
<file path=[Content_Types].xml><?xml version="1.0" encoding="utf-8"?>
<Types xmlns="http://schemas.openxmlformats.org/package/2006/content-types">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externalLinks/externalLink137.xml" ContentType="application/vnd.openxmlformats-officedocument.spreadsheetml.externalLink+xml"/>
  <Override PartName="/xl/externalLinks/externalLink138.xml" ContentType="application/vnd.openxmlformats-officedocument.spreadsheetml.externalLink+xml"/>
  <Override PartName="/xl/externalLinks/externalLink13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C:\Users\JOSE DUARTE\Documents\"/>
    </mc:Choice>
  </mc:AlternateContent>
  <xr:revisionPtr revIDLastSave="0" documentId="13_ncr:1_{588DAB40-F97B-4F98-9D55-F4F702C06B8E}" xr6:coauthVersionLast="47" xr6:coauthVersionMax="47" xr10:uidLastSave="{00000000-0000-0000-0000-000000000000}"/>
  <bookViews>
    <workbookView xWindow="-120" yWindow="-120" windowWidth="20730" windowHeight="11040" xr2:uid="{00000000-000D-0000-FFFF-FFFF00000000}"/>
  </bookViews>
  <sheets>
    <sheet name="ZAFIRO V14  ACTA MODI No. 2 " sheetId="1" r:id="rId1"/>
    <sheet name="Resumen NP" sheetId="4" r:id="rId2"/>
    <sheet name="Resumen AD" sheetId="5"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s>
  <definedNames>
    <definedName name="_">[1]RECURSOS!$A$2:$E$478</definedName>
    <definedName name="_.">[1]RECURSOS!$A$2:$E$478</definedName>
    <definedName name="________________________________PJ50">#REF!</definedName>
    <definedName name="_______________________________PJ50">#REF!</definedName>
    <definedName name="______________________________APU221">#REF!</definedName>
    <definedName name="______________________________PJ50">#REF!</definedName>
    <definedName name="______________________________pj51">#REF!</definedName>
    <definedName name="_____________________________APU221">#REF!</definedName>
    <definedName name="_____________________________pj51">#REF!</definedName>
    <definedName name="____________________________APU221">#REF!</definedName>
    <definedName name="____________________________PJ50">#REF!</definedName>
    <definedName name="____________________________pj51">#REF!</definedName>
    <definedName name="____________________________rc">#REF!</definedName>
    <definedName name="___________________________PJ50">#REF!</definedName>
    <definedName name="___________________________rc">#REF!</definedName>
    <definedName name="__________________________APU221">#REF!</definedName>
    <definedName name="__________________________PJ50">#REF!</definedName>
    <definedName name="__________________________pj51">#REF!</definedName>
    <definedName name="__________________________rc">#REF!</definedName>
    <definedName name="_________________________APU221">#REF!</definedName>
    <definedName name="_________________________PJ50">#REF!</definedName>
    <definedName name="_________________________pj51">#REF!</definedName>
    <definedName name="_________________________rc">#REF!</definedName>
    <definedName name="________________________APU221">#REF!</definedName>
    <definedName name="________________________PJ50">#REF!</definedName>
    <definedName name="________________________pj51">#REF!</definedName>
    <definedName name="________________________rc">#REF!</definedName>
    <definedName name="_______________________APU221">#REF!</definedName>
    <definedName name="_______________________PJ50">#REF!</definedName>
    <definedName name="_______________________pj51">#REF!</definedName>
    <definedName name="_______________________rc">#REF!</definedName>
    <definedName name="______________________APU221">#REF!</definedName>
    <definedName name="______________________i1">#REF!</definedName>
    <definedName name="______________________PJ50">#REF!</definedName>
    <definedName name="______________________pj51">#REF!</definedName>
    <definedName name="______________________rc">#REF!</definedName>
    <definedName name="_____________________APU221">#REF!</definedName>
    <definedName name="_____________________i1">#REF!</definedName>
    <definedName name="_____________________PJ50">#REF!</definedName>
    <definedName name="_____________________pj51">#REF!</definedName>
    <definedName name="_____________________rc">#REF!</definedName>
    <definedName name="____________________APU221">#REF!</definedName>
    <definedName name="____________________i1">#REF!</definedName>
    <definedName name="____________________PJ50">#REF!</definedName>
    <definedName name="____________________pj51">#REF!</definedName>
    <definedName name="____________________rc">#REF!</definedName>
    <definedName name="___________________APU221">#REF!</definedName>
    <definedName name="___________________i1">#REF!</definedName>
    <definedName name="___________________PJ50">#REF!</definedName>
    <definedName name="___________________pj51">#REF!</definedName>
    <definedName name="___________________rc">#REF!</definedName>
    <definedName name="__________________APU221">#REF!</definedName>
    <definedName name="__________________i1">#REF!</definedName>
    <definedName name="__________________PJ50">#REF!</definedName>
    <definedName name="__________________pj51">#REF!</definedName>
    <definedName name="__________________rc">#REF!</definedName>
    <definedName name="_________________APU221">#REF!</definedName>
    <definedName name="_________________i1">#REF!</definedName>
    <definedName name="_________________PJ50">#REF!</definedName>
    <definedName name="_________________pj51">#REF!</definedName>
    <definedName name="_________________rc">#REF!</definedName>
    <definedName name="________________APU221">#REF!</definedName>
    <definedName name="________________i1">#REF!</definedName>
    <definedName name="________________PJ50">#REF!</definedName>
    <definedName name="________________pj51">#REF!</definedName>
    <definedName name="________________rc">#REF!</definedName>
    <definedName name="_______________APU221">#REF!</definedName>
    <definedName name="_______________i1">#REF!</definedName>
    <definedName name="_______________PJ50">#REF!</definedName>
    <definedName name="_______________pj51">#REF!</definedName>
    <definedName name="_______________rc">#REF!</definedName>
    <definedName name="______________APU221">#REF!</definedName>
    <definedName name="______________i1">#REF!</definedName>
    <definedName name="______________PJ50">#REF!</definedName>
    <definedName name="______________pj51">#REF!</definedName>
    <definedName name="______________rc">#REF!</definedName>
    <definedName name="_____________APU221">#REF!</definedName>
    <definedName name="_____________i1">#REF!</definedName>
    <definedName name="_____________PJ50">#REF!</definedName>
    <definedName name="_____________pj51">#REF!</definedName>
    <definedName name="_____________rc">#REF!</definedName>
    <definedName name="____________APU221">#REF!</definedName>
    <definedName name="____________i1">#REF!</definedName>
    <definedName name="____________PJ50">#REF!</definedName>
    <definedName name="____________pj51">#REF!</definedName>
    <definedName name="____________rc">#REF!</definedName>
    <definedName name="___________APU221">#REF!</definedName>
    <definedName name="___________i1">#REF!</definedName>
    <definedName name="___________PJ50">#REF!</definedName>
    <definedName name="___________pj51">#REF!</definedName>
    <definedName name="___________rc">#REF!</definedName>
    <definedName name="__________APU221">#REF!</definedName>
    <definedName name="__________i1">#REF!</definedName>
    <definedName name="__________PJ50">#REF!</definedName>
    <definedName name="__________pj51">#REF!</definedName>
    <definedName name="__________rc">#REF!</definedName>
    <definedName name="_________APU221">#REF!</definedName>
    <definedName name="_________i1">#REF!</definedName>
    <definedName name="_________MA2">#REF!</definedName>
    <definedName name="_________PJ50">#REF!</definedName>
    <definedName name="_________pj51">#REF!</definedName>
    <definedName name="_________rc">#REF!</definedName>
    <definedName name="________APU221">#REF!</definedName>
    <definedName name="________i1">#REF!</definedName>
    <definedName name="________MA2">#REF!</definedName>
    <definedName name="________PJ50">#REF!</definedName>
    <definedName name="________pj51">#REF!</definedName>
    <definedName name="________rc">#REF!</definedName>
    <definedName name="_______APU221">#REF!</definedName>
    <definedName name="_______cua1">'[2]ALCANTARILLADO RAS'!$A$4:$B$14</definedName>
    <definedName name="_______DMD1">#REF!</definedName>
    <definedName name="_______i1">#REF!</definedName>
    <definedName name="_______MA2">#REF!</definedName>
    <definedName name="_______PJ50">#REF!</definedName>
    <definedName name="_______pj51">#REF!</definedName>
    <definedName name="_______rc">#REF!</definedName>
    <definedName name="_______VPD1">[3]TARIFAS!$C$582</definedName>
    <definedName name="_______VPI1">[3]TARIFAS!$C$580</definedName>
    <definedName name="_______VRA1">[3]TARIFAS!$C$579</definedName>
    <definedName name="______ACT21">[4]ACTA21!$A$6:$U$37</definedName>
    <definedName name="______APU221">#REF!</definedName>
    <definedName name="______cua1">'[2]ALCANTARILLADO RAS'!$A$4:$B$14</definedName>
    <definedName name="______DMD1">#REF!</definedName>
    <definedName name="______i1">#REF!</definedName>
    <definedName name="______INF1">#REF!</definedName>
    <definedName name="______MA2">#REF!</definedName>
    <definedName name="______PJ50">#REF!</definedName>
    <definedName name="______pj51">#REF!</definedName>
    <definedName name="______rc">#REF!</definedName>
    <definedName name="______VPD1">[3]TARIFAS!$C$582</definedName>
    <definedName name="______VPI1">[3]TARIFAS!$C$580</definedName>
    <definedName name="______VRA1">[3]TARIFAS!$C$579</definedName>
    <definedName name="_____ACT21">[4]ACTA21!$A$6:$U$37</definedName>
    <definedName name="_____APU221">#REF!</definedName>
    <definedName name="_____cua1">'[2]ALCANTARILLADO RAS'!$A$4:$B$14</definedName>
    <definedName name="_____DMD1">#REF!</definedName>
    <definedName name="_____i1">#REF!</definedName>
    <definedName name="_____MA2">#REF!</definedName>
    <definedName name="_____PJ50">#REF!</definedName>
    <definedName name="_____pj51">#REF!</definedName>
    <definedName name="_____rc">#REF!</definedName>
    <definedName name="_____VPD1">[3]TARIFAS!$C$582</definedName>
    <definedName name="_____VPI1">[3]TARIFAS!$C$580</definedName>
    <definedName name="_____VRA1">[3]TARIFAS!$C$579</definedName>
    <definedName name="____ACT21">[4]ACTA21!$A$6:$U$37</definedName>
    <definedName name="____APU221">#REF!</definedName>
    <definedName name="____cua1">'[2]ALCANTARILLADO RAS'!$A$4:$B$14</definedName>
    <definedName name="____DMD1">#REF!</definedName>
    <definedName name="____i1">#REF!</definedName>
    <definedName name="____MA2">#REF!</definedName>
    <definedName name="____PJ50">#REF!</definedName>
    <definedName name="____pj51">#REF!</definedName>
    <definedName name="____rc">#REF!</definedName>
    <definedName name="____VPD1">[3]TARIFAS!$C$582</definedName>
    <definedName name="____VPI1">[3]TARIFAS!$C$580</definedName>
    <definedName name="____VRA1">[3]TARIFAS!$C$579</definedName>
    <definedName name="___ACT21">[4]ACTA21!$A$6:$U$37</definedName>
    <definedName name="___AFC1">[5]INV!$A$25:$D$28</definedName>
    <definedName name="___AFC3">[5]INV!$F$25:$I$28</definedName>
    <definedName name="___AFC5">[5]INV!$K$25:$N$28</definedName>
    <definedName name="___APU221">#REF!</definedName>
    <definedName name="___BGC1">[5]INV!$A$5:$D$8</definedName>
    <definedName name="___BGC3">[5]INV!$F$5:$I$8</definedName>
    <definedName name="___BGC5">[5]INV!$K$5:$N$8</definedName>
    <definedName name="___CAC1">[5]INV!$A$19:$D$22</definedName>
    <definedName name="___CAC3">[5]INV!$F$19:$I$22</definedName>
    <definedName name="___CAC5">[5]INV!$K$19:$N$22</definedName>
    <definedName name="___Cod1">#REF!</definedName>
    <definedName name="___cua1">'[2]ALCANTARILLADO RAS'!$A$4:$B$14</definedName>
    <definedName name="___DMD1">#REF!</definedName>
    <definedName name="___f">[6]Cálculo!$B$67</definedName>
    <definedName name="___i1">#REF!</definedName>
    <definedName name="___INF1">#REF!</definedName>
    <definedName name="___MA2">#REF!</definedName>
    <definedName name="___MSC1">#REF!</definedName>
    <definedName name="___PJ50">#REF!</definedName>
    <definedName name="___pj51">#REF!</definedName>
    <definedName name="___rc">#REF!</definedName>
    <definedName name="___SBC1">[5]INV!$A$12:$D$15</definedName>
    <definedName name="___SBC3">[5]INV!$F$12:$I$15</definedName>
    <definedName name="___SBC5">[5]INV!$K$12:$N$15</definedName>
    <definedName name="___VPD1">[3]TARIFAS!$C$582</definedName>
    <definedName name="___VPI1">[3]TARIFAS!$C$580</definedName>
    <definedName name="___VRA1">[3]TARIFAS!$C$579</definedName>
    <definedName name="__2008_Database">#REF!</definedName>
    <definedName name="__a1">#REF!</definedName>
    <definedName name="__a3">#REF!</definedName>
    <definedName name="__a4">#REF!</definedName>
    <definedName name="__a5">#REF!</definedName>
    <definedName name="__a6">#REF!</definedName>
    <definedName name="__abr01">#REF!</definedName>
    <definedName name="__abr06">#REF!</definedName>
    <definedName name="__abr97">#REF!</definedName>
    <definedName name="__abr98">#REF!</definedName>
    <definedName name="__abr99">#REF!</definedName>
    <definedName name="__ACT21">[4]ACTA21!$A$6:$U$37</definedName>
    <definedName name="__AFC1">[5]INV!$A$25:$D$28</definedName>
    <definedName name="__AFC3">[5]INV!$F$25:$I$28</definedName>
    <definedName name="__AFC5">[5]INV!$K$25:$N$28</definedName>
    <definedName name="__Afe1">'[7]2008 Database'!$D$2:$D$42,'[7]2008 Database'!$D$43:$D$43</definedName>
    <definedName name="__ago01">#REF!</definedName>
    <definedName name="__ago06">#REF!</definedName>
    <definedName name="__ago97">#REF!</definedName>
    <definedName name="__ago98">#REF!</definedName>
    <definedName name="__ago99">#REF!</definedName>
    <definedName name="__ALL4">#REF!</definedName>
    <definedName name="__APU221">#REF!</definedName>
    <definedName name="__b2">#REF!</definedName>
    <definedName name="__b3">#REF!</definedName>
    <definedName name="__b4">#REF!</definedName>
    <definedName name="__b5">#REF!</definedName>
    <definedName name="__b6">#REF!</definedName>
    <definedName name="__b7">#REF!</definedName>
    <definedName name="__b8">#REF!</definedName>
    <definedName name="__bb9">#REF!</definedName>
    <definedName name="__bgb5">#REF!</definedName>
    <definedName name="__BGC1">[5]INV!$A$5:$D$8</definedName>
    <definedName name="__BGC3">[5]INV!$F$5:$I$8</definedName>
    <definedName name="__BGC5">[5]INV!$K$5:$N$8</definedName>
    <definedName name="__Bid1">#REF!</definedName>
    <definedName name="__Bid2">#REF!</definedName>
    <definedName name="__Bid3">#REF!</definedName>
    <definedName name="__Bid4">#REF!</definedName>
    <definedName name="__CAC1">[5]INV!$A$19:$D$22</definedName>
    <definedName name="__CAC3">[5]INV!$F$19:$I$22</definedName>
    <definedName name="__CAC5">[5]INV!$K$19:$N$22</definedName>
    <definedName name="__CMU005">#REF!</definedName>
    <definedName name="__cmu05">#REF!</definedName>
    <definedName name="__Cod1">#REF!</definedName>
    <definedName name="__com06">#REF!</definedName>
    <definedName name="__CON123">#REF!</definedName>
    <definedName name="__CON2200">#REF!</definedName>
    <definedName name="__CON2500">#REF!</definedName>
    <definedName name="__con3000">#REF!</definedName>
    <definedName name="__cua1">'[2]ALCANTARILLADO RAS'!$A$4:$B$14</definedName>
    <definedName name="__dic01">#REF!</definedName>
    <definedName name="__dic06">#REF!</definedName>
    <definedName name="__dic97">#REF!</definedName>
    <definedName name="__dic98">#REF!</definedName>
    <definedName name="__dic99">#REF!</definedName>
    <definedName name="__DMD1">#REF!</definedName>
    <definedName name="__ene01">#REF!</definedName>
    <definedName name="__ene03">#REF!</definedName>
    <definedName name="__ene06">#REF!</definedName>
    <definedName name="__ene97">#REF!</definedName>
    <definedName name="__ene98">#REF!</definedName>
    <definedName name="__ene99">#REF!</definedName>
    <definedName name="__EQP1">#REF!</definedName>
    <definedName name="__EQP2">#REF!</definedName>
    <definedName name="__eqp27">#REF!</definedName>
    <definedName name="__EQP3">#REF!</definedName>
    <definedName name="__EQP4">#REF!</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exp06">#REF!</definedName>
    <definedName name="__f">#REF!</definedName>
    <definedName name="__feb01">#REF!</definedName>
    <definedName name="__feb06">#REF!</definedName>
    <definedName name="__feb97">#REF!</definedName>
    <definedName name="__feb98">#REF!</definedName>
    <definedName name="__feb99">#REF!</definedName>
    <definedName name="__FS01">#REF!</definedName>
    <definedName name="__g2">#REF!</definedName>
    <definedName name="__g3">#REF!</definedName>
    <definedName name="__g4">#REF!</definedName>
    <definedName name="__g5">#REF!</definedName>
    <definedName name="__g6">#REF!</definedName>
    <definedName name="__g7">#REF!</definedName>
    <definedName name="__GR1">#REF!</definedName>
    <definedName name="__gtr4">#REF!</definedName>
    <definedName name="__h2">#REF!</definedName>
    <definedName name="__h3">#REF!</definedName>
    <definedName name="__h4">#REF!</definedName>
    <definedName name="__h5">#REF!</definedName>
    <definedName name="__h6">#REF!</definedName>
    <definedName name="__h7">#REF!</definedName>
    <definedName name="__h8">#REF!</definedName>
    <definedName name="__hfh7">#REF!</definedName>
    <definedName name="__i1">#REF!</definedName>
    <definedName name="__i4">#REF!</definedName>
    <definedName name="__i5">#REF!</definedName>
    <definedName name="__i6">#REF!</definedName>
    <definedName name="__i7">#REF!</definedName>
    <definedName name="__i77">#REF!</definedName>
    <definedName name="__i8">#REF!</definedName>
    <definedName name="__i9">#REF!</definedName>
    <definedName name="__jul01">#REF!</definedName>
    <definedName name="__jul06">#REF!</definedName>
    <definedName name="__jul97">#REF!</definedName>
    <definedName name="__jul98">#REF!</definedName>
    <definedName name="__jul99">#REF!</definedName>
    <definedName name="__jun01">#REF!</definedName>
    <definedName name="__jun06">#REF!</definedName>
    <definedName name="__jun97">#REF!</definedName>
    <definedName name="__jun98">#REF!</definedName>
    <definedName name="__jun99">#REF!</definedName>
    <definedName name="__k3">#REF!</definedName>
    <definedName name="__k4">#REF!</definedName>
    <definedName name="__k5">#REF!</definedName>
    <definedName name="__k6">#REF!</definedName>
    <definedName name="__k7">#REF!</definedName>
    <definedName name="__k8">#REF!</definedName>
    <definedName name="__k9">#REF!</definedName>
    <definedName name="__kjk6">#REF!</definedName>
    <definedName name="__lgc1">#REF!</definedName>
    <definedName name="__lgc2">#REF!</definedName>
    <definedName name="__lgc3">#REF!</definedName>
    <definedName name="__LMO1">[8]MO!$A$2:$A$188</definedName>
    <definedName name="__M14">#REF!</definedName>
    <definedName name="__m3">#REF!</definedName>
    <definedName name="__m4">#REF!</definedName>
    <definedName name="__m5">#REF!</definedName>
    <definedName name="__m6">#REF!</definedName>
    <definedName name="__m7">#REF!</definedName>
    <definedName name="__m8">#REF!</definedName>
    <definedName name="__m9">#REF!</definedName>
    <definedName name="__MA2">#REF!</definedName>
    <definedName name="__mar01">#REF!</definedName>
    <definedName name="__mar06">#REF!</definedName>
    <definedName name="__mar97">#REF!</definedName>
    <definedName name="__mar98">#REF!</definedName>
    <definedName name="__mar99">#REF!</definedName>
    <definedName name="__MAT1111">#REF!</definedName>
    <definedName name="__MAT170">#REF!</definedName>
    <definedName name="__MAT171">#REF!</definedName>
    <definedName name="__MAT832">#REF!</definedName>
    <definedName name="__may01">#REF!</definedName>
    <definedName name="__may06">#REF!</definedName>
    <definedName name="__may97">#REF!</definedName>
    <definedName name="__may98">#REF!</definedName>
    <definedName name="__may99">#REF!</definedName>
    <definedName name="__mo1">'[9]1'!#REF!</definedName>
    <definedName name="__mor15">#REF!</definedName>
    <definedName name="__Mux1">[10]CALCULO!$B$19</definedName>
    <definedName name="__Mux2">[10]CALCULO!$E$19</definedName>
    <definedName name="__Mux3">[10]CALCULO!$H$19</definedName>
    <definedName name="__Muy1">[10]CALCULO!$B$20</definedName>
    <definedName name="__Muy2">[10]CALCULO!$E$20</definedName>
    <definedName name="__Muy3">[10]CALCULO!$H$20</definedName>
    <definedName name="__n3">#REF!</definedName>
    <definedName name="__n4">#REF!</definedName>
    <definedName name="__n5">#REF!</definedName>
    <definedName name="__nov01">#REF!</definedName>
    <definedName name="__nov06">#REF!</definedName>
    <definedName name="__nov97">#REF!</definedName>
    <definedName name="__nov98">#REF!</definedName>
    <definedName name="__nov99">#REF!</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nyn7">#REF!</definedName>
    <definedName name="__o4">#REF!</definedName>
    <definedName name="__o5">#REF!</definedName>
    <definedName name="__o6">#REF!</definedName>
    <definedName name="__o7">#REF!</definedName>
    <definedName name="__o8">#REF!</definedName>
    <definedName name="__o9">#REF!</definedName>
    <definedName name="__occ1">#REF!</definedName>
    <definedName name="__occ2">#REF!</definedName>
    <definedName name="__oct01">#REF!</definedName>
    <definedName name="__oct06">#REF!</definedName>
    <definedName name="__oct97">#REF!</definedName>
    <definedName name="__oct98">#REF!</definedName>
    <definedName name="__oct99">#REF!</definedName>
    <definedName name="__p6">#REF!</definedName>
    <definedName name="__p7">#REF!</definedName>
    <definedName name="__p8">#REF!</definedName>
    <definedName name="__PJ50">#REF!</definedName>
    <definedName name="__pj51">#REF!</definedName>
    <definedName name="__PRE12">#REF!</definedName>
    <definedName name="__Pu1">[10]CALCULO!$B$18</definedName>
    <definedName name="__Pu2">[10]CALCULO!$E$18</definedName>
    <definedName name="__Pu3">[10]CALCULO!$H$18</definedName>
    <definedName name="__r">#REF!</definedName>
    <definedName name="__r4r">#REF!</definedName>
    <definedName name="__Rc">#REF!</definedName>
    <definedName name="__ref4">#REF!</definedName>
    <definedName name="__rtu6">#REF!</definedName>
    <definedName name="__s1">#REF!</definedName>
    <definedName name="__s2">#REF!</definedName>
    <definedName name="__s3">#REF!</definedName>
    <definedName name="__s4">#REF!</definedName>
    <definedName name="__s5">#REF!</definedName>
    <definedName name="__s6">#REF!</definedName>
    <definedName name="__s7">#REF!</definedName>
    <definedName name="__SBC1">[5]INV!$A$12:$D$15</definedName>
    <definedName name="__SBC3">[5]INV!$F$12:$I$15</definedName>
    <definedName name="__SBC5">[5]INV!$K$12:$N$15</definedName>
    <definedName name="__sep01">#REF!</definedName>
    <definedName name="__sep06">#REF!</definedName>
    <definedName name="__sep97">#REF!</definedName>
    <definedName name="__sep98">#REF!</definedName>
    <definedName name="__sep99">#REF!</definedName>
    <definedName name="__t3">#REF!</definedName>
    <definedName name="__t4">#REF!</definedName>
    <definedName name="__t5">#REF!</definedName>
    <definedName name="__t6">#REF!</definedName>
    <definedName name="__t66">#REF!</definedName>
    <definedName name="__t7">#REF!</definedName>
    <definedName name="__t77">#REF!</definedName>
    <definedName name="__t8">#REF!</definedName>
    <definedName name="__t88">#REF!</definedName>
    <definedName name="__t9">#REF!</definedName>
    <definedName name="__t99">#REF!</definedName>
    <definedName name="__tf3813">#REF!</definedName>
    <definedName name="__u4">#REF!</definedName>
    <definedName name="__u5">#REF!</definedName>
    <definedName name="__u6">#REF!</definedName>
    <definedName name="__u7">#REF!</definedName>
    <definedName name="__u8">#REF!</definedName>
    <definedName name="__u9">#REF!</definedName>
    <definedName name="__ur7">#REF!</definedName>
    <definedName name="__v2">#REF!</definedName>
    <definedName name="__v3">#REF!</definedName>
    <definedName name="__v4">#REF!</definedName>
    <definedName name="__v5">#REF!</definedName>
    <definedName name="__v6">#REF!</definedName>
    <definedName name="__v7">#REF!</definedName>
    <definedName name="__v8">#REF!</definedName>
    <definedName name="__v9">#REF!</definedName>
    <definedName name="__vfv4">#REF!</definedName>
    <definedName name="__VPD1">[3]TARIFAS!$C$582</definedName>
    <definedName name="__VPI1">[3]TARIFAS!$C$580</definedName>
    <definedName name="__VRA1">[3]TARIFAS!$C$579</definedName>
    <definedName name="__Vu1">[10]CALCULO!$B$23</definedName>
    <definedName name="__Vu2">[10]CALCULO!$E$23</definedName>
    <definedName name="__Vu3">[10]CALCULO!$H$23</definedName>
    <definedName name="__x1">#REF!</definedName>
    <definedName name="__x2">#REF!</definedName>
    <definedName name="__x3">#REF!</definedName>
    <definedName name="__x4">#REF!</definedName>
    <definedName name="__x5">#REF!</definedName>
    <definedName name="__x6">#REF!</definedName>
    <definedName name="__x7">#REF!</definedName>
    <definedName name="__x8">#REF!</definedName>
    <definedName name="__x9">#REF!</definedName>
    <definedName name="__xlfn.BAHTTEXT">#NAME?</definedName>
    <definedName name="__y2">#REF!</definedName>
    <definedName name="__y3">#REF!</definedName>
    <definedName name="__y4">#REF!</definedName>
    <definedName name="__y5">#REF!</definedName>
    <definedName name="__y6">#REF!</definedName>
    <definedName name="__y7">#REF!</definedName>
    <definedName name="__y8">#REF!</definedName>
    <definedName name="__y9">#REF!</definedName>
    <definedName name="__z1">#REF!</definedName>
    <definedName name="__z2">#REF!</definedName>
    <definedName name="__z3">#REF!</definedName>
    <definedName name="__z4">#REF!</definedName>
    <definedName name="__z5">#REF!</definedName>
    <definedName name="__z6">#REF!</definedName>
    <definedName name="_02.01.01">'[11]MATRIZ CENTRAL'!#REF!</definedName>
    <definedName name="_02.01.03">'[11]MATRIZ CENTRAL'!#REF!</definedName>
    <definedName name="_02.01.04">#REF!</definedName>
    <definedName name="_02.02.03">'[11]MATRIZ CENTRAL'!#REF!</definedName>
    <definedName name="_02.02.04">'[11]MATRIZ CENTRAL'!#REF!</definedName>
    <definedName name="_02.02.05">'[11]MATRIZ CENTRAL'!#REF!</definedName>
    <definedName name="_02.02.06">#REF!</definedName>
    <definedName name="_02.02.07">#REF!</definedName>
    <definedName name="_02.02.08">#REF!</definedName>
    <definedName name="_02.02.09">#REF!</definedName>
    <definedName name="_1.10">#REF!</definedName>
    <definedName name="_1.11">#REF!</definedName>
    <definedName name="_1.12">#REF!</definedName>
    <definedName name="_1.13">#REF!</definedName>
    <definedName name="_1.14">#REF!</definedName>
    <definedName name="_1.15">#REF!</definedName>
    <definedName name="_1.16">#REF!</definedName>
    <definedName name="_1.17">#REF!</definedName>
    <definedName name="_1.18">#REF!</definedName>
    <definedName name="_1.19">#REF!</definedName>
    <definedName name="_1.20">#REF!</definedName>
    <definedName name="_10INV_11_4">#REF!</definedName>
    <definedName name="_11INV_11_5">#REF!</definedName>
    <definedName name="_12INV_11_6">#REF!</definedName>
    <definedName name="_2.02___CONCRETOS_DE_CIMENTACION">#REF!</definedName>
    <definedName name="_2_10">#REF!</definedName>
    <definedName name="_2_11">#REF!</definedName>
    <definedName name="_2_12">#REF!</definedName>
    <definedName name="_2_13">#REF!</definedName>
    <definedName name="_2_14">#REF!</definedName>
    <definedName name="_2_15">#REF!</definedName>
    <definedName name="_2_16">#REF!</definedName>
    <definedName name="_2_17">#REF!</definedName>
    <definedName name="_2_18">#REF!</definedName>
    <definedName name="_3_10_1">#REF!</definedName>
    <definedName name="_3_10_2">#REF!</definedName>
    <definedName name="_3_10_3">#REF!</definedName>
    <definedName name="_3_10_4">#REF!</definedName>
    <definedName name="_3_10_5">#REF!</definedName>
    <definedName name="_3_11">#REF!</definedName>
    <definedName name="_4_10">#REF!</definedName>
    <definedName name="_4_11">#REF!</definedName>
    <definedName name="_4_12">#REF!</definedName>
    <definedName name="_5">#REF!</definedName>
    <definedName name="_5_10">#REF!</definedName>
    <definedName name="_5_11">#REF!</definedName>
    <definedName name="_5_12">#REF!</definedName>
    <definedName name="_5_13">#REF!</definedName>
    <definedName name="_5_14">#REF!</definedName>
    <definedName name="_5_15">#REF!</definedName>
    <definedName name="_5_16">#REF!</definedName>
    <definedName name="_5_17">#REF!</definedName>
    <definedName name="_5_18">#REF!</definedName>
    <definedName name="_5_19">#REF!</definedName>
    <definedName name="_5_20">#REF!</definedName>
    <definedName name="_5_21">#REF!</definedName>
    <definedName name="_5_22">#REF!</definedName>
    <definedName name="_7INV_11_1">#REF!</definedName>
    <definedName name="_8INV_11_2">#REF!</definedName>
    <definedName name="_9INV_11_3">#REF!</definedName>
    <definedName name="_a1">#REF!</definedName>
    <definedName name="_a3">#REF!</definedName>
    <definedName name="_a4">#REF!</definedName>
    <definedName name="_a5">#REF!</definedName>
    <definedName name="_a6">#REF!</definedName>
    <definedName name="_ACT21">[4]ACTA21!$A$6:$U$37</definedName>
    <definedName name="_AFC1">[5]INV!$A$25:$D$28</definedName>
    <definedName name="_AFC3">[5]INV!$F$25:$I$28</definedName>
    <definedName name="_AFC5">[5]INV!$K$25:$N$28</definedName>
    <definedName name="_Afe1">'[12]2007 Database'!$E$2:$E$171,'[12]2007 Database'!$E$171:$E$172</definedName>
    <definedName name="_ALL4">#REF!</definedName>
    <definedName name="_APU101">#REF!</definedName>
    <definedName name="_APU1010">#REF!</definedName>
    <definedName name="_APU1011">#REF!</definedName>
    <definedName name="_APU1012">#REF!</definedName>
    <definedName name="_APU1013">#REF!</definedName>
    <definedName name="_APU1014">#REF!</definedName>
    <definedName name="_APU102">#REF!</definedName>
    <definedName name="_APU103">#REF!</definedName>
    <definedName name="_APU104">#REF!</definedName>
    <definedName name="_APU105">#REF!</definedName>
    <definedName name="_APU106">#REF!</definedName>
    <definedName name="_APU107">#REF!</definedName>
    <definedName name="_APU108">#REF!</definedName>
    <definedName name="_APU109">#REF!</definedName>
    <definedName name="_APU11">#REF!</definedName>
    <definedName name="_APU110">#REF!</definedName>
    <definedName name="_APU1101">#REF!</definedName>
    <definedName name="_APU1102">#REF!</definedName>
    <definedName name="_APU1103">#REF!</definedName>
    <definedName name="_APU1104">#REF!</definedName>
    <definedName name="_APU1105">#REF!</definedName>
    <definedName name="_APU1106">#REF!</definedName>
    <definedName name="_APU1107">#REF!</definedName>
    <definedName name="_APU1108">#REF!</definedName>
    <definedName name="_APU1109">#REF!</definedName>
    <definedName name="_APU1110">#REF!</definedName>
    <definedName name="_APU1111">#REF!</definedName>
    <definedName name="_APU1112">#REF!</definedName>
    <definedName name="_APU1113">#REF!</definedName>
    <definedName name="_APU1114">#REF!</definedName>
    <definedName name="_APU1115">#REF!</definedName>
    <definedName name="_APU1116">#REF!</definedName>
    <definedName name="_APU1117">#REF!</definedName>
    <definedName name="_APU12">#REF!</definedName>
    <definedName name="_APU1201">#REF!</definedName>
    <definedName name="_APU1202">#REF!</definedName>
    <definedName name="_APU1203">#REF!</definedName>
    <definedName name="_APU1204">#REF!</definedName>
    <definedName name="_APU1205">#REF!</definedName>
    <definedName name="_APU1206">#REF!</definedName>
    <definedName name="_APU1207">#REF!</definedName>
    <definedName name="_APU1208">#REF!</definedName>
    <definedName name="_APU1209">#REF!</definedName>
    <definedName name="_APU1210">#REF!</definedName>
    <definedName name="_APU1211">#REF!</definedName>
    <definedName name="_APU1212">#REF!</definedName>
    <definedName name="_APU1213">#REF!</definedName>
    <definedName name="_APU1214">#REF!</definedName>
    <definedName name="_APU1215">#REF!</definedName>
    <definedName name="_APU1216">#REF!</definedName>
    <definedName name="_APU1217">#REF!</definedName>
    <definedName name="_APU1218">#REF!</definedName>
    <definedName name="_APU1219">#REF!</definedName>
    <definedName name="_APU1220">#REF!</definedName>
    <definedName name="_APU13">#REF!</definedName>
    <definedName name="_APU1301">#REF!</definedName>
    <definedName name="_APU1302">#REF!</definedName>
    <definedName name="_APU1303">#REF!</definedName>
    <definedName name="_APU1304">#REF!</definedName>
    <definedName name="_APU1305">#REF!</definedName>
    <definedName name="_APU1306">#REF!</definedName>
    <definedName name="_APU1307">#REF!</definedName>
    <definedName name="_APU1308">#REF!</definedName>
    <definedName name="_APU1309">#REF!</definedName>
    <definedName name="_APU1310">#REF!</definedName>
    <definedName name="_APU1311">#REF!</definedName>
    <definedName name="_APU1312">#REF!</definedName>
    <definedName name="_APU1313">#REF!</definedName>
    <definedName name="_APU1314">#REF!</definedName>
    <definedName name="_APU1315">#REF!</definedName>
    <definedName name="_APU1316">#REF!</definedName>
    <definedName name="_APU1317">#REF!</definedName>
    <definedName name="_APU1318">#REF!</definedName>
    <definedName name="_APU1319">#REF!</definedName>
    <definedName name="_APU1320">#REF!</definedName>
    <definedName name="_APU1321">#REF!</definedName>
    <definedName name="_APU1322">#REF!</definedName>
    <definedName name="_APU1323">#REF!</definedName>
    <definedName name="_APU1324">#REF!</definedName>
    <definedName name="_APU1325">#REF!</definedName>
    <definedName name="_APU1326">#REF!</definedName>
    <definedName name="_APU1327">#REF!</definedName>
    <definedName name="_APU1328">#REF!</definedName>
    <definedName name="_APU1329">#REF!</definedName>
    <definedName name="_APU1330">#REF!</definedName>
    <definedName name="_APU1331">#REF!</definedName>
    <definedName name="_APU1332">#REF!</definedName>
    <definedName name="_APU1333">#REF!</definedName>
    <definedName name="_APU1334">#REF!</definedName>
    <definedName name="_APU1335">#REF!</definedName>
    <definedName name="_APU14">#REF!</definedName>
    <definedName name="_APU1401">#REF!</definedName>
    <definedName name="_APU1402">#REF!</definedName>
    <definedName name="_APU1403">#REF!</definedName>
    <definedName name="_APU1404">#REF!</definedName>
    <definedName name="_APU15">#REF!</definedName>
    <definedName name="_APU1501">#REF!</definedName>
    <definedName name="_APU1502">#REF!</definedName>
    <definedName name="_APU1503">#REF!</definedName>
    <definedName name="_APU1504">#REF!</definedName>
    <definedName name="_APU1505">#REF!</definedName>
    <definedName name="_APU1506">#REF!</definedName>
    <definedName name="_APU1507">#REF!</definedName>
    <definedName name="_APU1508">#REF!</definedName>
    <definedName name="_APU1509">#REF!</definedName>
    <definedName name="_APU16">#REF!</definedName>
    <definedName name="_APU17">#REF!</definedName>
    <definedName name="_APU18">#REF!</definedName>
    <definedName name="_APU19">#REF!</definedName>
    <definedName name="_APU21">#REF!</definedName>
    <definedName name="_APU22">#REF!</definedName>
    <definedName name="_APU221">#REF!</definedName>
    <definedName name="_APU23">#REF!</definedName>
    <definedName name="_APU24">#REF!</definedName>
    <definedName name="_APU25">#REF!</definedName>
    <definedName name="_APU26">#REF!</definedName>
    <definedName name="_APU27">#REF!</definedName>
    <definedName name="_APU28">#REF!</definedName>
    <definedName name="_APU3">#REF!</definedName>
    <definedName name="_APU31">#REF!</definedName>
    <definedName name="_APU310">#REF!</definedName>
    <definedName name="_APU311">#REF!</definedName>
    <definedName name="_APU312">#REF!</definedName>
    <definedName name="_APU313">#REF!</definedName>
    <definedName name="_APU314">#REF!</definedName>
    <definedName name="_APU315">#REF!</definedName>
    <definedName name="_APU32">#REF!</definedName>
    <definedName name="_APU33">#REF!</definedName>
    <definedName name="_APU34">#REF!</definedName>
    <definedName name="_APU35">#REF!</definedName>
    <definedName name="_APU36">#REF!</definedName>
    <definedName name="_APU37">#REF!</definedName>
    <definedName name="_APU38">#REF!</definedName>
    <definedName name="_APU39">#REF!</definedName>
    <definedName name="_APU41">#REF!</definedName>
    <definedName name="_APU410">#REF!</definedName>
    <definedName name="_APU411">#REF!</definedName>
    <definedName name="_APU412">#REF!</definedName>
    <definedName name="_APU413">#REF!</definedName>
    <definedName name="_APU414">#REF!</definedName>
    <definedName name="_APU415">#REF!</definedName>
    <definedName name="_APU416">#REF!</definedName>
    <definedName name="_APU417">#REF!</definedName>
    <definedName name="_APU42">#REF!</definedName>
    <definedName name="_APU43">#REF!</definedName>
    <definedName name="_APU44">#REF!</definedName>
    <definedName name="_APU45">#REF!</definedName>
    <definedName name="_APU46">#REF!</definedName>
    <definedName name="_APU465" localSheetId="2">[13]!absc</definedName>
    <definedName name="_APU465" localSheetId="0">[13]!absc</definedName>
    <definedName name="_APU465">[13]!absc</definedName>
    <definedName name="_APU47">#REF!</definedName>
    <definedName name="_APU48">#REF!</definedName>
    <definedName name="_APU49">#REF!</definedName>
    <definedName name="_APU51">#REF!</definedName>
    <definedName name="_APU510">#REF!</definedName>
    <definedName name="_APU511">#REF!</definedName>
    <definedName name="_APU512">#REF!</definedName>
    <definedName name="_APU513">#REF!</definedName>
    <definedName name="_APU514">#REF!</definedName>
    <definedName name="_APU515">#REF!</definedName>
    <definedName name="_APU516">#REF!</definedName>
    <definedName name="_APU517">#REF!</definedName>
    <definedName name="_APU518">#REF!</definedName>
    <definedName name="_APU519">#REF!</definedName>
    <definedName name="_APU52">#REF!</definedName>
    <definedName name="_APU520">#REF!</definedName>
    <definedName name="_APU521">#REF!</definedName>
    <definedName name="_APU522">#REF!</definedName>
    <definedName name="_APU523">#REF!</definedName>
    <definedName name="_APU524">#REF!</definedName>
    <definedName name="_APU525">#REF!</definedName>
    <definedName name="_APU526">#REF!</definedName>
    <definedName name="_APU527">#REF!</definedName>
    <definedName name="_APU528">#REF!</definedName>
    <definedName name="_APU529">#REF!</definedName>
    <definedName name="_APU53">#REF!</definedName>
    <definedName name="_APU530">#REF!</definedName>
    <definedName name="_APU531">#REF!</definedName>
    <definedName name="_APU532">#REF!</definedName>
    <definedName name="_APU533">#REF!</definedName>
    <definedName name="_APU54">#REF!</definedName>
    <definedName name="_APU55">#REF!</definedName>
    <definedName name="_APU56">#REF!</definedName>
    <definedName name="_APU57">#REF!</definedName>
    <definedName name="_APU58">#REF!</definedName>
    <definedName name="_APU59">#REF!</definedName>
    <definedName name="_APU61">#REF!</definedName>
    <definedName name="_APU610">#REF!</definedName>
    <definedName name="_APU611">#REF!</definedName>
    <definedName name="_APU612">#REF!</definedName>
    <definedName name="_APU613">#REF!</definedName>
    <definedName name="_APU614">#REF!</definedName>
    <definedName name="_APU62">#REF!</definedName>
    <definedName name="_APU63">#REF!</definedName>
    <definedName name="_APU64">#REF!</definedName>
    <definedName name="_APU65">#REF!</definedName>
    <definedName name="_APU66">#REF!</definedName>
    <definedName name="_APU67">#REF!</definedName>
    <definedName name="_APU68">#REF!</definedName>
    <definedName name="_APU69">#REF!</definedName>
    <definedName name="_APU71">#REF!</definedName>
    <definedName name="_APU72">#REF!</definedName>
    <definedName name="_APU73">#REF!</definedName>
    <definedName name="_APU74">#REF!</definedName>
    <definedName name="_APU75">#REF!</definedName>
    <definedName name="_APU76">#REF!</definedName>
    <definedName name="_APU77">#REF!</definedName>
    <definedName name="_APU78">#REF!</definedName>
    <definedName name="_APU81">#REF!</definedName>
    <definedName name="_APU810">#REF!</definedName>
    <definedName name="_APU811">#REF!</definedName>
    <definedName name="_APU812">#REF!</definedName>
    <definedName name="_APU813">#REF!</definedName>
    <definedName name="_APU814">#REF!</definedName>
    <definedName name="_APU82">#REF!</definedName>
    <definedName name="_APU83">#REF!</definedName>
    <definedName name="_APU84">#REF!</definedName>
    <definedName name="_APU85">#REF!</definedName>
    <definedName name="_APU86">#REF!</definedName>
    <definedName name="_APU87">#REF!</definedName>
    <definedName name="_APU88">#REF!</definedName>
    <definedName name="_APU89">#REF!</definedName>
    <definedName name="_APU91">#REF!</definedName>
    <definedName name="_APU910">#REF!</definedName>
    <definedName name="_APU911">#REF!</definedName>
    <definedName name="_APU912">#REF!</definedName>
    <definedName name="_APU913">#REF!</definedName>
    <definedName name="_APU914">#REF!</definedName>
    <definedName name="_APU915">#REF!</definedName>
    <definedName name="_APU92">#REF!</definedName>
    <definedName name="_APU93">#REF!</definedName>
    <definedName name="_APU94">#REF!</definedName>
    <definedName name="_APU95">#REF!</definedName>
    <definedName name="_APU96">#REF!</definedName>
    <definedName name="_APU97">#REF!</definedName>
    <definedName name="_APU98">#REF!</definedName>
    <definedName name="_APU99">#REF!</definedName>
    <definedName name="_b2">#REF!</definedName>
    <definedName name="_b3">#REF!</definedName>
    <definedName name="_b4">#REF!</definedName>
    <definedName name="_b5">#REF!</definedName>
    <definedName name="_b6">#REF!</definedName>
    <definedName name="_b7">#REF!</definedName>
    <definedName name="_b8">#REF!</definedName>
    <definedName name="_bb9">#REF!</definedName>
    <definedName name="_bgb5">#REF!</definedName>
    <definedName name="_BGC1">[5]INV!$A$5:$D$8</definedName>
    <definedName name="_BGC3">[5]INV!$F$5:$I$8</definedName>
    <definedName name="_BGC5">[5]INV!$K$5:$N$8</definedName>
    <definedName name="_CAC1">[5]INV!$A$19:$D$22</definedName>
    <definedName name="_CAC3">[5]INV!$F$19:$I$22</definedName>
    <definedName name="_CAC5">[5]INV!$K$19:$N$22</definedName>
    <definedName name="_CAP1">#REF!</definedName>
    <definedName name="_CAP10">#REF!</definedName>
    <definedName name="_CAP11">#REF!</definedName>
    <definedName name="_CAP12">#REF!</definedName>
    <definedName name="_CAP13">#REF!</definedName>
    <definedName name="_CAP14">#REF!</definedName>
    <definedName name="_CAP15">#REF!</definedName>
    <definedName name="_CAP16">#REF!</definedName>
    <definedName name="_CAP17">#REF!</definedName>
    <definedName name="_CAP18">#REF!</definedName>
    <definedName name="_CAP19">#REF!</definedName>
    <definedName name="_CAP2">#REF!</definedName>
    <definedName name="_CAP20">#REF!</definedName>
    <definedName name="_CAP3">#REF!</definedName>
    <definedName name="_CAP4">#REF!</definedName>
    <definedName name="_CAP5">#REF!</definedName>
    <definedName name="_CAP6">#REF!</definedName>
    <definedName name="_CAP7">#REF!</definedName>
    <definedName name="_CAP8">#REF!</definedName>
    <definedName name="_CAP9">#REF!</definedName>
    <definedName name="_CMU005">#REF!</definedName>
    <definedName name="_cmu05">#REF!</definedName>
    <definedName name="_Cod1">#REF!</definedName>
    <definedName name="_CON123">#REF!</definedName>
    <definedName name="_CON2200">#REF!</definedName>
    <definedName name="_CON2500">#REF!</definedName>
    <definedName name="_con3000">#REF!</definedName>
    <definedName name="_cua1">'[2]ALCANTARILLADO RAS'!$A$4:$B$14</definedName>
    <definedName name="_DMD1">#REF!</definedName>
    <definedName name="_EQP1">#REF!</definedName>
    <definedName name="_EQP2">#REF!</definedName>
    <definedName name="_eqp27">#REF!</definedName>
    <definedName name="_EQP3">#REF!</definedName>
    <definedName name="_EQP4">#REF!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#REF!</definedName>
    <definedName name="_fcv1">#REF!</definedName>
    <definedName name="_FEB1">#REF!</definedName>
    <definedName name="_Fill">#REF!</definedName>
    <definedName name="_FS01">#REF!</definedName>
    <definedName name="_g2">#REF!</definedName>
    <definedName name="_g3">#REF!</definedName>
    <definedName name="_g4">#REF!</definedName>
    <definedName name="_g5">#REF!</definedName>
    <definedName name="_g6">#REF!</definedName>
    <definedName name="_g7">#REF!</definedName>
    <definedName name="_GR1">#REF!</definedName>
    <definedName name="_gtr4">#REF!</definedName>
    <definedName name="_h2">#REF!</definedName>
    <definedName name="_h3">#REF!</definedName>
    <definedName name="_h4">#REF!</definedName>
    <definedName name="_h5">#REF!</definedName>
    <definedName name="_h6">#REF!</definedName>
    <definedName name="_h7">#REF!</definedName>
    <definedName name="_h8">#REF!</definedName>
    <definedName name="_hfh7">#REF!</definedName>
    <definedName name="_i1">#REF!</definedName>
    <definedName name="_i4">#REF!</definedName>
    <definedName name="_i5">#REF!</definedName>
    <definedName name="_i6">#REF!</definedName>
    <definedName name="_i7">#REF!</definedName>
    <definedName name="_i77">#REF!</definedName>
    <definedName name="_i8">#REF!</definedName>
    <definedName name="_i9">#REF!</definedName>
    <definedName name="_INF1">#REF!</definedName>
    <definedName name="_IPC2002">#REF!</definedName>
    <definedName name="_k3">#REF!</definedName>
    <definedName name="_k4">#REF!</definedName>
    <definedName name="_k5">#REF!</definedName>
    <definedName name="_k6">#REF!</definedName>
    <definedName name="_k7">#REF!</definedName>
    <definedName name="_k8">#REF!</definedName>
    <definedName name="_k9">#REF!</definedName>
    <definedName name="_Key1">#REF!</definedName>
    <definedName name="_kjk6">#REF!</definedName>
    <definedName name="_lar03">#REF!</definedName>
    <definedName name="_LMO1">[8]MO!$A$2:$A$188</definedName>
    <definedName name="_M14">#REF!</definedName>
    <definedName name="_m3">#REF!</definedName>
    <definedName name="_m4">#REF!</definedName>
    <definedName name="_m5">#REF!</definedName>
    <definedName name="_m6">#REF!</definedName>
    <definedName name="_m7">#REF!</definedName>
    <definedName name="_m8">#REF!</definedName>
    <definedName name="_m9">#REF!</definedName>
    <definedName name="_MA2">#REF!</definedName>
    <definedName name="_MAR01">#REF!</definedName>
    <definedName name="_MAT1111">#REF!</definedName>
    <definedName name="_MAT170">#REF!</definedName>
    <definedName name="_MAT171">#REF!</definedName>
    <definedName name="_MAT832">#REF!</definedName>
    <definedName name="_mo1">'[14]1'!#REF!</definedName>
    <definedName name="_mor15">#REF!</definedName>
    <definedName name="_MSC1">#REF!</definedName>
    <definedName name="_Mux1">[10]CALCULO!$B$19</definedName>
    <definedName name="_Mux2">[10]CALCULO!$E$19</definedName>
    <definedName name="_Mux3">[10]CALCULO!$H$19</definedName>
    <definedName name="_Muy1">[10]CALCULO!$B$20</definedName>
    <definedName name="_Muy2">[10]CALCULO!$E$20</definedName>
    <definedName name="_Muy3">[10]CALCULO!$H$20</definedName>
    <definedName name="_n3">#REF!</definedName>
    <definedName name="_n4">#REF!</definedName>
    <definedName name="_n5">#REF!</definedName>
    <definedName name="_noa2">#REF!</definedName>
    <definedName name="_NOM1">#REF!</definedName>
    <definedName name="_NOM10">#REF!</definedName>
    <definedName name="_NOM11">#REF!</definedName>
    <definedName name="_NOM12">#REF!</definedName>
    <definedName name="_NOM13">#REF!</definedName>
    <definedName name="_NOM14">#REF!</definedName>
    <definedName name="_NOM15">#REF!</definedName>
    <definedName name="_NOM16">#REF!</definedName>
    <definedName name="_NOM17">#REF!</definedName>
    <definedName name="_NOM18">#REF!</definedName>
    <definedName name="_NOM19">#REF!</definedName>
    <definedName name="_NOM2">#REF!</definedName>
    <definedName name="_NOM20">#REF!</definedName>
    <definedName name="_NOM3">#REF!</definedName>
    <definedName name="_NOM4">#REF!</definedName>
    <definedName name="_NOM5">#REF!</definedName>
    <definedName name="_NOM6">#REF!</definedName>
    <definedName name="_NOM7">#REF!</definedName>
    <definedName name="_NOM8">#REF!</definedName>
    <definedName name="_NOM9">#REF!</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#REF!</definedName>
    <definedName name="_o4">#REF!</definedName>
    <definedName name="_o5">#REF!</definedName>
    <definedName name="_o6">#REF!</definedName>
    <definedName name="_o7">#REF!</definedName>
    <definedName name="_o8">#REF!</definedName>
    <definedName name="_o9">#REF!</definedName>
    <definedName name="_Order1">0</definedName>
    <definedName name="_Order2">255</definedName>
    <definedName name="_p6">#REF!</definedName>
    <definedName name="_p7">#REF!</definedName>
    <definedName name="_p8">#REF!</definedName>
    <definedName name="_PJ50">#REF!</definedName>
    <definedName name="_pj51">#REF!</definedName>
    <definedName name="_PRE1">#REF!</definedName>
    <definedName name="_PRE12">#REF!</definedName>
    <definedName name="_Pu1">[10]CALCULO!$B$18</definedName>
    <definedName name="_Pu2">[10]CALCULO!$E$18</definedName>
    <definedName name="_Pu3">[10]CALCULO!$H$18</definedName>
    <definedName name="_r">#REF!</definedName>
    <definedName name="_r4r">#REF!</definedName>
    <definedName name="_Rc">#REF!</definedName>
    <definedName name="_ref4">#REF!</definedName>
    <definedName name="_rtu6">#REF!</definedName>
    <definedName name="_s1">#REF!</definedName>
    <definedName name="_s2">#REF!</definedName>
    <definedName name="_s3">#REF!</definedName>
    <definedName name="_s4">#REF!</definedName>
    <definedName name="_s5">#REF!</definedName>
    <definedName name="_s6">#REF!</definedName>
    <definedName name="_s7">#REF!</definedName>
    <definedName name="_SBC1">[5]INV!$A$12:$D$15</definedName>
    <definedName name="_SBC3">[5]INV!$F$12:$I$15</definedName>
    <definedName name="_SBC5">[5]INV!$K$12:$N$15</definedName>
    <definedName name="_Sort">#REF!</definedName>
    <definedName name="_srn001">#REF!</definedName>
    <definedName name="_t3">#REF!</definedName>
    <definedName name="_t4">#REF!</definedName>
    <definedName name="_t5">#REF!</definedName>
    <definedName name="_t6">#REF!</definedName>
    <definedName name="_t66">#REF!</definedName>
    <definedName name="_t7">#REF!</definedName>
    <definedName name="_t77">#REF!</definedName>
    <definedName name="_t8">#REF!</definedName>
    <definedName name="_t88">#REF!</definedName>
    <definedName name="_t9">#REF!</definedName>
    <definedName name="_t99">#REF!</definedName>
    <definedName name="_tab1">#REF!</definedName>
    <definedName name="_tab2">#REF!</definedName>
    <definedName name="_tab3">#REF!</definedName>
    <definedName name="_TAB4">#REF!</definedName>
    <definedName name="_Table2_Out">#REF!</definedName>
    <definedName name="_TBV1">#REF!</definedName>
    <definedName name="_TBV1606">#REF!</definedName>
    <definedName name="_TBV3">#REF!</definedName>
    <definedName name="_tf3813">#REF!</definedName>
    <definedName name="_TOT1">#REF!</definedName>
    <definedName name="_TOT10">#REF!</definedName>
    <definedName name="_TOT11">#REF!</definedName>
    <definedName name="_TOT7">#REF!</definedName>
    <definedName name="_TRM2">#REF!</definedName>
    <definedName name="_u4">#REF!</definedName>
    <definedName name="_u5">#REF!</definedName>
    <definedName name="_u6">#REF!</definedName>
    <definedName name="_u7">#REF!</definedName>
    <definedName name="_u8">#REF!</definedName>
    <definedName name="_u9">#REF!</definedName>
    <definedName name="_ur7">#REF!</definedName>
    <definedName name="_v2">#REF!</definedName>
    <definedName name="_v3">#REF!</definedName>
    <definedName name="_v4">#REF!</definedName>
    <definedName name="_v5">#REF!</definedName>
    <definedName name="_v6">#REF!</definedName>
    <definedName name="_v7">#REF!</definedName>
    <definedName name="_v8">#REF!</definedName>
    <definedName name="_v9">#REF!</definedName>
    <definedName name="_vfv4">#REF!</definedName>
    <definedName name="_VPD1">[3]TARIFAS!$C$582</definedName>
    <definedName name="_VPI1">[3]TARIFAS!$C$580</definedName>
    <definedName name="_VRA1">[3]TARIFAS!$C$579</definedName>
    <definedName name="_Vu1">[10]CALCULO!$B$23</definedName>
    <definedName name="_Vu2">[10]CALCULO!$E$23</definedName>
    <definedName name="_Vu3">[10]CALCULO!$H$23</definedName>
    <definedName name="_x1">#REF!</definedName>
    <definedName name="_x2">#REF!</definedName>
    <definedName name="_x3">#REF!</definedName>
    <definedName name="_x4">#REF!</definedName>
    <definedName name="_x5">#REF!</definedName>
    <definedName name="_x6">#REF!</definedName>
    <definedName name="_x7">#REF!</definedName>
    <definedName name="_x8">#REF!</definedName>
    <definedName name="_x9">#REF!</definedName>
    <definedName name="_y2">#REF!</definedName>
    <definedName name="_y3">#REF!</definedName>
    <definedName name="_y4">#REF!</definedName>
    <definedName name="_y5">#REF!</definedName>
    <definedName name="_y6">#REF!</definedName>
    <definedName name="_y7">#REF!</definedName>
    <definedName name="_y8">#REF!</definedName>
    <definedName name="_y9">#REF!</definedName>
    <definedName name="_z1">#REF!</definedName>
    <definedName name="_z2">#REF!</definedName>
    <definedName name="_z3">#REF!</definedName>
    <definedName name="_z4">#REF!</definedName>
    <definedName name="_z5">#REF!</definedName>
    <definedName name="_z6">#REF!</definedName>
    <definedName name="A">#REF!</definedName>
    <definedName name="a.">#REF!</definedName>
    <definedName name="A.1">#REF!</definedName>
    <definedName name="A.D.CV1_Moisture">#REF!</definedName>
    <definedName name="A.D.CV2_Al">#REF!</definedName>
    <definedName name="A.D.CV2_Co">#REF!</definedName>
    <definedName name="A.D.CV2_ContainedAl">#REF!</definedName>
    <definedName name="A.D.CV2_ContainedCo">#REF!</definedName>
    <definedName name="A.D.CV2_ContainedFe">#REF!</definedName>
    <definedName name="A.D.CV2_ContainedMg">#REF!</definedName>
    <definedName name="A.D.CV2_ContainedNi">#REF!</definedName>
    <definedName name="A.D.CV2_ContainedSi">#REF!</definedName>
    <definedName name="A.D.CV2_DryTonnes">#REF!</definedName>
    <definedName name="A.D.CV2_dtph">#REF!</definedName>
    <definedName name="A.D.CV2_Fe">#REF!</definedName>
    <definedName name="A.D.CV2_Mg">#REF!</definedName>
    <definedName name="A.D.CV2_Ni">#REF!</definedName>
    <definedName name="A.D.CV2_Si">#REF!</definedName>
    <definedName name="A.D.Mill_Availability">#REF!</definedName>
    <definedName name="A.D.Mill_Downtime">#REF!</definedName>
    <definedName name="A.D.Mill_DryTonnes">#REF!</definedName>
    <definedName name="A.D.Mill_DryTph">#REF!</definedName>
    <definedName name="A.D.Mill_PowerDraw">#REF!</definedName>
    <definedName name="A.D.Mill_PowerDrawPerTonne">#REF!</definedName>
    <definedName name="A.D.Mill_Uptime">#REF!</definedName>
    <definedName name="A.D.Mill_Utilization">#REF!</definedName>
    <definedName name="A.D.Mill_WetTonnes">#REF!</definedName>
    <definedName name="A.D.Mill_WetTph">#REF!</definedName>
    <definedName name="A.D.MillFeed_Al">#REF!</definedName>
    <definedName name="A.D.MillFeed_Co">#REF!</definedName>
    <definedName name="A.D.MillFeed_Fe">#REF!</definedName>
    <definedName name="A.D.MillFeed_Mg">#REF!</definedName>
    <definedName name="A.D.MillFeed_Ni">#REF!</definedName>
    <definedName name="A.D.MillFeed_Si">#REF!</definedName>
    <definedName name="A.D.MillH2O_Head">#REF!</definedName>
    <definedName name="A.D.MillH2O_Screen">#REF!</definedName>
    <definedName name="A.D.MillH2O_Total">#REF!</definedName>
    <definedName name="A.D.OreToStorage_Al">#REF!</definedName>
    <definedName name="A.D.OreToStorage_Co">#REF!</definedName>
    <definedName name="A.D.OreToStorage_ContainedAl">#REF!</definedName>
    <definedName name="A.D.OreToStorage_ContainedCo">#REF!</definedName>
    <definedName name="A.D.OreToStorage_ContainedFe">#REF!</definedName>
    <definedName name="A.D.OreToStorage_ContainedMg">#REF!</definedName>
    <definedName name="A.D.OreToStorage_ContainedNi">#REF!</definedName>
    <definedName name="A.D.OreToStorage_ContainedSi">#REF!</definedName>
    <definedName name="A.D.OreToStorage_DryTonnes">#REF!</definedName>
    <definedName name="A.D.OreToStorage_DryTph">#REF!</definedName>
    <definedName name="A.D.OreToStorage_Fe">#REF!</definedName>
    <definedName name="A.D.OreToStorage_Mg">#REF!</definedName>
    <definedName name="A.D.OreToStorage_Ni">#REF!</definedName>
    <definedName name="A.D.OreToStorage_PulpDensity">#REF!</definedName>
    <definedName name="A.D.OreToStorage_PulpYieldStress">#REF!</definedName>
    <definedName name="A.D.OreToStorage_Si">#REF!</definedName>
    <definedName name="A.D.OreToStorage_Tank1Level">#REF!</definedName>
    <definedName name="A.D.OreToStorage_Tank2Level">#REF!</definedName>
    <definedName name="A.D.OreToStorage_Tank3Level">#REF!</definedName>
    <definedName name="A.D.OreToStorage_Tank4Level">#REF!</definedName>
    <definedName name="A.D.OreToStorage_Volume">#REF!</definedName>
    <definedName name="A.D.OreToStorage_VolumePerHr">#REF!</definedName>
    <definedName name="A.D.ROM1_PercentFed">#REF!</definedName>
    <definedName name="A.D.ROM1_TonnesFed">#REF!</definedName>
    <definedName name="A.D.ROM2_PercentFed">#REF!</definedName>
    <definedName name="A.D.ROM2_TonnesFed">#REF!</definedName>
    <definedName name="A.D.ROM3_PercentFed">#REF!</definedName>
    <definedName name="A.D.ROM3_TonnesFed">#REF!</definedName>
    <definedName name="A.D.ROM4_PercentFed">#REF!</definedName>
    <definedName name="A.D.ROM4_TonnesFed">#REF!</definedName>
    <definedName name="A.D.ROM5_PercentFed">#REF!</definedName>
    <definedName name="A.D.ROM5_TonnesFed">#REF!</definedName>
    <definedName name="A.D.Total_ContainedAl">#REF!</definedName>
    <definedName name="A.D.Total_ContainedCo">#REF!</definedName>
    <definedName name="A.D.Total_ContainedFe">#REF!</definedName>
    <definedName name="A.D.Total_ContainedMg">#REF!</definedName>
    <definedName name="A.D.Total_ContainedNi">#REF!</definedName>
    <definedName name="A.D.Total_ContainedSi">#REF!</definedName>
    <definedName name="A.M.CV1_Moisture">#REF!</definedName>
    <definedName name="A.M.CV2_Al">#REF!</definedName>
    <definedName name="A.M.CV2_Co">#REF!</definedName>
    <definedName name="A.M.CV2_DryTonnes">#REF!</definedName>
    <definedName name="A.M.CV2_dtph">#REF!</definedName>
    <definedName name="A.M.CV2_Fe">#REF!</definedName>
    <definedName name="A.M.CV2_Mg">#REF!</definedName>
    <definedName name="A.M.CV2_Ni">#REF!</definedName>
    <definedName name="A.M.CV2_Si">#REF!</definedName>
    <definedName name="A.M.Mill_Availability">#REF!</definedName>
    <definedName name="A.M.Mill_Downtime">#REF!</definedName>
    <definedName name="A.M.Mill_DryTonnes">#REF!</definedName>
    <definedName name="A.M.Mill_DryTph">#REF!</definedName>
    <definedName name="A.M.Mill_PowerDraw">#REF!</definedName>
    <definedName name="A.M.Mill_PowerDrawPerTonne">#REF!</definedName>
    <definedName name="A.M.Mill_Uptime">#REF!</definedName>
    <definedName name="A.M.Mill_Utilization">#REF!</definedName>
    <definedName name="A.M.Mill_WetTonnes">#REF!</definedName>
    <definedName name="A.M.Mill_WetTph">#REF!</definedName>
    <definedName name="A.M.MillFeed_Al">#REF!</definedName>
    <definedName name="A.M.MillFeed_Co">#REF!</definedName>
    <definedName name="A.M.MillFeed_Fe">#REF!</definedName>
    <definedName name="A.M.MillFeed_Mg">#REF!</definedName>
    <definedName name="A.M.MillFeed_Ni">#REF!</definedName>
    <definedName name="A.M.MillFeed_Si">#REF!</definedName>
    <definedName name="A.M.MillH2O_Head">#REF!</definedName>
    <definedName name="A.M.MillH2O_Screen">#REF!</definedName>
    <definedName name="A.M.MillH2O_Total">#REF!</definedName>
    <definedName name="A.M.OreToStorage_Al">#REF!</definedName>
    <definedName name="A.M.OreToStorage_Co">#REF!</definedName>
    <definedName name="A.M.OreToStorage_DryTonnes">#REF!</definedName>
    <definedName name="A.M.OreToStorage_DryTph">#REF!</definedName>
    <definedName name="A.M.OreToStorage_Fe">#REF!</definedName>
    <definedName name="A.M.OreToStorage_Mg">#REF!</definedName>
    <definedName name="A.M.OreToStorage_Ni">#REF!</definedName>
    <definedName name="A.M.OreToStorage_PulpDensity">#REF!</definedName>
    <definedName name="A.M.OreToStorage_PulpYieldStress">#REF!</definedName>
    <definedName name="A.M.OreToStorage_Si">#REF!</definedName>
    <definedName name="A.M.OreToStorage_Volume">#REF!</definedName>
    <definedName name="A.M.OreToStorage_VolumePerHr">#REF!</definedName>
    <definedName name="A.Y.CV1_Moisture">#REF!</definedName>
    <definedName name="A.Y.CV2_Al">#REF!</definedName>
    <definedName name="A.Y.CV2_Co">#REF!</definedName>
    <definedName name="A.Y.CV2_DryTonnes">#REF!</definedName>
    <definedName name="A.Y.CV2_dtph">#REF!</definedName>
    <definedName name="A.Y.CV2_Fe">#REF!</definedName>
    <definedName name="A.Y.CV2_Mg">#REF!</definedName>
    <definedName name="A.Y.CV2_Ni">#REF!</definedName>
    <definedName name="A.Y.CV2_Si">#REF!</definedName>
    <definedName name="A.Y.Mill_Availability">#REF!</definedName>
    <definedName name="A.Y.Mill_Downtime">#REF!</definedName>
    <definedName name="A.Y.Mill_DryTonnes">#REF!</definedName>
    <definedName name="A.Y.Mill_DryTph">#REF!</definedName>
    <definedName name="A.Y.Mill_PowerDraw">#REF!</definedName>
    <definedName name="A.Y.Mill_PowerDrawPerTonne">#REF!</definedName>
    <definedName name="A.Y.Mill_Uptime">#REF!</definedName>
    <definedName name="A.Y.Mill_Utilization">#REF!</definedName>
    <definedName name="A.Y.Mill_WetTonnes">#REF!</definedName>
    <definedName name="A.Y.Mill_WetTph">#REF!</definedName>
    <definedName name="A.Y.MillFeed_Al">#REF!</definedName>
    <definedName name="A.Y.MillFeed_Co">#REF!</definedName>
    <definedName name="A.Y.MillFeed_Fe">#REF!</definedName>
    <definedName name="A.Y.MillFeed_Mg">#REF!</definedName>
    <definedName name="A.Y.MillFeed_Ni">#REF!</definedName>
    <definedName name="A.Y.MillFeed_Si">#REF!</definedName>
    <definedName name="A.Y.MillH2O_Head">#REF!</definedName>
    <definedName name="A.Y.MillH2O_Screen">#REF!</definedName>
    <definedName name="A.Y.MillH2O_Total">#REF!</definedName>
    <definedName name="A.Y.OreToStorage_Al">#REF!</definedName>
    <definedName name="A.Y.OreToStorage_Co">#REF!</definedName>
    <definedName name="A.Y.OreToStorage_DryTonnes">#REF!</definedName>
    <definedName name="A.Y.OreToStorage_DryTph">#REF!</definedName>
    <definedName name="A.Y.OreToStorage_Fe">#REF!</definedName>
    <definedName name="A.Y.OreToStorage_Mg">#REF!</definedName>
    <definedName name="A.Y.OreToStorage_Ni">#REF!</definedName>
    <definedName name="A.Y.OreToStorage_PulpDensity">#REF!</definedName>
    <definedName name="A.Y.OreToStorage_PulpYieldStress">#REF!</definedName>
    <definedName name="A.Y.OreToStorage_Si">#REF!</definedName>
    <definedName name="A.Y.OreToStorage_Volume">#REF!</definedName>
    <definedName name="A.Y.OreToStorage_VolumePerHr">#REF!</definedName>
    <definedName name="a_1">#REF!</definedName>
    <definedName name="a_2">#REF!</definedName>
    <definedName name="a_3">#REF!</definedName>
    <definedName name="a_4">#REF!</definedName>
    <definedName name="A_impresión_IM">#REF!</definedName>
    <definedName name="a2a">#REF!</definedName>
    <definedName name="AA">{#N/A,#N/A,TRUE,"INGENIERIA";#N/A,#N/A,TRUE,"COMPRAS";#N/A,#N/A,TRUE,"DIRECCION";#N/A,#N/A,TRUE,"RESUMEN"}</definedName>
    <definedName name="AAA">#REF!</definedName>
    <definedName name="AAAAA">#REF!</definedName>
    <definedName name="aaaaaaaa">#REF!</definedName>
    <definedName name="aaaaaaaaaaaaaaaaaa">#REF!</definedName>
    <definedName name="aaaaas">#REF!</definedName>
    <definedName name="AAC">[5]AASHTO!$A$14:$F$17</definedName>
    <definedName name="AADOQUINVEH">#REF!</definedName>
    <definedName name="AANDENES">#REF!</definedName>
    <definedName name="Ab">#REF!</definedName>
    <definedName name="abc">#REF!</definedName>
    <definedName name="ABG">[5]AASHTO!$A$2:$F$5</definedName>
    <definedName name="absc">#REF!</definedName>
    <definedName name="absc_">#REF!</definedName>
    <definedName name="absc_1">#REF!</definedName>
    <definedName name="Ac">#REF!</definedName>
    <definedName name="ACALZADA">#REF!</definedName>
    <definedName name="ACAT22">#REF!</definedName>
    <definedName name="ACCE2">#REF!</definedName>
    <definedName name="ACCE4">#REF!</definedName>
    <definedName name="ACCE6">#REF!</definedName>
    <definedName name="ACCESORIO_DE_FIJACION">#REF!</definedName>
    <definedName name="AccessDatabase">"C:\C-314\VOLUMENES\volfin4.mdb"</definedName>
    <definedName name="acero">#REF!</definedName>
    <definedName name="ACERO_CORRUGADO_FIGURADO_DE_1_4_A_1_60.000_PSI">'[15]INSUMOS-EQUIPOS'!$B$163</definedName>
    <definedName name="ACERO_DE_REFUERZO_60000PSI">'[15]INSUMOS-EQUIPOS'!$B$157</definedName>
    <definedName name="ACERO60">#REF!</definedName>
    <definedName name="Acido_Muriatico">#REF!</definedName>
    <definedName name="ACOM">#REF!</definedName>
    <definedName name="acondicionamientopozo">#REF!</definedName>
    <definedName name="acsr2">'[14]1'!#REF!</definedName>
    <definedName name="ACSR2222">'[14]1'!#REF!</definedName>
    <definedName name="acta10">[16]acta10!$A$3:$AD$57</definedName>
    <definedName name="ACTA11">[17]ACTA11!$A$3:$AR$39</definedName>
    <definedName name="ACTA12">[17]ACTA12!$A$4:$BI$51</definedName>
    <definedName name="ACTA13">[17]ACTA13!$A$3:$AI$34</definedName>
    <definedName name="ACTA14">[17]ACTA14!$A$3:$AA$46</definedName>
    <definedName name="ACTA15">[17]ACTA15!$A$3:$Y$19</definedName>
    <definedName name="ACTA16">[17]ACTA16!$A$3:$AD$38</definedName>
    <definedName name="ACTA17">[17]ACTA17!$A$3:$AA$45</definedName>
    <definedName name="ACTA18">[17]ACTA18!$A$3:$AA$25</definedName>
    <definedName name="ACTA19">[17]ACTA19!$A$3:$T$42</definedName>
    <definedName name="ACTA20">[17]ACTA20!$A$3:$AC$27</definedName>
    <definedName name="ACTA21">[17]ACTA21!$A$3:$AA$42</definedName>
    <definedName name="ACTA22">[17]ACTA22!$A$3:$AD$18</definedName>
    <definedName name="ACTA23">[17]ACTA23!$A$3:$AK$46</definedName>
    <definedName name="ACTA24">[17]ACTA24!$A$3:$AH$44</definedName>
    <definedName name="ACTA25">[17]ACTA25!$A$3:$R$21</definedName>
    <definedName name="ACTA26">[17]ACTA26!$A$3:$BD$45</definedName>
    <definedName name="ACTA27">[17]ACTA27!$A$3:$BB$53</definedName>
    <definedName name="ACTA28">[17]ACTA28!$A$3:$AV$28</definedName>
    <definedName name="ACTA29">[17]ACTA29!$A$3:$AW$40</definedName>
    <definedName name="ACTA30">[17]ACTA30!$A$3:$AM$25</definedName>
    <definedName name="ACTA31">[17]ACTA31!$A$3:$AA$36</definedName>
    <definedName name="ACTA32">[17]ACTA32!$A$3:$CC$53</definedName>
    <definedName name="ACTA33">[17]ACTA33!$A$3:$AC$39</definedName>
    <definedName name="ACTA34">[17]ACTA34!$A$3:$BI$39</definedName>
    <definedName name="ACTA35">[17]ACTA35!$A$3:$X$31</definedName>
    <definedName name="ACTA36">[17]ACTA36!$A$3:$AQ$46</definedName>
    <definedName name="acta37">[17]acta37!$A$3:$AM$46</definedName>
    <definedName name="ACTA38">[17]ACTA38!$A$3:$AF$56</definedName>
    <definedName name="ACTA39">[17]ACTA39!$A$3:$BG$44</definedName>
    <definedName name="ACTA4">[17]ACTA4!$A$3:$AJ$21</definedName>
    <definedName name="ACTA40">[17]ACTA40!$A$3:$AE$55</definedName>
    <definedName name="ACTA41">[17]ACTA41!$A$3:$AQ$32</definedName>
    <definedName name="ACTA5">[17]ACTA5!$A$3:$BC$48</definedName>
    <definedName name="ACTA6">[17]ACTA6!$A$3:$AS$32</definedName>
    <definedName name="ACTA7">[17]ACTA7!$A$3:$AK$43</definedName>
    <definedName name="ACTA8">[17]ACTA8!$A$3:$AU$46</definedName>
    <definedName name="ACTA9">[17]ACTA9!$A$3:$BH$45</definedName>
    <definedName name="ACTAEXTRA4">[17]EXTRA4!$A$3:$G$16</definedName>
    <definedName name="Actividad">#REF!</definedName>
    <definedName name="ActualBeyond">PeriodInActual*(#REF!&gt;0)</definedName>
    <definedName name="Ad">#REF!</definedName>
    <definedName name="Ad_Un">#REF!</definedName>
    <definedName name="ADAPTADOR_HEMBRA_P.V.C_1_2">#REF!</definedName>
    <definedName name="ADAPTADOR_MACHO_COBRE_1_2">#REF!</definedName>
    <definedName name="ADAPTADOR_MACHO_IM_CPVC_1_2_CXR">#REF!</definedName>
    <definedName name="ADAPTADOR_MACHO_P.V.C_1_2">#REF!</definedName>
    <definedName name="adasd">#REF!</definedName>
    <definedName name="AdditionalCosts_Lumpsum">#REF!</definedName>
    <definedName name="AdditionalCosts_Percent">#REF!</definedName>
    <definedName name="ADFGSDB">#REF!</definedName>
    <definedName name="ADI">#REF!</definedName>
    <definedName name="Admon">#REF!</definedName>
    <definedName name="adoq" localSheetId="2">[18]!absc</definedName>
    <definedName name="adoq" localSheetId="0">[18]!absc</definedName>
    <definedName name="adoq">[18]!absc</definedName>
    <definedName name="ADOQUIN_VEHICULAR_DE_CONCRETO_PEATONAL_6_x_10_x_20">'[19]INSUMOS-EQUIPOS'!$B$348</definedName>
    <definedName name="ADOQUIN_VEHICULAR_DE_CONCRETO_VEHICULAR_8_x_10_20">'[19]INSUMOS-EQUIPOS'!$B$347</definedName>
    <definedName name="ADSAD">#REF!</definedName>
    <definedName name="Ae">#REF!</definedName>
    <definedName name="aefa">#REF!</definedName>
    <definedName name="Af">#REF!</definedName>
    <definedName name="afdsw">#REF!</definedName>
    <definedName name="Afe">'[20]2009 Jagua'!$C$2:$C$27</definedName>
    <definedName name="afecompletions">#REF!</definedName>
    <definedName name="Ag">#REF!</definedName>
    <definedName name="agdsgg">#REF!</definedName>
    <definedName name="Agua">[21]Insumos!$B$28</definedName>
    <definedName name="Ah">#REF!</definedName>
    <definedName name="ahe">#REF!</definedName>
    <definedName name="Ai">#REF!</definedName>
    <definedName name="AIU">#REF!</definedName>
    <definedName name="aj">#REF!</definedName>
    <definedName name="aja">#REF!</definedName>
    <definedName name="AjustDelAIU">#REF!</definedName>
    <definedName name="Ak">#REF!</definedName>
    <definedName name="ALAMBRE">#REF!</definedName>
    <definedName name="ALAMBRE_">#REF!</definedName>
    <definedName name="ALAMBRE_NEGRO_NO.18">'[15]INSUMOS-EQUIPOS'!$B$186</definedName>
    <definedName name="alc" localSheetId="2">[22]!absc</definedName>
    <definedName name="alc" localSheetId="0">[22]!absc</definedName>
    <definedName name="alc">[22]!absc</definedName>
    <definedName name="ALLANADORA_A_GASOLINA">'[23]INSUMOS-EQUIPOS'!$B$345</definedName>
    <definedName name="ALLANADORA_MECÁNICA">'[15]INSUMOS-EQUIPOS'!$B$523</definedName>
    <definedName name="ALLANADORA_PARA_CONCRETO_INCLUYE_ASPAS_Y_PLATON">'[19]INSUMOS-EQUIPOS'!$B$194</definedName>
    <definedName name="Almacenista">#REF!</definedName>
    <definedName name="ALUMTE">#REF!</definedName>
    <definedName name="Am">#REF!</definedName>
    <definedName name="AMBIENTAL">#REF!</definedName>
    <definedName name="An">#REF!</definedName>
    <definedName name="ANA">#REF!</definedName>
    <definedName name="Analyst">#REF!</definedName>
    <definedName name="ANDAMIO_COMPLETO">'[15]INSUMOS-EQUIPOS'!$B$369</definedName>
    <definedName name="Andamio_tubular_dos_cuerpos_y_tablon">#REF!</definedName>
    <definedName name="Andamios">[24]LBM!#REF!</definedName>
    <definedName name="ANDAMIOS_CERTIFICADOS">'[15]INSUMOS-EQUIPOS'!$B$398</definedName>
    <definedName name="andenes">#REF!</definedName>
    <definedName name="ANGULO_DE_HIERRO_1_1_2__x_1_1_2__X_1_4__x_6_mt">'[15]INSUMOS-EQUIPOS'!$B$258</definedName>
    <definedName name="ANGULO_DRYWALL_2.44M">'[11]INSUMOS-EQUIPOS'!$B$585</definedName>
    <definedName name="Angulo_en_aluminio_1_2__x_1_2__x_1_16">[24]LBM!#REF!</definedName>
    <definedName name="ANGULO_HIERRO_1_1_2_PUL">'[25]INSUMOS-EQUIPOS'!$B$145</definedName>
    <definedName name="Angulo_hierro_2_1_2__x_3_13">[24]LBM!#REF!</definedName>
    <definedName name="ANOMarch02">#REF!</definedName>
    <definedName name="ANOPLMarch02">#REF!</definedName>
    <definedName name="ANORev2">#REF!</definedName>
    <definedName name="ANOTB_JUN01">#REF!</definedName>
    <definedName name="anscount">10</definedName>
    <definedName name="ANTI">#REF!</definedName>
    <definedName name="ANTICORROSIVO">#REF!</definedName>
    <definedName name="Anticorrosivo_Rojo_Claro">[24]LBM!#REF!</definedName>
    <definedName name="ANTISOL">'[15]INSUMOS-EQUIPOS'!$B$517</definedName>
    <definedName name="Anun_1">'[26]IP Final'!$A$625:$A$650</definedName>
    <definedName name="Anun_2">'[26]IP Final'!$A$625:$D$650</definedName>
    <definedName name="Añ">#REF!</definedName>
    <definedName name="AÑOWUIE">'[27]Res-Accide-10'!$R$2:$R$7</definedName>
    <definedName name="Ao">#REF!</definedName>
    <definedName name="Ap">#REF!</definedName>
    <definedName name="Aparatos_Telefonicos_para_extensiones">[24]LBM!#REF!</definedName>
    <definedName name="Aparatos_Telefonicos_secretariales">[24]LBM!#REF!</definedName>
    <definedName name="APIJA">#REF!</definedName>
    <definedName name="Aplique_Cilindrico_de_Pared_en_Acero_Galvanizado_de_1x26_W._120_V.">[24]LBM!#REF!</definedName>
    <definedName name="Aplique_Cilindrico_de_Pared_en_Acero_Galvanizado_de_2x26_W._120_V.">[24]LBM!#REF!</definedName>
    <definedName name="Aplique_Cilindrico_de_Techo_en_Acero_Galvanizado_de_2x26_W._120_V.">[24]LBM!#REF!</definedName>
    <definedName name="aprdata">#REF!</definedName>
    <definedName name="aptos">#REF!</definedName>
    <definedName name="Apu">#REF!</definedName>
    <definedName name="APU_1.1.1">#REF!</definedName>
    <definedName name="APU_1.1.2">#REF!</definedName>
    <definedName name="APU_1.1.3">#REF!</definedName>
    <definedName name="APU_1.1.4">#REF!</definedName>
    <definedName name="APU_1.1.5">#REF!</definedName>
    <definedName name="APU_1.2.1">#REF!</definedName>
    <definedName name="APU_1.2.2">#REF!</definedName>
    <definedName name="APU_1.2.3">#REF!</definedName>
    <definedName name="APU_1.3.1">#REF!</definedName>
    <definedName name="APU_1.3.2">#REF!</definedName>
    <definedName name="APU_10.1.1">#REF!</definedName>
    <definedName name="APU_10.1.10">#REF!</definedName>
    <definedName name="APU_10.1.11">#REF!</definedName>
    <definedName name="APU_10.1.13">#REF!</definedName>
    <definedName name="APU_10.1.14">#REF!</definedName>
    <definedName name="APU_10.1.15">#REF!</definedName>
    <definedName name="APU_10.1.16">#REF!</definedName>
    <definedName name="APU_10.1.17">#REF!</definedName>
    <definedName name="APU_10.1.18">#REF!</definedName>
    <definedName name="APU_10.1.19">#REF!</definedName>
    <definedName name="APU_10.1.2">#REF!</definedName>
    <definedName name="APU_10.1.3">#REF!</definedName>
    <definedName name="APU_10.1.4">#REF!</definedName>
    <definedName name="APU_10.1.5">#REF!</definedName>
    <definedName name="APU_10.1.6">#REF!</definedName>
    <definedName name="APU_10.1.7">#REF!</definedName>
    <definedName name="APU_10.1.8">#REF!</definedName>
    <definedName name="APU_10.1.9">#REF!</definedName>
    <definedName name="APU_10.2.1">#REF!</definedName>
    <definedName name="APU_10.2.2">#REF!</definedName>
    <definedName name="APU_11.1.1">#REF!</definedName>
    <definedName name="APU_11.1.2">#REF!</definedName>
    <definedName name="APU_11.1.3">#REF!</definedName>
    <definedName name="APU_11.1.4">#REF!</definedName>
    <definedName name="APU_11.2.1.1">#REF!</definedName>
    <definedName name="APU_11.2.2.1">#REF!</definedName>
    <definedName name="APU_11.2.2.2">#REF!</definedName>
    <definedName name="APU_11.2.3.1">#REF!</definedName>
    <definedName name="APU_11.2.3.2">#REF!</definedName>
    <definedName name="APU_12.1.1">#REF!</definedName>
    <definedName name="APU_12.1.10">#REF!</definedName>
    <definedName name="APU_12.1.11">#REF!</definedName>
    <definedName name="APU_12.1.12">#REF!</definedName>
    <definedName name="APU_12.1.13">#REF!</definedName>
    <definedName name="APU_12.1.14">#REF!</definedName>
    <definedName name="APU_12.1.15">#REF!</definedName>
    <definedName name="APU_12.1.16">#REF!</definedName>
    <definedName name="APU_12.1.17">#REF!</definedName>
    <definedName name="APU_12.1.18">#REF!</definedName>
    <definedName name="APU_12.1.19">#REF!</definedName>
    <definedName name="APU_12.1.2">#REF!</definedName>
    <definedName name="APU_12.1.20">#REF!</definedName>
    <definedName name="APU_12.1.21">#REF!</definedName>
    <definedName name="APU_12.1.22">#REF!</definedName>
    <definedName name="APU_12.1.23">#REF!</definedName>
    <definedName name="APU_12.1.24">#REF!</definedName>
    <definedName name="APU_12.1.25">#REF!</definedName>
    <definedName name="APU_12.1.26">#REF!</definedName>
    <definedName name="APU_12.1.27">#REF!</definedName>
    <definedName name="APU_12.1.28">#REF!</definedName>
    <definedName name="APU_12.1.29">#REF!</definedName>
    <definedName name="APU_12.1.3">#REF!</definedName>
    <definedName name="APU_12.1.30">#REF!</definedName>
    <definedName name="APU_12.1.31">#REF!</definedName>
    <definedName name="APU_12.1.32">#REF!</definedName>
    <definedName name="APU_12.1.33">#REF!</definedName>
    <definedName name="APU_12.1.34">#REF!</definedName>
    <definedName name="APU_12.1.35">#REF!</definedName>
    <definedName name="APU_12.1.36">#REF!</definedName>
    <definedName name="APU_12.1.37">#REF!</definedName>
    <definedName name="APU_12.1.38">#REF!</definedName>
    <definedName name="APU_12.1.39">#REF!</definedName>
    <definedName name="APU_12.1.4">#REF!</definedName>
    <definedName name="APU_12.1.40">#REF!</definedName>
    <definedName name="APU_12.1.41">#REF!</definedName>
    <definedName name="APU_12.1.42">#REF!</definedName>
    <definedName name="APU_12.1.43">#REF!</definedName>
    <definedName name="APU_12.1.44">#REF!</definedName>
    <definedName name="APU_12.1.45">#REF!</definedName>
    <definedName name="APU_12.1.46">#REF!</definedName>
    <definedName name="APU_12.1.47">#REF!</definedName>
    <definedName name="APU_12.1.48">#REF!</definedName>
    <definedName name="APU_12.1.49">#REF!</definedName>
    <definedName name="APU_12.1.5">#REF!</definedName>
    <definedName name="APU_12.1.50">#REF!</definedName>
    <definedName name="APU_12.1.51">#REF!</definedName>
    <definedName name="APU_12.1.52">#REF!</definedName>
    <definedName name="APU_12.1.53">#REF!</definedName>
    <definedName name="APU_12.1.54">#REF!</definedName>
    <definedName name="APU_12.1.55">#REF!</definedName>
    <definedName name="APU_12.1.56">#REF!</definedName>
    <definedName name="APU_12.1.57">#REF!</definedName>
    <definedName name="APU_12.1.58">#REF!</definedName>
    <definedName name="APU_12.1.59">#REF!</definedName>
    <definedName name="APU_12.1.6">#REF!</definedName>
    <definedName name="APU_12.1.60">#REF!</definedName>
    <definedName name="APU_12.1.61">#REF!</definedName>
    <definedName name="APU_12.1.62">#REF!</definedName>
    <definedName name="APU_12.1.63">#REF!</definedName>
    <definedName name="APU_12.1.64">#REF!</definedName>
    <definedName name="APU_12.1.65">#REF!</definedName>
    <definedName name="APU_12.1.66">#REF!</definedName>
    <definedName name="APU_12.1.67">#REF!</definedName>
    <definedName name="APU_12.1.68">#REF!</definedName>
    <definedName name="APU_12.1.69">#REF!</definedName>
    <definedName name="APU_12.1.7">#REF!</definedName>
    <definedName name="APU_12.1.70">#REF!</definedName>
    <definedName name="APU_12.1.71">#REF!</definedName>
    <definedName name="APU_12.1.8">#REF!</definedName>
    <definedName name="APU_12.1.9">#REF!</definedName>
    <definedName name="APU_13.1.1">#REF!</definedName>
    <definedName name="APU_13.1.2">#REF!</definedName>
    <definedName name="APU_13.1.3">#REF!</definedName>
    <definedName name="APU_13.1.4">#REF!</definedName>
    <definedName name="APU_13.1.5">#REF!</definedName>
    <definedName name="APU_13.1.6">#REF!</definedName>
    <definedName name="APU_14.1.1">#REF!</definedName>
    <definedName name="APU_14.1.2">#REF!</definedName>
    <definedName name="APU_14.1.3">#REF!</definedName>
    <definedName name="APU_14.1.4">#REF!</definedName>
    <definedName name="APU_14.1.5">#REF!</definedName>
    <definedName name="APU_15.1.1">#REF!</definedName>
    <definedName name="APU_15.2.1">#REF!</definedName>
    <definedName name="APU_15.2.10">#REF!</definedName>
    <definedName name="APU_15.2.11">#REF!</definedName>
    <definedName name="APU_15.2.12">#REF!</definedName>
    <definedName name="APU_15.2.13">#REF!</definedName>
    <definedName name="APU_15.2.14">#REF!</definedName>
    <definedName name="APU_15.2.15">#REF!</definedName>
    <definedName name="APU_15.2.2">#REF!</definedName>
    <definedName name="APU_15.2.3">#REF!</definedName>
    <definedName name="APU_15.2.4">#REF!</definedName>
    <definedName name="APU_15.2.5">#REF!</definedName>
    <definedName name="APU_15.2.6">#REF!</definedName>
    <definedName name="APU_15.2.7">#REF!</definedName>
    <definedName name="APU_15.2.8">#REF!</definedName>
    <definedName name="APU_15.2.9">#REF!</definedName>
    <definedName name="APU_16.1.1">#REF!</definedName>
    <definedName name="APU_16.1.10">#REF!</definedName>
    <definedName name="APU_16.1.11">#REF!</definedName>
    <definedName name="APU_16.1.12">#REF!</definedName>
    <definedName name="APU_16.1.13">#REF!</definedName>
    <definedName name="APU_16.1.14">#REF!</definedName>
    <definedName name="APU_16.1.15">#REF!</definedName>
    <definedName name="APU_16.1.16">#REF!</definedName>
    <definedName name="APU_16.1.17">#REF!</definedName>
    <definedName name="APU_16.1.18">#REF!</definedName>
    <definedName name="APU_16.1.19">#REF!</definedName>
    <definedName name="APU_16.1.2">#REF!</definedName>
    <definedName name="APU_16.1.3">#REF!</definedName>
    <definedName name="APU_16.1.4">#REF!</definedName>
    <definedName name="APU_16.1.5">#REF!</definedName>
    <definedName name="APU_16.1.6">#REF!</definedName>
    <definedName name="APU_16.1.7">#REF!</definedName>
    <definedName name="APU_16.1.8">#REF!</definedName>
    <definedName name="APU_16.1.9">#REF!</definedName>
    <definedName name="APU_17.1.1">#REF!</definedName>
    <definedName name="APU_17.1.2">#REF!</definedName>
    <definedName name="APU_18.1.1">#REF!</definedName>
    <definedName name="APU_18.2.1">#REF!</definedName>
    <definedName name="APU_18.2.2">#REF!</definedName>
    <definedName name="APU_18.2.3">#REF!</definedName>
    <definedName name="APU_18.2.4">#REF!</definedName>
    <definedName name="APU_18.3.1">#REF!</definedName>
    <definedName name="APU_18.3.2">#REF!</definedName>
    <definedName name="APU_18.4.1">#REF!</definedName>
    <definedName name="APU_18.4.2">#REF!</definedName>
    <definedName name="APU_19.1.1">#REF!</definedName>
    <definedName name="APU_19.1.2">#REF!</definedName>
    <definedName name="APU_19.1.3">#REF!</definedName>
    <definedName name="APU_19.1.4">#REF!</definedName>
    <definedName name="APU_19.1.5">#REF!</definedName>
    <definedName name="APU_19.2.1">#REF!</definedName>
    <definedName name="APU_19.3.1">#REF!</definedName>
    <definedName name="APU_2.1.1">#REF!</definedName>
    <definedName name="APU_2.1.2">#REF!</definedName>
    <definedName name="APU_2.1.3">#REF!</definedName>
    <definedName name="APU_2.1.4">#REF!</definedName>
    <definedName name="APU_2.2.1">#REF!</definedName>
    <definedName name="APU_2.2.2">#REF!</definedName>
    <definedName name="APU_2.2.3">#REF!</definedName>
    <definedName name="APU_2.3.1">#REF!</definedName>
    <definedName name="APU_2.3.2">#REF!</definedName>
    <definedName name="APU_20.1.1">#REF!</definedName>
    <definedName name="APU_20.1.2">#REF!</definedName>
    <definedName name="APU_20.1.3">#REF!</definedName>
    <definedName name="APU_20.1.4">#REF!</definedName>
    <definedName name="APU_20.2.1">#REF!</definedName>
    <definedName name="APU_20.2.2">#REF!</definedName>
    <definedName name="APU_20.2.3">#REF!</definedName>
    <definedName name="APU_20.2.4">#REF!</definedName>
    <definedName name="APU_20.2.5">#REF!</definedName>
    <definedName name="APU_20.2.6">#REF!</definedName>
    <definedName name="APU_21.1.4">#REF!</definedName>
    <definedName name="APU_21.2.1">#REF!</definedName>
    <definedName name="APU_21.2.2">#REF!</definedName>
    <definedName name="APU_21.2.3">#REF!</definedName>
    <definedName name="APU_21.2.4">#REF!</definedName>
    <definedName name="APU_3.1.1">#REF!</definedName>
    <definedName name="APU_3.1.10">#REF!</definedName>
    <definedName name="APU_3.1.11">#REF!</definedName>
    <definedName name="APU_3.1.12">#REF!</definedName>
    <definedName name="APU_3.1.13">#REF!</definedName>
    <definedName name="APU_3.1.2">#REF!</definedName>
    <definedName name="APU_3.1.3">#REF!</definedName>
    <definedName name="APU_3.1.4">#REF!</definedName>
    <definedName name="APU_3.1.5">#REF!</definedName>
    <definedName name="APU_3.1.6">#REF!</definedName>
    <definedName name="APU_3.1.7">#REF!</definedName>
    <definedName name="APU_3.1.8">#REF!</definedName>
    <definedName name="APU_3.1.9">#REF!</definedName>
    <definedName name="APU_3.2.1">#REF!</definedName>
    <definedName name="APU_3.2.10">#REF!</definedName>
    <definedName name="APU_3.2.2">#REF!</definedName>
    <definedName name="APU_3.2.3">#REF!</definedName>
    <definedName name="APU_3.2.4">#REF!</definedName>
    <definedName name="APU_3.2.5">#REF!</definedName>
    <definedName name="APU_3.2.6">#REF!</definedName>
    <definedName name="APU_3.2.7">#REF!</definedName>
    <definedName name="APU_3.2.8">#REF!</definedName>
    <definedName name="APU_3.2.9">#REF!</definedName>
    <definedName name="APU_3.3.1">#REF!</definedName>
    <definedName name="APU_3.3.2">#REF!</definedName>
    <definedName name="APU_3.3.3">#REF!</definedName>
    <definedName name="APU_3.3.4">#REF!</definedName>
    <definedName name="APU_3.4.1.1">#REF!</definedName>
    <definedName name="APU_3.4.1.2">#REF!</definedName>
    <definedName name="APU_3.4.1.3">#REF!</definedName>
    <definedName name="APU_3.4.1.4">#REF!</definedName>
    <definedName name="APU_3.4.2.1">#REF!</definedName>
    <definedName name="APU_3.4.2.2">#REF!</definedName>
    <definedName name="APU_3.4.2.3">#REF!</definedName>
    <definedName name="APU_3.4.2.4">#REF!</definedName>
    <definedName name="APU_3.4.3.1">#REF!</definedName>
    <definedName name="APU_3.4.3.2">#REF!</definedName>
    <definedName name="APU_3.4.4.1">#REF!</definedName>
    <definedName name="APU_3.4.4.2">#REF!</definedName>
    <definedName name="APU_3.4.4.3">#REF!</definedName>
    <definedName name="APU_3.4.5.1">#REF!</definedName>
    <definedName name="APU_4.1.1">#REF!</definedName>
    <definedName name="APU_4.1.2">#REF!</definedName>
    <definedName name="APU_4.1.3">#REF!</definedName>
    <definedName name="APU_4.1.4">#REF!</definedName>
    <definedName name="APU_4.1.5">#REF!</definedName>
    <definedName name="APU_4.1.6">#REF!</definedName>
    <definedName name="APU_4.1.7">#REF!</definedName>
    <definedName name="APU_4.1.8">#REF!</definedName>
    <definedName name="APU_4.5.1">#REF!</definedName>
    <definedName name="APU_4.5.2">#REF!</definedName>
    <definedName name="APU_5.1.1">#REF!</definedName>
    <definedName name="APU_5.1.10">#REF!</definedName>
    <definedName name="APU_5.1.11">#REF!</definedName>
    <definedName name="APU_5.1.12">#REF!</definedName>
    <definedName name="APU_5.1.13">#REF!</definedName>
    <definedName name="APU_5.1.2">#REF!</definedName>
    <definedName name="APU_5.1.3">#REF!</definedName>
    <definedName name="APU_5.1.4">#REF!</definedName>
    <definedName name="APU_5.1.5">#REF!</definedName>
    <definedName name="APU_5.1.6">#REF!</definedName>
    <definedName name="APU_5.1.7">#REF!</definedName>
    <definedName name="APU_5.1.8">#REF!</definedName>
    <definedName name="APU_5.1.9">#REF!</definedName>
    <definedName name="APU_5.3.1">#REF!</definedName>
    <definedName name="APU_6.1.1">#REF!</definedName>
    <definedName name="APU_6.1.10">#REF!</definedName>
    <definedName name="APU_6.1.2">#REF!</definedName>
    <definedName name="APU_6.1.3">#REF!</definedName>
    <definedName name="APU_6.1.4">#REF!</definedName>
    <definedName name="APU_6.1.5">#REF!</definedName>
    <definedName name="APU_6.1.6">#REF!</definedName>
    <definedName name="APU_6.1.7">#REF!</definedName>
    <definedName name="APU_6.1.8">#REF!</definedName>
    <definedName name="APU_6.1.9">#REF!</definedName>
    <definedName name="APU_6_1_11">#REF!</definedName>
    <definedName name="APU_7.1.1">#REF!</definedName>
    <definedName name="APU_7.1.10">#REF!</definedName>
    <definedName name="APU_7.1.2">#REF!</definedName>
    <definedName name="APU_7.1.3">#REF!</definedName>
    <definedName name="APU_7.1.4">#REF!</definedName>
    <definedName name="APU_7.1.5">#REF!</definedName>
    <definedName name="APU_7.1.6">#REF!</definedName>
    <definedName name="APU_7.1.7">#REF!</definedName>
    <definedName name="APU_7.1.8">#REF!</definedName>
    <definedName name="APU_7.1.9">#REF!</definedName>
    <definedName name="APU_7.2.1">#REF!</definedName>
    <definedName name="APU_7.2.2">#REF!</definedName>
    <definedName name="APU_7.3.1">#REF!</definedName>
    <definedName name="APU_7.3.10">#REF!</definedName>
    <definedName name="APU_7.3.11">#REF!</definedName>
    <definedName name="APU_7.3.12">#REF!</definedName>
    <definedName name="APU_7.3.13">#REF!</definedName>
    <definedName name="APU_7.3.14">#REF!</definedName>
    <definedName name="APU_7.3.15">#REF!</definedName>
    <definedName name="APU_7.3.16">#REF!</definedName>
    <definedName name="APU_7.3.2">#REF!</definedName>
    <definedName name="APU_7.3.3">#REF!</definedName>
    <definedName name="APU_7.3.4">#REF!</definedName>
    <definedName name="APU_7.3.5">#REF!</definedName>
    <definedName name="APU_7.3.6">#REF!</definedName>
    <definedName name="APU_7.3.7">#REF!</definedName>
    <definedName name="APU_7.3.8">#REF!</definedName>
    <definedName name="APU_7.3.9">#REF!</definedName>
    <definedName name="APU_7.4.1">#REF!</definedName>
    <definedName name="APU_7.4.2">#REF!</definedName>
    <definedName name="APU_7.5.1">#REF!</definedName>
    <definedName name="APU_7.5.2">#REF!</definedName>
    <definedName name="APU_7.5.3">#REF!</definedName>
    <definedName name="APU_7.5.4">#REF!</definedName>
    <definedName name="APU_7.5.5">#REF!</definedName>
    <definedName name="APU_7.5.6">#REF!</definedName>
    <definedName name="APU_7.5.7">#REF!</definedName>
    <definedName name="APU_7.5.8">#REF!</definedName>
    <definedName name="APU_7.6.1">#REF!</definedName>
    <definedName name="APU_7.6.2">#REF!</definedName>
    <definedName name="APU_7.6.3">#REF!</definedName>
    <definedName name="APU_7.7.1.1">#REF!</definedName>
    <definedName name="APU_7.7.1.2">#REF!</definedName>
    <definedName name="APU_7.7.1.3">#REF!</definedName>
    <definedName name="APU_7.7.1.4">#REF!</definedName>
    <definedName name="APU_7.7.1.5">#REF!</definedName>
    <definedName name="APU_7.7.1.6">#REF!</definedName>
    <definedName name="APU_7.7.1.7">#REF!</definedName>
    <definedName name="APU_7.7.1.8">#REF!</definedName>
    <definedName name="APU_7.7.2.1">#REF!</definedName>
    <definedName name="APU_7.7.2.2">#REF!</definedName>
    <definedName name="APU_7.7.2.3">#REF!</definedName>
    <definedName name="APU_7.7.2.4">#REF!</definedName>
    <definedName name="APU_7.7.3.1">#REF!</definedName>
    <definedName name="APU_7.7.3.2">#REF!</definedName>
    <definedName name="APU_7.7.4.1">#REF!</definedName>
    <definedName name="APU_7.7.4.2">#REF!</definedName>
    <definedName name="APU_7.7.4.3">#REF!</definedName>
    <definedName name="APU_7.7.5.1">#REF!</definedName>
    <definedName name="APU_7.7.5.2">#REF!</definedName>
    <definedName name="APU_7.7.6.1">#REF!</definedName>
    <definedName name="APU_7.7.6.2">#REF!</definedName>
    <definedName name="APU_7.7.6.3">#REF!</definedName>
    <definedName name="APU_7.7.6.4">#REF!</definedName>
    <definedName name="APU_7.7.6.5">#REF!</definedName>
    <definedName name="APU_7.7.6.6">#REF!</definedName>
    <definedName name="APU_7.7.7.1">#REF!</definedName>
    <definedName name="APU_7.7.7.2">#REF!</definedName>
    <definedName name="APU_7.7.8.1.1">#REF!</definedName>
    <definedName name="APU_7.7.8.1.10">#REF!</definedName>
    <definedName name="APU_7.7.8.1.11">#REF!</definedName>
    <definedName name="APU_7.7.8.1.2">#REF!</definedName>
    <definedName name="APU_7.7.8.1.3">#REF!</definedName>
    <definedName name="APU_7.7.8.1.4">#REF!</definedName>
    <definedName name="APU_7.7.8.1.5">#REF!</definedName>
    <definedName name="APU_7.7.8.1.6">#REF!</definedName>
    <definedName name="APU_7.7.8.1.7">#REF!</definedName>
    <definedName name="APU_7.7.8.1.8">#REF!</definedName>
    <definedName name="APU_7.7.8.1.9">#REF!</definedName>
    <definedName name="APU_7.7.8.2.1">#REF!</definedName>
    <definedName name="APU_7.7.8.2.2">#REF!</definedName>
    <definedName name="APU_7.7.8.3.1">#REF!</definedName>
    <definedName name="APU_7.7.8.3.2">#REF!</definedName>
    <definedName name="APU_7.7.8.3.3">#REF!</definedName>
    <definedName name="APU_7.7.8.3.4">#REF!</definedName>
    <definedName name="APU_7.7.8.3.5">#REF!</definedName>
    <definedName name="APU_7.7.8.3.6">#REF!</definedName>
    <definedName name="APU_7.7.8.4.1">#REF!</definedName>
    <definedName name="APU_7.7.8.4.2">#REF!</definedName>
    <definedName name="APU_7.7.8.4.3">#REF!</definedName>
    <definedName name="APU_7.7.8.4.4">#REF!</definedName>
    <definedName name="APU_7.7.8.4.5">#REF!</definedName>
    <definedName name="APU_7.7.8.4.6">#REF!</definedName>
    <definedName name="APU_7.7.8.4.7">#REF!</definedName>
    <definedName name="APU_7.7.8.4.8">#REF!</definedName>
    <definedName name="APU_7.8.1.1">#REF!</definedName>
    <definedName name="APU_7.8.1.2">#REF!</definedName>
    <definedName name="APU_7.8.1.3">#REF!</definedName>
    <definedName name="APU_7.8.1.4">#REF!</definedName>
    <definedName name="APU_7.8.2.1">#REF!</definedName>
    <definedName name="APU_7.8.2.2">#REF!</definedName>
    <definedName name="APU_7.8.2.3">#REF!</definedName>
    <definedName name="APU_7.8.3.1">#REF!</definedName>
    <definedName name="APU_7.8.3.2">#REF!</definedName>
    <definedName name="APU_7.9.1.1">#REF!</definedName>
    <definedName name="APU_7.9.1.2">#REF!</definedName>
    <definedName name="APU_7.9.1.3">#REF!</definedName>
    <definedName name="APU_7.9.1.4">#REF!</definedName>
    <definedName name="APU_7.9.1.5">#REF!</definedName>
    <definedName name="APU_7.9.2.1">#REF!</definedName>
    <definedName name="APU_7.9.2.2">#REF!</definedName>
    <definedName name="APU_7.9.2.3">#REF!</definedName>
    <definedName name="APU_7.9.3.1">#REF!</definedName>
    <definedName name="APU_7.9.3.2">#REF!</definedName>
    <definedName name="APU_7.9.3.3">#REF!</definedName>
    <definedName name="APU_7.9.3.4">#REF!</definedName>
    <definedName name="APU_7.9.4.1">#REF!</definedName>
    <definedName name="APU_7.9.4.2">#REF!</definedName>
    <definedName name="APU_7.9.4.3">#REF!</definedName>
    <definedName name="APU_9.1.1">#REF!</definedName>
    <definedName name="APU_acero.60000">#REF!</definedName>
    <definedName name="APU_Alcaparros">#REF!</definedName>
    <definedName name="APU_Aseo_General">#REF!</definedName>
    <definedName name="APU_Asta_Banderas">#REF!</definedName>
    <definedName name="APU_Cauchos_Sabaneros">#REF!</definedName>
    <definedName name="APU_concreto.2500">#REF!</definedName>
    <definedName name="APU_concreto.3000">#REF!</definedName>
    <definedName name="APU_concreto.4000">#REF!</definedName>
    <definedName name="APU_concreto.imp.3000">#REF!</definedName>
    <definedName name="APU_directos">#REF!</definedName>
    <definedName name="APU_Duchas_Antivandalicas">#REF!</definedName>
    <definedName name="APU_Gabinete_Incendio">#REF!</definedName>
    <definedName name="APU_Gescobas_Granito_BH">#REF!</definedName>
    <definedName name="APU_Lavamanos_Colgar">#REF!</definedName>
    <definedName name="APU_Limpieza_Fachadas">#REF!</definedName>
    <definedName name="APU_Limpieza_Muros_Interiores">#REF!</definedName>
    <definedName name="APU_Magnolios">#REF!</definedName>
    <definedName name="APU_Mano_de_Oso">#REF!</definedName>
    <definedName name="APU_mortero.1.4_3000">#REF!</definedName>
    <definedName name="APU_mortero_1.3_4000">#REF!</definedName>
    <definedName name="APU_mortero_1.3_imp">#REF!</definedName>
    <definedName name="APU_mortero_1.4_imp">#REF!</definedName>
    <definedName name="APU_mortero1.5_2000">#REF!</definedName>
    <definedName name="APU_Pradizacion">#REF!</definedName>
    <definedName name="APU_Sangegado">#REF!</definedName>
    <definedName name="APU221.1">#REF!</definedName>
    <definedName name="APU221.2">#REF!</definedName>
    <definedName name="apus">'[28]Anexo 11'!$B$1:$I$17556</definedName>
    <definedName name="Aq">#REF!</definedName>
    <definedName name="aqaq">#REF!</definedName>
    <definedName name="Ar">#REF!</definedName>
    <definedName name="AREA">#REF!</definedName>
    <definedName name="AREAPRIVADA">#REF!</definedName>
    <definedName name="ARENA">#REF!</definedName>
    <definedName name="Arena_de_Peña">[24]LBM!#REF!</definedName>
    <definedName name="Arena_de_rio">#REF!</definedName>
    <definedName name="Arena_Lavada_de_Peña">[24]LBM!#REF!</definedName>
    <definedName name="ARENA_SANTO_TOMAS">'[15]INSUMOS-EQUIPOS'!$B$171</definedName>
    <definedName name="Arena_semilavada">[24]LBM!#REF!</definedName>
    <definedName name="arg">#REF!</definedName>
    <definedName name="armuve">#REF!</definedName>
    <definedName name="Arrendamiento">#REF!</definedName>
    <definedName name="ArrendamientoCostos">#REF!</definedName>
    <definedName name="articulo">[28]Hoja2!$D$11:$D$585</definedName>
    <definedName name="As">#REF!</definedName>
    <definedName name="asas">#REF!</definedName>
    <definedName name="asaSASASAS">#REF!</definedName>
    <definedName name="ASB">[5]AASHTO!$A$8:$F$11</definedName>
    <definedName name="ASCENSOR_12P_7PI">'[11]INSUMOS-EQUIPOS'!$B$654</definedName>
    <definedName name="ASD">#REF!</definedName>
    <definedName name="ASDA">#REF!</definedName>
    <definedName name="asdasd">#REF!</definedName>
    <definedName name="asdd">#REF!</definedName>
    <definedName name="asdf">#REF!</definedName>
    <definedName name="asdfa">#REF!</definedName>
    <definedName name="ASDFGHJKLÑ">#REF!</definedName>
    <definedName name="asdfñk" localSheetId="2">[29]!absc</definedName>
    <definedName name="asdfñk" localSheetId="0">[29]!absc</definedName>
    <definedName name="asdfñk">[29]!absc</definedName>
    <definedName name="Aseo_general">[24]LBM!#REF!</definedName>
    <definedName name="Aseo_General___3_HS__Sal__Mínimo">[24]LBM!#REF!</definedName>
    <definedName name="asfasd">#REF!</definedName>
    <definedName name="asfasdl">#REF!</definedName>
    <definedName name="asff">#REF!</definedName>
    <definedName name="asfghjoi">#REF!</definedName>
    <definedName name="AsistenciaCarretera">#REF!</definedName>
    <definedName name="AsistenciaCostos">#REF!</definedName>
    <definedName name="asojkdr">#REF!</definedName>
    <definedName name="asot">#REF!</definedName>
    <definedName name="assdf">#REF!</definedName>
    <definedName name="assetclass">#REF!</definedName>
    <definedName name="assetclass2">#REF!</definedName>
    <definedName name="assetclass3">#REF!</definedName>
    <definedName name="Asta_Para_Banderas">[24]LBM!#REF!</definedName>
    <definedName name="astrid">#REF!</definedName>
    <definedName name="At">#REF!</definedName>
    <definedName name="Au">#REF!</definedName>
    <definedName name="AUI">#REF!</definedName>
    <definedName name="aur">#REF!</definedName>
    <definedName name="auto1">#REF!</definedName>
    <definedName name="auto123">#REF!</definedName>
    <definedName name="auto2">#REF!</definedName>
    <definedName name="Auxiliar_de_Contabilidad">#REF!</definedName>
    <definedName name="av">#REF!</definedName>
    <definedName name="AVIGA">#REF!</definedName>
    <definedName name="AW">#REF!</definedName>
    <definedName name="Ax">#REF!</definedName>
    <definedName name="Ay">#REF!</definedName>
    <definedName name="Ayudante_Acabados_albañilería">#REF!</definedName>
    <definedName name="Ayudante_Albaílería_General">#REF!</definedName>
    <definedName name="Ayudante_Carpintería">#REF!</definedName>
    <definedName name="Ayudante_Electrico">#REF!</definedName>
    <definedName name="Ayudante_HH">'[30]SALARIOS OBRA'!$E$15</definedName>
    <definedName name="Ayudante_Instalaciones_sanitarias">#REF!</definedName>
    <definedName name="Ayudante_para_traslado_horizontal_mas_aportes_de_seguridad_social">#REF!</definedName>
    <definedName name="Ayudante_Taller">#REF!</definedName>
    <definedName name="Ayudante_Topografo">#REF!</definedName>
    <definedName name="azaz">#REF!</definedName>
    <definedName name="b">#REF!</definedName>
    <definedName name="B.DATOS">[3]BS.DATOS!$B$5:$N$30</definedName>
    <definedName name="B_impresión_IM">#REF!</definedName>
    <definedName name="Ba">#REF!</definedName>
    <definedName name="BAJA">#REF!</definedName>
    <definedName name="Balas_Fluorescentes_en_Acero_Galvanizado_de_1x13_W__120_V.">[24]LBM!#REF!</definedName>
    <definedName name="Balas_Fluorescentes_en_Acero_Galvanizado_de_1x42_W__120_V.">[24]LBM!#REF!</definedName>
    <definedName name="Balas_Fluorescentes_en_Acero_Galvanizado_de_2x26_W__120_V.">[24]LBM!#REF!</definedName>
    <definedName name="BALASTO">#REF!</definedName>
    <definedName name="BALASTO_UPS">#REF!</definedName>
    <definedName name="Balde_Plastico_Negro">#REF!</definedName>
    <definedName name="Baldosa_Alfa_L1_30x30">[24]LBM!#REF!</definedName>
    <definedName name="BALDOSIN">#REF!</definedName>
    <definedName name="Ballincourt">'[31]REF - Listas'!$B$13:$B$23</definedName>
    <definedName name="Banco_de_Ductos_de_PVC_en_1_Ø">[24]LBM!#REF!</definedName>
    <definedName name="Banco_de_Ductos_de_PVC_en_2_Ø">[24]LBM!#REF!</definedName>
    <definedName name="BANDA_SOPORTE_PARA_TUBO_APRETADO_1">'[15]INSUMOS-EQUIPOS'!$B$341</definedName>
    <definedName name="BANDA_SOPORTE_PARA_TUBO_APRETADO_1_2">'[15]INSUMOS-EQUIPOS'!$B$342</definedName>
    <definedName name="BANDA_SOPORTE_PARA_TUBO_APRETADO_2">'[15]INSUMOS-EQUIPOS'!$B$343</definedName>
    <definedName name="BANDA_SOPORTE_PARA_TUBO_APRETADO_3_4">'[15]INSUMOS-EQUIPOS'!$B$344</definedName>
    <definedName name="Banda2">#REF!</definedName>
    <definedName name="Banda2a">#REF!</definedName>
    <definedName name="Bandeja_de_Fibra_Optica_de_12_Puertos">[24]LBM!#REF!</definedName>
    <definedName name="Barniz_vitriflex">[24]LBM!#REF!</definedName>
    <definedName name="Barra_de_Seguridad_AI_Ref._5724">#REF!</definedName>
    <definedName name="Barra_de_Seguridad_AI_Ref._5770">#REF!</definedName>
    <definedName name="BARRA_DE_SEGURIDAD_EL_L">'[32]INSUMOS-EQUIPOS'!$B$345</definedName>
    <definedName name="BARRA_DE_SEGURIDAD_EN_L_BIDIRECCIONAL">'[32]INSUMOS-EQUIPOS'!$B$344</definedName>
    <definedName name="Barra_De_Seguridad_Plegable">'[32]INSUMOS-EQUIPOS'!$B$343</definedName>
    <definedName name="BARRA_DE_SEGURIDAD_RECTA">'[32]INSUMOS-EQUIPOS'!$B$346</definedName>
    <definedName name="BARRA_PMR">'[11]INSUMOS-EQUIPOS'!$B$626</definedName>
    <definedName name="BARRAS">#REF!</definedName>
    <definedName name="BASE">#REF!</definedName>
    <definedName name="base_datos_t45">#REF!</definedName>
    <definedName name="Base_en_recebo_B___200">[24]LBM!#REF!</definedName>
    <definedName name="Base_granular">[24]LBM!#REF!</definedName>
    <definedName name="Base_Mat">#REF!</definedName>
    <definedName name="Base_MO">#REF!</definedName>
    <definedName name="base_VaR">#REF!</definedName>
    <definedName name="BaseDate">[33]Parameters!$D$17</definedName>
    <definedName name="BaseDatos_Ore1">#REF!</definedName>
    <definedName name="BaseDatos_T831">#REF!</definedName>
    <definedName name="BasePeriod">#REF!</definedName>
    <definedName name="Bateas">#REF!</definedName>
    <definedName name="Bb">#REF!</definedName>
    <definedName name="BBA">#REF!</definedName>
    <definedName name="bbb">#REF!</definedName>
    <definedName name="bbbbbb">#REF!</definedName>
    <definedName name="BBBBBBBBBBBB">#REF!</definedName>
    <definedName name="BBBBBBBBBBBBBBBBBBBBBBBBBBBBBBBB">'[14]1'!#REF!</definedName>
    <definedName name="bbbbbh">#REF!</definedName>
    <definedName name="bbd">#REF!</definedName>
    <definedName name="Bc">#REF!</definedName>
    <definedName name="BCXBDFG">#REF!</definedName>
    <definedName name="Bd">#REF!</definedName>
    <definedName name="BDFB">#REF!</definedName>
    <definedName name="BDFGDG">#REF!</definedName>
    <definedName name="Be">#REF!</definedName>
    <definedName name="BEBEDERO_BOTELLAS">'[34]INSUMOS-EQUIPOS'!$B$636</definedName>
    <definedName name="Bebederos_para_parque">[24]LBM!#REF!</definedName>
    <definedName name="Bf">#REF!</definedName>
    <definedName name="bfgxddvd">#REF!</definedName>
    <definedName name="bfnfv">#REF!</definedName>
    <definedName name="Bg">#REF!</definedName>
    <definedName name="bgb">#REF!</definedName>
    <definedName name="BGDGFRT">#REF!</definedName>
    <definedName name="BGFBFH">#REF!</definedName>
    <definedName name="bgh">#REF!</definedName>
    <definedName name="bgvfcdx">#REF!</definedName>
    <definedName name="Bh">#REF!</definedName>
    <definedName name="BHT">#REF!</definedName>
    <definedName name="Bi">#REF!</definedName>
    <definedName name="Bicicletero">[24]LBM!#REF!</definedName>
    <definedName name="bid_expiration">#REF!</definedName>
    <definedName name="Bid_Received">#REF!</definedName>
    <definedName name="BID_SENT">#REF!</definedName>
    <definedName name="Bid1DOD">#REF!</definedName>
    <definedName name="Bid1Ext">#REF!</definedName>
    <definedName name="Bid1Qty">#REF!</definedName>
    <definedName name="Bid1TAC">#REF!</definedName>
    <definedName name="Bid1Unevalcost">#REF!</definedName>
    <definedName name="Bid1UNIT">#REF!</definedName>
    <definedName name="Bid2DOD">#REF!</definedName>
    <definedName name="Bid2Ext">#REF!</definedName>
    <definedName name="Bid2Qty">#REF!</definedName>
    <definedName name="Bid2TAC">#REF!</definedName>
    <definedName name="Bid2Unevalcost">#REF!</definedName>
    <definedName name="Bid2UNIT">#REF!</definedName>
    <definedName name="Bid3DOD">#REF!</definedName>
    <definedName name="Bid3Ext">#REF!</definedName>
    <definedName name="Bid3Qty">#REF!</definedName>
    <definedName name="Bid3TAC">#REF!</definedName>
    <definedName name="Bid3unevalcost">#REF!</definedName>
    <definedName name="Bid3Unit">#REF!</definedName>
    <definedName name="Bid4DOD">#REF!</definedName>
    <definedName name="Bid4Ext">#REF!</definedName>
    <definedName name="Bid4Qty">#REF!</definedName>
    <definedName name="Bid4TAC">#REF!</definedName>
    <definedName name="Bid4unevalcost">#REF!</definedName>
    <definedName name="Bid4Unit">#REF!</definedName>
    <definedName name="Bidlist">"List Box 6"</definedName>
    <definedName name="BidRange">#REF!</definedName>
    <definedName name="bimestre">'[35]ESTADO RED'!$E$8</definedName>
    <definedName name="Bisagra_aluminio_Extruído_3">[24]LBM!#REF!</definedName>
    <definedName name="Bisagra_común_de_3">[24]LBM!#REF!</definedName>
    <definedName name="BJK">#REF!</definedName>
    <definedName name="Bk">#REF!</definedName>
    <definedName name="bl">#REF!</definedName>
    <definedName name="BLOCK_DE_CEMENTO_VIBRADO_10_20_40_cm">'[36]INSUMOS-EQUIPOS'!$B$170</definedName>
    <definedName name="BLOCK_DE_CEMENTO_VIBRADO_15_20_40_cm">'[32]INSUMOS-EQUIPOS'!$B$170</definedName>
    <definedName name="BLOCK_DE_CEMENTO_VIBRO_ABUJARDADO_15__14_19_39_cm">'[36]INSUMOS-EQUIPOS'!$B$171</definedName>
    <definedName name="BLOQUE">#REF!</definedName>
    <definedName name="BLOQUE_CATIVO_4_4_3M">#REF!</definedName>
    <definedName name="BLOQUE_LISO_NO._10_9X19X39CM_C_F_9.5K_12.5_u_m2">'[15]INSUMOS-EQUIPOS'!$B$179</definedName>
    <definedName name="BLOQUE_LISO_NO.15__14X19X39CM_C_F_9.5K_12.5_u_m2">'[15]INSUMOS-EQUIPOS'!$B$178</definedName>
    <definedName name="BLOQUE_SICILIANO">'[11]INSUMOS-EQUIPOS'!$B$301</definedName>
    <definedName name="BLOQUE_TIPO_SAMO___4">'[15]INSUMOS-EQUIPOS'!$B$180</definedName>
    <definedName name="Bm">#REF!</definedName>
    <definedName name="BMBTU">[33]Parameters!$K$18</definedName>
    <definedName name="BMCoalPrice">#REF!</definedName>
    <definedName name="Bn">#REF!</definedName>
    <definedName name="bnm">#REF!</definedName>
    <definedName name="BOMBA_CON">'[37]CONCRETOS Y MORTEROS'!$B$38</definedName>
    <definedName name="BOMBAS">#REF!</definedName>
    <definedName name="Bombas_de_Incendio">[24]LBM!#REF!</definedName>
    <definedName name="Bombas_de_Suministro_Pre_Ensambladas">[24]LBM!#REF!</definedName>
    <definedName name="Bombas_sum_seg_espec">[24]LBM!#REF!</definedName>
    <definedName name="Bombas_Sumergibles">[24]LBM!#REF!</definedName>
    <definedName name="Bombas_Sumergibles_Según_Especificacion">[24]LBM!#REF!</definedName>
    <definedName name="BOMBASTABLA2.2">#REF!</definedName>
    <definedName name="BOMBEOALCANTARILLADOTABLA1.9">'[3]INFORMACIÓN REFERENCIA'!$B$415:$N$426</definedName>
    <definedName name="BOQUILLA_CERAMICA_X_5_KG_CONCOLOR_CORONA">'[19]INSUMOS-EQUIPOS'!$B$342</definedName>
    <definedName name="BOQUILLA_DECOR_2KG">'[15]INSUMOS-EQUIPOS'!$B$246</definedName>
    <definedName name="bordillo">#REF!</definedName>
    <definedName name="Bordillo_en_concreto_e__15.H_0_40_para_jardineras_y_otros">[24]LBM!#REF!</definedName>
    <definedName name="Bordillo_Jardineras_en_circulaciones_y_patio__en_concreto_e__15._Anden">[24]LBM!#REF!</definedName>
    <definedName name="Bordillo_prefabricados_tipo_A___70">[24]LBM!#REF!</definedName>
    <definedName name="BorraR">#REF!</definedName>
    <definedName name="Bp">[10]CALCULO!$E$66</definedName>
    <definedName name="BPSRate_Month">#REF!</definedName>
    <definedName name="br">#REF!</definedName>
    <definedName name="Brazo_Hidráulico_Dorma__4">[24]LBM!#REF!</definedName>
    <definedName name="BREAKER_I_TACO60A">#REF!</definedName>
    <definedName name="Breaker_Tipo_Enchufable_de_1x20A_10KA">[24]LBM!#REF!</definedName>
    <definedName name="Breaker_Tipo_Enchufable_de_3x20A_10KA">[24]LBM!#REF!</definedName>
    <definedName name="Breaker_Tipo_Enchufable_de_3x30A_10KA">[24]LBM!#REF!</definedName>
    <definedName name="Brida_Roscada_Acero_X_150_PSI_2">[24]LBM!#REF!</definedName>
    <definedName name="Brida_Roscada_Acero_X_150_PSI_3">[24]LBM!#REF!</definedName>
    <definedName name="BRIDA_SANITARIA">#REF!</definedName>
    <definedName name="Brocha_de_cerda_4">[24]LBM!#REF!</definedName>
    <definedName name="BS_Data_Col">#REF!</definedName>
    <definedName name="bsb">#REF!</definedName>
    <definedName name="BSpb">#REF!</definedName>
    <definedName name="bspoi">#REF!</definedName>
    <definedName name="bt">#REF!</definedName>
    <definedName name="BTYJHTR">#REF!</definedName>
    <definedName name="BUDGET">#REF!</definedName>
    <definedName name="BUDGET_VALUE">#REF!</definedName>
    <definedName name="budgeted">#REF!</definedName>
    <definedName name="BULLDOZER_D5G">'[15]INSUMOS-EQUIPOS'!$B$380</definedName>
    <definedName name="BULLDOZER_D6G">'[15]INSUMOS-EQUIPOS'!$B$379</definedName>
    <definedName name="bvbc">#REF!</definedName>
    <definedName name="bvcb">#REF!</definedName>
    <definedName name="bvn">#REF!</definedName>
    <definedName name="bw">#REF!</definedName>
    <definedName name="by">#REF!</definedName>
    <definedName name="BytMesInicioInctoMmto">#REF!</definedName>
    <definedName name="C.1">#REF!</definedName>
    <definedName name="C.10">#REF!</definedName>
    <definedName name="C.11">#REF!</definedName>
    <definedName name="C.2">#REF!</definedName>
    <definedName name="C.3">#REF!</definedName>
    <definedName name="C.4">#REF!</definedName>
    <definedName name="C.5">#REF!</definedName>
    <definedName name="C.6">#REF!</definedName>
    <definedName name="C.7">#REF!</definedName>
    <definedName name="C.8">#REF!</definedName>
    <definedName name="C.9">#REF!</definedName>
    <definedName name="C_">#REF!</definedName>
    <definedName name="Ca">#REF!</definedName>
    <definedName name="CAB">#REF!</definedName>
    <definedName name="CABALLETE">#REF!</definedName>
    <definedName name="CABLE_ALUMINIO__AISLADO__1_0_AWG">#REF!</definedName>
    <definedName name="CABLE_ALUMINIO__AISLADO__2_0_AWG">#REF!</definedName>
    <definedName name="Cable_Aluminio_Aislado_P.V.C._1_0_AWG">[24]LBM!#REF!</definedName>
    <definedName name="Cable_Aluminio_Aislado_P.V.C._2_0_AWG">[24]LBM!#REF!</definedName>
    <definedName name="Cable_Telefonico_de_20_Pares">[24]LBM!#REF!</definedName>
    <definedName name="Cable_teléfonos_2_Pares">[24]LBM!#REF!</definedName>
    <definedName name="CABLE_THWN_2_12_AWG_CU_PVC_NY">#REF!</definedName>
    <definedName name="Cable_UTP_4_Pares_Cat._5E">[24]LBM!#REF!</definedName>
    <definedName name="caja">#REF!</definedName>
    <definedName name="CAJA_CON_ESPACIO_PARA_3_POLOS_DE_CORTACIRCUITOS">'[15]INSUMOS-EQUIPOS'!$B$311</definedName>
    <definedName name="Caja_de_Paso_en_Mamposteria_de_40x40_cm.">[24]LBM!#REF!</definedName>
    <definedName name="Caja_de_Paso_Metalicas_de_10x10_cm.">[24]LBM!#REF!</definedName>
    <definedName name="Caja_de_Paso_Metalicas_de_20x20_cm.">[24]LBM!#REF!</definedName>
    <definedName name="Caja_Galvanizada_5800">[24]LBM!#REF!</definedName>
    <definedName name="Caja_para_Taco_100_a_4_circuitos">[24]LBM!#REF!</definedName>
    <definedName name="Cajas_de_Inspeccion__N._CODENSA__AP_280">[24]LBM!#REF!</definedName>
    <definedName name="Cajas_de_Inspeccion__N._CODENSA__CS_274">[24]LBM!#REF!</definedName>
    <definedName name="Cajas_de_Inspeccion_Según_N._CODENSA_C8_276">[24]LBM!#REF!</definedName>
    <definedName name="Cajillas_Medidores_1_1_2">[24]LBM!#REF!</definedName>
    <definedName name="Calado_Ceramico_20x20">[24]LBM!#REF!</definedName>
    <definedName name="CALCULO">#REF!</definedName>
    <definedName name="calculopozo1">#REF!</definedName>
    <definedName name="CALCULOPOZOS">#REF!</definedName>
    <definedName name="calculopozos1">'[3]CALCULO POI'!$B$120:$C$154</definedName>
    <definedName name="CALCULOS">'[3]CALCULO POI'!$B$118:$CV$154</definedName>
    <definedName name="CALCULOSALCANTARILLADO">'[3]CALCULO POI'!$B$324:$BP$360</definedName>
    <definedName name="CALE">#REF!</definedName>
    <definedName name="CALEND">#REF!</definedName>
    <definedName name="CALENDA">#REF!</definedName>
    <definedName name="Calendar">#REF!</definedName>
    <definedName name="CALENDARIO">#REF!</definedName>
    <definedName name="Calentadores_de_Paso">[24]LBM!#REF!</definedName>
    <definedName name="Caliche">'[15]INSUMOS-EQUIPOS'!$B$355</definedName>
    <definedName name="CalP">#REF!</definedName>
    <definedName name="cambio">'[38]PSM05-055'!$C$289</definedName>
    <definedName name="CAMPAMENTO">#REF!</definedName>
    <definedName name="Campana_Extractora">#REF!</definedName>
    <definedName name="Campana_extractora_más_ductería.">[24]LBM!#REF!</definedName>
    <definedName name="Canaleta_Metalica_con_Division_de_15x4_cm.">[24]LBM!#REF!</definedName>
    <definedName name="Canalizacion_Subterranea_4_PVC_4__Según_N._CODENSA">[24]LBM!#REF!</definedName>
    <definedName name="Canastilla_Lavaplatos_Ref._93500_000_000">#REF!</definedName>
    <definedName name="Canchas_múltiples.">[24]LBM!#REF!</definedName>
    <definedName name="CANECA_5L">'[11]INSUMOS-EQUIPOS'!$B$624</definedName>
    <definedName name="CANECA_AUTOSERVICIO">'[11]INSUMOS-EQUIPOS'!$B$625</definedName>
    <definedName name="Canecas_de_55_Gal.">#REF!</definedName>
    <definedName name="CanonesMedida">#REF!</definedName>
    <definedName name="CanonFcro">#REF!</definedName>
    <definedName name="CanonImpuestos">#REF!</definedName>
    <definedName name="CanonMedidaEspecial">#REF!</definedName>
    <definedName name="CanonMmto">#REF!</definedName>
    <definedName name="CanonSeguro">#REF!</definedName>
    <definedName name="CanonSoat">#REF!</definedName>
    <definedName name="CanonTotal">#REF!</definedName>
    <definedName name="CanonTramites">#REF!</definedName>
    <definedName name="CANT">#REF!</definedName>
    <definedName name="CANT1.1">#REF!</definedName>
    <definedName name="CANT1.2">#REF!</definedName>
    <definedName name="CANT1.3">#REF!</definedName>
    <definedName name="CANT1.5">#REF!</definedName>
    <definedName name="CANT1.6">#REF!</definedName>
    <definedName name="CANT1.7">#REF!</definedName>
    <definedName name="CANT1.9">#REF!</definedName>
    <definedName name="CANT2.11">#REF!</definedName>
    <definedName name="CANT2.12">#REF!</definedName>
    <definedName name="CANT2.2">#REF!</definedName>
    <definedName name="CANT2.3">#REF!</definedName>
    <definedName name="CANT2.4">#REF!</definedName>
    <definedName name="CANT8.1">#REF!</definedName>
    <definedName name="CANT8.2">#REF!</definedName>
    <definedName name="CANT8.3">#REF!</definedName>
    <definedName name="CANT8.4">#REF!</definedName>
    <definedName name="CANT8.5">#REF!</definedName>
    <definedName name="CANT8.6">#REF!</definedName>
    <definedName name="CANT8.7">#REF!</definedName>
    <definedName name="Cantidades">'[39]CANT. 1RA FASE'!$A:$M</definedName>
    <definedName name="Cantidades2daFase">'[39]CANT. 2DA FASE'!$1:$1048576</definedName>
    <definedName name="CANTIDADESDEOBRA">'[3]CALCULO POI'!$B$161:$R$196</definedName>
    <definedName name="Caolin">#REF!</definedName>
    <definedName name="CAP">#REF!</definedName>
    <definedName name="CapActividad">#REF!</definedName>
    <definedName name="CAPATAZ_I">"TABLA1"</definedName>
    <definedName name="CapCom">#REF!</definedName>
    <definedName name="CapComponent">#REF!</definedName>
    <definedName name="Capex">#REF!</definedName>
    <definedName name="CapexFac">[33]Sensitivities!$I$13</definedName>
    <definedName name="CapitalCongelado">#REF!</definedName>
    <definedName name="Capitalpb">#REF!</definedName>
    <definedName name="CapitalStructure">#REF!</definedName>
    <definedName name="CapResumen">#REF!</definedName>
    <definedName name="CapTarget">#REF!</definedName>
    <definedName name="CapTotalCol">#REF!</definedName>
    <definedName name="CARBON">#REF!</definedName>
    <definedName name="CARCONST">#REF!</definedName>
    <definedName name="CARGA">#REF!</definedName>
    <definedName name="Cargador_frontal">[24]LBM!#REF!</definedName>
    <definedName name="CARGO">#REF!</definedName>
    <definedName name="carlos">#REF!</definedName>
    <definedName name="CARRETILLA_PLATÓN_METÁLICO_RUEDA_DE_CAUCHO_5PIES_CÚBICOS">'[15]INSUMOS-EQUIPOS'!$B$211</definedName>
    <definedName name="CARTERA">#REF!</definedName>
    <definedName name="CASCASCACAA">'[14]1'!#REF!</definedName>
    <definedName name="Casetón_en_fibra_de_vidrio.">[24]LBM!#REF!</definedName>
    <definedName name="CASETON_ICOPOR_M3">'[15]INSUMOS-EQUIPOS'!$B$537</definedName>
    <definedName name="Cashpb">#REF!</definedName>
    <definedName name="cat">[40]Parameters!$I$31</definedName>
    <definedName name="Cat1Life">[41]Parameters!$I$31</definedName>
    <definedName name="Cat1Rate">[41]Parameters!$J$31</definedName>
    <definedName name="Cat1Salvage">[33]Deprec!$H$58</definedName>
    <definedName name="Cat2Life">[42]Index!$T$66</definedName>
    <definedName name="Cat2Rate">[42]Index!$U$66</definedName>
    <definedName name="Cat2Salvage">#REF!</definedName>
    <definedName name="Cat3Life">[41]Parameters!$I$33</definedName>
    <definedName name="Cat3Rate">[41]Parameters!$J$33</definedName>
    <definedName name="Cat3Salvage">[33]Deprec!$H$132</definedName>
    <definedName name="Cat4Life">[41]Parameters!$I$34</definedName>
    <definedName name="Cat4Rate">[41]Parameters!$J$34</definedName>
    <definedName name="Cat4Salvage">[33]Deprec!$H$132</definedName>
    <definedName name="Caucho_Sabanero_1.50_m">[24]LBM!#REF!</definedName>
    <definedName name="causa">#REF!</definedName>
    <definedName name="CB">#REF!</definedName>
    <definedName name="cc">'[15]SALARIOS OBRA'!$E$18</definedName>
    <definedName name="cccc">#REF!</definedName>
    <definedName name="ccccc">#REF!</definedName>
    <definedName name="CCCCCC">#REF!</definedName>
    <definedName name="CContLab">#REF!</definedName>
    <definedName name="CContParts">#REF!</definedName>
    <definedName name="ccto210">#REF!</definedName>
    <definedName name="Cd">#REF!</definedName>
    <definedName name="cdcdc">#REF!</definedName>
    <definedName name="CDIRECTO">#REF!</definedName>
    <definedName name="Ce">#REF!</definedName>
    <definedName name="CEBLANCO">#REF!</definedName>
    <definedName name="Cedro_caqueta_pieza">[24]LBM!#REF!</definedName>
    <definedName name="ceerf">#REF!</definedName>
    <definedName name="Celosía_en_aluminio">[24]LBM!#REF!</definedName>
    <definedName name="CEMENTO">#REF!</definedName>
    <definedName name="CEMENTO_ARGOS_BLANCO__40KG">'[15]INSUMOS-EQUIPOS'!$B$172</definedName>
    <definedName name="Cemento_Blanco">[24]LBM!#REF!</definedName>
    <definedName name="CEMENTO_BLANCO_40KG">'[11]INSUMOS-EQUIPOS'!$B$611</definedName>
    <definedName name="Cemento_gris">[24]LBM!#REF!</definedName>
    <definedName name="Cemento_gris_50_Kg">#REF!</definedName>
    <definedName name="CEMENTO_GRIS_ARGOS">'[15]INSUMOS-EQUIPOS'!$B$164</definedName>
    <definedName name="Cepillos">#REF!</definedName>
    <definedName name="Ceramica_30_X_30_Ref.">#REF!</definedName>
    <definedName name="Cerámica_Alfa_Lisa_20x20">[24]LBM!#REF!</definedName>
    <definedName name="Cerchas_metalicas_segun_diseño_arquitectonico">[24]LBM!#REF!</definedName>
    <definedName name="CERCO_8CM_X_8CM_X_2.90M___ORDINARIO">'[15]INSUMOS-EQUIPOS'!$B$324</definedName>
    <definedName name="Cerco_Ordinario_3_M">[24]LBM!#REF!</definedName>
    <definedName name="Cerradura__No_hay_sugerencias__baño_A_40S">[24]LBM!#REF!</definedName>
    <definedName name="CERRADURA_MANIJA_ANTICADA_INTERIOR">'[36]INSUMOS-EQUIPOS'!$B$320</definedName>
    <definedName name="CERRADURA_MANIJA_ENTRADA_ASIS">'[36]INSUMOS-EQUIPOS'!$B$335</definedName>
    <definedName name="Cerradura_Ref._A40_S_Orbit_C_M_Schlage">[24]LBM!#REF!</definedName>
    <definedName name="Cerradura_Ref._A50_PD_Con_Manija_Orbit_C_M_Schlage">[24]LBM!#REF!</definedName>
    <definedName name="Cerradura_Ref._A50_WD_Orbit_C_M_Schlage">[24]LBM!#REF!</definedName>
    <definedName name="Cerradura_Ref._A80_PD_Orbit_C_M_Schlage">[24]LBM!#REF!</definedName>
    <definedName name="Cerradura_Ref._B362_C_M_Schlage">[24]LBM!#REF!</definedName>
    <definedName name="Cerradura_Tipo_INAFER_SCHLAGE_CROM_MATE">'[15]INSUMOS-EQUIPOS'!$B$272</definedName>
    <definedName name="CERRAM_PROV">#REF!</definedName>
    <definedName name="Cerramiento_Provisional_en_Lona_Verde__altura_2.10m.">[43]APU!$G$104</definedName>
    <definedName name="Certificacion_por_Punto_Sencillo">[24]LBM!#REF!</definedName>
    <definedName name="Cf">#REF!</definedName>
    <definedName name="Cg">#REF!</definedName>
    <definedName name="CGET">#REF!</definedName>
    <definedName name="Ch">#REF!</definedName>
    <definedName name="CH_Infra_Capex">[44]Workings!$H$299:$BR$299</definedName>
    <definedName name="Change_in_Cash">#REF!</definedName>
    <definedName name="Chazos_de_Madera_10_X_10">#REF!</definedName>
    <definedName name="Check_to_Cash">#REF!</definedName>
    <definedName name="Cheque_1">[24]LBM!#REF!</definedName>
    <definedName name="Cheque_1_1_2">[24]LBM!#REF!</definedName>
    <definedName name="Cheque_2">[24]LBM!#REF!</definedName>
    <definedName name="Cheque_3">[24]LBM!#REF!</definedName>
    <definedName name="CHINA">#REF!</definedName>
    <definedName name="chofer">#REF!</definedName>
    <definedName name="Ci">#REF!</definedName>
    <definedName name="CIDCA1">[17]CIDCA1!$A$4:$X$6</definedName>
    <definedName name="CIDCA2">[17]CIDCA2!$A$3:$O$7</definedName>
    <definedName name="CILINDRO_GAS">75120</definedName>
    <definedName name="CIM">[45]CIM!$A$1:$I$1839</definedName>
    <definedName name="CINTA_MÉTRICA_30M_ALQUILER">'[15]INSUMOS-EQUIPOS'!$B$388</definedName>
    <definedName name="CINTA_PAPEL__X_75_M">'[15]INSUMOS-EQUIPOS'!$B$256</definedName>
    <definedName name="CINTA_PAPEL_DRYWALL">'[11]INSUMOS-EQUIPOS'!$B$590</definedName>
    <definedName name="CINTA_PINTU_PARQUE">'[11]INSUMOS-EQUIPOS'!$B$641</definedName>
    <definedName name="CINTA_SEÑALIZACION_PELIGRO_NO_PASE__100M">'[15]INSUMOS-EQUIPOS'!$B$288</definedName>
    <definedName name="Cinta_teflón">[24]LBM!#REF!</definedName>
    <definedName name="CINTA_TEFLÓN_AGUA__10M">'[15]INSUMOS-EQUIPOS'!$B$346</definedName>
    <definedName name="CINTA_TEFLÓN_GAS_X_10M">#REF!</definedName>
    <definedName name="CINTA_TEFLON_PTFE_BASIC_3_4_PULG_X_10MT">'[15]INSUMOS-EQUIPOS'!$B$253</definedName>
    <definedName name="CINTA_V_15">#REF!</definedName>
    <definedName name="CIRCUITOS">[46]Circuitos!$C$2:$C$891</definedName>
    <definedName name="Cj">#REF!</definedName>
    <definedName name="Ck">#REF!</definedName>
    <definedName name="clase">#REF!</definedName>
    <definedName name="class2">'[31]REF - Listas'!$D$27:$D$28</definedName>
    <definedName name="class3">'[31]REF - Listas'!$F$4:$F$7</definedName>
    <definedName name="classification">'[31]REF - Listas'!$D$15:$D$24</definedName>
    <definedName name="CLAVO_DE_ACERO_1">'[15]INSUMOS-EQUIPOS'!$B$185</definedName>
    <definedName name="Client">#REF!</definedName>
    <definedName name="Client_name">#REF!</definedName>
    <definedName name="Client_ref_number">#REF!</definedName>
    <definedName name="Cll">#REF!</definedName>
    <definedName name="CLube">#REF!</definedName>
    <definedName name="Cm">#REF!</definedName>
    <definedName name="CMina">[47]Cuentas!$P$11:$P$111</definedName>
    <definedName name="cmuooo5">#REF!</definedName>
    <definedName name="Cn">#REF!</definedName>
    <definedName name="Cñ">#REF!</definedName>
    <definedName name="Co">#REF!</definedName>
    <definedName name="Coal">#REF!</definedName>
    <definedName name="Coal_Closing_Stock">#REF!</definedName>
    <definedName name="Coal_DB">#REF!</definedName>
    <definedName name="Coal1">#REF!</definedName>
    <definedName name="Coal2">#REF!</definedName>
    <definedName name="Coal3">#REF!</definedName>
    <definedName name="Coal4">#REF!</definedName>
    <definedName name="CoalFleet">#REF!</definedName>
    <definedName name="CoalLoad">#REF!</definedName>
    <definedName name="CoalOpCost">#REF!</definedName>
    <definedName name="CoalOverCap">#REF!</definedName>
    <definedName name="CoalPriceFac">[33]Sensitivities!$I$10</definedName>
    <definedName name="CoalRepl">#REF!</definedName>
    <definedName name="CoalUtil">#REF!</definedName>
    <definedName name="Cocineta_estufa_a_gas_dos_puestos">[24]LBM!#REF!</definedName>
    <definedName name="Cod">#REF!</definedName>
    <definedName name="Codigo">#REF!</definedName>
    <definedName name="codigo_cuadrilla">'[48]LISTADO DE CUADRILLA'!$A$5:$A$65</definedName>
    <definedName name="CODIGO_CUADRILLA2">'[49]LISTADO DE CUADRILLA'!$A$5:$A$65</definedName>
    <definedName name="Codigo_M.Obra">#REF!</definedName>
    <definedName name="codigos">#REF!</definedName>
    <definedName name="CODO_45___3__GRAN_RADIO_C_x_E">#REF!</definedName>
    <definedName name="CODO_45___3__P.V.C">#REF!</definedName>
    <definedName name="CODO_45__2__P.V.C">#REF!</definedName>
    <definedName name="Codo_45_cobre_tipo_CxC">[24]LBM!#REF!</definedName>
    <definedName name="CODO_90___3__GRAN_RADIO_C_x_E">#REF!</definedName>
    <definedName name="CODO_90___3__P.V.C">#REF!</definedName>
    <definedName name="Codo_90_1_4__c_x_c_sanitario_3">[24]LBM!#REF!</definedName>
    <definedName name="Codo_90_1_4__c_x_c_sanitario_4">[24]LBM!#REF!</definedName>
    <definedName name="Codo_90_cobre_tipo_CxC">[24]LBM!#REF!</definedName>
    <definedName name="Codo_90_presión_P.V.C._1">[24]LBM!#REF!</definedName>
    <definedName name="Codo_90_presión_P.V.C._1_1_2">[24]LBM!#REF!</definedName>
    <definedName name="Codo_90_presión_P.V.C._1_2">[24]LBM!#REF!</definedName>
    <definedName name="Codo_90_presión_P.V.C._3_4">[24]LBM!#REF!</definedName>
    <definedName name="CODO_90_x_3__B_x_B">#REF!</definedName>
    <definedName name="CODO_90_x_3__B_x_EL">#REF!</definedName>
    <definedName name="Codo_90o_1_4__CxC_SANITARIO_2">[24]LBM!#REF!</definedName>
    <definedName name="Codo_90o_1_4__CxC_SANITARIO_3">[24]LBM!#REF!</definedName>
    <definedName name="Codo_90o_1_4__CxC_SANITARIO_4">[24]LBM!#REF!</definedName>
    <definedName name="Codo_90o_1_4__CxC_SANITARIO_6">[24]LBM!#REF!</definedName>
    <definedName name="Codo_90o_Presión_P.V.C._1">[24]LBM!#REF!</definedName>
    <definedName name="Codo_90o_Presión_P.V.C._1_1_2">[24]LBM!#REF!</definedName>
    <definedName name="Codo_90o_Presión_P.V.C._1_1_4">[24]LBM!#REF!</definedName>
    <definedName name="Codo_90o_Presión_P.V.C._1_2">[24]LBM!#REF!</definedName>
    <definedName name="Codo_90o_Presión_P.V.C._2">[24]LBM!#REF!</definedName>
    <definedName name="Codo_90o_Presión_P.V.C._2_1_2">[24]LBM!#REF!</definedName>
    <definedName name="Codo_90o_Presión_P.V.C._3">[24]LBM!#REF!</definedName>
    <definedName name="Codo_90o_Presión_P.V.C._3_4">[24]LBM!#REF!</definedName>
    <definedName name="CODO_GALV_1_PUL">'[15]INSUMOS-EQUIPOS'!$B$261</definedName>
    <definedName name="Codo_galvanizado_1">[24]LBM!#REF!</definedName>
    <definedName name="Codo_galvanizado_1_1_2">[24]LBM!#REF!</definedName>
    <definedName name="Codo_galvanizado_2">[24]LBM!#REF!</definedName>
    <definedName name="Codo_Galvanizado_3">[24]LBM!#REF!</definedName>
    <definedName name="CODO_P.V.C_90___1_2">#REF!</definedName>
    <definedName name="CODOS">#REF!</definedName>
    <definedName name="coeficienterugosidad">'[3]INFORMACIÓN REFERENCIA'!$B$90:$C$101</definedName>
    <definedName name="COHaul">#REF!</definedName>
    <definedName name="COLBOR">#REF!</definedName>
    <definedName name="COLLAR_DE_DERIVACION_2____1_2">#REF!</definedName>
    <definedName name="COLLAR_DE_DERIVACION_3____1_2">#REF!</definedName>
    <definedName name="COLLAR_DE_DERIVACION_DE_HF_DE_3____1_2__PARA_INSTALACION_DE_VENTOSA_EN_TUBERIA_DE_P.V.C">#REF!</definedName>
    <definedName name="Color_mineral">[24]LBM!#REF!</definedName>
    <definedName name="ComBid1">#REF!</definedName>
    <definedName name="ComBid1CurrCode">#REF!</definedName>
    <definedName name="ComBid1EvalTotal">#REF!</definedName>
    <definedName name="ComBid1LeadTime">#REF!</definedName>
    <definedName name="ComBid1Number">#REF!</definedName>
    <definedName name="ComBid1PayTerms">#REF!</definedName>
    <definedName name="ComBid1Penalty">#REF!</definedName>
    <definedName name="ComBid1PromiseDate">#REF!</definedName>
    <definedName name="ComBid1Rate">#REF!</definedName>
    <definedName name="ComBid1Retention">#REF!</definedName>
    <definedName name="ComBid1Total">#REF!</definedName>
    <definedName name="ComBid2">#REF!</definedName>
    <definedName name="ComBid2CurrCode">#REF!</definedName>
    <definedName name="ComBid2EvalTotal">#REF!</definedName>
    <definedName name="ComBid2LeadTime">#REF!</definedName>
    <definedName name="ComBid2Number">#REF!</definedName>
    <definedName name="ComBid2PayTerms">#REF!</definedName>
    <definedName name="ComBid2Penalty">#REF!</definedName>
    <definedName name="ComBid2PromiseDate">#REF!</definedName>
    <definedName name="ComBid2Rate">#REF!</definedName>
    <definedName name="ComBid2Retention">#REF!</definedName>
    <definedName name="ComBid2Total">#REF!</definedName>
    <definedName name="ComBid3">#REF!</definedName>
    <definedName name="ComBid3CurrCode">#REF!</definedName>
    <definedName name="ComBid3EvalTotal">#REF!</definedName>
    <definedName name="ComBid3LeadTime">#REF!</definedName>
    <definedName name="comBid3Number">#REF!</definedName>
    <definedName name="ComBid3PayTerms">#REF!</definedName>
    <definedName name="ComBid3Penalty">#REF!</definedName>
    <definedName name="ComBid3PromiseDate">#REF!</definedName>
    <definedName name="ComBid3Rate">#REF!</definedName>
    <definedName name="ComBid3Retention">#REF!</definedName>
    <definedName name="ComBid3Total">#REF!</definedName>
    <definedName name="ComBid4">#REF!</definedName>
    <definedName name="ComBid4CurrCode">#REF!</definedName>
    <definedName name="ComBid4EvalTotal">#REF!</definedName>
    <definedName name="ComBid4LeadTime">#REF!</definedName>
    <definedName name="ComBid4Number">#REF!</definedName>
    <definedName name="ComBid4PayTerms">#REF!</definedName>
    <definedName name="ComBid4Penalty">#REF!</definedName>
    <definedName name="ComBid4PromiseDate">#REF!</definedName>
    <definedName name="ComBid4Rate">#REF!</definedName>
    <definedName name="ComBid4Retention">#REF!</definedName>
    <definedName name="ComBid4Total">#REF!</definedName>
    <definedName name="ComBidRange">#REF!</definedName>
    <definedName name="Combustible">#REF!</definedName>
    <definedName name="CombustibleCostos">#REF!</definedName>
    <definedName name="COMEstAward_date">#REF!</definedName>
    <definedName name="comision_Topgrafica">'[15]SALARIOS OBRA'!$E$28</definedName>
    <definedName name="comision_topografia">('[50]SALARIO ADMINISTRACION'!$O$26+'[50]SALARIO ADMINISTRACION'!$O$27)/30/8</definedName>
    <definedName name="COMJob_Number">#REF!</definedName>
    <definedName name="COMMR_description">#REF!</definedName>
    <definedName name="COMMRNumber">#REF!</definedName>
    <definedName name="comp">[51]PRESUP!$A:$IV</definedName>
    <definedName name="compactacion">#REF!</definedName>
    <definedName name="COMPenalty">#REF!</definedName>
    <definedName name="Compilado">#REF!</definedName>
    <definedName name="componentes">[52]Listado!$U$2:$U$9</definedName>
    <definedName name="Compresor_2_Martillos_185_PCM">[24]LBM!#REF!</definedName>
    <definedName name="COMPRESOR_210_CFM">'[36]INSUMOS-EQUIPOS'!$B$369</definedName>
    <definedName name="COMProject_Currency">#REF!</definedName>
    <definedName name="COMProject_name">#REF!</definedName>
    <definedName name="CON_3000">#REF!</definedName>
    <definedName name="CONCD">#REF!</definedName>
    <definedName name="CONCRE123">#REF!</definedName>
    <definedName name="CONCRE124">#REF!</definedName>
    <definedName name="concre15">#REF!</definedName>
    <definedName name="CONCRE25">#REF!</definedName>
    <definedName name="concre3000">#REF!</definedName>
    <definedName name="concre35">#REF!</definedName>
    <definedName name="concreto">#REF!</definedName>
    <definedName name="Concreto_1_3_5">[24]LBM!#REF!</definedName>
    <definedName name="concreto_2000psi">'[15]CONCRETOS Y MORTEROS'!$H$33</definedName>
    <definedName name="Concreto_2500_PSI">[24]LBM!#REF!</definedName>
    <definedName name="Concreto_3000_PSI">[24]LBM!#REF!</definedName>
    <definedName name="concreto_3000_psi_pre">'[23]CONCRETOS Y MORTEROS'!$H$33</definedName>
    <definedName name="concreto_3000psi">'[15]CONCRETOS Y MORTEROS'!$H$32</definedName>
    <definedName name="concreto_3000psi_pre">'[36]CONCRETOS Y MORTEROS'!$H$37</definedName>
    <definedName name="Concreto_4000_BOM">'[15]CONCRETOS Y MORTEROS'!$H$36</definedName>
    <definedName name="Concreto_4000psi">'[15]CONCRETOS Y MORTEROS'!$H$30</definedName>
    <definedName name="concreto_4500psi_pre">'[36]CONCRETOS Y MORTEROS'!$H$35</definedName>
    <definedName name="Concreto_5000psi_BOM">'[15]CONCRETOS Y MORTEROS'!$H$35</definedName>
    <definedName name="concreto_5000psi_pre">'[36]CONCRETOS Y MORTEROS'!$H$34</definedName>
    <definedName name="Concreto_a_granel_con_silo_puesto_en_obra__cemento_1A__2500_P.S.I.">[24]LBM!#REF!</definedName>
    <definedName name="Concreto_a_granel_con_silo_puesto_en_obra__cemento_1A__3000_P.S.I.">[24]LBM!#REF!</definedName>
    <definedName name="Concreto_a_granel_con_silo_puesto_en_obra__cemento_1A__4000_P.S.I.">[24]LBM!#REF!</definedName>
    <definedName name="Concreto_común_3000_P.S.I.">[24]LBM!#REF!</definedName>
    <definedName name="Concreto_Corriente_2500_P.S.I.">[24]LBM!#REF!</definedName>
    <definedName name="Concreto_Corriente_3000_P.S.I.">[24]LBM!#REF!</definedName>
    <definedName name="Concreto_corriente_de_2500_P.S.I.">[24]LBM!#REF!</definedName>
    <definedName name="Concreto_Corriente_de_3000_P.S.I.">[24]LBM!#REF!</definedName>
    <definedName name="Concreto_Corriente_de_4000_P.S.I.">[24]LBM!#REF!</definedName>
    <definedName name="Concreto_Gravilla_Fina_2000_psi">#REF!</definedName>
    <definedName name="Concreto_MR42">'[11]CONCRETOS Y MORTEROS'!$H$34</definedName>
    <definedName name="CONCRETO123">#REF!</definedName>
    <definedName name="concreto14">#REF!</definedName>
    <definedName name="CONCRETO20">#REF!</definedName>
    <definedName name="concreto25">#REF!</definedName>
    <definedName name="concreto3000">#REF!</definedName>
    <definedName name="concreto35">#REF!</definedName>
    <definedName name="concretoplaca">#REF!</definedName>
    <definedName name="CONCT">#REF!</definedName>
    <definedName name="CONDUCCION331">'[3]INFORMACIÓN REFERENCIA'!$B$122:$E$133</definedName>
    <definedName name="CONDUCCIONTABLA3.3.1">'[3]INFORMACIÓN REFERENCIA'!$B$122:$D$133</definedName>
    <definedName name="Conductores">#REF!</definedName>
    <definedName name="ConductoresCostos">#REF!</definedName>
    <definedName name="Conexión_Siamesa">[24]LBM!#REF!</definedName>
    <definedName name="Conexión_Siamesa_de_2_1_2__X_2_1_2__X_3">[24]LBM!#REF!</definedName>
    <definedName name="conexiondomiciliaria">#REF!</definedName>
    <definedName name="Congelar_Capital_Vencido">#REF!</definedName>
    <definedName name="cons">#REF!</definedName>
    <definedName name="CONSOLIDADO">#REF!</definedName>
    <definedName name="CONSORCIO">#REF!</definedName>
    <definedName name="Consulta_PRECIOS_BASICOS">#REF!</definedName>
    <definedName name="consum">#REF!</definedName>
    <definedName name="consumo">[53]consumo1!$A$1:$IV$65536</definedName>
    <definedName name="CONTADO">#REF!</definedName>
    <definedName name="ContLabCostOutput">#REF!</definedName>
    <definedName name="ContPartsCostOutput">#REF!</definedName>
    <definedName name="CONTRATISTA">[54]VARIABLES!$C$9</definedName>
    <definedName name="Contrato">#REF!</definedName>
    <definedName name="CONTRATO.No">[54]VARIABLES!$C$6</definedName>
    <definedName name="COPIA">#REF!</definedName>
    <definedName name="copiao4">#REF!</definedName>
    <definedName name="Coraza">#REF!</definedName>
    <definedName name="corri">#REF!</definedName>
    <definedName name="CORTADORA_DE_CONCRETO_CON_MOTOR_DIESEL_SIN_DISCO">'[15]INSUMOS-EQUIPOS'!$B$377</definedName>
    <definedName name="CORTADORA_METRO_5CM">'[15]INSUMOS-EQUIPOS'!$B$378</definedName>
    <definedName name="corte">#REF!</definedName>
    <definedName name="corterocoso">#REF!</definedName>
    <definedName name="cost_analysis">#REF!</definedName>
    <definedName name="COST_CENTRES">'[55]C - CENTROS DE COSTO Y GASTOS'!$A$5:$B$248</definedName>
    <definedName name="CostCode">'[56]cost codes'!$B$2:$F$54</definedName>
    <definedName name="COSTODIRECTO">#REF!</definedName>
    <definedName name="COSTOPERSONALTABLA1.5.3">'[3]INFORMACIÓN REFERENCIA'!$B$542:$F$545</definedName>
    <definedName name="COSTOPERSONALTABLA1.5.4">'[3]INFORMACIÓN REFERENCIA'!$B$549:$G$560</definedName>
    <definedName name="COSTOPERSONALTABLA1.5.5">'[3]INFORMACIÓN REFERENCIA'!$B$564:$G$621</definedName>
    <definedName name="COSTOREDESALCTABLA7.4">#REF!</definedName>
    <definedName name="COSTOREDESTABLA7.3">#REF!</definedName>
    <definedName name="COSTOS_DIRECTOS">[57]Hoja1!#REF!</definedName>
    <definedName name="COSTOSCONDUCCIONACU">'[3]BD COSTOS UNIDAD CONSTRUCTIVA'!$B$34:$J$49</definedName>
    <definedName name="count">'[44]Inputs-SUMMARY'!$H$3:$BR$3</definedName>
    <definedName name="counter">[58]ASSUMPTIONS!$H$6:$AP$6</definedName>
    <definedName name="COUNTRY_OF_ORIGIN">#REF!</definedName>
    <definedName name="cp">#REF!</definedName>
    <definedName name="CPlanta">[47]Cuentas!$S$11:$S$56</definedName>
    <definedName name="Cq">#REF!</definedName>
    <definedName name="Cr">#REF!</definedName>
    <definedName name="CRandM">#REF!</definedName>
    <definedName name="CREDITO">#REF!</definedName>
    <definedName name="CRP">#REF!</definedName>
    <definedName name="CRUCE_200_CANAL_S1">#REF!</definedName>
    <definedName name="CRUCE_200_CANAL_S2">#REF!</definedName>
    <definedName name="CRUCE_200_CANAL_S3">#REF!</definedName>
    <definedName name="CRUCE_200_CANAL_S4">#REF!</definedName>
    <definedName name="CRUCE_200_CANAL_S5">#REF!</definedName>
    <definedName name="CRUCE_200_CANAL_S6">#REF!</definedName>
    <definedName name="CRUCE_8__A_S1">#REF!</definedName>
    <definedName name="CRUCE_8__A_S2">#REF!</definedName>
    <definedName name="CRUCE_8__A_S3">#REF!</definedName>
    <definedName name="CRUCE_8__A_S4">#REF!</definedName>
    <definedName name="CRUCE_8__A_S5">#REF!</definedName>
    <definedName name="CRUCE_8__A_S6">#REF!</definedName>
    <definedName name="CRUCE12__A_S1">#REF!</definedName>
    <definedName name="CRUCE12__A_S2">#REF!</definedName>
    <definedName name="CRUCE12__A_S3">#REF!</definedName>
    <definedName name="CRUCE12__A_S4">#REF!</definedName>
    <definedName name="CRUCE12__A_S5">#REF!</definedName>
    <definedName name="CRUCE12__A_S6">#REF!</definedName>
    <definedName name="CRUCE12_B_S1">#REF!</definedName>
    <definedName name="CRUCE12_B_S2">#REF!</definedName>
    <definedName name="CRUCE12_B_S3">#REF!</definedName>
    <definedName name="CRUCE12_B_S4">#REF!</definedName>
    <definedName name="CRUCE12_B_S5">#REF!</definedName>
    <definedName name="CRUCE12_B_S6">#REF!</definedName>
    <definedName name="CRUCE160_CANAL_S1">#REF!</definedName>
    <definedName name="CRUCE160_CANAL_S2">#REF!</definedName>
    <definedName name="CRUCE160_CANAL_S3">#REF!</definedName>
    <definedName name="CRUCE160_CANAL_S4">#REF!</definedName>
    <definedName name="CRUCE160_CANAL_S5">#REF!</definedName>
    <definedName name="CRUCE160_CANAL_S6">#REF!</definedName>
    <definedName name="CRUCE90_CANAL_S1">#REF!</definedName>
    <definedName name="CRUCE90_CANAL_S2">#REF!</definedName>
    <definedName name="CRUCE90_CANAL_S3">#REF!</definedName>
    <definedName name="CRUCE90_CANAL_S4">#REF!</definedName>
    <definedName name="CRUCE90_CANAL_S5">#REF!</definedName>
    <definedName name="CRUCE90_CANAL_S6">#REF!</definedName>
    <definedName name="CRUCE90_S1">#REF!</definedName>
    <definedName name="CRUCE90_S2">#REF!</definedName>
    <definedName name="CRUCE90_S3">#REF!</definedName>
    <definedName name="CRUCE90_S4">#REF!</definedName>
    <definedName name="CRUCE90_S5">#REF!</definedName>
    <definedName name="CRUCE90_S6">#REF!</definedName>
    <definedName name="Cruceta_metálica_en_ángulo_de__2m_x_2_5__x_2_5__x_1_4_.">"Prueba1"</definedName>
    <definedName name="Cs">#REF!</definedName>
    <definedName name="Ct">#REF!</definedName>
    <definedName name="CTA">#REF!</definedName>
    <definedName name="CTyre">#REF!</definedName>
    <definedName name="Cu">#REF!</definedName>
    <definedName name="CUAD">#REF!</definedName>
    <definedName name="cuad1">#REF!</definedName>
    <definedName name="cuad2">#REF!</definedName>
    <definedName name="cuad3">#REF!</definedName>
    <definedName name="cuad4">#REF!</definedName>
    <definedName name="CUAD5">#REF!</definedName>
    <definedName name="cuado">#REF!</definedName>
    <definedName name="cuadr">#REF!</definedName>
    <definedName name="CUADRIA">#REF!</definedName>
    <definedName name="CUADRIB">#REF!</definedName>
    <definedName name="CUADRIC">#REF!</definedName>
    <definedName name="CUADRILLA">#REF!</definedName>
    <definedName name="Cuadrilla_1">'[15]SALARIOS OBRA'!$E$10</definedName>
    <definedName name="Cuadrilla_2">'[15]SALARIOS OBRA'!$E$11</definedName>
    <definedName name="Cuadrilla_4">'[15]SALARIOS OBRA'!$E$13</definedName>
    <definedName name="Cuadrilla_8">'[36]SALARIOS OBRA'!$B$21</definedName>
    <definedName name="Cuadrilla_Albañilería_OF_Ayudante">[24]LBM!#REF!</definedName>
    <definedName name="Cuadrilla_cc_pintura">'[59]SALARIOS OBRA'!$E$24</definedName>
    <definedName name="Cuadrilla_esp_Bombeo">#REF!</definedName>
    <definedName name="CUADRILLA_FORMALETERIA">'[15]SALARIOS OBRA'!$E$20</definedName>
    <definedName name="Cuadrilla_hh">#REF!</definedName>
    <definedName name="cuadrillas">#REF!</definedName>
    <definedName name="CUADRO1">#REF!</definedName>
    <definedName name="CUAL">#REF!</definedName>
    <definedName name="CUAPLO">#REF!</definedName>
    <definedName name="CUATOP">#REF!</definedName>
    <definedName name="cube">#REF!</definedName>
    <definedName name="CUBE_UNIT">#REF!</definedName>
    <definedName name="CUBIERTA_PANEL_METÁLICO_PARA_CUBIERTA_TECHMET__INYECTADO_EN_LÍNEA_CONTINUA_CON_POLIURETANO_EXPANDIDO_DE_ALTA_DENSIDAD__38KG___M3">'[60]INSUMOS-EQUIPOS'!$B$302</definedName>
    <definedName name="Cubierta_sándwich___Deck_Aluzinc_333C_mm_Cal_26">[24]LBM!#REF!</definedName>
    <definedName name="Cubierta_Trapezoidal_Acesco_3_05">[24]LBM!#REF!</definedName>
    <definedName name="CUBS">[61]Hoja1!$A:$IV</definedName>
    <definedName name="Cuchillas">#REF!</definedName>
    <definedName name="CUCON">#REF!</definedName>
    <definedName name="CUEXC">#REF!</definedName>
    <definedName name="Cumm_Us_inf">[44]Workings!$H$8:$BR$8</definedName>
    <definedName name="CUNET">#REF!</definedName>
    <definedName name="cuneta">#REF!</definedName>
    <definedName name="CUPLOM">#REF!</definedName>
    <definedName name="Cupula_tragante_4_x2">[24]LBM!#REF!</definedName>
    <definedName name="CURADURIA">#REF!</definedName>
    <definedName name="CURASEAL_BLANCO">'[15]INSUMOS-EQUIPOS'!$B$312</definedName>
    <definedName name="curAsisCarr1A">#REF!</definedName>
    <definedName name="curCanDTFSemana">#REF!</definedName>
    <definedName name="CurCanonPorMillon">#REF!</definedName>
    <definedName name="CurCostComGl1a">#REF!</definedName>
    <definedName name="CurCostoCondMes">#REF!</definedName>
    <definedName name="CurCostoImptoTimbre">#REF!</definedName>
    <definedName name="CurCostoKm10A">#REF!</definedName>
    <definedName name="CurCostoKm11A">#REF!</definedName>
    <definedName name="CurCostoKm1A">#REF!</definedName>
    <definedName name="CurCostoKm2A">#REF!</definedName>
    <definedName name="CurCostoKm3A">#REF!</definedName>
    <definedName name="CurCostoKm4A">#REF!</definedName>
    <definedName name="CurCostoKm5A">#REF!</definedName>
    <definedName name="CurCostoKm6A">#REF!</definedName>
    <definedName name="CurCostoKm7A">#REF!</definedName>
    <definedName name="CurCostoKm8A">#REF!</definedName>
    <definedName name="CurCostoKm9A">#REF!</definedName>
    <definedName name="CurCostoLlantas">#REF!</definedName>
    <definedName name="CurCostoMttoFKm10A">#REF!</definedName>
    <definedName name="CurCostoMttoFKm1A">#REF!</definedName>
    <definedName name="CurCostoMttoFKm2A">#REF!</definedName>
    <definedName name="CurCostoMttoFKm3A">#REF!</definedName>
    <definedName name="CurCostoMttoFKm4A">#REF!</definedName>
    <definedName name="CurCostoMttoFKm5A">#REF!</definedName>
    <definedName name="CurCostoMttoFKm6A">#REF!</definedName>
    <definedName name="CurCostoMttoFKm7A">#REF!</definedName>
    <definedName name="CurCostoMttoFKm8A">#REF!</definedName>
    <definedName name="CurCostoMttoFKm9A">#REF!</definedName>
    <definedName name="CurCostoOportunidadFcroEntrega">#REF!</definedName>
    <definedName name="CurCostosMargendeNegociacion">#REF!</definedName>
    <definedName name="CurCostoVentaVehCliente">#REF!</definedName>
    <definedName name="CurDescuentoAccesorio">#REF!</definedName>
    <definedName name="CurDTFMaxima">#REF!</definedName>
    <definedName name="CurDTFminima">#REF!</definedName>
    <definedName name="CurDTFSemaTriAntic">#REF!</definedName>
    <definedName name="CurFuelCargoMensual">#REF!</definedName>
    <definedName name="CurFuelEquipo">#REF!</definedName>
    <definedName name="CurGPSCargoMensual">#REF!</definedName>
    <definedName name="CurGPSEquipo">#REF!</definedName>
    <definedName name="CurImptoRod1A">#REF!</definedName>
    <definedName name="CurImptoTimRetoma">#REF!</definedName>
    <definedName name="curIpcProye10A">#REF!</definedName>
    <definedName name="curIpcProye1A">#REF!</definedName>
    <definedName name="CurIpcProye2A">#REF!</definedName>
    <definedName name="CurIpcProye3A">#REF!</definedName>
    <definedName name="CurIpcProye4A">#REF!</definedName>
    <definedName name="CurIpcProye5A">#REF!</definedName>
    <definedName name="curIpcProye6A">#REF!</definedName>
    <definedName name="curIpcProye7A">#REF!</definedName>
    <definedName name="curIpcProye8A">#REF!</definedName>
    <definedName name="curIpcProye9A">#REF!</definedName>
    <definedName name="CurIvaAccesorios">#REF!</definedName>
    <definedName name="CurKitCarretera">#REF!</definedName>
    <definedName name="CurMerchand">#REF!</definedName>
    <definedName name="CurMontoMinImptoTimbre">#REF!</definedName>
    <definedName name="CurPickup">#REF!</definedName>
    <definedName name="currency_code">#REF!</definedName>
    <definedName name="currency_conversion_factor">#REF!</definedName>
    <definedName name="CurSeguroCanon">#REF!</definedName>
    <definedName name="CurServicioGPSDelClienteMensual">#REF!</definedName>
    <definedName name="curSOAT1A">#REF!</definedName>
    <definedName name="CurStandby">#REF!</definedName>
    <definedName name="CurTramiteAnual">#REF!</definedName>
    <definedName name="CurTramTransito">#REF!</definedName>
    <definedName name="CurUtilidadNominal">#REF!</definedName>
    <definedName name="CurValorAccesConIva">#REF!</definedName>
    <definedName name="CurValorMinAccriosReventa">#REF!</definedName>
    <definedName name="CurVariable1">#REF!</definedName>
    <definedName name="CurVariable2">#REF!</definedName>
    <definedName name="CurVariable3">#REF!</definedName>
    <definedName name="CurVlrAsegurado">#REF!</definedName>
    <definedName name="CurVlrVentaVehCliente">#REF!</definedName>
    <definedName name="curVPN">#REF!</definedName>
    <definedName name="CurVrVehicPrecPubConIvaSinDtos">#REF!</definedName>
    <definedName name="CurVrVehícPrecPubConIvaSinDtos">#REF!</definedName>
    <definedName name="CUTOP">#REF!</definedName>
    <definedName name="Cv">#REF!</definedName>
    <definedName name="CV2.Daily_Tonnes">#REF!</definedName>
    <definedName name="CV2.Moisture">#REF!</definedName>
    <definedName name="cvcvcvcv">#REF!</definedName>
    <definedName name="cvfvd">#REF!</definedName>
    <definedName name="cvn">#REF!</definedName>
    <definedName name="CVXC">#REF!</definedName>
    <definedName name="Cw">#REF!</definedName>
    <definedName name="Cx">#REF!</definedName>
    <definedName name="cxcxcxc">#REF!</definedName>
    <definedName name="Cy">#REF!</definedName>
    <definedName name="CZN_north_perc">50</definedName>
    <definedName name="CZN_south_perc">0</definedName>
    <definedName name="d">#REF!</definedName>
    <definedName name="DASD">#REF!</definedName>
    <definedName name="DAT">#REF!</definedName>
    <definedName name="Data">[62]Sheet1!$F$18:$H$977</definedName>
    <definedName name="Data_Base">#REF!</definedName>
    <definedName name="Date">[63]Constants!$B$9</definedName>
    <definedName name="datos">[64]Hoja3!$A$3:$E$128</definedName>
    <definedName name="DATOS_CONTRATO">#REF!</definedName>
    <definedName name="Days_in_Month">#REF!</definedName>
    <definedName name="dbfdfbi">#REF!</definedName>
    <definedName name="Dbgcm">#REF!</definedName>
    <definedName name="dblgarantiaExtendida">#REF!</definedName>
    <definedName name="dblPunRentabilidad">#REF!</definedName>
    <definedName name="dblUtilVehiculo">#REF!</definedName>
    <definedName name="dc">#REF!</definedName>
    <definedName name="Dcacm">#REF!</definedName>
    <definedName name="DCF">#REF!</definedName>
    <definedName name="dcon">#REF!</definedName>
    <definedName name="DCSDCTV">#REF!</definedName>
    <definedName name="DD">#REF!</definedName>
    <definedName name="ddd">#REF!</definedName>
    <definedName name="ddddd">#REF!</definedName>
    <definedName name="ddddddddd">#REF!</definedName>
    <definedName name="ddddddddddddddd">#REF!</definedName>
    <definedName name="ddddt">#REF!</definedName>
    <definedName name="ddewdw">#REF!</definedName>
    <definedName name="ddfdh">#REF!</definedName>
    <definedName name="DDGSDP">#REF!</definedName>
    <definedName name="de">#REF!</definedName>
    <definedName name="Dealpb">#REF!</definedName>
    <definedName name="Debt_Purchase_Price_Funding">[65]CONTROL!$G$45</definedName>
    <definedName name="Debt_S5_EA_Sch">#REF!</definedName>
    <definedName name="Debt_S6_EA_Sch">#REF!</definedName>
    <definedName name="DEC">#REF!</definedName>
    <definedName name="decbs">#REF!</definedName>
    <definedName name="Decjv">#REF!</definedName>
    <definedName name="Decjv2">#REF!</definedName>
    <definedName name="deded">#REF!</definedName>
    <definedName name="default_leadtime">#REF!</definedName>
    <definedName name="defd">#REF!</definedName>
    <definedName name="DEMANDA">#REF!</definedName>
    <definedName name="demanto">#REF!</definedName>
    <definedName name="DEMO_MUR_15">#REF!</definedName>
    <definedName name="DEMOL_CIMIEN">#REF!</definedName>
    <definedName name="DEMOL_ENCHAP">'[30]APU '!$H$300</definedName>
    <definedName name="DEMOL_ESTR_EXIS">'[30]APU '!$H$329</definedName>
    <definedName name="demol_muro_drw">'[30]APU '!$H$354</definedName>
    <definedName name="DEMOL_PISOS">#REF!</definedName>
    <definedName name="demolicion">#REF!</definedName>
    <definedName name="DEMOLICION_DE_ENCHAPE_DE_MUROS">#REF!</definedName>
    <definedName name="demolicioncuneta">#REF!</definedName>
    <definedName name="DENS">#REF!</definedName>
    <definedName name="densi">#REF!</definedName>
    <definedName name="densidad">#REF!</definedName>
    <definedName name="Dep_IAS_tot">#REF!</definedName>
    <definedName name="Department">'[66]REF - Listas'!$D$4:$D$12</definedName>
    <definedName name="Depreciation">#REF!</definedName>
    <definedName name="DepreciationPB">#REF!</definedName>
    <definedName name="DES">#REF!</definedName>
    <definedName name="DESC521">[67]ITEMS!$B$522</definedName>
    <definedName name="DESCAP_MANO">#REF!</definedName>
    <definedName name="DESCRIPCION">[45]suministros!$C$5:$C$2025</definedName>
    <definedName name="Descripción">#REF!</definedName>
    <definedName name="description">#REF!</definedName>
    <definedName name="DESCUENTOS">#REF!</definedName>
    <definedName name="Designer">#REF!</definedName>
    <definedName name="Desinfeccion_del_Sistema_de_Agua_Potable">[24]LBM!#REF!</definedName>
    <definedName name="DESM_MALLA_ESL">#REF!</definedName>
    <definedName name="Desmonte_y_descapote_a_máquina">#REF!</definedName>
    <definedName name="Desperdicio">'[68]Items y Materiales'!$K$3</definedName>
    <definedName name="DetailsBid1">#REF!</definedName>
    <definedName name="DetailsBid2">#REF!</definedName>
    <definedName name="DetailsBid3">#REF!</definedName>
    <definedName name="DetailsBid4">#REF!</definedName>
    <definedName name="DetailsBidRange">#REF!</definedName>
    <definedName name="deuda">[53]deuda!$A$1:$IV$65536</definedName>
    <definedName name="deuda2">[69]deuda!$A$1:$IV$65536</definedName>
    <definedName name="DEX">#REF!</definedName>
    <definedName name="df">#REF!</definedName>
    <definedName name="dfa">#REF!</definedName>
    <definedName name="dfasd">#REF!</definedName>
    <definedName name="DFBGHS">#REF!</definedName>
    <definedName name="DFBNJ">#REF!</definedName>
    <definedName name="dfcvc">#REF!</definedName>
    <definedName name="dfdaa">#REF!</definedName>
    <definedName name="dfdf">#REF!</definedName>
    <definedName name="dfds">#REF!</definedName>
    <definedName name="dfdsfi">#REF!</definedName>
    <definedName name="dffffe">#REF!</definedName>
    <definedName name="DFG">#REF!</definedName>
    <definedName name="DFGBHJ">#REF!</definedName>
    <definedName name="DFGDFG">#REF!</definedName>
    <definedName name="DFGDYYB">#REF!</definedName>
    <definedName name="dfgf">#REF!</definedName>
    <definedName name="DFGFBOP">#REF!</definedName>
    <definedName name="DFGFDG">#REF!</definedName>
    <definedName name="DFGV">#REF!</definedName>
    <definedName name="dfgypuj">#REF!</definedName>
    <definedName name="dfh">#REF!</definedName>
    <definedName name="dfhdr">#REF!</definedName>
    <definedName name="dfhgh">#REF!</definedName>
    <definedName name="dfj">#REF!</definedName>
    <definedName name="DFRFRF">#REF!</definedName>
    <definedName name="DFVUI">#REF!</definedName>
    <definedName name="dg">#REF!</definedName>
    <definedName name="dgdgr">#REF!</definedName>
    <definedName name="dgfd">#REF!</definedName>
    <definedName name="DGFDFVSDF">#REF!</definedName>
    <definedName name="dgfdg">#REF!</definedName>
    <definedName name="DGFG">#REF!</definedName>
    <definedName name="dgfsado">#REF!</definedName>
    <definedName name="dgrdeb">#REF!</definedName>
    <definedName name="dgreg">#REF!</definedName>
    <definedName name="DH">#REF!</definedName>
    <definedName name="dhdth">#REF!</definedName>
    <definedName name="dhgh">#REF!</definedName>
    <definedName name="di">#REF!</definedName>
    <definedName name="dia24hr">#REF!</definedName>
    <definedName name="diametros">#REF!</definedName>
    <definedName name="dias">#REF!</definedName>
    <definedName name="DIAS_DEL_MES">#REF!</definedName>
    <definedName name="dias_semana">#REF!</definedName>
    <definedName name="Dias_semanales">#REF!</definedName>
    <definedName name="DIAS_SEMANAS">#REF!</definedName>
    <definedName name="DIASDELMES">#REF!</definedName>
    <definedName name="DIASROTACION">#REF!</definedName>
    <definedName name="DiasSupuestosCierre">#REF!</definedName>
    <definedName name="DIC">[17]DIC!$A$3:$AN$28</definedName>
    <definedName name="diego">#REF!</definedName>
    <definedName name="diego1">#REF!</definedName>
    <definedName name="DIFERENCIAL">'[36]INSUMOS-EQUIPOS'!$B$376</definedName>
    <definedName name="DIRECTO1">[70]APU!$U$132</definedName>
    <definedName name="DIRECTO10">[70]APU!$U$681</definedName>
    <definedName name="DIRECTO100">[70]APU!$U$6171</definedName>
    <definedName name="DIRECTO101">[70]APU!$U$6232</definedName>
    <definedName name="DIRECTO102">[70]APU!$U$6293</definedName>
    <definedName name="DIRECTO103">[70]APU!$U$6354</definedName>
    <definedName name="DIRECTO104">[70]APU!$U$6415</definedName>
    <definedName name="DIRECTO105">[70]APU!$U$6476</definedName>
    <definedName name="DIRECTO11">[70]APU!$U$742</definedName>
    <definedName name="DIRECTO12">[70]APU!$U$803</definedName>
    <definedName name="DIRECTO124">[70]APU!$U$7635</definedName>
    <definedName name="DIRECTO125">[70]APU!$U$7696</definedName>
    <definedName name="DIRECTO126">[70]APU!$U$7757</definedName>
    <definedName name="DIRECTO127">[70]APU!$U$7818</definedName>
    <definedName name="DIRECTO128">[70]APU!$U$7879</definedName>
    <definedName name="DIRECTO129">[70]APU!$U$7940</definedName>
    <definedName name="DIRECTO13">[70]APU!$U$864</definedName>
    <definedName name="DIRECTO130">[70]APU!$U$8001</definedName>
    <definedName name="DIRECTO131">[70]APU!$U$8062</definedName>
    <definedName name="DIRECTO132">[70]APU!$U$8123</definedName>
    <definedName name="DIRECTO133">[70]APU!$U$8184</definedName>
    <definedName name="DIRECTO134">[70]APU!$U$8245</definedName>
    <definedName name="DIRECTO14">[70]APU!$U$925</definedName>
    <definedName name="DIRECTO15">[70]APU!$U$986</definedName>
    <definedName name="DIRECTO16">[70]APU!$U$1047</definedName>
    <definedName name="DIRECTO17">[70]APU!$U$1108</definedName>
    <definedName name="DIRECTO18">[70]APU!$U$1169</definedName>
    <definedName name="DIRECTO2">[70]APU!$U$193</definedName>
    <definedName name="DIRECTO2.10">[70]APU!$U$14889</definedName>
    <definedName name="DIRECTO2.11">[70]APU!$U$14950</definedName>
    <definedName name="DIRECTO2.12">[70]APU!$U$15011</definedName>
    <definedName name="DIRECTO2.9">[70]APU!$U$11839</definedName>
    <definedName name="DIRECTO21">[70]APU!$U$1352</definedName>
    <definedName name="DIRECTO22">[70]APU!$U$1413</definedName>
    <definedName name="DIRECTO23">[70]APU!$U$1474</definedName>
    <definedName name="DIRECTO24">[70]APU!$U$1535</definedName>
    <definedName name="DIRECTO25">[70]APU!$U$1596</definedName>
    <definedName name="DIRECTO26">[70]APU!$U$1657</definedName>
    <definedName name="DIRECTO27">[70]APU!$U$1718</definedName>
    <definedName name="DIRECTO28">[70]APU!$U$1779</definedName>
    <definedName name="DIRECTO29">[70]APU!$U$1840</definedName>
    <definedName name="DIRECTO3">[70]APU!$U$254</definedName>
    <definedName name="DIRECTO3.15">[70]APU!$U$8667</definedName>
    <definedName name="DIRECTO3.16">[70]APU!$U$8728</definedName>
    <definedName name="DIRECTO3.17">[70]APU!$U$8789</definedName>
    <definedName name="DIRECTO3.18">[70]APU!$U$8850</definedName>
    <definedName name="DIRECTO3.19">[70]APU!$U$8911</definedName>
    <definedName name="DIRECTO3.20">[70]APU!$U$8972</definedName>
    <definedName name="DIRECTO3.21">[70]APU!$U$11961</definedName>
    <definedName name="DIRECTO3.22">[70]APU!$U$14523</definedName>
    <definedName name="DIRECTO3.23">[70]APU!$U$15133</definedName>
    <definedName name="DIRECTO3.24">[70]APU!$U$16292</definedName>
    <definedName name="DIRECTO3.25">[70]APU!$U$16353</definedName>
    <definedName name="DIRECTO3.26">[70]APU!$U$16414</definedName>
    <definedName name="DIRECTO3.27">[70]APU!$U$16475</definedName>
    <definedName name="DIRECTO3.28">[70]APU!$U$16536</definedName>
    <definedName name="DIRECTO30">[70]APU!$U$1901</definedName>
    <definedName name="DIRECTO31">[70]APU!$U$1962</definedName>
    <definedName name="DIRECTO32">[70]APU!$U$2023</definedName>
    <definedName name="DIRECTO33">[70]APU!$U$2084</definedName>
    <definedName name="DIRECTO34">[70]APU!$U$2145</definedName>
    <definedName name="DIRECTO35">[70]APU!$U$2206</definedName>
    <definedName name="DIRECTO36">[70]APU!$U$2267</definedName>
    <definedName name="DIRECTO37">[70]APU!$U$2328</definedName>
    <definedName name="DIRECTO38">[70]APU!$U$2389</definedName>
    <definedName name="DIRECTO39">[70]APU!$U$2450</definedName>
    <definedName name="DIRECTO4">[70]APU!$U$315</definedName>
    <definedName name="DIRECTO4.20">[70]APU!$U$9216</definedName>
    <definedName name="DIRECTO4.21">[70]APU!$U$9277</definedName>
    <definedName name="DIRECTO4.22">[70]APU!$U$9338</definedName>
    <definedName name="DIRECTO4.23">[70]APU!$U$9399</definedName>
    <definedName name="DIRECTO4.24">[70]APU!$U$9460</definedName>
    <definedName name="DIRECTO4.25">[70]APU!$U$9521</definedName>
    <definedName name="DIRECTO4.26">[70]APU!$U$9582</definedName>
    <definedName name="DIRECTO4.27">[70]APU!$U$9643</definedName>
    <definedName name="DIRECTO4.28">[70]APU!$U$9704</definedName>
    <definedName name="DIRECTO4.29">[70]APU!$U$9765</definedName>
    <definedName name="DIRECTO4.30">[70]APU!$U$9826</definedName>
    <definedName name="DIRECTO4.31">[70]APU!$U$9887</definedName>
    <definedName name="DIRECTO4.32">[70]APU!$U$9948</definedName>
    <definedName name="DIRECTO4.33">[70]APU!$U$10009</definedName>
    <definedName name="DIRECTO4.34">[70]APU!$U$10070</definedName>
    <definedName name="DIRECTO4.35">[70]APU!$U$11595</definedName>
    <definedName name="DIRECTO4.36">[70]APU!$U$11656</definedName>
    <definedName name="DIRECTO4.37">[70]APU!$U$15987</definedName>
    <definedName name="DIRECTO4.38">[70]APU!$U$15194</definedName>
    <definedName name="DIRECTO4.39">[70]APU!$U$14279</definedName>
    <definedName name="DIRECTO4.40">[70]APU!$U$14340</definedName>
    <definedName name="DIRECTO4.41">[70]APU!$U$14401</definedName>
    <definedName name="DIRECTO4.42">[70]APU!$U$14462</definedName>
    <definedName name="DIRECTO4.43">[70]APU!$U$14584</definedName>
    <definedName name="DIRECTO4.44">[70]APU!$U$16048</definedName>
    <definedName name="DIRECTO4.45">[70]APU!$U$16109</definedName>
    <definedName name="DIRECTO4.46">[70]APU!$U$14706</definedName>
    <definedName name="DIRECTO4.47">[70]APU!$U$15926</definedName>
    <definedName name="DIRECTO4.48">[70]APU!$U$16170</definedName>
    <definedName name="DIRECTO4.49">[70]APU!$U$16231</definedName>
    <definedName name="DIRECTO4.50">[70]APU!$U$16902</definedName>
    <definedName name="DIRECTO4.51">[70]APU!$U$17634</definedName>
    <definedName name="DIRECTO4.52">[70]APU!$U$17695</definedName>
    <definedName name="DIRECTO40">[70]APU!$U$2511</definedName>
    <definedName name="DIRECTO41">[70]APU!$U$2572</definedName>
    <definedName name="DIRECTO42">[70]APU!$U$2633</definedName>
    <definedName name="DIRECTO43">[70]APU!$U$2694</definedName>
    <definedName name="DIRECTO44">[70]APU!$U$2755</definedName>
    <definedName name="DIRECTO45">[70]APU!$U$2816</definedName>
    <definedName name="DIRECTO46">[70]APU!$U$2877</definedName>
    <definedName name="DIRECTO47">[70]APU!$U$2938</definedName>
    <definedName name="DIRECTO48">[70]APU!$U$2999</definedName>
    <definedName name="DIRECTO49">[70]APU!$U$3060</definedName>
    <definedName name="DIRECTO5">[70]APU!$U$376</definedName>
    <definedName name="DIRECTO5.100">[70]APU!$U$12449</definedName>
    <definedName name="DIRECTO5.101">[70]APU!$U$12510</definedName>
    <definedName name="DIRECTO5.104">[70]APU!$U$12571</definedName>
    <definedName name="DIRECTO5.105">[70]APU!$U$12632</definedName>
    <definedName name="DIRECTO5.106">[70]APU!$U$12693</definedName>
    <definedName name="DIRECTO5.107">[70]APU!$U$12754</definedName>
    <definedName name="DIRECTO5.108">[70]APU!$U$12815</definedName>
    <definedName name="DIRECTO5.109">[70]APU!$U$12876</definedName>
    <definedName name="DIRECTO5.111">[70]APU!$U$12937</definedName>
    <definedName name="DIRECTO5.112">[70]APU!$U$12998</definedName>
    <definedName name="DIRECTO5.113">[70]APU!$U$14767</definedName>
    <definedName name="DIRECTO5.114">[70]APU!$U$14828</definedName>
    <definedName name="DIRECTO5.115">[70]APU!$U$15072</definedName>
    <definedName name="DIRECTO5.53">[70]APU!$U$10131</definedName>
    <definedName name="DIRECTO5.54">[70]APU!$U$10192</definedName>
    <definedName name="DIRECTO5.55">[70]APU!$U$10253</definedName>
    <definedName name="DIRECTO5.56">[70]APU!$U$10314</definedName>
    <definedName name="DIRECTO5.57">[70]APU!$U$10375</definedName>
    <definedName name="DIRECTO5.58">[70]APU!$U$10436</definedName>
    <definedName name="DIRECTO5.59">[70]APU!$U$10497</definedName>
    <definedName name="DIRECTO5.60">[70]APU!$U$10558</definedName>
    <definedName name="DIRECTO5.61">[70]APU!$U$10619</definedName>
    <definedName name="DIRECTO5.62">[70]APU!$U$10680</definedName>
    <definedName name="DIRECTO5.63">[70]APU!$U$10741</definedName>
    <definedName name="DIRECTO5.64">[70]APU!$U$10802</definedName>
    <definedName name="DIRECTO5.65">[70]APU!$U$10863</definedName>
    <definedName name="DIRECTO5.66">[70]APU!$U$10924</definedName>
    <definedName name="DIRECTO5.67">[70]APU!$U$10985</definedName>
    <definedName name="DIRECTO5.68">[70]APU!$U$11046</definedName>
    <definedName name="DIRECTO5.69">[70]APU!$U$11107</definedName>
    <definedName name="DIRECTO5.70">[70]APU!$U$11168</definedName>
    <definedName name="DIRECTO5.71">[70]APU!$U$11229</definedName>
    <definedName name="DIRECTO5.72">[70]APU!$U$12022</definedName>
    <definedName name="DIRECTO5.73">[70]APU!$U$12083</definedName>
    <definedName name="DIRECTO5.74">[70]APU!$U$12144</definedName>
    <definedName name="DIRECTO5.77">[70]APU!$U$12205</definedName>
    <definedName name="DIRECTO5.78">[70]APU!$U$12327</definedName>
    <definedName name="DIRECTO5.79">[70]APU!$U$12388</definedName>
    <definedName name="DIRECTO5.80">[70]APU!$U$12266</definedName>
    <definedName name="DIRECTO5.82">[70]APU!$U$14035</definedName>
    <definedName name="DIRECTO5.83">[70]APU!$U$14096</definedName>
    <definedName name="DIRECTO5.84">[70]APU!$U$13364</definedName>
    <definedName name="DIRECTO5.85">[70]APU!$U$13425</definedName>
    <definedName name="DIRECTO5.86">[70]APU!$U$13486</definedName>
    <definedName name="DIRECTO5.87">[70]APU!$U$13547</definedName>
    <definedName name="DIRECTO5.88">[70]APU!$U$13608</definedName>
    <definedName name="DIRECTO5.89">[70]APU!$U$13669</definedName>
    <definedName name="DIRECTO5.90">[70]APU!$U$13730</definedName>
    <definedName name="DIRECTO5.91">[70]APU!$U$13791</definedName>
    <definedName name="DIRECTO5.92">[70]APU!$U$13852</definedName>
    <definedName name="DIRECTO5.93">[70]APU!$U$13913</definedName>
    <definedName name="DIRECTO5.94">[70]APU!$U$13974</definedName>
    <definedName name="DIRECTO5.95">[70]APU!$U$13059</definedName>
    <definedName name="DIRECTO5.96">[70]APU!$U$13120</definedName>
    <definedName name="DIRECTO5.97">[70]APU!$U$13181</definedName>
    <definedName name="DIRECTO5.98">[70]APU!$U$13242</definedName>
    <definedName name="DIRECTO5.99">[70]APU!$U$13303</definedName>
    <definedName name="DIRECTO50">[70]APU!$U$3121</definedName>
    <definedName name="DIRECTO51">[70]APU!$U$3182</definedName>
    <definedName name="DIRECTO52">[70]APU!$U$3243</definedName>
    <definedName name="DIRECTO53">[70]APU!$U$3304</definedName>
    <definedName name="DIRECTO54">[70]APU!$U$3365</definedName>
    <definedName name="DIRECTO55">[70]APU!$U$3426</definedName>
    <definedName name="DIRECTO56">[70]APU!$U$3487</definedName>
    <definedName name="DIRECTO57">[70]APU!$U$3548</definedName>
    <definedName name="DIRECTO58">[70]APU!$U$3609</definedName>
    <definedName name="DIRECTO59">[70]APU!$U$3670</definedName>
    <definedName name="DIRECTO6">[70]APU!$U$437</definedName>
    <definedName name="DIRECTO60">[70]APU!$U$3731</definedName>
    <definedName name="DIRECTO61">[70]APU!$U$3792</definedName>
    <definedName name="DIRECTO62">[70]APU!$U$3853</definedName>
    <definedName name="DIRECTO63">[70]APU!$U$3914</definedName>
    <definedName name="DIRECTO64">[70]APU!$U$3975</definedName>
    <definedName name="DIRECTO65">[70]APU!$U$4036</definedName>
    <definedName name="DIRECTO66">[70]APU!$U$4097</definedName>
    <definedName name="DIRECTO67">[70]APU!$U$4158</definedName>
    <definedName name="DIRECTO68">[70]APU!$U$4219</definedName>
    <definedName name="DIRECTO69">[70]APU!$U$4280</definedName>
    <definedName name="DIRECTO7">[70]APU!$U$498</definedName>
    <definedName name="DIRECTO7.12">[70]APU!$U$8305</definedName>
    <definedName name="DIRECTO7.13">[70]APU!$U$8366</definedName>
    <definedName name="DIRECTO7.14">[70]APU!$U$8427</definedName>
    <definedName name="DIRECTO7.15">[70]APU!$U$8488</definedName>
    <definedName name="DIRECTO7.16">[70]APU!$U$8606</definedName>
    <definedName name="DIRECTO7.17">[70]APU!$U$11290</definedName>
    <definedName name="DIRECTO7.18">[70]APU!$U$11351</definedName>
    <definedName name="DIRECTO7.19">[70]APU!$U$11412</definedName>
    <definedName name="DIRECTO7.20">[70]APU!$U$11473</definedName>
    <definedName name="DIRECTO7.21">[70]APU!$U$11534</definedName>
    <definedName name="DIRECTO7.22">[70]APU!$U$11717</definedName>
    <definedName name="DIRECTO7.23">[70]APU!$U$11778</definedName>
    <definedName name="DIRECTO7.24">[70]APU!$U$14645</definedName>
    <definedName name="DIRECTO7.25">[70]APU!$U$15255</definedName>
    <definedName name="DIRECTO7.26">[70]APU!$U$15316</definedName>
    <definedName name="DIRECTO7.27">[70]APU!$U$15377</definedName>
    <definedName name="DIRECTO7.28">[70]APU!$U$15438</definedName>
    <definedName name="DIRECTO7.29">[70]APU!$U$15499</definedName>
    <definedName name="DIRECTO7.30">[70]APU!$U$15560</definedName>
    <definedName name="DIRECTO7.31">[70]APU!$U$15621</definedName>
    <definedName name="DIRECTO7.32">[70]APU!$U$15682</definedName>
    <definedName name="DIRECTO7.33">[70]APU!$U$15743</definedName>
    <definedName name="DIRECTO7.34">[70]APU!$U$15804</definedName>
    <definedName name="DIRECTO7.35">[70]APU!$U$15865</definedName>
    <definedName name="DIRECTO7.36">[70]APU!$U$17085</definedName>
    <definedName name="DIRECTO7.37">[70]APU!$U$17268</definedName>
    <definedName name="DIRECTO7.38">[70]APU!$U$17207</definedName>
    <definedName name="DIRECTO7.39">[70]APU!$U$17390</definedName>
    <definedName name="DIRECTO7.40">[70]APU!$U$17451</definedName>
    <definedName name="DIRECTO7.41">[70]APU!$U$17512</definedName>
    <definedName name="DIRECTO7.42">[70]APU!$U$17146</definedName>
    <definedName name="DIRECTO7.43">[70]APU!$U$17573</definedName>
    <definedName name="DIRECTO7.44">[70]APU!$U$17329</definedName>
    <definedName name="DIRECTO70">[70]APU!$U$4341</definedName>
    <definedName name="DIRECTO71">[70]APU!$U$4402</definedName>
    <definedName name="DIRECTO72">[70]APU!$U$4463</definedName>
    <definedName name="DIRECTO73">[70]APU!$U$4524</definedName>
    <definedName name="DIRECTO74">[70]APU!$U$4585</definedName>
    <definedName name="DIRECTO75">[70]APU!$U$4646</definedName>
    <definedName name="DIRECTO76">[70]APU!$U$4707</definedName>
    <definedName name="DIRECTO77">[70]APU!$U$4768</definedName>
    <definedName name="DIRECTO78">[70]APU!$U$4829</definedName>
    <definedName name="DIRECTO79">[70]APU!$U$4890</definedName>
    <definedName name="DIRECTO8">[70]APU!$U$559</definedName>
    <definedName name="DIRECTO80">[70]APU!$U$4951</definedName>
    <definedName name="DIRECTO81">[70]APU!$U$5012</definedName>
    <definedName name="DIRECTO82">[70]APU!$U$5073</definedName>
    <definedName name="DIRECTO83">[70]APU!$U$5134</definedName>
    <definedName name="DIRECTO84">[70]APU!$U$5195</definedName>
    <definedName name="DIRECTO85">[70]APU!$U$5256</definedName>
    <definedName name="DIRECTO86">[70]APU!$U$5317</definedName>
    <definedName name="DIRECTO87">[70]APU!$U$5378</definedName>
    <definedName name="DIRECTO88">[70]APU!$U$5439</definedName>
    <definedName name="DIRECTO89">[70]APU!$U$5500</definedName>
    <definedName name="DIRECTO9">[70]APU!$U$620</definedName>
    <definedName name="DIRECTO9.1">[70]APU!$U$16597</definedName>
    <definedName name="DIRECTO9.2">[70]APU!$U$16658</definedName>
    <definedName name="DIRECTO9.3">[70]APU!$U$16719</definedName>
    <definedName name="DIRECTO9.4">[70]APU!$U$16780</definedName>
    <definedName name="DIRECTO9.5">[70]APU!$U$16841</definedName>
    <definedName name="DIRECTO90">[70]APU!$U$5561</definedName>
    <definedName name="DIRECTO91">[70]APU!$U$5622</definedName>
    <definedName name="DIRECTO92">[70]APU!$U$5683</definedName>
    <definedName name="DIRECTO93">[70]APU!$U$5744</definedName>
    <definedName name="DIRECTO94">[70]APU!$U$5805</definedName>
    <definedName name="DIRECTO95">[70]APU!$U$5866</definedName>
    <definedName name="DIRECTO96">[70]APU!$U$5927</definedName>
    <definedName name="DIRECTO97">[70]APU!$U$5988</definedName>
    <definedName name="DIRECTO98">[70]APU!$U$6049</definedName>
    <definedName name="DIRECTO99">[70]APU!$U$6110</definedName>
    <definedName name="Discount_Lumpsum">#REF!</definedName>
    <definedName name="discount_percent">#REF!</definedName>
    <definedName name="discount2">#REF!</definedName>
    <definedName name="discount3">#REF!</definedName>
    <definedName name="discount4">#REF!</definedName>
    <definedName name="DiscRateHigh">#REF!</definedName>
    <definedName name="DiscRateMed">#REF!</definedName>
    <definedName name="Disolvente_Thinner">[24]LBM!#REF!</definedName>
    <definedName name="DISPENSADOR_CILINDRICO_JABON">'[11]INSUMOS-EQUIPOS'!$B$621</definedName>
    <definedName name="DISPENSADOR_DE_JABÓN_1000ML_ACERO_INOX_ESSENZA">'[15]INSUMOS-EQUIPOS'!$B$299</definedName>
    <definedName name="DISPENSADOR_DE_PAPEL_HIGIENICO_ACERO_INOX___REPUESTO_ESSENZA">'[15]INSUMOS-EQUIPOS'!$B$300</definedName>
    <definedName name="DISPENSADOR_DE_TOALLAS_PRECORTADAS_FAMILIA_PLASTICO">'[15]INSUMOS-EQUIPOS'!$B$301</definedName>
    <definedName name="Dispensador_Jabon_Liquido_Ref._B_4063">#REF!</definedName>
    <definedName name="DISPENSADOR_PAPEL">'[11]INSUMOS-EQUIPOS'!$B$623</definedName>
    <definedName name="Dispensador_Toallas_de_Papel_Ref._B_369">#REF!</definedName>
    <definedName name="DISPONIBILIDAD">#REF!</definedName>
    <definedName name="Distancia_Barranquilla_Manati__KM">'[15]INSUMOS-EQUIPOS'!#REF!</definedName>
    <definedName name="DISTANCIADOR">'[15]INSUMOS-EQUIPOS'!$B$370</definedName>
    <definedName name="DISTANCIADOR_CP_30_CLIP_MORTERO_PINZA_HASTA_1_4">'[15]INSUMOS-EQUIPOS'!$B$338</definedName>
    <definedName name="div_pay">#REF!</definedName>
    <definedName name="dj">#REF!</definedName>
    <definedName name="djdytj">#REF!</definedName>
    <definedName name="dl">#REF!</definedName>
    <definedName name="dm">#REF!</definedName>
    <definedName name="DMD">#REF!</definedName>
    <definedName name="DNS">#REF!</definedName>
    <definedName name="do">#REF!</definedName>
    <definedName name="Documentacion_y_Marquillado">[24]LBM!#REF!</definedName>
    <definedName name="Documentstatus">#REF!</definedName>
    <definedName name="Documentstatus1">'[31]REF - Listas'!$B$4:$B$11</definedName>
    <definedName name="DOM160X20_S1">#REF!</definedName>
    <definedName name="DOM160X20_S2">#REF!</definedName>
    <definedName name="DOM160X20_S3">#REF!</definedName>
    <definedName name="DOM160X20_S4">#REF!</definedName>
    <definedName name="DOM160X20_S5">#REF!</definedName>
    <definedName name="DOM160X20_S6">#REF!</definedName>
    <definedName name="DOM160X32_S1">#REF!</definedName>
    <definedName name="DOM160X32_S2">#REF!</definedName>
    <definedName name="DOM160X32_S3">#REF!</definedName>
    <definedName name="DOM160X32_S4">#REF!</definedName>
    <definedName name="DOM160X32_S5">#REF!</definedName>
    <definedName name="DOM160X32_S6">#REF!</definedName>
    <definedName name="DOM200X20_S1">#REF!</definedName>
    <definedName name="DOM200X20_S2">#REF!</definedName>
    <definedName name="DOM200X20_S3">#REF!</definedName>
    <definedName name="DOM200X20_S4">#REF!</definedName>
    <definedName name="DOM200X20_S5">#REF!</definedName>
    <definedName name="DOM200X20_S6">#REF!</definedName>
    <definedName name="DOM200X32_S1">#REF!</definedName>
    <definedName name="DOM200X32_S2">#REF!</definedName>
    <definedName name="DOM200X32_S3">#REF!</definedName>
    <definedName name="DOM200X32_S4">#REF!</definedName>
    <definedName name="DOM200X32_S5">#REF!</definedName>
    <definedName name="DOM200X32_S6">#REF!</definedName>
    <definedName name="DOM90X20_S1">#REF!</definedName>
    <definedName name="DOM90X20_S2">#REF!</definedName>
    <definedName name="DOM90X20_S3">#REF!</definedName>
    <definedName name="DOM90X20_S4">#REF!</definedName>
    <definedName name="DOM90X20_S5">#REF!</definedName>
    <definedName name="DOM90X20_S6">#REF!</definedName>
    <definedName name="DOM90X32_S1">#REF!</definedName>
    <definedName name="DOM90X32_S2">#REF!</definedName>
    <definedName name="DOM90X32_S3">#REF!</definedName>
    <definedName name="DOM90X32_S4">#REF!</definedName>
    <definedName name="DOM90X32_S5">#REF!</definedName>
    <definedName name="DOM90X32_S6">#REF!</definedName>
    <definedName name="DOMESP90X63_S1">#REF!</definedName>
    <definedName name="DOMESP90X63_S2">#REF!</definedName>
    <definedName name="DOMESP90X63_S3">#REF!</definedName>
    <definedName name="DOMESP90X63_S4">#REF!</definedName>
    <definedName name="DOMESP90X63_S5">#REF!</definedName>
    <definedName name="DOMESP90X63_S6">#REF!</definedName>
    <definedName name="Domos_acrílicos_1.10_x_1.10">[24]LBM!#REF!</definedName>
    <definedName name="DOR">#REF!</definedName>
    <definedName name="dos">#REF!</definedName>
    <definedName name="DOT">#REF!</definedName>
    <definedName name="dota">#REF!</definedName>
    <definedName name="DRAWING_LEAD_TIME">#REF!</definedName>
    <definedName name="drf">#REF!</definedName>
    <definedName name="DRTOS1">'[71]Cost Codes'!$B$4:$G$331</definedName>
    <definedName name="dry">#REF!</definedName>
    <definedName name="DSA">#REF!</definedName>
    <definedName name="DSAD">#REF!</definedName>
    <definedName name="dsadfp">#REF!</definedName>
    <definedName name="Dsbcm">#REF!</definedName>
    <definedName name="DSD">#REF!</definedName>
    <definedName name="dsdads4">#REF!</definedName>
    <definedName name="DSF">#REF!</definedName>
    <definedName name="DSFCVTY">#REF!</definedName>
    <definedName name="dsfg">#REF!</definedName>
    <definedName name="dsfhgfdh">#REF!</definedName>
    <definedName name="dsfsdf">#REF!</definedName>
    <definedName name="DSFSDFCXV">#REF!</definedName>
    <definedName name="dsfsvm">#REF!</definedName>
    <definedName name="dsftbv">#REF!</definedName>
    <definedName name="dt">#REF!</definedName>
    <definedName name="dtf">#REF!</definedName>
    <definedName name="DTFSMedida">#REF!</definedName>
    <definedName name="DtmFechaCotizacion">#REF!</definedName>
    <definedName name="DtmFechVigenCotiza">#REF!</definedName>
    <definedName name="dtocon">#REF!</definedName>
    <definedName name="DTOCONCRETO">#REF!</definedName>
    <definedName name="dtocto">#REF!</definedName>
    <definedName name="DTOPVC">#REF!</definedName>
    <definedName name="dtrhj">#REF!</definedName>
    <definedName name="DTS">#REF!</definedName>
    <definedName name="ducha_antivandalica_mezclador">[24]LBM!#REF!</definedName>
    <definedName name="Durmiente_3_m">[24]LBM!#REF!</definedName>
    <definedName name="DURMIENTE_4CM_X_4CM_X_2.9M___ORDINARIO">'[15]INSUMOS-EQUIPOS'!$B$329</definedName>
    <definedName name="Durmiente_Abarco_4m">[24]LBM!#REF!</definedName>
    <definedName name="Durmiente_Ordinario_4m">[24]LBM!#REF!</definedName>
    <definedName name="dutr">#REF!</definedName>
    <definedName name="dxd">[10]CALCULO!$E$75</definedName>
    <definedName name="dxfgg">#REF!</definedName>
    <definedName name="DZ.Main">#REF!</definedName>
    <definedName name="e">#REF!</definedName>
    <definedName name="e.">#REF!</definedName>
    <definedName name="E_03">#REF!</definedName>
    <definedName name="e3e33">#REF!</definedName>
    <definedName name="ED">#REF!</definedName>
    <definedName name="EDEDWSWQA">#REF!</definedName>
    <definedName name="edgfhmn">#REF!</definedName>
    <definedName name="EDWIN">#REF!</definedName>
    <definedName name="EE">'[55]C - CENTROS DE COSTO Y GASTOS'!$D$5:$E$123</definedName>
    <definedName name="EEE">#REF!</definedName>
    <definedName name="eeedfr">#REF!</definedName>
    <definedName name="eeeeeeeeee">#REF!</definedName>
    <definedName name="eeeeeeeeeee">#REF!</definedName>
    <definedName name="EEEEEEEEEEEEEEEEEEE">#REF!</definedName>
    <definedName name="EEEEEEEEEEEEEEEEEEEEEE">#REF!</definedName>
    <definedName name="eeeeer">#REF!</definedName>
    <definedName name="eeerfd">#REF!</definedName>
    <definedName name="EER">#REF!</definedName>
    <definedName name="ef">#REF!</definedName>
    <definedName name="efef">#REF!</definedName>
    <definedName name="efer">#REF!</definedName>
    <definedName name="egeg">#REF!</definedName>
    <definedName name="egtrgthrt">#REF!</definedName>
    <definedName name="EINAR">#REF!</definedName>
    <definedName name="EJECUTADO">#REF!</definedName>
    <definedName name="el">#REF!</definedName>
    <definedName name="ElectConsPrice">[33]Parameters!$R$15</definedName>
    <definedName name="ElectDemandPrice">#REF!</definedName>
    <definedName name="Electricosptap">#REF!</definedName>
    <definedName name="ELECTROMAG">#REF!</definedName>
    <definedName name="ELTOTAL">#REF!</definedName>
    <definedName name="emanto">#REF!</definedName>
    <definedName name="eme">#REF!</definedName>
    <definedName name="Emeflex_3_00_mm">[24]LBM!#REF!</definedName>
    <definedName name="EMPAQUE">#REF!</definedName>
    <definedName name="ENCHAPE_20_20_COMERCIAL">'[11]INSUMOS-EQUIPOS'!$B$578</definedName>
    <definedName name="Endurecedor">[24]LBM!#REF!</definedName>
    <definedName name="ENERGIATABLA1.2.4">'[3]CALCULO COSTOS DE OPERACIÓN'!$B$127:$AF$163</definedName>
    <definedName name="Engine">#REF!</definedName>
    <definedName name="ENTRADASP">#REF!</definedName>
    <definedName name="Entramado_piso__repisas_8_4_3">[24]LBM!#REF!</definedName>
    <definedName name="EQEQEQW">'[14]1'!#REF!</definedName>
    <definedName name="EQUI">[72]EQUIPO!$B$2:$B$36</definedName>
    <definedName name="EQUI3">[73]Equipo!$A:$IV</definedName>
    <definedName name="EquipData">'[33]Equip Data'!$B$14:$AQ$75</definedName>
    <definedName name="EquipInput">#REF!</definedName>
    <definedName name="EquipLifeRank">#REF!</definedName>
    <definedName name="EQUIPMAR">[74]EQUIPMARZ!$A$4:$G$14</definedName>
    <definedName name="EQUIPO">#REF!</definedName>
    <definedName name="EQUIPO_1">[72]EQUIPO!$B$2:$D$36</definedName>
    <definedName name="Equipo_de_Medida_de_Energia_Activa_y_Reactiva__Transformadores_de_Corriente_de_660_5_A_Bornera_de_Prueba_y_Celda">[24]LBM!#REF!</definedName>
    <definedName name="equipo_mayor">#REF!</definedName>
    <definedName name="Equipo_para_Suministro_Agua_No_Potable_Según_Especificacion">[24]LBM!#REF!</definedName>
    <definedName name="Equipo_para_Suministro_de_Agua_Potable_Según_Especificacion">[24]LBM!#REF!</definedName>
    <definedName name="Equipo_Proteccion_de_Incendio_Según_Especificacion">[24]LBM!#REF!</definedName>
    <definedName name="equipomayor2">#REF!</definedName>
    <definedName name="EquipOpCostOutput">#REF!</definedName>
    <definedName name="EquipOpFleet">#REF!</definedName>
    <definedName name="equipos">#REF!</definedName>
    <definedName name="equiprecord">[62]Sheet1!$A$18:$A$1072</definedName>
    <definedName name="EquipReplOutput">#REF!</definedName>
    <definedName name="EquipRow">#REF!</definedName>
    <definedName name="eqw">#REF!</definedName>
    <definedName name="er">#REF!</definedName>
    <definedName name="erg">#REF!</definedName>
    <definedName name="erger">#REF!</definedName>
    <definedName name="ergerg">#REF!</definedName>
    <definedName name="ergfegr">#REF!</definedName>
    <definedName name="ergge">#REF!</definedName>
    <definedName name="erggewg">#REF!</definedName>
    <definedName name="ergreg">#REF!</definedName>
    <definedName name="ergregerg">#REF!</definedName>
    <definedName name="ergrg">#REF!</definedName>
    <definedName name="ergweg">#REF!</definedName>
    <definedName name="ergwreg">#REF!</definedName>
    <definedName name="erheyh">#REF!</definedName>
    <definedName name="ERR">#REF!</definedName>
    <definedName name="erra">#REF!</definedName>
    <definedName name="ERROR">#REF!</definedName>
    <definedName name="ERROR1">#REF!</definedName>
    <definedName name="ERROR2">#REF!</definedName>
    <definedName name="ERROR3">#REF!</definedName>
    <definedName name="ERROR5">#REF!</definedName>
    <definedName name="ert">#REF!</definedName>
    <definedName name="erte">#REF!</definedName>
    <definedName name="erter">#REF!</definedName>
    <definedName name="ertert">#REF!</definedName>
    <definedName name="ertgyhik">#REF!</definedName>
    <definedName name="ertreb">#REF!</definedName>
    <definedName name="ertret">#REF!</definedName>
    <definedName name="ERTRT">#REF!</definedName>
    <definedName name="erttret">#REF!</definedName>
    <definedName name="ertuiy">#REF!</definedName>
    <definedName name="ertwert">#REF!</definedName>
    <definedName name="eru">#REF!</definedName>
    <definedName name="ERV">#REF!</definedName>
    <definedName name="erware">#REF!</definedName>
    <definedName name="ERWER">#REF!</definedName>
    <definedName name="erwertd">#REF!</definedName>
    <definedName name="erwr">#REF!</definedName>
    <definedName name="ERWRL">#REF!</definedName>
    <definedName name="ery">#REF!</definedName>
    <definedName name="eryhd">#REF!</definedName>
    <definedName name="eryhdf">#REF!</definedName>
    <definedName name="eryhk">#REF!</definedName>
    <definedName name="eryhrf">#REF!</definedName>
    <definedName name="eryre">#REF!</definedName>
    <definedName name="erytd">#REF!</definedName>
    <definedName name="eryty">#REF!</definedName>
    <definedName name="eryy">#REF!</definedName>
    <definedName name="ES">#REF!</definedName>
    <definedName name="ES1_1">#REF!</definedName>
    <definedName name="ES1_10">#REF!</definedName>
    <definedName name="ES1_11">#REF!</definedName>
    <definedName name="ES1_12">#REF!</definedName>
    <definedName name="ES1_13">#REF!</definedName>
    <definedName name="ES1_14">#REF!</definedName>
    <definedName name="ES1_15">#REF!</definedName>
    <definedName name="ES1_16">#REF!</definedName>
    <definedName name="ES1_17">#REF!</definedName>
    <definedName name="ES1_18">#REF!</definedName>
    <definedName name="ES1_19">#REF!</definedName>
    <definedName name="ES1_2">#REF!</definedName>
    <definedName name="ES1_20">#REF!</definedName>
    <definedName name="ES1_21">#REF!</definedName>
    <definedName name="ES1_22">#REF!</definedName>
    <definedName name="ES1_23">#REF!</definedName>
    <definedName name="ES1_24">#REF!</definedName>
    <definedName name="ES1_25">#REF!</definedName>
    <definedName name="ES1_26">#REF!</definedName>
    <definedName name="ES1_27">#REF!</definedName>
    <definedName name="ES1_28">#REF!</definedName>
    <definedName name="ES1_29">#REF!</definedName>
    <definedName name="ES1_3">#REF!</definedName>
    <definedName name="ES1_30">#REF!</definedName>
    <definedName name="ES1_31">#REF!</definedName>
    <definedName name="ES1_32">#REF!</definedName>
    <definedName name="ES1_33">#REF!</definedName>
    <definedName name="ES1_34">#REF!</definedName>
    <definedName name="ES1_35">#REF!</definedName>
    <definedName name="ES1_36">#REF!</definedName>
    <definedName name="ES1_37">#REF!</definedName>
    <definedName name="ES1_38">#REF!</definedName>
    <definedName name="ES1_39">#REF!</definedName>
    <definedName name="ES1_4">#REF!</definedName>
    <definedName name="ES1_40">#REF!</definedName>
    <definedName name="ES1_41">#REF!</definedName>
    <definedName name="ES1_42">#REF!</definedName>
    <definedName name="ES1_43">#REF!</definedName>
    <definedName name="ES1_5">#REF!</definedName>
    <definedName name="ES1_6">#REF!</definedName>
    <definedName name="ES1_7">#REF!</definedName>
    <definedName name="ES1_8">#REF!</definedName>
    <definedName name="ES1_9">#REF!</definedName>
    <definedName name="ES2_1">#REF!</definedName>
    <definedName name="ES2_10">#REF!</definedName>
    <definedName name="ES2_11">#REF!</definedName>
    <definedName name="ES2_12">#REF!</definedName>
    <definedName name="ES2_13">#REF!</definedName>
    <definedName name="ES2_14">#REF!</definedName>
    <definedName name="ES2_15">#REF!</definedName>
    <definedName name="ES2_16">#REF!</definedName>
    <definedName name="ES2_17">#REF!</definedName>
    <definedName name="ES2_18">#REF!</definedName>
    <definedName name="ES2_19">#REF!</definedName>
    <definedName name="ES2_2">#REF!</definedName>
    <definedName name="ES2_20">#REF!</definedName>
    <definedName name="ES2_21">#REF!</definedName>
    <definedName name="ES2_22">#REF!</definedName>
    <definedName name="ES2_23">#REF!</definedName>
    <definedName name="ES2_24">#REF!</definedName>
    <definedName name="ES2_25">#REF!</definedName>
    <definedName name="ES2_26">#REF!</definedName>
    <definedName name="ES2_27">#REF!</definedName>
    <definedName name="ES2_28">#REF!</definedName>
    <definedName name="ES2_29">#REF!</definedName>
    <definedName name="ES2_3">#REF!</definedName>
    <definedName name="ES2_30">#REF!</definedName>
    <definedName name="ES2_31">#REF!</definedName>
    <definedName name="ES2_32">#REF!</definedName>
    <definedName name="ES2_33">#REF!</definedName>
    <definedName name="ES2_34">#REF!</definedName>
    <definedName name="ES2_35">#REF!</definedName>
    <definedName name="ES2_36">#REF!</definedName>
    <definedName name="ES2_37">#REF!</definedName>
    <definedName name="ES2_38">#REF!</definedName>
    <definedName name="ES2_39">#REF!</definedName>
    <definedName name="ES2_4">#REF!</definedName>
    <definedName name="ES2_40">#REF!</definedName>
    <definedName name="ES2_41">#REF!</definedName>
    <definedName name="ES2_42">#REF!</definedName>
    <definedName name="ES2_43">#REF!</definedName>
    <definedName name="ES2_5">#REF!</definedName>
    <definedName name="ES2_6">#REF!</definedName>
    <definedName name="ES2_7">#REF!</definedName>
    <definedName name="ES2_8">#REF!</definedName>
    <definedName name="ES2_9">#REF!</definedName>
    <definedName name="ES3_1">#REF!</definedName>
    <definedName name="ES3_10">#REF!</definedName>
    <definedName name="ES3_11">#REF!</definedName>
    <definedName name="ES3_12">#REF!</definedName>
    <definedName name="ES3_13">#REF!</definedName>
    <definedName name="ES3_14">#REF!</definedName>
    <definedName name="ES3_15">#REF!</definedName>
    <definedName name="ES3_16">#REF!</definedName>
    <definedName name="ES3_17">#REF!</definedName>
    <definedName name="ES3_18">#REF!</definedName>
    <definedName name="ES3_19">#REF!</definedName>
    <definedName name="ES3_2">#REF!</definedName>
    <definedName name="ES3_20">#REF!</definedName>
    <definedName name="ES3_21">#REF!</definedName>
    <definedName name="ES3_22">#REF!</definedName>
    <definedName name="ES3_23">#REF!</definedName>
    <definedName name="ES3_24">#REF!</definedName>
    <definedName name="ES3_25">#REF!</definedName>
    <definedName name="ES3_26">#REF!</definedName>
    <definedName name="ES3_27">#REF!</definedName>
    <definedName name="ES3_28">#REF!</definedName>
    <definedName name="ES3_29">#REF!</definedName>
    <definedName name="ES3_3">#REF!</definedName>
    <definedName name="ES3_30">#REF!</definedName>
    <definedName name="ES3_31">#REF!</definedName>
    <definedName name="ES3_32">#REF!</definedName>
    <definedName name="ES3_33">#REF!</definedName>
    <definedName name="ES3_34">#REF!</definedName>
    <definedName name="ES3_35">#REF!</definedName>
    <definedName name="ES3_36">#REF!</definedName>
    <definedName name="ES3_37">#REF!</definedName>
    <definedName name="ES3_38">#REF!</definedName>
    <definedName name="ES3_39">#REF!</definedName>
    <definedName name="ES3_4">#REF!</definedName>
    <definedName name="ES3_40">#REF!</definedName>
    <definedName name="ES3_41">#REF!</definedName>
    <definedName name="ES3_42">#REF!</definedName>
    <definedName name="ES3_43">#REF!</definedName>
    <definedName name="ES3_5">#REF!</definedName>
    <definedName name="ES3_6">#REF!</definedName>
    <definedName name="ES3_7">#REF!</definedName>
    <definedName name="ES3_8">#REF!</definedName>
    <definedName name="ES3_9">#REF!</definedName>
    <definedName name="ES4_1">#REF!</definedName>
    <definedName name="ES4_10">#REF!</definedName>
    <definedName name="ES4_11">#REF!</definedName>
    <definedName name="ES4_12">#REF!</definedName>
    <definedName name="ES4_13">#REF!</definedName>
    <definedName name="ES4_14">#REF!</definedName>
    <definedName name="ES4_15">#REF!</definedName>
    <definedName name="ES4_16">#REF!</definedName>
    <definedName name="ES4_17">#REF!</definedName>
    <definedName name="ES4_18">#REF!</definedName>
    <definedName name="ES4_19">#REF!</definedName>
    <definedName name="ES4_2">#REF!</definedName>
    <definedName name="ES4_20">#REF!</definedName>
    <definedName name="ES4_21">#REF!</definedName>
    <definedName name="ES4_22">#REF!</definedName>
    <definedName name="ES4_23">#REF!</definedName>
    <definedName name="ES4_24">#REF!</definedName>
    <definedName name="ES4_25">#REF!</definedName>
    <definedName name="ES4_26">#REF!</definedName>
    <definedName name="ES4_27">#REF!</definedName>
    <definedName name="ES4_28">#REF!</definedName>
    <definedName name="ES4_29">#REF!</definedName>
    <definedName name="ES4_3">#REF!</definedName>
    <definedName name="ES4_30">#REF!</definedName>
    <definedName name="ES4_31">#REF!</definedName>
    <definedName name="ES4_32">#REF!</definedName>
    <definedName name="ES4_33">#REF!</definedName>
    <definedName name="ES4_34">#REF!</definedName>
    <definedName name="ES4_35">#REF!</definedName>
    <definedName name="ES4_36">#REF!</definedName>
    <definedName name="ES4_37">#REF!</definedName>
    <definedName name="ES4_38">#REF!</definedName>
    <definedName name="ES4_39">#REF!</definedName>
    <definedName name="ES4_4">#REF!</definedName>
    <definedName name="ES4_40">#REF!</definedName>
    <definedName name="ES4_41">#REF!</definedName>
    <definedName name="ES4_42">#REF!</definedName>
    <definedName name="ES4_43">#REF!</definedName>
    <definedName name="ES4_5">#REF!</definedName>
    <definedName name="ES4_6">#REF!</definedName>
    <definedName name="ES4_7">#REF!</definedName>
    <definedName name="ES4_8">#REF!</definedName>
    <definedName name="ES4_9">#REF!</definedName>
    <definedName name="ES5_1">#REF!</definedName>
    <definedName name="ES5_10">#REF!</definedName>
    <definedName name="ES5_11">#REF!</definedName>
    <definedName name="ES5_12">#REF!</definedName>
    <definedName name="ES5_13">#REF!</definedName>
    <definedName name="ES5_14">#REF!</definedName>
    <definedName name="ES5_15">#REF!</definedName>
    <definedName name="ES5_16">#REF!</definedName>
    <definedName name="ES5_17">#REF!</definedName>
    <definedName name="ES5_18">#REF!</definedName>
    <definedName name="ES5_19">#REF!</definedName>
    <definedName name="ES5_2">#REF!</definedName>
    <definedName name="ES5_20">#REF!</definedName>
    <definedName name="ES5_21">#REF!</definedName>
    <definedName name="ES5_22">#REF!</definedName>
    <definedName name="ES5_23">#REF!</definedName>
    <definedName name="ES5_24">#REF!</definedName>
    <definedName name="ES5_25">#REF!</definedName>
    <definedName name="ES5_26">#REF!</definedName>
    <definedName name="ES5_27">#REF!</definedName>
    <definedName name="ES5_28">#REF!</definedName>
    <definedName name="ES5_29">#REF!</definedName>
    <definedName name="ES5_3">#REF!</definedName>
    <definedName name="ES5_30">#REF!</definedName>
    <definedName name="ES5_31">#REF!</definedName>
    <definedName name="ES5_32">#REF!</definedName>
    <definedName name="ES5_33">#REF!</definedName>
    <definedName name="ES5_34">#REF!</definedName>
    <definedName name="ES5_35">#REF!</definedName>
    <definedName name="ES5_36">#REF!</definedName>
    <definedName name="ES5_37">#REF!</definedName>
    <definedName name="ES5_38">#REF!</definedName>
    <definedName name="ES5_39">#REF!</definedName>
    <definedName name="ES5_4">#REF!</definedName>
    <definedName name="ES5_40">#REF!</definedName>
    <definedName name="ES5_41">#REF!</definedName>
    <definedName name="ES5_42">#REF!</definedName>
    <definedName name="ES5_43">#REF!</definedName>
    <definedName name="ES5_5">#REF!</definedName>
    <definedName name="ES5_6">#REF!</definedName>
    <definedName name="ES5_7">#REF!</definedName>
    <definedName name="ES5_8">#REF!</definedName>
    <definedName name="ES5_9">#REF!</definedName>
    <definedName name="ES6_1">#REF!</definedName>
    <definedName name="ES6_10">#REF!</definedName>
    <definedName name="ES6_11">#REF!</definedName>
    <definedName name="ES6_12">#REF!</definedName>
    <definedName name="ES6_13">#REF!</definedName>
    <definedName name="ES6_14">#REF!</definedName>
    <definedName name="ES6_15">#REF!</definedName>
    <definedName name="ES6_16">#REF!</definedName>
    <definedName name="ES6_17">#REF!</definedName>
    <definedName name="ES6_18">#REF!</definedName>
    <definedName name="ES6_19">#REF!</definedName>
    <definedName name="ES6_2">#REF!</definedName>
    <definedName name="ES6_20">#REF!</definedName>
    <definedName name="ES6_21">#REF!</definedName>
    <definedName name="ES6_22">#REF!</definedName>
    <definedName name="ES6_23">#REF!</definedName>
    <definedName name="ES6_24">#REF!</definedName>
    <definedName name="ES6_25">#REF!</definedName>
    <definedName name="ES6_26">#REF!</definedName>
    <definedName name="ES6_27">#REF!</definedName>
    <definedName name="ES6_28">#REF!</definedName>
    <definedName name="ES6_29">#REF!</definedName>
    <definedName name="ES6_3">#REF!</definedName>
    <definedName name="ES6_30">#REF!</definedName>
    <definedName name="ES6_31">#REF!</definedName>
    <definedName name="ES6_32">#REF!</definedName>
    <definedName name="ES6_33">#REF!</definedName>
    <definedName name="ES6_34">#REF!</definedName>
    <definedName name="ES6_35">#REF!</definedName>
    <definedName name="ES6_36">#REF!</definedName>
    <definedName name="ES6_37">#REF!</definedName>
    <definedName name="ES6_38">#REF!</definedName>
    <definedName name="ES6_39">#REF!</definedName>
    <definedName name="ES6_4">#REF!</definedName>
    <definedName name="ES6_40">#REF!</definedName>
    <definedName name="ES6_41">#REF!</definedName>
    <definedName name="ES6_42">#REF!</definedName>
    <definedName name="ES6_43">#REF!</definedName>
    <definedName name="ES6_5">#REF!</definedName>
    <definedName name="ES6_6">#REF!</definedName>
    <definedName name="ES6_7">#REF!</definedName>
    <definedName name="ES6_8">#REF!</definedName>
    <definedName name="ES6_9">#REF!</definedName>
    <definedName name="Escalera_metálica_en_caracol_Diametro_1_80">[24]LBM!#REF!</definedName>
    <definedName name="Escalera_Metalica_tramo_5_50_ML">[24]LBM!#REF!</definedName>
    <definedName name="Escobas">#REF!</definedName>
    <definedName name="Escotilla_de_Inspeccion_tanques_de_agua">[24]LBM!#REF!</definedName>
    <definedName name="Escudos_Americanos_para_Sprinkler">#REF!</definedName>
    <definedName name="ESE">#REF!</definedName>
    <definedName name="ESMALTE">#REF!</definedName>
    <definedName name="Esmalte_Sintético_Pintulux">[24]LBM!#REF!</definedName>
    <definedName name="ESMALTE_SUPERLUX">'[15]INSUMOS-EQUIPOS'!$B$317</definedName>
    <definedName name="ESP210.2.2">#REF!</definedName>
    <definedName name="ESP220.1">#REF!</definedName>
    <definedName name="ESP225P">#REF!</definedName>
    <definedName name="ESP330.1">#REF!</definedName>
    <definedName name="ESP640.1.2">#REF!</definedName>
    <definedName name="ESP673.1">#REF!</definedName>
    <definedName name="ESP673.2">#REF!</definedName>
    <definedName name="Espatula">#REF!</definedName>
    <definedName name="Espatulas">#REF!</definedName>
    <definedName name="Espatulas_3">#REF!</definedName>
    <definedName name="Espatulas_5">#REF!</definedName>
    <definedName name="ESPECIFICACION">#REF!</definedName>
    <definedName name="Especificación">#REF!</definedName>
    <definedName name="Espejo_4.00_mm">[24]LBM!#REF!</definedName>
    <definedName name="ESPEJO_4MM">'[11]INSUMOS-EQUIPOS'!$B$627</definedName>
    <definedName name="Esponjillas">#REF!</definedName>
    <definedName name="ESTACAS_EN_MADERA_4CM_X_4CM_X_90CM___ORDINARIO">'[15]INSUMOS-EQUIPOS'!$B$330</definedName>
    <definedName name="ESTACION">[75]TABLAS!$B$63:$B$78</definedName>
    <definedName name="ESTERIL">#REF!</definedName>
    <definedName name="Estopa">#REF!</definedName>
    <definedName name="Estrato">#REF!</definedName>
    <definedName name="EstratoViv">#REF!</definedName>
    <definedName name="ESTRUCT06">#REF!</definedName>
    <definedName name="ESTRUCT07">#REF!</definedName>
    <definedName name="ESTRUCT08">#REF!</definedName>
    <definedName name="ESTRUCT09">#REF!</definedName>
    <definedName name="ESTRUCT10">#REF!</definedName>
    <definedName name="ESTRUCT11">#REF!</definedName>
    <definedName name="ESTRUCT12">#REF!</definedName>
    <definedName name="ESTRUCT13">#REF!</definedName>
    <definedName name="ESTRUCT14">#REF!</definedName>
    <definedName name="ESTRUCT15">#REF!</definedName>
    <definedName name="ESTRUCT16">#REF!</definedName>
    <definedName name="ESTRUCT17">#REF!</definedName>
    <definedName name="ESTRUCT18">#REF!</definedName>
    <definedName name="ESTRUCT19">#REF!</definedName>
    <definedName name="ESTRUCT20">#REF!</definedName>
    <definedName name="ESTRUCT21">#REF!</definedName>
    <definedName name="ESTRUCT22">#REF!</definedName>
    <definedName name="ESTRUCT24">#REF!</definedName>
    <definedName name="ESTRUCT25">#REF!</definedName>
    <definedName name="ESTRUCT28">#REF!</definedName>
    <definedName name="ESTRUCT29">#REF!</definedName>
    <definedName name="ESTRUCT31">#REF!</definedName>
    <definedName name="ESTRUCT33">#REF!</definedName>
    <definedName name="ESTRUCT34">#REF!</definedName>
    <definedName name="ESTRUCT43">#REF!</definedName>
    <definedName name="Estructuras_LA228__LA223_Incluye_Poste_12m_750_kg">[24]LBM!#REF!</definedName>
    <definedName name="ESTUCO_CORONA_30KG">'[15]INSUMOS-EQUIPOS'!$B$544</definedName>
    <definedName name="ESTUCO_MASTIC_BLANCO___CANECA_27_KG___PINTUCO">'[15]INSUMOS-EQUIPOS'!$B$543</definedName>
    <definedName name="Estufa_Electrica_2_Puestos">#REF!</definedName>
    <definedName name="Estufas">[24]LBM!#REF!</definedName>
    <definedName name="ET">#REF!</definedName>
    <definedName name="ETERNIT6">#REF!</definedName>
    <definedName name="etertgg">#REF!</definedName>
    <definedName name="etewt">#REF!</definedName>
    <definedName name="etu">#REF!</definedName>
    <definedName name="etueh">#REF!</definedName>
    <definedName name="etyty">#REF!</definedName>
    <definedName name="etyu">#REF!</definedName>
    <definedName name="eu">#REF!</definedName>
    <definedName name="EUCOFLOOR_115_GRIS">'[36]INSUMOS-EQUIPOS'!$B$321</definedName>
    <definedName name="eut">#REF!</definedName>
    <definedName name="euyt">#REF!</definedName>
    <definedName name="ev.Calculation">-4135</definedName>
    <definedName name="ev.Initialized">FALSE</definedName>
    <definedName name="Eval_Currency">#REF!</definedName>
    <definedName name="ewegt">#REF!</definedName>
    <definedName name="ewfewfg">#REF!</definedName>
    <definedName name="EWQ">#REF!</definedName>
    <definedName name="ewre">#REF!</definedName>
    <definedName name="ewrewf">#REF!</definedName>
    <definedName name="ewrr">#REF!</definedName>
    <definedName name="ewrt">#REF!</definedName>
    <definedName name="ewrwer">#REF!</definedName>
    <definedName name="ex">#REF!</definedName>
    <definedName name="Exacavacion_mecanica">[24]LBM!#REF!</definedName>
    <definedName name="EXC">#REF!</definedName>
    <definedName name="Excavacion_manual_con_retiro">[24]LBM!#REF!</definedName>
    <definedName name="Excavacion_Manual_para_Estructuras_de_Cimientos">#REF!</definedName>
    <definedName name="exCEL">#REF!</definedName>
    <definedName name="Excel_BuiltIn_Print_Area_1_1">#REF!</definedName>
    <definedName name="Excel_BuiltIn_Print_Area_3">#REF!</definedName>
    <definedName name="Excel_BuiltIn_Print_Area_3_X">#REF!</definedName>
    <definedName name="Excel_BuiltIn_Print_Titles">NA()</definedName>
    <definedName name="Excel_BuiltIn_Print_Titles_15">#REF!</definedName>
    <definedName name="Excel_BuiltIn_Print_Titles_16">#REF!</definedName>
    <definedName name="Excel_BuiltIn_Print_Titles_17">#REF!</definedName>
    <definedName name="Excel_BuiltIn_Print_Titles_18">#REF!</definedName>
    <definedName name="Excel_BuiltIn_Print_Titles_2_1">#REF!</definedName>
    <definedName name="Excel_BuiltIn_Print_Titles_20">#REF!</definedName>
    <definedName name="Excel_BuiltIn_Print_Titles_23">#REF!</definedName>
    <definedName name="Excel_BuiltIn_Print_Titles_3">#REF!</definedName>
    <definedName name="Excel_BuiltIn_Print_Titles_4">#REF!</definedName>
    <definedName name="Excel_BuiltIn_Print_Titles_5">#REF!</definedName>
    <definedName name="Excel_BuiltIn_Print_Titles_6">#REF!</definedName>
    <definedName name="Excel_BuiltIn_Print_Titles_8">#REF!</definedName>
    <definedName name="Exchange_Rate">#REF!</definedName>
    <definedName name="exchangerate">#REF!</definedName>
    <definedName name="EXCROC">'[76]Análisis de precios'!$H$52</definedName>
    <definedName name="Executivepb">#REF!</definedName>
    <definedName name="ExistAge">#REF!</definedName>
    <definedName name="ExistFleet">#REF!</definedName>
    <definedName name="EXITCAPRATE">#REF!</definedName>
    <definedName name="expl1">#REF!</definedName>
    <definedName name="ExRateAus">[77]ProjectParameters!$G$18</definedName>
    <definedName name="ExRateCountry">[77]ProjectParameters!$B$18:$B$22</definedName>
    <definedName name="ExRates">[77]ProjectParameters!$G$18:$G$22</definedName>
    <definedName name="EXTRA">[17]EXTRA!$A$3:$G$11</definedName>
    <definedName name="EXTRA2">[17]EXTRA2!$A$3:$H$18</definedName>
    <definedName name="EXTRA3">[17]EXTRA3!$A$3:$H$20</definedName>
    <definedName name="EXTRA5">[17]EXTRA5!$A$3:$H$7</definedName>
    <definedName name="EXTRA6">[17]EXTRA6!$A$3:$F$18</definedName>
    <definedName name="EXTRA7">[17]EXTRA7!$A$4:$F$9</definedName>
    <definedName name="Extractor_de_Olores_con_Persiana_Ref.">#REF!</definedName>
    <definedName name="F.D.CV1_Moisture">#REF!</definedName>
    <definedName name="F.D.CV2_Al">#REF!</definedName>
    <definedName name="F.D.CV2_Co">#REF!</definedName>
    <definedName name="F.D.CV2_DryTonnes">#REF!</definedName>
    <definedName name="F.D.CV2_dtph">#REF!</definedName>
    <definedName name="F.D.CV2_Fe">#REF!</definedName>
    <definedName name="F.D.CV2_Mg">#REF!</definedName>
    <definedName name="F.D.CV2_Ni">#REF!</definedName>
    <definedName name="F.D.CV2_Si">#REF!</definedName>
    <definedName name="F.D.Mill_Availability">#REF!</definedName>
    <definedName name="F.D.Mill_Downtime">#REF!</definedName>
    <definedName name="F.D.Mill_DryTonnes">#REF!</definedName>
    <definedName name="F.D.Mill_DryTph">#REF!</definedName>
    <definedName name="F.D.Mill_PowerDraw">#REF!</definedName>
    <definedName name="F.D.Mill_PowerDrawPerTonne">#REF!</definedName>
    <definedName name="F.D.Mill_Uptime">#REF!</definedName>
    <definedName name="F.D.Mill_Utilization">#REF!</definedName>
    <definedName name="F.D.Mill_WetTonnes">#REF!</definedName>
    <definedName name="F.D.Mill_WetTph">#REF!</definedName>
    <definedName name="F.D.MillFeed_Al">#REF!</definedName>
    <definedName name="F.D.MillFeed_Co">#REF!</definedName>
    <definedName name="F.D.MillFeed_Fe">#REF!</definedName>
    <definedName name="F.D.MillFeed_Mg">#REF!</definedName>
    <definedName name="F.D.MillFeed_Ni">#REF!</definedName>
    <definedName name="F.D.MillFeed_Si">#REF!</definedName>
    <definedName name="F.D.MillH2O_Head">#REF!</definedName>
    <definedName name="F.D.MillH2O_Screen">#REF!</definedName>
    <definedName name="F.D.MillH2O_Total">#REF!</definedName>
    <definedName name="F.D.OreToStorage_Al">#REF!</definedName>
    <definedName name="F.D.OreToStorage_Co">#REF!</definedName>
    <definedName name="F.D.OreToStorage_DryTonnes">#REF!</definedName>
    <definedName name="F.D.OreToStorage_DryTph">#REF!</definedName>
    <definedName name="F.D.OreToStorage_Fe">#REF!</definedName>
    <definedName name="F.D.OreToStorage_Mg">#REF!</definedName>
    <definedName name="F.D.OreToStorage_Ni">#REF!</definedName>
    <definedName name="F.D.OreToStorage_PulpDensity">#REF!</definedName>
    <definedName name="F.D.OreToStorage_PulpYieldStress">#REF!</definedName>
    <definedName name="F.D.OreToStorage_Si">#REF!</definedName>
    <definedName name="F.D.OreToStorage_Tank1Level">#REF!</definedName>
    <definedName name="F.D.OreToStorage_Tank2Level">#REF!</definedName>
    <definedName name="F.D.OreToStorage_Tank3Level">#REF!</definedName>
    <definedName name="F.D.OreToStorage_Tank4Level">#REF!</definedName>
    <definedName name="F.D.OreToStorage_Volume">#REF!</definedName>
    <definedName name="F.D.OreToStorage_VolumePerHr">#REF!</definedName>
    <definedName name="F.M.CV1_Moisture">#REF!</definedName>
    <definedName name="F.M.CV2_Al">#REF!</definedName>
    <definedName name="F.M.CV2_Co">#REF!</definedName>
    <definedName name="F.M.CV2_DryTonnes">#REF!</definedName>
    <definedName name="F.M.CV2_dtph">#REF!</definedName>
    <definedName name="F.M.CV2_Fe">#REF!</definedName>
    <definedName name="F.M.CV2_Mg">#REF!</definedName>
    <definedName name="F.M.CV2_Ni">#REF!</definedName>
    <definedName name="F.M.CV2_Si">#REF!</definedName>
    <definedName name="F.M.Mill_Availability">#REF!</definedName>
    <definedName name="F.M.Mill_Downtime">#REF!</definedName>
    <definedName name="F.M.Mill_DryTonnes">#REF!</definedName>
    <definedName name="F.M.Mill_DryTph">#REF!</definedName>
    <definedName name="F.M.Mill_PowerDraw">#REF!</definedName>
    <definedName name="F.M.Mill_PowerDrawPerTonne">#REF!</definedName>
    <definedName name="F.M.Mill_Uptime">#REF!</definedName>
    <definedName name="F.M.Mill_Utilization">#REF!</definedName>
    <definedName name="F.M.Mill_WetTonnes">#REF!</definedName>
    <definedName name="F.M.Mill_WetTph">#REF!</definedName>
    <definedName name="F.M.MillFeed_Al">#REF!</definedName>
    <definedName name="F.M.MillFeed_Co">#REF!</definedName>
    <definedName name="F.M.MillFeed_Fe">#REF!</definedName>
    <definedName name="F.M.MillFeed_Mg">#REF!</definedName>
    <definedName name="F.M.MillFeed_Ni">#REF!</definedName>
    <definedName name="F.M.MillFeed_Si">#REF!</definedName>
    <definedName name="F.M.MillH2O_Head">#REF!</definedName>
    <definedName name="F.M.MillH2O_Screen">#REF!</definedName>
    <definedName name="F.M.MillH2O_Total">#REF!</definedName>
    <definedName name="F.M.OreToStorage_Al">#REF!</definedName>
    <definedName name="F.M.OreToStorage_Co">#REF!</definedName>
    <definedName name="F.M.OreToStorage_DryTonnes">#REF!</definedName>
    <definedName name="F.M.OreToStorage_DryTph">#REF!</definedName>
    <definedName name="F.M.OreToStorage_Fe">#REF!</definedName>
    <definedName name="F.M.OreToStorage_Mg">#REF!</definedName>
    <definedName name="F.M.OreToStorage_Ni">#REF!</definedName>
    <definedName name="F.M.OreToStorage_PulpDensity">#REF!</definedName>
    <definedName name="F.M.OreToStorage_PulpYieldStress">#REF!</definedName>
    <definedName name="F.M.OreToStorage_Si">#REF!</definedName>
    <definedName name="F.M.OreToStorage_Volume">#REF!</definedName>
    <definedName name="F.M.OreToStorage_VolumePerHr">#REF!</definedName>
    <definedName name="F.Y.CV1_Moisture">#REF!</definedName>
    <definedName name="F.Y.CV2_Al">#REF!</definedName>
    <definedName name="F.Y.CV2_Co">#REF!</definedName>
    <definedName name="F.Y.CV2_DryTonnes">#REF!</definedName>
    <definedName name="F.Y.CV2_dtph">#REF!</definedName>
    <definedName name="F.Y.CV2_Fe">#REF!</definedName>
    <definedName name="F.Y.CV2_Mg">#REF!</definedName>
    <definedName name="F.Y.CV2_Ni">#REF!</definedName>
    <definedName name="F.Y.CV2_Si">#REF!</definedName>
    <definedName name="F.Y.Mill_Availability">#REF!</definedName>
    <definedName name="F.Y.Mill_Downtime">#REF!</definedName>
    <definedName name="F.Y.Mill_DryTonnes">#REF!</definedName>
    <definedName name="F.Y.Mill_DryTph">#REF!</definedName>
    <definedName name="F.Y.Mill_PowerDraw">#REF!</definedName>
    <definedName name="F.Y.Mill_PowerDrawPerTonne">#REF!</definedName>
    <definedName name="F.Y.Mill_Uptime">#REF!</definedName>
    <definedName name="F.Y.Mill_Utilization">#REF!</definedName>
    <definedName name="F.Y.Mill_WetTonnes">#REF!</definedName>
    <definedName name="F.Y.Mill_WetTph">#REF!</definedName>
    <definedName name="F.Y.MillFeed_Al">#REF!</definedName>
    <definedName name="F.Y.MillFeed_Co">#REF!</definedName>
    <definedName name="F.Y.MillFeed_Fe">#REF!</definedName>
    <definedName name="F.Y.MillFeed_Mg">#REF!</definedName>
    <definedName name="F.Y.MillFeed_Ni">#REF!</definedName>
    <definedName name="F.Y.MillFeed_Si">#REF!</definedName>
    <definedName name="F.Y.MillH2O_Head">#REF!</definedName>
    <definedName name="F.Y.MillH2O_Screen">#REF!</definedName>
    <definedName name="F.Y.MillH2O_Total">#REF!</definedName>
    <definedName name="F.Y.OreToStorage_Al">#REF!</definedName>
    <definedName name="F.Y.OreToStorage_Co">#REF!</definedName>
    <definedName name="F.Y.OreToStorage_DryTonnes">#REF!</definedName>
    <definedName name="F.Y.OreToStorage_DryTph">#REF!</definedName>
    <definedName name="F.Y.OreToStorage_Fe">#REF!</definedName>
    <definedName name="F.Y.OreToStorage_Mg">#REF!</definedName>
    <definedName name="F.Y.OreToStorage_Ni">#REF!</definedName>
    <definedName name="F.Y.OreToStorage_PulpDensity">#REF!</definedName>
    <definedName name="F.Y.OreToStorage_PulpYieldStress">#REF!</definedName>
    <definedName name="F.Y.OreToStorage_Si">#REF!</definedName>
    <definedName name="F.Y.OreToStorage_Volume">#REF!</definedName>
    <definedName name="F.Y.OreToStorage_VolumePerHr">#REF!</definedName>
    <definedName name="fa">#REF!</definedName>
    <definedName name="FACHADA_VOLUMETRICA_IRREGULAR">#REF!</definedName>
    <definedName name="factor">#REF!</definedName>
    <definedName name="Factpb">#REF!</definedName>
    <definedName name="Factpb2">#REF!</definedName>
    <definedName name="fb">#REF!</definedName>
    <definedName name="fcc">#REF!</definedName>
    <definedName name="fcv">#REF!</definedName>
    <definedName name="fd">#REF!</definedName>
    <definedName name="fda">#REF!</definedName>
    <definedName name="fdbjp">#REF!</definedName>
    <definedName name="fdf">#REF!</definedName>
    <definedName name="fdg">#REF!</definedName>
    <definedName name="FDGD">#REF!</definedName>
    <definedName name="FDGFDBBP">#REF!</definedName>
    <definedName name="fdh">#REF!</definedName>
    <definedName name="fdsf">#REF!</definedName>
    <definedName name="fdsfds">#REF!</definedName>
    <definedName name="fdsfdsf">#REF!</definedName>
    <definedName name="fdsgfds">#REF!</definedName>
    <definedName name="fdsgsdfu">#REF!</definedName>
    <definedName name="FDSIO">#REF!</definedName>
    <definedName name="fdwssf">#REF!</definedName>
    <definedName name="FE">#REF!</definedName>
    <definedName name="FECHA">#REF!</definedName>
    <definedName name="FECHA.CONTRATO">[54]VARIABLES!$C$7</definedName>
    <definedName name="Fechas">#REF!</definedName>
    <definedName name="ferfer">#REF!</definedName>
    <definedName name="fermel">#REF!</definedName>
    <definedName name="Fexx">[6]Cálculo!$B$39</definedName>
    <definedName name="FF">'[78]cost codes'!$B$2:$F$54</definedName>
    <definedName name="fff">#REF!</definedName>
    <definedName name="ffff">#REF!</definedName>
    <definedName name="ffffd">#REF!</definedName>
    <definedName name="fffffdfdfddf">#REF!</definedName>
    <definedName name="ffffffffffffffff">#REF!</definedName>
    <definedName name="fffffft">#REF!</definedName>
    <definedName name="fffffik">#REF!</definedName>
    <definedName name="fffffj">#REF!</definedName>
    <definedName name="ffffrd">#REF!</definedName>
    <definedName name="ffffy">#REF!</definedName>
    <definedName name="fffrfr">#REF!</definedName>
    <definedName name="fffs">#REF!</definedName>
    <definedName name="fg">#REF!</definedName>
    <definedName name="fgdfg">#REF!</definedName>
    <definedName name="fgdfsgr">#REF!</definedName>
    <definedName name="fgdsfg">#REF!</definedName>
    <definedName name="FGFDH">#REF!</definedName>
    <definedName name="fgghhj">#REF!</definedName>
    <definedName name="FGHFBC">#REF!</definedName>
    <definedName name="fghfg">#REF!</definedName>
    <definedName name="fghfgh">#REF!</definedName>
    <definedName name="FGHFW">#REF!</definedName>
    <definedName name="fghhh">#REF!</definedName>
    <definedName name="fghsfgh">#REF!</definedName>
    <definedName name="fght">#REF!</definedName>
    <definedName name="fgjgryi">#REF!</definedName>
    <definedName name="FGV">#REF!</definedName>
    <definedName name="fhfg">#REF!</definedName>
    <definedName name="fhfgh">#REF!</definedName>
    <definedName name="fhg">{#N/A,#N/A,FALSE,"310.1";#N/A,#N/A,FALSE,"321.1";#N/A,#N/A,FALSE,"320.3";#N/A,#N/A,FALSE,"330.1"}</definedName>
    <definedName name="fhgh">#REF!</definedName>
    <definedName name="fhpltyunh">#REF!</definedName>
    <definedName name="fi">#REF!</definedName>
    <definedName name="FIBERGLAS">'[34]INSUMOS-EQUIPOS'!$B$587</definedName>
    <definedName name="Fijamix_Alfa">[24]LBM!#REF!</definedName>
    <definedName name="FINANCIACION">#REF!</definedName>
    <definedName name="Financialpb">#REF!</definedName>
    <definedName name="Financialpb2">#REF!</definedName>
    <definedName name="FITNICE">'[11]INSUMOS-EQUIPOS'!$B$580</definedName>
    <definedName name="FixEquip_hrs">'[79]Fixed Plant'!$F$109:$AA$168</definedName>
    <definedName name="fk">#REF!</definedName>
    <definedName name="Fleet">#REF!</definedName>
    <definedName name="FleetC">#REF!</definedName>
    <definedName name="fleetRecNo">[80]Fleet!$B$12:$B$80</definedName>
    <definedName name="FleetS">#REF!</definedName>
    <definedName name="FleetW">#REF!</definedName>
    <definedName name="flete_bquilla_manati">[81]TRANSPORTES!$E$15</definedName>
    <definedName name="Flete_Bquilla_Manati_TN_KM">'[15]INSUMOS-EQUIPOS'!#REF!</definedName>
    <definedName name="Flete_TN_KM_Bquilla_Manati">'[15]INSUMOS-EQUIPOS'!#REF!</definedName>
    <definedName name="FLETE_TON">'[36]INSUMOS-EQUIPOS'!$B$391</definedName>
    <definedName name="FLETE_TON_BARR_MAN">'[15]INSUMOS-EQUIPOS'!#REF!</definedName>
    <definedName name="Flete_TON_Barranquilla___Manati">'[15]INSUMOS-EQUIPOS'!#REF!</definedName>
    <definedName name="Flexometro">#REF!</definedName>
    <definedName name="Flotador_Metálico_1_1_2__Bronce">[24]LBM!#REF!</definedName>
    <definedName name="Flotador_Metálico_2__Bronce">[24]LBM!#REF!</definedName>
    <definedName name="flq">#REF!</definedName>
    <definedName name="FOB_POINT">#REF!</definedName>
    <definedName name="FOMALETA_STEELPLY_120_50">#REF!</definedName>
    <definedName name="forapproval">'[82]LISTS-FOR INTERNAL USE ONLY'!$B$16:$B$25</definedName>
    <definedName name="form_calcmod">'[83]CALC-MOD'!$C$4:$C$11,'[83]CALC-MOD'!$G$4:$G$11,'[83]CALC-MOD'!$C$16:$C$23,'[83]CALC-MOD'!$G$16:$G$23,'[83]CALC-MOD'!$C$29:$C$36,'[83]CALC-MOD'!$B$43:$B$47</definedName>
    <definedName name="form_cons">[84]CONS!$F$14:$F$81,[84]CONS!$G$13:$G$81,[84]CONS!$G$87:$G$90,[84]CONS!$K$13:$K$22,[84]CONS!$M$13:$M$21</definedName>
    <definedName name="form_desglose">#REF!</definedName>
    <definedName name="form_equi">[84]EQUI!$D$15:$E$45,[84]EQUI!$E$46,[84]EQUI!$D$52:$E$86,[84]EQUI!$E$87,[84]EQUI!$D$94:$E$109,[84]EQUI!$E$110,[84]EQUI!$D$116:$E$122,[84]EQUI!$E$123,[84]EQUI!$D$131:$E$136,[84]EQUI!$E$137,[84]EQUI!$E$140,[84]EQUI!$D$146:$E$159,[84]EQUI!$E$161,[84]EQUI!$I$2:$I$14,[84]EQUI!$K$2:$K$13</definedName>
    <definedName name="form_indir">[83]INDIR!$C$17:$M$22,[83]INDIR!$O$17:$P$22,[83]INDIR!$R$17:$R$23,[83]INDIR!$C$25:$M$26,[83]INDIR!$O$25:$P$26,[83]INDIR!$R$25:$R$27,[83]INDIR!$C$32:$M$33,[83]INDIR!$O$32:$P$33,[83]INDIR!$R$32:$R$34,[83]INDIR!$R$37,[83]INDIR!$P$43:$P$49,[83]INDIR!$R$43:$R$50,[83]INDIR!$P$54:$P$59,[83]INDIR!$R$54:$R$60,[83]INDIR!$P$65:$P$67,[83]INDIR!$R$65:$R$68,[83]INDIR!$R$71</definedName>
    <definedName name="form_otrosmod">'[84]OTROS MO'!$C$15:$D$19,'[84]OTROS MO'!$F$15:$G$19,'[84]OTROS MO'!$H$15:$H$20,'[84]OTROS MO'!$F$25:$F$26,'[84]OTROS MO'!$H$25:$H$27,'[84]OTROS MO'!$F$33:$F$34,'[84]OTROS MO'!$H$33:$H$35,'[84]OTROS MO'!$H$38</definedName>
    <definedName name="form_resumen">#REF!</definedName>
    <definedName name="form_subcon">#REF!</definedName>
    <definedName name="form_superv">[83]SUPERV!$C$17:$L$23,[83]SUPERV!$N$17:$O$23,[83]SUPERV!$Q$17:$Q$24</definedName>
    <definedName name="formadepago">#REF!</definedName>
    <definedName name="Formaleta_Entrepisos">[24]LBM!#REF!</definedName>
    <definedName name="FORMALETA_ESCALERA">'[15]INSUMOS-EQUIPOS'!$B$534</definedName>
    <definedName name="FORMALETA_LOSA">'[15]INSUMOS-EQUIPOS'!$B$535</definedName>
    <definedName name="Formaleta_madera">[24]LBM!#REF!</definedName>
    <definedName name="FORMALETA_METÁLICA_BORDILLOS_0.30X1.20M">'[15]INSUMOS-EQUIPOS'!$B$386</definedName>
    <definedName name="Formaleta_plaquetas">[24]LBM!#REF!</definedName>
    <definedName name="Formaleta_Sardinel">[24]LBM!#REF!</definedName>
    <definedName name="FORMALETA_STEELPLY_120_20">'[15]INSUMOS-EQUIPOS'!$B$533</definedName>
    <definedName name="FORMALETA_STEELPLY_120_40">'[15]INSUMOS-EQUIPOS'!$B$532</definedName>
    <definedName name="FORMALETA_STEELPLY_120_50">'[15]INSUMOS-EQUIPOS'!$B$531</definedName>
    <definedName name="FORMALETAM2">#REF!</definedName>
    <definedName name="formularioCantidades">#REF!</definedName>
    <definedName name="FP">#REF!</definedName>
    <definedName name="frbgsd">#REF!</definedName>
    <definedName name="Fre">#REF!</definedName>
    <definedName name="FrecInctoMmtoAnno">#REF!</definedName>
    <definedName name="FrecInctoMmtoAno">#REF!</definedName>
    <definedName name="frefr">#REF!</definedName>
    <definedName name="FRENTES">#REF!</definedName>
    <definedName name="fres">#REF!</definedName>
    <definedName name="frfa">#REF!</definedName>
    <definedName name="frfr">#REF!</definedName>
    <definedName name="ft">#REF!</definedName>
    <definedName name="Fu">[6]Cálculo!$B$40</definedName>
    <definedName name="Fub">[6]Cálculo!$B$36</definedName>
    <definedName name="Fuel">'[47]Budget Assumptions'!$J$3</definedName>
    <definedName name="FuelControl">#REF!</definedName>
    <definedName name="FuelCostos">#REF!</definedName>
    <definedName name="FuelFactorA">#REF!</definedName>
    <definedName name="FuelFactorB">#REF!</definedName>
    <definedName name="FuelMedian">#REF!</definedName>
    <definedName name="FuelPrice">[33]Parameters!$R$18</definedName>
    <definedName name="Fup">[6]Cálculo!$B$38</definedName>
    <definedName name="fv">#REF!</definedName>
    <definedName name="fwff">#REF!</definedName>
    <definedName name="fwwe">#REF!</definedName>
    <definedName name="FX">#REF!</definedName>
    <definedName name="fx_rate">#REF!</definedName>
    <definedName name="fy">#REF!</definedName>
    <definedName name="Fyb">[6]Cálculo!$B$35</definedName>
    <definedName name="Fyp">[6]Cálculo!$B$37</definedName>
    <definedName name="fyy">#REF!</definedName>
    <definedName name="g">#REF!</definedName>
    <definedName name="Ga">#REF!</definedName>
    <definedName name="Gabinete_Cerrado_de_Comunicaciones_de_100x60x60_cm.">[24]LBM!#REF!</definedName>
    <definedName name="Gabinete_Cerrado_de_Comunicaciones_de_60x60x60_cm.">[24]LBM!#REF!</definedName>
    <definedName name="GABINETE_TOALLA">'[11]INSUMOS-EQUIPOS'!$B$622</definedName>
    <definedName name="Gabinetes_de_Incendio">[24]LBM!#REF!</definedName>
    <definedName name="Gabinetes_de_Incendio_Clase_I">[24]LBM!#REF!</definedName>
    <definedName name="Gabinetes_Metalicos__Cal._16_min__Color_Gris_Claro_para_T_GEN_1">[24]LBM!#REF!</definedName>
    <definedName name="Gabinetes_Metalicos__Cal._16_min__Color_Gris_Claro_para_T_GEN_2">[24]LBM!#REF!</definedName>
    <definedName name="Gabinetes_Metalicos__Cal._16_min__Color_Gris_Claro_para_T_GEN_3">[24]LBM!#REF!</definedName>
    <definedName name="Gabinetes_Metalicos__Cal._16_min__Color_Gris_Claro_para_Tablero_General">[24]LBM!#REF!</definedName>
    <definedName name="GAJ">#REF!</definedName>
    <definedName name="GANCHO">#REF!</definedName>
    <definedName name="GANCHO_TEJA_ESTR_MADERA_14CM_CAL12__10UND">'[15]INSUMOS-EQUIPOS'!$B$176</definedName>
    <definedName name="GANCHO_TEJA_ESTR_METAL_14CM_CAL12__10UND">'[15]INSUMOS-EQUIPOS'!$B$174</definedName>
    <definedName name="GANCHO_TEJA_ETERNIT">'[15]INSUMOS-EQUIPOS'!$B$177</definedName>
    <definedName name="Gancho_teja_eternit_55_MM">[24]LBM!#REF!</definedName>
    <definedName name="GANCHO_TEJA_ROSCA__GA14CM_1_4X_14CM_20UND">'[15]INSUMOS-EQUIPOS'!$B$175</definedName>
    <definedName name="GarantiaExtendida">#REF!</definedName>
    <definedName name="GarantiaExtendidaCostos">#REF!</definedName>
    <definedName name="Gb">#REF!</definedName>
    <definedName name="gbbfghghj">#REF!</definedName>
    <definedName name="Gc">#REF!</definedName>
    <definedName name="Gd">#REF!</definedName>
    <definedName name="gdj">#REF!</definedName>
    <definedName name="gdt">#REF!</definedName>
    <definedName name="Ge">#REF!</definedName>
    <definedName name="gecolsa06">#REF!</definedName>
    <definedName name="geg">#REF!</definedName>
    <definedName name="GENERAL">#REF!</definedName>
    <definedName name="Geotex">#REF!</definedName>
    <definedName name="Geotextil_tejido_ST_200">[24]LBM!#REF!</definedName>
    <definedName name="gerg">#REF!</definedName>
    <definedName name="gerg54">#REF!</definedName>
    <definedName name="gergew">#REF!</definedName>
    <definedName name="gergw">#REF!</definedName>
    <definedName name="GETCostOutput">#REF!</definedName>
    <definedName name="Gf">#REF!</definedName>
    <definedName name="gfd">#REF!</definedName>
    <definedName name="gfdg">#REF!</definedName>
    <definedName name="gfgfgr">#REF!</definedName>
    <definedName name="gfhf">#REF!</definedName>
    <definedName name="gfhfdh">#REF!</definedName>
    <definedName name="gfhgfh">#REF!</definedName>
    <definedName name="GFJHGJ">#REF!</definedName>
    <definedName name="gfjjh">#REF!</definedName>
    <definedName name="gft">#REF!</definedName>
    <definedName name="gfutyj6">#REF!</definedName>
    <definedName name="Gg">#REF!</definedName>
    <definedName name="ggdr">#REF!</definedName>
    <definedName name="ggerg">#REF!</definedName>
    <definedName name="GGG">#REF!</definedName>
    <definedName name="gggb">#REF!</definedName>
    <definedName name="gggg">#REF!</definedName>
    <definedName name="ggggd">#REF!</definedName>
    <definedName name="ggggggg">#REF!</definedName>
    <definedName name="gggggt">#REF!</definedName>
    <definedName name="gggghn">#REF!</definedName>
    <definedName name="ggggt">#REF!</definedName>
    <definedName name="ggggy">#REF!</definedName>
    <definedName name="gggtgd">#REF!</definedName>
    <definedName name="ggtgt">#REF!</definedName>
    <definedName name="Gh">#REF!</definedName>
    <definedName name="ghdghuy">#REF!</definedName>
    <definedName name="GHDP">#REF!</definedName>
    <definedName name="ghfg">#REF!</definedName>
    <definedName name="GHG">'[85]GENERALIDADES '!$E$9</definedName>
    <definedName name="GHGHJBJH">'[14]1'!#REF!</definedName>
    <definedName name="ghjghj">#REF!</definedName>
    <definedName name="GHKJHK">#REF!</definedName>
    <definedName name="ghu">#REF!</definedName>
    <definedName name="Gi">#REF!</definedName>
    <definedName name="GIRON">[4]GIRON!$A$4:$K$5</definedName>
    <definedName name="gj">#REF!</definedName>
    <definedName name="GJHVCB">#REF!</definedName>
    <definedName name="Gk">#REF!</definedName>
    <definedName name="GKJDGDIJZ">"Imagen 3"</definedName>
    <definedName name="gl">#REF!</definedName>
    <definedName name="Global">#REF!</definedName>
    <definedName name="Gmax">#REF!</definedName>
    <definedName name="Gmin">#REF!</definedName>
    <definedName name="gmt">#REF!</definedName>
    <definedName name="gn">#REF!</definedName>
    <definedName name="gnm">#REF!</definedName>
    <definedName name="gñ">#REF!</definedName>
    <definedName name="gp">#REF!</definedName>
    <definedName name="GPS">#REF!</definedName>
    <definedName name="GPSCostos">#REF!</definedName>
    <definedName name="GRAF1ANO">#REF!</definedName>
    <definedName name="GRAF1AÑO">#REF!</definedName>
    <definedName name="GRAF2">#REF!</definedName>
    <definedName name="GRAF3">#REF!</definedName>
    <definedName name="Grama_Kikuyo">[24]LBM!#REF!</definedName>
    <definedName name="GRAMA_M2">'[11]INSUMOS-EQUIPOS'!$B$629</definedName>
    <definedName name="GRAMA_TAPETE_A_TOCO_COSTO">'[15]INSUMOS-EQUIPOS'!$B$314</definedName>
    <definedName name="GRANITO">'[15]INSUMOS-EQUIPOS'!$B$255</definedName>
    <definedName name="Granito__No_hay_sugerencias__peruano_No_3">[24]LBM!#REF!</definedName>
    <definedName name="Granito_Blanco_Huila_No._1">[24]LBM!#REF!</definedName>
    <definedName name="Granito_Rosa_Porrino_JP__30___e_10mm">#REF!</definedName>
    <definedName name="GRANO">#REF!</definedName>
    <definedName name="GRANZON_ARROYO_PIEDRA">'[15]INSUMOS-EQUIPOS'!$B$167</definedName>
    <definedName name="GRAPA">'[15]INSUMOS-EQUIPOS'!$B$366</definedName>
    <definedName name="Gravilla">#REF!</definedName>
    <definedName name="Gravilla_3_4">[21]Insumos!$B$14</definedName>
    <definedName name="Gravilla_de_río">[24]LBM!#REF!</definedName>
    <definedName name="gregds">#REF!</definedName>
    <definedName name="grehrtyh">#REF!</definedName>
    <definedName name="grggwero">#REF!</definedName>
    <definedName name="GRIFERIA_DE_MESA_PUSH_MAX">'[36]INSUMOS-EQUIPOS'!$B$186</definedName>
    <definedName name="GRIFERIA_ELECTRONICA">'[11]INSUMOS-EQUIPOS'!$B$619</definedName>
    <definedName name="GRIFERIA_LAVAPLATOS__SENCILLA_PISCIS">'[19]INSUMOS-EQUIPOS'!$B$346</definedName>
    <definedName name="Griferia_Lavaplatos_Flamingo_Ref._90500_000_000">#REF!</definedName>
    <definedName name="GRIFERIA_MONOCONTROL_DUCHA">'[36]INSUMOS-EQUIPOS'!$B$336</definedName>
    <definedName name="grl">#REF!</definedName>
    <definedName name="grtyerh">#REF!</definedName>
    <definedName name="GRUPO1">#REF!</definedName>
    <definedName name="GRUPO123">#REF!</definedName>
    <definedName name="GRUPO13">#REF!</definedName>
    <definedName name="GRUPO2">#REF!</definedName>
    <definedName name="GSDG">#REF!</definedName>
    <definedName name="gsfsf">#REF!</definedName>
    <definedName name="gte">#REF!</definedName>
    <definedName name="gtgt">#REF!</definedName>
    <definedName name="gtgtg">#REF!</definedName>
    <definedName name="gtgtgff">#REF!</definedName>
    <definedName name="gtgtgyh">#REF!</definedName>
    <definedName name="gtgth">#REF!</definedName>
    <definedName name="GTI">#REF!</definedName>
    <definedName name="GTRE">#REF!</definedName>
    <definedName name="Guardaescoba_en_Aluminio__incl._Instalacion">#REF!</definedName>
    <definedName name="gus">#REF!</definedName>
    <definedName name="gustavo">#REF!</definedName>
    <definedName name="GUSTRA">#REF!</definedName>
    <definedName name="GUSTRA2">#REF!</definedName>
    <definedName name="Gv">#REF!</definedName>
    <definedName name="Gw">#REF!</definedName>
    <definedName name="gy">#REF!</definedName>
    <definedName name="GYPLAC_122_244">'[11]INSUMOS-EQUIPOS'!$B$257</definedName>
    <definedName name="H">'[14]1'!#REF!</definedName>
    <definedName name="H.L._INGENIEROS___API_LTDA">#REF!</definedName>
    <definedName name="h9h">#REF!</definedName>
    <definedName name="Ha">#REF!</definedName>
    <definedName name="hayud">#REF!</definedName>
    <definedName name="Hb">#REF!</definedName>
    <definedName name="hbfdhrw">#REF!</definedName>
    <definedName name="HC">#REF!</definedName>
    <definedName name="HC_Accesorios">#REF!</definedName>
    <definedName name="HC_CANON_ESP">#REF!</definedName>
    <definedName name="HC_CanonInterpolado">#REF!</definedName>
    <definedName name="HC_Capital">#REF!</definedName>
    <definedName name="HC_Capital_Congelado">#REF!</definedName>
    <definedName name="HC_CapitalInicio">#REF!</definedName>
    <definedName name="HCAccesoriosPrecPub">#REF!</definedName>
    <definedName name="hcamion">#REF!</definedName>
    <definedName name="hdfh">#REF!</definedName>
    <definedName name="hdfh4">#REF!</definedName>
    <definedName name="hdfhwq">#REF!</definedName>
    <definedName name="hdgh">#REF!</definedName>
    <definedName name="hdhf">#REF!</definedName>
    <definedName name="herr">#REF!</definedName>
    <definedName name="HERRAJES_GENERALES">#REF!</definedName>
    <definedName name="Herramienta_menor">[24]LBM!#REF!</definedName>
    <definedName name="hfgh">#REF!</definedName>
    <definedName name="hfh">#REF!</definedName>
    <definedName name="hfhg">#REF!</definedName>
    <definedName name="hfthr">#REF!</definedName>
    <definedName name="HG">#REF!</definedName>
    <definedName name="HGFH">#REF!</definedName>
    <definedName name="hgfhty">#REF!</definedName>
    <definedName name="HGHFH7">#REF!</definedName>
    <definedName name="hghhj">#REF!</definedName>
    <definedName name="hghydj">#REF!</definedName>
    <definedName name="hgjfjw">#REF!</definedName>
    <definedName name="HGJG">#REF!</definedName>
    <definedName name="hgrua">#REF!</definedName>
    <definedName name="hgt">#REF!</definedName>
    <definedName name="hgu">#REF!</definedName>
    <definedName name="HH">#REF!</definedName>
    <definedName name="hhh">#REF!</definedName>
    <definedName name="hhhh">#REF!</definedName>
    <definedName name="hhhhhh">#REF!</definedName>
    <definedName name="hhhhhho">#REF!</definedName>
    <definedName name="hhhhhpy">#REF!</definedName>
    <definedName name="hhhhth">#REF!</definedName>
    <definedName name="hhhyhyh">#REF!</definedName>
    <definedName name="hhjh">#REF!</definedName>
    <definedName name="hhtrhreh">#REF!</definedName>
    <definedName name="hi">#REF!</definedName>
    <definedName name="HIDR160PE_S1">#REF!</definedName>
    <definedName name="HIDR160PE_S2">#REF!</definedName>
    <definedName name="HIDR160PE_S3">#REF!</definedName>
    <definedName name="HIDR160PE_S4">#REF!</definedName>
    <definedName name="HIDR160PE_S5">#REF!</definedName>
    <definedName name="HIDR160PE_S6">#REF!</definedName>
    <definedName name="HIDR200PE_S1">#REF!</definedName>
    <definedName name="HIDR200PE_S2">#REF!</definedName>
    <definedName name="HIDR200PE_S3">#REF!</definedName>
    <definedName name="HIDR200PE_S4">#REF!</definedName>
    <definedName name="HIDR200PE_S5">#REF!</definedName>
    <definedName name="HIDR200PE_S6">#REF!</definedName>
    <definedName name="hierro">#REF!</definedName>
    <definedName name="hierro1">#REF!</definedName>
    <definedName name="hierro2">#REF!</definedName>
    <definedName name="hierro4">#REF!</definedName>
    <definedName name="hing">#REF!</definedName>
    <definedName name="HisYear_0">#REF!</definedName>
    <definedName name="HisYear_1">#REF!</definedName>
    <definedName name="HisYear_2">#REF!</definedName>
    <definedName name="HisYear_3">#REF!</definedName>
    <definedName name="HJ">#REF!</definedName>
    <definedName name="hjfg">#REF!</definedName>
    <definedName name="hjgh">#REF!</definedName>
    <definedName name="hjghj">#REF!</definedName>
    <definedName name="hjhjhg">#REF!</definedName>
    <definedName name="hjhjhhhhhhhhhhhhh">#REF!</definedName>
    <definedName name="hjhjhj">#REF!</definedName>
    <definedName name="hjhjhjhj">#REF!</definedName>
    <definedName name="hjk">#REF!</definedName>
    <definedName name="HJKH">#REF!</definedName>
    <definedName name="hjkjk">#REF!</definedName>
    <definedName name="HK">#REF!</definedName>
    <definedName name="hl">#REF!</definedName>
    <definedName name="hmont">#REF!</definedName>
    <definedName name="hn">#REF!</definedName>
    <definedName name="hn.ConvertZero1">[86]LTM!$G$461:$J$461,[86]LTM!$G$463:$J$464,[86]LTM!$G$468:$J$469,[86]LTM!$G$473:$J$475,[86]LTM!$G$480:$J$480,[86]LTM!$G$484:$J$485,[86]LTM!$G$490:$J$490,[86]LTM!$G$514:$J$518,[86]LTM!$G$525:$J$526,[86]LTM!$G$532:$J$537</definedName>
    <definedName name="hn.ConvertZero2">[86]LTM!$G$560:$J$560,[86]LTM!$H$590:$J$591,[86]LTM!$H$614:$J$614,[86]LTM!$H$635:$J$636,[86]LTM!$G$676:$J$680,[86]LTM!$G$686:$J$686,[86]LTM!$G$688:$J$694,[86]LTM!$G$681:$J$682</definedName>
    <definedName name="hn.ConvertZero3">[86]LTM!$G$699:$J$706,[86]LTM!$G$710:$J$714,[86]LTM!$G$717:$J$734,[86]LTM!$G$738:$J$738,[86]LTM!$G$745:$J$751</definedName>
    <definedName name="hn.ConvertZero4">[86]LTM!$G$840:$J$840,[86]LTM!$H$1266:$J$1266,[86]LTM!$G$1267:$J$1267,[86]LTM!$G$1454:$J$1461,[86]LTM!$J$1462,[86]LTM!$J$1463,[86]LTM!$G$1468:$J$1469,[86]LTM!$L$1469:$N$1469</definedName>
    <definedName name="hn.ConvertZeroUnhide1">[86]LTM!$G$1469:$J$1469,[86]LTM!$L$1469:$N$1469,[86]LTM!$H$1266:$J$1266</definedName>
    <definedName name="hn.Delete015">'[86]CREDIT STATS'!$B$9:$K$11,'[86]CREDIT STATS'!$O$11:$X$14,'[86]CREDIT STATS'!$B$25:$K$30,'[86]CREDIT STATS'!$O$25:$X$26</definedName>
    <definedName name="hn.DZ_MultByFXRates">[86]DropZone!$B$2:$I$118,[86]DropZone!$B$120:$I$132,[86]DropZone!$B$134:$I$136,[86]DropZone!$B$138:$I$146</definedName>
    <definedName name="hn.ExtDb">FALSE</definedName>
    <definedName name="hn.LTM_MultByFXRates">[86]LTM!$G$461:$N$477,[86]LTM!$G$480:$N$539,[86]LTM!$G$548:$N$667,[86]LTM!$G$676:$N$1266,[86]LTM!$G$1454:$N$1461,[86]LTM!$G$1463:$N$1465,[86]LTM!$G$1468:$N$1469</definedName>
    <definedName name="hn.ModelType">"DEAL"</definedName>
    <definedName name="hn.ModelVersion">1</definedName>
    <definedName name="hn.MultbyFXRates">[86]LTM!$G$461:$N$477,[86]LTM!$G$480:$N$539,[86]LTM!$G$548:$N$667,[86]LTM!$G$676:$N$1266,[86]LTM!$G$1454:$N$1461,[86]LTM!$G$1463:$N$1465,[86]LTM!$G$1468:$N$1469</definedName>
    <definedName name="hn.MultByFXRates1">[86]LTM!$G$461:$G$477,[86]LTM!$G$480:$G$539,[86]LTM!$G$548:$G$562,[86]LTM!$G$676:$G$840,[86]LTM!$G$1454:$G$1469</definedName>
    <definedName name="hn.MultByFXRates2">[86]LTM!$H$461:$H$477,[86]LTM!$H$480:$H$539,[86]LTM!$H$548:$H$667,[86]LTM!$H$676:$H$1266,[86]LTM!$H$1454:$H$1469</definedName>
    <definedName name="hn.MultByFXRates3">[86]LTM!$I$461:$I$477,[86]LTM!$I$480:$I$539,[86]LTM!$I$548:$I$667,[86]LTM!$I$676:$I$1266,[86]LTM!$I$1454:$I$1469</definedName>
    <definedName name="hn.MultbyFxrates4">[86]LTM!$J$461:$J$477,[86]LTM!$J$480:$J$539,[86]LTM!$J$548:$J$668,[86]LTM!$J$676:$J$1266,[86]LTM!$J$1454:$J$1461,[86]LTM!$J$1463:$J$1465,[86]LTM!$J$1468</definedName>
    <definedName name="hn.multbyfxrates5">[86]LTM!$L$461:$L$477,[86]LTM!$L$480:$L$539,[86]LTM!$L$548:$L$562,[86]LTM!$L$676:$L$840,[86]LTM!$L$1454:$L$1469</definedName>
    <definedName name="hn.multbyfxrates6">[86]LTM!$M$461:$M$477,[86]LTM!$M$480:$M$539,[86]LTM!$M$548:$M$668,[86]LTM!$M$676:$M$1266,[86]LTM!$M$1454:$M$1469</definedName>
    <definedName name="hn.multbyfxrates7">[86]LTM!$N$461:$N$477,[86]LTM!$N$480:$N$539,[86]LTM!$N$548:$N$667,[86]LTM!$N$676:$N$1266,[86]LTM!$N$1454:$N$1469</definedName>
    <definedName name="hn.MultByFXRatesBot1">[86]LTM!$G$676:$G$682,[86]LTM!$G$686,[86]LTM!$G$688:$G$694,[86]LTM!$G$699:$G$706,[86]LTM!$G$710:$G$714,[86]LTM!$G$717:$G$734,[86]LTM!$G$738,[86]LTM!$G$738,[86]LTM!$G$745:$G$751,[86]LTM!$G$840,[86]LTM!$G$1454:$G$1461,[86]LTM!$G$1468:$G$1469</definedName>
    <definedName name="hn.MultByFXRatesBot2">[86]LTM!$H$676:$H$682,[86]LTM!$H$686,[86]LTM!$H$688:$H$694,[86]LTM!$H$699:$H$706,[86]LTM!$H$710:$H$714,[86]LTM!$H$717:$H$734,[86]LTM!$H$738,[86]LTM!$H$745:$H$751,[86]LTM!$H$840,[86]LTM!$H$1266,[86]LTM!$H$1454:$H$1461,[86]LTM!$H$1468:$H$1469</definedName>
    <definedName name="hn.MultByFXRatesBot3">[86]LTM!$I$676:$I$682,[86]LTM!$I$686,[86]LTM!$I$688:$I$694,[86]LTM!$I$699:$I$706,[86]LTM!$I$710:$I$714,[86]LTM!$I$717:$I$734,[86]LTM!$I$738,[86]LTM!$I$745:$I$751,[86]LTM!$I$840,[86]LTM!$I$1266,[86]LTM!$I$1454:$I$1461,[86]LTM!$I$1468:$I$1469</definedName>
    <definedName name="hn.MultByFXRatesBot4">[86]LTM!$J$676:$J$682,[86]LTM!$J$686,[86]LTM!$J$688:$J$694,[86]LTM!$J$699:$J$706,[86]LTM!$J$710:$J$714,[86]LTM!$J$717:$J$734,[86]LTM!$J$738,[86]LTM!$J$745:$J$751,[86]LTM!$J$840,[86]LTM!$J$1266,[86]LTM!$J$1454:$J$1461,[86]LTM!$J$1463:$J$1465,[86]LTM!$J$1468</definedName>
    <definedName name="hn.MultByFXRatesBot5">[86]LTM!$L$676:$L$682,[86]LTM!$L$686,[86]LTM!$L$688:$L$694,[86]LTM!$L$699:$L$706,[86]LTM!$L$710:$L$714,[86]LTM!$L$717:$L$734,[86]LTM!$L$738,[86]LTM!$L$745:$L$751,[86]LTM!$L$837:$L$838,[86]LTM!$L$1454:$L$1458,[86]LTM!$L$1468:$L$1469</definedName>
    <definedName name="hn.MultByFXRatesBot6">[86]LTM!$M$676:$M$682,[86]LTM!$M$686,[86]LTM!$M$688:$M$694,[86]LTM!$M$699:$M$706,[86]LTM!$M$710:$M$714,[86]LTM!$M$717:$M$734,[86]LTM!$M$738,[86]LTM!$M$745:$M$751,[86]LTM!$M$837:$M$838,[86]LTM!$M$1454:$M$1458,[86]LTM!$M$1468:$M$1469</definedName>
    <definedName name="hn.MultByFXRatesBot7">[86]LTM!$N$676:$N$682,[86]LTM!$N$686,[86]LTM!$N$688:$N$694,[86]LTM!$N$699:$N$706,[86]LTM!$N$710:$N$714,[86]LTM!$N$717:$N$734,[86]LTM!$N$738,[86]LTM!$N$745:$N$751,[86]LTM!$N$837:$N$838,[86]LTM!$N$1454:$N$1458,[86]LTM!$N$1468:$N$1469</definedName>
    <definedName name="hn.MultByFXRatesTop1">[86]LTM!$G$461,[86]LTM!$G$463:$G$464,[86]LTM!$G$468:$G$469,[86]LTM!$G$473:$G$475,[86]LTM!$G$480,[86]LTM!$G$484:$G$485,[86]LTM!$G$490:$G$509,[86]LTM!$G$512,[86]LTM!$G$514:$G$518,[86]LTM!$G$525:$G$526,[86]LTM!$G$532:$G$537,[86]LTM!$G$560</definedName>
    <definedName name="hn.MultByFXRatesTop2">[86]LTM!$H$461,[86]LTM!$H$463:$H$464,[86]LTM!$H$468:$H$469,[86]LTM!$H$473:$H$475,[86]LTM!$H$480,[86]LTM!$H$484:$H$485,[86]LTM!$H$490:$H$509,[86]LTM!$H$512,[86]LTM!$H$514:$H$518,[86]LTM!$H$525:$H$526,[86]LTM!$H$532:$H$537,[86]LTM!$H$560,[86]LTM!$H$590:$H$591,[86]LTM!$H$614:$H$631,[86]LTM!$H$635:$H$636</definedName>
    <definedName name="hn.MultByFXRatesTop3">[86]LTM!$I$461,[86]LTM!$I$463:$I$464,[86]LTM!$I$468:$I$469,[86]LTM!$I$473:$I$475,[86]LTM!$I$480,[86]LTM!$I$484:$I$485,[86]LTM!$I$490:$I$509,[86]LTM!$I$512,[86]LTM!$I$514:$I$518,[86]LTM!$I$525:$I$526,[86]LTM!$I$532:$I$537,[86]LTM!$I$560,[86]LTM!$I$590:$I$591,[86]LTM!$I$614:$I$631,[86]LTM!$I$635:$I$636</definedName>
    <definedName name="hn.MultByFXRatesTop4">[86]LTM!$J$461,[86]LTM!$J$463:$J$464,[86]LTM!$J$468:$J$469,[86]LTM!$J$473:$J$475,[86]LTM!$J$480,[86]LTM!$J$484:$J$485,[86]LTM!$J$490:$J$509,[86]LTM!$J$512,[86]LTM!$J$514:$J$518,[86]LTM!$J$525:$J$526,[86]LTM!$J$532:$J$537,[86]LTM!$J$560,[86]LTM!$J$590:$J$591,[86]LTM!$J$614:$J$631,[86]LTM!$J$635:$J$636</definedName>
    <definedName name="hn.MultByFXRatesTop5">[86]LTM!$L$461,[86]LTM!$L$463:$L$464,[86]LTM!$L$468:$L$469,[86]LTM!$L$473:$L$475,[86]LTM!$L$480,[86]LTM!$L$484:$L$485,[86]LTM!$L$490:$L$509,[86]LTM!$L$512,[86]LTM!$L$514:$L$518,[86]LTM!$L$525:$L$526,[86]LTM!$L$532:$L$537,[86]LTM!$L$560</definedName>
    <definedName name="hn.MultByFXRatesTop6">[86]LTM!$M$461,[86]LTM!$M$463:$M$464,[86]LTM!$M$468:$M$469,[86]LTM!$M$473:$M$475,[86]LTM!$M$480,[86]LTM!$M$484:$M$485,[86]LTM!$M$490:$M$509,[86]LTM!$M$512,[86]LTM!$M$514:$M$518,[86]LTM!$M$525:$M$526,[86]LTM!$M$532:$M$537,[86]LTM!$M$560,[86]LTM!$M$590:$M$591,[86]LTM!$M$614:$M$631,[86]LTM!$M$635:$M$636</definedName>
    <definedName name="hn.MultByFXRatesTop7">[86]LTM!$N$461,[86]LTM!$N$463:$N$464,[86]LTM!$N$468:$N$469,[86]LTM!$N$473:$N$475,[86]LTM!$N$480,[86]LTM!$N$484:$N$485,[86]LTM!$N$490:$N$509,[86]LTM!$N$512,[86]LTM!$N$514:$N$518,[86]LTM!$N$525:$N$526,[86]LTM!$N$532:$N$537,[86]LTM!$N$560,[86]LTM!$N$590:$N$591,[86]LTM!$N$614:$N$631,[86]LTM!$N$635:$N$636</definedName>
    <definedName name="hn.NoUpload">0</definedName>
    <definedName name="hn.YearLabel">#REF!</definedName>
    <definedName name="hnt">#REF!</definedName>
    <definedName name="Hoja_Entamborada_en_Madera_2.10x1.50_2_Hojas">[24]LBM!#REF!</definedName>
    <definedName name="Hoja_Entamborada_en_Madera_2.10x75">[24]LBM!#REF!</definedName>
    <definedName name="Hoja_Entamborada_en_Madera_2.10x90">[24]LBM!#REF!</definedName>
    <definedName name="Hoja_Entamborada_en_Madera_2.25x90">[24]LBM!#REF!</definedName>
    <definedName name="Hoja_Entamborada_en_Madera_2.40x4.80_4_Hojas_Plegable">[24]LBM!#REF!</definedName>
    <definedName name="HOJA1">#REF!</definedName>
    <definedName name="HOLA">[1]RECURSOS!$A$2:$E$478</definedName>
    <definedName name="HOLAA">[1]RECURSOS!$A$2:$E$478</definedName>
    <definedName name="HOLAAA">[1]RECURSOS!$A$2:$E$478</definedName>
    <definedName name="HORAS">#REF!</definedName>
    <definedName name="HORAS_DIAS">#REF!</definedName>
    <definedName name="horas_lluvia">#REF!</definedName>
    <definedName name="HORAS_LLUVIAS">#REF!</definedName>
    <definedName name="HORASLLUVIA">#REF!</definedName>
    <definedName name="horat">'[87]Itemes Renovación'!#REF!</definedName>
    <definedName name="Horno_Microondas">#REF!</definedName>
    <definedName name="HoursTotCol">#REF!</definedName>
    <definedName name="hp">#REF!</definedName>
    <definedName name="hpiso">#REF!</definedName>
    <definedName name="hqi">#REF!</definedName>
    <definedName name="hreer">#REF!</definedName>
    <definedName name="hrhth">#REF!</definedName>
    <definedName name="HrIncrement">#REF!</definedName>
    <definedName name="hrthtrh">#REF!</definedName>
    <definedName name="hsfg">#REF!</definedName>
    <definedName name="hsup">#REF!</definedName>
    <definedName name="ht">#REF!</definedName>
    <definedName name="htecn">#REF!</definedName>
    <definedName name="hthdrf">#REF!</definedName>
    <definedName name="htk">#REF!</definedName>
    <definedName name="HTML_CodePage">1252</definedName>
    <definedName name="HTML_Control">{"'Parámetros'!$A$3:$C$3"}</definedName>
    <definedName name="HTML_Control2">{"'Parámetros'!$A$3:$C$3"}</definedName>
    <definedName name="HTML_Description">""</definedName>
    <definedName name="HTML_Email">""</definedName>
    <definedName name="HTML_Header">"Parámetros"</definedName>
    <definedName name="HTML_LastUpdate">"7/06/2001"</definedName>
    <definedName name="HTML_LineAfter">FALSE</definedName>
    <definedName name="HTML_LineBefore">TRUE</definedName>
    <definedName name="HTML_Name">"EMPRESA DE ACUEDUCTO Y ALCANT"</definedName>
    <definedName name="HTML_OBDlg2">TRUE</definedName>
    <definedName name="HTML_OBDlg3">TRUE</definedName>
    <definedName name="HTML_OBDlg4">TRUE</definedName>
    <definedName name="HTML_OS">0</definedName>
    <definedName name="HTML_PathFile">"C:\Verificacion\Modelo.htm"</definedName>
    <definedName name="HTML_PathTemplate">"C:\Verificacion\&lt;!--##Table##--&gt;"</definedName>
    <definedName name="HTML_Title">"Empresarial"</definedName>
    <definedName name="htryrt7">#REF!</definedName>
    <definedName name="HUNTER_CIELO_MODULAR_DESCOLGADO">'[34]INSUMOS-EQUIPOS'!$B$586</definedName>
    <definedName name="huygho">#REF!</definedName>
    <definedName name="hvehiculo">#REF!</definedName>
    <definedName name="HY">#REF!</definedName>
    <definedName name="hyhjop">#REF!</definedName>
    <definedName name="hyhyh">#REF!</definedName>
    <definedName name="HYT">#REF!</definedName>
    <definedName name="hytirs">#REF!</definedName>
    <definedName name="I">#REF!</definedName>
    <definedName name="i.">#REF!</definedName>
    <definedName name="i1277.">#REF!</definedName>
    <definedName name="i8i">#REF!</definedName>
    <definedName name="IANC">[3]INPUTS!$D$20</definedName>
    <definedName name="id">#REF!</definedName>
    <definedName name="IF">#REF!</definedName>
    <definedName name="ig">#REF!</definedName>
    <definedName name="ii">#REF!</definedName>
    <definedName name="iii">#REF!</definedName>
    <definedName name="iiii">#REF!</definedName>
    <definedName name="IIIII">#REF!</definedName>
    <definedName name="IIIIIIIIIIIIIIII">#REF!</definedName>
    <definedName name="iiiiiiik">#REF!</definedName>
    <definedName name="iiiiuh">#REF!</definedName>
    <definedName name="ik">#REF!</definedName>
    <definedName name="ikj">#REF!</definedName>
    <definedName name="iktgvfmu">#REF!</definedName>
    <definedName name="Im_Un">#REF!</definedName>
    <definedName name="ImpdosporMilCostos">#REF!</definedName>
    <definedName name="Impdosxmil">#REF!</definedName>
    <definedName name="Impermeabilizante_concreto_de_3000_P.S.I.">[24]LBM!#REF!</definedName>
    <definedName name="Impermeabilizante_mortero_1_3">[24]LBM!#REF!</definedName>
    <definedName name="Impermeabilizante_mortero_1_4">[24]LBM!#REF!</definedName>
    <definedName name="IMPORTACION">#REF!</definedName>
    <definedName name="IMPRE">2%</definedName>
    <definedName name="imprev">#REF!</definedName>
    <definedName name="IMPREVISTOS">[88]PRESUPUESTO!#REF!</definedName>
    <definedName name="Imprevistos_mmto_año1">#REF!</definedName>
    <definedName name="IMPRIMANTE_18KG">'[11]INSUMOS-EQUIPOS'!$B$635</definedName>
    <definedName name="IMPRIMANTE_3_GALONES">'[15]INSUMOS-EQUIPOS'!$B$331</definedName>
    <definedName name="ImpuestoCostos">#REF!</definedName>
    <definedName name="Impuestos">#REF!</definedName>
    <definedName name="IMPULSIONALCANTARILLADOTABLA1.10">'[3]INFORMACIÓN REFERENCIA'!$B$441:$F$452</definedName>
    <definedName name="Incomepb">#REF!</definedName>
    <definedName name="INCONTERMS">#REF!</definedName>
    <definedName name="incremento">'[89]216-05'!#REF!</definedName>
    <definedName name="Incremento_Fluido_3000_psi">#REF!</definedName>
    <definedName name="INCREMENTO1">'[90]CAT-D7H'!$R$3</definedName>
    <definedName name="INCREMENTO2">'[90]CAT-D7H'!$S$3</definedName>
    <definedName name="INCREMENTO3">'[90]CAT-D7H'!$T$3</definedName>
    <definedName name="IncrementoCanon">#REF!</definedName>
    <definedName name="INDICE">[61]INDICE!$A:$IV</definedName>
    <definedName name="INDICEPRECIOSCONSUMIDOR">[3]REFERENCIAS!$A$28:$E$112</definedName>
    <definedName name="INDIE">[91]INDICE!$A:$IV</definedName>
    <definedName name="INDIREC">#REF!</definedName>
    <definedName name="INDJA1">#REF!</definedName>
    <definedName name="INDS_ROCA_GRANITO_BLANCO">'[11]INSUMOS-EQUIPOS'!$B$569</definedName>
    <definedName name="INDS_ROCA_GRANITO_GRIS_AZULCLARO">'[11]INSUMOS-EQUIPOS'!$B$559</definedName>
    <definedName name="INDS_ROCA_GRANITO_GRIS_CLARO">'[11]INSUMOS-EQUIPOS'!$B$557</definedName>
    <definedName name="INDS_ROCA_GRANITO_GRIS_MORADO">'[11]INSUMOS-EQUIPOS'!$B$558</definedName>
    <definedName name="INDS_ROCA_GRANITO_GRIS_NARANJA">'[11]INSUMOS-EQUIPOS'!$B$560</definedName>
    <definedName name="INDS_ROCA_GRANITO_GRIS_OSCURO">'[11]INSUMOS-EQUIPOS'!$B$556</definedName>
    <definedName name="INDS_ROCA_MARMOL_ROYAL_VETA">'[11]INSUMOS-EQUIPOS'!$B$566</definedName>
    <definedName name="INDS_ROCA_NEGRO_PIETRATTO">'[11]INSUMOS-EQUIPOS'!$B$565</definedName>
    <definedName name="induccion">#REF!</definedName>
    <definedName name="inf" localSheetId="0">#REF!</definedName>
    <definedName name="inf">#REF!</definedName>
    <definedName name="INFF">#REF!</definedName>
    <definedName name="INFG">#REF!</definedName>
    <definedName name="infi">#REF!</definedName>
    <definedName name="IniCeldaDtfRapida">#REF!</definedName>
    <definedName name="InitFleet">#REF!</definedName>
    <definedName name="InitPurch">#REF!</definedName>
    <definedName name="ins">[92]insumos!$A$8:$A$40</definedName>
    <definedName name="INSPECCION">#REF!</definedName>
    <definedName name="INSPECCION2">#REF!</definedName>
    <definedName name="instalacion_lavamanos">#REF!</definedName>
    <definedName name="instalacion_lavaplatos">#REF!</definedName>
    <definedName name="instalacion_sanitario">#REF!</definedName>
    <definedName name="Instalación_y_dotación">[24]LBM!#REF!</definedName>
    <definedName name="instalaciontuberia3">#REF!</definedName>
    <definedName name="INSU">[93]INSUMOS!$A$1:$E$65536</definedName>
    <definedName name="INSUMO">'[94]Base Datos Insumos'!$A$4:$B$483</definedName>
    <definedName name="insumos">[95]INSUMOSsl!$A$10:$G$7025</definedName>
    <definedName name="Insumos_basicos">#REF!</definedName>
    <definedName name="Insumos_D18">#REF!</definedName>
    <definedName name="InsuranceRate">[33]Parameters!$K$16</definedName>
    <definedName name="intCosteoMmto">#REF!</definedName>
    <definedName name="intDiasPagoFactura">#REF!</definedName>
    <definedName name="Interest_Rate">#REF!</definedName>
    <definedName name="InterestRate">[33]Parameters!$K$15</definedName>
    <definedName name="intFrecIncremInsumosAno">#REF!</definedName>
    <definedName name="intFrecInctoMmtoAno">#REF!</definedName>
    <definedName name="intMesBenTributario">#REF!</definedName>
    <definedName name="intMesCruzarIva">#REF!</definedName>
    <definedName name="intMesInicioIncremInsumosAno">#REF!</definedName>
    <definedName name="intMesRevFinCont">#REF!</definedName>
    <definedName name="intPlazoVariable1">#REF!</definedName>
    <definedName name="intPlazoVariable2">#REF!</definedName>
    <definedName name="intPlazoVariable3">#REF!</definedName>
    <definedName name="IntRendCombKmGl">#REF!</definedName>
    <definedName name="IntTipoMmto">#REF!</definedName>
    <definedName name="INV_11">'[96]PR 1'!$A$2:$N$655</definedName>
    <definedName name="Io">#REF!</definedName>
    <definedName name="IOUHH">#REF!</definedName>
    <definedName name="IPC">[3]REFERENCIAS!$A$27:$E$112</definedName>
    <definedName name="IQ_ACCOUNT_CHANGE">"c1449"</definedName>
    <definedName name="IQ_ACCOUNTS_PAY">"c1343"</definedName>
    <definedName name="IQ_ACCR_INT_PAY">"c1"</definedName>
    <definedName name="IQ_ACCR_INT_PAY_CF">"c2"</definedName>
    <definedName name="IQ_ACCR_INT_RECEIV">"c3"</definedName>
    <definedName name="IQ_ACCR_INT_RECEIV_CF">"c4"</definedName>
    <definedName name="IQ_ACCRUED_EXP">"c1341"</definedName>
    <definedName name="IQ_ACCT_RECV_10YR_ANN_GROWTH">"c1924"</definedName>
    <definedName name="IQ_ACCT_RECV_1YR_ANN_GROWTH">"c1919"</definedName>
    <definedName name="IQ_ACCT_RECV_2YR_ANN_GROWTH">"c1920"</definedName>
    <definedName name="IQ_ACCT_RECV_3YR_ANN_GROWTH">"c1921"</definedName>
    <definedName name="IQ_ACCT_RECV_5YR_ANN_GROWTH">"c1922"</definedName>
    <definedName name="IQ_ACCT_RECV_7YR_ANN_GROWTH">"c1923"</definedName>
    <definedName name="IQ_ACCUM_DEP">"c1340"</definedName>
    <definedName name="IQ_ACCUMULATED_PENSION_OBLIGATION">"c2244"</definedName>
    <definedName name="IQ_ACQ_COST_SUB">"c2125"</definedName>
    <definedName name="IQ_ACQ_COSTS_CAPITALIZED">"c5"</definedName>
    <definedName name="IQ_ACQUIRE_REAL_ESTATE_CF">"c6"</definedName>
    <definedName name="IQ_ACQUISITION_RE_ASSETS">"c1628"</definedName>
    <definedName name="IQ_AD">"c7"</definedName>
    <definedName name="IQ_ADD_PAID_IN">"c1344"</definedName>
    <definedName name="IQ_ADVERTISING">"c2246"</definedName>
    <definedName name="IQ_ADVERTISING_MARKETING">"c1566"</definedName>
    <definedName name="IQ_AE">"c8"</definedName>
    <definedName name="IQ_AE_BNK">"c9"</definedName>
    <definedName name="IQ_AE_BR">"c10"</definedName>
    <definedName name="IQ_AE_FIN">"c11"</definedName>
    <definedName name="IQ_AE_INS">"c12"</definedName>
    <definedName name="IQ_AE_REIT">"c13"</definedName>
    <definedName name="IQ_AE_UTI">"c14"</definedName>
    <definedName name="IQ_ALLOW_BORROW_CONST">"c15"</definedName>
    <definedName name="IQ_ALLOW_CONST">"c1342"</definedName>
    <definedName name="IQ_ALLOW_DOUBT_ACCT">"c2092"</definedName>
    <definedName name="IQ_ALLOW_EQUITY_CONST">"c16"</definedName>
    <definedName name="IQ_ALLOW_LL">"c17"</definedName>
    <definedName name="IQ_ALLOWANCE_10YR_ANN_GROWTH">"c18"</definedName>
    <definedName name="IQ_ALLOWANCE_1YR_ANN_GROWTH">"c19"</definedName>
    <definedName name="IQ_ALLOWANCE_2YR_ANN_GROWTH">"c20"</definedName>
    <definedName name="IQ_ALLOWANCE_3YR_ANN_GROWTH">"c21"</definedName>
    <definedName name="IQ_ALLOWANCE_5YR_ANN_GROWTH">"c22"</definedName>
    <definedName name="IQ_ALLOWANCE_7YR_ANN_GROWTH">"c23"</definedName>
    <definedName name="IQ_ALLOWANCE_CHARGE_OFFS">"c24"</definedName>
    <definedName name="IQ_ALLOWANCE_NON_PERF_LOANS">"c25"</definedName>
    <definedName name="IQ_ALLOWANCE_TOTAL_LOANS">"c26"</definedName>
    <definedName name="IQ_AMORTIZATION">"c1591"</definedName>
    <definedName name="IQ_AMT_OUT">"c2145"</definedName>
    <definedName name="IQ_ANNUALIZED_DIVIDEND">"c1579"</definedName>
    <definedName name="IQ_ANNUITY_LIAB">"c27"</definedName>
    <definedName name="IQ_ANNUITY_PAY">"c28"</definedName>
    <definedName name="IQ_ANNUITY_POLICY_EXP">"c29"</definedName>
    <definedName name="IQ_ANNUITY_REC">"c30"</definedName>
    <definedName name="IQ_ANNUITY_REV">"c31"</definedName>
    <definedName name="IQ_AP">"c32"</definedName>
    <definedName name="IQ_AP_BNK">"c33"</definedName>
    <definedName name="IQ_AP_BR">"c34"</definedName>
    <definedName name="IQ_AP_FIN">"c35"</definedName>
    <definedName name="IQ_AP_INS">"c36"</definedName>
    <definedName name="IQ_AP_REIT">"c37"</definedName>
    <definedName name="IQ_AP_UTI">"c38"</definedName>
    <definedName name="IQ_APIC">"c39"</definedName>
    <definedName name="IQ_AR">"c40"</definedName>
    <definedName name="IQ_AR_BR">"c41"</definedName>
    <definedName name="IQ_AR_LT">"c42"</definedName>
    <definedName name="IQ_AR_REIT">"c43"</definedName>
    <definedName name="IQ_AR_TURNS">"c44"</definedName>
    <definedName name="IQ_AR_UTI">"c45"</definedName>
    <definedName name="IQ_ARPU">"c2126"</definedName>
    <definedName name="IQ_ASSET_MGMT_FEE">"c46"</definedName>
    <definedName name="IQ_ASSET_TURNS">"c47"</definedName>
    <definedName name="IQ_ASSET_WRITEDOWN">"c48"</definedName>
    <definedName name="IQ_ASSET_WRITEDOWN_BNK">"c49"</definedName>
    <definedName name="IQ_ASSET_WRITEDOWN_BR">"c50"</definedName>
    <definedName name="IQ_ASSET_WRITEDOWN_CF">"c51"</definedName>
    <definedName name="IQ_ASSET_WRITEDOWN_CF_BNK">"c52"</definedName>
    <definedName name="IQ_ASSET_WRITEDOWN_CF_BR">"c53"</definedName>
    <definedName name="IQ_ASSET_WRITEDOWN_CF_FIN">"c54"</definedName>
    <definedName name="IQ_ASSET_WRITEDOWN_CF_INS">"c55"</definedName>
    <definedName name="IQ_ASSET_WRITEDOWN_CF_REIT">"c56"</definedName>
    <definedName name="IQ_ASSET_WRITEDOWN_CF_UTI">"c57"</definedName>
    <definedName name="IQ_ASSET_WRITEDOWN_FIN">"c58"</definedName>
    <definedName name="IQ_ASSET_WRITEDOWN_INS">"c59"</definedName>
    <definedName name="IQ_ASSET_WRITEDOWN_REIT">"c60"</definedName>
    <definedName name="IQ_ASSET_WRITEDOWN_UTI">"c61"</definedName>
    <definedName name="IQ_ASSETS_CAP_LEASE_DEPR">"c2068"</definedName>
    <definedName name="IQ_ASSETS_CAP_LEASE_GROSS">"c2069"</definedName>
    <definedName name="IQ_ASSETS_OPER_LEASE_DEPR">"c2070"</definedName>
    <definedName name="IQ_ASSETS_OPER_LEASE_GROSS">"c2071"</definedName>
    <definedName name="IQ_AUDITOR_NAME">"c1539"</definedName>
    <definedName name="IQ_AUDITOR_OPINION">"c1540"</definedName>
    <definedName name="IQ_AUTO_WRITTEN">"c62"</definedName>
    <definedName name="IQ_AVG_BANK_ASSETS">"c2072"</definedName>
    <definedName name="IQ_AVG_BANK_LOANS">"c2073"</definedName>
    <definedName name="IQ_AVG_BROKER_REC">"c63"</definedName>
    <definedName name="IQ_AVG_BROKER_REC_NO">"c64"</definedName>
    <definedName name="IQ_AVG_DAILY_VOL">"c65"</definedName>
    <definedName name="IQ_AVG_INT_BEAR_LIAB">"c66"</definedName>
    <definedName name="IQ_AVG_INT_BEAR_LIAB_10YR_ANN_GROWTH">"c67"</definedName>
    <definedName name="IQ_AVG_INT_BEAR_LIAB_1YR_ANN_GROWTH">"c68"</definedName>
    <definedName name="IQ_AVG_INT_BEAR_LIAB_2YR_ANN_GROWTH">"c69"</definedName>
    <definedName name="IQ_AVG_INT_BEAR_LIAB_3YR_ANN_GROWTH">"c70"</definedName>
    <definedName name="IQ_AVG_INT_BEAR_LIAB_5YR_ANN_GROWTH">"c71"</definedName>
    <definedName name="IQ_AVG_INT_BEAR_LIAB_7YR_ANN_GROWTH">"c72"</definedName>
    <definedName name="IQ_AVG_INT_EARN_ASSETS">"c73"</definedName>
    <definedName name="IQ_AVG_INT_EARN_ASSETS_10YR_ANN_GROWTH">"c74"</definedName>
    <definedName name="IQ_AVG_INT_EARN_ASSETS_1YR_ANN_GROWTH">"c75"</definedName>
    <definedName name="IQ_AVG_INT_EARN_ASSETS_2YR_ANN_GROWTH">"c76"</definedName>
    <definedName name="IQ_AVG_INT_EARN_ASSETS_3YR_ANN_GROWTH">"c77"</definedName>
    <definedName name="IQ_AVG_INT_EARN_ASSETS_5YR_ANN_GROWTH">"c78"</definedName>
    <definedName name="IQ_AVG_INT_EARN_ASSETS_7YR_ANN_GROWTH">"c79"</definedName>
    <definedName name="IQ_AVG_MKTCAP">"c80"</definedName>
    <definedName name="IQ_AVG_PRICE">"c81"</definedName>
    <definedName name="IQ_AVG_SHAREOUTSTANDING">"c83"</definedName>
    <definedName name="IQ_AVG_TEV">"c84"</definedName>
    <definedName name="IQ_AVG_VOLUME">"c1346"</definedName>
    <definedName name="IQ_BASIC_EPS_EXCL">"c85"</definedName>
    <definedName name="IQ_BASIC_EPS_INCL">"c86"</definedName>
    <definedName name="IQ_BASIC_NORMAL_EPS">"c1592"</definedName>
    <definedName name="IQ_BASIC_WEIGHT">"c87"</definedName>
    <definedName name="IQ_BENCHMARK_SECURITY">"c2154"</definedName>
    <definedName name="IQ_BENCHMARK_SPRD">"c2153"</definedName>
    <definedName name="IQ_BETA">"c2133"</definedName>
    <definedName name="IQ_BETA_1YR">"c1966"</definedName>
    <definedName name="IQ_BETA_1YR_RSQ">"c2132"</definedName>
    <definedName name="IQ_BETA_2YR">"c1965"</definedName>
    <definedName name="IQ_BETA_2YR_RSQ">"c2131"</definedName>
    <definedName name="IQ_BETA_5YR">"c88"</definedName>
    <definedName name="IQ_BETA_5YR_RSQ">"c2130"</definedName>
    <definedName name="IQ_BIG_INT_BEAR_CD">"c89"</definedName>
    <definedName name="IQ_BOARD_MEMBER">"c96"</definedName>
    <definedName name="IQ_BOARD_MEMBER_BACKGROUND">"c2101"</definedName>
    <definedName name="IQ_BOARD_MEMBER_TITLE">"c97"</definedName>
    <definedName name="IQ_BOND_COUPON">"c2183"</definedName>
    <definedName name="IQ_BOND_COUPON_TYPE">"c2184"</definedName>
    <definedName name="IQ_BOND_PRICE">"c2162"</definedName>
    <definedName name="IQ_BROK_COMISSION">"c98"</definedName>
    <definedName name="IQ_BUILDINGS">"c99"</definedName>
    <definedName name="IQ_BUSINESS_DESCRIPTION">"c322"</definedName>
    <definedName name="IQ_BV_OVER_SHARES">"c1349"</definedName>
    <definedName name="IQ_BV_SHARE">"c100"</definedName>
    <definedName name="IQ_CAL_Q">"c101"</definedName>
    <definedName name="IQ_CAL_Y">"c102"</definedName>
    <definedName name="IQ_CALL_FEATURE">"c2197"</definedName>
    <definedName name="IQ_CALLABLE">"c2196"</definedName>
    <definedName name="IQ_CAPEX">"c103"</definedName>
    <definedName name="IQ_CAPEX_10YR_ANN_GROWTH">"c104"</definedName>
    <definedName name="IQ_CAPEX_1YR_ANN_GROWTH">"c105"</definedName>
    <definedName name="IQ_CAPEX_2YR_ANN_GROWTH">"c106"</definedName>
    <definedName name="IQ_CAPEX_3YR_ANN_GROWTH">"c107"</definedName>
    <definedName name="IQ_CAPEX_5YR_ANN_GROWTH">"c108"</definedName>
    <definedName name="IQ_CAPEX_7YR_ANN_GROWTH">"c109"</definedName>
    <definedName name="IQ_CAPEX_BNK">"c110"</definedName>
    <definedName name="IQ_CAPEX_BR">"c111"</definedName>
    <definedName name="IQ_CAPEX_FIN">"c112"</definedName>
    <definedName name="IQ_CAPEX_INS">"c113"</definedName>
    <definedName name="IQ_CAPEX_UTI">"c114"</definedName>
    <definedName name="IQ_CAPITAL_LEASE">"c1350"</definedName>
    <definedName name="IQ_CAPITAL_LEASES">"c115"</definedName>
    <definedName name="IQ_CAPITALIZED_INTEREST">"c2076"</definedName>
    <definedName name="IQ_CASH">"c1458"</definedName>
    <definedName name="IQ_CASH_ACQUIRE_CF">"c1630"</definedName>
    <definedName name="IQ_CASH_CONVERSION">"c117"</definedName>
    <definedName name="IQ_CASH_DUE_BANKS">"c1351"</definedName>
    <definedName name="IQ_CASH_EQUIV">"c118"</definedName>
    <definedName name="IQ_CASH_FINAN">"c119"</definedName>
    <definedName name="IQ_CASH_INTEREST">"c120"</definedName>
    <definedName name="IQ_CASH_INVEST">"c121"</definedName>
    <definedName name="IQ_CASH_OPER">"c122"</definedName>
    <definedName name="IQ_CASH_SEGREG">"c123"</definedName>
    <definedName name="IQ_CASH_SHARE">"c1911"</definedName>
    <definedName name="IQ_CASH_ST">"c1355"</definedName>
    <definedName name="IQ_CASH_ST_INVEST">"c124"</definedName>
    <definedName name="IQ_CASH_TAXES">"c125"</definedName>
    <definedName name="IQ_CFO_10YR_ANN_GROWTH">"c126"</definedName>
    <definedName name="IQ_CFO_1YR_ANN_GROWTH">"c127"</definedName>
    <definedName name="IQ_CFO_2YR_ANN_GROWTH">"c128"</definedName>
    <definedName name="IQ_CFO_3YR_ANN_GROWTH">"c129"</definedName>
    <definedName name="IQ_CFO_5YR_ANN_GROWTH">"c130"</definedName>
    <definedName name="IQ_CFO_7YR_ANN_GROWTH">"c131"</definedName>
    <definedName name="IQ_CFO_CURRENT_LIAB">"c132"</definedName>
    <definedName name="IQ_CHANGE_AP">"c133"</definedName>
    <definedName name="IQ_CHANGE_AP_BNK">"c134"</definedName>
    <definedName name="IQ_CHANGE_AP_BR">"c135"</definedName>
    <definedName name="IQ_CHANGE_AP_FIN">"c136"</definedName>
    <definedName name="IQ_CHANGE_AP_INS">"c137"</definedName>
    <definedName name="IQ_CHANGE_AP_REIT">"c138"</definedName>
    <definedName name="IQ_CHANGE_AP_UTI">"c139"</definedName>
    <definedName name="IQ_CHANGE_AR">"c140"</definedName>
    <definedName name="IQ_CHANGE_AR_BNK">"c141"</definedName>
    <definedName name="IQ_CHANGE_AR_BR">"c142"</definedName>
    <definedName name="IQ_CHANGE_AR_FIN">"c143"</definedName>
    <definedName name="IQ_CHANGE_AR_INS">"c144"</definedName>
    <definedName name="IQ_CHANGE_AR_REIT">"c145"</definedName>
    <definedName name="IQ_CHANGE_AR_UTI">"c146"</definedName>
    <definedName name="IQ_CHANGE_DEF_TAX">"c147"</definedName>
    <definedName name="IQ_CHANGE_DEPOSIT_ACCT">"c148"</definedName>
    <definedName name="IQ_CHANGE_INC_TAX">"c149"</definedName>
    <definedName name="IQ_CHANGE_INS_RES_LIAB">"c150"</definedName>
    <definedName name="IQ_CHANGE_INVENTORY">"c151"</definedName>
    <definedName name="IQ_CHANGE_NET_WORKING_CAPITAL">"c1909"</definedName>
    <definedName name="IQ_CHANGE_OTHER_WORK_CAP">"c152"</definedName>
    <definedName name="IQ_CHANGE_OTHER_WORK_CAP_BNK">"c153"</definedName>
    <definedName name="IQ_CHANGE_OTHER_WORK_CAP_BR">"c154"</definedName>
    <definedName name="IQ_CHANGE_OTHER_WORK_CAP_FIN">"c155"</definedName>
    <definedName name="IQ_CHANGE_OTHER_WORK_CAP_INS">"c156"</definedName>
    <definedName name="IQ_CHANGE_OTHER_WORK_CAP_REIT">"c157"</definedName>
    <definedName name="IQ_CHANGE_OTHER_WORK_CAP_UTI">"c158"</definedName>
    <definedName name="IQ_CHANGE_TRADING_ASSETS">"c159"</definedName>
    <definedName name="IQ_CHANGE_UNEARN_REV">"c160"</definedName>
    <definedName name="IQ_CHANGE_WORK_CAP">"c161"</definedName>
    <definedName name="IQ_CHANGES_WORK_CAP">"c1357"</definedName>
    <definedName name="IQ_CHARGE_OFFS_GROSS">"c162"</definedName>
    <definedName name="IQ_CHARGE_OFFS_NET">"c163"</definedName>
    <definedName name="IQ_CHARGE_OFFS_RECOVERED">"c164"</definedName>
    <definedName name="IQ_CHARGE_OFFS_TOTAL_AVG_LOANS">"c165"</definedName>
    <definedName name="IQ_CITY">"c166"</definedName>
    <definedName name="IQ_CL_DUE_AFTER_FIVE">"c167"</definedName>
    <definedName name="IQ_CL_DUE_CY">"c168"</definedName>
    <definedName name="IQ_CL_DUE_CY1">"c169"</definedName>
    <definedName name="IQ_CL_DUE_CY2">"c170"</definedName>
    <definedName name="IQ_CL_DUE_CY3">"c171"</definedName>
    <definedName name="IQ_CL_DUE_CY4">"c172"</definedName>
    <definedName name="IQ_CL_DUE_NEXT_FIVE">"c173"</definedName>
    <definedName name="IQ_CLASSA_OUTSTANDING_BS_DATE">"c1971"</definedName>
    <definedName name="IQ_CLASSA_OUTSTANDING_FILING_DATE">"c1973"</definedName>
    <definedName name="IQ_CLOSEPRICE">"c174"</definedName>
    <definedName name="IQ_CLOSEPRICE_ADJ">"c2115"</definedName>
    <definedName name="IQ_COGS">"c175"</definedName>
    <definedName name="IQ_COMBINED_RATIO">"c176"</definedName>
    <definedName name="IQ_COMMERCIAL_DOM">"c177"</definedName>
    <definedName name="IQ_COMMERCIAL_FIRE_WRITTEN">"c178"</definedName>
    <definedName name="IQ_COMMERCIAL_MORT">"c179"</definedName>
    <definedName name="IQ_COMMISS_FEES">"c180"</definedName>
    <definedName name="IQ_COMMISSION_DEF">"c181"</definedName>
    <definedName name="IQ_COMMON">"c182"</definedName>
    <definedName name="IQ_COMMON_APIC">"c183"</definedName>
    <definedName name="IQ_COMMON_APIC_BNK">"c184"</definedName>
    <definedName name="IQ_COMMON_APIC_BR">"c185"</definedName>
    <definedName name="IQ_COMMON_APIC_FIN">"c186"</definedName>
    <definedName name="IQ_COMMON_APIC_INS">"c187"</definedName>
    <definedName name="IQ_COMMON_APIC_REIT">"c188"</definedName>
    <definedName name="IQ_COMMON_APIC_UTI">"c189"</definedName>
    <definedName name="IQ_COMMON_DIV_CF">"c190"</definedName>
    <definedName name="IQ_COMMON_EQUITY_10YR_ANN_GROWTH">"c191"</definedName>
    <definedName name="IQ_COMMON_EQUITY_1YR_ANN_GROWTH">"c192"</definedName>
    <definedName name="IQ_COMMON_EQUITY_2YR_ANN_GROWTH">"c193"</definedName>
    <definedName name="IQ_COMMON_EQUITY_3YR_ANN_GROWTH">"c194"</definedName>
    <definedName name="IQ_COMMON_EQUITY_5YR_ANN_GROWTH">"c195"</definedName>
    <definedName name="IQ_COMMON_EQUITY_7YR_ANN_GROWTH">"c196"</definedName>
    <definedName name="IQ_COMMON_ISSUED">"c197"</definedName>
    <definedName name="IQ_COMMON_ISSUED_BNK">"c198"</definedName>
    <definedName name="IQ_COMMON_ISSUED_BR">"c199"</definedName>
    <definedName name="IQ_COMMON_ISSUED_FIN">"c200"</definedName>
    <definedName name="IQ_COMMON_ISSUED_INS">"c201"</definedName>
    <definedName name="IQ_COMMON_ISSUED_REIT">"c202"</definedName>
    <definedName name="IQ_COMMON_ISSUED_UTI">"c203"</definedName>
    <definedName name="IQ_COMMON_PER_ADR">"c204"</definedName>
    <definedName name="IQ_COMMON_PREF_DIV_CF">"c205"</definedName>
    <definedName name="IQ_COMMON_REP">"c206"</definedName>
    <definedName name="IQ_COMMON_REP_BNK">"c207"</definedName>
    <definedName name="IQ_COMMON_REP_BR">"c208"</definedName>
    <definedName name="IQ_COMMON_REP_FIN">"c209"</definedName>
    <definedName name="IQ_COMMON_REP_INS">"c210"</definedName>
    <definedName name="IQ_COMMON_REP_REIT">"c211"</definedName>
    <definedName name="IQ_COMMON_REP_UTI">"c212"</definedName>
    <definedName name="IQ_COMMON_STOCK">"c1358"</definedName>
    <definedName name="IQ_COMP_BENEFITS">"c213"</definedName>
    <definedName name="IQ_COMPANY_ADDRESS">"c214"</definedName>
    <definedName name="IQ_COMPANY_NAME">"c215"</definedName>
    <definedName name="IQ_COMPANY_NAME_LONG">"c1585"</definedName>
    <definedName name="IQ_COMPANY_PHONE">"c216"</definedName>
    <definedName name="IQ_COMPANY_STATUS">"c2097"</definedName>
    <definedName name="IQ_COMPANY_STREET1">"c217"</definedName>
    <definedName name="IQ_COMPANY_STREET2">"c218"</definedName>
    <definedName name="IQ_COMPANY_TICKER">"c219"</definedName>
    <definedName name="IQ_COMPANY_TYPE">"c2096"</definedName>
    <definedName name="IQ_COMPANY_WEBSITE">"c220"</definedName>
    <definedName name="IQ_COMPANY_ZIP">"c221"</definedName>
    <definedName name="IQ_CONSTRUCTION_LOANS">"c222"</definedName>
    <definedName name="IQ_CONSUMER_LOANS">"c223"</definedName>
    <definedName name="IQ_CONV_DATE">"c2191"</definedName>
    <definedName name="IQ_CONV_PREMIUM">"c2195"</definedName>
    <definedName name="IQ_CONV_PRICE">"c2193"</definedName>
    <definedName name="IQ_CONV_RATE">"c2192"</definedName>
    <definedName name="IQ_CONV_SECURITY">"c2189"</definedName>
    <definedName name="IQ_CONV_SECURITY_ISSUER">"c2190"</definedName>
    <definedName name="IQ_CONV_SECURITY_PRICE">"c2194"</definedName>
    <definedName name="IQ_CONVEXITY">"c2182"</definedName>
    <definedName name="IQ_COST_BORROWINGS">"c225"</definedName>
    <definedName name="IQ_COST_REV">"c226"</definedName>
    <definedName name="IQ_COST_REVENUE">"c1359"</definedName>
    <definedName name="IQ_COST_SAVINGS">"c227"</definedName>
    <definedName name="IQ_COST_SERVICE">"c228"</definedName>
    <definedName name="IQ_COST_TOTAL_BORROWINGS">"c229"</definedName>
    <definedName name="IQ_COUNTRY_NAME">"c230"</definedName>
    <definedName name="IQ_COVERED_POPS">"c2124"</definedName>
    <definedName name="IQ_CQ">5000</definedName>
    <definedName name="IQ_CREDIT_CARD_FEE_BNK">"c231"</definedName>
    <definedName name="IQ_CREDIT_CARD_FEE_FIN">"c1583"</definedName>
    <definedName name="IQ_CREDIT_LOSS_CF">"c232"</definedName>
    <definedName name="IQ_CUMULATIVE_SPLIT_FACTOR">"c2094"</definedName>
    <definedName name="IQ_CURR_DOMESTIC_TAXES">"c2074"</definedName>
    <definedName name="IQ_CURR_FOREIGN_TAXES">"c2075"</definedName>
    <definedName name="IQ_CURRENCY_FACTOR_BS">"c233"</definedName>
    <definedName name="IQ_CURRENCY_FACTOR_IS">"c234"</definedName>
    <definedName name="IQ_CURRENCY_GAIN">"c235"</definedName>
    <definedName name="IQ_CURRENCY_GAIN_BR">"c236"</definedName>
    <definedName name="IQ_CURRENCY_GAIN_FIN">"c237"</definedName>
    <definedName name="IQ_CURRENCY_GAIN_INS">"c238"</definedName>
    <definedName name="IQ_CURRENCY_GAIN_REIT">"c239"</definedName>
    <definedName name="IQ_CURRENCY_GAIN_UTI">"c240"</definedName>
    <definedName name="IQ_CURRENT_PORT">"c241"</definedName>
    <definedName name="IQ_CURRENT_PORT_BNK">"c242"</definedName>
    <definedName name="IQ_CURRENT_PORT_DEBT">"c243"</definedName>
    <definedName name="IQ_CURRENT_PORT_DEBT_BNK">"c244"</definedName>
    <definedName name="IQ_CURRENT_PORT_DEBT_BR">"c1567"</definedName>
    <definedName name="IQ_CURRENT_PORT_DEBT_FIN">"c1568"</definedName>
    <definedName name="IQ_CURRENT_PORT_DEBT_INS">"c1569"</definedName>
    <definedName name="IQ_CURRENT_PORT_DEBT_REIT">"c1570"</definedName>
    <definedName name="IQ_CURRENT_PORT_DEBT_UTI">"c1571"</definedName>
    <definedName name="IQ_CURRENT_PORT_LEASES">"c245"</definedName>
    <definedName name="IQ_CURRENT_RATIO">"c246"</definedName>
    <definedName name="IQ_CY">10000</definedName>
    <definedName name="IQ_DA">"c247"</definedName>
    <definedName name="IQ_DA_BR">"c248"</definedName>
    <definedName name="IQ_DA_CF">"c249"</definedName>
    <definedName name="IQ_DA_CF_BNK">"c250"</definedName>
    <definedName name="IQ_DA_CF_BR">"c251"</definedName>
    <definedName name="IQ_DA_CF_FIN">"c252"</definedName>
    <definedName name="IQ_DA_CF_INS">"c253"</definedName>
    <definedName name="IQ_DA_CF_REIT">"c254"</definedName>
    <definedName name="IQ_DA_CF_UTI">"c255"</definedName>
    <definedName name="IQ_DA_FIN">"c256"</definedName>
    <definedName name="IQ_DA_INS">"c257"</definedName>
    <definedName name="IQ_DA_REIT">"c258"</definedName>
    <definedName name="IQ_DA_SUPPL">"c259"</definedName>
    <definedName name="IQ_DA_SUPPL_BR">"c260"</definedName>
    <definedName name="IQ_DA_SUPPL_CF">"c261"</definedName>
    <definedName name="IQ_DA_SUPPL_CF_BNK">"c262"</definedName>
    <definedName name="IQ_DA_SUPPL_CF_BR">"c263"</definedName>
    <definedName name="IQ_DA_SUPPL_CF_FIN">"c264"</definedName>
    <definedName name="IQ_DA_SUPPL_CF_INS">"c265"</definedName>
    <definedName name="IQ_DA_SUPPL_CF_REIT">"c266"</definedName>
    <definedName name="IQ_DA_SUPPL_CF_UTI">"c267"</definedName>
    <definedName name="IQ_DA_SUPPL_FIN">"c268"</definedName>
    <definedName name="IQ_DA_SUPPL_INS">"c269"</definedName>
    <definedName name="IQ_DA_SUPPL_REIT">"c270"</definedName>
    <definedName name="IQ_DA_SUPPL_UTI">"c271"</definedName>
    <definedName name="IQ_DA_UTI">"c272"</definedName>
    <definedName name="IQ_DATED_DATE">"c2185"</definedName>
    <definedName name="IQ_DAY_COUNT">"c2161"</definedName>
    <definedName name="IQ_DAYS_COVER_SHORT">"c1578"</definedName>
    <definedName name="IQ_DAYS_INVENTORY_OUT">"c273"</definedName>
    <definedName name="IQ_DAYS_PAY_OUTST">"c1362"</definedName>
    <definedName name="IQ_DAYS_PAYABLE_OUT">"c274"</definedName>
    <definedName name="IQ_DAYS_SALES_OUT">"c275"</definedName>
    <definedName name="IQ_DAYS_SALES_OUTST">"c1363"</definedName>
    <definedName name="IQ_DEF_ACQ_CST">"c1364"</definedName>
    <definedName name="IQ_DEF_AMORT">"c276"</definedName>
    <definedName name="IQ_DEF_AMORT_BNK">"c277"</definedName>
    <definedName name="IQ_DEF_AMORT_BR">"c278"</definedName>
    <definedName name="IQ_DEF_AMORT_FIN">"c279"</definedName>
    <definedName name="IQ_DEF_AMORT_INS">"c280"</definedName>
    <definedName name="IQ_DEF_AMORT_REIT">"c281"</definedName>
    <definedName name="IQ_DEF_AMORT_UTI">"c282"</definedName>
    <definedName name="IQ_DEF_BENEFIT_INTEREST_COST">"c283"</definedName>
    <definedName name="IQ_DEF_BENEFIT_OTHER_COST">"c284"</definedName>
    <definedName name="IQ_DEF_BENEFIT_ROA">"c285"</definedName>
    <definedName name="IQ_DEF_BENEFIT_SERVICE_COST">"c286"</definedName>
    <definedName name="IQ_DEF_BENEFIT_TOTAL_COST">"c287"</definedName>
    <definedName name="IQ_DEF_CHARGES_BR">"c288"</definedName>
    <definedName name="IQ_DEF_CHARGES_CF">"c289"</definedName>
    <definedName name="IQ_DEF_CHARGES_FIN">"c290"</definedName>
    <definedName name="IQ_DEF_CHARGES_INS">"c291"</definedName>
    <definedName name="IQ_DEF_CHARGES_LT">"c292"</definedName>
    <definedName name="IQ_DEF_CHARGES_LT_BNK">"c293"</definedName>
    <definedName name="IQ_DEF_CHARGES_LT_BR">"c294"</definedName>
    <definedName name="IQ_DEF_CHARGES_LT_FIN">"c295"</definedName>
    <definedName name="IQ_DEF_CHARGES_LT_INS">"c296"</definedName>
    <definedName name="IQ_DEF_CHARGES_LT_REIT">"c297"</definedName>
    <definedName name="IQ_DEF_CHARGES_LT_UTI">"c298"</definedName>
    <definedName name="IQ_DEF_CHARGES_REIT">"c299"</definedName>
    <definedName name="IQ_DEF_CONTRIBUTION_TOTAL_COST">"c300"</definedName>
    <definedName name="IQ_DEF_INC_TAX">"c1365"</definedName>
    <definedName name="IQ_DEF_POLICY_ACQ_COSTS">"c301"</definedName>
    <definedName name="IQ_DEF_POLICY_ACQ_COSTS_CF">"c302"</definedName>
    <definedName name="IQ_DEF_POLICY_AMORT">"c303"</definedName>
    <definedName name="IQ_DEF_TAX_ASSET_LT_BR">"c304"</definedName>
    <definedName name="IQ_DEF_TAX_ASSET_LT_FIN">"c305"</definedName>
    <definedName name="IQ_DEF_TAX_ASSET_LT_INS">"c306"</definedName>
    <definedName name="IQ_DEF_TAX_ASSET_LT_REIT">"c307"</definedName>
    <definedName name="IQ_DEF_TAX_ASSET_LT_UTI">"c308"</definedName>
    <definedName name="IQ_DEF_TAX_ASSETS_CURRENT">"c309"</definedName>
    <definedName name="IQ_DEF_TAX_ASSETS_LT">"c310"</definedName>
    <definedName name="IQ_DEF_TAX_ASSETS_LT_BNK">"c311"</definedName>
    <definedName name="IQ_DEF_TAX_LIAB_CURRENT">"c312"</definedName>
    <definedName name="IQ_DEF_TAX_LIAB_LT">"c313"</definedName>
    <definedName name="IQ_DEF_TAX_LIAB_LT_BNK">"c314"</definedName>
    <definedName name="IQ_DEF_TAX_LIAB_LT_BR">"c315"</definedName>
    <definedName name="IQ_DEF_TAX_LIAB_LT_FIN">"c316"</definedName>
    <definedName name="IQ_DEF_TAX_LIAB_LT_INS">"c317"</definedName>
    <definedName name="IQ_DEF_TAX_LIAB_LT_REIT">"c318"</definedName>
    <definedName name="IQ_DEF_TAX_LIAB_LT_UTI">"c319"</definedName>
    <definedName name="IQ_DEFERRED_DOMESTIC_TAXES">"c2077"</definedName>
    <definedName name="IQ_DEFERRED_FOREIGN_TAXES">"c2078"</definedName>
    <definedName name="IQ_DEFERRED_INC_TAX">"c1447"</definedName>
    <definedName name="IQ_DEFERRED_TAXES">"c1356"</definedName>
    <definedName name="IQ_DEMAND_DEP">"c320"</definedName>
    <definedName name="IQ_DEPOSITS_FIN">"c321"</definedName>
    <definedName name="IQ_DEPRE_AMORT">"c1360"</definedName>
    <definedName name="IQ_DEPRE_AMORT_SUPPL">"c1593"</definedName>
    <definedName name="IQ_DEPRE_DEPLE">"c1361"</definedName>
    <definedName name="IQ_DEPRE_SUPP">"c1443"</definedName>
    <definedName name="IQ_DESCRIPTION_LONG">"c1520"</definedName>
    <definedName name="IQ_DEVELOP_LAND">"c323"</definedName>
    <definedName name="IQ_DIFF_LASTCLOSE_TARGET_PRICE">"c1854"</definedName>
    <definedName name="IQ_DILUT_ADJUST">"c1621"</definedName>
    <definedName name="IQ_DILUT_EPS_EXCL">"c324"</definedName>
    <definedName name="IQ_DILUT_EPS_INCL">"c325"</definedName>
    <definedName name="IQ_DILUT_EPS_NORM">"c1903"</definedName>
    <definedName name="IQ_DILUT_NI">"c2079"</definedName>
    <definedName name="IQ_DILUT_NORMAL_EPS">"c1594"</definedName>
    <definedName name="IQ_DILUT_WEIGHT">"c326"</definedName>
    <definedName name="IQ_DISCONT_OPER">"c1367"</definedName>
    <definedName name="IQ_DISCOUNT_RATE_PENSION_DOMESTIC">"c327"</definedName>
    <definedName name="IQ_DISCOUNT_RATE_PENSION_FOREIGN">"c328"</definedName>
    <definedName name="IQ_DISTR_EXCESS_EARN">"c329"</definedName>
    <definedName name="IQ_DIV_PAYMENT_DATE">"c2205"</definedName>
    <definedName name="IQ_DIV_RECORD_DATE">"c2204"</definedName>
    <definedName name="IQ_DIV_SHARE">"c330"</definedName>
    <definedName name="IQ_DIVEST_CF">"c331"</definedName>
    <definedName name="IQ_DIVID_SHARE">"c1366"</definedName>
    <definedName name="IQ_DIVIDEND_YIELD">"c332"</definedName>
    <definedName name="IQ_DO">"c333"</definedName>
    <definedName name="IQ_DO_ASSETS_CURRENT">"c334"</definedName>
    <definedName name="IQ_DO_ASSETS_LT">"c335"</definedName>
    <definedName name="IQ_DO_CF">"c336"</definedName>
    <definedName name="IQ_DPS_10YR_ANN_GROWTH">"c337"</definedName>
    <definedName name="IQ_DPS_1YR_ANN_GROWTH">"c338"</definedName>
    <definedName name="IQ_DPS_2YR_ANN_GROWTH">"c339"</definedName>
    <definedName name="IQ_DPS_3YR_ANN_GROWTH">"c340"</definedName>
    <definedName name="IQ_DPS_5YR_ANN_GROWTH">"c341"</definedName>
    <definedName name="IQ_DPS_7YR_ANN_GROWTH">"c342"</definedName>
    <definedName name="IQ_DURATION">"c2181"</definedName>
    <definedName name="IQ_EARNING_ASSET_YIELD">"c343"</definedName>
    <definedName name="IQ_EARNING_CO">"c344"</definedName>
    <definedName name="IQ_EARNING_CO_10YR_ANN_GROWTH">"c345"</definedName>
    <definedName name="IQ_EARNING_CO_1YR_ANN_GROWTH">"c346"</definedName>
    <definedName name="IQ_EARNING_CO_2YR_ANN_GROWTH">"c347"</definedName>
    <definedName name="IQ_EARNING_CO_3YR_ANN_GROWTH">"c348"</definedName>
    <definedName name="IQ_EARNING_CO_5YR_ANN_GROWTH">"c349"</definedName>
    <definedName name="IQ_EARNING_CO_7YR_ANN_GROWTH">"c350"</definedName>
    <definedName name="IQ_EARNING_CO_MARGIN">"c351"</definedName>
    <definedName name="IQ_EARNINGS_ANNOUNCE_DATE">"c1649"</definedName>
    <definedName name="IQ_EBIT">"c352"</definedName>
    <definedName name="IQ_EBIT_10YR_ANN_GROWTH">"c353"</definedName>
    <definedName name="IQ_EBIT_1YR_ANN_GROWTH">"c354"</definedName>
    <definedName name="IQ_EBIT_2YR_ANN_GROWTH">"c355"</definedName>
    <definedName name="IQ_EBIT_3YR_ANN_GROWTH">"c356"</definedName>
    <definedName name="IQ_EBIT_5YR_ANN_GROWTH">"c357"</definedName>
    <definedName name="IQ_EBIT_7YR_ANN_GROWTH">"c358"</definedName>
    <definedName name="IQ_EBIT_INT">"c360"</definedName>
    <definedName name="IQ_EBIT_MARGIN">"c359"</definedName>
    <definedName name="IQ_EBIT_OVER_IE">"c1369"</definedName>
    <definedName name="IQ_EBITA">"c1910"</definedName>
    <definedName name="IQ_EBITA_10YR_ANN_GROWTH">"c1954"</definedName>
    <definedName name="IQ_EBITA_1YR_ANN_GROWTH">"c1949"</definedName>
    <definedName name="IQ_EBITA_2YR_ANN_GROWTH">"c1950"</definedName>
    <definedName name="IQ_EBITA_3YR_ANN_GROWTH">"c1951"</definedName>
    <definedName name="IQ_EBITA_5YR_ANN_GROWTH">"c1952"</definedName>
    <definedName name="IQ_EBITA_7YR_ANN_GROWTH">"c1953"</definedName>
    <definedName name="IQ_EBITA_MARGIN">"c1963"</definedName>
    <definedName name="IQ_EBITDA">"c361"</definedName>
    <definedName name="IQ_EBITDA_10YR_ANN_GROWTH">"c362"</definedName>
    <definedName name="IQ_EBITDA_1YR_ANN_GROWTH">"c363"</definedName>
    <definedName name="IQ_EBITDA_2YR_ANN_GROWTH">"c364"</definedName>
    <definedName name="IQ_EBITDA_3YR_ANN_GROWTH">"c365"</definedName>
    <definedName name="IQ_EBITDA_5YR_ANN_GROWTH">"c366"</definedName>
    <definedName name="IQ_EBITDA_7YR_ANN_GROWTH">"c367"</definedName>
    <definedName name="IQ_EBITDA_CAPEX_INT">"c368"</definedName>
    <definedName name="IQ_EBITDA_CAPEX_OVER_TOTAL_IE">"c1370"</definedName>
    <definedName name="IQ_EBITDA_INT">"c373"</definedName>
    <definedName name="IQ_EBITDA_MARGIN">"c372"</definedName>
    <definedName name="IQ_EBITDA_OVER_TOTAL_IE">"c1371"</definedName>
    <definedName name="IQ_EBT">"c376"</definedName>
    <definedName name="IQ_EBT_BNK">"c377"</definedName>
    <definedName name="IQ_EBT_BR">"c378"</definedName>
    <definedName name="IQ_EBT_EXCL">"c379"</definedName>
    <definedName name="IQ_EBT_EXCL_BNK">"c380"</definedName>
    <definedName name="IQ_EBT_EXCL_BR">"c381"</definedName>
    <definedName name="IQ_EBT_EXCL_FIN">"c382"</definedName>
    <definedName name="IQ_EBT_EXCL_INS">"c383"</definedName>
    <definedName name="IQ_EBT_EXCL_MARGIN">"c1462"</definedName>
    <definedName name="IQ_EBT_EXCL_REIT">"c384"</definedName>
    <definedName name="IQ_EBT_EXCL_UTI">"c385"</definedName>
    <definedName name="IQ_EBT_FIN">"c386"</definedName>
    <definedName name="IQ_EBT_INCL_MARGIN">"c387"</definedName>
    <definedName name="IQ_EBT_INS">"c388"</definedName>
    <definedName name="IQ_EBT_REIT">"c389"</definedName>
    <definedName name="IQ_EBT_UTI">"c390"</definedName>
    <definedName name="IQ_EFFECT_SPECIAL_CHARGE">"c1595"</definedName>
    <definedName name="IQ_EFFECT_TAX_RATE">"c1899"</definedName>
    <definedName name="IQ_EFFICIENCY_RATIO">"c391"</definedName>
    <definedName name="IQ_EMPLOYEES">"c392"</definedName>
    <definedName name="IQ_ENTERPRISE_VALUE">"c1348"</definedName>
    <definedName name="IQ_EPS_10YR_ANN_GROWTH">"c393"</definedName>
    <definedName name="IQ_EPS_1YR_ANN_GROWTH">"c394"</definedName>
    <definedName name="IQ_EPS_2YR_ANN_GROWTH">"c395"</definedName>
    <definedName name="IQ_EPS_3YR_ANN_GROWTH">"c396"</definedName>
    <definedName name="IQ_EPS_5YR_ANN_GROWTH">"c397"</definedName>
    <definedName name="IQ_EPS_7YR_ANN_GROWTH">"c398"</definedName>
    <definedName name="IQ_EPS_ACT_OR_EST">"c2213"</definedName>
    <definedName name="IQ_EPS_EST">"c399"</definedName>
    <definedName name="IQ_EPS_HIGH_EST">"c400"</definedName>
    <definedName name="IQ_EPS_LOW_EST">"c401"</definedName>
    <definedName name="IQ_EPS_MEDIAN_EST">"c1661"</definedName>
    <definedName name="IQ_EPS_NORM">"c1902"</definedName>
    <definedName name="IQ_EPS_NUM_EST">"c402"</definedName>
    <definedName name="IQ_EPS_STDDEV_EST">"c403"</definedName>
    <definedName name="IQ_EQUITY_AFFIL">"c1451"</definedName>
    <definedName name="IQ_EQUITY_METHOD">"c404"</definedName>
    <definedName name="IQ_EQV_OVER_BV">"c1596"</definedName>
    <definedName name="IQ_EQV_OVER_LTM_PRETAX_INC">"c1390"</definedName>
    <definedName name="IQ_ESOP_DEBT">"c1597"</definedName>
    <definedName name="IQ_EST_ACT_EPS">"c1648"</definedName>
    <definedName name="IQ_EST_CURRENCY">"c2140"</definedName>
    <definedName name="IQ_EST_DATE">"c1634"</definedName>
    <definedName name="IQ_EST_EPS_DIFF">"c1864"</definedName>
    <definedName name="IQ_EST_EPS_GROWTH_1YR">"c1636"</definedName>
    <definedName name="IQ_EST_EPS_GROWTH_5YR">"c1655"</definedName>
    <definedName name="IQ_EST_EPS_GROWTH_Q_1YR">"c1641"</definedName>
    <definedName name="IQ_EV_OVER_EMPLOYEE">"c1428"</definedName>
    <definedName name="IQ_EV_OVER_LTM_EBIT">"c1426"</definedName>
    <definedName name="IQ_EV_OVER_LTM_EBITDA">"c1427"</definedName>
    <definedName name="IQ_EV_OVER_LTM_REVENUE">"c1429"</definedName>
    <definedName name="IQ_EVAL_DATE">"c2180"</definedName>
    <definedName name="IQ_EXCHANGE">"c405"</definedName>
    <definedName name="IQ_EXERCISE_PRICE">"c1897"</definedName>
    <definedName name="IQ_EXERCISED">"c406"</definedName>
    <definedName name="IQ_EXP_RETURN_PENSION_DOMESTIC">"c407"</definedName>
    <definedName name="IQ_EXP_RETURN_PENSION_FOREIGN">"c408"</definedName>
    <definedName name="IQ_EXPLORE_DRILL">"c409"</definedName>
    <definedName name="IQ_EXTRA_ACC_ITEMS">"c410"</definedName>
    <definedName name="IQ_EXTRA_ACC_ITEMS_BNK">"c411"</definedName>
    <definedName name="IQ_EXTRA_ACC_ITEMS_BR">"c412"</definedName>
    <definedName name="IQ_EXTRA_ACC_ITEMS_FIN">"c413"</definedName>
    <definedName name="IQ_EXTRA_ACC_ITEMS_INS">"c414"</definedName>
    <definedName name="IQ_EXTRA_ACC_ITEMS_REIT">"c415"</definedName>
    <definedName name="IQ_EXTRA_ACC_ITEMS_UTI">"c416"</definedName>
    <definedName name="IQ_EXTRA_ITEMS">"c1459"</definedName>
    <definedName name="IQ_FDIC">"c417"</definedName>
    <definedName name="IQ_FFO">"c1574"</definedName>
    <definedName name="IQ_FHLB_DEBT">"c423"</definedName>
    <definedName name="IQ_FHLB_DUE_CY">"c2080"</definedName>
    <definedName name="IQ_FHLB_DUE_CY1">"c2081"</definedName>
    <definedName name="IQ_FHLB_DUE_CY2">"c2082"</definedName>
    <definedName name="IQ_FHLB_DUE_CY3">"c2083"</definedName>
    <definedName name="IQ_FHLB_DUE_CY4">"c2084"</definedName>
    <definedName name="IQ_FHLB_DUE_NEXT_FIVE">"c2085"</definedName>
    <definedName name="IQ_FILING_CURRENCY">"c2129"</definedName>
    <definedName name="IQ_FILINGDATE_BS">"c424"</definedName>
    <definedName name="IQ_FILINGDATE_CF">"c425"</definedName>
    <definedName name="IQ_FILINGDATE_IS">"c426"</definedName>
    <definedName name="IQ_FIN_DIV_ASSETS_CURRENT">"c427"</definedName>
    <definedName name="IQ_FIN_DIV_ASSETS_LT">"c428"</definedName>
    <definedName name="IQ_FIN_DIV_DEBT_CURRENT">"c429"</definedName>
    <definedName name="IQ_FIN_DIV_DEBT_LT">"c430"</definedName>
    <definedName name="IQ_FIN_DIV_EXP">"c431"</definedName>
    <definedName name="IQ_FIN_DIV_INT_EXP">"c432"</definedName>
    <definedName name="IQ_FIN_DIV_LIAB_CURRENT">"c433"</definedName>
    <definedName name="IQ_FIN_DIV_LIAB_LT">"c434"</definedName>
    <definedName name="IQ_FIN_DIV_LOANS_CURRENT">"c435"</definedName>
    <definedName name="IQ_FIN_DIV_LOANS_LT">"c436"</definedName>
    <definedName name="IQ_FIN_DIV_REV">"c437"</definedName>
    <definedName name="IQ_FINANCING_CASH">"c1405"</definedName>
    <definedName name="IQ_FINANCING_CASH_SUPPL">"c1406"</definedName>
    <definedName name="IQ_FINISHED_INV">"c438"</definedName>
    <definedName name="IQ_FIRST_INT_DATE">"c2186"</definedName>
    <definedName name="IQ_FIRST_YEAR_LIFE">"c439"</definedName>
    <definedName name="IQ_FISCAL_Q">"c440"</definedName>
    <definedName name="IQ_FISCAL_Y">"c441"</definedName>
    <definedName name="IQ_FIVE_PERCENT_OWNER">"c442"</definedName>
    <definedName name="IQ_FIVEPERCENT_PERCENT">"c443"</definedName>
    <definedName name="IQ_FIVEPERCENT_SHARES">"c444"</definedName>
    <definedName name="IQ_FIXED_ASSET_TURNS">"c445"</definedName>
    <definedName name="IQ_FLOAT_PERCENT">"c1575"</definedName>
    <definedName name="IQ_FOREIGN_DEP_IB">"c446"</definedName>
    <definedName name="IQ_FOREIGN_DEP_NON_IB">"c447"</definedName>
    <definedName name="IQ_FOREIGN_EXCHANGE">"c1376"</definedName>
    <definedName name="IQ_FOREIGN_LOANS">"c448"</definedName>
    <definedName name="IQ_FQ">500</definedName>
    <definedName name="IQ_FUEL">"c449"</definedName>
    <definedName name="IQ_FULL_TIME">"c450"</definedName>
    <definedName name="IQ_FWD_CY">10001</definedName>
    <definedName name="IQ_FWD_CY1">10002</definedName>
    <definedName name="IQ_FWD_CY2">10003</definedName>
    <definedName name="IQ_FWD_FY">1001</definedName>
    <definedName name="IQ_FWD_FY1">1002</definedName>
    <definedName name="IQ_FWD_FY2">1003</definedName>
    <definedName name="IQ_FWD_Q">501</definedName>
    <definedName name="IQ_FWD_Q1">502</definedName>
    <definedName name="IQ_FWD_Q2">503</definedName>
    <definedName name="IQ_FX">"c451"</definedName>
    <definedName name="IQ_FY">1000</definedName>
    <definedName name="IQ_GA_EXP">"c2241"</definedName>
    <definedName name="IQ_GAIN_ASSETS">"c452"</definedName>
    <definedName name="IQ_GAIN_ASSETS_BNK">"c453"</definedName>
    <definedName name="IQ_GAIN_ASSETS_BR">"c454"</definedName>
    <definedName name="IQ_GAIN_ASSETS_CF">"c455"</definedName>
    <definedName name="IQ_GAIN_ASSETS_CF_BNK">"c456"</definedName>
    <definedName name="IQ_GAIN_ASSETS_CF_BR">"c457"</definedName>
    <definedName name="IQ_GAIN_ASSETS_CF_FIN">"c458"</definedName>
    <definedName name="IQ_GAIN_ASSETS_CF_INS">"c459"</definedName>
    <definedName name="IQ_GAIN_ASSETS_CF_REIT">"c460"</definedName>
    <definedName name="IQ_GAIN_ASSETS_CF_UTI">"c461"</definedName>
    <definedName name="IQ_GAIN_ASSETS_FIN">"c462"</definedName>
    <definedName name="IQ_GAIN_ASSETS_INS">"c463"</definedName>
    <definedName name="IQ_GAIN_ASSETS_REIT">"c471"</definedName>
    <definedName name="IQ_GAIN_ASSETS_REV">"c472"</definedName>
    <definedName name="IQ_GAIN_ASSETS_REV_BNK">"c473"</definedName>
    <definedName name="IQ_GAIN_ASSETS_REV_BR">"c474"</definedName>
    <definedName name="IQ_GAIN_ASSETS_REV_FIN">"c475"</definedName>
    <definedName name="IQ_GAIN_ASSETS_REV_INS">"c476"</definedName>
    <definedName name="IQ_GAIN_ASSETS_REV_REIT">"c477"</definedName>
    <definedName name="IQ_GAIN_ASSETS_REV_UTI">"c478"</definedName>
    <definedName name="IQ_GAIN_ASSETS_UTI">"c479"</definedName>
    <definedName name="IQ_GAIN_INVEST">"c1463"</definedName>
    <definedName name="IQ_GAIN_INVEST_BNK">"c1582"</definedName>
    <definedName name="IQ_GAIN_INVEST_BR">"c1464"</definedName>
    <definedName name="IQ_GAIN_INVEST_CF">"c480"</definedName>
    <definedName name="IQ_GAIN_INVEST_CF_BNK">"c481"</definedName>
    <definedName name="IQ_GAIN_INVEST_CF_BR">"c482"</definedName>
    <definedName name="IQ_GAIN_INVEST_CF_FIN">"c483"</definedName>
    <definedName name="IQ_GAIN_INVEST_CF_INS">"c484"</definedName>
    <definedName name="IQ_GAIN_INVEST_CF_REIT">"c485"</definedName>
    <definedName name="IQ_GAIN_INVEST_CF_UTI">"c486"</definedName>
    <definedName name="IQ_GAIN_INVEST_FIN">"c1465"</definedName>
    <definedName name="IQ_GAIN_INVEST_INS">"c1466"</definedName>
    <definedName name="IQ_GAIN_INVEST_REIT">"c1467"</definedName>
    <definedName name="IQ_GAIN_INVEST_REV">"c494"</definedName>
    <definedName name="IQ_GAIN_INVEST_REV_BNK">"c495"</definedName>
    <definedName name="IQ_GAIN_INVEST_REV_BR">"c496"</definedName>
    <definedName name="IQ_GAIN_INVEST_REV_FIN">"c497"</definedName>
    <definedName name="IQ_GAIN_INVEST_REV_INS">"c498"</definedName>
    <definedName name="IQ_GAIN_INVEST_REV_REIT">"c499"</definedName>
    <definedName name="IQ_GAIN_INVEST_REV_UTI">"c500"</definedName>
    <definedName name="IQ_GAIN_INVEST_UTI">"c1468"</definedName>
    <definedName name="IQ_GAIN_LOANS_REC">"c501"</definedName>
    <definedName name="IQ_GAIN_LOANS_RECEIV">"c502"</definedName>
    <definedName name="IQ_GAIN_LOANS_RECEIV_REV_FIN">"c503"</definedName>
    <definedName name="IQ_GAIN_LOANS_REV">"c504"</definedName>
    <definedName name="IQ_GAIN_SALE_ASSETS">"c1377"</definedName>
    <definedName name="IQ_GOODWILL_NET">"c1380"</definedName>
    <definedName name="IQ_GP">"c511"</definedName>
    <definedName name="IQ_GP_10YR_ANN_GROWTH">"c512"</definedName>
    <definedName name="IQ_GP_1YR_ANN_GROWTH">"c513"</definedName>
    <definedName name="IQ_GP_2YR_ANN_GROWTH">"c514"</definedName>
    <definedName name="IQ_GP_3YR_ANN_GROWTH">"c515"</definedName>
    <definedName name="IQ_GP_5YR_ANN_GROWTH">"c516"</definedName>
    <definedName name="IQ_GP_7YR_ANN_GROWTH">"c517"</definedName>
    <definedName name="IQ_GPPE">"c518"</definedName>
    <definedName name="IQ_GROSS_DIVID">"c1446"</definedName>
    <definedName name="IQ_GROSS_LOANS">"c521"</definedName>
    <definedName name="IQ_GROSS_LOANS_10YR_ANN_GROWTH">"c522"</definedName>
    <definedName name="IQ_GROSS_LOANS_1YR_ANN_GROWTH">"c523"</definedName>
    <definedName name="IQ_GROSS_LOANS_2YR_ANN_GROWTH">"c524"</definedName>
    <definedName name="IQ_GROSS_LOANS_3YR_ANN_GROWTH">"c525"</definedName>
    <definedName name="IQ_GROSS_LOANS_5YR_ANN_GROWTH">"c526"</definedName>
    <definedName name="IQ_GROSS_LOANS_7YR_ANN_GROWTH">"c527"</definedName>
    <definedName name="IQ_GROSS_LOANS_TOTAL_DEPOSITS">"c528"</definedName>
    <definedName name="IQ_GROSS_MARGIN">"c529"</definedName>
    <definedName name="IQ_GROSS_PROFIT">"c1378"</definedName>
    <definedName name="IQ_GROSS_SPRD">"c2155"</definedName>
    <definedName name="IQ_GW">"c530"</definedName>
    <definedName name="IQ_GW_AMORT_BR">"c532"</definedName>
    <definedName name="IQ_GW_AMORT_FIN">"c540"</definedName>
    <definedName name="IQ_GW_AMORT_INS">"c541"</definedName>
    <definedName name="IQ_GW_AMORT_REIT">"c542"</definedName>
    <definedName name="IQ_GW_AMORT_UTI">"c543"</definedName>
    <definedName name="IQ_GW_INTAN_AMORT">"c1469"</definedName>
    <definedName name="IQ_GW_INTAN_AMORT_BNK">"c544"</definedName>
    <definedName name="IQ_GW_INTAN_AMORT_BR">"c1470"</definedName>
    <definedName name="IQ_GW_INTAN_AMORT_CF">"c1471"</definedName>
    <definedName name="IQ_GW_INTAN_AMORT_CF_BNK">"c1472"</definedName>
    <definedName name="IQ_GW_INTAN_AMORT_CF_BR">"c1473"</definedName>
    <definedName name="IQ_GW_INTAN_AMORT_CF_FIN">"c1474"</definedName>
    <definedName name="IQ_GW_INTAN_AMORT_CF_INS">"c1475"</definedName>
    <definedName name="IQ_GW_INTAN_AMORT_CF_REIT">"c1476"</definedName>
    <definedName name="IQ_GW_INTAN_AMORT_CF_UTI">"c1477"</definedName>
    <definedName name="IQ_GW_INTAN_AMORT_FIN">"c1478"</definedName>
    <definedName name="IQ_GW_INTAN_AMORT_INS">"c1479"</definedName>
    <definedName name="IQ_GW_INTAN_AMORT_REIT">"c1480"</definedName>
    <definedName name="IQ_GW_INTAN_AMORT_UTI">"c1481"</definedName>
    <definedName name="IQ_HIGHPRICE">"c545"</definedName>
    <definedName name="IQ_HOMEOWNERS_WRITTEN">"c546"</definedName>
    <definedName name="IQ_IMPAIR_OIL">"c547"</definedName>
    <definedName name="IQ_IMPAIRMENT_GW">"c548"</definedName>
    <definedName name="IQ_INC_AFTER_TAX">"c1598"</definedName>
    <definedName name="IQ_INC_AVAIL_EXCL">"c1395"</definedName>
    <definedName name="IQ_INC_AVAIL_INCL">"c1396"</definedName>
    <definedName name="IQ_INC_BEFORE_TAX">"c1375"</definedName>
    <definedName name="IQ_INC_EQUITY">"c549"</definedName>
    <definedName name="IQ_INC_EQUITY_BR">"c550"</definedName>
    <definedName name="IQ_INC_EQUITY_CF">"c551"</definedName>
    <definedName name="IQ_INC_EQUITY_FIN">"c552"</definedName>
    <definedName name="IQ_INC_EQUITY_INS">"c553"</definedName>
    <definedName name="IQ_INC_EQUITY_REC_BNK">"c554"</definedName>
    <definedName name="IQ_INC_EQUITY_REIT">"c555"</definedName>
    <definedName name="IQ_INC_EQUITY_REV_BNK">"c556"</definedName>
    <definedName name="IQ_INC_EQUITY_UTI">"c557"</definedName>
    <definedName name="IQ_INC_REAL_ESTATE_REC">"c558"</definedName>
    <definedName name="IQ_INC_REAL_ESTATE_REV">"c559"</definedName>
    <definedName name="IQ_INC_TAX">"c560"</definedName>
    <definedName name="IQ_INC_TAX_EXCL">"c1599"</definedName>
    <definedName name="IQ_INC_TAX_PAY_CURRENT">"c561"</definedName>
    <definedName name="IQ_INC_TRADE_ACT">"c562"</definedName>
    <definedName name="IQ_INS_ANNUITY_LIAB">"c563"</definedName>
    <definedName name="IQ_INS_DIV_EXP">"c564"</definedName>
    <definedName name="IQ_INS_DIV_REV">"c565"</definedName>
    <definedName name="IQ_INS_IN_FORCE">"c566"</definedName>
    <definedName name="IQ_INS_LIAB">"c567"</definedName>
    <definedName name="IQ_INS_POLICY_EXP">"c568"</definedName>
    <definedName name="IQ_INS_REV">"c569"</definedName>
    <definedName name="IQ_INS_SETTLE">"c570"</definedName>
    <definedName name="IQ_INS_SETTLE_BNK">"c571"</definedName>
    <definedName name="IQ_INS_SETTLE_BR">"c572"</definedName>
    <definedName name="IQ_INS_SETTLE_FIN">"c573"</definedName>
    <definedName name="IQ_INS_SETTLE_INS">"c574"</definedName>
    <definedName name="IQ_INS_SETTLE_REIT">"c575"</definedName>
    <definedName name="IQ_INS_SETTLE_UTI">"c576"</definedName>
    <definedName name="IQ_INSIDER_3MTH_BOUGHT_PCT">"c1534"</definedName>
    <definedName name="IQ_INSIDER_3MTH_NET_PCT">"c1535"</definedName>
    <definedName name="IQ_INSIDER_3MTH_SOLD_PCT">"c1533"</definedName>
    <definedName name="IQ_INSIDER_6MTH_BOUGHT_PCT">"c1537"</definedName>
    <definedName name="IQ_INSIDER_6MTH_NET_PCT">"c1538"</definedName>
    <definedName name="IQ_INSIDER_6MTH_SOLD_PCT">"c1536"</definedName>
    <definedName name="IQ_INSIDER_OVER_TOTAL">"c1581"</definedName>
    <definedName name="IQ_INSIDER_OWNER">"c577"</definedName>
    <definedName name="IQ_INSIDER_PERCENT">"c578"</definedName>
    <definedName name="IQ_INSIDER_SHARES">"c579"</definedName>
    <definedName name="IQ_INSTITUTIONAL_OVER_TOTAL">"c1580"</definedName>
    <definedName name="IQ_INSTITUTIONAL_OWNER">"c580"</definedName>
    <definedName name="IQ_INSTITUTIONAL_PERCENT">"c581"</definedName>
    <definedName name="IQ_INSTITUTIONAL_SHARES">"c582"</definedName>
    <definedName name="IQ_INSUR_RECEIV">"c1600"</definedName>
    <definedName name="IQ_INT_BORROW">"c583"</definedName>
    <definedName name="IQ_INT_DEPOSITS">"c584"</definedName>
    <definedName name="IQ_INT_DIV_INC">"c585"</definedName>
    <definedName name="IQ_INT_EXP_BR">"c586"</definedName>
    <definedName name="IQ_INT_EXP_COVERAGE">"c587"</definedName>
    <definedName name="IQ_INT_EXP_FIN">"c588"</definedName>
    <definedName name="IQ_INT_EXP_INS">"c589"</definedName>
    <definedName name="IQ_INT_EXP_LTD">"c2086"</definedName>
    <definedName name="IQ_INT_EXP_REIT">"c590"</definedName>
    <definedName name="IQ_INT_EXP_TOTAL">"c591"</definedName>
    <definedName name="IQ_INT_EXP_UTI">"c592"</definedName>
    <definedName name="IQ_INT_INC_BR">"c593"</definedName>
    <definedName name="IQ_INT_INC_FIN">"c594"</definedName>
    <definedName name="IQ_INT_INC_INVEST">"c595"</definedName>
    <definedName name="IQ_INT_INC_LOANS">"c596"</definedName>
    <definedName name="IQ_INT_INC_REIT">"c597"</definedName>
    <definedName name="IQ_INT_INC_TOTAL">"c598"</definedName>
    <definedName name="IQ_INT_INC_UTI">"c599"</definedName>
    <definedName name="IQ_INT_INV_INC">"c600"</definedName>
    <definedName name="IQ_INT_INV_INC_REIT">"c601"</definedName>
    <definedName name="IQ_INT_INV_INC_UTI">"c602"</definedName>
    <definedName name="IQ_INT_ON_BORROWING_COVERAGE">"c603"</definedName>
    <definedName name="IQ_INT_RATE_SPREAD">"c604"</definedName>
    <definedName name="IQ_INTANGIBLES_NET">"c1407"</definedName>
    <definedName name="IQ_INTEREST_EXP">"c618"</definedName>
    <definedName name="IQ_INTEREST_EXP_NET">"c1450"</definedName>
    <definedName name="IQ_INTEREST_EXP_NON">"c1383"</definedName>
    <definedName name="IQ_INTEREST_EXP_SUPPL">"c1460"</definedName>
    <definedName name="IQ_INTEREST_INC">"c1393"</definedName>
    <definedName name="IQ_INTEREST_INC_NON">"c1384"</definedName>
    <definedName name="IQ_INTEREST_INVEST_INC">"c619"</definedName>
    <definedName name="IQ_INV_10YR_ANN_GROWTH">"c1930"</definedName>
    <definedName name="IQ_INV_1YR_ANN_GROWTH">"c1925"</definedName>
    <definedName name="IQ_INV_2YR_ANN_GROWTH">"c1926"</definedName>
    <definedName name="IQ_INV_3YR_ANN_GROWTH">"c1927"</definedName>
    <definedName name="IQ_INV_5YR_ANN_GROWTH">"c1928"</definedName>
    <definedName name="IQ_INV_7YR_ANN_GROWTH">"c1929"</definedName>
    <definedName name="IQ_INV_BANKING_FEE">"c620"</definedName>
    <definedName name="IQ_INV_METHOD">"c621"</definedName>
    <definedName name="IQ_INVENTORY">"c622"</definedName>
    <definedName name="IQ_INVENTORY_TURNS">"c623"</definedName>
    <definedName name="IQ_INVENTORY_UTI">"c624"</definedName>
    <definedName name="IQ_INVEST_DEBT">"c625"</definedName>
    <definedName name="IQ_INVEST_EQUITY_PREF">"c626"</definedName>
    <definedName name="IQ_INVEST_FHLB">"c627"</definedName>
    <definedName name="IQ_INVEST_LOANS_CF">"c628"</definedName>
    <definedName name="IQ_INVEST_LOANS_CF_BNK">"c629"</definedName>
    <definedName name="IQ_INVEST_LOANS_CF_BR">"c630"</definedName>
    <definedName name="IQ_INVEST_LOANS_CF_FIN">"c631"</definedName>
    <definedName name="IQ_INVEST_LOANS_CF_INS">"c632"</definedName>
    <definedName name="IQ_INVEST_LOANS_CF_REIT">"c633"</definedName>
    <definedName name="IQ_INVEST_LOANS_CF_UTI">"c634"</definedName>
    <definedName name="IQ_INVEST_REAL_ESTATE">"c635"</definedName>
    <definedName name="IQ_INVEST_SECURITY">"c636"</definedName>
    <definedName name="IQ_INVEST_SECURITY_CF">"c637"</definedName>
    <definedName name="IQ_INVEST_SECURITY_CF_BNK">"c638"</definedName>
    <definedName name="IQ_INVEST_SECURITY_CF_BR">"c639"</definedName>
    <definedName name="IQ_INVEST_SECURITY_CF_FIN">"c640"</definedName>
    <definedName name="IQ_INVEST_SECURITY_CF_INS">"c641"</definedName>
    <definedName name="IQ_INVEST_SECURITY_CF_REIT">"c642"</definedName>
    <definedName name="IQ_INVEST_SECURITY_CF_UTI">"c643"</definedName>
    <definedName name="IQ_IPRD">"c644"</definedName>
    <definedName name="IQ_ISS_DEBT_NET">"c1391"</definedName>
    <definedName name="IQ_ISS_STOCK_NET">"c1601"</definedName>
    <definedName name="IQ_ISSUE_CURRENCY">"c2156"</definedName>
    <definedName name="IQ_ISSUE_NAME">"c2142"</definedName>
    <definedName name="IQ_ISSUER">"c2143"</definedName>
    <definedName name="IQ_ISSUER_PARENT">"c2144"</definedName>
    <definedName name="IQ_LAND">"c645"</definedName>
    <definedName name="IQ_LAST_PMT_DATE">"c2188"</definedName>
    <definedName name="IQ_LAST_SPLIT_DATE">"c2095"</definedName>
    <definedName name="IQ_LAST_SPLIT_FACTOR">"c2093"</definedName>
    <definedName name="IQ_LASTSALEPRICE">"c646"</definedName>
    <definedName name="IQ_LASTSALEPRICE_DATE">"c2109"</definedName>
    <definedName name="IQ_LATESTK">1000</definedName>
    <definedName name="IQ_LATESTQ">500</definedName>
    <definedName name="IQ_LEGAL_SETTLE">"c647"</definedName>
    <definedName name="IQ_LEGAL_SETTLE_BNK">"c648"</definedName>
    <definedName name="IQ_LEGAL_SETTLE_BR">"c649"</definedName>
    <definedName name="IQ_LEGAL_SETTLE_FIN">"c650"</definedName>
    <definedName name="IQ_LEGAL_SETTLE_INS">"c651"</definedName>
    <definedName name="IQ_LEGAL_SETTLE_REIT">"c652"</definedName>
    <definedName name="IQ_LEGAL_SETTLE_UTI">"c653"</definedName>
    <definedName name="IQ_LEVERAGE_RATIO">"c654"</definedName>
    <definedName name="IQ_LEVERED_FCF">"c1907"</definedName>
    <definedName name="IQ_LFCF_10YR_ANN_GROWTH">"c1942"</definedName>
    <definedName name="IQ_LFCF_1YR_ANN_GROWTH">"c1937"</definedName>
    <definedName name="IQ_LFCF_2YR_ANN_GROWTH">"c1938"</definedName>
    <definedName name="IQ_LFCF_3YR_ANN_GROWTH">"c1939"</definedName>
    <definedName name="IQ_LFCF_5YR_ANN_GROWTH">"c1940"</definedName>
    <definedName name="IQ_LFCF_7YR_ANN_GROWTH">"c1941"</definedName>
    <definedName name="IQ_LFCF_MARGIN">"c1961"</definedName>
    <definedName name="IQ_LICENSED_POPS">"c2123"</definedName>
    <definedName name="IQ_LIFOR">"c655"</definedName>
    <definedName name="IQ_LL">"c656"</definedName>
    <definedName name="IQ_LOAN_LEASE_RECEIV">"c657"</definedName>
    <definedName name="IQ_LOAN_LOSS">"c1386"</definedName>
    <definedName name="IQ_LOAN_SERVICE_REV">"c658"</definedName>
    <definedName name="IQ_LOANS_CF">"c659"</definedName>
    <definedName name="IQ_LOANS_CF_BNK">"c660"</definedName>
    <definedName name="IQ_LOANS_CF_BR">"c661"</definedName>
    <definedName name="IQ_LOANS_CF_FIN">"c662"</definedName>
    <definedName name="IQ_LOANS_CF_INS">"c663"</definedName>
    <definedName name="IQ_LOANS_CF_REIT">"c664"</definedName>
    <definedName name="IQ_LOANS_CF_UTI">"c665"</definedName>
    <definedName name="IQ_LOANS_FOR_SALE">"c666"</definedName>
    <definedName name="IQ_LOANS_PAST_DUE">"c667"</definedName>
    <definedName name="IQ_LOANS_RECEIV_CURRENT">"c668"</definedName>
    <definedName name="IQ_LOANS_RECEIV_LT">"c669"</definedName>
    <definedName name="IQ_LOANS_RECEIV_LT_UTI">"c670"</definedName>
    <definedName name="IQ_LONG_TERM_DEBT">"c1387"</definedName>
    <definedName name="IQ_LONG_TERM_DEBT_OVER_TOTAL_CAP">"c1388"</definedName>
    <definedName name="IQ_LONG_TERM_GROWTH">"c671"</definedName>
    <definedName name="IQ_LONG_TERM_INV">"c1389"</definedName>
    <definedName name="IQ_LOSS_LOSS_EXP">"c672"</definedName>
    <definedName name="IQ_LOWPRICE">"c673"</definedName>
    <definedName name="IQ_LT_DEBT">"c674"</definedName>
    <definedName name="IQ_LT_DEBT_BNK">"c675"</definedName>
    <definedName name="IQ_LT_DEBT_BR">"c676"</definedName>
    <definedName name="IQ_LT_DEBT_CAPITAL">"c677"</definedName>
    <definedName name="IQ_LT_DEBT_EQUITY">"c678"</definedName>
    <definedName name="IQ_LT_DEBT_FIN">"c679"</definedName>
    <definedName name="IQ_LT_DEBT_INS">"c680"</definedName>
    <definedName name="IQ_LT_DEBT_ISSUED">"c681"</definedName>
    <definedName name="IQ_LT_DEBT_ISSUED_BNK">"c682"</definedName>
    <definedName name="IQ_LT_DEBT_ISSUED_BR">"c683"</definedName>
    <definedName name="IQ_LT_DEBT_ISSUED_FIN">"c684"</definedName>
    <definedName name="IQ_LT_DEBT_ISSUED_INS">"c685"</definedName>
    <definedName name="IQ_LT_DEBT_ISSUED_REIT">"c686"</definedName>
    <definedName name="IQ_LT_DEBT_ISSUED_UTI">"c687"</definedName>
    <definedName name="IQ_LT_DEBT_REIT">"c688"</definedName>
    <definedName name="IQ_LT_DEBT_REPAID">"c689"</definedName>
    <definedName name="IQ_LT_DEBT_REPAID_BNK">"c690"</definedName>
    <definedName name="IQ_LT_DEBT_REPAID_BR">"c691"</definedName>
    <definedName name="IQ_LT_DEBT_REPAID_FIN">"c692"</definedName>
    <definedName name="IQ_LT_DEBT_REPAID_INS">"c693"</definedName>
    <definedName name="IQ_LT_DEBT_REPAID_REIT">"c694"</definedName>
    <definedName name="IQ_LT_DEBT_REPAID_UTI">"c695"</definedName>
    <definedName name="IQ_LT_DEBT_UTI">"c696"</definedName>
    <definedName name="IQ_LT_INVEST">"c697"</definedName>
    <definedName name="IQ_LT_INVEST_BR">"c698"</definedName>
    <definedName name="IQ_LT_INVEST_FIN">"c699"</definedName>
    <definedName name="IQ_LT_INVEST_REIT">"c700"</definedName>
    <definedName name="IQ_LT_INVEST_UTI">"c701"</definedName>
    <definedName name="IQ_LT_NOTE_RECEIV">"c1602"</definedName>
    <definedName name="IQ_LTD_DUE_AFTER_FIVE">"c704"</definedName>
    <definedName name="IQ_LTD_DUE_CY">"c705"</definedName>
    <definedName name="IQ_LTD_DUE_CY1">"c706"</definedName>
    <definedName name="IQ_LTD_DUE_CY2">"c707"</definedName>
    <definedName name="IQ_LTD_DUE_CY3">"c708"</definedName>
    <definedName name="IQ_LTD_DUE_CY4">"c709"</definedName>
    <definedName name="IQ_LTD_DUE_NEXT_FIVE">"c710"</definedName>
    <definedName name="IQ_LTM">2000</definedName>
    <definedName name="IQ_LTM_REVENUE_OVER_EMPLOYEES">"c1437"</definedName>
    <definedName name="IQ_MACHINERY">"c711"</definedName>
    <definedName name="IQ_MAINT_REPAIR">"c2087"</definedName>
    <definedName name="IQ_MARKET_CAP_LFCF">"c2209"</definedName>
    <definedName name="IQ_MARKETCAP">"c712"</definedName>
    <definedName name="IQ_MARKETING">"c2239"</definedName>
    <definedName name="IQ_MATURITY_DATE">"c2146"</definedName>
    <definedName name="IQ_MERGER">"c713"</definedName>
    <definedName name="IQ_MERGER_BNK">"c714"</definedName>
    <definedName name="IQ_MERGER_BR">"c715"</definedName>
    <definedName name="IQ_MERGER_FIN">"c716"</definedName>
    <definedName name="IQ_MERGER_INS">"c717"</definedName>
    <definedName name="IQ_MERGER_REIT">"c718"</definedName>
    <definedName name="IQ_MERGER_RESTRUCTURE">"c719"</definedName>
    <definedName name="IQ_MERGER_RESTRUCTURE_BNK">"c720"</definedName>
    <definedName name="IQ_MERGER_RESTRUCTURE_BR">"c721"</definedName>
    <definedName name="IQ_MERGER_RESTRUCTURE_FIN">"c722"</definedName>
    <definedName name="IQ_MERGER_RESTRUCTURE_INS">"c723"</definedName>
    <definedName name="IQ_MERGER_RESTRUCTURE_REIT">"c724"</definedName>
    <definedName name="IQ_MERGER_RESTRUCTURE_UTI">"c725"</definedName>
    <definedName name="IQ_MERGER_UTI">"c726"</definedName>
    <definedName name="IQ_MINORITY_INTEREST">"c727"</definedName>
    <definedName name="IQ_MINORITY_INTEREST_BNK">"c728"</definedName>
    <definedName name="IQ_MINORITY_INTEREST_BR">"c729"</definedName>
    <definedName name="IQ_MINORITY_INTEREST_CF">"c730"</definedName>
    <definedName name="IQ_MINORITY_INTEREST_FIN">"c731"</definedName>
    <definedName name="IQ_MINORITY_INTEREST_INS">"c732"</definedName>
    <definedName name="IQ_MINORITY_INTEREST_IS">"c733"</definedName>
    <definedName name="IQ_MINORITY_INTEREST_REIT">"c734"</definedName>
    <definedName name="IQ_MINORITY_INTEREST_TOTAL">"c1905"</definedName>
    <definedName name="IQ_MINORITY_INTEREST_UTI">"c735"</definedName>
    <definedName name="IQ_MISC_ADJUST_CF">"c736"</definedName>
    <definedName name="IQ_MISC_EARN_ADJ">"c1603"</definedName>
    <definedName name="IQ_MKTCAP_EBT_EXCL">"c737"</definedName>
    <definedName name="IQ_MKTCAP_EBT_EXCL_AVG">"c738"</definedName>
    <definedName name="IQ_MKTCAP_EBT_INCL_AVG">"c739"</definedName>
    <definedName name="IQ_MKTCAP_TOTAL_REV">"c740"</definedName>
    <definedName name="IQ_MKTCAP_TOTAL_REV_AVG">"c741"</definedName>
    <definedName name="IQ_MM_ACCOUNT">"c743"</definedName>
    <definedName name="IQ_MORT_BANK_ACT">"c744"</definedName>
    <definedName name="IQ_MORT_BANKING_FEE">"c745"</definedName>
    <definedName name="IQ_MORT_INT_INC">"c746"</definedName>
    <definedName name="IQ_MORT_LOANS">"c747"</definedName>
    <definedName name="IQ_MORT_SECURITY">"c748"</definedName>
    <definedName name="IQ_MORTGAGE_SERV_RIGHTS">"c2242"</definedName>
    <definedName name="IQ_NET_CHANGE">"c749"</definedName>
    <definedName name="IQ_NET_DEBT">"c1584"</definedName>
    <definedName name="IQ_NET_DEBT_EBITDA">"c750"</definedName>
    <definedName name="IQ_NET_DEBT_ISSUED">"c751"</definedName>
    <definedName name="IQ_NET_DEBT_ISSUED_BNK">"c752"</definedName>
    <definedName name="IQ_NET_DEBT_ISSUED_BR">"c753"</definedName>
    <definedName name="IQ_NET_DEBT_ISSUED_FIN">"c754"</definedName>
    <definedName name="IQ_NET_DEBT_ISSUED_INS">"c755"</definedName>
    <definedName name="IQ_NET_DEBT_ISSUED_REIT">"c756"</definedName>
    <definedName name="IQ_NET_DEBT_ISSUED_UTI">"c757"</definedName>
    <definedName name="IQ_NET_INC">"c1394"</definedName>
    <definedName name="IQ_NET_INC_BEFORE">"c1368"</definedName>
    <definedName name="IQ_NET_INC_CF">"c1397"</definedName>
    <definedName name="IQ_NET_INC_MARGIN">"c1398"</definedName>
    <definedName name="IQ_NET_INT_INC_10YR_ANN_GROWTH">"c758"</definedName>
    <definedName name="IQ_NET_INT_INC_1YR_ANN_GROWTH">"c759"</definedName>
    <definedName name="IQ_NET_INT_INC_2YR_ANN_GROWTH">"c760"</definedName>
    <definedName name="IQ_NET_INT_INC_3YR_ANN_GROWTH">"c761"</definedName>
    <definedName name="IQ_NET_INT_INC_5YR_ANN_GROWTH">"c762"</definedName>
    <definedName name="IQ_NET_INT_INC_7YR_ANN_GROWTH">"c763"</definedName>
    <definedName name="IQ_NET_INT_INC_BNK">"c764"</definedName>
    <definedName name="IQ_NET_INT_INC_BR">"c765"</definedName>
    <definedName name="IQ_NET_INT_INC_FIN">"c766"</definedName>
    <definedName name="IQ_NET_INT_INC_TOTAL_REV">"c767"</definedName>
    <definedName name="IQ_NET_INT_MARGIN">"c768"</definedName>
    <definedName name="IQ_NET_INTEREST_EXP">"c769"</definedName>
    <definedName name="IQ_NET_INTEREST_EXP_REIT">"c770"</definedName>
    <definedName name="IQ_NET_INTEREST_EXP_UTI">"c771"</definedName>
    <definedName name="IQ_NET_INTEREST_INC">"c1392"</definedName>
    <definedName name="IQ_NET_INTEREST_INC_AFTER_LL">"c1604"</definedName>
    <definedName name="IQ_NET_LOANS">"c772"</definedName>
    <definedName name="IQ_NET_LOANS_10YR_ANN_GROWTH">"c773"</definedName>
    <definedName name="IQ_NET_LOANS_1YR_ANN_GROWTH">"c774"</definedName>
    <definedName name="IQ_NET_LOANS_2YR_ANN_GROWTH">"c775"</definedName>
    <definedName name="IQ_NET_LOANS_3YR_ANN_GROWTH">"c776"</definedName>
    <definedName name="IQ_NET_LOANS_5YR_ANN_GROWTH">"c777"</definedName>
    <definedName name="IQ_NET_LOANS_7YR_ANN_GROWTH">"c778"</definedName>
    <definedName name="IQ_NET_LOANS_TOTAL_DEPOSITS">"c779"</definedName>
    <definedName name="IQ_NET_RENTAL_EXP_FN">"c780"</definedName>
    <definedName name="IQ_NEXT_CALL_DATE">"c2198"</definedName>
    <definedName name="IQ_NEXT_CALL_PRICE">"c2199"</definedName>
    <definedName name="IQ_NEXT_INT_DATE">"c2187"</definedName>
    <definedName name="IQ_NEXT_PUT_DATE">"c2200"</definedName>
    <definedName name="IQ_NEXT_PUT_PRICE">"c2201"</definedName>
    <definedName name="IQ_NI">"c781"</definedName>
    <definedName name="IQ_NI_10YR_ANN_GROWTH">"c782"</definedName>
    <definedName name="IQ_NI_1YR_ANN_GROWTH">"c783"</definedName>
    <definedName name="IQ_NI_2YR_ANN_GROWTH">"c784"</definedName>
    <definedName name="IQ_NI_3YR_ANN_GROWTH">"c785"</definedName>
    <definedName name="IQ_NI_5YR_ANN_GROWTH">"c786"</definedName>
    <definedName name="IQ_NI_7YR_ANN_GROWTH">"c787"</definedName>
    <definedName name="IQ_NI_AFTER_CAPITALIZED">"c788"</definedName>
    <definedName name="IQ_NI_AVAIL_EXCL">"c789"</definedName>
    <definedName name="IQ_NI_AVAIL_EXCL_MARGIN">"c790"</definedName>
    <definedName name="IQ_NI_AVAIL_INCL">"c791"</definedName>
    <definedName name="IQ_NI_BEFORE_CAPITALIZED">"c792"</definedName>
    <definedName name="IQ_NI_CF">"c793"</definedName>
    <definedName name="IQ_NI_MARGIN">"c794"</definedName>
    <definedName name="IQ_NI_NORM">"c1901"</definedName>
    <definedName name="IQ_NI_NORM_10YR_ANN_GROWTH">"c1960"</definedName>
    <definedName name="IQ_NI_NORM_1YR_ANN_GROWTH">"c1955"</definedName>
    <definedName name="IQ_NI_NORM_2YR_ANN_GROWTH">"c1956"</definedName>
    <definedName name="IQ_NI_NORM_3YR_ANN_GROWTH">"c1957"</definedName>
    <definedName name="IQ_NI_NORM_5YR_ANN_GROWTH">"c1958"</definedName>
    <definedName name="IQ_NI_NORM_7YR_ANN_GROWTH">"c1959"</definedName>
    <definedName name="IQ_NI_NORM_MARGIN">"c1964"</definedName>
    <definedName name="IQ_NI_SFAS">"c795"</definedName>
    <definedName name="IQ_NON_ACCRUAL_LOANS">"c796"</definedName>
    <definedName name="IQ_NON_CASH">"c1399"</definedName>
    <definedName name="IQ_NON_CASH_ITEMS">"c797"</definedName>
    <definedName name="IQ_NON_INS_EXP">"c798"</definedName>
    <definedName name="IQ_NON_INS_REV">"c799"</definedName>
    <definedName name="IQ_NON_INT_BEAR_CD">"c800"</definedName>
    <definedName name="IQ_NON_INT_EXP">"c801"</definedName>
    <definedName name="IQ_NON_INT_INC">"c802"</definedName>
    <definedName name="IQ_NON_INT_INC_10YR_ANN_GROWTH">"c803"</definedName>
    <definedName name="IQ_NON_INT_INC_1YR_ANN_GROWTH">"c804"</definedName>
    <definedName name="IQ_NON_INT_INC_2YR_ANN_GROWTH">"c805"</definedName>
    <definedName name="IQ_NON_INT_INC_3YR_ANN_GROWTH">"c806"</definedName>
    <definedName name="IQ_NON_INT_INC_5YR_ANN_GROWTH">"c807"</definedName>
    <definedName name="IQ_NON_INT_INC_7YR_ANN_GROWTH">"c808"</definedName>
    <definedName name="IQ_NON_INTEREST_EXP">"c1400"</definedName>
    <definedName name="IQ_NON_INTEREST_INC">"c1401"</definedName>
    <definedName name="IQ_NON_OPER_EXP">"c809"</definedName>
    <definedName name="IQ_NON_OPER_INC">"c810"</definedName>
    <definedName name="IQ_NON_PERF_ASSETS_10YR_ANN_GROWTH">"c811"</definedName>
    <definedName name="IQ_NON_PERF_ASSETS_1YR_ANN_GROWTH">"c812"</definedName>
    <definedName name="IQ_NON_PERF_ASSETS_2YR_ANN_GROWTH">"c813"</definedName>
    <definedName name="IQ_NON_PERF_ASSETS_3YR_ANN_GROWTH">"c814"</definedName>
    <definedName name="IQ_NON_PERF_ASSETS_5YR_ANN_GROWTH">"c815"</definedName>
    <definedName name="IQ_NON_PERF_ASSETS_7YR_ANN_GROWTH">"c816"</definedName>
    <definedName name="IQ_NON_PERF_ASSETS_TOTAL_ASSETS">"c817"</definedName>
    <definedName name="IQ_NON_PERF_LOANS_10YR_ANN_GROWTH">"c818"</definedName>
    <definedName name="IQ_NON_PERF_LOANS_1YR_ANN_GROWTH">"c819"</definedName>
    <definedName name="IQ_NON_PERF_LOANS_2YR_ANN_GROWTH">"c820"</definedName>
    <definedName name="IQ_NON_PERF_LOANS_3YR_ANN_GROWTH">"c821"</definedName>
    <definedName name="IQ_NON_PERF_LOANS_5YR_ANN_GROWTH">"c822"</definedName>
    <definedName name="IQ_NON_PERF_LOANS_7YR_ANN_GROWTH">"c823"</definedName>
    <definedName name="IQ_NON_PERF_LOANS_TOTAL_ASSETS">"c824"</definedName>
    <definedName name="IQ_NON_PERF_LOANS_TOTAL_LOANS">"c825"</definedName>
    <definedName name="IQ_NON_PERFORMING_ASSETS">"c826"</definedName>
    <definedName name="IQ_NON_PERFORMING_LOANS">"c827"</definedName>
    <definedName name="IQ_NONUTIL_REV">"c2089"</definedName>
    <definedName name="IQ_NORMAL_INC_AFTER">"c1605"</definedName>
    <definedName name="IQ_NORMAL_INC_AVAIL">"c1606"</definedName>
    <definedName name="IQ_NORMAL_INC_BEFORE">"c1607"</definedName>
    <definedName name="IQ_NOTES_PAY">"c1423"</definedName>
    <definedName name="IQ_NOW_ACCOUNT">"c828"</definedName>
    <definedName name="IQ_NPPE">"c829"</definedName>
    <definedName name="IQ_NPPE_10YR_ANN_GROWTH">"c830"</definedName>
    <definedName name="IQ_NPPE_1YR_ANN_GROWTH">"c831"</definedName>
    <definedName name="IQ_NPPE_2YR_ANN_GROWTH">"c832"</definedName>
    <definedName name="IQ_NPPE_3YR_ANN_GROWTH">"c833"</definedName>
    <definedName name="IQ_NPPE_5YR_ANN_GROWTH">"c834"</definedName>
    <definedName name="IQ_NPPE_7YR_ANN_GROWTH">"c835"</definedName>
    <definedName name="IQ_NTM">6000</definedName>
    <definedName name="IQ_NUKE">"c836"</definedName>
    <definedName name="IQ_NUKE_CF">"c837"</definedName>
    <definedName name="IQ_NUKE_CONTR">"c838"</definedName>
    <definedName name="IQ_NUM_BRANCHES">"c2088"</definedName>
    <definedName name="IQ_NUMBER_ADRHOLDERS">"c1970"</definedName>
    <definedName name="IQ_NUMBER_DAYS">"c1904"</definedName>
    <definedName name="IQ_NUMBER_SHAREHOLDERS">"c1967"</definedName>
    <definedName name="IQ_NUMBER_SHAREHOLDERS_CLASSA">"c1968"</definedName>
    <definedName name="IQ_NUMBER_SHAREHOLDERS_OTHER">"c1969"</definedName>
    <definedName name="IQ_OCCUPY_EXP">"c839"</definedName>
    <definedName name="IQ_OFFER_AMOUNT">"c2152"</definedName>
    <definedName name="IQ_OFFER_COUPON">"c2147"</definedName>
    <definedName name="IQ_OFFER_COUPON_TYPE">"c2148"</definedName>
    <definedName name="IQ_OFFER_DATE">"c2149"</definedName>
    <definedName name="IQ_OFFER_PRICE">"c2150"</definedName>
    <definedName name="IQ_OFFER_YIELD">"c2151"</definedName>
    <definedName name="IQ_OG_10DISC">"c1998"</definedName>
    <definedName name="IQ_OG_10DISC_GAS">"c2018"</definedName>
    <definedName name="IQ_OG_10DISC_OIL">"c2008"</definedName>
    <definedName name="IQ_OG_ACQ_COST_PROVED">"c1975"</definedName>
    <definedName name="IQ_OG_ACQ_COST_PROVED_GAS">"c1987"</definedName>
    <definedName name="IQ_OG_ACQ_COST_PROVED_OIL">"c1981"</definedName>
    <definedName name="IQ_OG_ACQ_COST_UNPROVED">"c1976"</definedName>
    <definedName name="IQ_OG_ACQ_COST_UNPROVED_GAS">"c1988"</definedName>
    <definedName name="IQ_OG_ACQ_COST_UNPROVED_OIL">"c1982"</definedName>
    <definedName name="IQ_OG_CLOSE_BALANCE_GAS">"c2049"</definedName>
    <definedName name="IQ_OG_CLOSE_BALANCE_OIL">"c2037"</definedName>
    <definedName name="IQ_OG_DCF_BEFORE_TAXES">"c2023"</definedName>
    <definedName name="IQ_OG_DCF_BEFORE_TAXES_GAS">"c2025"</definedName>
    <definedName name="IQ_OG_DCF_BEFORE_TAXES_OIL">"c2024"</definedName>
    <definedName name="IQ_OG_DEVELOPED_RESERVES_GAS">"c2053"</definedName>
    <definedName name="IQ_OG_DEVELOPED_RESERVES_OIL">"c2054"</definedName>
    <definedName name="IQ_OG_DEVELOPMENT_COSTS">"c1978"</definedName>
    <definedName name="IQ_OG_DEVELOPMENT_COSTS_GAS">"c1990"</definedName>
    <definedName name="IQ_OG_DEVELOPMENT_COSTS_OIL">"c1984"</definedName>
    <definedName name="IQ_OG_EQUITY_DCF">"c2002"</definedName>
    <definedName name="IQ_OG_EQUITY_DCF_GAS">"c2022"</definedName>
    <definedName name="IQ_OG_EQUITY_DCF_OIL">"c2012"</definedName>
    <definedName name="IQ_OG_EQUTY_RESERVES_GAS">"c2050"</definedName>
    <definedName name="IQ_OG_EQUTY_RESERVES_OIL">"c2038"</definedName>
    <definedName name="IQ_OG_EXPLORATION_COSTS">"c1977"</definedName>
    <definedName name="IQ_OG_EXPLORATION_COSTS_GAS">"c1989"</definedName>
    <definedName name="IQ_OG_EXPLORATION_COSTS_OIL">"c1983"</definedName>
    <definedName name="IQ_OG_EXT_DISC_GAS">"c2043"</definedName>
    <definedName name="IQ_OG_EXT_DISC_OIL">"c2031"</definedName>
    <definedName name="IQ_OG_FUTURE_CASH_INFLOWS">"c1993"</definedName>
    <definedName name="IQ_OG_FUTURE_CASH_INFLOWS_GAS">"c2013"</definedName>
    <definedName name="IQ_OG_FUTURE_CASH_INFLOWS_OIL">"c2003"</definedName>
    <definedName name="IQ_OG_FUTURE_DEVELOPMENT_COSTS">"c1995"</definedName>
    <definedName name="IQ_OG_FUTURE_DEVELOPMENT_COSTS_GAS">"c2015"</definedName>
    <definedName name="IQ_OG_FUTURE_DEVELOPMENT_COSTS_OIL">"c2005"</definedName>
    <definedName name="IQ_OG_FUTURE_INC_TAXES">"c1997"</definedName>
    <definedName name="IQ_OG_FUTURE_INC_TAXES_GAS">"c2017"</definedName>
    <definedName name="IQ_OG_FUTURE_INC_TAXES_OIL">"c2007"</definedName>
    <definedName name="IQ_OG_FUTURE_PRODUCTION_COSTS">"c1994"</definedName>
    <definedName name="IQ_OG_FUTURE_PRODUCTION_COSTS_GAS">"c2014"</definedName>
    <definedName name="IQ_OG_FUTURE_PRODUCTION_COSTS_OIL">"c2004"</definedName>
    <definedName name="IQ_OG_GAS_PRICE_HEDGED">"c2056"</definedName>
    <definedName name="IQ_OG_GAS_PRICE_UNHEDGED">"c2058"</definedName>
    <definedName name="IQ_OG_IMPROVED_RECOVERY_GAS">"c2044"</definedName>
    <definedName name="IQ_OG_IMPROVED_RECOVERY_OIL">"c2032"</definedName>
    <definedName name="IQ_OG_LIQUID_GAS_PRICE_HEDGED">"c2233"</definedName>
    <definedName name="IQ_OG_LIQUID_GAS_PRICE_UNHEDGED">"c2234"</definedName>
    <definedName name="IQ_OG_NET_FUTURE_CASH_FLOWS">"c1996"</definedName>
    <definedName name="IQ_OG_NET_FUTURE_CASH_FLOWS_GAS">"c2016"</definedName>
    <definedName name="IQ_OG_NET_FUTURE_CASH_FLOWS_OIL">"c2006"</definedName>
    <definedName name="IQ_OG_OIL_PRICE_HEDGED">"c2055"</definedName>
    <definedName name="IQ_OG_OIL_PRICE_UNHEDGED">"c2057"</definedName>
    <definedName name="IQ_OG_OPEN_BALANCE_GAS">"c2041"</definedName>
    <definedName name="IQ_OG_OPEN_BALANCE_OIL">"c2029"</definedName>
    <definedName name="IQ_OG_OTHER_ADJ_FCF">"c1999"</definedName>
    <definedName name="IQ_OG_OTHER_ADJ_FCF_GAS">"c2019"</definedName>
    <definedName name="IQ_OG_OTHER_ADJ_FCF_OIL">"c2009"</definedName>
    <definedName name="IQ_OG_OTHER_ADJ_GAS">"c2048"</definedName>
    <definedName name="IQ_OG_OTHER_ADJ_OIL">"c2036"</definedName>
    <definedName name="IQ_OG_OTHER_COSTS">"c1979"</definedName>
    <definedName name="IQ_OG_OTHER_COSTS_GAS">"c1991"</definedName>
    <definedName name="IQ_OG_OTHER_COSTS_OIL">"c1985"</definedName>
    <definedName name="IQ_OG_PRODUCTION_GAS">"c2047"</definedName>
    <definedName name="IQ_OG_PRODUCTION_OIL">"c2035"</definedName>
    <definedName name="IQ_OG_PURCHASES_GAS">"c2045"</definedName>
    <definedName name="IQ_OG_PURCHASES_OIL">"c2033"</definedName>
    <definedName name="IQ_OG_REVISIONS_GAS">"c2042"</definedName>
    <definedName name="IQ_OG_REVISIONS_OIL">"c2030"</definedName>
    <definedName name="IQ_OG_SALES_IN_PLACE_GAS">"c2046"</definedName>
    <definedName name="IQ_OG_SALES_IN_PLACE_OIL">"c2034"</definedName>
    <definedName name="IQ_OG_STANDARDIZED_DCF">"c2000"</definedName>
    <definedName name="IQ_OG_STANDARDIZED_DCF_GAS">"c2020"</definedName>
    <definedName name="IQ_OG_STANDARDIZED_DCF_HEDGED">"c2001"</definedName>
    <definedName name="IQ_OG_STANDARDIZED_DCF_HEDGED_GAS">"c2021"</definedName>
    <definedName name="IQ_OG_STANDARDIZED_DCF_HEDGED_OIL">"c2011"</definedName>
    <definedName name="IQ_OG_STANDARDIZED_DCF_OIL">"c2010"</definedName>
    <definedName name="IQ_OG_TAXES">"c2026"</definedName>
    <definedName name="IQ_OG_TAXES_GAS">"c2028"</definedName>
    <definedName name="IQ_OG_TAXES_OIL">"c2027"</definedName>
    <definedName name="IQ_OG_TOTAL_COSTS">"c1980"</definedName>
    <definedName name="IQ_OG_TOTAL_COSTS_GAS">"c1992"</definedName>
    <definedName name="IQ_OG_TOTAL_COSTS_OIL">"c1986"</definedName>
    <definedName name="IQ_OG_TOTAL_EST_PROVED_RESERVES_GAS">"c2052"</definedName>
    <definedName name="IQ_OG_TOTAL_GAS_PRODUCTION">"c2060"</definedName>
    <definedName name="IQ_OG_TOTAL_LIQUID_GAS_PRODUCTION">"c2235"</definedName>
    <definedName name="IQ_OG_TOTAL_OIL_PRODUCTON">"c2059"</definedName>
    <definedName name="IQ_OG_UNDEVELOPED_RESERVES_GAS">"c2051"</definedName>
    <definedName name="IQ_OG_UNDEVELOPED_RESERVES_OIL">"c2039"</definedName>
    <definedName name="IQ_OIL_IMPAIR">"c840"</definedName>
    <definedName name="IQ_OL_COMM_AFTER_FIVE">"c841"</definedName>
    <definedName name="IQ_OL_COMM_CY">"c842"</definedName>
    <definedName name="IQ_OL_COMM_CY1">"c843"</definedName>
    <definedName name="IQ_OL_COMM_CY2">"c844"</definedName>
    <definedName name="IQ_OL_COMM_CY3">"c845"</definedName>
    <definedName name="IQ_OL_COMM_CY4">"c846"</definedName>
    <definedName name="IQ_OL_COMM_NEXT_FIVE">"c847"</definedName>
    <definedName name="IQ_OPENPRICE">"c848"</definedName>
    <definedName name="IQ_OPER_INC">"c849"</definedName>
    <definedName name="IQ_OPER_INC_BR">"c850"</definedName>
    <definedName name="IQ_OPER_INC_FIN">"c851"</definedName>
    <definedName name="IQ_OPER_INC_INS">"c852"</definedName>
    <definedName name="IQ_OPER_INC_MARGIN">"c1448"</definedName>
    <definedName name="IQ_OPER_INC_REIT">"c853"</definedName>
    <definedName name="IQ_OPER_INC_UTI">"c854"</definedName>
    <definedName name="IQ_OPERATIONS_EXP">"c855"</definedName>
    <definedName name="IQ_OPTIONS_BEG_OS">"c1572"</definedName>
    <definedName name="IQ_OPTIONS_CANCELLED">"c856"</definedName>
    <definedName name="IQ_OPTIONS_END_OS">"c1573"</definedName>
    <definedName name="IQ_OPTIONS_EXERCISED">"c2116"</definedName>
    <definedName name="IQ_OPTIONS_ISSUED">"c857"</definedName>
    <definedName name="IQ_ORDER_BACKLOG">"c2090"</definedName>
    <definedName name="IQ_OTHER_ADJUST_GROSS_LOANS">"c859"</definedName>
    <definedName name="IQ_OTHER_ASSETS">"c860"</definedName>
    <definedName name="IQ_OTHER_ASSETS_BNK">"c861"</definedName>
    <definedName name="IQ_OTHER_ASSETS_BR">"c862"</definedName>
    <definedName name="IQ_OTHER_ASSETS_FIN">"c863"</definedName>
    <definedName name="IQ_OTHER_ASSETS_INS">"c864"</definedName>
    <definedName name="IQ_OTHER_ASSETS_REIT">"c865"</definedName>
    <definedName name="IQ_OTHER_ASSETS_SERV_RIGHTS">"c2243"</definedName>
    <definedName name="IQ_OTHER_ASSETS_UTI">"c866"</definedName>
    <definedName name="IQ_OTHER_BEARING_LIAB">"c1608"</definedName>
    <definedName name="IQ_OTHER_BENEFITS_OBLIGATION">"c867"</definedName>
    <definedName name="IQ_OTHER_CA">"c868"</definedName>
    <definedName name="IQ_OTHER_CA_SUPPL">"c869"</definedName>
    <definedName name="IQ_OTHER_CA_SUPPL_BNK">"c870"</definedName>
    <definedName name="IQ_OTHER_CA_SUPPL_BR">"c871"</definedName>
    <definedName name="IQ_OTHER_CA_SUPPL_FIN">"c872"</definedName>
    <definedName name="IQ_OTHER_CA_SUPPL_INS">"c873"</definedName>
    <definedName name="IQ_OTHER_CA_SUPPL_REIT">"c874"</definedName>
    <definedName name="IQ_OTHER_CA_SUPPL_UTI">"c875"</definedName>
    <definedName name="IQ_OTHER_CA_UTI">"c876"</definedName>
    <definedName name="IQ_OTHER_CL">"c877"</definedName>
    <definedName name="IQ_OTHER_CL_SUPPL">"c878"</definedName>
    <definedName name="IQ_OTHER_CL_SUPPL_BNK">"c879"</definedName>
    <definedName name="IQ_OTHER_CL_SUPPL_BR">"c880"</definedName>
    <definedName name="IQ_OTHER_CL_SUPPL_FIN">"c881"</definedName>
    <definedName name="IQ_OTHER_CL_SUPPL_REIT">"c882"</definedName>
    <definedName name="IQ_OTHER_CL_SUPPL_UTI">"c883"</definedName>
    <definedName name="IQ_OTHER_CL_UTI">"c884"</definedName>
    <definedName name="IQ_OTHER_CURRENT_ASSETS">"c1403"</definedName>
    <definedName name="IQ_OTHER_CURRENT_LIAB">"c1404"</definedName>
    <definedName name="IQ_OTHER_DEP">"c885"</definedName>
    <definedName name="IQ_OTHER_EARNING">"c1609"</definedName>
    <definedName name="IQ_OTHER_EQUITY">"c886"</definedName>
    <definedName name="IQ_OTHER_EQUITY_BNK">"c887"</definedName>
    <definedName name="IQ_OTHER_EQUITY_BR">"c888"</definedName>
    <definedName name="IQ_OTHER_EQUITY_FIN">"c889"</definedName>
    <definedName name="IQ_OTHER_EQUITY_INS">"c890"</definedName>
    <definedName name="IQ_OTHER_EQUITY_REIT">"c891"</definedName>
    <definedName name="IQ_OTHER_EQUITY_UTI">"c892"</definedName>
    <definedName name="IQ_OTHER_FINANCE_ACT">"c893"</definedName>
    <definedName name="IQ_OTHER_FINANCE_ACT_BNK">"c894"</definedName>
    <definedName name="IQ_OTHER_FINANCE_ACT_BR">"c895"</definedName>
    <definedName name="IQ_OTHER_FINANCE_ACT_FIN">"c896"</definedName>
    <definedName name="IQ_OTHER_FINANCE_ACT_INS">"c897"</definedName>
    <definedName name="IQ_OTHER_FINANCE_ACT_REIT">"c898"</definedName>
    <definedName name="IQ_OTHER_FINANCE_ACT_SUPPL">"c899"</definedName>
    <definedName name="IQ_OTHER_FINANCE_ACT_SUPPL_BNK">"c900"</definedName>
    <definedName name="IQ_OTHER_FINANCE_ACT_SUPPL_BR">"c901"</definedName>
    <definedName name="IQ_OTHER_FINANCE_ACT_SUPPL_FIN">"c902"</definedName>
    <definedName name="IQ_OTHER_FINANCE_ACT_SUPPL_INS">"c903"</definedName>
    <definedName name="IQ_OTHER_FINANCE_ACT_SUPPL_REIT">"c904"</definedName>
    <definedName name="IQ_OTHER_FINANCE_ACT_SUPPL_UTI">"c905"</definedName>
    <definedName name="IQ_OTHER_FINANCE_ACT_UTI">"c906"</definedName>
    <definedName name="IQ_OTHER_INTAN">"c907"</definedName>
    <definedName name="IQ_OTHER_INTAN_BNK">"c908"</definedName>
    <definedName name="IQ_OTHER_INTAN_BR">"c909"</definedName>
    <definedName name="IQ_OTHER_INTAN_FIN">"c910"</definedName>
    <definedName name="IQ_OTHER_INTAN_INS">"c911"</definedName>
    <definedName name="IQ_OTHER_INTAN_REIT">"c912"</definedName>
    <definedName name="IQ_OTHER_INTAN_UTI">"c913"</definedName>
    <definedName name="IQ_OTHER_INV">"c914"</definedName>
    <definedName name="IQ_OTHER_INVEST">"c915"</definedName>
    <definedName name="IQ_OTHER_INVEST_ACT">"c916"</definedName>
    <definedName name="IQ_OTHER_INVEST_ACT_BNK">"c917"</definedName>
    <definedName name="IQ_OTHER_INVEST_ACT_BR">"c918"</definedName>
    <definedName name="IQ_OTHER_INVEST_ACT_FIN">"c919"</definedName>
    <definedName name="IQ_OTHER_INVEST_ACT_INS">"c920"</definedName>
    <definedName name="IQ_OTHER_INVEST_ACT_REIT">"c921"</definedName>
    <definedName name="IQ_OTHER_INVEST_ACT_SUPPL">"c922"</definedName>
    <definedName name="IQ_OTHER_INVEST_ACT_SUPPL_BNK">"c923"</definedName>
    <definedName name="IQ_OTHER_INVEST_ACT_SUPPL_BR">"c924"</definedName>
    <definedName name="IQ_OTHER_INVEST_ACT_SUPPL_FIN">"c925"</definedName>
    <definedName name="IQ_OTHER_INVEST_ACT_SUPPL_INS">"c926"</definedName>
    <definedName name="IQ_OTHER_INVEST_ACT_SUPPL_REIT">"c927"</definedName>
    <definedName name="IQ_OTHER_INVEST_ACT_SUPPL_UTI">"c928"</definedName>
    <definedName name="IQ_OTHER_INVEST_ACT_UTI">"c929"</definedName>
    <definedName name="IQ_OTHER_INVESTING">"c1408"</definedName>
    <definedName name="IQ_OTHER_LIAB">"c930"</definedName>
    <definedName name="IQ_OTHER_LIAB_BNK">"c931"</definedName>
    <definedName name="IQ_OTHER_LIAB_BR">"c932"</definedName>
    <definedName name="IQ_OTHER_LIAB_FIN">"c933"</definedName>
    <definedName name="IQ_OTHER_LIAB_INS">"c934"</definedName>
    <definedName name="IQ_OTHER_LIAB_LT">"c935"</definedName>
    <definedName name="IQ_OTHER_LIAB_LT_BNK">"c936"</definedName>
    <definedName name="IQ_OTHER_LIAB_LT_BR">"c937"</definedName>
    <definedName name="IQ_OTHER_LIAB_LT_FIN">"c938"</definedName>
    <definedName name="IQ_OTHER_LIAB_LT_INS">"c939"</definedName>
    <definedName name="IQ_OTHER_LIAB_LT_REIT">"c940"</definedName>
    <definedName name="IQ_OTHER_LIAB_LT_UTI">"c941"</definedName>
    <definedName name="IQ_OTHER_LIAB_REIT">"c942"</definedName>
    <definedName name="IQ_OTHER_LIAB_UTI">"c943"</definedName>
    <definedName name="IQ_OTHER_LIAB_WRITTEN">"c944"</definedName>
    <definedName name="IQ_OTHER_LOANS">"c945"</definedName>
    <definedName name="IQ_OTHER_LONG_TERM">"c1409"</definedName>
    <definedName name="IQ_OTHER_LT_ASSETS">"c946"</definedName>
    <definedName name="IQ_OTHER_LT_ASSETS_BNK">"c947"</definedName>
    <definedName name="IQ_OTHER_LT_ASSETS_BR">"c948"</definedName>
    <definedName name="IQ_OTHER_LT_ASSETS_FIN">"c949"</definedName>
    <definedName name="IQ_OTHER_LT_ASSETS_INS">"c950"</definedName>
    <definedName name="IQ_OTHER_LT_ASSETS_REIT">"c951"</definedName>
    <definedName name="IQ_OTHER_LT_ASSETS_UTI">"c952"</definedName>
    <definedName name="IQ_OTHER_NET">"c1453"</definedName>
    <definedName name="IQ_OTHER_NON_INT_EXP">"c953"</definedName>
    <definedName name="IQ_OTHER_NON_INT_EXP_TOTAL">"c954"</definedName>
    <definedName name="IQ_OTHER_NON_INT_INC">"c955"</definedName>
    <definedName name="IQ_OTHER_NON_OPER_EXP">"c956"</definedName>
    <definedName name="IQ_OTHER_NON_OPER_EXP_BR">"c957"</definedName>
    <definedName name="IQ_OTHER_NON_OPER_EXP_FIN">"c958"</definedName>
    <definedName name="IQ_OTHER_NON_OPER_EXP_INS">"c959"</definedName>
    <definedName name="IQ_OTHER_NON_OPER_EXP_REIT">"c960"</definedName>
    <definedName name="IQ_OTHER_NON_OPER_EXP_SUPPL">"c961"</definedName>
    <definedName name="IQ_OTHER_NON_OPER_EXP_SUPPL_BR">"c962"</definedName>
    <definedName name="IQ_OTHER_NON_OPER_EXP_SUPPL_FIN">"c963"</definedName>
    <definedName name="IQ_OTHER_NON_OPER_EXP_SUPPL_INS">"c964"</definedName>
    <definedName name="IQ_OTHER_NON_OPER_EXP_SUPPL_REIT">"c965"</definedName>
    <definedName name="IQ_OTHER_NON_OPER_EXP_SUPPL_UTI">"c966"</definedName>
    <definedName name="IQ_OTHER_NON_OPER_EXP_UTI">"c967"</definedName>
    <definedName name="IQ_OTHER_OPER">"c982"</definedName>
    <definedName name="IQ_OTHER_OPER_ACT">"c983"</definedName>
    <definedName name="IQ_OTHER_OPER_ACT_BNK">"c984"</definedName>
    <definedName name="IQ_OTHER_OPER_ACT_BR">"c985"</definedName>
    <definedName name="IQ_OTHER_OPER_ACT_FIN">"c986"</definedName>
    <definedName name="IQ_OTHER_OPER_ACT_INS">"c987"</definedName>
    <definedName name="IQ_OTHER_OPER_ACT_REIT">"c988"</definedName>
    <definedName name="IQ_OTHER_OPER_ACT_UTI">"c989"</definedName>
    <definedName name="IQ_OTHER_OPER_BR">"c990"</definedName>
    <definedName name="IQ_OTHER_OPER_FIN">"c991"</definedName>
    <definedName name="IQ_OTHER_OPER_INS">"c992"</definedName>
    <definedName name="IQ_OTHER_OPER_REIT">"c993"</definedName>
    <definedName name="IQ_OTHER_OPER_SUPPL_BR">"c994"</definedName>
    <definedName name="IQ_OTHER_OPER_SUPPL_FIN">"c995"</definedName>
    <definedName name="IQ_OTHER_OPER_SUPPL_INS">"c996"</definedName>
    <definedName name="IQ_OTHER_OPER_SUPPL_REIT">"c997"</definedName>
    <definedName name="IQ_OTHER_OPER_SUPPL_UTI">"c998"</definedName>
    <definedName name="IQ_OTHER_OPER_TOT_BNK">"c999"</definedName>
    <definedName name="IQ_OTHER_OPER_TOT_BR">"c1000"</definedName>
    <definedName name="IQ_OTHER_OPER_TOT_FIN">"c1001"</definedName>
    <definedName name="IQ_OTHER_OPER_TOT_INS">"c1002"</definedName>
    <definedName name="IQ_OTHER_OPER_TOT_REIT">"c1003"</definedName>
    <definedName name="IQ_OTHER_OPER_TOT_UTI">"c1004"</definedName>
    <definedName name="IQ_OTHER_OPER_UTI">"c1005"</definedName>
    <definedName name="IQ_OTHER_OUTSTANDING_BS_DATE">"c1972"</definedName>
    <definedName name="IQ_OTHER_OUTSTANDING_FILING_DATE">"c1974"</definedName>
    <definedName name="IQ_OTHER_PC_WRITTEN">"c1006"</definedName>
    <definedName name="IQ_OTHER_REAL_ESTATE">"c1007"</definedName>
    <definedName name="IQ_OTHER_RECEIV">"c1008"</definedName>
    <definedName name="IQ_OTHER_RECEIV_INS">"c1009"</definedName>
    <definedName name="IQ_OTHER_REV">"c1010"</definedName>
    <definedName name="IQ_OTHER_REV_BR">"c1011"</definedName>
    <definedName name="IQ_OTHER_REV_FIN">"c1012"</definedName>
    <definedName name="IQ_OTHER_REV_INS">"c1013"</definedName>
    <definedName name="IQ_OTHER_REV_REIT">"c1014"</definedName>
    <definedName name="IQ_OTHER_REV_SUPPL">"c1015"</definedName>
    <definedName name="IQ_OTHER_REV_SUPPL_BR">"c1016"</definedName>
    <definedName name="IQ_OTHER_REV_SUPPL_FIN">"c1017"</definedName>
    <definedName name="IQ_OTHER_REV_SUPPL_INS">"c1018"</definedName>
    <definedName name="IQ_OTHER_REV_SUPPL_REIT">"c1019"</definedName>
    <definedName name="IQ_OTHER_REV_SUPPL_UTI">"c1020"</definedName>
    <definedName name="IQ_OTHER_REV_UTI">"c1021"</definedName>
    <definedName name="IQ_OTHER_REVENUE">"c1410"</definedName>
    <definedName name="IQ_OTHER_UNUSUAL">"c1488"</definedName>
    <definedName name="IQ_OTHER_UNUSUAL_BNK">"c1560"</definedName>
    <definedName name="IQ_OTHER_UNUSUAL_BR">"c1561"</definedName>
    <definedName name="IQ_OTHER_UNUSUAL_FIN">"c1562"</definedName>
    <definedName name="IQ_OTHER_UNUSUAL_INS">"c1563"</definedName>
    <definedName name="IQ_OTHER_UNUSUAL_REIT">"c1564"</definedName>
    <definedName name="IQ_OTHER_UNUSUAL_SUPPL">"c1494"</definedName>
    <definedName name="IQ_OTHER_UNUSUAL_SUPPL_BNK">"c1495"</definedName>
    <definedName name="IQ_OTHER_UNUSUAL_SUPPL_BR">"c1496"</definedName>
    <definedName name="IQ_OTHER_UNUSUAL_SUPPL_FIN">"c1497"</definedName>
    <definedName name="IQ_OTHER_UNUSUAL_SUPPL_INS">"c1498"</definedName>
    <definedName name="IQ_OTHER_UNUSUAL_SUPPL_REIT">"c1499"</definedName>
    <definedName name="IQ_OTHER_UNUSUAL_SUPPL_UTI">"c1500"</definedName>
    <definedName name="IQ_OTHER_UNUSUAL_UTI">"c1565"</definedName>
    <definedName name="IQ_OUTSTANDING_BS_DATE">"c2128"</definedName>
    <definedName name="IQ_OUTSTANDING_FILING_DATE">"c2127"</definedName>
    <definedName name="IQ_OWNERSHIP">"c2160"</definedName>
    <definedName name="IQ_PART_TIME">"c1024"</definedName>
    <definedName name="IQ_PAY_ACCRUED">"c1457"</definedName>
    <definedName name="IQ_PAYOUT_RATIO">"c1900"</definedName>
    <definedName name="IQ_PBV">"c1025"</definedName>
    <definedName name="IQ_PBV_AVG">"c1026"</definedName>
    <definedName name="IQ_PC_WRITTEN">"c1027"</definedName>
    <definedName name="IQ_PE_EXCL">"c1028"</definedName>
    <definedName name="IQ_PE_EXCL_AVG">"c1029"</definedName>
    <definedName name="IQ_PE_EXCL_FWD">"c1030"</definedName>
    <definedName name="IQ_PE_NORMALIZED">"c2207"</definedName>
    <definedName name="IQ_PE_RATIO">"c1610"</definedName>
    <definedName name="IQ_PENSION">"c1031"</definedName>
    <definedName name="IQ_PERIODDATE">"c1414"</definedName>
    <definedName name="IQ_PERIODDATE_BS">"c1032"</definedName>
    <definedName name="IQ_PERIODDATE_CF">"c1033"</definedName>
    <definedName name="IQ_PERIODDATE_IS">"c1034"</definedName>
    <definedName name="IQ_PERIODLENGTH_CF">"c1502"</definedName>
    <definedName name="IQ_PERIODLENGTH_IS">"c1503"</definedName>
    <definedName name="IQ_PERTYPE">"c1611"</definedName>
    <definedName name="IQ_PLL">"c2114"</definedName>
    <definedName name="IQ_PMT_FREQ">"c2236"</definedName>
    <definedName name="IQ_POLICY_BENEFITS">"c1036"</definedName>
    <definedName name="IQ_POLICY_COST">"c1037"</definedName>
    <definedName name="IQ_POLICY_LIAB">"c1612"</definedName>
    <definedName name="IQ_POLICY_LOANS">"c1038"</definedName>
    <definedName name="IQ_POST_RETIRE_EXP">"c1039"</definedName>
    <definedName name="IQ_POSTPAID_CHURN">"c2121"</definedName>
    <definedName name="IQ_POSTPAID_SUBS">"c2118"</definedName>
    <definedName name="IQ_PRE_OPEN_COST">"c1040"</definedName>
    <definedName name="IQ_PREF_CONVERT">"c1041"</definedName>
    <definedName name="IQ_PREF_DIV_CF">"c1042"</definedName>
    <definedName name="IQ_PREF_DIV_OTHER">"c1043"</definedName>
    <definedName name="IQ_PREF_DIVID">"c1461"</definedName>
    <definedName name="IQ_PREF_EQUITY">"c1044"</definedName>
    <definedName name="IQ_PREF_ISSUED">"c1045"</definedName>
    <definedName name="IQ_PREF_ISSUED_BNK">"c1046"</definedName>
    <definedName name="IQ_PREF_ISSUED_BR">"c1047"</definedName>
    <definedName name="IQ_PREF_ISSUED_FIN">"c1048"</definedName>
    <definedName name="IQ_PREF_ISSUED_INS">"c1049"</definedName>
    <definedName name="IQ_PREF_ISSUED_REIT">"c1050"</definedName>
    <definedName name="IQ_PREF_ISSUED_UTI">"c1051"</definedName>
    <definedName name="IQ_PREF_NON_REDEEM">"c1052"</definedName>
    <definedName name="IQ_PREF_OTHER">"c1053"</definedName>
    <definedName name="IQ_PREF_OTHER_BNK">"c1054"</definedName>
    <definedName name="IQ_PREF_OTHER_BR">"c1055"</definedName>
    <definedName name="IQ_PREF_OTHER_FIN">"c1056"</definedName>
    <definedName name="IQ_PREF_OTHER_INS">"c1057"</definedName>
    <definedName name="IQ_PREF_OTHER_REIT">"c1058"</definedName>
    <definedName name="IQ_PREF_REDEEM">"c1059"</definedName>
    <definedName name="IQ_PREF_REP">"c1060"</definedName>
    <definedName name="IQ_PREF_REP_BNK">"c1061"</definedName>
    <definedName name="IQ_PREF_REP_BR">"c1062"</definedName>
    <definedName name="IQ_PREF_REP_FIN">"c1063"</definedName>
    <definedName name="IQ_PREF_REP_INS">"c1064"</definedName>
    <definedName name="IQ_PREF_REP_REIT">"c1065"</definedName>
    <definedName name="IQ_PREF_REP_UTI">"c1066"</definedName>
    <definedName name="IQ_PREF_STOCK">"c1416"</definedName>
    <definedName name="IQ_PREF_TOT">"c1415"</definedName>
    <definedName name="IQ_PREMIUMS_ANNUITY_REV">"c1067"</definedName>
    <definedName name="IQ_PREPAID_CHURN">"c2120"</definedName>
    <definedName name="IQ_PREPAID_EXP">"c1068"</definedName>
    <definedName name="IQ_PREPAID_EXPEN">"c1418"</definedName>
    <definedName name="IQ_PREPAID_SUBS">"c2117"</definedName>
    <definedName name="IQ_PRICE_OVER_BVPS">"c1412"</definedName>
    <definedName name="IQ_PRICE_OVER_LTM_EPS">"c1413"</definedName>
    <definedName name="IQ_PRICE_TARGET">"c82"</definedName>
    <definedName name="IQ_PRICEDATE">"c1069"</definedName>
    <definedName name="IQ_PRICING_DATE">"c1613"</definedName>
    <definedName name="IQ_PRIMARY_INDUSTRY">"c1070"</definedName>
    <definedName name="IQ_PRINCIPAL_AMT">"c2157"</definedName>
    <definedName name="IQ_PRO_FORMA_BASIC_EPS">"c1614"</definedName>
    <definedName name="IQ_PRO_FORMA_DILUT_EPS">"c1615"</definedName>
    <definedName name="IQ_PRO_FORMA_NET_INC">"c1452"</definedName>
    <definedName name="IQ_PROFESSIONAL">"c1071"</definedName>
    <definedName name="IQ_PROFESSIONAL_TITLE">"c1072"</definedName>
    <definedName name="IQ_PROJECTED_PENSION_OBLIGATION">"c1292"</definedName>
    <definedName name="IQ_PROPERTY_EXP">"c1073"</definedName>
    <definedName name="IQ_PROPERTY_GROSS">"c1379"</definedName>
    <definedName name="IQ_PROPERTY_MGMT_FEE">"c1074"</definedName>
    <definedName name="IQ_PROPERTY_NET">"c1402"</definedName>
    <definedName name="IQ_PROV_BAD_DEBTS">"c1075"</definedName>
    <definedName name="IQ_PROV_BAD_DEBTS_CF">"c1076"</definedName>
    <definedName name="IQ_PROVISION_10YR_ANN_GROWTH">"c1077"</definedName>
    <definedName name="IQ_PROVISION_1YR_ANN_GROWTH">"c1078"</definedName>
    <definedName name="IQ_PROVISION_2YR_ANN_GROWTH">"c1079"</definedName>
    <definedName name="IQ_PROVISION_3YR_ANN_GROWTH">"c1080"</definedName>
    <definedName name="IQ_PROVISION_5YR_ANN_GROWTH">"c1081"</definedName>
    <definedName name="IQ_PROVISION_7YR_ANN_GROWTH">"c1082"</definedName>
    <definedName name="IQ_PROVISION_CHARGE_OFFS">"c1083"</definedName>
    <definedName name="IQ_PTBV">"c1084"</definedName>
    <definedName name="IQ_PTBV_AVG">"c1085"</definedName>
    <definedName name="IQ_QUICK_RATIO">"c1086"</definedName>
    <definedName name="IQ_RATE_COMP_GROWTH_DOMESTIC">"c1087"</definedName>
    <definedName name="IQ_RATE_COMP_GROWTH_FOREIGN">"c1088"</definedName>
    <definedName name="IQ_RAW_INV">"c1089"</definedName>
    <definedName name="IQ_RD_EXP">"c1090"</definedName>
    <definedName name="IQ_RD_EXP_FN">"c1091"</definedName>
    <definedName name="IQ_RE">"c1092"</definedName>
    <definedName name="IQ_REAL_ESTATE">"c1093"</definedName>
    <definedName name="IQ_REAL_ESTATE_ASSETS">"c1094"</definedName>
    <definedName name="IQ_REDEEM_PREF_STOCK">"c1417"</definedName>
    <definedName name="IQ_REG_ASSETS">"c1095"</definedName>
    <definedName name="IQ_REINSUR_PAY">"c1096"</definedName>
    <definedName name="IQ_REINSUR_PAY_CF">"c1097"</definedName>
    <definedName name="IQ_REINSUR_RECOVER">"c1098"</definedName>
    <definedName name="IQ_REINSUR_RECOVER_CF">"c1099"</definedName>
    <definedName name="IQ_REINSURANCE">"c1100"</definedName>
    <definedName name="IQ_RENTAL_REV">"c1101"</definedName>
    <definedName name="IQ_RESEARCH_DEV">"c1419"</definedName>
    <definedName name="IQ_RESIDENTIAL_LOANS">"c1102"</definedName>
    <definedName name="IQ_RESTATEMENT_BS">"c1643"</definedName>
    <definedName name="IQ_RESTATEMENT_CF">"c1644"</definedName>
    <definedName name="IQ_RESTATEMENT_IS">"c1642"</definedName>
    <definedName name="IQ_RESTRICTED_CASH">"c1103"</definedName>
    <definedName name="IQ_RESTRUCTURE">"c1104"</definedName>
    <definedName name="IQ_RESTRUCTURE_BNK">"c1105"</definedName>
    <definedName name="IQ_RESTRUCTURE_BR">"c1106"</definedName>
    <definedName name="IQ_RESTRUCTURE_CF">"c1107"</definedName>
    <definedName name="IQ_RESTRUCTURE_FIN">"c1108"</definedName>
    <definedName name="IQ_RESTRUCTURE_INS">"c1109"</definedName>
    <definedName name="IQ_RESTRUCTURE_REIT">"c1110"</definedName>
    <definedName name="IQ_RESTRUCTURE_UTI">"c1111"</definedName>
    <definedName name="IQ_RESTRUCTURED_LOANS">"c1112"</definedName>
    <definedName name="IQ_RETAIL_AVG_STORE_SIZE_GROSS">"c2066"</definedName>
    <definedName name="IQ_RETAIL_AVG_STORE_SIZE_NET">"c2067"</definedName>
    <definedName name="IQ_RETAIL_CLOSED_STORES">"c2063"</definedName>
    <definedName name="IQ_RETAIL_OPENED_STORES">"c2062"</definedName>
    <definedName name="IQ_RETAIL_SALES_SQFT_ALL_GROSS">"c2138"</definedName>
    <definedName name="IQ_RETAIL_SALES_SQFT_ALL_NET">"c2139"</definedName>
    <definedName name="IQ_RETAIL_SALES_SQFT_COMPARABLE_GROSS">"c2136"</definedName>
    <definedName name="IQ_RETAIL_SALES_SQFT_COMPARABLE_NET">"c2137"</definedName>
    <definedName name="IQ_RETAIL_SALES_SQFT_OWNED_GROSS">"c2134"</definedName>
    <definedName name="IQ_RETAIL_SALES_SQFT_OWNED_NET">"c2135"</definedName>
    <definedName name="IQ_RETAIL_SQ_FOOTAGE">"c2064"</definedName>
    <definedName name="IQ_RETAIL_STORE_SELLING_AREA">"c2065"</definedName>
    <definedName name="IQ_RETAIL_TOTAL_STORES">"c2061"</definedName>
    <definedName name="IQ_RETAINED_EARN">"c1420"</definedName>
    <definedName name="IQ_RETURN_ASSETS">"c1113"</definedName>
    <definedName name="IQ_RETURN_ASSETS_BANK">"c1114"</definedName>
    <definedName name="IQ_RETURN_ASSETS_BROK">"c1115"</definedName>
    <definedName name="IQ_RETURN_ASSETS_FS">"c1116"</definedName>
    <definedName name="IQ_RETURN_CAPITAL">"c1117"</definedName>
    <definedName name="IQ_RETURN_EQUITY">"c1118"</definedName>
    <definedName name="IQ_RETURN_EQUITY_BANK">"c1119"</definedName>
    <definedName name="IQ_RETURN_EQUITY_BROK">"c1120"</definedName>
    <definedName name="IQ_RETURN_EQUITY_FS">"c1121"</definedName>
    <definedName name="IQ_RETURN_INVESTMENT">"c1421"</definedName>
    <definedName name="IQ_REV">"c1122"</definedName>
    <definedName name="IQ_REV_BEFORE_LL">"c1123"</definedName>
    <definedName name="IQ_REV_UTI">"c1125"</definedName>
    <definedName name="IQ_REVENUE">"c1422"</definedName>
    <definedName name="IQ_REVISION_DATE_">38798.4609490741</definedName>
    <definedName name="IQ_SALARY">"c1130"</definedName>
    <definedName name="IQ_SALE_INTAN_CF">"c1131"</definedName>
    <definedName name="IQ_SALE_INTAN_CF_BNK">"c1132"</definedName>
    <definedName name="IQ_SALE_INTAN_CF_BR">"c1133"</definedName>
    <definedName name="IQ_SALE_INTAN_CF_FIN">"c1134"</definedName>
    <definedName name="IQ_SALE_INTAN_CF_INS">"c1135"</definedName>
    <definedName name="IQ_SALE_INTAN_CF_REIT">"c1627"</definedName>
    <definedName name="IQ_SALE_INTAN_CF_UTI">"c1136"</definedName>
    <definedName name="IQ_SALE_PPE_CF">"c1137"</definedName>
    <definedName name="IQ_SALE_PPE_CF_BNK">"c1138"</definedName>
    <definedName name="IQ_SALE_PPE_CF_BR">"c1139"</definedName>
    <definedName name="IQ_SALE_PPE_CF_FIN">"c1140"</definedName>
    <definedName name="IQ_SALE_PPE_CF_INS">"c1141"</definedName>
    <definedName name="IQ_SALE_PPE_CF_UTI">"c1142"</definedName>
    <definedName name="IQ_SALE_RE_ASSETS">"c1629"</definedName>
    <definedName name="IQ_SALE_REAL_ESTATE_CF">"c1143"</definedName>
    <definedName name="IQ_SALE_REAL_ESTATE_CF_BNK">"c1144"</definedName>
    <definedName name="IQ_SALE_REAL_ESTATE_CF_BR">"c1145"</definedName>
    <definedName name="IQ_SALE_REAL_ESTATE_CF_FIN">"c1146"</definedName>
    <definedName name="IQ_SALE_REAL_ESTATE_CF_INS">"c1147"</definedName>
    <definedName name="IQ_SALE_REAL_ESTATE_CF_UTI">"c1148"</definedName>
    <definedName name="IQ_SALES_MARKETING">"c2240"</definedName>
    <definedName name="IQ_SAME_STORE">"c1149"</definedName>
    <definedName name="IQ_SAVING_DEP">"c1150"</definedName>
    <definedName name="IQ_SECUR_RECEIV">"c1151"</definedName>
    <definedName name="IQ_SECURITY_BORROW">"c1152"</definedName>
    <definedName name="IQ_SECURITY_LEVEL">"c2159"</definedName>
    <definedName name="IQ_SECURITY_NOTES">"c2202"</definedName>
    <definedName name="IQ_SECURITY_OWN">"c1153"</definedName>
    <definedName name="IQ_SECURITY_RESELL">"c1154"</definedName>
    <definedName name="IQ_SECURITY_TYPE">"c2158"</definedName>
    <definedName name="IQ_SEPARATE_ACCT_ASSETS">"c1155"</definedName>
    <definedName name="IQ_SEPARATE_ACCT_LIAB">"c1156"</definedName>
    <definedName name="IQ_SERV_CHARGE_DEPOSITS">"c1157"</definedName>
    <definedName name="IQ_SGA">"c1158"</definedName>
    <definedName name="IQ_SGA_BNK">"c1159"</definedName>
    <definedName name="IQ_SGA_INS">"c1160"</definedName>
    <definedName name="IQ_SGA_MARGIN">"c1898"</definedName>
    <definedName name="IQ_SGA_REIT">"c1161"</definedName>
    <definedName name="IQ_SGA_SUPPL">"c1162"</definedName>
    <definedName name="IQ_SGA_UTI">"c1163"</definedName>
    <definedName name="IQ_SHAREOUTSTANDING">"c1347"</definedName>
    <definedName name="IQ_SHARESOUTSTANDING">"c1164"</definedName>
    <definedName name="IQ_SHORT_INTEREST">"c1165"</definedName>
    <definedName name="IQ_SHORT_INTEREST_OVER_FLOAT">"c1577"</definedName>
    <definedName name="IQ_SHORT_INTEREST_PERCENT">"c1576"</definedName>
    <definedName name="IQ_SHORT_TERM_INVEST">"c1425"</definedName>
    <definedName name="IQ_SMALL_INT_BEAR_CD">"c1166"</definedName>
    <definedName name="IQ_SOFTWARE">"c1167"</definedName>
    <definedName name="IQ_SOURCE">"c1168"</definedName>
    <definedName name="IQ_SP">"c2171"</definedName>
    <definedName name="IQ_SP_DATE">"c2172"</definedName>
    <definedName name="IQ_SP_REASON">"c2174"</definedName>
    <definedName name="IQ_SP_STATUS">"c2173"</definedName>
    <definedName name="IQ_SPECIAL_DIV_CF">"c1169"</definedName>
    <definedName name="IQ_SPECIAL_DIV_CF_BNK">"c1170"</definedName>
    <definedName name="IQ_SPECIAL_DIV_CF_BR">"c1171"</definedName>
    <definedName name="IQ_SPECIAL_DIV_CF_FIN">"c1172"</definedName>
    <definedName name="IQ_SPECIAL_DIV_CF_INS">"c1173"</definedName>
    <definedName name="IQ_SPECIAL_DIV_CF_REIT">"c1174"</definedName>
    <definedName name="IQ_SPECIAL_DIV_CF_UTI">"c1175"</definedName>
    <definedName name="IQ_ST_DEBT">"c1176"</definedName>
    <definedName name="IQ_ST_DEBT_BNK">"c1177"</definedName>
    <definedName name="IQ_ST_DEBT_BR">"c1178"</definedName>
    <definedName name="IQ_ST_DEBT_FIN">"c1179"</definedName>
    <definedName name="IQ_ST_DEBT_INS">"c1180"</definedName>
    <definedName name="IQ_ST_DEBT_ISSUED">"c1181"</definedName>
    <definedName name="IQ_ST_DEBT_ISSUED_BNK">"c1182"</definedName>
    <definedName name="IQ_ST_DEBT_ISSUED_BR">"c1183"</definedName>
    <definedName name="IQ_ST_DEBT_ISSUED_FIN">"c1184"</definedName>
    <definedName name="IQ_ST_DEBT_ISSUED_INS">"c1185"</definedName>
    <definedName name="IQ_ST_DEBT_ISSUED_REIT">"c1186"</definedName>
    <definedName name="IQ_ST_DEBT_ISSUED_UTI">"c1187"</definedName>
    <definedName name="IQ_ST_DEBT_REIT">"c1188"</definedName>
    <definedName name="IQ_ST_DEBT_REPAID">"c1189"</definedName>
    <definedName name="IQ_ST_DEBT_REPAID_BNK">"c1190"</definedName>
    <definedName name="IQ_ST_DEBT_REPAID_BR">"c1191"</definedName>
    <definedName name="IQ_ST_DEBT_REPAID_FIN">"c1192"</definedName>
    <definedName name="IQ_ST_DEBT_REPAID_INS">"c1193"</definedName>
    <definedName name="IQ_ST_DEBT_REPAID_REIT">"c1194"</definedName>
    <definedName name="IQ_ST_DEBT_REPAID_UTI">"c1195"</definedName>
    <definedName name="IQ_ST_DEBT_UTI">"c1196"</definedName>
    <definedName name="IQ_ST_INVEST">"c1197"</definedName>
    <definedName name="IQ_ST_INVEST_UTI">"c1198"</definedName>
    <definedName name="IQ_ST_NOTE_RECEIV">"c1199"</definedName>
    <definedName name="IQ_STATE">"c1200"</definedName>
    <definedName name="IQ_STATUTORY_SURPLUS">"c1201"</definedName>
    <definedName name="IQ_STOCK_BASED">"c1202"</definedName>
    <definedName name="IQ_STOCK_BASED_CF">"c1203"</definedName>
    <definedName name="IQ_STRIKE_PRICE_ISSUED">"c1645"</definedName>
    <definedName name="IQ_STRIKE_PRICE_OS">"c1646"</definedName>
    <definedName name="IQ_STW">"c2166"</definedName>
    <definedName name="IQ_SUB_LEASE_AFTER_FIVE">"c1207"</definedName>
    <definedName name="IQ_SUB_LEASE_INC_CY">"c1208"</definedName>
    <definedName name="IQ_SUB_LEASE_INC_CY1">"c1209"</definedName>
    <definedName name="IQ_SUB_LEASE_INC_CY2">"c1210"</definedName>
    <definedName name="IQ_SUB_LEASE_INC_CY3">"c1211"</definedName>
    <definedName name="IQ_SUB_LEASE_INC_CY4">"c1212"</definedName>
    <definedName name="IQ_SUB_LEASE_NEXT_FIVE">"c1213"</definedName>
    <definedName name="IQ_SVA">"c1214"</definedName>
    <definedName name="IQ_TAX_BENEFIT_OPTIONS">"c1215"</definedName>
    <definedName name="IQ_TAX_EQUIV_NET_INT_INC">"c1216"</definedName>
    <definedName name="IQ_TBV">"c1906"</definedName>
    <definedName name="IQ_TBV_10YR_ANN_GROWTH">"c1936"</definedName>
    <definedName name="IQ_TBV_1YR_ANN_GROWTH">"c1931"</definedName>
    <definedName name="IQ_TBV_2YR_ANN_GROWTH">"c1932"</definedName>
    <definedName name="IQ_TBV_3YR_ANN_GROWTH">"c1933"</definedName>
    <definedName name="IQ_TBV_5YR_ANN_GROWTH">"c1934"</definedName>
    <definedName name="IQ_TBV_7YR_ANN_GROWTH">"c1935"</definedName>
    <definedName name="IQ_TBV_SHARE">"c1217"</definedName>
    <definedName name="IQ_TEMPLATE">"c1521"</definedName>
    <definedName name="IQ_TENANT">"c1218"</definedName>
    <definedName name="IQ_TEV">"c1219"</definedName>
    <definedName name="IQ_TEV_EBIT">"c1220"</definedName>
    <definedName name="IQ_TEV_EBIT_AVG">"c1221"</definedName>
    <definedName name="IQ_TEV_EBITDA">"c1222"</definedName>
    <definedName name="IQ_TEV_EBITDA_AVG">"c1223"</definedName>
    <definedName name="IQ_TEV_EMPLOYEE_AVG">"c1225"</definedName>
    <definedName name="IQ_TEV_TOTAL_REV">"c1226"</definedName>
    <definedName name="IQ_TEV_TOTAL_REV_AVG">"c1227"</definedName>
    <definedName name="IQ_TEV_UFCF">"c2208"</definedName>
    <definedName name="IQ_TIER_ONE_RATIO">"c1229"</definedName>
    <definedName name="IQ_TIME_DEP">"c1230"</definedName>
    <definedName name="IQ_TODAY">0</definedName>
    <definedName name="IQ_TOT_ADJ_INC">"c1616"</definedName>
    <definedName name="IQ_TOTAL_AR_BR">"c1231"</definedName>
    <definedName name="IQ_TOTAL_AR_REIT">"c1232"</definedName>
    <definedName name="IQ_TOTAL_AR_UTI">"c1233"</definedName>
    <definedName name="IQ_TOTAL_ASSETS">"c1234"</definedName>
    <definedName name="IQ_TOTAL_ASSETS_10YR_ANN_GROWTH">"c1235"</definedName>
    <definedName name="IQ_TOTAL_ASSETS_1YR_ANN_GROWTH">"c1236"</definedName>
    <definedName name="IQ_TOTAL_ASSETS_2YR_ANN_GROWTH">"c1237"</definedName>
    <definedName name="IQ_TOTAL_ASSETS_3YR_ANN_GROWTH">"c1238"</definedName>
    <definedName name="IQ_TOTAL_ASSETS_5YR_ANN_GROWTH">"c1239"</definedName>
    <definedName name="IQ_TOTAL_ASSETS_7YR_ANN_GROWTH">"c1240"</definedName>
    <definedName name="IQ_TOTAL_AVG_CE_TOTAL_AVG_ASSETS">"c1241"</definedName>
    <definedName name="IQ_TOTAL_AVG_EQUITY_TOTAL_AVG_ASSETS">"c1242"</definedName>
    <definedName name="IQ_TOTAL_CA">"c1243"</definedName>
    <definedName name="IQ_TOTAL_CAP">"c1507"</definedName>
    <definedName name="IQ_TOTAL_CAPITAL_RATIO">"c1244"</definedName>
    <definedName name="IQ_TOTAL_CASH_DIVID">"c1455"</definedName>
    <definedName name="IQ_TOTAL_CASH_FINAN">"c1352"</definedName>
    <definedName name="IQ_TOTAL_CASH_INVEST">"c1353"</definedName>
    <definedName name="IQ_TOTAL_CASH_OPER">"c1354"</definedName>
    <definedName name="IQ_TOTAL_CHURN">"c2122"</definedName>
    <definedName name="IQ_TOTAL_CL">"c1245"</definedName>
    <definedName name="IQ_TOTAL_COMMON">"c1411"</definedName>
    <definedName name="IQ_TOTAL_COMMON_EQUITY">"c1246"</definedName>
    <definedName name="IQ_TOTAL_CURRENT_ASSETS">"c1430"</definedName>
    <definedName name="IQ_TOTAL_CURRENT_LIAB">"c1431"</definedName>
    <definedName name="IQ_TOTAL_DEBT">"c1247"</definedName>
    <definedName name="IQ_TOTAL_DEBT_CAPITAL">"c1248"</definedName>
    <definedName name="IQ_TOTAL_DEBT_EBITDA">"c1249"</definedName>
    <definedName name="IQ_TOTAL_DEBT_EQUITY">"c1250"</definedName>
    <definedName name="IQ_TOTAL_DEBT_ISSUED">"c1251"</definedName>
    <definedName name="IQ_TOTAL_DEBT_ISSUED_BNK">"c1252"</definedName>
    <definedName name="IQ_TOTAL_DEBT_ISSUED_BR">"c1253"</definedName>
    <definedName name="IQ_TOTAL_DEBT_ISSUED_FIN">"c1254"</definedName>
    <definedName name="IQ_TOTAL_DEBT_ISSUED_REIT">"c1255"</definedName>
    <definedName name="IQ_TOTAL_DEBT_ISSUED_UTI">"c1256"</definedName>
    <definedName name="IQ_TOTAL_DEBT_ISSUES_INS">"c1257"</definedName>
    <definedName name="IQ_TOTAL_DEBT_OVER_EBITDA">"c1433"</definedName>
    <definedName name="IQ_TOTAL_DEBT_OVER_TOTAL_BV">"c1434"</definedName>
    <definedName name="IQ_TOTAL_DEBT_OVER_TOTAL_CAP">"c1432"</definedName>
    <definedName name="IQ_TOTAL_DEBT_REPAID">"c1258"</definedName>
    <definedName name="IQ_TOTAL_DEBT_REPAID_BNK">"c1259"</definedName>
    <definedName name="IQ_TOTAL_DEBT_REPAID_BR">"c1260"</definedName>
    <definedName name="IQ_TOTAL_DEBT_REPAID_FIN">"c1261"</definedName>
    <definedName name="IQ_TOTAL_DEBT_REPAID_INS">"c1262"</definedName>
    <definedName name="IQ_TOTAL_DEBT_REPAID_REIT">"c1263"</definedName>
    <definedName name="IQ_TOTAL_DEBT_REPAID_UTI">"c1264"</definedName>
    <definedName name="IQ_TOTAL_DEPOSITS">"c1265"</definedName>
    <definedName name="IQ_TOTAL_DIV_PAID_CF">"c1266"</definedName>
    <definedName name="IQ_TOTAL_EMPLOYEE">"c2141"</definedName>
    <definedName name="IQ_TOTAL_EMPLOYEES">"c1522"</definedName>
    <definedName name="IQ_TOTAL_EQUITY">"c1267"</definedName>
    <definedName name="IQ_TOTAL_EQUITY_10YR_ANN_GROWTH">"c1268"</definedName>
    <definedName name="IQ_TOTAL_EQUITY_1YR_ANN_GROWTH">"c1269"</definedName>
    <definedName name="IQ_TOTAL_EQUITY_2YR_ANN_GROWTH">"c1270"</definedName>
    <definedName name="IQ_TOTAL_EQUITY_3YR_ANN_GROWTH">"c1271"</definedName>
    <definedName name="IQ_TOTAL_EQUITY_5YR_ANN_GROWTH">"c1272"</definedName>
    <definedName name="IQ_TOTAL_EQUITY_7YR_ANN_GROWTH">"c1273"</definedName>
    <definedName name="IQ_TOTAL_EQUITY_ALLOWANCE_TOTAL_LOANS">"c1274"</definedName>
    <definedName name="IQ_TOTAL_INTEREST_EXP">"c1382"</definedName>
    <definedName name="IQ_TOTAL_INVENTORY">"c1385"</definedName>
    <definedName name="IQ_TOTAL_INVEST">"c1275"</definedName>
    <definedName name="IQ_TOTAL_LIAB">"c1276"</definedName>
    <definedName name="IQ_TOTAL_LIAB_BNK">"c1277"</definedName>
    <definedName name="IQ_TOTAL_LIAB_BR">"c1278"</definedName>
    <definedName name="IQ_TOTAL_LIAB_EQUITY">"c1279"</definedName>
    <definedName name="IQ_TOTAL_LIAB_FIN">"c1280"</definedName>
    <definedName name="IQ_TOTAL_LIAB_INS">"c1281"</definedName>
    <definedName name="IQ_TOTAL_LIAB_REIT">"c1282"</definedName>
    <definedName name="IQ_TOTAL_LIAB_SHAREHOLD">"c1435"</definedName>
    <definedName name="IQ_TOTAL_LIAB_TOTAL_ASSETS">"c1283"</definedName>
    <definedName name="IQ_TOTAL_LONG_DEBT">"c1617"</definedName>
    <definedName name="IQ_TOTAL_NON_REC">"c1444"</definedName>
    <definedName name="IQ_TOTAL_OPER_EXP_BR">"c1284"</definedName>
    <definedName name="IQ_TOTAL_OPER_EXP_FIN">"c1285"</definedName>
    <definedName name="IQ_TOTAL_OPER_EXP_INS">"c1286"</definedName>
    <definedName name="IQ_TOTAL_OPER_EXP_REIT">"c1287"</definedName>
    <definedName name="IQ_TOTAL_OPER_EXP_UTI">"c1288"</definedName>
    <definedName name="IQ_TOTAL_OPER_EXPEN">"c1445"</definedName>
    <definedName name="IQ_TOTAL_OTHER_OPER">"c1289"</definedName>
    <definedName name="IQ_TOTAL_OUTSTANDING_BS_DATE">"c1022"</definedName>
    <definedName name="IQ_TOTAL_OUTSTANDING_FILING_DATE">"c2107"</definedName>
    <definedName name="IQ_TOTAL_PENSION_ASSETS">"c1290"</definedName>
    <definedName name="IQ_TOTAL_PENSION_EXP">"c1291"</definedName>
    <definedName name="IQ_TOTAL_PROVED_RESERVES_OIL">"c2040"</definedName>
    <definedName name="IQ_TOTAL_RECEIV">"c1293"</definedName>
    <definedName name="IQ_TOTAL_REV">"c1294"</definedName>
    <definedName name="IQ_TOTAL_REV_10YR_ANN_GROWTH">"c1295"</definedName>
    <definedName name="IQ_TOTAL_REV_1YR_ANN_GROWTH">"c1296"</definedName>
    <definedName name="IQ_TOTAL_REV_2YR_ANN_GROWTH">"c1297"</definedName>
    <definedName name="IQ_TOTAL_REV_3YR_ANN_GROWTH">"c1298"</definedName>
    <definedName name="IQ_TOTAL_REV_5YR_ANN_GROWTH">"c1299"</definedName>
    <definedName name="IQ_TOTAL_REV_7YR_ANN_GROWTH">"c1300"</definedName>
    <definedName name="IQ_TOTAL_REV_AS_REPORTED">"c1301"</definedName>
    <definedName name="IQ_TOTAL_REV_BNK">"c1302"</definedName>
    <definedName name="IQ_TOTAL_REV_BR">"c1303"</definedName>
    <definedName name="IQ_TOTAL_REV_EMPLOYEE">"c1304"</definedName>
    <definedName name="IQ_TOTAL_REV_FIN">"c1305"</definedName>
    <definedName name="IQ_TOTAL_REV_INS">"c1306"</definedName>
    <definedName name="IQ_TOTAL_REV_REIT">"c1307"</definedName>
    <definedName name="IQ_TOTAL_REV_SHARE">"c1912"</definedName>
    <definedName name="IQ_TOTAL_REV_UTI">"c1308"</definedName>
    <definedName name="IQ_TOTAL_REVENUE">"c1436"</definedName>
    <definedName name="IQ_TOTAL_SPECIAL">"c1618"</definedName>
    <definedName name="IQ_TOTAL_ST_BORROW">"c1424"</definedName>
    <definedName name="IQ_TOTAL_SUBS">"c2119"</definedName>
    <definedName name="IQ_TOTAL_UNUSUAL">"c1508"</definedName>
    <definedName name="IQ_TRADE_AR">"c1345"</definedName>
    <definedName name="IQ_TRADE_PRINCIPAL">"c1309"</definedName>
    <definedName name="IQ_TRADING_ASSETS">"c1310"</definedName>
    <definedName name="IQ_TRADING_CURRENCY">"c2212"</definedName>
    <definedName name="IQ_TREASURY">"c1311"</definedName>
    <definedName name="IQ_TREASURY_OTHER_EQUITY">"c1312"</definedName>
    <definedName name="IQ_TREASURY_OTHER_EQUITY_BNK">"c1313"</definedName>
    <definedName name="IQ_TREASURY_OTHER_EQUITY_BR">"c1314"</definedName>
    <definedName name="IQ_TREASURY_OTHER_EQUITY_FIN">"c1315"</definedName>
    <definedName name="IQ_TREASURY_OTHER_EQUITY_INS">"c1316"</definedName>
    <definedName name="IQ_TREASURY_OTHER_EQUITY_REIT">"c1317"</definedName>
    <definedName name="IQ_TREASURY_OTHER_EQUITY_UTI">"c1318"</definedName>
    <definedName name="IQ_TREASURY_STOCK">"c1438"</definedName>
    <definedName name="IQ_TRUST_INC">"c1319"</definedName>
    <definedName name="IQ_TRUST_PREF">"c1320"</definedName>
    <definedName name="IQ_UFCF_10YR_ANN_GROWTH">"c1948"</definedName>
    <definedName name="IQ_UFCF_1YR_ANN_GROWTH">"c1943"</definedName>
    <definedName name="IQ_UFCF_2YR_ANN_GROWTH">"c1944"</definedName>
    <definedName name="IQ_UFCF_3YR_ANN_GROWTH">"c1945"</definedName>
    <definedName name="IQ_UFCF_5YR_ANN_GROWTH">"c1946"</definedName>
    <definedName name="IQ_UFCF_7YR_ANN_GROWTH">"c1947"</definedName>
    <definedName name="IQ_UFCF_MARGIN">"c1962"</definedName>
    <definedName name="IQ_UNEARN_PREMIUM">"c1321"</definedName>
    <definedName name="IQ_UNEARN_REV_CURRENT">"c1322"</definedName>
    <definedName name="IQ_UNEARN_REV_CURRENT_BNK">"c1323"</definedName>
    <definedName name="IQ_UNEARN_REV_CURRENT_BR">"c1324"</definedName>
    <definedName name="IQ_UNEARN_REV_CURRENT_FIN">"c1325"</definedName>
    <definedName name="IQ_UNEARN_REV_CURRENT_INS">"c1326"</definedName>
    <definedName name="IQ_UNEARN_REV_CURRENT_REIT">"c1327"</definedName>
    <definedName name="IQ_UNEARN_REV_CURRENT_UTI">"c1328"</definedName>
    <definedName name="IQ_UNEARN_REV_LT">"c1329"</definedName>
    <definedName name="IQ_UNLEVERED_FCF">"c1908"</definedName>
    <definedName name="IQ_UNPAID_CLAIMS">"c1330"</definedName>
    <definedName name="IQ_UNREALIZED_GAIN">"c1619"</definedName>
    <definedName name="IQ_UNUSUAL_EXP">"c1456"</definedName>
    <definedName name="IQ_US_GAAP">"c1331"</definedName>
    <definedName name="IQ_UTIL_PPE_NET">"c1620"</definedName>
    <definedName name="IQ_UTIL_REV">"c2091"</definedName>
    <definedName name="IQ_UV_PENSION_LIAB">"c1332"</definedName>
    <definedName name="IQ_VALUE_TRADED_LAST_3MTH">"c1530"</definedName>
    <definedName name="IQ_VALUE_TRADED_LAST_6MTH">"c1531"</definedName>
    <definedName name="IQ_VALUE_TRADED_LAST_MTH">"c1529"</definedName>
    <definedName name="IQ_VALUE_TRADED_LAST_WK">"c1528"</definedName>
    <definedName name="IQ_VALUE_TRADED_LAST_YR">"c1532"</definedName>
    <definedName name="IQ_VOL_LAST_3MTH">"c1525"</definedName>
    <definedName name="IQ_VOL_LAST_6MTH">"c1526"</definedName>
    <definedName name="IQ_VOL_LAST_MTH">"c1524"</definedName>
    <definedName name="IQ_VOL_LAST_WK">"c1523"</definedName>
    <definedName name="IQ_VOL_LAST_YR">"c1527"</definedName>
    <definedName name="IQ_VOLUME">"c1333"</definedName>
    <definedName name="IQ_WEIGHTED_AVG_PRICE">"c1334"</definedName>
    <definedName name="IQ_WIP_INV">"c1335"</definedName>
    <definedName name="IQ_WORKMEN_WRITTEN">"c1336"</definedName>
    <definedName name="IQ_XDIV_DATE">"c2203"</definedName>
    <definedName name="IQ_YEARHIGH">"c1337"</definedName>
    <definedName name="IQ_YEARLOW">"c1338"</definedName>
    <definedName name="IQ_YTD">3000</definedName>
    <definedName name="IQ_YTW">"c2163"</definedName>
    <definedName name="IQ_YTW_DATE">"c2164"</definedName>
    <definedName name="IQ_YTW_DATE_TYPE">"c2165"</definedName>
    <definedName name="IQ_Z_SCORE">"c1339"</definedName>
    <definedName name="ir">#REF!</definedName>
    <definedName name="IREM13.4">#REF!</definedName>
    <definedName name="IRMA">#REF!</definedName>
    <definedName name="IsColHidden">FALSE</definedName>
    <definedName name="IsLTMColHidden">FALSE</definedName>
    <definedName name="IsSecureRevolver">#REF!</definedName>
    <definedName name="IsSecureSenior1">#REF!</definedName>
    <definedName name="IsSecureSenior2">#REF!</definedName>
    <definedName name="IsSecureSenior3">#REF!</definedName>
    <definedName name="IsSecureSenior4">#REF!</definedName>
    <definedName name="IsSecureSenior5">#REF!</definedName>
    <definedName name="IsSecureSenior6">#REF!</definedName>
    <definedName name="IsSecureSenior7">#REF!</definedName>
    <definedName name="it.">#REF!</definedName>
    <definedName name="ITEM">[97]BASE!$C$4:$H$270</definedName>
    <definedName name="ITEM___1.0">#REF!</definedName>
    <definedName name="ITEM_1.1">#REF!</definedName>
    <definedName name="ITEM_1.1.1">#REF!</definedName>
    <definedName name="ITEM_1.1.2">#REF!</definedName>
    <definedName name="ITEM_1.2.1">#REF!</definedName>
    <definedName name="ITEM_1.3.1">#REF!</definedName>
    <definedName name="ITEM_1.3.2">#REF!</definedName>
    <definedName name="ITEM_1.3.3">#REF!</definedName>
    <definedName name="ITEM_1.3.4">#REF!</definedName>
    <definedName name="ITEM_1.4">#REF!</definedName>
    <definedName name="ITEM_1.4.1">#REF!</definedName>
    <definedName name="ITEM_1.4.2">#REF!</definedName>
    <definedName name="ITEM_1.4.3">#REF!</definedName>
    <definedName name="ITEM_1.4.4">#REF!</definedName>
    <definedName name="ITEM_1.5">#REF!</definedName>
    <definedName name="ITEM_1.6.1">#REF!</definedName>
    <definedName name="ITEM_1.6.2">#REF!</definedName>
    <definedName name="ITEM_1.7.1">#REF!</definedName>
    <definedName name="ITEM_1.7.2">#REF!</definedName>
    <definedName name="ITEM_1.8">#REF!</definedName>
    <definedName name="ITEM_1_FILTRO">#REF!</definedName>
    <definedName name="ITEM_2">#REF!</definedName>
    <definedName name="ITEM_2.11">#REF!</definedName>
    <definedName name="ITEM_2.7">#REF!</definedName>
    <definedName name="ITEM_3.1">#REF!</definedName>
    <definedName name="ITEM_3.11">#REF!</definedName>
    <definedName name="ITEM_3.12">#REF!</definedName>
    <definedName name="ITEM_3.13">#REF!</definedName>
    <definedName name="ITEM_3.14">#REF!</definedName>
    <definedName name="ITEM_3.15">#REF!</definedName>
    <definedName name="ITEM_3_FILTRO">#REF!</definedName>
    <definedName name="ITEM_4">#REF!</definedName>
    <definedName name="ITEM_4_FILTRO">#REF!</definedName>
    <definedName name="ITEM_5">#REF!</definedName>
    <definedName name="ITEM_5_FILTRO">#REF!</definedName>
    <definedName name="ITEM_6.2">#REF!</definedName>
    <definedName name="ITEM_6.3">#REF!</definedName>
    <definedName name="ITEM_6.4">#REF!</definedName>
    <definedName name="ITEM_6.5">#REF!</definedName>
    <definedName name="ITEM_6.6">#REF!</definedName>
    <definedName name="ITEM_6.7">#REF!</definedName>
    <definedName name="ITEM_6.8">#REF!</definedName>
    <definedName name="ITEM_6.9">#REF!</definedName>
    <definedName name="ITEM_6_FILTRO">#REF!</definedName>
    <definedName name="ITEM_7">#REF!</definedName>
    <definedName name="ITEM_8">#REF!</definedName>
    <definedName name="ITEM_9">#REF!</definedName>
    <definedName name="ITEM_COD45">#REF!</definedName>
    <definedName name="item_exccon">#REF!</definedName>
    <definedName name="ITEM_INST_2">#REF!</definedName>
    <definedName name="ITEM_INST_3">#REF!</definedName>
    <definedName name="ITEM_MEDID">#REF!</definedName>
    <definedName name="Item_number">#REF!</definedName>
    <definedName name="ITEM_REDU">#REF!</definedName>
    <definedName name="ITEM_SIFON">#REF!</definedName>
    <definedName name="ITEM_TEE_3_2">#REF!</definedName>
    <definedName name="ITEM_TEE_4X4">#REF!</definedName>
    <definedName name="ITEM_TEFLON">#REF!</definedName>
    <definedName name="ITEM_VENTO">#REF!</definedName>
    <definedName name="ITEM1">#REF!</definedName>
    <definedName name="ITEM1.1">#REF!</definedName>
    <definedName name="ITEM1.10">#REF!</definedName>
    <definedName name="ITEM1.11">#REF!</definedName>
    <definedName name="ITEM1.2">#REF!</definedName>
    <definedName name="ITEM1.3">#REF!</definedName>
    <definedName name="ITEM1.4">#REF!</definedName>
    <definedName name="ITEM1.5">#REF!</definedName>
    <definedName name="ITEM1.6">#REF!</definedName>
    <definedName name="ITEM1.7">#REF!</definedName>
    <definedName name="ITEM1.8">#REF!</definedName>
    <definedName name="ITEM1.9">#REF!</definedName>
    <definedName name="ITEM101">#REF!</definedName>
    <definedName name="ITEM1010">#REF!</definedName>
    <definedName name="ITEM1011">#REF!</definedName>
    <definedName name="ITEM1012">#REF!</definedName>
    <definedName name="ITEM1013">#REF!</definedName>
    <definedName name="ITEM1014">#REF!</definedName>
    <definedName name="ITEM102">#REF!</definedName>
    <definedName name="ITEM103">#REF!</definedName>
    <definedName name="ITEM104">#REF!</definedName>
    <definedName name="ITEM105">#REF!</definedName>
    <definedName name="ITEM106">#REF!</definedName>
    <definedName name="ITEM107">#REF!</definedName>
    <definedName name="ITEM108">#REF!</definedName>
    <definedName name="ITEM109">#REF!</definedName>
    <definedName name="ITEM11">#REF!</definedName>
    <definedName name="ITEM110">#REF!</definedName>
    <definedName name="ITEM1101">#REF!</definedName>
    <definedName name="ITEM1102">#REF!</definedName>
    <definedName name="ITEM1103">#REF!</definedName>
    <definedName name="ITEM1104">#REF!</definedName>
    <definedName name="ITEM1105">#REF!</definedName>
    <definedName name="ITEM1106">#REF!</definedName>
    <definedName name="ITEM1107">#REF!</definedName>
    <definedName name="ITEM1108">#REF!</definedName>
    <definedName name="ITEM1109">#REF!</definedName>
    <definedName name="ITEM1110">#REF!</definedName>
    <definedName name="ITEM1111">#REF!</definedName>
    <definedName name="ITEM1112">#REF!</definedName>
    <definedName name="ITEM1113">#REF!</definedName>
    <definedName name="ITEM1114">#REF!</definedName>
    <definedName name="ITEM1115">#REF!</definedName>
    <definedName name="ITEM1116">#REF!</definedName>
    <definedName name="ITEM1117">#REF!</definedName>
    <definedName name="ITEM12">#REF!</definedName>
    <definedName name="ITEM12.2">#REF!</definedName>
    <definedName name="ITEM12.3">#REF!</definedName>
    <definedName name="ITEM12.4">#REF!</definedName>
    <definedName name="ITEM12.5">#REF!</definedName>
    <definedName name="ITEM12.6">#REF!</definedName>
    <definedName name="ITEM1201">#REF!</definedName>
    <definedName name="ITEM1202">#REF!</definedName>
    <definedName name="ITEM1203">#REF!</definedName>
    <definedName name="ITEM1204">#REF!</definedName>
    <definedName name="ITEM1205">#REF!</definedName>
    <definedName name="ITEM1206">#REF!</definedName>
    <definedName name="ITEM1207">#REF!</definedName>
    <definedName name="ITEM1208">#REF!</definedName>
    <definedName name="ITEM1209">#REF!</definedName>
    <definedName name="ITEM1210">#REF!</definedName>
    <definedName name="ITEM1211">#REF!</definedName>
    <definedName name="ITEM1212">#REF!</definedName>
    <definedName name="ITEM1213">#REF!</definedName>
    <definedName name="ITEM1214">#REF!</definedName>
    <definedName name="ITEM1215">#REF!</definedName>
    <definedName name="ITEM1216">#REF!</definedName>
    <definedName name="ITEM1217">#REF!</definedName>
    <definedName name="ITEM1218">#REF!</definedName>
    <definedName name="ITEM1219">#REF!</definedName>
    <definedName name="ITEM1220">#REF!</definedName>
    <definedName name="ITEM13">#REF!</definedName>
    <definedName name="ITEM13.10">#REF!</definedName>
    <definedName name="ITEM13.11">#REF!</definedName>
    <definedName name="ITEM13.12">#REF!</definedName>
    <definedName name="ITEM13.13">#REF!</definedName>
    <definedName name="ITEM13.14">#REF!</definedName>
    <definedName name="ITEM13.15">#REF!</definedName>
    <definedName name="ITEM13.16">#REF!</definedName>
    <definedName name="ITEM13.17">#REF!</definedName>
    <definedName name="ITEM13.18">#REF!</definedName>
    <definedName name="ITEM13.19">#REF!</definedName>
    <definedName name="ITEM13.20">#REF!</definedName>
    <definedName name="ITEM13.5">#REF!</definedName>
    <definedName name="ITEM13.6">#REF!</definedName>
    <definedName name="ITEM13.7">#REF!</definedName>
    <definedName name="ITEM13.8">#REF!</definedName>
    <definedName name="ITEM13.9">#REF!</definedName>
    <definedName name="ITEM1301">#REF!</definedName>
    <definedName name="ITEM1302">#REF!</definedName>
    <definedName name="ITEM1303">#REF!</definedName>
    <definedName name="ITEM1304">#REF!</definedName>
    <definedName name="ITEM1305">#REF!</definedName>
    <definedName name="ITEM1306">#REF!</definedName>
    <definedName name="ITEM1307">#REF!</definedName>
    <definedName name="ITEM1308">#REF!</definedName>
    <definedName name="ITEM1309">#REF!</definedName>
    <definedName name="ITEM1310">#REF!</definedName>
    <definedName name="ITEM1311">#REF!</definedName>
    <definedName name="ITEM1312">#REF!</definedName>
    <definedName name="ITEM1313">#REF!</definedName>
    <definedName name="ITEM1314">#REF!</definedName>
    <definedName name="ITEM1315">#REF!</definedName>
    <definedName name="ITEM1316">#REF!</definedName>
    <definedName name="ITEM1317">#REF!</definedName>
    <definedName name="ITEM1318">#REF!</definedName>
    <definedName name="ITEM1319">#REF!</definedName>
    <definedName name="ITEM1320">#REF!</definedName>
    <definedName name="ITEM1321">#REF!</definedName>
    <definedName name="ITEM1322">#REF!</definedName>
    <definedName name="ITEM1323">#REF!</definedName>
    <definedName name="ITEM1324">#REF!</definedName>
    <definedName name="ITEM1325">#REF!</definedName>
    <definedName name="ITEM1326">#REF!</definedName>
    <definedName name="ITEM1327">#REF!</definedName>
    <definedName name="ITEM1328">#REF!</definedName>
    <definedName name="ITEM1329">#REF!</definedName>
    <definedName name="ITEM1330">#REF!</definedName>
    <definedName name="ITEM1331">#REF!</definedName>
    <definedName name="ITEM1332">#REF!</definedName>
    <definedName name="ITEM1333">#REF!</definedName>
    <definedName name="ITEM1334">#REF!</definedName>
    <definedName name="ITEM1335">#REF!</definedName>
    <definedName name="ITEM14">#REF!</definedName>
    <definedName name="ITEM1401">#REF!</definedName>
    <definedName name="ITEM1402">#REF!</definedName>
    <definedName name="ITEM1403">#REF!</definedName>
    <definedName name="ITEM1404">#REF!</definedName>
    <definedName name="ITEM15">#REF!</definedName>
    <definedName name="ITEM1501">#REF!</definedName>
    <definedName name="ITEM1502">#REF!</definedName>
    <definedName name="ITEM1503">#REF!</definedName>
    <definedName name="ITEM1504">#REF!</definedName>
    <definedName name="ITEM1505">#REF!</definedName>
    <definedName name="ITEM1506">#REF!</definedName>
    <definedName name="ITEM1507">#REF!</definedName>
    <definedName name="ITEM1508">#REF!</definedName>
    <definedName name="ITEM1509">#REF!</definedName>
    <definedName name="ITEM16">#REF!</definedName>
    <definedName name="ITEM1601">#REF!</definedName>
    <definedName name="ITEM1602">#REF!</definedName>
    <definedName name="ITEM1603">#REF!</definedName>
    <definedName name="ITEM17">#REF!</definedName>
    <definedName name="ITEM1701">#REF!</definedName>
    <definedName name="ITEM18">#REF!</definedName>
    <definedName name="ITEM1801">#REF!</definedName>
    <definedName name="ITEM19">#REF!</definedName>
    <definedName name="ITEM1901">#REF!</definedName>
    <definedName name="ITEM1902">#REF!</definedName>
    <definedName name="ITEM1903">#REF!</definedName>
    <definedName name="ITEM1904">#REF!</definedName>
    <definedName name="ITEM1905">#REF!</definedName>
    <definedName name="ITEM1906">#REF!</definedName>
    <definedName name="ITEM1907">#REF!</definedName>
    <definedName name="ITEM1908">#REF!</definedName>
    <definedName name="ITEM1909">#REF!</definedName>
    <definedName name="ITEM1910">#REF!</definedName>
    <definedName name="ITEM1911">#REF!</definedName>
    <definedName name="ITEM1912">#REF!</definedName>
    <definedName name="ITEM1913">#REF!</definedName>
    <definedName name="ITEM1914">#REF!</definedName>
    <definedName name="ITEM1915">#REF!</definedName>
    <definedName name="ITEM1916">#REF!</definedName>
    <definedName name="ITEM1917">#REF!</definedName>
    <definedName name="ITEM1918">#REF!</definedName>
    <definedName name="ITEM2">#REF!</definedName>
    <definedName name="ITEM2.1">#REF!</definedName>
    <definedName name="ITEM2.10">[70]APU!$E$14843</definedName>
    <definedName name="ITEM2.11">[70]APU!$E$14904</definedName>
    <definedName name="ITEM2.12">[70]APU!$E$14965</definedName>
    <definedName name="ITEM2.2">#REF!</definedName>
    <definedName name="ITEM2.3">#REF!</definedName>
    <definedName name="ITEM2.4">#REF!</definedName>
    <definedName name="ITEM2.5">#REF!</definedName>
    <definedName name="ITEM2.6">#REF!</definedName>
    <definedName name="ITEM2.7">#REF!</definedName>
    <definedName name="ITEM2.8">#REF!</definedName>
    <definedName name="ITEM21">#REF!</definedName>
    <definedName name="item210.3">#REF!</definedName>
    <definedName name="ITEM22">#REF!</definedName>
    <definedName name="ITEM23">#REF!</definedName>
    <definedName name="item230.1">#REF!</definedName>
    <definedName name="ITEM24">#REF!</definedName>
    <definedName name="ITEM25">#REF!</definedName>
    <definedName name="ITEM26">#REF!</definedName>
    <definedName name="ITEM27">#REF!</definedName>
    <definedName name="ITEM28">#REF!</definedName>
    <definedName name="ITEM3">#REF!</definedName>
    <definedName name="ITEM3.1">#REF!</definedName>
    <definedName name="ITEM3.15">[70]APU!$E$8621</definedName>
    <definedName name="ITEM3.16">[70]APU!$E$8682</definedName>
    <definedName name="ITEM3.17">[70]APU!$E$8743</definedName>
    <definedName name="ITEM3.18">[70]APU!$E$8804</definedName>
    <definedName name="ITEM3.19">[70]APU!$E$8865</definedName>
    <definedName name="ITEM3.2">#REF!</definedName>
    <definedName name="ITEM3.20">[70]APU!$E$8926</definedName>
    <definedName name="ITEM3.21">[70]APU!$E$11915</definedName>
    <definedName name="ITEM3.22">[70]APU!$E$14477</definedName>
    <definedName name="ITEM3.23">[70]APU!$E$15087</definedName>
    <definedName name="ITEM3.3">#REF!</definedName>
    <definedName name="ITEM31">#REF!</definedName>
    <definedName name="item310">#REF!</definedName>
    <definedName name="ITEM311">#REF!</definedName>
    <definedName name="ITEM312">#REF!</definedName>
    <definedName name="ITEM313">#REF!</definedName>
    <definedName name="ITEM314">#REF!</definedName>
    <definedName name="ITEM315">#REF!</definedName>
    <definedName name="ITEM32">#REF!</definedName>
    <definedName name="item320.2">#REF!</definedName>
    <definedName name="ITEM33">#REF!</definedName>
    <definedName name="item330.1">#REF!</definedName>
    <definedName name="ITEM34">#REF!</definedName>
    <definedName name="ITEM35">#REF!</definedName>
    <definedName name="ITEM36">#REF!</definedName>
    <definedName name="ITEM37">#REF!</definedName>
    <definedName name="ITEM38">#REF!</definedName>
    <definedName name="ITEM39">#REF!</definedName>
    <definedName name="ITEM4.1">#REF!</definedName>
    <definedName name="ITEM4.10">#REF!</definedName>
    <definedName name="ITEM4.11">#REF!</definedName>
    <definedName name="ITEM4.12">#REF!</definedName>
    <definedName name="ITEM4.13">#REF!</definedName>
    <definedName name="ITEM4.2">#REF!</definedName>
    <definedName name="ITEM4.20">[70]APU!$E$9170</definedName>
    <definedName name="ITEM4.21">[70]APU!$E$9231</definedName>
    <definedName name="ITEM4.22">[70]APU!$E$9292</definedName>
    <definedName name="ITEM4.23">[70]APU!$E$9353</definedName>
    <definedName name="ITEM4.24">[70]APU!$E$9414</definedName>
    <definedName name="ITEM4.25">[70]APU!$E$9475</definedName>
    <definedName name="ITEM4.26">[70]APU!$E$9536</definedName>
    <definedName name="ITEM4.27">[70]APU!$E$9597</definedName>
    <definedName name="ITEM4.28">[70]APU!$E$9658</definedName>
    <definedName name="ITEM4.29">[70]APU!$E$9719</definedName>
    <definedName name="ITEM4.3">#REF!</definedName>
    <definedName name="ITEM4.30">[70]APU!$E$9780</definedName>
    <definedName name="ITEM4.31">[70]APU!$E$9841</definedName>
    <definedName name="ITEM4.32">[70]APU!$E$9902</definedName>
    <definedName name="ITEM4.33">[70]APU!$E$9963</definedName>
    <definedName name="ITEM4.34">[70]APU!$E$10024</definedName>
    <definedName name="ITEM4.35">[70]APU!$E$11549</definedName>
    <definedName name="ITEM4.36">[70]APU!$E$11610</definedName>
    <definedName name="ITEM4.37">[70]APU!$E$15941</definedName>
    <definedName name="ITEM4.38">[70]APU!$E$15148</definedName>
    <definedName name="ITEM4.39">[70]APU!$E$14233</definedName>
    <definedName name="ITEM4.4">#REF!</definedName>
    <definedName name="ITEM4.40">[70]APU!$E$14294</definedName>
    <definedName name="ITEM4.41">[70]APU!$E$14355</definedName>
    <definedName name="ITEM4.42">[70]APU!$E$14416</definedName>
    <definedName name="ITEM4.43">[70]APU!$E$14538</definedName>
    <definedName name="ITEM4.44">[70]APU!$E$16002</definedName>
    <definedName name="ITEM4.45">[70]APU!$E$16063</definedName>
    <definedName name="ITEM4.46">[70]APU!$E$14660</definedName>
    <definedName name="ITEM4.5">#REF!</definedName>
    <definedName name="ITEM4.6">#REF!</definedName>
    <definedName name="ITEM4.7">#REF!</definedName>
    <definedName name="ITEM4.8">#REF!</definedName>
    <definedName name="ITEM4.9">#REF!</definedName>
    <definedName name="ITEM401">#REF!</definedName>
    <definedName name="ITEM402">#REF!</definedName>
    <definedName name="ITEM403">#REF!</definedName>
    <definedName name="ITEM404">#REF!</definedName>
    <definedName name="ITEM405">#REF!</definedName>
    <definedName name="ITEM406">#REF!</definedName>
    <definedName name="ITEM407">#REF!</definedName>
    <definedName name="ITEM408">#REF!</definedName>
    <definedName name="ITEM409">#REF!</definedName>
    <definedName name="ITEM410">#REF!</definedName>
    <definedName name="ITEM411">#REF!</definedName>
    <definedName name="ITEM412">#REF!</definedName>
    <definedName name="ITEM413">#REF!</definedName>
    <definedName name="ITEM414">#REF!</definedName>
    <definedName name="ITEM415">#REF!</definedName>
    <definedName name="ITEM416">#REF!</definedName>
    <definedName name="ITEM417">#REF!</definedName>
    <definedName name="item420">#REF!</definedName>
    <definedName name="item450.2P">#REF!</definedName>
    <definedName name="ITEM5.1">#REF!</definedName>
    <definedName name="ITEM5.100">[70]APU!$E$12403</definedName>
    <definedName name="ITEM5.101">[70]APU!$E$12464</definedName>
    <definedName name="ITEM5.104">[70]APU!$E$12525</definedName>
    <definedName name="ITEM5.105">[70]APU!$E$12586</definedName>
    <definedName name="ITEM5.106">[70]APU!$E$12647</definedName>
    <definedName name="ITEM5.107">[70]APU!$E$12708</definedName>
    <definedName name="ITEM5.108">[70]APU!$E$12769</definedName>
    <definedName name="ITEM5.109">[70]APU!$E$12830</definedName>
    <definedName name="ITEM5.111">[70]APU!$E$12891</definedName>
    <definedName name="ITEM5.112">[70]APU!$E$12952</definedName>
    <definedName name="ITEM5.113">[70]APU!$E$14721</definedName>
    <definedName name="ITEM5.114">[70]APU!$E$14782</definedName>
    <definedName name="ITEM5.115">[70]APU!$E$15026</definedName>
    <definedName name="ITEM5.2">#REF!</definedName>
    <definedName name="ITEM5.53">[70]APU!$E$10085</definedName>
    <definedName name="ITEM5.54">[70]APU!$E$10146</definedName>
    <definedName name="ITEM5.55">[70]APU!$E$10207</definedName>
    <definedName name="ITEM5.56">[70]APU!$E$10268</definedName>
    <definedName name="ITEM5.57">[70]APU!$E$10329</definedName>
    <definedName name="ITEM5.58">[70]APU!$E$10390</definedName>
    <definedName name="ITEM5.59">[70]APU!$E$10451</definedName>
    <definedName name="ITEM5.60">[70]APU!$E$10512</definedName>
    <definedName name="ITEM5.61">[70]APU!$E$10573</definedName>
    <definedName name="ITEM5.62">[70]APU!$E$10634</definedName>
    <definedName name="ITEM5.63">[70]APU!$E$10695</definedName>
    <definedName name="ITEM5.64">[70]APU!$E$10756</definedName>
    <definedName name="ITEM5.65">[70]APU!$E$10817</definedName>
    <definedName name="ITEM5.66">[70]APU!$E$10878</definedName>
    <definedName name="ITEM5.67">[70]APU!$E$10939</definedName>
    <definedName name="ITEM5.68">[70]APU!$E$11000</definedName>
    <definedName name="ITEM5.69">[70]APU!$E$11061</definedName>
    <definedName name="ITEM5.70">[70]APU!$E$11122</definedName>
    <definedName name="ITEM5.71">[70]APU!$E$11183</definedName>
    <definedName name="ITEM5.72">[70]APU!$E$11976</definedName>
    <definedName name="ITEM5.73">[70]APU!$E$12037</definedName>
    <definedName name="ITEM5.74">[70]APU!$E$12098</definedName>
    <definedName name="ITEM5.77">[70]APU!$E$12159</definedName>
    <definedName name="ITEM5.78">[70]APU!$E$12281</definedName>
    <definedName name="ITEM5.79">[70]APU!$E$12342</definedName>
    <definedName name="ITEM5.80">[70]APU!$E$12220</definedName>
    <definedName name="ITEM5.82">[70]APU!$E$13989</definedName>
    <definedName name="ITEM5.83">[70]APU!$E$14050</definedName>
    <definedName name="ITEM5.84">[70]APU!$E$13318</definedName>
    <definedName name="ITEM5.85">[70]APU!$E$13379</definedName>
    <definedName name="ITEM5.86">[70]APU!$E$13440</definedName>
    <definedName name="ITEM5.87">[70]APU!$E$13501</definedName>
    <definedName name="ITEM5.88">[70]APU!$E$13562</definedName>
    <definedName name="ITEM5.89">[70]APU!$E$13623</definedName>
    <definedName name="ITEM5.90">[70]APU!$E$13684</definedName>
    <definedName name="ITEM5.91">[70]APU!$E$13745</definedName>
    <definedName name="ITEM5.92">[70]APU!$E$13806</definedName>
    <definedName name="ITEM5.93">[70]APU!$E$13867</definedName>
    <definedName name="ITEM5.94">[70]APU!$E$13928</definedName>
    <definedName name="ITEM5.95">[70]APU!$E$13013</definedName>
    <definedName name="ITEM5.96">[70]APU!$E$13074</definedName>
    <definedName name="ITEM5.97">[70]APU!$E$13135</definedName>
    <definedName name="ITEM5.98">[70]APU!$E$13196</definedName>
    <definedName name="ITEM5.99">[70]APU!$E$13257</definedName>
    <definedName name="ITEM51">#REF!</definedName>
    <definedName name="ITEM510">#REF!</definedName>
    <definedName name="ITEM511">#REF!</definedName>
    <definedName name="ITEM512">#REF!</definedName>
    <definedName name="ITEM513">#REF!</definedName>
    <definedName name="ITEM514">#REF!</definedName>
    <definedName name="ITEM515">#REF!</definedName>
    <definedName name="ITEM516">#REF!</definedName>
    <definedName name="ITEM517">#REF!</definedName>
    <definedName name="ITEM518">#REF!</definedName>
    <definedName name="ITEM519">#REF!</definedName>
    <definedName name="ITEM52">#REF!</definedName>
    <definedName name="ITEM520">#REF!</definedName>
    <definedName name="ITEM521">[67]ITEMS!$A$522</definedName>
    <definedName name="ITEM522">#REF!</definedName>
    <definedName name="ITEM523">#REF!</definedName>
    <definedName name="ITEM524">#REF!</definedName>
    <definedName name="ITEM525">#REF!</definedName>
    <definedName name="ITEM526">#REF!</definedName>
    <definedName name="ITEM527">#REF!</definedName>
    <definedName name="ITEM528">#REF!</definedName>
    <definedName name="ITEM529">#REF!</definedName>
    <definedName name="ITEM53">#REF!</definedName>
    <definedName name="ITEM530">#REF!</definedName>
    <definedName name="ITEM531">#REF!</definedName>
    <definedName name="ITEM532">#REF!</definedName>
    <definedName name="ITEM533">#REF!</definedName>
    <definedName name="ITEM54">#REF!</definedName>
    <definedName name="ITEM55">#REF!</definedName>
    <definedName name="ITEM56">#REF!</definedName>
    <definedName name="ITEM57">#REF!</definedName>
    <definedName name="ITEM58">#REF!</definedName>
    <definedName name="ITEM59">#REF!</definedName>
    <definedName name="ITEM6.1">#REF!</definedName>
    <definedName name="ITEM6.3">#REF!</definedName>
    <definedName name="ITEM6.4">#REF!</definedName>
    <definedName name="ITEM6.5">#REF!</definedName>
    <definedName name="item600.1">#REF!</definedName>
    <definedName name="ITEM61">#REF!</definedName>
    <definedName name="ITEM610">#REF!</definedName>
    <definedName name="item610.1">#REF!</definedName>
    <definedName name="item610.2">#REF!</definedName>
    <definedName name="ITEM611">#REF!</definedName>
    <definedName name="ITEM612">#REF!</definedName>
    <definedName name="ITEM613">#REF!</definedName>
    <definedName name="ITEM614">#REF!</definedName>
    <definedName name="ITEM62">#REF!</definedName>
    <definedName name="ITEM63">#REF!</definedName>
    <definedName name="item630.4">#REF!</definedName>
    <definedName name="item630.6">#REF!</definedName>
    <definedName name="item630.7">#REF!</definedName>
    <definedName name="ITEM64">#REF!</definedName>
    <definedName name="item640.3">#REF!</definedName>
    <definedName name="ITEM65">#REF!</definedName>
    <definedName name="ITEM66">#REF!</definedName>
    <definedName name="item661">#REF!</definedName>
    <definedName name="ITEM67">#REF!</definedName>
    <definedName name="item671">#REF!</definedName>
    <definedName name="item673.1">#REF!</definedName>
    <definedName name="item673.3">#REF!</definedName>
    <definedName name="ITEM68">#REF!</definedName>
    <definedName name="item681">#REF!</definedName>
    <definedName name="ITEM69">#REF!</definedName>
    <definedName name="ITEM7.1">[70]APU!$E$7589</definedName>
    <definedName name="ITEM7.10">[70]APU!$E$8138</definedName>
    <definedName name="ITEM7.11">[70]APU!$E$8199</definedName>
    <definedName name="ITEM7.12">[70]APU!$E$8259</definedName>
    <definedName name="ITEM7.13">[70]APU!$E$8320</definedName>
    <definedName name="ITEM7.14">[70]APU!$E$8381</definedName>
    <definedName name="ITEM7.15">[70]APU!$E$8442</definedName>
    <definedName name="ITEM7.16">[70]APU!$E$8560</definedName>
    <definedName name="ITEM7.17">[70]APU!$E$11244</definedName>
    <definedName name="ITEM7.18">[70]APU!$E$11305</definedName>
    <definedName name="ITEM7.19">[70]APU!$E$11366</definedName>
    <definedName name="ITEM7.2">[70]APU!$E$7650</definedName>
    <definedName name="ITEM7.20">[70]APU!$E$11427</definedName>
    <definedName name="ITEM7.21">[70]APU!$E$11488</definedName>
    <definedName name="ITEM7.22">[70]APU!$E$11671</definedName>
    <definedName name="ITEM7.23">[70]APU!$E$11732</definedName>
    <definedName name="ITEM7.24">[70]APU!$E$14599</definedName>
    <definedName name="ITEM7.25">[70]APU!$E$15209</definedName>
    <definedName name="ITEM7.26">[70]APU!$E$15270</definedName>
    <definedName name="ITEM7.27">[70]APU!$E$15331</definedName>
    <definedName name="ITEM7.28">[70]APU!$E$15392</definedName>
    <definedName name="ITEM7.29">[70]APU!$E$15453</definedName>
    <definedName name="ITEM7.3">[70]APU!$E$7711</definedName>
    <definedName name="ITEM7.30">[70]APU!$E$15514</definedName>
    <definedName name="ITEM7.31">[70]APU!$E$15575</definedName>
    <definedName name="ITEM7.32">[70]APU!$E$15636</definedName>
    <definedName name="ITEM7.33">[70]APU!$E$15697</definedName>
    <definedName name="ITEM7.34">[70]APU!$E$15758</definedName>
    <definedName name="ITEM7.35">[70]APU!$E$15819</definedName>
    <definedName name="ITEM7.4">[70]APU!$E$7772</definedName>
    <definedName name="ITEM7.5">[70]APU!$E$7833</definedName>
    <definedName name="ITEM7.6">[70]APU!$E$7894</definedName>
    <definedName name="ITEM7.7">[70]APU!$E$7955</definedName>
    <definedName name="ITEM7.8">[70]APU!$E$8016</definedName>
    <definedName name="ITEM7.9">[70]APU!$E$8077</definedName>
    <definedName name="item700.1">#REF!</definedName>
    <definedName name="ITEM71">#REF!</definedName>
    <definedName name="item710.1">#REF!</definedName>
    <definedName name="item710.2">#REF!</definedName>
    <definedName name="ITEM72">#REF!</definedName>
    <definedName name="ITEM73">#REF!</definedName>
    <definedName name="item730.1">#REF!</definedName>
    <definedName name="item730.2">#REF!</definedName>
    <definedName name="item730.2.4">#REF!</definedName>
    <definedName name="ITEM74">#REF!</definedName>
    <definedName name="ITEM75">#REF!</definedName>
    <definedName name="ITEM76">#REF!</definedName>
    <definedName name="ITEM77">#REF!</definedName>
    <definedName name="ITEM78">#REF!</definedName>
    <definedName name="ITEM8.10">#REF!</definedName>
    <definedName name="ITEM8.2">#REF!</definedName>
    <definedName name="ITEM8.3">#REF!</definedName>
    <definedName name="ITEM8.4">#REF!</definedName>
    <definedName name="ITEM8.5">#REF!</definedName>
    <definedName name="ITEM8.6">#REF!</definedName>
    <definedName name="ITEM8.7">#REF!</definedName>
    <definedName name="ITEM8.8">#REF!</definedName>
    <definedName name="ITEM8.9">#REF!</definedName>
    <definedName name="ITEM81">#REF!</definedName>
    <definedName name="ITEM810">#REF!</definedName>
    <definedName name="ITEM811">#REF!</definedName>
    <definedName name="ITEM812">#REF!</definedName>
    <definedName name="ITEM813">#REF!</definedName>
    <definedName name="ITEM814">#REF!</definedName>
    <definedName name="ITEM82">#REF!</definedName>
    <definedName name="ITEM83">#REF!</definedName>
    <definedName name="ITEM84">#REF!</definedName>
    <definedName name="ITEM85">#REF!</definedName>
    <definedName name="ITEM86">#REF!</definedName>
    <definedName name="ITEM87">#REF!</definedName>
    <definedName name="ITEM88">#REF!</definedName>
    <definedName name="ITEM89">#REF!</definedName>
    <definedName name="ITEM9.1">#REF!</definedName>
    <definedName name="ITEM9.2">#REF!</definedName>
    <definedName name="ITEM9.3">#REF!</definedName>
    <definedName name="item900.2">#REF!</definedName>
    <definedName name="ITEM901">#REF!</definedName>
    <definedName name="ITEM902">#REF!</definedName>
    <definedName name="ITEM903">#REF!</definedName>
    <definedName name="ITEM904">#REF!</definedName>
    <definedName name="ITEM905">#REF!</definedName>
    <definedName name="ITEM906">#REF!</definedName>
    <definedName name="ITEM907">#REF!</definedName>
    <definedName name="ITEM908">#REF!</definedName>
    <definedName name="ITEM909">#REF!</definedName>
    <definedName name="ITEM910">#REF!</definedName>
    <definedName name="ITEM911">#REF!</definedName>
    <definedName name="ITEM912">#REF!</definedName>
    <definedName name="ITEM913">#REF!</definedName>
    <definedName name="ITEM914">#REF!</definedName>
    <definedName name="ITEM915">#REF!</definedName>
    <definedName name="ITEM916">#REF!</definedName>
    <definedName name="ITEMCOD90">#REF!</definedName>
    <definedName name="ItemCodos">#REF!</definedName>
    <definedName name="itemoficial">[98]APU!$J$1:$J$18</definedName>
    <definedName name="ITEN_2_FILTRO">#REF!</definedName>
    <definedName name="ITENM_DOMIC">#REF!</definedName>
    <definedName name="IUI">#REF!</definedName>
    <definedName name="iuit7">#REF!</definedName>
    <definedName name="iul">#REF!</definedName>
    <definedName name="iuouio">#REF!</definedName>
    <definedName name="iuyi9">#REF!</definedName>
    <definedName name="IVA">#REF!</definedName>
    <definedName name="iyuiuyi">#REF!</definedName>
    <definedName name="j">#REF!</definedName>
    <definedName name="Ja">#REF!</definedName>
    <definedName name="JACK_RYAN">#REF!</definedName>
    <definedName name="jan02a">#REF!</definedName>
    <definedName name="Jardines">[24]LBM!#REF!</definedName>
    <definedName name="Jb">#REF!</definedName>
    <definedName name="Jc">#REF!</definedName>
    <definedName name="Jd">#REF!</definedName>
    <definedName name="jdh">#REF!</definedName>
    <definedName name="Je">#REF!</definedName>
    <definedName name="jeytj">#REF!</definedName>
    <definedName name="Jf">#REF!</definedName>
    <definedName name="jfhjfrt">#REF!</definedName>
    <definedName name="jgfj">#REF!</definedName>
    <definedName name="jghj">#REF!</definedName>
    <definedName name="jgj">#REF!</definedName>
    <definedName name="jh">#REF!</definedName>
    <definedName name="jhg">#REF!</definedName>
    <definedName name="jhjyj">#REF!</definedName>
    <definedName name="JHK">#REF!</definedName>
    <definedName name="jhkgjkvf">#REF!</definedName>
    <definedName name="jj">#REF!</definedName>
    <definedName name="jjfq">#REF!</definedName>
    <definedName name="jjj">#REF!</definedName>
    <definedName name="jjjhjddfg">#REF!</definedName>
    <definedName name="JJJJJ">#REF!</definedName>
    <definedName name="jjjjjjjjjjjjjjj">#REF!</definedName>
    <definedName name="jjjjju">#REF!</definedName>
    <definedName name="jjujujty">#REF!</definedName>
    <definedName name="jjyjy">#REF!</definedName>
    <definedName name="jk">#REF!</definedName>
    <definedName name="jkjh">#REF!</definedName>
    <definedName name="jkk">#REF!</definedName>
    <definedName name="jkl">#REF!</definedName>
    <definedName name="jklj">#REF!</definedName>
    <definedName name="jn">#REF!</definedName>
    <definedName name="jñ">#REF!</definedName>
    <definedName name="jo">#REF!</definedName>
    <definedName name="Job_number">#REF!</definedName>
    <definedName name="JobNo">#REF!</definedName>
    <definedName name="JOHNNY">#REF!</definedName>
    <definedName name="JOIJOIJ">'[14]1'!#REF!</definedName>
    <definedName name="jose">#REF!</definedName>
    <definedName name="JRYJ">#REF!</definedName>
    <definedName name="jt">#REF!</definedName>
    <definedName name="jtyj">#REF!</definedName>
    <definedName name="jtyry">#REF!</definedName>
    <definedName name="Juego_de_incrustaciones_acuacer">[24]LBM!#REF!</definedName>
    <definedName name="Juego_de_incrustaciones_en_color_blanco">[24]LBM!#REF!</definedName>
    <definedName name="Juegos_infantiles_según_catálogo_I.D.R.D.">[24]LBM!#REF!</definedName>
    <definedName name="jui">#REF!</definedName>
    <definedName name="juj">#REF!</definedName>
    <definedName name="jujcx">#REF!</definedName>
    <definedName name="jujuj">#REF!</definedName>
    <definedName name="jujujuju">#REF!</definedName>
    <definedName name="jun">#REF!</definedName>
    <definedName name="JUNE3">#REF!</definedName>
    <definedName name="junebs">#REF!</definedName>
    <definedName name="juneint">#REF!</definedName>
    <definedName name="juneint1">#REF!</definedName>
    <definedName name="juneint2">#REF!</definedName>
    <definedName name="JUNEINT3">#REF!</definedName>
    <definedName name="juuuhb">#REF!</definedName>
    <definedName name="juy">#REF!</definedName>
    <definedName name="jvv">#REF!</definedName>
    <definedName name="jyjt7">#REF!</definedName>
    <definedName name="jyt">#REF!</definedName>
    <definedName name="jytj">#REF!</definedName>
    <definedName name="jyuju">#REF!</definedName>
    <definedName name="jyujyuj">#REF!</definedName>
    <definedName name="K">#REF!</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aren">'[66]2008 Capital Budget'!$E$2:$E$171,'[66]2008 Capital Budget'!$E$171:$E$172</definedName>
    <definedName name="KHGGH">#REF!</definedName>
    <definedName name="khjk7">#REF!</definedName>
    <definedName name="kikik">#REF!</definedName>
    <definedName name="kio">#REF!</definedName>
    <definedName name="kip">#REF!</definedName>
    <definedName name="KIT_ACCESORIO_ENTRADA_Y_SALIDA_TANQUE">#REF!</definedName>
    <definedName name="KitCarretera">#REF!</definedName>
    <definedName name="KitCarreteraCostos">#REF!</definedName>
    <definedName name="Kiunga_Elec">[79]Inputs!$J$26</definedName>
    <definedName name="KJH">#REF!</definedName>
    <definedName name="kjhkd">#REF!</definedName>
    <definedName name="kjk">#REF!</definedName>
    <definedName name="kjkjk">#REF!</definedName>
    <definedName name="kjljkl">#REF!</definedName>
    <definedName name="kjtrkjr">#REF!</definedName>
    <definedName name="kk">#REF!</definedName>
    <definedName name="KKJ">#REF!</definedName>
    <definedName name="kkkki">#REF!</definedName>
    <definedName name="kkkkkki">#REF!</definedName>
    <definedName name="kkkkkkk">#REF!</definedName>
    <definedName name="kkkkkkkk">#REF!</definedName>
    <definedName name="KKKKKKKKK">#REF!</definedName>
    <definedName name="kkkkkkkkkkk">#REF!</definedName>
    <definedName name="KKKKKKKKKKKK">#REF!</definedName>
    <definedName name="kl">#REF!</definedName>
    <definedName name="klklk">#REF!</definedName>
    <definedName name="kñy">#REF!</definedName>
    <definedName name="ko">#REF!</definedName>
    <definedName name="KORAZA_BLANCO">66900</definedName>
    <definedName name="krtrk">#REF!</definedName>
    <definedName name="KTES_AL">#REF!</definedName>
    <definedName name="KU">[75]TABLAS!$D$252:$D$256</definedName>
    <definedName name="kuh">#REF!</definedName>
    <definedName name="kuy">#REF!</definedName>
    <definedName name="kyr">#REF!</definedName>
    <definedName name="l">#REF!</definedName>
    <definedName name="La">#REF!</definedName>
    <definedName name="Labour">[63]Constants!$B$10</definedName>
    <definedName name="LADRIBLOCK_40_20_12.5">'[11]INSUMOS-EQUIPOS'!$B$300</definedName>
    <definedName name="LADRILLLO_N.4_40X20X9cm_5.5k__12.5u_m2">'[15]INSUMOS-EQUIPOS'!$B$292</definedName>
    <definedName name="LADRILLLO_N.4_RAYADO_9X19X38cm__4.8KG__13.8u_m2">'[15]INSUMOS-EQUIPOS'!$B$291</definedName>
    <definedName name="Ladrillo_cuarto_x_26_tono_natural_rustico">[24]LBM!#REF!</definedName>
    <definedName name="Ladrillo_Jamba_Doble_Coral_Moore">[24]LBM!#REF!</definedName>
    <definedName name="Ladrillo_Portante_Trefilado_14__15x30x10">[24]LBM!#REF!</definedName>
    <definedName name="Ladrillo_prensado_fino_santafe">[24]LBM!#REF!</definedName>
    <definedName name="Ladrillo_tablon_natural_1_4___26___6_Tono_natural.">[24]LBM!#REF!</definedName>
    <definedName name="Ladrillo_tolete_comun">[24]LBM!#REF!</definedName>
    <definedName name="Ladrillo_Tolete_Recocido">[24]LBM!#REF!</definedName>
    <definedName name="Lámina_cold_rolled_cal_18">[24]LBM!#REF!</definedName>
    <definedName name="LAMINA_DE_SUPER_BOARD_14_MM_1.22_2.44_59_75_KG">'[15]INSUMOS-EQUIPOS'!$B$219</definedName>
    <definedName name="LÁMINA_DE_YESO_CARTON_1_2__1.22_2.44">'[15]INSUMOS-EQUIPOS'!$B$217</definedName>
    <definedName name="LÁMINA_DE_YESO_CARTON_RH_1_2__1.22_2.44_VERDE_ANTIHUMEDAD_KNAUF_25KG_RH4812SP140_UE_140">'[15]INSUMOS-EQUIPOS'!$B$212</definedName>
    <definedName name="Lamina_HR_6mm">#REF!</definedName>
    <definedName name="lamina_identificacion">[24]LBM!#REF!</definedName>
    <definedName name="lasd">#REF!</definedName>
    <definedName name="LAVAMANO_AQUAJET_DE_COLGAR_CORONA">'[36]INSUMOS-EQUIPOS'!$B$337</definedName>
    <definedName name="LAVAMANO_DE_INCRUSTAR_CORONA_BLANCO_SAN_LORENZO">'[36]INSUMOS-EQUIPOS'!$B$182</definedName>
    <definedName name="LAVAMANO_NOVARA">'[11]INSUMOS-EQUIPOS'!$B$617</definedName>
    <definedName name="Lavamanos_de_sobre_poner_Corona">[24]LBM!#REF!</definedName>
    <definedName name="Lavamanos_de_sobreponer_en_acero_inoxidable.">[24]LBM!#REF!</definedName>
    <definedName name="Lavamanos_de_Sobreponer_Ref._07349">#REF!</definedName>
    <definedName name="LAVAMANOS_PMR">'[11]INSUMOS-EQUIPOS'!$B$618</definedName>
    <definedName name="Lavaplatos_Bar_Redondo_Ref._0556_999">#REF!</definedName>
    <definedName name="LAVAPLATOS_EN_ACERO_INOXIDABLE_1.22_x_0.52_UNA_POZETA">'[19]INSUMOS-EQUIPOS'!$B$345</definedName>
    <definedName name="Lb">#REF!</definedName>
    <definedName name="Ld">#REF!</definedName>
    <definedName name="Le">#REF!</definedName>
    <definedName name="Left_Header">#REF!</definedName>
    <definedName name="lev0.1">#REF!</definedName>
    <definedName name="Lf">#REF!</definedName>
    <definedName name="Lh">#REF!</definedName>
    <definedName name="Li">#REF!</definedName>
    <definedName name="lia">#REF!</definedName>
    <definedName name="LICITACION">#REF!</definedName>
    <definedName name="LICITACION_PUBLICA">#REF!</definedName>
    <definedName name="lides">#REF!</definedName>
    <definedName name="LIGBOQ">#REF!</definedName>
    <definedName name="LIGGARDE">#REF!</definedName>
    <definedName name="LIGRECAP">#REF!</definedName>
    <definedName name="LIGTITRE">#REF!</definedName>
    <definedName name="Lija">#REF!</definedName>
    <definedName name="LIJA_AGUA_GRANO_150">'[15]INSUMOS-EQUIPOS'!$B$187</definedName>
    <definedName name="LIJA_DRYWALL_N150">'[11]INSUMOS-EQUIPOS'!$B$586</definedName>
    <definedName name="LIJOIJOI">#REF!</definedName>
    <definedName name="LIMATESA">#REF!</definedName>
    <definedName name="limcount">1</definedName>
    <definedName name="Limpiador_de_pisos">'[15]INSUMOS-EQUIPOS'!$B$302</definedName>
    <definedName name="LINA">#REF!</definedName>
    <definedName name="Liner_Bolts">'[79]Fixed Plant Maintenance'!$C$12:$AA$32</definedName>
    <definedName name="Liquor.SG">#REF!</definedName>
    <definedName name="LIST">#REF!</definedName>
    <definedName name="lista">#REF!</definedName>
    <definedName name="Lista_Mater">#REF!</definedName>
    <definedName name="Lista_MO">#REF!</definedName>
    <definedName name="lista1">[99]Hoja2!$A$2:$A$6</definedName>
    <definedName name="LISTA2">'[100]LISTA DE PRECIOS'!$A$4:$A$26</definedName>
    <definedName name="lista3">[99]Hoja2!$C$2:$C$5</definedName>
    <definedName name="ListaCantidad">#REF!</definedName>
    <definedName name="listado">[95]Listado1!$C$6:$BV$3349</definedName>
    <definedName name="LISTADO_ACTIVIDADES">#REF!</definedName>
    <definedName name="ListaItem">#REF!</definedName>
    <definedName name="ListaUni">[101]TOTALES!$D$7:$D$654</definedName>
    <definedName name="Listón_1.5x3x3">[24]LBM!#REF!</definedName>
    <definedName name="LISTON_DE_2X4X15">#REF!</definedName>
    <definedName name="Listón_M.H._Guayacán">[24]LBM!#REF!</definedName>
    <definedName name="liuoo">#REF!</definedName>
    <definedName name="Lj">#REF!</definedName>
    <definedName name="Lk">#REF!</definedName>
    <definedName name="lkj">#REF!</definedName>
    <definedName name="LKJLJK">#REF!</definedName>
    <definedName name="lkkl">#REF!</definedName>
    <definedName name="ll">#REF!</definedName>
    <definedName name="Llave_automatica_Ref._71100_000_000">#REF!</definedName>
    <definedName name="LLAVE_DE_CHORRO_1_2">#REF!</definedName>
    <definedName name="LLAVE_DE_PASO_1_2">#REF!</definedName>
    <definedName name="Llave_Manguera">[24]LBM!#REF!</definedName>
    <definedName name="LLC_north_perc">50</definedName>
    <definedName name="LLC_south_perc">100</definedName>
    <definedName name="LLDODOD">#REF!</definedName>
    <definedName name="Lll">#REF!</definedName>
    <definedName name="llll">#REF!</definedName>
    <definedName name="lllllh">#REF!</definedName>
    <definedName name="LLLLLLL">#REF!</definedName>
    <definedName name="lllllllllll">#REF!</definedName>
    <definedName name="lllllllo">#REF!</definedName>
    <definedName name="LLUVIA">#REF!</definedName>
    <definedName name="Lm">#REF!</definedName>
    <definedName name="LMATERIALES2">[102]MATERIALES!$C$6:$C$1915</definedName>
    <definedName name="lmf">#REF!</definedName>
    <definedName name="LMO">[103]MO!$A$2:$A$188</definedName>
    <definedName name="Ln">#REF!</definedName>
    <definedName name="LngCantVehic">#REF!</definedName>
    <definedName name="LngKilometrajeAnno">#REF!</definedName>
    <definedName name="LngKilometrajeAno">#REF!</definedName>
    <definedName name="LngNumPeriodosGracia">#REF!</definedName>
    <definedName name="LngPickupKilometros">#REF!</definedName>
    <definedName name="LngPlazoRenting">#REF!</definedName>
    <definedName name="LngTiempoDepreciarMeses">#REF!</definedName>
    <definedName name="Lñ">#REF!</definedName>
    <definedName name="LÑP">#REF!</definedName>
    <definedName name="Lo">#REF!</definedName>
    <definedName name="LOCA" localSheetId="2">[104]!absc</definedName>
    <definedName name="LOCA" localSheetId="0">[104]!absc</definedName>
    <definedName name="LOCA">[104]!absc</definedName>
    <definedName name="LOCA_TRAZ_REPL">#REF!</definedName>
    <definedName name="LOCA1" localSheetId="2">[104]!absc</definedName>
    <definedName name="LOCA1" localSheetId="0">[104]!absc</definedName>
    <definedName name="LOCA1">[104]!absc</definedName>
    <definedName name="LOCALIZACION">#REF!</definedName>
    <definedName name="LOCALIZACION_Y_REPLANTEO">#REF!</definedName>
    <definedName name="LOCALIZACIÓN_Y_REPLANTEO._ESTRUCTURAS">#REF!</definedName>
    <definedName name="Localización_y_trazado_con_equipo_de_precisión.">#REF!</definedName>
    <definedName name="location">'[66]REF - Listas'!$B$41:$B$47</definedName>
    <definedName name="location1">#REF!</definedName>
    <definedName name="logLiquida">#REF!</definedName>
    <definedName name="LOGO">#REF!</definedName>
    <definedName name="LOI">#REF!</definedName>
    <definedName name="LOLA">#REF!</definedName>
    <definedName name="lolol">#REF!</definedName>
    <definedName name="Longitud">#REF!</definedName>
    <definedName name="Longitud1">#REF!</definedName>
    <definedName name="Longitud2">#REF!</definedName>
    <definedName name="LOPE">#REF!</definedName>
    <definedName name="LOSETA_VIBRO_CUA_GRISCLARO">'[11]INSUMOS-EQUIPOS'!$B$239</definedName>
    <definedName name="LOTE">#REF!</definedName>
    <definedName name="Lp">#REF!</definedName>
    <definedName name="lplpl">#REF!</definedName>
    <definedName name="Lq">#REF!</definedName>
    <definedName name="Lr">#REF!</definedName>
    <definedName name="Ls">#REF!</definedName>
    <definedName name="Lt">#REF!</definedName>
    <definedName name="Lu">#REF!</definedName>
    <definedName name="LubeCostOutput">#REF!</definedName>
    <definedName name="Luminaria_Artistica_Riel_2.43_m__6_Proyectores_Incand._de_100_W._120_V.">[24]LBM!#REF!</definedName>
    <definedName name="Luminaria_Cerrada_Tipo_AP_de_Sodio_de_150_W._220_V.__Incluye_Fotocelda">[24]LBM!#REF!</definedName>
    <definedName name="Luminaria_Cerrada_Tipo_AP_de_Sodio_de_250_W._220_V.">[24]LBM!#REF!</definedName>
    <definedName name="Luminaria_Hermetica_de_Piso_Grado_IP65_de_90_W._120_V.">[24]LBM!#REF!</definedName>
    <definedName name="Luminaria_Industrial_Metal_Halide_de_250_W._220_V.">[24]LBM!#REF!</definedName>
    <definedName name="Luminaria_Tipo_Wall_Pack_de_70_W._220_V.">[24]LBM!#REF!</definedName>
    <definedName name="Luminarias_Fluorescentes_Sistema_Modular_de_2x32_W__120_V__Tipo_T_8">[24]LBM!#REF!</definedName>
    <definedName name="Luminarias_Fluorescentes_Tipo_Industrial_de_2x32_W__120_V__Tipo_T_8">[24]LBM!#REF!</definedName>
    <definedName name="Luminarias_Fluorescentes_Tubos_en__U__de_2x32_W__120_V__Tipo_T_8">[24]LBM!#REF!</definedName>
    <definedName name="Lw">[6]Cálculo!$B$130</definedName>
    <definedName name="ly">#REF!</definedName>
    <definedName name="Lz">#REF!</definedName>
    <definedName name="m">#REF!</definedName>
    <definedName name="M.D.O._Alistado_de_Pisos">#REF!</definedName>
    <definedName name="M.D.O._Aseo_Durnate_la_Obra">#REF!</definedName>
    <definedName name="M.D.O._Aseo_Final">#REF!</definedName>
    <definedName name="M.D.O._Cargue_Volqueta">#REF!</definedName>
    <definedName name="M.D.O._Chazos_en_Madera">#REF!</definedName>
    <definedName name="M.D.O._Demolicion_Muro">#REF!</definedName>
    <definedName name="M.D.O._Enchape_Ceramica">#REF!</definedName>
    <definedName name="M.D.O._Instalacion_Alfombra">#REF!</definedName>
    <definedName name="M.D.O._Instalacion_Cieloraso">#REF!</definedName>
    <definedName name="M.D.O._Instalacion_Granito">#REF!</definedName>
    <definedName name="M.D.O._Instalacion_Zocalo_en_Granito">#REF!</definedName>
    <definedName name="M.D.O._Pañete_Liso_Muros">#REF!</definedName>
    <definedName name="M.D.O._Preparacion_Grouting">#REF!</definedName>
    <definedName name="M.D.O._Preparacion_Mortero">#REF!</definedName>
    <definedName name="M.D.O._Replanteo">#REF!</definedName>
    <definedName name="M.D.O._Trasciego_de_Escombros">#REF!</definedName>
    <definedName name="M.D.O._Vinilo_Estuco">#REF!</definedName>
    <definedName name="M.O">#REF!</definedName>
    <definedName name="M.O_D18C">#REF!</definedName>
    <definedName name="Ma">#REF!</definedName>
    <definedName name="Macetas">#REF!</definedName>
    <definedName name="MACROMEDIDOR__3__B_x_B">#REF!</definedName>
    <definedName name="MACROMEDIDOR_4__B_x_B">#REF!</definedName>
    <definedName name="MACROMEDIDORES">#REF!</definedName>
    <definedName name="Madera_teca_suministro__instalacion__pulida_y_lacada">[24]LBM!#REF!</definedName>
    <definedName name="mafdsf">#REF!</definedName>
    <definedName name="Magnolio_1.50_m">[24]LBM!#REF!</definedName>
    <definedName name="Maint_Labour_Factor">[105]Index!$U$62</definedName>
    <definedName name="MaintManHours">[33]Parameters!$R$19</definedName>
    <definedName name="MAL">#REF!</definedName>
    <definedName name="MALLA">#REF!</definedName>
    <definedName name="Malla_2.0x10m_Plastificada_Huecos_2.1_4x2.1_4_pulgada_Eslabonada">'[15]INSUMOS-EQUIPOS'!$B$262</definedName>
    <definedName name="MALLA_ELECTROSOLDADA_6MM_15_15_2.35_6MTS">'[15]INSUMOS-EQUIPOS'!$B$206</definedName>
    <definedName name="Malla_electrosoldada_Q_3.1">[24]LBM!#REF!</definedName>
    <definedName name="Malla_eslabonada">[24]LBM!#REF!</definedName>
    <definedName name="MALLA_GALPON">'[11]INSUMOS-EQUIPOS'!$B$268</definedName>
    <definedName name="Malla_IMT_30_Cal_12_e_2mm">#REF!</definedName>
    <definedName name="MALLA_POLISOMBRA">'[15]INSUMOS-EQUIPOS'!$B$192</definedName>
    <definedName name="Mallas_electrosoldadas_M___063">[24]LBM!#REF!</definedName>
    <definedName name="MALO">#REF!</definedName>
    <definedName name="MANGLE">#REF!</definedName>
    <definedName name="Manguera_para_Agua_1_2">#REF!</definedName>
    <definedName name="Manguera_para_Niveles_3_8">#REF!</definedName>
    <definedName name="Mano_de_Obra_AA">[24]LBM!#REF!</definedName>
    <definedName name="Mano_de_Obra_BB">[24]LBM!#REF!</definedName>
    <definedName name="Mano_de_Obra_CC">[24]LBM!#REF!</definedName>
    <definedName name="Mano_de_Obra_DD">[24]LBM!#REF!</definedName>
    <definedName name="Mano_de_Oso_80_cm.">[24]LBM!#REF!</definedName>
    <definedName name="ManObrac16">#REF!</definedName>
    <definedName name="ManoDeObra">'[39]MANO DE OBRA'!$A:$D</definedName>
    <definedName name="MANTO">#REF!</definedName>
    <definedName name="MANTO_4MM">'[11]INSUMOS-EQUIPOS'!$B$634</definedName>
    <definedName name="Manto_Fiber_GLass_600_XT">[24]LBM!#REF!</definedName>
    <definedName name="MANTO_FIBERGLASS">'[15]INSUMOS-EQUIPOS'!$B$285</definedName>
    <definedName name="Manual_de_Operación_y_Mantenimiento">[24]LBM!#REF!</definedName>
    <definedName name="manufactures_lead_time">#REF!</definedName>
    <definedName name="mao">#REF!</definedName>
    <definedName name="maow">#REF!</definedName>
    <definedName name="maq">[92]insumos!$G$8:$G$40</definedName>
    <definedName name="marc06">#REF!</definedName>
    <definedName name="Marco_en_Lamina_Cal._18_2.10x1.50_P_13">[24]LBM!#REF!</definedName>
    <definedName name="Marco_en_Lamina_Cal._18_2.10x75_P_9">[24]LBM!#REF!</definedName>
    <definedName name="Marco_en_Lamina_Cal._18_2.10x90_P_7">[24]LBM!#REF!</definedName>
    <definedName name="Marco_en_Lamina_Cal._18_2.25x90_P_6">[24]LBM!#REF!</definedName>
    <definedName name="Marco_en_Lamina_Cal._18_2.40x4.80__Corrediza__P_16">[24]LBM!#REF!</definedName>
    <definedName name="MARCO_PARA_PUERTA_DE_MADERA_TIPO_03">#REF!</definedName>
    <definedName name="MARCO_PARA_PUERTA_DE_MADERA_TIPO_04">#REF!</definedName>
    <definedName name="MARCO_PARA_PUERTA_DE_MADERA_TIPO_05">#REF!</definedName>
    <definedName name="Marco_para_Segueta">#REF!</definedName>
    <definedName name="Marco_tapa_caja_de_inspeccion_ORNAMENTACION.">[24]LBM!#REF!</definedName>
    <definedName name="Marcos_en_concreto_visto_para_ventana_de_correr_7.5_X_30_cm.">[24]LBM!#REF!</definedName>
    <definedName name="MARGEN">'[89]216-05'!#REF!</definedName>
    <definedName name="MargenComercial">#REF!</definedName>
    <definedName name="MARGENE">'[89]216-05'!#REF!</definedName>
    <definedName name="MargenFinanciero">#REF!</definedName>
    <definedName name="MARGENMO">'[89]216-05'!#REF!</definedName>
    <definedName name="MARGENSUM">#REF!</definedName>
    <definedName name="MARGENTRANSP">'[68]Items y Materiales'!$I$2</definedName>
    <definedName name="MARIA">#REF!</definedName>
    <definedName name="Marmolina">[24]LBM!#REF!</definedName>
    <definedName name="marol">#REF!</definedName>
    <definedName name="marol1">#REF!</definedName>
    <definedName name="Marquesinas_en_lamina_puntos_fijos">[24]LBM!#REF!</definedName>
    <definedName name="MASILLA_DRYWALL_CUÑETE">'[11]INSUMOS-EQUIPOS'!$B$584</definedName>
    <definedName name="MASILLA_SUPERMASTICK_PR__5_GL.">'[15]INSUMOS-EQUIPOS'!$B$319</definedName>
    <definedName name="masor">#REF!</definedName>
    <definedName name="MASTIC_CUÑETE_SUPER_MASTIC">'[15]INSUMOS-EQUIPOS'!$B$193</definedName>
    <definedName name="MAT">#REF!</definedName>
    <definedName name="MATE">[106]Materiales!$A:$IV</definedName>
    <definedName name="MATER">[72]MATERIAL!$B$3:$B$580</definedName>
    <definedName name="MATER_SELC_INV_220">28000</definedName>
    <definedName name="MATERIAL_FILTRANTE">#REF!</definedName>
    <definedName name="MATERIAL_SELEC_INV_220">'[15]INSUMOS-EQUIPOS'!$B$170</definedName>
    <definedName name="MATERIALES">[72]MATERIAL!$B$2:$D$580</definedName>
    <definedName name="MaterialTub">#REF!</definedName>
    <definedName name="MATEYDIMNO">'[107]TABLAS PARA CALCULOS'!$Q$3:$Q$28</definedName>
    <definedName name="MATRIZRICS">'[108]RICS NUEVA HOJA DIARIA'!$A$1:$AB$42</definedName>
    <definedName name="Mb">#REF!</definedName>
    <definedName name="mdd">#REF!</definedName>
    <definedName name="MDEO">#REF!</definedName>
    <definedName name="Mecheros_Bunsen">[24]LBM!#REF!</definedName>
    <definedName name="MEDIDA">#REF!</definedName>
    <definedName name="Medidores__Domestico__2">[24]LBM!#REF!</definedName>
    <definedName name="Medidores__Incendio__1_1_2">[24]LBM!#REF!</definedName>
    <definedName name="meg">#REF!</definedName>
    <definedName name="MEJORA">#REF!</definedName>
    <definedName name="mejoramientosubrasante">#REF!</definedName>
    <definedName name="merchandCostos">#REF!</definedName>
    <definedName name="Merchandisig">#REF!</definedName>
    <definedName name="MES">#REF!</definedName>
    <definedName name="meses">#REF!</definedName>
    <definedName name="Mesones_de_atención_en_granito_color_gris_jaspe.">[24]LBM!#REF!</definedName>
    <definedName name="Metal_Deck_Cal_22">#REF!</definedName>
    <definedName name="METROAGUA">#REF!</definedName>
    <definedName name="MEZCLADORA">#REF!</definedName>
    <definedName name="MEZCLADORA_DE_TROMPO_3BT_CON_TOLVA">'[15]INSUMOS-EQUIPOS'!$B$392</definedName>
    <definedName name="mf">#REF!</definedName>
    <definedName name="mfgjrdt">#REF!</definedName>
    <definedName name="mghm">#REF!</definedName>
    <definedName name="mhg">#REF!</definedName>
    <definedName name="mht">#REF!</definedName>
    <definedName name="mhy">#REF!</definedName>
    <definedName name="Mill_Head_H2O.Total_Volume">#REF!</definedName>
    <definedName name="Mill_Screen_H2O.Total_Volume">#REF!</definedName>
    <definedName name="Mill_Weight">#REF!</definedName>
    <definedName name="Mine_Equip_Hrs">'[47]Mine Hours'!$A$11:$BX$30</definedName>
    <definedName name="Mine_Equip_Hrs_MARC">'[47]Mine Hours'!$A$94:$BX$112</definedName>
    <definedName name="Mine_Equip_Hrs_Remaining">#REF!</definedName>
    <definedName name="Mineral">#REF!</definedName>
    <definedName name="MineUsed">[62]Sheet1!$M$18:$M$977</definedName>
    <definedName name="MINICARGADOR">'[15]INSUMOS-EQUIPOS'!$B$376</definedName>
    <definedName name="MIRA_AUTONIVELANTE_ALQUILER">'[15]INSUMOS-EQUIPOS'!$B$389</definedName>
    <definedName name="mjmj">#REF!</definedName>
    <definedName name="mjmjmn">#REF!</definedName>
    <definedName name="mjnhgkio">#REF!</definedName>
    <definedName name="mju">#REF!</definedName>
    <definedName name="mku">#REF!</definedName>
    <definedName name="MLKMLK">'[14]1'!#REF!</definedName>
    <definedName name="mm">#REF!</definedName>
    <definedName name="MMH">'[109]MMH WORKINGS'!$A$1:$A$65536</definedName>
    <definedName name="MMHBS">#REF!</definedName>
    <definedName name="mmhcosts">'[110]Cost Ledger 30-6-99'!$A$1:$C$84</definedName>
    <definedName name="MMHJUN02">#REF!</definedName>
    <definedName name="mmhmarch2000">#REF!</definedName>
    <definedName name="mmjmjh">#REF!</definedName>
    <definedName name="MMJV">#REF!</definedName>
    <definedName name="mmm">#REF!</definedName>
    <definedName name="mmmh">#REF!</definedName>
    <definedName name="MMMM">#REF!</definedName>
    <definedName name="mmmmmjyt">#REF!</definedName>
    <definedName name="mmmmmmg">#REF!</definedName>
    <definedName name="MMMMMMMMMMMMMMMMMMMMMMMMOOOOOOOOOOOOOOOOOOOOOOOOOOOOOOOOOOOOOOOOOOOOOOOOOOOOOOEEEEEEEEEEEEEEEEEEEEEEEEEEEEEEEEEEEEEEEEEEEELLLLLLLLLLLLLLLLLLLLLLLLLLLLLLLLLLLLLLLL">'[14]1'!#REF!</definedName>
    <definedName name="Mmto">#REF!</definedName>
    <definedName name="MN">#REF!</definedName>
    <definedName name="MNO">#REF!</definedName>
    <definedName name="mo">#REF!</definedName>
    <definedName name="mobil06">#REF!</definedName>
    <definedName name="moelect">'[14]1'!#REF!</definedName>
    <definedName name="moelect2">'[14]1'!#REF!</definedName>
    <definedName name="MOELECT222">'[14]1'!#REF!</definedName>
    <definedName name="MOELECT234567">'[14]1'!#REF!</definedName>
    <definedName name="MOMATECA">#REF!</definedName>
    <definedName name="MOMSMKSJDLAKJDAKLSJD">'[14]1'!#REF!</definedName>
    <definedName name="MONETARY">#REF!</definedName>
    <definedName name="MOR1_4">#REF!</definedName>
    <definedName name="MORTE12">#REF!</definedName>
    <definedName name="MORTE12IMP">#REF!</definedName>
    <definedName name="MORTE13">#REF!</definedName>
    <definedName name="MORTE13IMP">#REF!</definedName>
    <definedName name="MORTE14">#REF!</definedName>
    <definedName name="morte15">#REF!</definedName>
    <definedName name="MORTE16">#REF!</definedName>
    <definedName name="mortero">#REF!</definedName>
    <definedName name="mortero_1.3">'[15]CONCRETOS Y MORTEROS'!$H$23</definedName>
    <definedName name="mortero_1.4">'[15]CONCRETOS Y MORTEROS'!$H$25</definedName>
    <definedName name="Mortero_1___3">[24]LBM!#REF!</definedName>
    <definedName name="Mortero_1_3_impermeabilizado">[24]LBM!#REF!</definedName>
    <definedName name="Mortero_1_4">[24]LBM!#REF!</definedName>
    <definedName name="Mortero_a_granel_con_silo_puesto_en_obra__1_3_de_4000_P.S.I.">[24]LBM!#REF!</definedName>
    <definedName name="Mortero_a_granel_con_silo_puesto_en_obra__1_4_de_3000_P.S.I.">[24]LBM!#REF!</definedName>
    <definedName name="Mortero_a_granel_con_silo_puesto_en_obra__1_5_de_2000_P.S.I.">[24]LBM!#REF!</definedName>
    <definedName name="mortero_imper_1.3">'[15]CONCRETOS Y MORTEROS'!$H$24</definedName>
    <definedName name="mortero_imper_1.4">'[15]CONCRETOS Y MORTEROS'!$H$26</definedName>
    <definedName name="Mortero_impermeabilizado_1_4">[24]LBM!#REF!</definedName>
    <definedName name="mortero14">#REF!</definedName>
    <definedName name="mortero15">#REF!</definedName>
    <definedName name="MOTOBOMBA_GENERICA">'[36]INSUMOS-EQUIPOS'!$B$370</definedName>
    <definedName name="MOTONIVELADORA_CAT_120G">'[15]INSUMOS-EQUIPOS'!$B$393</definedName>
    <definedName name="MOV">[45]MOV!$A$1:$H$1998</definedName>
    <definedName name="mr">#REF!</definedName>
    <definedName name="MR_DESCRIPTION">#REF!</definedName>
    <definedName name="MRNumber">#REF!</definedName>
    <definedName name="MTD.ROM1_PercentFed">#REF!</definedName>
    <definedName name="MTD.ROM2_PercentFed">#REF!</definedName>
    <definedName name="MTD.ROM3_PercentFed">#REF!</definedName>
    <definedName name="MTD.ROM4_PercentFed">#REF!</definedName>
    <definedName name="MTD.ROM5_PercentFed">#REF!</definedName>
    <definedName name="MTD_Days">#REF!</definedName>
    <definedName name="muro">#REF!</definedName>
    <definedName name="murocontencion">#REF!</definedName>
    <definedName name="MXSMAR">#REF!</definedName>
    <definedName name="N">#REF!</definedName>
    <definedName name="Na">#REF!</definedName>
    <definedName name="Nb">#REF!</definedName>
    <definedName name="nbnbv">#REF!</definedName>
    <definedName name="nbv">#REF!</definedName>
    <definedName name="nbvnv">#REF!</definedName>
    <definedName name="Nc">#REF!</definedName>
    <definedName name="Nd">#REF!</definedName>
    <definedName name="NDHS">#REF!</definedName>
    <definedName name="Ne">#REF!</definedName>
    <definedName name="Necesidad_entorchado_Zonas">#REF!</definedName>
    <definedName name="NEOLAI">#REF!</definedName>
    <definedName name="Nett_Rev_COL_Nom">[58]W_REV!$H$115:$AP$115</definedName>
    <definedName name="Nevera">#REF!</definedName>
    <definedName name="nf">#REF!</definedName>
    <definedName name="nfg">#REF!</definedName>
    <definedName name="nfgn">#REF!</definedName>
    <definedName name="ngdn">#REF!</definedName>
    <definedName name="ngfh">#REF!</definedName>
    <definedName name="NHG">#REF!</definedName>
    <definedName name="nhn">#REF!</definedName>
    <definedName name="nhncfgn">#REF!</definedName>
    <definedName name="nhndr">#REF!</definedName>
    <definedName name="nic_nis">[111]Hoja1!$A$1:$IV$65536</definedName>
    <definedName name="NIPLE_DE_1_2__ROSCADO_DE_HG_x_L__3_PULGADAS">#REF!</definedName>
    <definedName name="NIPLE_DE_3__B_x_EL_L__0.25_MTS">#REF!</definedName>
    <definedName name="NIPLE_DE_4__B_x_EL_L__0.25_MTS">#REF!</definedName>
    <definedName name="NIPLE_L__0.25">#REF!</definedName>
    <definedName name="Niple_Pasamuros_en_Tuberia_y_Lamina_de_Acero_1">[24]LBM!#REF!</definedName>
    <definedName name="Niple_Pasamuros_en_Tuberia_y_Lamina_de_Acero_1_1_2">[24]LBM!#REF!</definedName>
    <definedName name="Niple_Pasamuros_en_Tuberia_y_Lamina_de_Acero_12">[24]LBM!#REF!</definedName>
    <definedName name="Niple_Pasamuros_en_Tuberia_y_Lamina_de_Acero_14">[24]LBM!#REF!</definedName>
    <definedName name="Niple_Pasamuros_en_Tuberia_y_Lamina_de_Acero_2">[24]LBM!#REF!</definedName>
    <definedName name="Niple_Pasamuros_en_Tuberia_y_Lamina_de_Acero_3">[24]LBM!#REF!</definedName>
    <definedName name="NIVEL">#REF!</definedName>
    <definedName name="NJH">#REF!</definedName>
    <definedName name="NM">#REF!</definedName>
    <definedName name="nmmmm">#REF!</definedName>
    <definedName name="NN">#REF!</definedName>
    <definedName name="nndng">#REF!</definedName>
    <definedName name="NNN" localSheetId="2">[13]!absc</definedName>
    <definedName name="NNN" localSheetId="0">[13]!absc</definedName>
    <definedName name="NNN">[13]!absc</definedName>
    <definedName name="nnnhd">#REF!</definedName>
    <definedName name="nnnnn">#REF!</definedName>
    <definedName name="nnnnnd">#REF!</definedName>
    <definedName name="nnnnnf">#REF!</definedName>
    <definedName name="nnnnnh">#REF!</definedName>
    <definedName name="NO">#REF!</definedName>
    <definedName name="NOA_4">#REF!</definedName>
    <definedName name="NOA_7">#REF!</definedName>
    <definedName name="NOMB5">#REF!</definedName>
    <definedName name="NOMBRE">#REF!</definedName>
    <definedName name="NOMBREOBRA">#REF!</definedName>
    <definedName name="NOMBREPROYECTO">'[68] F1-IVA PLENO'!$B$14</definedName>
    <definedName name="NOMINA">#REF!</definedName>
    <definedName name="Nomina06">#REF!</definedName>
    <definedName name="NOOOOOOOOOOOOOOOOOOOOOOOOOOOOOOJOOOOOOOOOOOOOOOOOOOOOOOOOOOOOOOOOODAAAAAAAAAAAAAAAAAAAAAAAAAAAAAAAAAAAAAAAAAAAAAAAAAAAAAAAAAAAAAAA">'[14]1'!#REF!</definedName>
    <definedName name="NoRepAtEnd">#REF!</definedName>
    <definedName name="Norte">#REF!</definedName>
    <definedName name="North_sales">#REF!</definedName>
    <definedName name="NOTARIA">#REF!</definedName>
    <definedName name="NOTAS">#REF!</definedName>
    <definedName name="nr">#REF!</definedName>
    <definedName name="nt">#REF!</definedName>
    <definedName name="NUEVO">#REF!</definedName>
    <definedName name="nxn">#REF!</definedName>
    <definedName name="ñ">#REF!</definedName>
    <definedName name="ñl">#REF!</definedName>
    <definedName name="ññ">#REF!</definedName>
    <definedName name="ÑÑÑ">#REF!</definedName>
    <definedName name="ÑÑÑÑÑÑÑÑÑÑÑÑÑ">#REF!</definedName>
    <definedName name="ñok">#REF!</definedName>
    <definedName name="ñp">#REF!</definedName>
    <definedName name="ñpñpñ">#REF!</definedName>
    <definedName name="ñpo">#REF!</definedName>
    <definedName name="O">#REF!</definedName>
    <definedName name="º1">#REF!</definedName>
    <definedName name="o9o9">#REF!</definedName>
    <definedName name="OBJETO.CONTRATO">[54]VARIABLES!$C$8</definedName>
    <definedName name="Obra">#REF!</definedName>
    <definedName name="OBS_Data_Col">#REF!</definedName>
    <definedName name="OCEquipData">#REF!</definedName>
    <definedName name="OFFICE_ENTITY">#REF!</definedName>
    <definedName name="Oficial">#REF!</definedName>
    <definedName name="OHaulCostOutput">#REF!</definedName>
    <definedName name="oiret">#REF!</definedName>
    <definedName name="oirgrth">#REF!</definedName>
    <definedName name="OIUOIU">#REF!</definedName>
    <definedName name="ojuojoijojoijdlf">#REF!</definedName>
    <definedName name="OK">#REF!</definedName>
    <definedName name="om">'[3]CALCULO POI'!$B$120:$C$154</definedName>
    <definedName name="OMAR">#REF!</definedName>
    <definedName name="oo">#REF!</definedName>
    <definedName name="ooo">#REF!</definedName>
    <definedName name="ooooiii">#REF!</definedName>
    <definedName name="ooooo">#REF!</definedName>
    <definedName name="OOOOOOOOOOOOOOOOOO">#REF!</definedName>
    <definedName name="oooos">#REF!</definedName>
    <definedName name="OP">#REF!</definedName>
    <definedName name="Openingpb">#REF!</definedName>
    <definedName name="OpEquip">#REF!</definedName>
    <definedName name="OpexFac">[33]Sensitivities!$I$12</definedName>
    <definedName name="Option">[42]Title!$L$28</definedName>
    <definedName name="Orden">[112]Hoja2!$C$2:$C$6</definedName>
    <definedName name="OreToStorage.Check_tonne_error">#REF!</definedName>
    <definedName name="OreToStorage.Check_Tonnes">#REF!</definedName>
    <definedName name="OreToStorage.Check_Volume">#REF!</definedName>
    <definedName name="OreToStorage.Pulp_Density">#REF!</definedName>
    <definedName name="Organizador_de_Cables_de_Puenteo">[24]LBM!#REF!</definedName>
    <definedName name="ORINAL_GOTA">'[11]INSUMOS-EQUIPOS'!$B$615</definedName>
    <definedName name="Orinal_Mediano_Ref._08860">[24]LBM!#REF!</definedName>
    <definedName name="os">#REF!</definedName>
    <definedName name="OSIRWOIEROWIRJIWOEJR">'[14]1'!#REF!</definedName>
    <definedName name="OtherCosts">#REF!</definedName>
    <definedName name="OTR">[113]Otros!$A:$IV</definedName>
    <definedName name="OTRO">[106]Otros!$A:$IV</definedName>
    <definedName name="otro2">[73]Otros!$A:$IV</definedName>
    <definedName name="otros">#REF!</definedName>
    <definedName name="OtrosServicios">#REF!</definedName>
    <definedName name="OtrosServiciosCostos">#REF!</definedName>
    <definedName name="otto">#REF!</definedName>
    <definedName name="ØuRn1v">#REF!</definedName>
    <definedName name="ØuRn2v">#REF!</definedName>
    <definedName name="OVER">#REF!</definedName>
    <definedName name="OWNER">#REF!</definedName>
    <definedName name="P">#REF!</definedName>
    <definedName name="p.BS">#REF!</definedName>
    <definedName name="p.BSAssumptions">#REF!</definedName>
    <definedName name="p.CapStructure">#REF!</definedName>
    <definedName name="p.CashFlow">#REF!</definedName>
    <definedName name="p.Cover">#REF!</definedName>
    <definedName name="p.Depreciation">#REF!</definedName>
    <definedName name="p.Executive">#REF!</definedName>
    <definedName name="p.FactSheet">#REF!</definedName>
    <definedName name="p.IS">#REF!</definedName>
    <definedName name="p.ISAssumptions">#REF!</definedName>
    <definedName name="p.OpeningBS">#REF!</definedName>
    <definedName name="p.TaxCalculation">#REF!</definedName>
    <definedName name="P_1___2.7x4.55___Plano_de_Detalle_No._A_170">[24]LBM!#REF!</definedName>
    <definedName name="P_1_4_1">#REF!</definedName>
    <definedName name="P_2___2.7x4.8___Plano_de_Detalle_No._A_170">[24]LBM!#REF!</definedName>
    <definedName name="P_3___2.7x1.05___Plano_de_Detalle_No._A_170">[24]LBM!#REF!</definedName>
    <definedName name="P_4___2.7x1.5___Plano_de_Detalle_No._A_170">[24]LBM!#REF!</definedName>
    <definedName name="P_5___2.7x4.2___Plano_de_Detalle_No._A_171">[24]LBM!#REF!</definedName>
    <definedName name="P_B4">'[11]INSUMOS-EQUIPOS'!$B$605</definedName>
    <definedName name="p0p0">#REF!</definedName>
    <definedName name="Pa">#REF!</definedName>
    <definedName name="Pabmeril_Pliego_9_x11">[24]LBM!#REF!</definedName>
    <definedName name="PAG">#REF!</definedName>
    <definedName name="PagoFinanciero">#REF!</definedName>
    <definedName name="pagos">#REF!</definedName>
    <definedName name="Palas">#REF!</definedName>
    <definedName name="PANEL">#REF!</definedName>
    <definedName name="Paneles_1">'[114]IP Final'!$A$5:$A$69</definedName>
    <definedName name="Paneles_2">[115]Datos!$B$4:$E$27</definedName>
    <definedName name="pañet">#REF!</definedName>
    <definedName name="Papelera_AI_Ref._CA_08R">#REF!</definedName>
    <definedName name="PARAL_CORR_3MT">370</definedName>
    <definedName name="PARAL_METALICO_550MT">'[15]INSUMOS-EQUIPOS'!$B$536</definedName>
    <definedName name="Paral_Telescópico_2_2_m">[24]LBM!#REF!</definedName>
    <definedName name="Paral_Telescópico_2_4">[24]LBM!#REF!</definedName>
    <definedName name="Parales_estrcuturales_para_presiana_Luxalon">[24]LBM!#REF!</definedName>
    <definedName name="PARAMETROS">#REF!</definedName>
    <definedName name="Pararayos_Ionizante__Incluye_Bajante_y_Pozo_de_Tierra">[24]LBM!#REF!</definedName>
    <definedName name="Pared_en_Dry_Wall_E.10_CM">[24]LBM!#REF!</definedName>
    <definedName name="Pared_en_sistema_dray_wall_e_0.15">[24]LBM!#REF!</definedName>
    <definedName name="partido_de_futbol">#REF!</definedName>
    <definedName name="PASAMURO_B_x_EL_L_0.25_Z_0.125_M">#REF!</definedName>
    <definedName name="Pasos_escalera_nariz__L__especial_de_Moore_o_similar__tono_coral">[24]LBM!#REF!</definedName>
    <definedName name="Patch_Panel_de_16_Puertos_RJ_45_Cat._5E">[24]LBM!#REF!</definedName>
    <definedName name="Patch_Panel_de_32_Puertos_RJ_45_Cat._5E">[24]LBM!#REF!</definedName>
    <definedName name="patch8">#REF!</definedName>
    <definedName name="payment_terms">#REF!</definedName>
    <definedName name="Pb">#REF!</definedName>
    <definedName name="Pc">#REF!</definedName>
    <definedName name="Pd">#REF!</definedName>
    <definedName name="Pe">#REF!</definedName>
    <definedName name="pedro">#REF!</definedName>
    <definedName name="Pegacor">#REF!</definedName>
    <definedName name="PEGACOR__BLANCO">'[15]INSUMOS-EQUIPOS'!$B$191</definedName>
    <definedName name="PEGANTE_CERAMICA_DECOR">'[15]INSUMOS-EQUIPOS'!$B$247</definedName>
    <definedName name="Pegante_Colbón">[24]LBM!#REF!</definedName>
    <definedName name="PEGANTE_P.V.C">#REF!</definedName>
    <definedName name="PEPE">#REF!</definedName>
    <definedName name="PER_B4">'[11]INSUMOS-EQUIPOS'!$B$606</definedName>
    <definedName name="PERA">#REF!</definedName>
    <definedName name="PERALTA">#REF!</definedName>
    <definedName name="PercentComplete">PercentCompleteBeyond*PeriodInPlan</definedName>
    <definedName name="PercentCompleteBeyond">(#REF!=MEDIAN(#REF!,#REF!,#REF!+#REF!)*(#REF!&gt;0))*((#REF!&lt;(INT(#REF!+#REF!*#REF!)))+(#REF!=#REF!))*(#REF!&gt;0)</definedName>
    <definedName name="Percha_en_AI_Doble_Ref._FB_5502">#REF!</definedName>
    <definedName name="perDate">[80]Parameters!$E$9:$E$38</definedName>
    <definedName name="PERFIL_DEL_TRAMO">#REF!</definedName>
    <definedName name="Perfil_metálico_en_C_Grado_50_para_Correas_de_Soporte_de_Cubierta__Incluye_Elementos_de_Fijación_y_Tensores">#REF!</definedName>
    <definedName name="PERFIL_OMEGA_2.44M">'[11]INSUMOS-EQUIPOS'!$B$583</definedName>
    <definedName name="period_selected">#REF!</definedName>
    <definedName name="PeriodInActual">#REF!=MEDIAN(#REF!,#REF!,#REF!+#REF!-1)</definedName>
    <definedName name="PeriodInc">[42]Index!$L$57</definedName>
    <definedName name="PeriodInPlan">#REF!=MEDIAN(#REF!,#REF!,#REF!+#REF!-1)</definedName>
    <definedName name="perLabel">[80]Parameters!$C$9:$C$38</definedName>
    <definedName name="Persianas_Luxalon_Cortasol_84RLSL5">[24]LBM!#REF!</definedName>
    <definedName name="PERSONALTABLA1.1.1">'[3]CALCULO COSTOS DE OPERACIÓN'!$B$50:$AJ$85</definedName>
    <definedName name="PERSONALTABLA1.2">'[3]INFORMACIÓN REFERENCIA'!$B$477:$F$489</definedName>
    <definedName name="PERSONALTABLA1.3">'[3]INFORMACIÓN REFERENCIA'!$B$494:$F$506</definedName>
    <definedName name="PESO">#REF!</definedName>
    <definedName name="PESO14.2">#REF!</definedName>
    <definedName name="PESO14.3">#REF!</definedName>
    <definedName name="PESO14.4">#REF!</definedName>
    <definedName name="PESO2">'[116]ZAP Y VF'!$N$4:$O$13</definedName>
    <definedName name="PESO3">'[116]ZAP Y VF'!$N$4:$O$13</definedName>
    <definedName name="pi">#REF!</definedName>
    <definedName name="Piedra">#REF!</definedName>
    <definedName name="PIEDRA_DESBASTADORA">'[11]INSUMOS-EQUIPOS'!$B$642</definedName>
    <definedName name="Piedra_Media_Zonga">[24]LBM!#REF!</definedName>
    <definedName name="PILOTE">#REF!</definedName>
    <definedName name="PILOTEADORA">'[36]INSUMOS-EQUIPOS'!$B$341</definedName>
    <definedName name="PINT_ANTICORROSIVA">'[15]INSUMOS-EQUIPOS'!$B$297</definedName>
    <definedName name="PINT_ESMAL">'[15]INSUMOS-EQUIPOS'!$B$298</definedName>
    <definedName name="PINTU">#REF!</definedName>
    <definedName name="PINTURA_BITUMINOSA_DE_ALUMINIO_16KG">'[15]INSUMOS-EQUIPOS'!$B$267</definedName>
    <definedName name="Pintura_blanca_para_trafico">[24]LBM!#REF!</definedName>
    <definedName name="Pintura_electrostática">[24]LBM!#REF!</definedName>
    <definedName name="PINTURA_EPOXICA_PARA__PISOS_PARA_CUARTOS__TECNICOS">'[15]INSUMOS-EQUIPOS'!$B$263</definedName>
    <definedName name="PINTURA_EXTERIOR">'[11]INSUMOS-EQUIPOS'!$B$630</definedName>
    <definedName name="PINTURA_GLAM_KOLOR_GL">'[11]INSUMOS-EQUIPOS'!$B$271</definedName>
    <definedName name="PINTURA_INTERIOR">'[34]INSUMOS-EQUIPOS'!$B$658</definedName>
    <definedName name="pinturavinilo">#REF!</definedName>
    <definedName name="PINTUTRAFIC">'[11]INSUMOS-EQUIPOS'!$B$639</definedName>
    <definedName name="PISO__PARED_BLANCO_20.5CM_X_20.5CM_CORONA">'[15]INSUMOS-EQUIPOS'!$B$233</definedName>
    <definedName name="PISO__PARED_BLANCO_CORONA">36500</definedName>
    <definedName name="PISO_COMERCIAL_CERAMICA_PISO_30._X_30">'[19]INSUMOS-EQUIPOS'!$B$343</definedName>
    <definedName name="PISO_COMERCIAL_CERAMICA_PISO_30._X_60">'[19]INSUMOS-EQUIPOS'!$B$344</definedName>
    <definedName name="PISO_DUROPISO_BLANCO_33.8___33.8__CORONA">'[15]INSUMOS-EQUIPOS'!$B$239</definedName>
    <definedName name="PISO_EASYDECK_AQUA___SECO">'[117]INSUMOS-EQUIPOS'!$B$311</definedName>
    <definedName name="PISO_EASYDECK_SPORT">'[117]INSUMOS-EQUIPOS'!$B$312</definedName>
    <definedName name="Piso_olimpia_base_20___20">[24]LBM!#REF!</definedName>
    <definedName name="Pisos">#REF!</definedName>
    <definedName name="PKHK">#REF!</definedName>
    <definedName name="pkj">#REF!</definedName>
    <definedName name="PLACA_FIBROCEMENTO">'[34]INSUMOS-EQUIPOS'!$B$584</definedName>
    <definedName name="PLACAYESO_GYPSUM_0.61_0.61">'[34]INSUMOS-EQUIPOS'!$B$596</definedName>
    <definedName name="PLAD">#REF!</definedName>
    <definedName name="plan">#REF!</definedName>
    <definedName name="Plan_Vallejo_Sens">'[44]Inputs-SUMMARY'!$H$279:$BR$279</definedName>
    <definedName name="Plancha">#REF!</definedName>
    <definedName name="Planchón_Ordinario_3_M">[24]LBM!#REF!</definedName>
    <definedName name="Planos_Record">[24]LBM!#REF!</definedName>
    <definedName name="PLANT7">#REF!</definedName>
    <definedName name="PLANTA_ELECTRICA_275_Kw">'[36]INSUMOS-EQUIPOS'!$B$373</definedName>
    <definedName name="Planta_Telefonica_Digital_de_10_Lineas_Troncales_20_Extensiones_y_5_Directos">[24]LBM!#REF!</definedName>
    <definedName name="PLANTASALCANTARILLADO1.1">'[3]INFORMACIÓN REFERENCIA'!$B$313:$I$324</definedName>
    <definedName name="PLANTASALCANTARILLADOTABLA1.7">'[3]INFORMACIÓN REFERENCIA'!$B$393:$C$404</definedName>
    <definedName name="PLANTASTRATAMIENTOTABLA5.1">'[3]INFORMACIÓN REFERENCIA'!$B$216:$F$220</definedName>
    <definedName name="PLANTASTRATAMIENTOTABLA5.2">#REF!</definedName>
    <definedName name="PlanVallejo">#REF!</definedName>
    <definedName name="Plaquetas_en_concreto_0_40_x_0_40_tipo_IDU">[24]LBM!#REF!</definedName>
    <definedName name="PLASTROCRETE_DM">#REF!</definedName>
    <definedName name="PLATINA">#REF!</definedName>
    <definedName name="Platina_hierro_1_2__x_1_8">[24]LBM!#REF!</definedName>
    <definedName name="PlazoAIU">#REF!</definedName>
    <definedName name="PLPLUNN">#REF!</definedName>
    <definedName name="PLUG">#REF!</definedName>
    <definedName name="PLUMA_GENERICA">'[36]INSUMOS-EQUIPOS'!$B$372</definedName>
    <definedName name="PMR_SANITARIO_FLUX_INST_FORTE">'[11]INSUMOS-EQUIPOS'!$B$614</definedName>
    <definedName name="PMT">#REF!</definedName>
    <definedName name="pñ">#REF!</definedName>
    <definedName name="po">#REF!</definedName>
    <definedName name="POBRE">#REF!</definedName>
    <definedName name="Poceta_en_acero_inoxidable_tipo_SOCODA">[24]LBM!#REF!</definedName>
    <definedName name="POCETAS">#REF!</definedName>
    <definedName name="Pocetas_en_granito_lavado_blanco_Huila_grano_1.">[24]LBM!#REF!</definedName>
    <definedName name="poi">#REF!</definedName>
    <definedName name="POIPOZOS">'[3]CALCULO POI'!$B$118:$I$154</definedName>
    <definedName name="POIUP">#REF!</definedName>
    <definedName name="POO">#REF!</definedName>
    <definedName name="popop">#REF!</definedName>
    <definedName name="popp">#REF!</definedName>
    <definedName name="popu">#REF!</definedName>
    <definedName name="popvds">#REF!</definedName>
    <definedName name="porc">#REF!</definedName>
    <definedName name="PorcAdicCostoLlantasCliente">#REF!</definedName>
    <definedName name="PorcAdicCostoMtto">#REF!</definedName>
    <definedName name="PorcCostosOcultos">#REF!</definedName>
    <definedName name="PORCELANATO_BLANCO_30_60">'[11]INSUMOS-EQUIPOS'!$B$577</definedName>
    <definedName name="PORCELANATO_BLANCO_30_90">'[11]INSUMOS-EQUIPOS'!$B$575</definedName>
    <definedName name="PORCELANATO_GRIS_30_60">'[11]INSUMOS-EQUIPOS'!$B$576</definedName>
    <definedName name="PORCELANATO_GRIS_CLARO_URBAN">'[11]INSUMOS-EQUIPOS'!$B$574</definedName>
    <definedName name="Porcelanato_Gris_Dolphin_Ref.">#REF!</definedName>
    <definedName name="PORCELANATO_GRIS_MATE_URBAN">'[11]INSUMOS-EQUIPOS'!$B$573</definedName>
    <definedName name="PORCELANATO_GRIS_URBAN">'[11]INSUMOS-EQUIPOS'!$B$572</definedName>
    <definedName name="PORCELANATO_LIQUIDO_PISO">'[15]INSUMOS-EQUIPOS'!$B$237</definedName>
    <definedName name="PORCELANATO_REF_A6000_BEIGE_ATLANTICO_BOTERO_TILE_60_60_CAJA_1.44MTS">'[15]INSUMOS-EQUIPOS'!$B$236</definedName>
    <definedName name="PorContribConduct">#REF!</definedName>
    <definedName name="PorContribImpRod">#REF!</definedName>
    <definedName name="PorContribLlantas">#REF!</definedName>
    <definedName name="PorContribMtto">#REF!</definedName>
    <definedName name="PorContribSeguro">#REF!</definedName>
    <definedName name="PorcPAAG">#REF!</definedName>
    <definedName name="PorcPuntosAdicCredito">#REF!</definedName>
    <definedName name="PorcPuntosAdicLeasing">#REF!</definedName>
    <definedName name="PorcTasaSeguroCanon">#REF!</definedName>
    <definedName name="PorcTasaSeguroCliente">#REF!</definedName>
    <definedName name="PorDecremImptosRodamto">#REF!</definedName>
    <definedName name="porDemerito1">#REF!</definedName>
    <definedName name="porDemerito10">#REF!</definedName>
    <definedName name="porDemerito11">#REF!</definedName>
    <definedName name="porDemerito2">#REF!</definedName>
    <definedName name="porDemerito3">#REF!</definedName>
    <definedName name="porDemerito4">#REF!</definedName>
    <definedName name="porDemerito5">#REF!</definedName>
    <definedName name="porDemerito6">#REF!</definedName>
    <definedName name="porDemerito7">#REF!</definedName>
    <definedName name="porDemerito8">#REF!</definedName>
    <definedName name="porDemerito9">#REF!</definedName>
    <definedName name="porDemeritoAcces">#REF!</definedName>
    <definedName name="PorDesctoTransfdoVehicClien">#REF!</definedName>
    <definedName name="PorDesctoVehicCliente">#REF!</definedName>
    <definedName name="PorDesctoVehicSurenting">#REF!</definedName>
    <definedName name="PorDesctoVehícSurenting">#REF!</definedName>
    <definedName name="PorFactorIvaCanon">#REF!</definedName>
    <definedName name="PorFactPrestacConduct">#REF!</definedName>
    <definedName name="porImprevistos">#REF!</definedName>
    <definedName name="PorImpto2Xmil">#REF!</definedName>
    <definedName name="PorIncremAnualComb">#REF!</definedName>
    <definedName name="PorIncremAnualCostos">#REF!</definedName>
    <definedName name="PorIncremAnualCostos10">#REF!</definedName>
    <definedName name="PorIncremAnualCostos11">#REF!</definedName>
    <definedName name="PorIncremAnualCostos2">#REF!</definedName>
    <definedName name="PorIncremAnualCostos3">#REF!</definedName>
    <definedName name="PorIncremAnualCostos4">#REF!</definedName>
    <definedName name="PorIncremAnualCostos5">#REF!</definedName>
    <definedName name="PorIncremAnualCostos6">#REF!</definedName>
    <definedName name="PorIncremAnualCostos7">#REF!</definedName>
    <definedName name="PorIncremAnualCostos8">#REF!</definedName>
    <definedName name="PorIncremAnualCostos9">#REF!</definedName>
    <definedName name="PorIncremAnualManoObra">#REF!</definedName>
    <definedName name="PorIncreSeguro10A">#REF!</definedName>
    <definedName name="PorIncreSeguro11A">#REF!</definedName>
    <definedName name="PorIncreSeguro2A">#REF!</definedName>
    <definedName name="PorIncreSeguro3A">#REF!</definedName>
    <definedName name="PorIncreSeguro4A">#REF!</definedName>
    <definedName name="PorIncreSeguro5A">#REF!</definedName>
    <definedName name="PorIncreSeguro6A">#REF!</definedName>
    <definedName name="PorIncreSeguro7A">#REF!</definedName>
    <definedName name="PorIncreSeguro8A">#REF!</definedName>
    <definedName name="PorIncreSeguro9A">#REF!</definedName>
    <definedName name="porInsumos">#REF!</definedName>
    <definedName name="PorIvaVehic">#REF!</definedName>
    <definedName name="porManoObra">#REF!</definedName>
    <definedName name="PorMargenFuel">#REF!</definedName>
    <definedName name="PorMargenGeneral">#REF!</definedName>
    <definedName name="PorMargenGPS">#REF!</definedName>
    <definedName name="porMargenReventa">#REF!</definedName>
    <definedName name="PorMargenStandby">#REF!</definedName>
    <definedName name="PorPuntosAdicionDTF">#REF!</definedName>
    <definedName name="PorPuntosAdicServicios">#REF!</definedName>
    <definedName name="PorPuntosPromTAFondeo">#REF!</definedName>
    <definedName name="PorRetomaCliente">#REF!</definedName>
    <definedName name="PorRetomaLeasing">#REF!</definedName>
    <definedName name="porReventaCliente">#REF!</definedName>
    <definedName name="PorReventaSurenting">#REF!</definedName>
    <definedName name="PorRiesgoReventa">#REF!</definedName>
    <definedName name="Porta_candado_simple_3_.">[24]LBM!#REF!</definedName>
    <definedName name="Porta_Papel_Doble_con_Tapa_Ref._B_288">#REF!</definedName>
    <definedName name="PorTasaImpoPagoImptoRenta">#REF!</definedName>
    <definedName name="PorTasaMensualDesctarVPN">#REF!</definedName>
    <definedName name="PorTasaSeguro">#REF!</definedName>
    <definedName name="PorTasaSgro">#REF!</definedName>
    <definedName name="PORTERÍA_FUTBOL_CABAÑA">#REF!</definedName>
    <definedName name="PorUtilidadDesctoCompra">#REF!</definedName>
    <definedName name="PorUtilidadFinanciera">#REF!</definedName>
    <definedName name="pouig">#REF!</definedName>
    <definedName name="POZOSACTUAL">'[3]INFORMACIÓN REFERENCIA'!$B$23:$M$34</definedName>
    <definedName name="pozosconduccion">'[3]INFORMACIÓN REFERENCIA'!$B$122:$F$133</definedName>
    <definedName name="pp">#REF!</definedName>
    <definedName name="ppppp9">#REF!</definedName>
    <definedName name="pppppd">#REF!</definedName>
    <definedName name="pppppppppppp">#REF!</definedName>
    <definedName name="PPPPPPPPPPPPEE">#REF!</definedName>
    <definedName name="PPPPPPPPPPPPPPPPPPPPPPPPPPPPP">'[14]1'!#REF!</definedName>
    <definedName name="PPtoNorte">#REF!</definedName>
    <definedName name="pqroj">#REF!</definedName>
    <definedName name="PRE">[118]BASE!#REF!</definedName>
    <definedName name="PRECIO">[97]PRECIOS!$A$5:$M$162</definedName>
    <definedName name="precio2">#REF!</definedName>
    <definedName name="PRECIOS">[119]L.PRECIOS!$B$2:$E$567</definedName>
    <definedName name="PREL">[45]PREL!$A$1:$H$2000</definedName>
    <definedName name="PRES">#REF!</definedName>
    <definedName name="PREST">#REF!</definedName>
    <definedName name="Presu">#REF!</definedName>
    <definedName name="PRESUP">#REF!</definedName>
    <definedName name="Presupuest">#REF!</definedName>
    <definedName name="PRESUPUESTO">#REF!</definedName>
    <definedName name="PresupuestoCentrocomuntario">#REF!</definedName>
    <definedName name="PResupuestos">'[120]CtaGeneral-A'!$F$12:$AH$131</definedName>
    <definedName name="PrevFleet">#REF!</definedName>
    <definedName name="PRICES_FIRM">#REF!</definedName>
    <definedName name="PRIMER">#REF!</definedName>
    <definedName name="PRIMET">#REF!</definedName>
    <definedName name="Print_Area">#REF!</definedName>
    <definedName name="PRINT_AREA_MI">#REF!</definedName>
    <definedName name="Print_Titles">#REF!</definedName>
    <definedName name="PRINT_TITLES_MI">#REF!</definedName>
    <definedName name="PRINT2">#REF!</definedName>
    <definedName name="PrintEnd">#REF!</definedName>
    <definedName name="PrintStart">#REF!</definedName>
    <definedName name="PrintTitle">#REF!</definedName>
    <definedName name="Prioridad">[121]Sheet1!$D$2:$D$4</definedName>
    <definedName name="prod">#REF!</definedName>
    <definedName name="prod1">#REF!</definedName>
    <definedName name="prod98">#REF!</definedName>
    <definedName name="prodcal">#REF!</definedName>
    <definedName name="prodeco">#REF!</definedName>
    <definedName name="prodhati">#REF!</definedName>
    <definedName name="PRODUCCIONACTUAL">'[3]INFORMACIÓN REFERENCIA'!$B$8:$C$19</definedName>
    <definedName name="PRODUCTCARB">#REF!</definedName>
    <definedName name="PRODUCTEST">#REF!</definedName>
    <definedName name="PROF">#REF!</definedName>
    <definedName name="profit_margin">#REF!</definedName>
    <definedName name="Profundidad">#REF!</definedName>
    <definedName name="programainv">#REF!</definedName>
    <definedName name="Project">#REF!</definedName>
    <definedName name="PROJECT_CURRENCY">#REF!</definedName>
    <definedName name="Project_Name">#REF!</definedName>
    <definedName name="Project_name_1">#REF!</definedName>
    <definedName name="Project_name_2">#REF!</definedName>
    <definedName name="Proponente">#REF!</definedName>
    <definedName name="Prov">#REF!</definedName>
    <definedName name="PROVC_AGUA">#REF!</definedName>
    <definedName name="PROVEEDOR">#REF!</definedName>
    <definedName name="PROVI_ELCT">#REF!</definedName>
    <definedName name="Proy_01">#REF!</definedName>
    <definedName name="Proy_02">#REF!</definedName>
    <definedName name="Proy_03">#REF!</definedName>
    <definedName name="Proy_04">#REF!</definedName>
    <definedName name="Proy_05">#REF!</definedName>
    <definedName name="Proy_06">#REF!</definedName>
    <definedName name="Proy_07">#REF!</definedName>
    <definedName name="Proy_08">#REF!</definedName>
    <definedName name="Proy_09">#REF!</definedName>
    <definedName name="Proy_10">#REF!</definedName>
    <definedName name="Proy_11">#REF!</definedName>
    <definedName name="Proy_12">#REF!</definedName>
    <definedName name="Proy_13">#REF!</definedName>
    <definedName name="Proy_14">#REF!</definedName>
    <definedName name="Proy_15">#REF!</definedName>
    <definedName name="Proy_16">#REF!</definedName>
    <definedName name="Proy_17">#REF!</definedName>
    <definedName name="Proy_18">#REF!</definedName>
    <definedName name="Proy_19">#REF!</definedName>
    <definedName name="Proy_20">#REF!</definedName>
    <definedName name="Proy_21">#REF!</definedName>
    <definedName name="Proy_22">#REF!</definedName>
    <definedName name="Proy_23">#REF!</definedName>
    <definedName name="Proy_24">#REF!</definedName>
    <definedName name="Proy_25">#REF!</definedName>
    <definedName name="Proy_26">#REF!</definedName>
    <definedName name="Proy_27">#REF!</definedName>
    <definedName name="Proy_28">#REF!</definedName>
    <definedName name="Proy_29">#REF!</definedName>
    <definedName name="Proy_30">#REF!</definedName>
    <definedName name="Proy_31">#REF!</definedName>
    <definedName name="Proy_32">#REF!</definedName>
    <definedName name="Proy_33">#REF!</definedName>
    <definedName name="Proy_34">#REF!</definedName>
    <definedName name="Proy_35">#REF!</definedName>
    <definedName name="Proy_36">#REF!</definedName>
    <definedName name="Proy_37">#REF!</definedName>
    <definedName name="Proy_38">#REF!</definedName>
    <definedName name="Proy_39">#REF!</definedName>
    <definedName name="Proy_40">#REF!</definedName>
    <definedName name="Proy_41">#REF!</definedName>
    <definedName name="Proy_42">#REF!</definedName>
    <definedName name="Proy_43">#REF!</definedName>
    <definedName name="Proy_44">#REF!</definedName>
    <definedName name="Proy_45">#REF!</definedName>
    <definedName name="Proy_46">#REF!</definedName>
    <definedName name="Proy_47">#REF!</definedName>
    <definedName name="Proy_48">#REF!</definedName>
    <definedName name="Proy_49">#REF!</definedName>
    <definedName name="Proy_50">#REF!</definedName>
    <definedName name="PROYECCION">#REF!</definedName>
    <definedName name="PROYECCIONDEMANDATABLA1">[3]DEMANDABASEAND!$B$7:$F$19</definedName>
    <definedName name="PROYECTO">#REF!</definedName>
    <definedName name="PROYECTOS">[3]REFERENCIAS!$A$3:$F$25</definedName>
    <definedName name="PRUEBA">#REF!</definedName>
    <definedName name="PRUEBA2">#REF!</definedName>
    <definedName name="PSO">'[116]ZAP Y VF'!$N$4:$O$13</definedName>
    <definedName name="PT_B4">'[11]INSUMOS-EQUIPOS'!$B$604</definedName>
    <definedName name="ptope">#REF!</definedName>
    <definedName name="ptopes">#REF!</definedName>
    <definedName name="Puentes_metalicos_Según_Diseño">[24]LBM!#REF!</definedName>
    <definedName name="Puerta_en_Lamina_Cal._18_2.10x60__Incluye_marco_y_Rejilla__P_10">[24]LBM!#REF!</definedName>
    <definedName name="Puerta_en_Lamina_Cal._18_2.10x75__Incluye_marco_y_Rejilla__P_8">[24]LBM!#REF!</definedName>
    <definedName name="Puerta_en_Lamina_Cal._18_2.70x1.50__Incluye_marco_y_Rejilla__2_Hojas_P_12">[24]LBM!#REF!</definedName>
    <definedName name="PUERTA_MADERA_TIPO_03__0.9_x_2.2_m">#REF!</definedName>
    <definedName name="PUERTA_MADERA_TIPO_04__0.85x2.20_m">#REF!</definedName>
    <definedName name="PUERTA_MADERA_TIPO_05__0.80x2.2_m">#REF!</definedName>
    <definedName name="Puerta_marco_y_hoja">[24]LBM!#REF!</definedName>
    <definedName name="PUERTA_METALICA__TIPO_06__1x3_m">#REF!</definedName>
    <definedName name="PUERTA_METALICA__TIPO_07__0.90x3_m">#REF!</definedName>
    <definedName name="PUERTA_METALICA__TIPO_08__0.85x3_m">#REF!</definedName>
    <definedName name="PUERTA_METALICA__TIPO_09__1x2.2_m">#REF!</definedName>
    <definedName name="PUERTA_METALICA__TIPO_10__1x3_m">#REF!</definedName>
    <definedName name="PUERTA_METALICA__TIPO_11__0.90x3_m">#REF!</definedName>
    <definedName name="PUERTA_METALICA__TIPO_12__1x2.2_m">#REF!</definedName>
    <definedName name="PUERTA_METALICA__TIPO_13__0.85x3_m">#REF!</definedName>
    <definedName name="PUERTA_P_01">2887500</definedName>
    <definedName name="PUERTA_P_01_EN_MALLA_IMT_2200X1480__FABRICADA_MARCO_EN_LAMINA_CR_CAL_20__PANEL_EN_MALLA_IMT25_CAL_18__CERRADURA_DE_SOBREPONER_CON_MANIJA_SCHLAGE_O_SIMILAR__ACABADO_EN_PINTURA_ELECTROSTATICA.">#REF!</definedName>
    <definedName name="PUERTA_P_02">1155000</definedName>
    <definedName name="PUERTA_P_02___P03__Y_P_03___P03__EN_ALUMINIO_2500X1200__FABRICADA_MARCO_EN_ALUMINIO_CAL_18_Y_REJILLA_INFERIOR__INCLUYE_BISAGRAS_Y_ELEMENTOS_PARA_SU_INSTALACION.">#REF!</definedName>
    <definedName name="PUERTA_P_02_EN_MALLA_IMT_2200X1400__FABRICADA_MARCO_EN_LAMINA_CR_CAL_20__PANEL_EN_MALLA_IMT25_CAL_18__CERRADURA_DE_SOBREPONER_CON_MANIJA_SCHLAGE_O_SIMILAR__ACABADO_EN_PINTURA_ELECTROSTATICA.">#REF!</definedName>
    <definedName name="PUERTA_P_04_EN_ALUMINIO_2500X900__FABRICADA_MARCO_EN_ALUMINIO_CAL_18__INCLUYE_BISAGRAS_Y_ELEMENTOS_PARA_SU_INSTALACION.">#REF!</definedName>
    <definedName name="PUERTA_P_05_PLEGABLE_EN_LAMINA_DE_PVC_2500X2000__MARCO_EN_ALUMINIO_CAL_18__INCLUYE_TODOS_LOS_ACCESORIOS_PARA_SU_INSTALACION">'[36]INSUMOS-EQUIPOS'!$B$326</definedName>
    <definedName name="PUERTA_P_06_Y_P06__EN_ALUMINIO_2500X1000__FABRICADA_MARCO_EN_ALUMINIO_CAL_18__INCLUYE_BISAGRAS_Y_ELEMENTOS_PARA_SU_INSTALACION.">'[36]INSUMOS-EQUIPOS'!$B$327</definedName>
    <definedName name="PUERTA_P_08__EN_ALUMINIO_2500X1150_HOJA_EN_ALUMINIO_CON_ARTE_BINARIO_FABRICADA_MARCO_EN_ALUMINIO_CAL_18__INCLUYE_BISAGRAS_Y_ELEMENTOS_PARA_SU_INSTALACION.">'[36]INSUMOS-EQUIPOS'!$B$328</definedName>
    <definedName name="PUERTA_P_09_Y_P_9___EN_ALUMINIO_2500X1500_HOJA_EN_ALUMINIO_CON_ARTE_BINARIO_FABRICADA_MARCO_EN_ALUMINIO_CAL_18__INCLUYE_BISAGRAS_Y_ELEMENTOS_PARA_SU_INSTALACION.">'[36]INSUMOS-EQUIPOS'!$B$329</definedName>
    <definedName name="PUERTA_P_10___EN_ALUMINIO_2500X2250_HOJA_EN_ALUMINIO_CON_ARTE_BINARIO_FABRICADA_MARCO_EN_ALUMINIO_CAL_18__INCLUYE_BISAGRAS_Y_ELEMENTOS_PARA_SU_INSTALACION.">'[36]INSUMOS-EQUIPOS'!$B$330</definedName>
    <definedName name="PUERTA_PVC_TIPO_03">966000</definedName>
    <definedName name="PUERTA_PVC_TIPO_04">682500</definedName>
    <definedName name="Puesta_a_Tierra_Subestacion_Según_N._CODENSA_CTS_523_2">[24]LBM!#REF!</definedName>
    <definedName name="Puesta_a_Tierra_T_GEN_3__3_Varillas_CW_5_8_x2.44_m">[24]LBM!#REF!</definedName>
    <definedName name="Pulida_pisos_en_granito">[24]LBM!#REF!</definedName>
    <definedName name="Punteros">#REF!</definedName>
    <definedName name="PUNTILLA">#REF!</definedName>
    <definedName name="Puntilla_acerada_1.5">[24]LBM!#REF!</definedName>
    <definedName name="Puntilla_con_Cabeza_1">[24]LBM!#REF!</definedName>
    <definedName name="Puntilla_con_Cabeza_2">[24]LBM!#REF!</definedName>
    <definedName name="PUNTILLA_CON_CABEZA_2_1_2">'[15]INSUMOS-EQUIPOS'!$B$183</definedName>
    <definedName name="PUNTILLA_DE_ACERO_1_X_35_UN">'[15]INSUMOS-EQUIPOS'!$B$340</definedName>
    <definedName name="Puntilla_sin_Cabeza_1">[24]LBM!#REF!</definedName>
    <definedName name="PuntosRentabilidad">#REF!</definedName>
    <definedName name="Purchase">#REF!</definedName>
    <definedName name="PUT">#REF!</definedName>
    <definedName name="PV_1___2.15x2.25___Plano_de_Detalle_No._A_168">[24]LBM!#REF!</definedName>
    <definedName name="PV_2___2.15x2.1___Plano_de_Detalle_No._A_168">[24]LBM!#REF!</definedName>
    <definedName name="PV_3___2.7x2.25___Plano_de_Detalle_No._A_168">[24]LBM!#REF!</definedName>
    <definedName name="PV_4___2.7x6.6___Plano_de_Detalle_No._A_168">[24]LBM!#REF!</definedName>
    <definedName name="PV_5___2.7x6.75___Plano_de_Detalle_No._A_169">[24]LBM!#REF!</definedName>
    <definedName name="Q">#REF!</definedName>
    <definedName name="q1q1q">#REF!</definedName>
    <definedName name="qaedtguj">#REF!</definedName>
    <definedName name="QAQSWS">#REF!</definedName>
    <definedName name="qaqwwxcr">#REF!</definedName>
    <definedName name="qaz">#REF!</definedName>
    <definedName name="QE">#REF!</definedName>
    <definedName name="QE_TE">#REF!</definedName>
    <definedName name="qedcd">#REF!</definedName>
    <definedName name="qeqewe">#REF!</definedName>
    <definedName name="QEQEWEQWEQ">'[14]1'!#REF!</definedName>
    <definedName name="qewj">#REF!</definedName>
    <definedName name="QI">#REF!</definedName>
    <definedName name="QI_TI">#REF!</definedName>
    <definedName name="QMAXDIARIO">'[3]CALCULO POI'!$B$118:$C$154</definedName>
    <definedName name="QN">#REF!</definedName>
    <definedName name="QN_QI">#REF!</definedName>
    <definedName name="QNS">#REF!</definedName>
    <definedName name="QPROM">[3]TARIFAS!$C$570</definedName>
    <definedName name="qq">#REF!</definedName>
    <definedName name="qqq">#REF!</definedName>
    <definedName name="QQQQ">#REF!</definedName>
    <definedName name="qqqqqqqqqqqqqqqq">#REF!</definedName>
    <definedName name="qqqqqw">#REF!</definedName>
    <definedName name="QRS">#REF!</definedName>
    <definedName name="qsqw">#REF!</definedName>
    <definedName name="Quality_PvT">#REF!</definedName>
    <definedName name="QualityF">#REF!</definedName>
    <definedName name="quantity">#REF!</definedName>
    <definedName name="QUIMICOSTABLA1.3.1">'[3]CALCULO COSTOS DE OPERACIÓN'!$B$176:$J$211</definedName>
    <definedName name="qw">#REF!</definedName>
    <definedName name="qwdas2">#REF!</definedName>
    <definedName name="qweqe">#REF!</definedName>
    <definedName name="QWEQWE">'[14]1'!#REF!</definedName>
    <definedName name="QWERTY">#REF!</definedName>
    <definedName name="qwqw">#REF!</definedName>
    <definedName name="qwqwas">#REF!</definedName>
    <definedName name="qwqwqwj">#REF!</definedName>
    <definedName name="R.1">#REF!</definedName>
    <definedName name="R.10">#REF!</definedName>
    <definedName name="R.11">#REF!</definedName>
    <definedName name="R.12">#REF!</definedName>
    <definedName name="R.13">#REF!</definedName>
    <definedName name="R.14">#REF!</definedName>
    <definedName name="R.15">#REF!</definedName>
    <definedName name="R.16">#REF!</definedName>
    <definedName name="R.17">#REF!</definedName>
    <definedName name="R.18">#REF!</definedName>
    <definedName name="R.19">#REF!</definedName>
    <definedName name="R.2">#REF!</definedName>
    <definedName name="R.3">#REF!</definedName>
    <definedName name="R.4">#REF!</definedName>
    <definedName name="R.5">#REF!</definedName>
    <definedName name="R.6">#REF!</definedName>
    <definedName name="R.7">#REF!</definedName>
    <definedName name="R.8">#REF!</definedName>
    <definedName name="R.9">#REF!</definedName>
    <definedName name="r.CashFlow">#REF!</definedName>
    <definedName name="r.Leverage">#REF!</definedName>
    <definedName name="r.Liquidity">#REF!</definedName>
    <definedName name="r.Market">#REF!</definedName>
    <definedName name="r.Profitability">#REF!</definedName>
    <definedName name="r.Summary">#REF!</definedName>
    <definedName name="Ra">#REF!</definedName>
    <definedName name="rango">#REF!</definedName>
    <definedName name="Rate1">[122]Summary!$D$6</definedName>
    <definedName name="rate2">[122]Summary!$D$7</definedName>
    <definedName name="ratio">#REF!</definedName>
    <definedName name="Rb">#REF!</definedName>
    <definedName name="Rd">#REF!</definedName>
    <definedName name="RD_CP">#REF!</definedName>
    <definedName name="RD_CP_VL">#REF!</definedName>
    <definedName name="rds">#REF!</definedName>
    <definedName name="Re">#REF!</definedName>
    <definedName name="RE4NTA">[123]EQUIPOS!$D$8</definedName>
    <definedName name="Real">(PeriodInActual*(#REF!&gt;0))*PeriodInPlan</definedName>
    <definedName name="rec">#REF!</definedName>
    <definedName name="Recebo_común">[24]LBM!#REF!</definedName>
    <definedName name="RECEBO_GRADADO">'[15]INSUMOS-EQUIPOS'!$B$195</definedName>
    <definedName name="Recurso">[121]Sheet1!$B$2:$B$3</definedName>
    <definedName name="RECURSO_OBRA">#REF!</definedName>
    <definedName name="Recursos">[124]RECURSOS!$A$2:$C$476</definedName>
    <definedName name="REDESALCANTARILLADOTABLA1.2">'[3]INFORMACIÓN REFERENCIA'!$B$330:$F$341</definedName>
    <definedName name="REDESALCANTARILLADOTABLA1.4">'[3]INFORMACIÓN REFERENCIA'!$B$352:$F$364</definedName>
    <definedName name="REDESALCANTARILLADOTABLA1.5">#REF!</definedName>
    <definedName name="REDESTABLA6.1">'[3]INFORMACIÓN REFERENCIA'!$B$245:$E$256</definedName>
    <definedName name="REDESTABLA6.2">'[3]INFORMACIÓN REFERENCIA'!$B$260:$K$272</definedName>
    <definedName name="REDESTABLA6.3">'[3]INFORMACIÓN REFERENCIA'!$B$276:$C$287</definedName>
    <definedName name="REDUCCION_3__x_2">#REF!</definedName>
    <definedName name="REDUCCION_4__x_3">#REF!</definedName>
    <definedName name="REF">#REF!</definedName>
    <definedName name="REFERENCIA">#REF!</definedName>
    <definedName name="REFERENCIAPROYECTOS">[3]REFERENCIAS!$A$3:$F$24</definedName>
    <definedName name="REFMAR">#REF!</definedName>
    <definedName name="Refuerzo">'[39]DIMENSIONES NOMINALES'!$A:$F</definedName>
    <definedName name="REG">'[125]Estado Resumen'!XFC1&gt;2.5</definedName>
    <definedName name="REG_GAS_R20">26900</definedName>
    <definedName name="REGBT">#REF!</definedName>
    <definedName name="rege">#REF!</definedName>
    <definedName name="regional">[35]CARRETERAS!$A$2</definedName>
    <definedName name="REGISTRO">#REF!</definedName>
    <definedName name="registro_aparatos">#REF!</definedName>
    <definedName name="Registro_Toya_3_4">[24]LBM!#REF!</definedName>
    <definedName name="REGLA_DE_ALUMINIO__6M">'[15]INSUMOS-EQUIPOS'!$B$210</definedName>
    <definedName name="REGLA_DE_ALUMINIO_3_4_X4_X3MT">'[15]INSUMOS-EQUIPOS'!$B$209</definedName>
    <definedName name="regresd">#REF!</definedName>
    <definedName name="regthio">#REF!</definedName>
    <definedName name="Regulador_Trifasico_de_1_KVA">[24]LBM!#REF!</definedName>
    <definedName name="Regulador_Trifasico_de_20_KVA">[24]LBM!#REF!</definedName>
    <definedName name="Regulador_Trifasico_de_9_KVA">[24]LBM!#REF!</definedName>
    <definedName name="REGULAR">'[126]ESTADO VÍA-CRIT.TECNICO'!XFC1&gt;2.5</definedName>
    <definedName name="REICIO">#REF!</definedName>
    <definedName name="reinicio">#REF!</definedName>
    <definedName name="REJHE">#REF!</definedName>
    <definedName name="REJILLA_6_X_4__ALUMINIO">'[15]INSUMOS-EQUIPOS'!$B$208</definedName>
    <definedName name="Rejilla_sifón_S_4.5_x_3.5">[24]LBM!#REF!</definedName>
    <definedName name="Rejilla_sosco">[24]LBM!#REF!</definedName>
    <definedName name="REJILLA_SOSCO_3_2_PLASTICA">'[15]INSUMOS-EQUIPOS'!$B$207</definedName>
    <definedName name="Rejillas_prefabricadas_baños_y_circulaciones_0_10___0_15">[24]LBM!#REF!</definedName>
    <definedName name="rell">#REF!</definedName>
    <definedName name="relle">#REF!</definedName>
    <definedName name="relleno">#REF!</definedName>
    <definedName name="RELLG">#REF!</definedName>
    <definedName name="relo">#REF!</definedName>
    <definedName name="Remate_y_o_bordillo_cubiertas_0_10___0_20">[24]LBM!#REF!</definedName>
    <definedName name="Remates_Laterales_y_Superiores_en_Aluzinc">[24]LBM!#REF!</definedName>
    <definedName name="Remates_sillares_ventanas">[24]LBM!#REF!</definedName>
    <definedName name="rendimiento">#REF!</definedName>
    <definedName name="RENTA">#REF!</definedName>
    <definedName name="REP.CONTRATANTE">[54]VARIABLES!$C$11</definedName>
    <definedName name="REP.CONTRATISTA">[54]VARIABLES!$C$10</definedName>
    <definedName name="Reparaciones_en_PVC_A.LL._2">[24]LBM!#REF!</definedName>
    <definedName name="Reparaciones_en_PVC_A.LL._3">[24]LBM!#REF!</definedName>
    <definedName name="Reparaciones_en_PVC_A.LL._4">[24]LBM!#REF!</definedName>
    <definedName name="Reparaciones_en_PVC_P_1">[24]LBM!#REF!</definedName>
    <definedName name="Reparaciones_en_PVC_P_1_1_2">[24]LBM!#REF!</definedName>
    <definedName name="Reparaciones_en_PVC_P_1_1_4">[24]LBM!#REF!</definedName>
    <definedName name="Reparaciones_en_PVC_P_1_2">[24]LBM!#REF!</definedName>
    <definedName name="Reparaciones_en_PVC_P_3_4">[24]LBM!#REF!</definedName>
    <definedName name="Reparaciones_en_PVC_S_2">[24]LBM!#REF!</definedName>
    <definedName name="Reparaciones_en_PVC_S_3">[24]LBM!#REF!</definedName>
    <definedName name="Reparaciones_en_PVC_S_4">[24]LBM!#REF!</definedName>
    <definedName name="repello">#REF!</definedName>
    <definedName name="REPISA_8_X_4_CM_X_2.90_M___ORDINARIO">'[15]INSUMOS-EQUIPOS'!$B$325</definedName>
    <definedName name="Repisa_Ordinario">[24]LBM!#REF!</definedName>
    <definedName name="replanteo">#REF!</definedName>
    <definedName name="REPOSICIONACU">'[3]INFORMACIÓN REFERENCIA'!$B$674:$H$685</definedName>
    <definedName name="REPOSICIONACUREDES">'[3]INFORMACIÓN REFERENCIA'!$B$688:$D$699</definedName>
    <definedName name="REPOSICIONALC">'[3]INFORMACIÓN REFERENCIA'!$B$704:$D$715</definedName>
    <definedName name="REPOSICIONALCREDES">'[3]INFORMACIÓN REFERENCIA'!$B$718:$O$729</definedName>
    <definedName name="req">#REF!</definedName>
    <definedName name="Required_Delivery">#REF!</definedName>
    <definedName name="rer">#REF!</definedName>
    <definedName name="rererw">#REF!</definedName>
    <definedName name="rerg">#REF!</definedName>
    <definedName name="rerrrrw">#REF!</definedName>
    <definedName name="RES">#REF!</definedName>
    <definedName name="Reserva">#REF!</definedName>
    <definedName name="residente">'[35]GENERALIDADES '!$E$9</definedName>
    <definedName name="Responsible">'[20]2009 Jagua'!$G$2:$G$27</definedName>
    <definedName name="RESU">#REF!</definedName>
    <definedName name="RESUMEN">#REF!</definedName>
    <definedName name="RESUMENALCANTARILLADO">#REF!</definedName>
    <definedName name="ResumenAPU">[127]ResumenMaterial!$A$12:$AB$169</definedName>
    <definedName name="RESUMENCOSTOSOPERACIÓN">'[3]CALCULO COSTOS DE OPERACIÓN'!$B$6:$Q$41</definedName>
    <definedName name="RESUMENINVERSIONESACU">'[3]CALCULO POI'!$A$6:$M$41</definedName>
    <definedName name="RESUMENINVERSIONESACUEDUCTO">'[3]CALCULO POI'!$A$6:$M$41</definedName>
    <definedName name="RESUMENINVERSIONESALC">'[3]CALCULO POI'!$A$202:$K$237</definedName>
    <definedName name="RESUMENMODELODEMANDA">#REF!</definedName>
    <definedName name="RESUMENOPTIMIZACIONACU">'[3]CALCULO POI'!$A$46:$L$81</definedName>
    <definedName name="RESUMENOPTIMIZACIONALC">'[3]CALCULO POI'!$A$242:$I$277</definedName>
    <definedName name="RET">#REF!</definedName>
    <definedName name="reten">#REF!</definedName>
    <definedName name="retiroarbol">#REF!</definedName>
    <definedName name="retirocorte">#REF!</definedName>
    <definedName name="retr">#REF!</definedName>
    <definedName name="Retro_excavadora">[24]LBM!#REF!</definedName>
    <definedName name="RETROEXCAVADORA">'[15]INSUMOS-EQUIPOS'!$B$399</definedName>
    <definedName name="RETTRE">#REF!</definedName>
    <definedName name="rety">#REF!</definedName>
    <definedName name="rewfreg">#REF!</definedName>
    <definedName name="rewr">#REF!</definedName>
    <definedName name="REWWER">#REF!</definedName>
    <definedName name="rey">#REF!</definedName>
    <definedName name="reyepoi">#REF!</definedName>
    <definedName name="reyety">#REF!</definedName>
    <definedName name="reyty">#REF!</definedName>
    <definedName name="reyyt">#REF!</definedName>
    <definedName name="Rf">#REF!</definedName>
    <definedName name="rfhnhjyu">#REF!</definedName>
    <definedName name="rfrf">#REF!</definedName>
    <definedName name="Rg">#REF!</definedName>
    <definedName name="rge">#REF!</definedName>
    <definedName name="rgegg">#REF!</definedName>
    <definedName name="Rgr">#REF!</definedName>
    <definedName name="Rh">#REF!</definedName>
    <definedName name="rhh">#REF!</definedName>
    <definedName name="rhrtd">#REF!</definedName>
    <definedName name="rhtry">#REF!</definedName>
    <definedName name="Ri">#REF!</definedName>
    <definedName name="RIEL_DE_PAVIMENTO">'[19]INSUMOS-EQUIPOS'!$B$349</definedName>
    <definedName name="RIELES_PARA_PAVIMENTO">'[15]INSUMOS-EQUIPOS'!$B$518</definedName>
    <definedName name="Ripio">#REF!</definedName>
    <definedName name="RiskInd">[128]RefTables!$K$2:$K$26</definedName>
    <definedName name="RiskRanking">[128]RefTables!$L$2:$L$26</definedName>
    <definedName name="rj">#REF!</definedName>
    <definedName name="rjjth">#REF!</definedName>
    <definedName name="rjy">#REF!</definedName>
    <definedName name="Rk">#REF!</definedName>
    <definedName name="rkjyk">#REF!</definedName>
    <definedName name="rkru">#REF!</definedName>
    <definedName name="rky">#REF!</definedName>
    <definedName name="rl">#REF!</definedName>
    <definedName name="rlo">#REF!</definedName>
    <definedName name="Rm">#REF!</definedName>
    <definedName name="RMCostOutput">#REF!</definedName>
    <definedName name="Rmm">#REF!</definedName>
    <definedName name="Rn">#REF!</definedName>
    <definedName name="Rñ">#REF!</definedName>
    <definedName name="Ro">#REF!</definedName>
    <definedName name="RoA_N">#REF!</definedName>
    <definedName name="ROCIO">#REF!</definedName>
    <definedName name="rolando">#REF!</definedName>
    <definedName name="Roster1">[33]Parameters!$O$30</definedName>
    <definedName name="Roster2">[33]Parameters!$P$30</definedName>
    <definedName name="Roster3">[33]Parameters!$Q$30</definedName>
    <definedName name="Roster4">[33]Parameters!$R$30</definedName>
    <definedName name="Rosters">[33]Parameters!$O$26:$R$29</definedName>
    <definedName name="Rows2Unhide">#REF!</definedName>
    <definedName name="Roy_price_sens">'[44]Inputs-SUMMARY'!$H$266:$BR$266</definedName>
    <definedName name="Royal_Col_Nom">[58]W_OPEX!$H$220:$AP$220</definedName>
    <definedName name="royalphalumi">[129]datosluminariasRoyAlPHa!$A$1:$A$65536</definedName>
    <definedName name="Royalty_CDC_LLC">#REF!</definedName>
    <definedName name="Royalty_CZN_SA">#REF!</definedName>
    <definedName name="Royalty_total">#REF!</definedName>
    <definedName name="Rp">#REF!</definedName>
    <definedName name="Rq">#REF!</definedName>
    <definedName name="rr">#REF!</definedName>
    <definedName name="rrr">#REF!</definedName>
    <definedName name="rrrrrb">#REF!</definedName>
    <definedName name="rrrrrrre">#REF!</definedName>
    <definedName name="rrrrrrrr">#REF!</definedName>
    <definedName name="RRRRRRRRRRRRRRR">#REF!</definedName>
    <definedName name="rrrrt">#REF!</definedName>
    <definedName name="Rs">#REF!</definedName>
    <definedName name="rsdgsd5">#REF!</definedName>
    <definedName name="Rt">#REF!</definedName>
    <definedName name="rte">#REF!</definedName>
    <definedName name="rteg">#REF!</definedName>
    <definedName name="rtert">#REF!</definedName>
    <definedName name="rtes">#REF!</definedName>
    <definedName name="rtewth">#REF!</definedName>
    <definedName name="rthjtj">#REF!</definedName>
    <definedName name="rthrthg">#REF!</definedName>
    <definedName name="rthtrh">#REF!</definedName>
    <definedName name="rtkk">#REF!</definedName>
    <definedName name="rttthy">#REF!</definedName>
    <definedName name="rtu">#REF!</definedName>
    <definedName name="rtug">#REF!</definedName>
    <definedName name="rtugsd">#REF!</definedName>
    <definedName name="rturtu">#REF!</definedName>
    <definedName name="rturu">#REF!</definedName>
    <definedName name="rtut">#REF!</definedName>
    <definedName name="rtutru">#REF!</definedName>
    <definedName name="rtuy">#REF!</definedName>
    <definedName name="rty">#REF!</definedName>
    <definedName name="rtyhr">#REF!</definedName>
    <definedName name="rtym">#REF!</definedName>
    <definedName name="rtyrey">#REF!</definedName>
    <definedName name="rtyrh">#REF!</definedName>
    <definedName name="RTYRTY">#REF!</definedName>
    <definedName name="rtyt">#REF!</definedName>
    <definedName name="rtytry">#REF!</definedName>
    <definedName name="rugosidad">#REF!</definedName>
    <definedName name="ruru">#REF!</definedName>
    <definedName name="rutu">#REF!</definedName>
    <definedName name="Rv">#REF!</definedName>
    <definedName name="Rw">#REF!</definedName>
    <definedName name="rwt">#REF!</definedName>
    <definedName name="Rx">#REF!</definedName>
    <definedName name="Ry">#REF!</definedName>
    <definedName name="ryeryb">#REF!</definedName>
    <definedName name="rytrsdg">#REF!</definedName>
    <definedName name="Rz">#REF!</definedName>
    <definedName name="s">#REF!</definedName>
    <definedName name="Sa">#REF!</definedName>
    <definedName name="saa">#REF!</definedName>
    <definedName name="SAD">#REF!</definedName>
    <definedName name="sadA">#REF!</definedName>
    <definedName name="SADASDFSDF">#REF!</definedName>
    <definedName name="SADF">#REF!</definedName>
    <definedName name="sadff">#REF!</definedName>
    <definedName name="sadfo">#REF!</definedName>
    <definedName name="safdp">#REF!</definedName>
    <definedName name="sal">#REF!</definedName>
    <definedName name="Salario_Hora_Ayudante">'[36]SALARIOS OBRA'!$B$14</definedName>
    <definedName name="Salarios">#REF!</definedName>
    <definedName name="Saldo_Capital">#REF!</definedName>
    <definedName name="Salida_de_Barrera_Fotoelectrica">[24]LBM!#REF!</definedName>
    <definedName name="Salida_de_Datos_1XRJ45__Cat_5___Incluye_toma_cajas__Faceplate_y_Accesorios">[24]LBM!#REF!</definedName>
    <definedName name="Salida_de_Sensor_de_Movimiento">[24]LBM!#REF!</definedName>
    <definedName name="Salida_de_Sonido__Incluye_Toma__Cajas_y_Conductor_para_Sonido">[24]LBM!#REF!</definedName>
    <definedName name="Salida_de_Toma_Telefonica_Plug_Americano_Doble_RJ45_4_Hilos">[24]LBM!#REF!</definedName>
    <definedName name="salida_iluminación">#REF!</definedName>
    <definedName name="salida_interruptor_doble">#REF!</definedName>
    <definedName name="Salida_para_Microfono__Incluye_Toma__Cajas_y_Conductor_para_Sonido">[24]LBM!#REF!</definedName>
    <definedName name="salida_tomacorriente_doble">#REF!</definedName>
    <definedName name="Salidas_de_Alumbrado_en_Tuberia_PVC">[24]LBM!#REF!</definedName>
    <definedName name="Salidas_de_Alumbrado_Luminarias_Tipo_Wall_Pack__y_Metal_Halide_en_T._PVC">[24]LBM!#REF!</definedName>
    <definedName name="Salidas_de_Tomacorriente_Monofasicas_Normales_15_A__120_V__5_15R">[24]LBM!#REF!</definedName>
    <definedName name="Salidas_de_Tomacorriente_Monofasicas_Reguladas_15_A__120_V__5_15R">[24]LBM!#REF!</definedName>
    <definedName name="Salidas_de_Tomacorriente_Trifasica_30_A__220_V">[24]LBM!#REF!</definedName>
    <definedName name="Salidas_de_TV__Incluye_Toma_y_Cajas">[24]LBM!#REF!</definedName>
    <definedName name="Sangregado_2.00_m">[24]LBM!#REF!</definedName>
    <definedName name="Sanitario_de_fluxometro_blanco_Corona.">[24]LBM!#REF!</definedName>
    <definedName name="SANITARIO_FLUX_INST_FORTE">'[11]INSUMOS-EQUIPOS'!$B$612</definedName>
    <definedName name="sanitario_porcelana_blanco">[24]LBM!#REF!</definedName>
    <definedName name="Sanitario_Stilo_Ref._30535_100">#REF!</definedName>
    <definedName name="SANTILL">[4]SANTILL!$A$4:$N$7</definedName>
    <definedName name="sasa">#REF!</definedName>
    <definedName name="Sb">#REF!</definedName>
    <definedName name="sbe">#REF!</definedName>
    <definedName name="Sbf">[10]CALCULO!$E$61</definedName>
    <definedName name="sbgfbgdr">#REF!</definedName>
    <definedName name="Sc">#REF!</definedName>
    <definedName name="SContLab">#REF!</definedName>
    <definedName name="SContParts">#REF!</definedName>
    <definedName name="scope">#REF!</definedName>
    <definedName name="scope1">'[31]REF - Listas'!$D$32:$D$38</definedName>
    <definedName name="Sd">#REF!</definedName>
    <definedName name="sdaf">#REF!</definedName>
    <definedName name="sdas">#REF!</definedName>
    <definedName name="sdasdf">#REF!</definedName>
    <definedName name="SDCDSCT">#REF!</definedName>
    <definedName name="SDE">#REF!</definedName>
    <definedName name="sdf">#REF!</definedName>
    <definedName name="SDFCE">#REF!</definedName>
    <definedName name="sdfd">#REF!</definedName>
    <definedName name="sdfds">#REF!</definedName>
    <definedName name="SDFDSO">#REF!</definedName>
    <definedName name="sdfdstp">#REF!</definedName>
    <definedName name="SDFEO">#REF!</definedName>
    <definedName name="sdfg">#REF!</definedName>
    <definedName name="sdfgdsfk">#REF!</definedName>
    <definedName name="sdfgsg">#REF!</definedName>
    <definedName name="SDFLJK">#REF!</definedName>
    <definedName name="sdfsd">#REF!</definedName>
    <definedName name="sdfsd4">#REF!</definedName>
    <definedName name="SDFSDF">#REF!</definedName>
    <definedName name="sdfsdfb">#REF!</definedName>
    <definedName name="SDFSF">#REF!</definedName>
    <definedName name="sdfsv">#REF!</definedName>
    <definedName name="sdgfd">#REF!</definedName>
    <definedName name="sdgfgp">#REF!</definedName>
    <definedName name="sdgfiu">#REF!</definedName>
    <definedName name="sdgsd">#REF!</definedName>
    <definedName name="sdgsg">#REF!</definedName>
    <definedName name="SDIKOM">#REF!</definedName>
    <definedName name="sdsd">#REF!</definedName>
    <definedName name="sdsdfh">#REF!</definedName>
    <definedName name="Se">#REF!</definedName>
    <definedName name="SECADOR_MANOS">'[11]INSUMOS-EQUIPOS'!$B$620</definedName>
    <definedName name="Seccionador_de_Maniobras_de_17.5_KV_630_A">[24]LBM!#REF!</definedName>
    <definedName name="SECTOR">#REF!</definedName>
    <definedName name="Seguetas">#REF!</definedName>
    <definedName name="Seguro">#REF!</definedName>
    <definedName name="SeguroCostos">#REF!</definedName>
    <definedName name="SEM_DEL_MES">#REF!</definedName>
    <definedName name="Semanas_mes">#REF!</definedName>
    <definedName name="sencount">1</definedName>
    <definedName name="SEPAROL_1_KG">'[36]INSUMOS-EQUIPOS'!$B$199</definedName>
    <definedName name="SEPAROL_15_KG">'[15]INSUMOS-EQUIPOS'!$B$205</definedName>
    <definedName name="Sepjv2">#REF!</definedName>
    <definedName name="septdetail">#REF!</definedName>
    <definedName name="septtb">#REF!</definedName>
    <definedName name="SequenceF">#REF!</definedName>
    <definedName name="SERO">#REF!</definedName>
    <definedName name="SERVICIO_DE_BOMBA_DE_CONCRETO">'[15]INSUMOS-EQUIPOS'!$B$520</definedName>
    <definedName name="Servicio_de_Volqueta">#REF!</definedName>
    <definedName name="servicioingreso">#REF!</definedName>
    <definedName name="ServicioSurentingExpress">#REF!</definedName>
    <definedName name="servicioutilidad">#REF!</definedName>
    <definedName name="ServicioVehSustituto">#REF!</definedName>
    <definedName name="setrj">#REF!</definedName>
    <definedName name="sett">#REF!</definedName>
    <definedName name="Sf">#REF!</definedName>
    <definedName name="sfasf">#REF!</definedName>
    <definedName name="SFHSGFH">#REF!</definedName>
    <definedName name="sfsd">#REF!</definedName>
    <definedName name="sfsdf">#REF!</definedName>
    <definedName name="sfsdferg">#REF!</definedName>
    <definedName name="sfsdfs">#REF!</definedName>
    <definedName name="Sg">#REF!</definedName>
    <definedName name="SGET">#REF!</definedName>
    <definedName name="Sh">#REF!</definedName>
    <definedName name="Share">#REF!</definedName>
    <definedName name="SHARED_FORMULA_0">#REF!</definedName>
    <definedName name="SHARED_FORMULA_1">#REF!</definedName>
    <definedName name="ship_terms">#REF!</definedName>
    <definedName name="SHIP_VIA">#REF!</definedName>
    <definedName name="Shovel_1">#REF!</definedName>
    <definedName name="Shovel_2">#REF!</definedName>
    <definedName name="Shovel_3">#REF!</definedName>
    <definedName name="Shovel_4">#REF!</definedName>
    <definedName name="Shovel_5">#REF!</definedName>
    <definedName name="show_all">#REF!</definedName>
    <definedName name="si">#REF!</definedName>
    <definedName name="Siembra_por_Unidad">[24]LBM!#REF!</definedName>
    <definedName name="SIFON_180_2">#REF!</definedName>
    <definedName name="Sifón_c_x_c_sanitario_2">[24]LBM!#REF!</definedName>
    <definedName name="Sifón_c_x_c_sanitario_3">[24]LBM!#REF!</definedName>
    <definedName name="Sifón_c_x_c_sanitario_4">[24]LBM!#REF!</definedName>
    <definedName name="Sifón_c_x_c_sanitario_6">[24]LBM!#REF!</definedName>
    <definedName name="Sifon_en_P_Ref._93510_000_000">#REF!</definedName>
    <definedName name="Sifón_sanitario_P.V.C._3">[24]LBM!#REF!</definedName>
    <definedName name="sifones_cromados">#REF!</definedName>
    <definedName name="SIKA">#REF!</definedName>
    <definedName name="SIKA__1__20_KG">'[15]INSUMOS-EQUIPOS'!$B$277</definedName>
    <definedName name="SIKA_101">#REF!</definedName>
    <definedName name="Sika_impermeabilizante_integral">[24]LBM!#REF!</definedName>
    <definedName name="Sika_transparente">[24]LBM!#REF!</definedName>
    <definedName name="Sika_transparente_10">'[15]INSUMOS-EQUIPOS'!$B$278</definedName>
    <definedName name="SIKADUR">#REF!</definedName>
    <definedName name="SIKAFLEX_1A_PLUS_300cc">'[15]INSUMOS-EQUIPOS'!$B$279</definedName>
    <definedName name="SIKAFLEX_1CSL">'[15]INSUMOS-EQUIPOS'!$B$526</definedName>
    <definedName name="SIKAQUARZTOP_COLOR">'[15]INSUMOS-EQUIPOS'!$B$522</definedName>
    <definedName name="SIKAROOD_DE_3_8">'[15]INSUMOS-EQUIPOS'!$B$521</definedName>
    <definedName name="SILICONA_ANTIHONGOS">'[15]INSUMOS-EQUIPOS'!$B$289</definedName>
    <definedName name="SILICONA_ANTIHONGOS_300ML">'[11]INSUMOS-EQUIPOS'!$B$610</definedName>
    <definedName name="Silletería_Tandem.">[24]LBM!#REF!</definedName>
    <definedName name="Sim_Model_Input_1">#REF!</definedName>
    <definedName name="Sim_Model_Input_4">#REF!</definedName>
    <definedName name="Sim_Model_Output_1">#REF!</definedName>
    <definedName name="SISISIS">#REF!</definedName>
    <definedName name="SISTEMA_DE_INSTALACION_ENTRADA_POSTERIOR">'[36]INSUMOS-EQUIPOS'!$B$185</definedName>
    <definedName name="Sitio">[121]Sheet1!$C$2:$C$4</definedName>
    <definedName name="sk">#REF!</definedName>
    <definedName name="SLube">#REF!</definedName>
    <definedName name="sm">#REF!</definedName>
    <definedName name="SMIN">'[15]FACTOR PREST OBRA'!$D$11</definedName>
    <definedName name="SMMLV">#REF!</definedName>
    <definedName name="SMT">'[15]FACTOR PREST OBRA'!$D$13</definedName>
    <definedName name="sn">#REF!</definedName>
    <definedName name="snw">#REF!</definedName>
    <definedName name="sñ">#REF!</definedName>
    <definedName name="so">#REF!</definedName>
    <definedName name="Soat">#REF!</definedName>
    <definedName name="SoatCostos">#REF!</definedName>
    <definedName name="SOBRE2H">#REF!</definedName>
    <definedName name="sobrecimiento">#REF!</definedName>
    <definedName name="SOCIAL">#REF!</definedName>
    <definedName name="SOCODA_DIV_BAÑO">'[34]INSUMOS-EQUIPOS'!$B$635</definedName>
    <definedName name="SOHaul">#REF!</definedName>
    <definedName name="SOL">#REF!</definedName>
    <definedName name="solado">#REF!</definedName>
    <definedName name="Solado_en_Concreto_de_2200_PSI_para_Zapatas.">#REF!</definedName>
    <definedName name="SOLDA">#REF!</definedName>
    <definedName name="SOLDADDURA_PVC_1_8GAL">'[11]INSUMOS-EQUIPOS'!$B$616</definedName>
    <definedName name="SOLDADURA">#REF!</definedName>
    <definedName name="Soldadura_de_estaño_para_cobre">[24]LBM!#REF!</definedName>
    <definedName name="Soldadura_eléctrica_004___323">[24]LBM!#REF!</definedName>
    <definedName name="SOLDADURA_ELÉCTRICA_DE_3_32_68_BARRAS_X_KG">'[15]INSUMOS-EQUIPOS'!$B$224</definedName>
    <definedName name="Soldadura_estaño_para_cobre">[24]LBM!#REF!</definedName>
    <definedName name="Soldadura_liquida_P.V.C._3_4">[24]LBM!#REF!</definedName>
    <definedName name="Soldadura_P.V.C._liquida_1_4">[24]LBM!#REF!</definedName>
    <definedName name="Soldadura_SP___13_1_8">[24]LBM!#REF!</definedName>
    <definedName name="Solids.SG">#REF!</definedName>
    <definedName name="solo">#REF!</definedName>
    <definedName name="Soporte_Colgante_Tipo_Clevis_de_1_2__a_1_1_2">[24]LBM!#REF!</definedName>
    <definedName name="Soporte_Colgante_Tipo_Clevis_de_2__a_4">[24]LBM!#REF!</definedName>
    <definedName name="Soporte_Colgante_Tipo_Clevis_de_6">[24]LBM!#REF!</definedName>
    <definedName name="sp">#REF!</definedName>
    <definedName name="spc">#REF!</definedName>
    <definedName name="sprd">#REF!</definedName>
    <definedName name="spread">#REF!</definedName>
    <definedName name="SpreadDesctos">#REF!</definedName>
    <definedName name="SpreadFcro">#REF!</definedName>
    <definedName name="SpreadServicios">#REF!</definedName>
    <definedName name="Spreadsheet_name">#REF!</definedName>
    <definedName name="SpreadTotal">#REF!</definedName>
    <definedName name="Sprinkler_PENDENT_57_y_68_grados">#REF!</definedName>
    <definedName name="sr">#REF!</definedName>
    <definedName name="SRandM">#REF!</definedName>
    <definedName name="srt">#REF!</definedName>
    <definedName name="srwrwr">#REF!</definedName>
    <definedName name="ss">#REF!</definedName>
    <definedName name="SSDSD">#REF!</definedName>
    <definedName name="sss">#REF!</definedName>
    <definedName name="ssss">#REF!</definedName>
    <definedName name="sssss">#REF!</definedName>
    <definedName name="sssss7">#REF!</definedName>
    <definedName name="sssssa">#REF!</definedName>
    <definedName name="ssssssssss">#REF!</definedName>
    <definedName name="sssssssssss">#REF!</definedName>
    <definedName name="ssssssssssssssssss">#REF!</definedName>
    <definedName name="ssssssssssssssssssss">#REF!</definedName>
    <definedName name="sssssy">#REF!</definedName>
    <definedName name="Standby">#REF!</definedName>
    <definedName name="StandbyCostos">#REF!</definedName>
    <definedName name="StartBid">#REF!</definedName>
    <definedName name="StartItems">#REF!</definedName>
    <definedName name="StartPeriod">[130]Index!$S$41</definedName>
    <definedName name="StartRates">#REF!</definedName>
    <definedName name="StartTags">#REF!</definedName>
    <definedName name="status">'[82]LISTS-FOR INTERNAL USE ONLY'!$B$8:$B$13</definedName>
    <definedName name="statusofexecution">#REF!</definedName>
    <definedName name="STOCK_CODE">#REF!</definedName>
    <definedName name="stock_oreganal">#REF!</definedName>
    <definedName name="StorageTank_Height">#REF!</definedName>
    <definedName name="StorageTank_Radius">#REF!</definedName>
    <definedName name="StorageTank_TotalVolume">#REF!</definedName>
    <definedName name="StorageTank1_DryTonnes">#REF!</definedName>
    <definedName name="StorageTank1_SlurryVolume">#REF!</definedName>
    <definedName name="StorageTank2_DryTonnes">#REF!</definedName>
    <definedName name="StorageTank2_SlurryVolume">#REF!</definedName>
    <definedName name="StorageTank3_DryTonnes">#REF!</definedName>
    <definedName name="StorageTank3_SlurryVolume">#REF!</definedName>
    <definedName name="StorageTank4_DryTonnes">#REF!</definedName>
    <definedName name="StorageTank4_SlurryVolume">#REF!</definedName>
    <definedName name="StrBaseIncremCanon">#REF!</definedName>
    <definedName name="StrBaseReliquidacion">#REF!</definedName>
    <definedName name="StrClienDescontarIVA">#REF!</definedName>
    <definedName name="StrCliente">#REF!</definedName>
    <definedName name="StrClienTributaRentaPresun">#REF!</definedName>
    <definedName name="strDescAccesorios">#REF!</definedName>
    <definedName name="strDescPlanSeguro">#REF!</definedName>
    <definedName name="strEstado">#REF!</definedName>
    <definedName name="StrFrecPago">#REF!</definedName>
    <definedName name="StrFrecReliquidacion">#REF!</definedName>
    <definedName name="StrGerenteCuenta">#REF!</definedName>
    <definedName name="StrImpDosXMil">#REF!</definedName>
    <definedName name="Strip_Telefonico_de_30_Pares__Caja_Metalica_de_50x50x20_cm.">[24]LBM!#REF!</definedName>
    <definedName name="StrMarcaVehicModelo">#REF!</definedName>
    <definedName name="StrMarcaVehícModelo">#REF!</definedName>
    <definedName name="StrModalidadCanon">#REF!</definedName>
    <definedName name="StrModalidadPago">#REF!</definedName>
    <definedName name="strNomVariable1">#REF!</definedName>
    <definedName name="strNomVariable2">#REF!</definedName>
    <definedName name="strNomVariable3">#REF!</definedName>
    <definedName name="StrNumeroCotizacion">#REF!</definedName>
    <definedName name="StrNumeroCotización">#REF!</definedName>
    <definedName name="strPlaca">#REF!</definedName>
    <definedName name="StrRentBack">#REF!</definedName>
    <definedName name="strTipoCliente">#REF!</definedName>
    <definedName name="StrTipoContrato">#REF!</definedName>
    <definedName name="stt">#REF!</definedName>
    <definedName name="Stub">#REF!</definedName>
    <definedName name="Stub_Header1">#REF!</definedName>
    <definedName name="Stub_Header2">#REF!</definedName>
    <definedName name="Stub_Header3">#REF!</definedName>
    <definedName name="STyre">#REF!</definedName>
    <definedName name="SUB_BASE">'[15]INSUMOS-EQUIPOS'!$B$194</definedName>
    <definedName name="Sub_Contrato_a_Todo_Costo_Alfombra">#REF!</definedName>
    <definedName name="Sub_Contrato_a_Todo_Costo_Cielo_Raso">#REF!</definedName>
    <definedName name="SUB_ESTRUCTURA_DE_INSTALACION">'[36]INSUMOS-EQUIPOS'!$B$339</definedName>
    <definedName name="Subestacion_Tipo_Pedestal_225_Kva__11400_208_120V_60Hz_D_Y5_N._CTS_523">[24]LBM!#REF!</definedName>
    <definedName name="SUBTOTAL">#REF!</definedName>
    <definedName name="SUELDOS">'[94]Base Datos Sueldo'!$B$7:$C$26</definedName>
    <definedName name="suma">[131]Hoja1!$F$60</definedName>
    <definedName name="Suministro__Transporte__Instalacion_Canalizacion_de_80x40__N._CODENSA">[24]LBM!#REF!</definedName>
    <definedName name="Suministro__Transporte_e_Instalacion_de_Postes_de_Concreto_12_m_Tipo_AP">[24]LBM!#REF!</definedName>
    <definedName name="Suministro__Transporte_e_Instalacion_de_Postes_Metalicos_de_9_m">[24]LBM!#REF!</definedName>
    <definedName name="SUMINISTROS">[45]suministros!$C$5:$E$576</definedName>
    <definedName name="Summary">#REF!</definedName>
    <definedName name="SUPERCEL">#REF!</definedName>
    <definedName name="Supervía">#REF!</definedName>
    <definedName name="supervision">#REF!</definedName>
    <definedName name="SupportFleet">#REF!</definedName>
    <definedName name="SupportOpCost">#REF!</definedName>
    <definedName name="SupportRepl">#REF!</definedName>
    <definedName name="sw">#REF!</definedName>
    <definedName name="swssdecs">#REF!</definedName>
    <definedName name="swsw">#REF!</definedName>
    <definedName name="swsw3">#REF!</definedName>
    <definedName name="t">'[132]INSUMOS-EQUIPOS'!$B$274</definedName>
    <definedName name="T.1">#REF!</definedName>
    <definedName name="T.10">#REF!</definedName>
    <definedName name="T.11">#REF!</definedName>
    <definedName name="T.12">#REF!</definedName>
    <definedName name="T.13">#REF!</definedName>
    <definedName name="T.14">#REF!</definedName>
    <definedName name="T.15">#REF!</definedName>
    <definedName name="T.16">#REF!</definedName>
    <definedName name="T.17">#REF!</definedName>
    <definedName name="T.2">#REF!</definedName>
    <definedName name="T.3">#REF!</definedName>
    <definedName name="T.4">#REF!</definedName>
    <definedName name="T.5">#REF!</definedName>
    <definedName name="T.6">#REF!</definedName>
    <definedName name="T.7">#REF!</definedName>
    <definedName name="T.8">#REF!</definedName>
    <definedName name="T.9">#REF!</definedName>
    <definedName name="t5t5">#REF!</definedName>
    <definedName name="Ta">#REF!</definedName>
    <definedName name="Tab_Elec">[79]Inputs!$J$25</definedName>
    <definedName name="Tab_Expense">[79]Inputs!$P$127:$Q$161</definedName>
    <definedName name="Tab_Process">[79]Inputs!$N$127:$O$173</definedName>
    <definedName name="Tab_Respons">[79]Inputs!$L$127:$M$139</definedName>
    <definedName name="TABLA">#REF!</definedName>
    <definedName name="Tabla_burra_30">[24]LBM!#REF!</definedName>
    <definedName name="TABLA_BURRA_30_X_2.2_A_2.7CM_X_2.90_M___ORDINARIO">'[15]INSUMOS-EQUIPOS'!$B$323</definedName>
    <definedName name="Tabla_Burra_Cedro_Macho_28_cm.">[24]LBM!#REF!</definedName>
    <definedName name="Tabla_Burra_Ordinario_25">[24]LBM!#REF!</definedName>
    <definedName name="tabla_chapa_10">[24]LBM!#REF!</definedName>
    <definedName name="Tabla_chapa_ordinario_30_cm.">[24]LBM!#REF!</definedName>
    <definedName name="TABLA_CMI">[3]BS.DATOS!$Q$5:$X$17</definedName>
    <definedName name="TABLA_DE_CARACOLI">#REF!</definedName>
    <definedName name="TABLA_DE_CONTENIDO__A1">#REF!</definedName>
    <definedName name="TABLA_RN">[3]BS.DATOS!$AA$5:$AH$17</definedName>
    <definedName name="TABLA1">#REF!</definedName>
    <definedName name="tabla2">#REF!</definedName>
    <definedName name="tablaDeDTFS">#REF!</definedName>
    <definedName name="TablaR">#REF!</definedName>
    <definedName name="Tablero_Control_Alumbrado_1_contactores_Trifasicos_20A__3_interruptores_de_codillo_15A">[24]LBM!#REF!</definedName>
    <definedName name="Tablero_Control_Alumbrado_10_contactores_Trifasicos_20A">[24]LBM!#REF!</definedName>
    <definedName name="Tablero_Control_Alumbrado_10_contactores_Trifasicos_20A__16_interruptores_de_codillo_15A">[24]LBM!#REF!</definedName>
    <definedName name="Tablero_Control_Alumbrado_2_contactores_Trifasicos_20A__5_interruptores_de_codillo_15A">[24]LBM!#REF!</definedName>
    <definedName name="Tablero_Control_Alumbrado_6_contactores_Trifasicos_20A__7_interruptores_de_codillo_15A">[24]LBM!#REF!</definedName>
    <definedName name="Tablero_Control_Alumbrado_7_contactores_Trifasicos_20A__8_interruptores_de_codillo_15A">[24]LBM!#REF!</definedName>
    <definedName name="Tablero_Dist._T_NP1_1__T_NP2_3__T_NP1_9_Trifasico_CON_Espacio_Totalizador_30_Circ._5_Hilos_220V">[24]LBM!#REF!</definedName>
    <definedName name="Tablero_Dist._T_NP1_11_Trifasico_SIN_Espacio_Totalizador_12_Circuitos_5_Hilos_220V">[24]LBM!#REF!</definedName>
    <definedName name="Tablero_Dist._T_NP1_2_Trifasico_CON_Espacio_Totalizador_42_Circ._5_Hilos_220V">[24]LBM!#REF!</definedName>
    <definedName name="Tablero_Dist._T_NP1_5__T_NP1_7_Trifasico_CON_Espacio_Totalizador_35_Circ._5_Hilos_220V">[24]LBM!#REF!</definedName>
    <definedName name="Tablero_Dist._T_REG_1_Trifasico_CON_Espacio_Totalizador_12_Circ._5_Hilos_220V">[24]LBM!#REF!</definedName>
    <definedName name="Tablero_Dist._T_REG_2__T_REG_5__T_NP2_1__T_NP2_6__T_NP1_3_Trifasico_CON_Espacio_Totalizador_18_Circ._5_Hilos_220V">[24]LBM!#REF!</definedName>
    <definedName name="Tablero_Dist._T_REG_3__T_NP1_10__T_NP2_5__T_NP1_9__T_NP_1_8T_NP1_4__T_NP2_4__T_NP2_2_Trifasico_CON_Espacio_Totalizador_24_Circ._5_Hilos_220V">[24]LBM!#REF!</definedName>
    <definedName name="Tablex_Pizano_9mm_Cerramiento">#REF!</definedName>
    <definedName name="tablilla">#REF!</definedName>
    <definedName name="Taco_Termo_magnético_Unipolar_HQP_30A">[24]LBM!#REF!</definedName>
    <definedName name="TagBid1">#REF!</definedName>
    <definedName name="tagbid1ext">#REF!</definedName>
    <definedName name="tagbid1UnevalCost">#REF!</definedName>
    <definedName name="tagbid1unit">#REF!</definedName>
    <definedName name="TagBid2">#REF!</definedName>
    <definedName name="tagbid2ext">#REF!</definedName>
    <definedName name="tagbid2UnEvalCost">#REF!</definedName>
    <definedName name="tagbid2unit">#REF!</definedName>
    <definedName name="TagBid3">#REF!</definedName>
    <definedName name="tagbid3ext">#REF!</definedName>
    <definedName name="tagBid3UnevalCost">#REF!</definedName>
    <definedName name="tagbid3unit">#REF!</definedName>
    <definedName name="TagBid4">#REF!</definedName>
    <definedName name="tagbid4ext">#REF!</definedName>
    <definedName name="tagBid4UnEvalCost">#REF!</definedName>
    <definedName name="tagbid4unit">#REF!</definedName>
    <definedName name="TagBidRange">#REF!</definedName>
    <definedName name="TagCurrency_conversion_factor">#REF!</definedName>
    <definedName name="TagDescription">#REF!</definedName>
    <definedName name="tagid">#REF!</definedName>
    <definedName name="TagLineNo">#REF!</definedName>
    <definedName name="TagList.EndDate">#REF!</definedName>
    <definedName name="TagList.StartDate">#REF!</definedName>
    <definedName name="TagQuantity">#REF!</definedName>
    <definedName name="TagRefer">#REF!</definedName>
    <definedName name="tagunit">#REF!</definedName>
    <definedName name="Taladro_3_4_Percutor">#REF!</definedName>
    <definedName name="TALADRO_PERCUTOR">'[15]INSUMOS-EQUIPOS'!$B$396</definedName>
    <definedName name="Tanques_Hidro_Acumuladores">[24]LBM!#REF!</definedName>
    <definedName name="TANQUES4.1">#REF!</definedName>
    <definedName name="TAPA_HF">#REF!</definedName>
    <definedName name="Tapa_Registro_R20x20">[24]LBM!#REF!</definedName>
    <definedName name="Tapaporos_nogal">[24]LBM!#REF!</definedName>
    <definedName name="TAPON_2__P.V.C">#REF!</definedName>
    <definedName name="TAPÓN_COBRE__1_2">#REF!</definedName>
    <definedName name="TARIFAS_SUBSIDIOS">#REF!</definedName>
    <definedName name="TARIFAS1">#REF!</definedName>
    <definedName name="Tasa_Efectiva_Mensual_Fondeo">#REF!</definedName>
    <definedName name="Tax_Rate_Col">'[44]Inputs-SUMMARY'!$H$466:$BR$466</definedName>
    <definedName name="Taxpb">#REF!</definedName>
    <definedName name="TAZON_ENTRADA_SUPERIOR">'[36]INSUMOS-EQUIPOS'!$B$183</definedName>
    <definedName name="Tb">#REF!</definedName>
    <definedName name="TBCUR">[133]Sheet4!$A$2:$E$235</definedName>
    <definedName name="TBMAYINT">#REF!</definedName>
    <definedName name="tbres">#REF!</definedName>
    <definedName name="TBV1A">#REF!</definedName>
    <definedName name="Tc">#REF!</definedName>
    <definedName name="Td">#REF!</definedName>
    <definedName name="TDC">#REF!</definedName>
    <definedName name="tdy">#REF!</definedName>
    <definedName name="Te">#REF!</definedName>
    <definedName name="TechAccept">#REF!</definedName>
    <definedName name="tecpro06">#REF!</definedName>
    <definedName name="TEE_2_____2____P.V.C">#REF!</definedName>
    <definedName name="TEE_3____3____2____P.V.C">#REF!</definedName>
    <definedName name="TEE_3____3____2____P.V.C_UM">#REF!</definedName>
    <definedName name="TEE_3____3____3____P.V.C">#REF!</definedName>
    <definedName name="TEE_3__x_3__B_x_B">#REF!</definedName>
    <definedName name="TEE_4____4____4____P.V.C_UM">#REF!</definedName>
    <definedName name="TEE_COBRE_1_2_PUL">1994</definedName>
    <definedName name="TEFLON">'[15]INSUMOS-EQUIPOS'!$B$254</definedName>
    <definedName name="Teja_eternit_No_6">[24]LBM!#REF!</definedName>
    <definedName name="TEJA_TRASLUCIDA__6">'[15]INSUMOS-EQUIPOS'!$B$168</definedName>
    <definedName name="TEMP2">'[71]Cost Codes'!$B$4:$G$361</definedName>
    <definedName name="TER">#REF!</definedName>
    <definedName name="TERM">#REF!</definedName>
    <definedName name="TÉRMINOS">#REF!</definedName>
    <definedName name="test">#REF!</definedName>
    <definedName name="tewst">#REF!</definedName>
    <definedName name="TEXTIL_TIPO_TX30_III_DE_FERRARI_INCLUYENDO_ELEMENTOS_DE_FIJACIÓN_A_ESTRUCTURA_Y_MONTAJE">#REF!</definedName>
    <definedName name="teytrh">#REF!</definedName>
    <definedName name="Tf">#REF!</definedName>
    <definedName name="Tg">#REF!</definedName>
    <definedName name="Th">#REF!</definedName>
    <definedName name="thdh">#REF!</definedName>
    <definedName name="Thiner">#REF!</definedName>
    <definedName name="thtj">#REF!</definedName>
    <definedName name="Ti">#REF!</definedName>
    <definedName name="TINER">'[11]INSUMOS-EQUIPOS'!$B$640</definedName>
    <definedName name="Tintilla_para_madera">[24]LBM!#REF!</definedName>
    <definedName name="Tipo">[121]Sheet1!$A$2:$A$6</definedName>
    <definedName name="tipo_pintura">#REF!</definedName>
    <definedName name="tipov">#REF!</definedName>
    <definedName name="Tiras_Alistado_3_x_3_x_3">[24]LBM!#REF!</definedName>
    <definedName name="TIT">#REF!</definedName>
    <definedName name="Titlepb">#REF!</definedName>
    <definedName name="TitleRegion..BO60">#REF!</definedName>
    <definedName name="TITU">#REF!</definedName>
    <definedName name="TITULO">#REF!</definedName>
    <definedName name="Titulos_a_imprimir">#REF!</definedName>
    <definedName name="Títulos_a_imprimir_IM">#REF!</definedName>
    <definedName name="Tj">#REF!</definedName>
    <definedName name="Tk">#REF!</definedName>
    <definedName name="tl">#REF!</definedName>
    <definedName name="Tll">#REF!</definedName>
    <definedName name="Tm">#REF!</definedName>
    <definedName name="Tn">#REF!</definedName>
    <definedName name="Tñ">#REF!</definedName>
    <definedName name="To">#REF!</definedName>
    <definedName name="Toma_telefónica">[24]LBM!#REF!</definedName>
    <definedName name="Toma_Trifásica">[24]LBM!#REF!</definedName>
    <definedName name="TOMA_TRIFILAR">'[15]INSUMOS-EQUIPOS'!$B$230</definedName>
    <definedName name="TOPE_IMANTADO">'[11]INSUMOS-EQUIPOS'!$B$592</definedName>
    <definedName name="TOPELLANTA_PLASTEMPACK">'[11]INSUMOS-EQUIPOS'!$B$638</definedName>
    <definedName name="TORNILLO_3">#REF!</definedName>
    <definedName name="TORNILLO_DE_LAMINA_6_x_1">'[15]INSUMOS-EQUIPOS'!$B$296</definedName>
    <definedName name="TORNILLO_DRYWALL_6X1">'[11]INSUMOS-EQUIPOS'!$B$588</definedName>
    <definedName name="TORNILLO_DRYWALL_7X7_16IN">'[11]INSUMOS-EQUIPOS'!$B$589</definedName>
    <definedName name="Tornillo_para_Madera_1__No.6">[24]LBM!#REF!</definedName>
    <definedName name="Tornillo_para_madera_2__No_9">[24]LBM!#REF!</definedName>
    <definedName name="TORNILLOS_2.5">#REF!</definedName>
    <definedName name="tortas">#REF!</definedName>
    <definedName name="tortas2">#REF!</definedName>
    <definedName name="TOT">#REF!</definedName>
    <definedName name="Tot_Con_Ins">#REF!</definedName>
    <definedName name="Tot_EA_CAPEX">#REF!</definedName>
    <definedName name="Tot_Elect">#REF!</definedName>
    <definedName name="Tot_Elect1">#REF!</definedName>
    <definedName name="Tot_Ops_Ins">#REF!</definedName>
    <definedName name="Total">#REF!</definedName>
    <definedName name="Total__EXCAVACIONES__RELLENOS__REEMPLAZOS_Y_OTROS">#REF!</definedName>
    <definedName name="TOTAL_CIVIL">#REF!</definedName>
    <definedName name="TOTAL_ELECTRICO">#REF!</definedName>
    <definedName name="TOTAL_SERVICIOS">#REF!</definedName>
    <definedName name="TotalBidCost">#REF!</definedName>
    <definedName name="TotalCost">#REF!</definedName>
    <definedName name="TotalCostosDirectos">#REF!</definedName>
    <definedName name="totales">#REF!</definedName>
    <definedName name="TotalItemsCost">#REF!</definedName>
    <definedName name="TotalPickedCost">#REF!</definedName>
    <definedName name="TotEquipos1.1.3">#REF!</definedName>
    <definedName name="TotEquipos1.2.2.10">#REF!</definedName>
    <definedName name="TotEquipos1.2.2.11">#REF!</definedName>
    <definedName name="TotEquipos1.2.2.3">#REF!</definedName>
    <definedName name="TotEquipos1.2.2.4">#REF!</definedName>
    <definedName name="TotEquipos1.2.2.5">#REF!</definedName>
    <definedName name="TotEquipos1.2.2.6">#REF!</definedName>
    <definedName name="TotEquipos1.2.2.7">#REF!</definedName>
    <definedName name="TotEquipos1.2.2.8">#REF!</definedName>
    <definedName name="TotEquipos1.2.2.9">#REF!</definedName>
    <definedName name="TotEquipos1.2.3.1">#REF!</definedName>
    <definedName name="TotEquipos1.2.3.3">#REF!</definedName>
    <definedName name="TotEquipos1.2.3.4">#REF!</definedName>
    <definedName name="TotEquipos1.3.2">#REF!</definedName>
    <definedName name="TotManodeobra1.1.3">#REF!</definedName>
    <definedName name="TotManodeobra1.2.2.10">#REF!</definedName>
    <definedName name="TotManodeobra1.2.2.11">#REF!</definedName>
    <definedName name="TotManodeobra1.2.2.3">#REF!</definedName>
    <definedName name="TotManodeobra1.2.2.4">#REF!</definedName>
    <definedName name="TotManodeobra1.2.2.5">#REF!</definedName>
    <definedName name="TotManodeobra1.2.2.6">#REF!</definedName>
    <definedName name="TotManodeobra1.2.2.7">#REF!</definedName>
    <definedName name="TotManodeobra1.2.2.8">#REF!</definedName>
    <definedName name="TotManodeobra1.2.2.9">#REF!</definedName>
    <definedName name="TotManodeobra1.2.3.1">#REF!</definedName>
    <definedName name="TotManodeobra1.2.3.3">#REF!</definedName>
    <definedName name="TotManodeobra1.2.3.4">#REF!</definedName>
    <definedName name="TotManodeobra1.3.2">#REF!</definedName>
    <definedName name="TotMateriales1.1.3">#REF!</definedName>
    <definedName name="TotMateriales1.2.2.10">#REF!</definedName>
    <definedName name="TotMateriales1.2.2.11">#REF!</definedName>
    <definedName name="TotMateriales1.2.2.3">#REF!</definedName>
    <definedName name="TotMateriales1.2.2.4">#REF!</definedName>
    <definedName name="TotMateriales1.2.2.5">#REF!</definedName>
    <definedName name="TotMateriales1.2.2.6">#REF!</definedName>
    <definedName name="TotMateriales1.2.2.7">#REF!</definedName>
    <definedName name="TotMateriales1.2.2.8">#REF!</definedName>
    <definedName name="TotMateriales1.2.2.9">#REF!</definedName>
    <definedName name="TotMateriales1.2.3.1">#REF!</definedName>
    <definedName name="TotMateriales1.2.3.3">#REF!</definedName>
    <definedName name="TotMateriales1.2.3.4">#REF!</definedName>
    <definedName name="TotMateriales1.3.2">#REF!</definedName>
    <definedName name="TotTransportes1.1.3">#REF!</definedName>
    <definedName name="TotTransportes1.2.2.10">#REF!</definedName>
    <definedName name="TotTransportes1.2.2.11">#REF!</definedName>
    <definedName name="TotTransportes1.2.2.3">#REF!</definedName>
    <definedName name="TotTransportes1.2.2.4">#REF!</definedName>
    <definedName name="TotTransportes1.2.2.5">#REF!</definedName>
    <definedName name="TotTransportes1.2.2.6">#REF!</definedName>
    <definedName name="TotTransportes1.2.2.7">#REF!</definedName>
    <definedName name="TotTransportes1.2.2.8">#REF!</definedName>
    <definedName name="TotTransportes1.2.2.9">#REF!</definedName>
    <definedName name="TotTransportes1.2.3.1">#REF!</definedName>
    <definedName name="TotTransportes1.2.3.3">#REF!</definedName>
    <definedName name="TotTransportes1.2.3.4">#REF!</definedName>
    <definedName name="TotTransportes1.3.2">#REF!</definedName>
    <definedName name="Toxement_1_A_Impermeabilizante_Integral">[24]LBM!#REF!</definedName>
    <definedName name="Tp">#REF!</definedName>
    <definedName name="tpte">#REF!</definedName>
    <definedName name="tptee">#REF!</definedName>
    <definedName name="Tq">#REF!</definedName>
    <definedName name="Tr">#REF!</definedName>
    <definedName name="Trafico_liviano_espesor_6_cm._Ref._R25CE_Fibrit">[24]LBM!#REF!</definedName>
    <definedName name="TRAFO">#REF!</definedName>
    <definedName name="Tramites">#REF!</definedName>
    <definedName name="TramitesCostos">#REF!</definedName>
    <definedName name="Transfer_Price">'[44]Inputs-SUMMARY'!$H$464:$BR$464</definedName>
    <definedName name="TRANSFORMADOR_SANITARIO">'[11]INSUMOS-EQUIPOS'!$B$613</definedName>
    <definedName name="TRANSP">'[68]Items y Materiales'!$I$3</definedName>
    <definedName name="TRANSP_BQ">'[68]Items y Materiales'!$I$4</definedName>
    <definedName name="TRANSPORI">#REF!</definedName>
    <definedName name="TRANSPORTE">#REF!</definedName>
    <definedName name="Transporte_Andamio">#REF!</definedName>
    <definedName name="Transporte_Moto">#REF!</definedName>
    <definedName name="Traperos">#REF!</definedName>
    <definedName name="TRAT">[134]desmonte!$E$48</definedName>
    <definedName name="tres">#REF!</definedName>
    <definedName name="trest">#REF!</definedName>
    <definedName name="tret">#REF!</definedName>
    <definedName name="trh">#REF!</definedName>
    <definedName name="trhfh">#REF!</definedName>
    <definedName name="TRIPLEX">#REF!</definedName>
    <definedName name="Triplex_Andes_Pizano_14_mm">#REF!</definedName>
    <definedName name="trjfgjh">#REF!</definedName>
    <definedName name="trm">'[89]216-05'!#REF!</definedName>
    <definedName name="TRM_1">'[68]Items y Materiales'!$F$2</definedName>
    <definedName name="tru">#REF!</definedName>
    <definedName name="truds">#REF!</definedName>
    <definedName name="trutu">#REF!</definedName>
    <definedName name="trydfg">#REF!</definedName>
    <definedName name="trydtrygf">#REF!</definedName>
    <definedName name="tryery">#REF!</definedName>
    <definedName name="tryi6">#REF!</definedName>
    <definedName name="tryrth">#REF!</definedName>
    <definedName name="Ts">#REF!</definedName>
    <definedName name="tsert">#REF!</definedName>
    <definedName name="Tt">#REF!</definedName>
    <definedName name="TtCD">#REF!</definedName>
    <definedName name="TTCostOutput">#REF!</definedName>
    <definedName name="TTR">#REF!</definedName>
    <definedName name="ttrff">#REF!</definedName>
    <definedName name="ttt">#REF!</definedName>
    <definedName name="TTTT">#REF!</definedName>
    <definedName name="tttt7">#REF!</definedName>
    <definedName name="tttthy">#REF!</definedName>
    <definedName name="ttttr">#REF!</definedName>
    <definedName name="ttttt">#REF!</definedName>
    <definedName name="TTTTTTTT">#REF!</definedName>
    <definedName name="Tu">#REF!</definedName>
    <definedName name="TUB._ACC_3__Bx_B_SCH_40">#REF!</definedName>
    <definedName name="Tuberia_Acero_Galvanizado_Schedule_40_1">[24]LBM!#REF!</definedName>
    <definedName name="Tuberia_Acero_Galvanizado_Schedule_40_1_1_2">[24]LBM!#REF!</definedName>
    <definedName name="Tuberia_Acero_Galvanizado_Schedule_40_2">[24]LBM!#REF!</definedName>
    <definedName name="TUBERIA_DE__8__Ø_EN_ACERO_n80_ROSCADO__e__6.3_mm">'[36]INSUMOS-EQUIPOS'!$B$270</definedName>
    <definedName name="Tuberia_de_3_4">[24]LBM!#REF!</definedName>
    <definedName name="TUBERIA_DE_4__ACERO_NEGRO_ASTM">'[15]INSUMOS-EQUIPOS'!$B$127</definedName>
    <definedName name="TUBERIA_GALVANIZADA_DE_1_2">#REF!</definedName>
    <definedName name="TUBERIA_GALVANIZADA_DE_3">#REF!</definedName>
    <definedName name="Tuberia_H_G_3">[24]LBM!#REF!</definedName>
    <definedName name="Tuberia_Novafort_10">[24]LBM!#REF!</definedName>
    <definedName name="Tuberia_Novafort_12">[24]LBM!#REF!</definedName>
    <definedName name="Tuberia_Novafort_14">[24]LBM!#REF!</definedName>
    <definedName name="Tuberia_Novafort_8">[24]LBM!#REF!</definedName>
    <definedName name="TUBERIA_P.V.C_RDE_9">#REF!</definedName>
    <definedName name="TUBERIA_P.V.C_UM_RDE_41____2">#REF!</definedName>
    <definedName name="TUBERIA_P.V.C_UM_RDE_41____3">#REF!</definedName>
    <definedName name="tuberia3">#REF!</definedName>
    <definedName name="TUBO_1_2">#REF!</definedName>
    <definedName name="TUBO_1_2__HG">#REF!</definedName>
    <definedName name="Tubo_cobre_tipo_L_1_2">[24]LBM!#REF!</definedName>
    <definedName name="Tubo_de_presión___11_P.V.C._3_4">[24]LBM!#REF!</definedName>
    <definedName name="Tubo_de_presión___13_5_P.V.C._1">[24]LBM!#REF!</definedName>
    <definedName name="Tubo_de_presión___21_P.V.C._1_1_2">[24]LBM!#REF!</definedName>
    <definedName name="Tubo_de_presión___9_P.V.C._1_2">[24]LBM!#REF!</definedName>
    <definedName name="Tubo_estructura_negra_3">[24]LBM!#REF!</definedName>
    <definedName name="Tubo_estructural_galvanizado_1">[24]LBM!#REF!</definedName>
    <definedName name="Tubo_estructural_galvanizado_2">[24]LBM!#REF!</definedName>
    <definedName name="Tubo_galvanizado_3">[24]LBM!#REF!</definedName>
    <definedName name="Tubo_Gas_Galvanizado_1_2">[24]LBM!#REF!</definedName>
    <definedName name="TUBO_GAS_PE_80_AMARILLA_RDE_11_1">#REF!</definedName>
    <definedName name="Tubo_mueble_cal_18_1">[24]LBM!#REF!</definedName>
    <definedName name="Tubo_P.V.C.___L_2">[24]LBM!#REF!</definedName>
    <definedName name="Tubo_P.V.C.___L_3">[24]LBM!#REF!</definedName>
    <definedName name="Tubo_P.V.C._sanitario_2">[24]LBM!#REF!</definedName>
    <definedName name="Tubo_P.V.C._sanitario_3">[24]LBM!#REF!</definedName>
    <definedName name="Tubo_P.V.C._sanitario_4">[24]LBM!#REF!</definedName>
    <definedName name="Tubo_P.V.C._sanitario_6">[24]LBM!#REF!</definedName>
    <definedName name="Tubo_Presión___11_P.V.C._3_4">[24]LBM!#REF!</definedName>
    <definedName name="Tubo_Presión___13_5_P.V.C._1">[24]LBM!#REF!</definedName>
    <definedName name="Tubo_Presión___21_P.V.C._1_1_2">[24]LBM!#REF!</definedName>
    <definedName name="Tubo_Presión___21_P.V.C._1_1_4">[24]LBM!#REF!</definedName>
    <definedName name="Tubo_Presión___9_P.V.C._1_2">[24]LBM!#REF!</definedName>
    <definedName name="Tubo_Presión__21_P.V.C._2">[24]LBM!#REF!</definedName>
    <definedName name="Tubo_presión__9_P.V.C._1_2">[24]LBM!#REF!</definedName>
    <definedName name="Tubo_presión__9_P.V.C._3_4">[24]LBM!#REF!</definedName>
    <definedName name="Tubo_Presión__P.V.C._2_1_2">[24]LBM!#REF!</definedName>
    <definedName name="Tubo_Presión__P.V.C._3">[24]LBM!#REF!</definedName>
    <definedName name="tubo_pvc_2">#REF!</definedName>
    <definedName name="TUBO_TREMIE_DE_VACIADO">'[36]INSUMOS-EQUIPOS'!$B$371</definedName>
    <definedName name="Tuibo_cobre_tipo_L_1_2">[24]LBM!#REF!</definedName>
    <definedName name="tur">#REF!</definedName>
    <definedName name="turu">#REF!</definedName>
    <definedName name="Tw">#REF!</definedName>
    <definedName name="twer">#REF!</definedName>
    <definedName name="twet">#REF!</definedName>
    <definedName name="Tx">#REF!</definedName>
    <definedName name="Ty">#REF!</definedName>
    <definedName name="tyery">#REF!</definedName>
    <definedName name="tyj">#REF!</definedName>
    <definedName name="tyjtyj">#REF!</definedName>
    <definedName name="tyjytjuyjuy">#REF!</definedName>
    <definedName name="tyk">#REF!</definedName>
    <definedName name="tym">#REF!</definedName>
    <definedName name="TYPE">#REF!</definedName>
    <definedName name="typeofcommittment">#REF!</definedName>
    <definedName name="tyr">#REF!</definedName>
    <definedName name="tytfy">#REF!</definedName>
    <definedName name="tytgfhgfh">#REF!</definedName>
    <definedName name="tyty">#REF!</definedName>
    <definedName name="tyu">#REF!</definedName>
    <definedName name="TYUIYI">#REF!</definedName>
    <definedName name="tyujh">#REF!</definedName>
    <definedName name="tyuty">#REF!</definedName>
    <definedName name="tyutyu">#REF!</definedName>
    <definedName name="tyxg">#REF!</definedName>
    <definedName name="Tz">#REF!</definedName>
    <definedName name="U">#REF!</definedName>
    <definedName name="u3u">#REF!</definedName>
    <definedName name="u7u7">#REF!</definedName>
    <definedName name="Ua">#REF!</definedName>
    <definedName name="Ub">#REF!</definedName>
    <definedName name="Ubicación">#REF!</definedName>
    <definedName name="Uc">#REF!</definedName>
    <definedName name="Ud">#REF!</definedName>
    <definedName name="Ue">#REF!</definedName>
    <definedName name="Uf">#REF!</definedName>
    <definedName name="UFInanzas">[120]Cuentas!$P$11:$P$111</definedName>
    <definedName name="Ug">#REF!</definedName>
    <definedName name="UGEquipData">#REF!</definedName>
    <definedName name="Uh">#REF!</definedName>
    <definedName name="UHJKH">#REF!</definedName>
    <definedName name="ui">#REF!</definedName>
    <definedName name="uijhj">#REF!</definedName>
    <definedName name="uio">#REF!</definedName>
    <definedName name="uiou">#REF!</definedName>
    <definedName name="uir">#REF!</definedName>
    <definedName name="uituii">#REF!</definedName>
    <definedName name="uityjj">#REF!</definedName>
    <definedName name="uiufgj">#REF!</definedName>
    <definedName name="UIUYI">#REF!</definedName>
    <definedName name="Uj">#REF!</definedName>
    <definedName name="ujyyu">#REF!</definedName>
    <definedName name="Uk">#REF!</definedName>
    <definedName name="Ull">#REF!</definedName>
    <definedName name="Um">#REF!</definedName>
    <definedName name="UMina">[47]Cuentas!$Q$11:$Q$46</definedName>
    <definedName name="Un">#REF!</definedName>
    <definedName name="Unidad">#REF!</definedName>
    <definedName name="UNIDAD521">[67]ITEMS!$C$522</definedName>
    <definedName name="UNION_COBRE_1_2_PUL">859</definedName>
    <definedName name="UNION_DE_MECANICA_2">#REF!</definedName>
    <definedName name="UNION_DE_MECANICA_3">#REF!</definedName>
    <definedName name="UNION_DE_MECANICA_4">#REF!</definedName>
    <definedName name="UNION_DE_REPARACION_2__P.V.C">#REF!</definedName>
    <definedName name="UNION_DE_REPARACION_3">#REF!</definedName>
    <definedName name="UNION_DE_REPARACION_3__P.V.C">#REF!</definedName>
    <definedName name="UNION_DE_REPARACION_4">#REF!</definedName>
    <definedName name="UNION_P.V.C_1_2">#REF!</definedName>
    <definedName name="Unit">#REF!</definedName>
    <definedName name="Unitarios">#REF!</definedName>
    <definedName name="units">'[66]REF - Listas'!$G$10:$G$18</definedName>
    <definedName name="uno">#REF!</definedName>
    <definedName name="Uñ">#REF!</definedName>
    <definedName name="Uo">#REF!</definedName>
    <definedName name="UOUIV">#REF!</definedName>
    <definedName name="Up">#REF!</definedName>
    <definedName name="UPlanta">[47]Cuentas!$T$11:$T$56</definedName>
    <definedName name="Uq">#REF!</definedName>
    <definedName name="Ur">#REF!</definedName>
    <definedName name="uriel">#REF!</definedName>
    <definedName name="uryur">#REF!</definedName>
    <definedName name="Us">#REF!</definedName>
    <definedName name="ut">#REF!</definedName>
    <definedName name="Ut_Un">#REF!</definedName>
    <definedName name="UTIL">#REF!</definedName>
    <definedName name="utilidad">#REF!</definedName>
    <definedName name="UtilidadMensual">#REF!</definedName>
    <definedName name="UTMAR">#REF!</definedName>
    <definedName name="uu">#REF!</definedName>
    <definedName name="uuu">#REF!</definedName>
    <definedName name="UUUU">#REF!</definedName>
    <definedName name="uuuuo">#REF!</definedName>
    <definedName name="uuuuuj">#REF!</definedName>
    <definedName name="uuuuutiyt">#REF!</definedName>
    <definedName name="uuuuuu">#REF!</definedName>
    <definedName name="uuuuuuuuuu">#REF!</definedName>
    <definedName name="UUUUUUUUUUUUUU">#REF!</definedName>
    <definedName name="Uv">#REF!</definedName>
    <definedName name="Uw">#REF!</definedName>
    <definedName name="uwkap">#REF!</definedName>
    <definedName name="uxd">#REF!</definedName>
    <definedName name="uy">#REF!</definedName>
    <definedName name="uyiyiy">#REF!</definedName>
    <definedName name="uytu">#REF!</definedName>
    <definedName name="UYU">#REF!</definedName>
    <definedName name="uyur">#REF!</definedName>
    <definedName name="Uz">#REF!</definedName>
    <definedName name="V">#REF!</definedName>
    <definedName name="V.M.CV1_Moisture">#REF!</definedName>
    <definedName name="V.M.CV2_Al">#REF!</definedName>
    <definedName name="V.M.CV2_Co">#REF!</definedName>
    <definedName name="V.M.CV2_DryTonnes">#REF!</definedName>
    <definedName name="V.M.CV2_dtph">#REF!</definedName>
    <definedName name="V.M.CV2_Fe">#REF!</definedName>
    <definedName name="V.M.CV2_Mg">#REF!</definedName>
    <definedName name="V.M.CV2_Ni">#REF!</definedName>
    <definedName name="V.M.CV2_Si">#REF!</definedName>
    <definedName name="V.M.Mill_Availability">#REF!</definedName>
    <definedName name="V.M.Mill_Downtime">#REF!</definedName>
    <definedName name="V.M.Mill_DryTonnes">#REF!</definedName>
    <definedName name="V.M.Mill_DryTph">#REF!</definedName>
    <definedName name="V.M.Mill_PowerDraw">#REF!</definedName>
    <definedName name="V.M.Mill_PowerDrawPerTonne">#REF!</definedName>
    <definedName name="V.M.Mill_Uptime">#REF!</definedName>
    <definedName name="V.M.Mill_Utilization">#REF!</definedName>
    <definedName name="V.M.Mill_WetTonnes">#REF!</definedName>
    <definedName name="V.M.Mill_WetTph">#REF!</definedName>
    <definedName name="V.M.MillFeed_Al">#REF!</definedName>
    <definedName name="V.M.MillFeed_Co">#REF!</definedName>
    <definedName name="V.M.MillFeed_Fe">#REF!</definedName>
    <definedName name="V.M.MillFeed_Mg">#REF!</definedName>
    <definedName name="V.M.MillFeed_Ni">#REF!</definedName>
    <definedName name="V.M.MillFeed_Si">#REF!</definedName>
    <definedName name="V.M.MillH2O_Head">#REF!</definedName>
    <definedName name="V.M.MillH2O_Screen">#REF!</definedName>
    <definedName name="V.M.MillH2O_Total">#REF!</definedName>
    <definedName name="V.M.OreToStorage_Al">#REF!</definedName>
    <definedName name="V.M.OreToStorage_Co">#REF!</definedName>
    <definedName name="V.M.OreToStorage_DryTonnes">#REF!</definedName>
    <definedName name="V.M.OreToStorage_DryTph">#REF!</definedName>
    <definedName name="V.M.OreToStorage_Fe">#REF!</definedName>
    <definedName name="V.M.OreToStorage_Mg">#REF!</definedName>
    <definedName name="V.M.OreToStorage_Ni">#REF!</definedName>
    <definedName name="V.M.OreToStorage_PulpDensity">#REF!</definedName>
    <definedName name="V.M.OreToStorage_PulpYieldStress">#REF!</definedName>
    <definedName name="V.M.OreToStorage_Si">#REF!</definedName>
    <definedName name="V.M.OreToStorage_Volume">#REF!</definedName>
    <definedName name="V.M.OreToStorage_VolumePerHr">#REF!</definedName>
    <definedName name="V.Y.CV1_Moisture">#REF!</definedName>
    <definedName name="V.Y.CV2_Al">#REF!</definedName>
    <definedName name="V.Y.CV2_Co">#REF!</definedName>
    <definedName name="V.Y.CV2_DryTonnes">#REF!</definedName>
    <definedName name="V.Y.CV2_dtph">#REF!</definedName>
    <definedName name="V.Y.CV2_Fe">#REF!</definedName>
    <definedName name="V.Y.CV2_Mg">#REF!</definedName>
    <definedName name="V.Y.CV2_Ni">#REF!</definedName>
    <definedName name="V.Y.CV2_Si">#REF!</definedName>
    <definedName name="V.Y.Mill_Availability">#REF!</definedName>
    <definedName name="V.Y.Mill_Downtime">#REF!</definedName>
    <definedName name="V.Y.Mill_DryTonnes">#REF!</definedName>
    <definedName name="V.Y.Mill_DryTph">#REF!</definedName>
    <definedName name="V.Y.Mill_PowerDraw">#REF!</definedName>
    <definedName name="V.Y.Mill_PowerDrawPerTonne">#REF!</definedName>
    <definedName name="V.Y.Mill_Uptime">#REF!</definedName>
    <definedName name="V.Y.Mill_Utilization">#REF!</definedName>
    <definedName name="V.Y.Mill_WetTonnes">#REF!</definedName>
    <definedName name="V.Y.Mill_WetTph">#REF!</definedName>
    <definedName name="V.Y.MillFeed_Al">#REF!</definedName>
    <definedName name="V.Y.MillFeed_Co">#REF!</definedName>
    <definedName name="V.Y.MillFeed_Fe">#REF!</definedName>
    <definedName name="V.Y.MillFeed_Mg">#REF!</definedName>
    <definedName name="V.Y.MillFeed_Ni">#REF!</definedName>
    <definedName name="V.Y.MillFeed_Si">#REF!</definedName>
    <definedName name="V.Y.MillH2O_Head">#REF!</definedName>
    <definedName name="V.Y.MillH2O_Screen">#REF!</definedName>
    <definedName name="V.Y.MillH2O_Total">#REF!</definedName>
    <definedName name="V.Y.OreToStorage_Al">#REF!</definedName>
    <definedName name="V.Y.OreToStorage_Co">#REF!</definedName>
    <definedName name="V.Y.OreToStorage_DryTonnes">#REF!</definedName>
    <definedName name="V.Y.OreToStorage_DryTph">#REF!</definedName>
    <definedName name="V.Y.OreToStorage_Fe">#REF!</definedName>
    <definedName name="V.Y.OreToStorage_Mg">#REF!</definedName>
    <definedName name="V.Y.OreToStorage_Ni">#REF!</definedName>
    <definedName name="V.Y.OreToStorage_PulpDensity">#REF!</definedName>
    <definedName name="V.Y.OreToStorage_PulpYieldStress">#REF!</definedName>
    <definedName name="V.Y.OreToStorage_Si">#REF!</definedName>
    <definedName name="V.Y.OreToStorage_Volume">#REF!</definedName>
    <definedName name="V.Y.OreToStorage_VolumePerHr">#REF!</definedName>
    <definedName name="V_1___2.7x1.966___Plano_de_Detalle_No._A_159">[24]LBM!#REF!</definedName>
    <definedName name="V_10___1.8x6.9___Plano_de_Detalle_No._A_161">[24]LBM!#REF!</definedName>
    <definedName name="V_11___2x1.9___Plano_de_Detalle_No._A_161">[24]LBM!#REF!</definedName>
    <definedName name="V_12___1.2x1.5___Plano_de_Detalle_No._A_161">[24]LBM!#REF!</definedName>
    <definedName name="V_13___1.8x4.4___Plano_de_Detalle_No._A_161">[24]LBM!#REF!</definedName>
    <definedName name="V_14___1.8x6.7___Plano_de_Detalle_No._A_162">[24]LBM!#REF!</definedName>
    <definedName name="V_15___1.8x6.8___Plano_de_Detalle_No._A_162">[24]LBM!#REF!</definedName>
    <definedName name="V_16___1.2x0.9___Plano_de_Detalle_No._A_161">[24]LBM!#REF!</definedName>
    <definedName name="V_17___2.7x0.525___Plano_de_Detalle_No._A_162">[24]LBM!#REF!</definedName>
    <definedName name="V_18___1.8x2___Plano_de_Detalle_No._A_162">[24]LBM!#REF!</definedName>
    <definedName name="V_19___4.95x14.352___Plano_de_Detalle_No._A_163">[24]LBM!#REF!</definedName>
    <definedName name="V_2___1.8x6.75___Plano_de_Detalle_No._A_159">[24]LBM!#REF!</definedName>
    <definedName name="V_20___4.4x4.82___Plano_de_Detalle_No._A_164">[24]LBM!#REF!</definedName>
    <definedName name="V_21___2.2x4.82___Plano_de_Detalle_No._A_164">[24]LBM!#REF!</definedName>
    <definedName name="V_22___2.05x2.05___Plano_de_Detalle_No._A_162">[24]LBM!#REF!</definedName>
    <definedName name="V_23___2.05x1.9___Plano_de_Detalle_No._A_162">[24]LBM!#REF!</definedName>
    <definedName name="V_24___2.7x6.426___Plano_de_Detalle_No._A_165">[24]LBM!#REF!</definedName>
    <definedName name="V_25___2.7x3.15___Plano_de_Detalle_No._A_165">[24]LBM!#REF!</definedName>
    <definedName name="V_26___2.7x4.35___Plano_de_Detalle_No._A_165">[24]LBM!#REF!</definedName>
    <definedName name="V_27___0.45x4.65___Plano_de_Detalle_No._A_166">[24]LBM!#REF!</definedName>
    <definedName name="V_28___0.45x6.975___Plano_de_Detalle_No._A_166">[24]LBM!#REF!</definedName>
    <definedName name="V_29___2.7x1.8___Plano_de_Detalle_No._A_166">[24]LBM!#REF!</definedName>
    <definedName name="V_3___1.2x1.2___Plano_de_Detalle_No._A_159">[24]LBM!#REF!</definedName>
    <definedName name="V_30___1.8x1.95___Plano_de_Detalle_No._A_166">[24]LBM!#REF!</definedName>
    <definedName name="V_31___2x7.2___Plano_de_Detalle_No._A_167">[24]LBM!#REF!</definedName>
    <definedName name="V_32___2.7x1.25___Plano_de_Detalle_No._A_166">[24]LBM!#REF!</definedName>
    <definedName name="V_4___1.8x9___Plano_de_Detalle_No._A_160">[24]LBM!#REF!</definedName>
    <definedName name="V_5___1.8x4.65___Plano_de_Detalle_No._A_160">[24]LBM!#REF!</definedName>
    <definedName name="V_6___1.8x2.85___Plano_de_Detalle_No._A_160">[24]LBM!#REF!</definedName>
    <definedName name="V_7___1.8x2.25___Plano_de_Detalle_No._A_160">[24]LBM!#REF!</definedName>
    <definedName name="V_8___1.8x9___Plano_de_Detalle_No._A_160">[24]LBM!#REF!</definedName>
    <definedName name="V_9___1.8x1.05___Plano_de_Detalle_No._A_160">[24]LBM!#REF!</definedName>
    <definedName name="V_B4">'[11]INSUMOS-EQUIPOS'!$B$603</definedName>
    <definedName name="Va">#REF!</definedName>
    <definedName name="vabs">#REF!</definedName>
    <definedName name="VAL_100PE_S1">#REF!</definedName>
    <definedName name="VAL_100PE_S2">#REF!</definedName>
    <definedName name="VAL_100PE_S3">#REF!</definedName>
    <definedName name="VAL_100PE_S4">#REF!</definedName>
    <definedName name="VAL_100PE_S5">#REF!</definedName>
    <definedName name="VAL_100PE_S6">#REF!</definedName>
    <definedName name="VAL150PE_S1">#REF!</definedName>
    <definedName name="VAL150PE_S2">#REF!</definedName>
    <definedName name="VAL150PE_S3">#REF!</definedName>
    <definedName name="VAL150PE_S4">#REF!</definedName>
    <definedName name="VAL150PE_S5">#REF!</definedName>
    <definedName name="VAL150PE_S6">#REF!</definedName>
    <definedName name="VAL200PE_S1">#REF!</definedName>
    <definedName name="VAL200PE_S2">#REF!</definedName>
    <definedName name="VAL200PE_S3">#REF!</definedName>
    <definedName name="VAL200PE_S4">#REF!</definedName>
    <definedName name="VAL200PE_S5">#REF!</definedName>
    <definedName name="VAL200PE_S6">#REF!</definedName>
    <definedName name="VAL250PE_S1">#REF!</definedName>
    <definedName name="VAL250PE_S2">#REF!</definedName>
    <definedName name="VAL250PE_S3">#REF!</definedName>
    <definedName name="VAL250PE_S4">#REF!</definedName>
    <definedName name="VAL250PE_S5">#REF!</definedName>
    <definedName name="VAL250PE_S6">#REF!</definedName>
    <definedName name="VAL300HD_S1">#REF!</definedName>
    <definedName name="VAL300HD_S2">#REF!</definedName>
    <definedName name="VAL300HD_S3">#REF!</definedName>
    <definedName name="VAL300HD_S4">#REF!</definedName>
    <definedName name="VAL300HD_S5">#REF!</definedName>
    <definedName name="VAL300HD_S6">#REF!</definedName>
    <definedName name="VAL300PVC_S1">#REF!</definedName>
    <definedName name="VAL300PVC_S2">#REF!</definedName>
    <definedName name="VAL300PVC_S3">#REF!</definedName>
    <definedName name="VAL300PVC_S4">#REF!</definedName>
    <definedName name="VAL300PVC_S5">#REF!</definedName>
    <definedName name="VAL300PVC_S6">#REF!</definedName>
    <definedName name="VAL80PE_S1">#REF!</definedName>
    <definedName name="VAL80PE_S2">#REF!</definedName>
    <definedName name="VAL80PE_S3">#REF!</definedName>
    <definedName name="VAL80PE_S4">#REF!</definedName>
    <definedName name="VAL80PE_S5">#REF!</definedName>
    <definedName name="VAL80PE_S6">#REF!</definedName>
    <definedName name="valcal">#REF!</definedName>
    <definedName name="VALDES">#REF!</definedName>
    <definedName name="valhati">#REF!</definedName>
    <definedName name="VALLA_2_3_MTS_CON_3_CERCHAS">#REF!</definedName>
    <definedName name="Valla_Informativa_Licencia_2.00X1.00">[24]LBM!#REF!</definedName>
    <definedName name="Valor">#REF!</definedName>
    <definedName name="valor_consumibles">#REF!</definedName>
    <definedName name="valor_cuadrilla">#REF!</definedName>
    <definedName name="valor_equipos">#REF!</definedName>
    <definedName name="valor_nomina1">#REF!</definedName>
    <definedName name="valor_nomina2">#REF!</definedName>
    <definedName name="valor_nomina3">#REF!</definedName>
    <definedName name="valor1">#REF!</definedName>
    <definedName name="valor2">#REF!</definedName>
    <definedName name="VALOR3">#REF!</definedName>
    <definedName name="valorcal">#REF!</definedName>
    <definedName name="ValoresCanon">#REF!</definedName>
    <definedName name="ValoresIva">#REF!</definedName>
    <definedName name="ValorFuturoFcro">#REF!</definedName>
    <definedName name="ValorImpuestoTimbre">#REF!</definedName>
    <definedName name="ValorTot">#REF!</definedName>
    <definedName name="VÁLVULA_BOLA_MANIJA_MARIPOSA_1_2">#REF!</definedName>
    <definedName name="VALVULA_DE_COMPUERTA_2__SELLO_ELASTICO_Y_VNA_CON_CUADRANTE">#REF!</definedName>
    <definedName name="VALVULA_DE_COMPUERTA_3__BxB_CON_RUEDA_MECANICA">#REF!</definedName>
    <definedName name="VALVULA_DE_COMPUERTA_3__SELLO_ELASTICO_Y_VNA_CON_CUADRANTE">#REF!</definedName>
    <definedName name="VALVULA_DE_COMPUERTA_4__SELLO_ELASTICO_Y_VNA_CON_CUADRANTE">#REF!</definedName>
    <definedName name="VALVULA_DE_EMPOTRAR_PUSH">'[36]INSUMOS-EQUIPOS'!$B$184</definedName>
    <definedName name="VALVULA_DE_NO_RETORNO_CHEQUE__3__PARA_TRABAJAR_HORIZONTALMENTE_B_x_B">#REF!</definedName>
    <definedName name="VALVULA_DE_NO_RETORNO_CHEQUE__4__PARA_TRABAJAR_HORIZONTALMENTE_B_x_B">#REF!</definedName>
    <definedName name="Valvula_de_Paso_Directo_125_PSIG_Vapor__200_PSIG_Agua_1">[24]LBM!#REF!</definedName>
    <definedName name="Valvula_de_Paso_Directo_125_PSIG_Vapor__200_PSIG_Agua_1_1_2">[24]LBM!#REF!</definedName>
    <definedName name="Valvula_de_Paso_Directo_125_PSIG_Vapor__200_PSIG_Agua_1_1_4">[24]LBM!#REF!</definedName>
    <definedName name="Valvula_de_Paso_Directo_125_PSIG_Vapor__200_PSIG_Agua_1_2">[24]LBM!#REF!</definedName>
    <definedName name="Valvula_de_Paso_Directo_125_PSIG_Vapor__200_PSIG_Agua_2">[24]LBM!#REF!</definedName>
    <definedName name="Valvula_de_Paso_Directo_125_PSIG_Vapor__200_PSIG_Agua_2_1_2">[24]LBM!#REF!</definedName>
    <definedName name="Valvula_de_Paso_Directo_125_PSIG_Vapor__200_PSIG_Agua_3">[24]LBM!#REF!</definedName>
    <definedName name="Valvula_de_Paso_Directo_125_PSIG_Vapor__200_PSIG_Agua_3_4">[24]LBM!#REF!</definedName>
    <definedName name="Valvula_de_Vastago_Ascendente_Cuerpo_en_Hierro_1">[24]LBM!#REF!</definedName>
    <definedName name="Valvula_de_Vastago_Ascendente_Cuerpo_en_Hierro_3">[24]LBM!#REF!</definedName>
    <definedName name="Valvula_Push_Entrada_Superior_de_Empotrar_Orinal">'[32]INSUMOS-EQUIPOS'!$B$342</definedName>
    <definedName name="Valvulas_de_1_2">[24]LBM!#REF!</definedName>
    <definedName name="Valvulas_de_3_4">[24]LBM!#REF!</definedName>
    <definedName name="Valvulas_de_Pie_Bronce_1">[24]LBM!#REF!</definedName>
    <definedName name="Valvulas_de_Pie_Bronce_2">[24]LBM!#REF!</definedName>
    <definedName name="Valvulas_de_Pie_Bronce_3">[24]LBM!#REF!</definedName>
    <definedName name="Vara_de_Clavo">[24]LBM!#REF!</definedName>
    <definedName name="VarEquip">#REF!</definedName>
    <definedName name="VARILLA_ELASTICA">'[11]INSUMOS-EQUIPOS'!$B$568</definedName>
    <definedName name="VARILLA_PLASTICA">'[11]INSUMOS-EQUIPOS'!$B$567</definedName>
    <definedName name="Varios">#REF!</definedName>
    <definedName name="Varios2">#REF!</definedName>
    <definedName name="VarRange">#REF!</definedName>
    <definedName name="VAT">#REF!</definedName>
    <definedName name="vaton">#REF!</definedName>
    <definedName name="Vb">#REF!</definedName>
    <definedName name="vbvbvbvb">#REF!</definedName>
    <definedName name="Vc">#REF!</definedName>
    <definedName name="vck">#REF!</definedName>
    <definedName name="Vd">#REF!</definedName>
    <definedName name="vdfvuio">#REF!</definedName>
    <definedName name="vdsvnj">#REF!</definedName>
    <definedName name="Ve">#REF!</definedName>
    <definedName name="VENDOR_ID">#REF!</definedName>
    <definedName name="Vendor_name">#REF!</definedName>
    <definedName name="vendor_name2">#REF!</definedName>
    <definedName name="VENT100_S1">#REF!</definedName>
    <definedName name="VENT100_S2">#REF!</definedName>
    <definedName name="VENT100_S3">#REF!</definedName>
    <definedName name="VENT100_S4">#REF!</definedName>
    <definedName name="VENT100_S5">#REF!</definedName>
    <definedName name="VENT100_S6">#REF!</definedName>
    <definedName name="VentaAiu">#REF!</definedName>
    <definedName name="VENTANA_R_03_FIJA_DE_1060X750__MARCO_VENTANA_EN_LAMINA_FIGURADA_CR_CAL._20__PANEL_EN_MALLA_IMT25_CAL._18__ACABADO_EN_PINTURA_ELECTROSTATICA">#REF!</definedName>
    <definedName name="VENTANA_R_04_FIJA_DE_750X700__MARCO_VENTANA_EN_LAMINA_FIGURADA_CR_CAL._20__PANEL_EN_MALLA_IMT25_CAL._18__ACABADO_EN_PINTURA_ELECTROSTATICA">#REF!</definedName>
    <definedName name="VENTANA_R_05_FIJA_DE_750X2000__MARCO_VENTANA_EN_LAMINA_FIGURADA_CR_CAL._20__PANEL_EN_MALLA_IMT25_CAL._18__ACABADO_EN_PINTURA_ELECTROSTATICA">#REF!</definedName>
    <definedName name="VENTANA_R_06_FIJA_DE_900X2200__MARCO_VENTANA_EN_LAMINA_FIGURADA_CR_CAL._20__PANEL_EN_MALLA_IMT25_CAL._18__ACABADO_EN_PINTURA_ELECTROSTATICA">#REF!</definedName>
    <definedName name="VENTANA_R_1_FIJA_DE_1.06X0.75m_CON__MARCO_VENTANA_EN_LAMINA_FIGURADA__ACABADO_EN_PINTURA_ELECTROSTATICA">#REF!</definedName>
    <definedName name="VENTANA_R_10_FIJA_DE_0.96X0.72m_CON__MARCO_VENTANA_EN_LAMINA_FIGURADA__ACABADO_EN_PINTURA_ELECTROSTATICA">#REF!</definedName>
    <definedName name="VENTANA_R_10_FIJA_DE_750X2520__MARCO_VENTANA_EN_LAMINA_FIGURADA_CR_CAL._20__PANEL_EN_MALLA_IMT25_CAL._18__ACABADO_EN_PINTURA_ELECTROSTATICA">#REF!</definedName>
    <definedName name="VENTANA_R_11_FIJA_DE_0.66X0.72m_CON__MARCO_VENTANA_EN_LAMINA_FIGURADA__ACABADO_EN_PINTURA_ELECTROSTATICA">#REF!</definedName>
    <definedName name="VENTANA_R_12_FIJA_DE_2.05X.75m_variable_CON__MARCO_VENTANA_EN_LAMINA_FIGURADA__ACABADO_EN_PINTURA_ELECTROSTATICA">#REF!</definedName>
    <definedName name="VENTANA_R_13_FIJA_DE_2X0.75m_variable_CON__MARCO_VENTANA_EN_LAMINA_FIGURADA__ACABADO_EN_PINTURA_ELECTROSTATICA">#REF!</definedName>
    <definedName name="VENTANA_R_14_FIJA_DE_2X0.75m_variable_CON__MARCO_VENTANA_EN_LAMINA_FIGURADA__ACABADO_EN_PINTURA_ELECTROSTATICA">#REF!</definedName>
    <definedName name="VENTANA_R_2_FIJA_DE_2X0.75m_CON__MARCO_VENTANA_EN_LAMINA_FIGURADA__ACABADO_EN_PINTURA_ELECTROSTATICA">#REF!</definedName>
    <definedName name="VENTANA_R_7_FIJA_DE_.73X0.75m_CON__MARCO_VENTANA_EN_LAMINA_FIGURADA__ACABADO_EN_PINTURA_ELECTROSTATICA">#REF!</definedName>
    <definedName name="VENTANA_R_8_FIJA_DE_.88_X0.75m_CON__MARCO_VENTANA_EN_LAMINA_FIGURADA__ACABADO_EN_PINTURA_ELECTROSTATICA">#REF!</definedName>
    <definedName name="VENTANA_R_9_FIJA_DE__0.72X0.72m_CON__MARCO_VENTANA_EN_LAMINA_FIGURADA__ACABADO_EN_PINTURA_ELECTROSTATICA">#REF!</definedName>
    <definedName name="VENTANA_V_01_2200X1000__MARCO_VENTANA_EN_LAMINA_FIGURADA_CR_CAL._20__PANEL_EN_MALLA_IMT25_CAL._18__ACABADO_EN_PINTURA_ELECTROSTATICA">#REF!</definedName>
    <definedName name="VENTANA_V_02_2200X800__MARCO_VENTANA_EN_LAMINA_FIGURADA_CR_CAL._20__PANEL_EN_MALLA_IMT25_CAL._18___ACABADO_EN_PINTURA_ELECTROSTATICA">#REF!</definedName>
    <definedName name="VENTANA_V_03_2200X700__MARCO_VENTANA_EN_LAMINA_FIGURADA_CR_CAL._20___ACABADO_EN_PINTURA_ELECTROSTATICA">#REF!</definedName>
    <definedName name="VENTANA_V_04_2100X1000__MARCO_VENTANA_EN_LAMINA_FIGURADA_CR_CAL._20__PANEL_EN_MALLA_IMT25_CAL._18__ACABADO_EN_PINTURA_ELECTROSTATICA">#REF!</definedName>
    <definedName name="VENTANA_V_05_DE_2100X800__MARCO_VENTANA_EN_LAMINA_FIGURADA_CR_CAL._20__PANEL_EN_MALLA_IMT25_CAL._18__ACABADO_EN_PINTURA_ELECTROSTATICA">#REF!</definedName>
    <definedName name="VENTANA_V_06_DE_2100X700__MARCO_VENTANA_EN_LAMINA_FIGURADA_CR_CAL._20__PANEL_EN_MALLA_IMT25_CAL._18__ACABADO_EN_PINTURA_ELECTROSTATICA">#REF!</definedName>
    <definedName name="VENTANA_V_2__DE_ALUMINIO_EN_REJILLA_FIJA_EN_ALUMINIO_ESTRUCTURAL_INCLUYE_TORNILLERIA_EN_ACERO_INOXIDABLE">'[36]INSUMOS-EQUIPOS'!$B$331</definedName>
    <definedName name="VENTANA_V_3__DE_ALUMINIO_EN_REJILLA_FIJA_EN_ALUMINIO_ESTRUCTURAL_INCLUYE_TORNILLERIA_EN_ACERO_INOXIDABLE">'[36]INSUMOS-EQUIPOS'!$B$332</definedName>
    <definedName name="VENTANA_V_4__DE_ALUMINIO_EN_REJILLA_FIJA_EN_ALUMINIO_ESTRUCTURAL_INCLUYE_TORNILLERIA_EN_ACERO_INOXIDABLE">'[36]INSUMOS-EQUIPOS'!$B$333</definedName>
    <definedName name="VENTANA_V_5__DE_ALUMINIO_EN_REJILLA_FIJA_EN_ALUMINIO_ESTRUCTURAL_INCLUYE_TORNILLERIA_EN_ACERO_INOXIDABLE">'[36]INSUMOS-EQUIPOS'!$B$334</definedName>
    <definedName name="VENTOSAS_PARA_INSTALACION_EN_TUBERIA_DE_3">#REF!</definedName>
    <definedName name="Verifier">#REF!</definedName>
    <definedName name="Vf">#REF!</definedName>
    <definedName name="vfbgnhyt">#REF!</definedName>
    <definedName name="vfggchbh">#REF!</definedName>
    <definedName name="vfgtfgvfgv">#REF!</definedName>
    <definedName name="vfn">#REF!</definedName>
    <definedName name="vfvdv">#REF!</definedName>
    <definedName name="vfvf">#REF!</definedName>
    <definedName name="Vg">#REF!</definedName>
    <definedName name="Vh">#REF!</definedName>
    <definedName name="via">#REF!</definedName>
    <definedName name="VIBRADOR">#REF!</definedName>
    <definedName name="Vibrador_a_Gasolina">[24]LBM!#REF!</definedName>
    <definedName name="VIBRADOR_DE_CONCRETO_A_GASOLINA">'[15]INSUMOS-EQUIPOS'!$B$381</definedName>
    <definedName name="VIBRADOR_ELÉCTRICO_DE_110_VOLTIOS">'[15]INSUMOS-EQUIPOS'!$B$382</definedName>
    <definedName name="VIBRADOR_ELÉCTRICO_PUNTA_DE_AGUJA_DE_110_VOLTIOS">'[15]INSUMOS-EQUIPOS'!$B$383</definedName>
    <definedName name="Vibrocompactador_a_gasolina">[24]LBM!#REF!</definedName>
    <definedName name="VIBROCOMPACTADOR_A_GASOLINA_RANA_32_X_65_CM">'[15]INSUMOS-EQUIPOS'!$B$374</definedName>
    <definedName name="VIDRIO4">#REF!</definedName>
    <definedName name="Vigas_de_Cubierta_y_tanque_elevado_en_Concreto_de_3000_PSI.">#REF!</definedName>
    <definedName name="VIGUETA_DRYWALL_2.44M">'[11]INSUMOS-EQUIPOS'!$B$587</definedName>
    <definedName name="VINILO">#REF!</definedName>
    <definedName name="Viniltex">#REF!</definedName>
    <definedName name="Viniltex_blanco">[24]LBM!#REF!</definedName>
    <definedName name="vk">#REF!</definedName>
    <definedName name="vm">#REF!</definedName>
    <definedName name="vnbvxb">#REF!</definedName>
    <definedName name="VNVBN">#REF!</definedName>
    <definedName name="vodijvoe">#REF!</definedName>
    <definedName name="VOLQUETA">#REF!</definedName>
    <definedName name="Volqueta_3.00_m">[24]LBM!#REF!</definedName>
    <definedName name="Volqueta_Viaje_6_m3">[24]LBM!#REF!</definedName>
    <definedName name="VPD">[3]TARIFAS!$C$569</definedName>
    <definedName name="VPDACUE">#REF!</definedName>
    <definedName name="VPI">[3]TARIFAS!$C$567</definedName>
    <definedName name="VPNIngresos">#REF!</definedName>
    <definedName name="VPNSurenting">#REF!</definedName>
    <definedName name="vr_equipos">#REF!</definedName>
    <definedName name="VRA">[3]TARIFAS!$C$566</definedName>
    <definedName name="vrfilo">#REF!</definedName>
    <definedName name="vrunit">#REF!</definedName>
    <definedName name="VSCanonTotal">#REF!</definedName>
    <definedName name="vsdfj">#REF!</definedName>
    <definedName name="VSPunRentabilidad">#REF!</definedName>
    <definedName name="VSTablaDTF">#REF!</definedName>
    <definedName name="VSTablaDTFDatos">#REF!</definedName>
    <definedName name="VSUtilidadMensual">#REF!</definedName>
    <definedName name="VSVariablesRenting">#REF!</definedName>
    <definedName name="vt">#REF!</definedName>
    <definedName name="VTOTAL">#REF!</definedName>
    <definedName name="vv">#REF!</definedName>
    <definedName name="vvcxv">#REF!</definedName>
    <definedName name="VVV">#REF!</definedName>
    <definedName name="vvvvt">#REF!</definedName>
    <definedName name="vvvvvvf">#REF!</definedName>
    <definedName name="VVVVVVVVVVV">#REF!</definedName>
    <definedName name="vy">#REF!</definedName>
    <definedName name="w">#REF!</definedName>
    <definedName name="w2w2w">#REF!</definedName>
    <definedName name="Waste_DB">#REF!</definedName>
    <definedName name="Waste1">#REF!</definedName>
    <definedName name="Waste2">#REF!</definedName>
    <definedName name="Waste3">#REF!</definedName>
    <definedName name="Waste4">#REF!</definedName>
    <definedName name="WasteFleet">#REF!</definedName>
    <definedName name="WasteLoad">#REF!</definedName>
    <definedName name="WasteOpCost">#REF!</definedName>
    <definedName name="WasteOverCap">#REF!</definedName>
    <definedName name="WasteRepl">#REF!</definedName>
    <definedName name="WasteUtil">#REF!</definedName>
    <definedName name="WContLab">#REF!</definedName>
    <definedName name="WContParts">#REF!</definedName>
    <definedName name="we">#REF!</definedName>
    <definedName name="weight">#REF!</definedName>
    <definedName name="WEIGHT_UNIT">#REF!</definedName>
    <definedName name="WER">'[27]Res-Accide-10'!$S$2:$S$7</definedName>
    <definedName name="werew">#REF!</definedName>
    <definedName name="WEREWR">#REF!</definedName>
    <definedName name="werfdsf">#REF!</definedName>
    <definedName name="werh">#REF!</definedName>
    <definedName name="wersfdfrguyo">#REF!</definedName>
    <definedName name="werwr">#REF!</definedName>
    <definedName name="WERWVN">#REF!</definedName>
    <definedName name="wetrew">#REF!</definedName>
    <definedName name="wettt">#REF!</definedName>
    <definedName name="wetwretd">#REF!</definedName>
    <definedName name="wew">#REF!</definedName>
    <definedName name="wffag">#REF!</definedName>
    <definedName name="WGET">#REF!</definedName>
    <definedName name="WILSON">#REF!</definedName>
    <definedName name="wj">#REF!</definedName>
    <definedName name="wl">#REF!</definedName>
    <definedName name="WLube">#REF!</definedName>
    <definedName name="WOHaul">#REF!</definedName>
    <definedName name="WQE">#REF!</definedName>
    <definedName name="WQEEWQ">#REF!</definedName>
    <definedName name="wqw">#REF!</definedName>
    <definedName name="WRandM">#REF!</definedName>
    <definedName name="wrn.Acueducto.">#REF!</definedName>
    <definedName name="wrn.Financial._.Statements.">#REF!</definedName>
    <definedName name="wrn.FORMATOS.">{#N/A,#N/A,FALSE,"Formato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Ull._.Model.">#REF!</definedName>
    <definedName name="wrn.GENERAL.">#REF!</definedName>
    <definedName name="wrn.GERENCIA.">{#N/A,#N/A,TRUE,"INGENIERIA";#N/A,#N/A,TRUE,"COMPRAS";#N/A,#N/A,TRUE,"DIRECCION";#N/A,#N/A,TRUE,"RESUMEN"}</definedName>
    <definedName name="wrn.julio24.">{#N/A,#N/A,FALSE,"310.1";#N/A,#N/A,FALSE,"321.1";#N/A,#N/A,FALSE,"320.3";#N/A,#N/A,FALSE,"330.1"}</definedName>
    <definedName name="wrn.Restructuring._.Summaries.">#REF!</definedName>
    <definedName name="wrn.via.">#REF!</definedName>
    <definedName name="ws">#REF!</definedName>
    <definedName name="wsnhed">#REF!</definedName>
    <definedName name="wswswsqa">#REF!</definedName>
    <definedName name="wtt">#REF!</definedName>
    <definedName name="WTyre">#REF!</definedName>
    <definedName name="Ww">#REF!</definedName>
    <definedName name="wwded3">#REF!</definedName>
    <definedName name="www">#REF!</definedName>
    <definedName name="wwwwe">#REF!</definedName>
    <definedName name="wwwwwwwwww">#REF!</definedName>
    <definedName name="wwwwwwwwwwww">#REF!</definedName>
    <definedName name="wyty">#REF!</definedName>
    <definedName name="x">[40]Parameters!$R$18</definedName>
    <definedName name="xb">#REF!</definedName>
    <definedName name="xcbvbs">#REF!</definedName>
    <definedName name="XEJECUTAR">#REF!</definedName>
    <definedName name="xo">#REF!</definedName>
    <definedName name="xsxs">#REF!</definedName>
    <definedName name="xvrcsdrasxz">#REF!</definedName>
    <definedName name="xx">#REF!</definedName>
    <definedName name="xxfg">#REF!</definedName>
    <definedName name="XXX">#REF!</definedName>
    <definedName name="xxxxxds">#REF!</definedName>
    <definedName name="XXXXXXX">#REF!</definedName>
    <definedName name="XXXXXXXXXX">#REF!</definedName>
    <definedName name="xxxxxxxxxx29">#REF!</definedName>
    <definedName name="XXXXXXXXXXXX">#REF!</definedName>
    <definedName name="xyz">#REF!</definedName>
    <definedName name="xzczxczxc">#REF!</definedName>
    <definedName name="XZXZV">#REF!</definedName>
    <definedName name="y">#REF!</definedName>
    <definedName name="y6y6">#REF!</definedName>
    <definedName name="YA">#REF!</definedName>
    <definedName name="Year">#REF!</definedName>
    <definedName name="years">[58]ASSUMPTIONS!$H$7:$AP$7</definedName>
    <definedName name="yery">#REF!</definedName>
    <definedName name="yesno">'[66]REF - Listas'!$B$26:$B$27</definedName>
    <definedName name="Yeso">#REF!</definedName>
    <definedName name="YESO_CARTON___1_2__1.22_2.44_12.7MM_KNAUF_21KG_UE160_ESTIBA_BARRANQUILLA">'[15]INSUMOS-EQUIPOS'!$B$213</definedName>
    <definedName name="yhy">#REF!</definedName>
    <definedName name="yjyj">#REF!</definedName>
    <definedName name="yn">#REF!</definedName>
    <definedName name="yorlanys">#REF!</definedName>
    <definedName name="yrey">#REF!</definedName>
    <definedName name="yry">#REF!</definedName>
    <definedName name="YTD.ROM1_PercentFed">#REF!</definedName>
    <definedName name="YTD.ROM2_PercentFed">#REF!</definedName>
    <definedName name="YTD.ROM3_PercentFed">#REF!</definedName>
    <definedName name="YTD.ROM4_PercentFed">#REF!</definedName>
    <definedName name="YTD.ROM5_PercentFed">#REF!</definedName>
    <definedName name="YTD_Days">#REF!</definedName>
    <definedName name="ytj">#REF!</definedName>
    <definedName name="ytjt6">#REF!</definedName>
    <definedName name="ytrwyr">#REF!</definedName>
    <definedName name="ytry">#REF!</definedName>
    <definedName name="ytryrty">#REF!</definedName>
    <definedName name="YTRYUYT">#REF!</definedName>
    <definedName name="ytudfgd">#REF!</definedName>
    <definedName name="yturtu7">#REF!</definedName>
    <definedName name="yturu">#REF!</definedName>
    <definedName name="ytuytfgh">#REF!</definedName>
    <definedName name="yty">#REF!</definedName>
    <definedName name="ytyyh">#REF!</definedName>
    <definedName name="ytzacdfg">#REF!</definedName>
    <definedName name="yu">#REF!</definedName>
    <definedName name="yudre54">#REF!</definedName>
    <definedName name="yuhgh">#REF!</definedName>
    <definedName name="yui">#REF!</definedName>
    <definedName name="yuilo">#REF!</definedName>
    <definedName name="yutu">#REF!</definedName>
    <definedName name="yuuiiy">#REF!</definedName>
    <definedName name="yuuuuuu">#REF!</definedName>
    <definedName name="yy">#REF!</definedName>
    <definedName name="YYY">#REF!</definedName>
    <definedName name="yyyuh">#REF!</definedName>
    <definedName name="yyyyhhh">#REF!</definedName>
    <definedName name="yyyyyf">#REF!</definedName>
    <definedName name="yyyyyy">#REF!</definedName>
    <definedName name="YYYYYYYYYYYYYYYYYYYYYYY">#REF!</definedName>
    <definedName name="Zapatas_en_Concreto_Impermeabilizado_de_3000_PSI.">#REF!</definedName>
    <definedName name="zc">#REF!</definedName>
    <definedName name="zd">#REF!</definedName>
    <definedName name="zdervr">#REF!</definedName>
    <definedName name="ZDF">#REF!</definedName>
    <definedName name="zdr">#REF!</definedName>
    <definedName name="Zocalo_en_acero_inoxidable_e_0_10_ML">[24]LBM!#REF!</definedName>
    <definedName name="zorra">{"'Parámetros'!$A$3:$C$3"}</definedName>
    <definedName name="Zorra_Metalica__Ruedas_de_Caucho">#REF!</definedName>
    <definedName name="zx">#REF!</definedName>
    <definedName name="zxczds">#REF!</definedName>
    <definedName name="zxsdftyu">#REF!</definedName>
    <definedName name="zxvxczv">#REF!</definedName>
    <definedName name="zz">#REF!</definedName>
    <definedName name="ZZZZZZZZZZZ">#REF!</definedName>
  </definedNames>
  <calcPr calcId="191029"/>
  <customWorkbookViews>
    <customWorkbookView name="Tabla3 filter view" guid="{ECE73C5D-E6D5-4BDF-A9FC-847C328A63CF}" maximized="1" windowWidth="0" windowHeight="0" activeSheetId="0"/>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 uri="GoogleSheetsCustomDataVersion2">
      <go:sheetsCustomData xmlns:go="http://customooxmlschemas.google.com/" r:id="rId147" roundtripDataChecksum="vJQAgr1xllFv2mdHvPOUTjnMlGkB9ANqUisQZ5Day0s="/>
    </ext>
  </extLst>
</workbook>
</file>

<file path=xl/calcChain.xml><?xml version="1.0" encoding="utf-8"?>
<calcChain xmlns="http://schemas.openxmlformats.org/spreadsheetml/2006/main">
  <c r="R340" i="1" l="1"/>
  <c r="R336" i="1"/>
  <c r="R152" i="1"/>
  <c r="R122" i="1"/>
  <c r="R102" i="1"/>
  <c r="R73" i="1"/>
  <c r="R264" i="1"/>
  <c r="H7" i="4"/>
  <c r="H5" i="4"/>
  <c r="F3" i="4"/>
  <c r="N272" i="1" l="1"/>
  <c r="N299" i="1" l="1"/>
  <c r="N334" i="1" l="1"/>
  <c r="N333" i="1"/>
  <c r="N332" i="1"/>
  <c r="N331" i="1"/>
  <c r="N330" i="1"/>
  <c r="N329" i="1"/>
  <c r="N328" i="1"/>
  <c r="N327" i="1"/>
  <c r="N326" i="1"/>
  <c r="N325" i="1"/>
  <c r="N324" i="1"/>
  <c r="N323" i="1"/>
  <c r="N322" i="1"/>
  <c r="N321" i="1"/>
  <c r="N320" i="1"/>
  <c r="N319" i="1"/>
  <c r="N318" i="1"/>
  <c r="N317" i="1"/>
  <c r="N316" i="1"/>
  <c r="N315" i="1"/>
  <c r="N314" i="1"/>
  <c r="N313" i="1"/>
  <c r="N312" i="1"/>
  <c r="N311" i="1"/>
  <c r="N310" i="1"/>
  <c r="N309" i="1"/>
  <c r="N308" i="1"/>
  <c r="N307" i="1"/>
  <c r="N306" i="1"/>
  <c r="N305" i="1"/>
  <c r="N304" i="1"/>
  <c r="N303" i="1"/>
  <c r="N302" i="1"/>
  <c r="N301" i="1"/>
  <c r="N300" i="1"/>
  <c r="N298" i="1"/>
  <c r="N297" i="1"/>
  <c r="N296" i="1"/>
  <c r="N295" i="1"/>
  <c r="N292" i="1" l="1"/>
  <c r="N291" i="1"/>
  <c r="N290" i="1"/>
  <c r="N289" i="1"/>
  <c r="N288" i="1"/>
  <c r="N287" i="1"/>
  <c r="N286" i="1"/>
  <c r="N285" i="1"/>
  <c r="N284" i="1"/>
  <c r="N283" i="1"/>
  <c r="N282" i="1"/>
  <c r="N281" i="1"/>
  <c r="N280" i="1"/>
  <c r="N279" i="1"/>
  <c r="N278" i="1"/>
  <c r="N277" i="1"/>
  <c r="N276" i="1"/>
  <c r="N275" i="1"/>
  <c r="N274" i="1"/>
  <c r="N273" i="1"/>
  <c r="N271" i="1"/>
  <c r="N270" i="1"/>
  <c r="N269" i="1"/>
  <c r="N268" i="1"/>
  <c r="D5" i="4" l="1"/>
  <c r="D6" i="4"/>
  <c r="D7" i="4"/>
  <c r="D8" i="4"/>
  <c r="D9" i="4"/>
  <c r="D10" i="4"/>
  <c r="D11" i="4"/>
  <c r="D12" i="4"/>
  <c r="D13" i="4"/>
  <c r="D14" i="4"/>
  <c r="D15" i="4"/>
  <c r="D16" i="4"/>
  <c r="D17" i="4"/>
  <c r="D18" i="4"/>
  <c r="D19" i="4"/>
  <c r="D20" i="4"/>
  <c r="D21" i="4"/>
  <c r="D22" i="4"/>
  <c r="D23" i="4"/>
  <c r="D24" i="4"/>
  <c r="D25" i="4"/>
  <c r="D26" i="4"/>
  <c r="D27" i="4"/>
  <c r="D28" i="4"/>
  <c r="D43" i="5" l="1"/>
  <c r="C43" i="5"/>
  <c r="B43" i="5"/>
  <c r="A43" i="5"/>
  <c r="D42" i="5"/>
  <c r="C42" i="5"/>
  <c r="B42" i="5"/>
  <c r="A42" i="5"/>
  <c r="D41" i="5"/>
  <c r="C41" i="5"/>
  <c r="B41" i="5"/>
  <c r="A41" i="5"/>
  <c r="D40" i="5"/>
  <c r="C40" i="5"/>
  <c r="B40" i="5"/>
  <c r="A40" i="5"/>
  <c r="D39" i="5"/>
  <c r="C39" i="5"/>
  <c r="B39" i="5"/>
  <c r="A39" i="5"/>
  <c r="D38" i="5"/>
  <c r="C38" i="5"/>
  <c r="B38" i="5"/>
  <c r="A38" i="5"/>
  <c r="D37" i="5"/>
  <c r="C37" i="5"/>
  <c r="B37" i="5"/>
  <c r="A37" i="5"/>
  <c r="D36" i="5"/>
  <c r="C36" i="5"/>
  <c r="B36" i="5"/>
  <c r="A36" i="5"/>
  <c r="D35" i="5"/>
  <c r="C35" i="5"/>
  <c r="B35" i="5"/>
  <c r="A35" i="5"/>
  <c r="D34" i="5"/>
  <c r="C34" i="5"/>
  <c r="B34" i="5"/>
  <c r="A34" i="5"/>
  <c r="D33" i="5"/>
  <c r="C33" i="5"/>
  <c r="B33" i="5"/>
  <c r="A33" i="5"/>
  <c r="D32" i="5"/>
  <c r="C32" i="5"/>
  <c r="B32" i="5"/>
  <c r="A32" i="5"/>
  <c r="D31" i="5"/>
  <c r="C31" i="5"/>
  <c r="B31" i="5"/>
  <c r="A31" i="5"/>
  <c r="D30" i="5"/>
  <c r="C30" i="5"/>
  <c r="B30" i="5"/>
  <c r="A30" i="5"/>
  <c r="D29" i="5"/>
  <c r="C29" i="5"/>
  <c r="B29" i="5"/>
  <c r="A29" i="5"/>
  <c r="C28" i="5"/>
  <c r="B28" i="5"/>
  <c r="A28" i="5"/>
  <c r="D27" i="5"/>
  <c r="C27" i="5"/>
  <c r="B27" i="5"/>
  <c r="A27" i="5"/>
  <c r="D26" i="5"/>
  <c r="C26" i="5"/>
  <c r="B26" i="5"/>
  <c r="A26" i="5"/>
  <c r="D25" i="5"/>
  <c r="C25" i="5"/>
  <c r="B25" i="5"/>
  <c r="A25" i="5"/>
  <c r="D24" i="5"/>
  <c r="C24" i="5"/>
  <c r="B24" i="5"/>
  <c r="A24" i="5"/>
  <c r="D23" i="5"/>
  <c r="C23" i="5"/>
  <c r="B23" i="5"/>
  <c r="A23" i="5"/>
  <c r="D22" i="5"/>
  <c r="C22" i="5"/>
  <c r="B22" i="5"/>
  <c r="A22" i="5"/>
  <c r="D21" i="5"/>
  <c r="C21" i="5"/>
  <c r="B21" i="5"/>
  <c r="A21" i="5"/>
  <c r="D20" i="5"/>
  <c r="C20" i="5"/>
  <c r="B20" i="5"/>
  <c r="A20" i="5"/>
  <c r="D19" i="5"/>
  <c r="C19" i="5"/>
  <c r="B19" i="5"/>
  <c r="A19" i="5"/>
  <c r="D18" i="5"/>
  <c r="C18" i="5"/>
  <c r="B18" i="5"/>
  <c r="A18" i="5"/>
  <c r="C17" i="5"/>
  <c r="B17" i="5"/>
  <c r="A17" i="5"/>
  <c r="D16" i="5"/>
  <c r="C16" i="5"/>
  <c r="B16" i="5"/>
  <c r="A16" i="5"/>
  <c r="D15" i="5"/>
  <c r="C15" i="5"/>
  <c r="B15" i="5"/>
  <c r="A15" i="5"/>
  <c r="D14" i="5"/>
  <c r="C14" i="5"/>
  <c r="B14" i="5"/>
  <c r="A14" i="5"/>
  <c r="D13" i="5"/>
  <c r="C13" i="5"/>
  <c r="B13" i="5"/>
  <c r="A13" i="5"/>
  <c r="D12" i="5"/>
  <c r="C12" i="5"/>
  <c r="B12" i="5"/>
  <c r="A12" i="5"/>
  <c r="D11" i="5"/>
  <c r="C11" i="5"/>
  <c r="B11" i="5"/>
  <c r="A11" i="5"/>
  <c r="D10" i="5"/>
  <c r="C10" i="5"/>
  <c r="B10" i="5"/>
  <c r="A10" i="5"/>
  <c r="D9" i="5"/>
  <c r="C9" i="5"/>
  <c r="B9" i="5"/>
  <c r="A9" i="5"/>
  <c r="C8" i="5"/>
  <c r="B8" i="5"/>
  <c r="A8" i="5"/>
  <c r="D7" i="5"/>
  <c r="C7" i="5"/>
  <c r="B7" i="5"/>
  <c r="A7" i="5"/>
  <c r="D6" i="5"/>
  <c r="C6" i="5"/>
  <c r="B6" i="5"/>
  <c r="A6" i="5"/>
  <c r="C5" i="5"/>
  <c r="B5" i="5"/>
  <c r="A5" i="5"/>
  <c r="D4" i="5"/>
  <c r="C4" i="5"/>
  <c r="B4" i="5"/>
  <c r="A4" i="5"/>
  <c r="E14" i="4"/>
  <c r="C4" i="4"/>
  <c r="B4" i="4"/>
  <c r="A4" i="4"/>
  <c r="I3" i="4"/>
  <c r="R345" i="1"/>
  <c r="Q345" i="1"/>
  <c r="O345" i="1"/>
  <c r="K345" i="1"/>
  <c r="L345" i="1" s="1"/>
  <c r="H345" i="1"/>
  <c r="V338" i="1" s="1"/>
  <c r="F345" i="1"/>
  <c r="Q344" i="1"/>
  <c r="R344" i="1" s="1"/>
  <c r="O344" i="1"/>
  <c r="K344" i="1"/>
  <c r="L344" i="1" s="1"/>
  <c r="F344" i="1"/>
  <c r="H344" i="1" s="1"/>
  <c r="Q343" i="1"/>
  <c r="R343" i="1" s="1"/>
  <c r="O343" i="1"/>
  <c r="K343" i="1"/>
  <c r="L343" i="1" s="1"/>
  <c r="F343" i="1"/>
  <c r="H343" i="1" s="1"/>
  <c r="R342" i="1"/>
  <c r="Q342" i="1"/>
  <c r="O342" i="1"/>
  <c r="L342" i="1"/>
  <c r="K342" i="1"/>
  <c r="F342" i="1"/>
  <c r="H342" i="1" s="1"/>
  <c r="T338" i="1"/>
  <c r="Q335" i="1"/>
  <c r="V335" i="1" s="1"/>
  <c r="P335" i="1"/>
  <c r="O335" i="1"/>
  <c r="P334" i="1"/>
  <c r="Q334" i="1"/>
  <c r="E43" i="5" s="1"/>
  <c r="P333" i="1"/>
  <c r="O333" i="1"/>
  <c r="P332" i="1"/>
  <c r="R332" i="1" s="1"/>
  <c r="T332" i="1" s="1"/>
  <c r="O332" i="1"/>
  <c r="Q332" i="1"/>
  <c r="E41" i="5" s="1"/>
  <c r="P331" i="1"/>
  <c r="O331" i="1"/>
  <c r="Q331" i="1"/>
  <c r="Q330" i="1"/>
  <c r="Y330" i="1" s="1"/>
  <c r="P330" i="1"/>
  <c r="O330" i="1"/>
  <c r="P329" i="1"/>
  <c r="Q329" i="1"/>
  <c r="P328" i="1"/>
  <c r="Q328" i="1"/>
  <c r="V328" i="1" s="1"/>
  <c r="M328" i="1"/>
  <c r="P327" i="1"/>
  <c r="P326" i="1"/>
  <c r="Q326" i="1"/>
  <c r="Y326" i="1" s="1"/>
  <c r="P325" i="1"/>
  <c r="O325" i="1"/>
  <c r="Q325" i="1"/>
  <c r="Y325" i="1" s="1"/>
  <c r="P324" i="1"/>
  <c r="Q324" i="1"/>
  <c r="P323" i="1"/>
  <c r="O323" i="1"/>
  <c r="P322" i="1"/>
  <c r="Q322" i="1"/>
  <c r="P321" i="1"/>
  <c r="R321" i="1" s="1"/>
  <c r="T321" i="1" s="1"/>
  <c r="W321" i="1" s="1"/>
  <c r="Q321" i="1"/>
  <c r="Y321" i="1" s="1"/>
  <c r="P320" i="1"/>
  <c r="Q320" i="1"/>
  <c r="V320" i="1" s="1"/>
  <c r="Q319" i="1"/>
  <c r="Y319" i="1" s="1"/>
  <c r="M319" i="1"/>
  <c r="P318" i="1"/>
  <c r="O318" i="1"/>
  <c r="Q318" i="1"/>
  <c r="P317" i="1"/>
  <c r="O317" i="1"/>
  <c r="Q317" i="1"/>
  <c r="P316" i="1"/>
  <c r="O316" i="1"/>
  <c r="P315" i="1"/>
  <c r="Q315" i="1"/>
  <c r="V314" i="1"/>
  <c r="P314" i="1"/>
  <c r="Q314" i="1"/>
  <c r="P313" i="1"/>
  <c r="Q313" i="1"/>
  <c r="Y313" i="1" s="1"/>
  <c r="P312" i="1"/>
  <c r="Q311" i="1"/>
  <c r="V311" i="1" s="1"/>
  <c r="P311" i="1"/>
  <c r="O311" i="1"/>
  <c r="Q310" i="1"/>
  <c r="E19" i="5" s="1"/>
  <c r="P310" i="1"/>
  <c r="O310" i="1"/>
  <c r="P309" i="1"/>
  <c r="Q309" i="1"/>
  <c r="Y309" i="1" s="1"/>
  <c r="Q308" i="1"/>
  <c r="M308" i="1"/>
  <c r="D17" i="5" s="1"/>
  <c r="P307" i="1"/>
  <c r="P306" i="1"/>
  <c r="P305" i="1"/>
  <c r="Q305" i="1"/>
  <c r="E14" i="5" s="1"/>
  <c r="F14" i="5" s="1"/>
  <c r="P304" i="1"/>
  <c r="Q304" i="1"/>
  <c r="E13" i="5" s="1"/>
  <c r="P303" i="1"/>
  <c r="Q303" i="1"/>
  <c r="E12" i="5" s="1"/>
  <c r="F12" i="5" s="1"/>
  <c r="P302" i="1"/>
  <c r="Q302" i="1"/>
  <c r="E11" i="5" s="1"/>
  <c r="P301" i="1"/>
  <c r="Q301" i="1"/>
  <c r="Y301" i="1" s="1"/>
  <c r="V300" i="1"/>
  <c r="P300" i="1"/>
  <c r="O300" i="1"/>
  <c r="Q300" i="1"/>
  <c r="E9" i="5" s="1"/>
  <c r="P299" i="1"/>
  <c r="Q299" i="1"/>
  <c r="E8" i="5" s="1"/>
  <c r="M299" i="1"/>
  <c r="D8" i="5" s="1"/>
  <c r="P298" i="1"/>
  <c r="Q298" i="1"/>
  <c r="Q297" i="1"/>
  <c r="Y297" i="1" s="1"/>
  <c r="P297" i="1"/>
  <c r="O297" i="1"/>
  <c r="P296" i="1"/>
  <c r="M296" i="1"/>
  <c r="D5" i="5" s="1"/>
  <c r="P295" i="1"/>
  <c r="P292" i="1"/>
  <c r="Q292" i="1"/>
  <c r="P291" i="1"/>
  <c r="V290" i="1"/>
  <c r="Q290" i="1"/>
  <c r="E26" i="4" s="1"/>
  <c r="M290" i="1"/>
  <c r="Q289" i="1"/>
  <c r="E25" i="4" s="1"/>
  <c r="P289" i="1"/>
  <c r="O289" i="1"/>
  <c r="P288" i="1"/>
  <c r="O288" i="1"/>
  <c r="Q288" i="1"/>
  <c r="Q287" i="1"/>
  <c r="E23" i="4" s="1"/>
  <c r="P287" i="1"/>
  <c r="O287" i="1"/>
  <c r="Q286" i="1"/>
  <c r="E22" i="4" s="1"/>
  <c r="P286" i="1"/>
  <c r="O286" i="1"/>
  <c r="Q285" i="1"/>
  <c r="E21" i="4" s="1"/>
  <c r="P285" i="1"/>
  <c r="O285" i="1"/>
  <c r="Q284" i="1"/>
  <c r="E20" i="4" s="1"/>
  <c r="P284" i="1"/>
  <c r="M284" i="1"/>
  <c r="O284" i="1" s="1"/>
  <c r="W284" i="1" s="1"/>
  <c r="Q283" i="1"/>
  <c r="O283" i="1"/>
  <c r="M283" i="1"/>
  <c r="P283" i="1" s="1"/>
  <c r="Q282" i="1"/>
  <c r="E18" i="4" s="1"/>
  <c r="P282" i="1"/>
  <c r="O282" i="1"/>
  <c r="P281" i="1"/>
  <c r="M281" i="1"/>
  <c r="P280" i="1"/>
  <c r="M280" i="1"/>
  <c r="S279" i="1"/>
  <c r="Q279" i="1"/>
  <c r="E15" i="4" s="1"/>
  <c r="P279" i="1"/>
  <c r="O279" i="1"/>
  <c r="M279" i="1"/>
  <c r="R278" i="1"/>
  <c r="P278" i="1"/>
  <c r="F14" i="4" s="1"/>
  <c r="O278" i="1"/>
  <c r="Q277" i="1"/>
  <c r="E13" i="4" s="1"/>
  <c r="P277" i="1"/>
  <c r="O277" i="1"/>
  <c r="Y276" i="1"/>
  <c r="Q276" i="1"/>
  <c r="E12" i="4" s="1"/>
  <c r="F12" i="4" s="1"/>
  <c r="P276" i="1"/>
  <c r="O276" i="1"/>
  <c r="Q275" i="1"/>
  <c r="E11" i="4" s="1"/>
  <c r="P275" i="1"/>
  <c r="O275" i="1"/>
  <c r="Q274" i="1"/>
  <c r="E10" i="4" s="1"/>
  <c r="P274" i="1"/>
  <c r="O274" i="1"/>
  <c r="Q273" i="1"/>
  <c r="E9" i="4" s="1"/>
  <c r="M273" i="1"/>
  <c r="P273" i="1" s="1"/>
  <c r="P272" i="1"/>
  <c r="Q272" i="1"/>
  <c r="Q271" i="1"/>
  <c r="E7" i="4" s="1"/>
  <c r="P271" i="1"/>
  <c r="O271" i="1"/>
  <c r="Q270" i="1"/>
  <c r="P270" i="1"/>
  <c r="O270" i="1"/>
  <c r="Q269" i="1"/>
  <c r="E5" i="4" s="1"/>
  <c r="F5" i="4" s="1"/>
  <c r="P269" i="1"/>
  <c r="O269" i="1"/>
  <c r="Q268" i="1"/>
  <c r="E4" i="4" s="1"/>
  <c r="M268" i="1"/>
  <c r="Q267" i="1"/>
  <c r="Y267" i="1" s="1"/>
  <c r="P267" i="1"/>
  <c r="R267" i="1" s="1"/>
  <c r="L267" i="1"/>
  <c r="I267" i="1"/>
  <c r="K267" i="1" s="1"/>
  <c r="K264" i="1" s="1"/>
  <c r="K263" i="1" s="1"/>
  <c r="H267" i="1"/>
  <c r="Y266" i="1"/>
  <c r="V266" i="1"/>
  <c r="Q266" i="1"/>
  <c r="R266" i="1" s="1"/>
  <c r="P266" i="1"/>
  <c r="L266" i="1"/>
  <c r="K266" i="1"/>
  <c r="H266" i="1"/>
  <c r="H264" i="1" s="1"/>
  <c r="H263" i="1" s="1"/>
  <c r="V265" i="1"/>
  <c r="Q265" i="1"/>
  <c r="Y265" i="1" s="1"/>
  <c r="P265" i="1"/>
  <c r="T258" i="1" s="1"/>
  <c r="T260" i="1" s="1"/>
  <c r="L265" i="1"/>
  <c r="L264" i="1" s="1"/>
  <c r="L263" i="1" s="1"/>
  <c r="K265" i="1"/>
  <c r="H265" i="1"/>
  <c r="Y264" i="1"/>
  <c r="V264" i="1"/>
  <c r="Y263" i="1"/>
  <c r="V263" i="1"/>
  <c r="Y262" i="1"/>
  <c r="V262" i="1"/>
  <c r="Q262" i="1"/>
  <c r="P262" i="1"/>
  <c r="R262" i="1" s="1"/>
  <c r="L262" i="1"/>
  <c r="K262" i="1"/>
  <c r="H262" i="1"/>
  <c r="F262" i="1"/>
  <c r="F261" i="1" s="1"/>
  <c r="F260" i="1" s="1"/>
  <c r="Y261" i="1"/>
  <c r="V261" i="1"/>
  <c r="L261" i="1"/>
  <c r="K261" i="1"/>
  <c r="H261" i="1"/>
  <c r="H260" i="1" s="1"/>
  <c r="Y260" i="1"/>
  <c r="V260" i="1"/>
  <c r="L260" i="1"/>
  <c r="K260" i="1"/>
  <c r="Q259" i="1"/>
  <c r="P259" i="1"/>
  <c r="L259" i="1"/>
  <c r="K259" i="1"/>
  <c r="H259" i="1"/>
  <c r="F259" i="1"/>
  <c r="AH258" i="1"/>
  <c r="Y258" i="1"/>
  <c r="R258" i="1"/>
  <c r="AO258" i="1" s="1"/>
  <c r="Q258" i="1"/>
  <c r="V258" i="1" s="1"/>
  <c r="P258" i="1"/>
  <c r="L258" i="1"/>
  <c r="K258" i="1"/>
  <c r="H258" i="1"/>
  <c r="F258" i="1"/>
  <c r="Q257" i="1"/>
  <c r="Y257" i="1" s="1"/>
  <c r="P257" i="1"/>
  <c r="R257" i="1" s="1"/>
  <c r="L257" i="1"/>
  <c r="K257" i="1"/>
  <c r="H257" i="1"/>
  <c r="H252" i="1" s="1"/>
  <c r="H251" i="1" s="1"/>
  <c r="F257" i="1"/>
  <c r="Y256" i="1"/>
  <c r="V256" i="1"/>
  <c r="Q256" i="1"/>
  <c r="P256" i="1"/>
  <c r="R256" i="1" s="1"/>
  <c r="L256" i="1"/>
  <c r="K256" i="1"/>
  <c r="H256" i="1"/>
  <c r="F256" i="1"/>
  <c r="AO255" i="1"/>
  <c r="V255" i="1"/>
  <c r="Q255" i="1"/>
  <c r="Y255" i="1" s="1"/>
  <c r="L255" i="1"/>
  <c r="K255" i="1"/>
  <c r="K252" i="1" s="1"/>
  <c r="J255" i="1"/>
  <c r="P255" i="1" s="1"/>
  <c r="R255" i="1" s="1"/>
  <c r="AH255" i="1" s="1"/>
  <c r="H255" i="1"/>
  <c r="F255" i="1"/>
  <c r="F252" i="1" s="1"/>
  <c r="F251" i="1" s="1"/>
  <c r="V254" i="1"/>
  <c r="R254" i="1"/>
  <c r="Q254" i="1"/>
  <c r="Y254" i="1" s="1"/>
  <c r="P254" i="1"/>
  <c r="L254" i="1"/>
  <c r="K254" i="1"/>
  <c r="H254" i="1"/>
  <c r="F254" i="1"/>
  <c r="V253" i="1"/>
  <c r="Q253" i="1"/>
  <c r="Y253" i="1" s="1"/>
  <c r="K253" i="1"/>
  <c r="J253" i="1"/>
  <c r="H253" i="1"/>
  <c r="F253" i="1"/>
  <c r="Y252" i="1"/>
  <c r="V252" i="1"/>
  <c r="Y251" i="1"/>
  <c r="V251" i="1"/>
  <c r="K251" i="1"/>
  <c r="V250" i="1"/>
  <c r="R250" i="1"/>
  <c r="Q250" i="1"/>
  <c r="Y250" i="1" s="1"/>
  <c r="P250" i="1"/>
  <c r="L250" i="1"/>
  <c r="K250" i="1"/>
  <c r="H250" i="1"/>
  <c r="F250" i="1"/>
  <c r="Y249" i="1"/>
  <c r="V249" i="1"/>
  <c r="Q249" i="1"/>
  <c r="P249" i="1"/>
  <c r="R249" i="1" s="1"/>
  <c r="L249" i="1"/>
  <c r="K249" i="1"/>
  <c r="H249" i="1"/>
  <c r="F249" i="1"/>
  <c r="V248" i="1"/>
  <c r="R248" i="1"/>
  <c r="Q248" i="1"/>
  <c r="Y248" i="1" s="1"/>
  <c r="P248" i="1"/>
  <c r="L248" i="1"/>
  <c r="K248" i="1"/>
  <c r="H248" i="1"/>
  <c r="F248" i="1"/>
  <c r="AO247" i="1"/>
  <c r="AH247" i="1"/>
  <c r="R247" i="1"/>
  <c r="Q247" i="1"/>
  <c r="Y247" i="1" s="1"/>
  <c r="P247" i="1"/>
  <c r="L247" i="1"/>
  <c r="K247" i="1"/>
  <c r="H247" i="1"/>
  <c r="H241" i="1" s="1"/>
  <c r="F247" i="1"/>
  <c r="Q246" i="1"/>
  <c r="Y246" i="1" s="1"/>
  <c r="P246" i="1"/>
  <c r="R246" i="1" s="1"/>
  <c r="L246" i="1"/>
  <c r="K246" i="1"/>
  <c r="H246" i="1"/>
  <c r="F246" i="1"/>
  <c r="Y245" i="1"/>
  <c r="V245" i="1"/>
  <c r="Q245" i="1"/>
  <c r="P245" i="1"/>
  <c r="R245" i="1" s="1"/>
  <c r="L245" i="1"/>
  <c r="K245" i="1"/>
  <c r="H245" i="1"/>
  <c r="F245" i="1"/>
  <c r="AO244" i="1"/>
  <c r="Q244" i="1"/>
  <c r="Y244" i="1" s="1"/>
  <c r="P244" i="1"/>
  <c r="R244" i="1" s="1"/>
  <c r="AH244" i="1" s="1"/>
  <c r="L244" i="1"/>
  <c r="L241" i="1" s="1"/>
  <c r="K244" i="1"/>
  <c r="H244" i="1"/>
  <c r="F244" i="1"/>
  <c r="Q243" i="1"/>
  <c r="P243" i="1"/>
  <c r="L243" i="1"/>
  <c r="K243" i="1"/>
  <c r="H243" i="1"/>
  <c r="F243" i="1"/>
  <c r="Y242" i="1"/>
  <c r="Q242" i="1"/>
  <c r="V242" i="1" s="1"/>
  <c r="P242" i="1"/>
  <c r="R242" i="1" s="1"/>
  <c r="L242" i="1"/>
  <c r="K242" i="1"/>
  <c r="H242" i="1"/>
  <c r="F242" i="1"/>
  <c r="Y241" i="1"/>
  <c r="V241" i="1"/>
  <c r="F241" i="1"/>
  <c r="Q240" i="1"/>
  <c r="Y240" i="1" s="1"/>
  <c r="P240" i="1"/>
  <c r="R240" i="1" s="1"/>
  <c r="L240" i="1"/>
  <c r="K240" i="1"/>
  <c r="H240" i="1"/>
  <c r="F240" i="1"/>
  <c r="V239" i="1"/>
  <c r="R239" i="1"/>
  <c r="Q239" i="1"/>
  <c r="Y239" i="1" s="1"/>
  <c r="L239" i="1"/>
  <c r="K239" i="1"/>
  <c r="H239" i="1"/>
  <c r="F239" i="1"/>
  <c r="Y238" i="1"/>
  <c r="Q238" i="1"/>
  <c r="V238" i="1" s="1"/>
  <c r="P238" i="1"/>
  <c r="R238" i="1" s="1"/>
  <c r="L238" i="1"/>
  <c r="K238" i="1"/>
  <c r="H238" i="1"/>
  <c r="H236" i="1" s="1"/>
  <c r="F238" i="1"/>
  <c r="F236" i="1" s="1"/>
  <c r="Q237" i="1"/>
  <c r="Y237" i="1" s="1"/>
  <c r="P237" i="1"/>
  <c r="R237" i="1" s="1"/>
  <c r="L237" i="1"/>
  <c r="L236" i="1" s="1"/>
  <c r="L220" i="1" s="1"/>
  <c r="K237" i="1"/>
  <c r="H237" i="1"/>
  <c r="F237" i="1"/>
  <c r="Y236" i="1"/>
  <c r="V236" i="1"/>
  <c r="K236" i="1"/>
  <c r="V235" i="1"/>
  <c r="R235" i="1"/>
  <c r="Q235" i="1"/>
  <c r="Y235" i="1" s="1"/>
  <c r="P235" i="1"/>
  <c r="L235" i="1"/>
  <c r="K235" i="1"/>
  <c r="H235" i="1"/>
  <c r="F235" i="1"/>
  <c r="AH234" i="1"/>
  <c r="V234" i="1"/>
  <c r="Q234" i="1"/>
  <c r="Y234" i="1" s="1"/>
  <c r="P234" i="1"/>
  <c r="R234" i="1" s="1"/>
  <c r="L234" i="1"/>
  <c r="K234" i="1"/>
  <c r="H234" i="1"/>
  <c r="F234" i="1"/>
  <c r="Y233" i="1"/>
  <c r="V233" i="1"/>
  <c r="L233" i="1"/>
  <c r="K233" i="1"/>
  <c r="H233" i="1"/>
  <c r="F233" i="1"/>
  <c r="Q232" i="1"/>
  <c r="Y232" i="1" s="1"/>
  <c r="P232" i="1"/>
  <c r="R232" i="1" s="1"/>
  <c r="L232" i="1"/>
  <c r="K232" i="1"/>
  <c r="H232" i="1"/>
  <c r="F232" i="1"/>
  <c r="Y231" i="1"/>
  <c r="V231" i="1"/>
  <c r="Q231" i="1"/>
  <c r="P231" i="1"/>
  <c r="R231" i="1" s="1"/>
  <c r="L231" i="1"/>
  <c r="K231" i="1"/>
  <c r="H231" i="1"/>
  <c r="F231" i="1"/>
  <c r="AO230" i="1"/>
  <c r="V230" i="1"/>
  <c r="Q230" i="1"/>
  <c r="Y230" i="1" s="1"/>
  <c r="P230" i="1"/>
  <c r="R230" i="1" s="1"/>
  <c r="AH230" i="1" s="1"/>
  <c r="L230" i="1"/>
  <c r="K230" i="1"/>
  <c r="H230" i="1"/>
  <c r="F230" i="1"/>
  <c r="Q229" i="1"/>
  <c r="P229" i="1"/>
  <c r="L229" i="1"/>
  <c r="K229" i="1"/>
  <c r="H229" i="1"/>
  <c r="F229" i="1"/>
  <c r="Y228" i="1"/>
  <c r="Q228" i="1"/>
  <c r="V228" i="1" s="1"/>
  <c r="P228" i="1"/>
  <c r="R228" i="1" s="1"/>
  <c r="L228" i="1"/>
  <c r="K228" i="1"/>
  <c r="H228" i="1"/>
  <c r="F228" i="1"/>
  <c r="Q227" i="1"/>
  <c r="Y227" i="1" s="1"/>
  <c r="P227" i="1"/>
  <c r="R227" i="1" s="1"/>
  <c r="L227" i="1"/>
  <c r="K227" i="1"/>
  <c r="H227" i="1"/>
  <c r="F227" i="1"/>
  <c r="R226" i="1"/>
  <c r="Q226" i="1"/>
  <c r="Y226" i="1" s="1"/>
  <c r="P226" i="1"/>
  <c r="L226" i="1"/>
  <c r="K226" i="1"/>
  <c r="H226" i="1"/>
  <c r="F226" i="1"/>
  <c r="Q225" i="1"/>
  <c r="Y225" i="1" s="1"/>
  <c r="P225" i="1"/>
  <c r="R225" i="1" s="1"/>
  <c r="AO225" i="1" s="1"/>
  <c r="L225" i="1"/>
  <c r="K225" i="1"/>
  <c r="H225" i="1"/>
  <c r="F225" i="1"/>
  <c r="Q224" i="1"/>
  <c r="Y224" i="1" s="1"/>
  <c r="P224" i="1"/>
  <c r="R224" i="1" s="1"/>
  <c r="L224" i="1"/>
  <c r="K224" i="1"/>
  <c r="H224" i="1"/>
  <c r="F224" i="1"/>
  <c r="V223" i="1"/>
  <c r="Q223" i="1"/>
  <c r="Y223" i="1" s="1"/>
  <c r="P223" i="1"/>
  <c r="R223" i="1" s="1"/>
  <c r="L223" i="1"/>
  <c r="K223" i="1"/>
  <c r="H223" i="1"/>
  <c r="H221" i="1" s="1"/>
  <c r="H220" i="1" s="1"/>
  <c r="F223" i="1"/>
  <c r="AO222" i="1"/>
  <c r="Y222" i="1"/>
  <c r="Q222" i="1"/>
  <c r="V222" i="1" s="1"/>
  <c r="P222" i="1"/>
  <c r="R222" i="1" s="1"/>
  <c r="L222" i="1"/>
  <c r="K222" i="1"/>
  <c r="H222" i="1"/>
  <c r="F222" i="1"/>
  <c r="Y221" i="1"/>
  <c r="V221" i="1"/>
  <c r="L221" i="1"/>
  <c r="K221" i="1"/>
  <c r="F221" i="1"/>
  <c r="Y220" i="1"/>
  <c r="V220" i="1"/>
  <c r="F220" i="1"/>
  <c r="Q219" i="1"/>
  <c r="P219" i="1"/>
  <c r="L219" i="1"/>
  <c r="K219" i="1"/>
  <c r="H219" i="1"/>
  <c r="F219" i="1"/>
  <c r="Y218" i="1"/>
  <c r="R218" i="1"/>
  <c r="AO218" i="1" s="1"/>
  <c r="Q218" i="1"/>
  <c r="V218" i="1" s="1"/>
  <c r="P218" i="1"/>
  <c r="L218" i="1"/>
  <c r="K218" i="1"/>
  <c r="H218" i="1"/>
  <c r="H215" i="1" s="1"/>
  <c r="F218" i="1"/>
  <c r="Q217" i="1"/>
  <c r="Y217" i="1" s="1"/>
  <c r="L217" i="1"/>
  <c r="L215" i="1" s="1"/>
  <c r="K217" i="1"/>
  <c r="J217" i="1"/>
  <c r="P217" i="1" s="1"/>
  <c r="R217" i="1" s="1"/>
  <c r="H217" i="1"/>
  <c r="F217" i="1"/>
  <c r="V216" i="1"/>
  <c r="Q216" i="1"/>
  <c r="Y216" i="1" s="1"/>
  <c r="P216" i="1"/>
  <c r="R216" i="1" s="1"/>
  <c r="L216" i="1"/>
  <c r="K216" i="1"/>
  <c r="H216" i="1"/>
  <c r="F216" i="1"/>
  <c r="Y215" i="1"/>
  <c r="V215" i="1"/>
  <c r="K215" i="1"/>
  <c r="F215" i="1"/>
  <c r="AO214" i="1"/>
  <c r="Y214" i="1"/>
  <c r="Q214" i="1"/>
  <c r="V214" i="1" s="1"/>
  <c r="P214" i="1"/>
  <c r="R214" i="1" s="1"/>
  <c r="AH214" i="1" s="1"/>
  <c r="L214" i="1"/>
  <c r="K214" i="1"/>
  <c r="H214" i="1"/>
  <c r="F214" i="1"/>
  <c r="R213" i="1"/>
  <c r="Q213" i="1"/>
  <c r="P213" i="1"/>
  <c r="L213" i="1"/>
  <c r="K213" i="1"/>
  <c r="H213" i="1"/>
  <c r="F213" i="1"/>
  <c r="AH212" i="1"/>
  <c r="Y212" i="1"/>
  <c r="R212" i="1"/>
  <c r="AO212" i="1" s="1"/>
  <c r="Q212" i="1"/>
  <c r="V212" i="1" s="1"/>
  <c r="P212" i="1"/>
  <c r="L212" i="1"/>
  <c r="K212" i="1"/>
  <c r="H212" i="1"/>
  <c r="F212" i="1"/>
  <c r="Q211" i="1"/>
  <c r="Y211" i="1" s="1"/>
  <c r="P211" i="1"/>
  <c r="R211" i="1" s="1"/>
  <c r="L211" i="1"/>
  <c r="K211" i="1"/>
  <c r="H211" i="1"/>
  <c r="F211" i="1"/>
  <c r="Y210" i="1"/>
  <c r="V210" i="1"/>
  <c r="R210" i="1"/>
  <c r="Q210" i="1"/>
  <c r="P210" i="1"/>
  <c r="L210" i="1"/>
  <c r="K210" i="1"/>
  <c r="H210" i="1"/>
  <c r="F210" i="1"/>
  <c r="AO209" i="1"/>
  <c r="AH209" i="1"/>
  <c r="V209" i="1"/>
  <c r="Q209" i="1"/>
  <c r="Y209" i="1" s="1"/>
  <c r="P209" i="1"/>
  <c r="R209" i="1" s="1"/>
  <c r="L209" i="1"/>
  <c r="K209" i="1"/>
  <c r="H209" i="1"/>
  <c r="F209" i="1"/>
  <c r="Q208" i="1"/>
  <c r="P208" i="1"/>
  <c r="L208" i="1"/>
  <c r="K208" i="1"/>
  <c r="H208" i="1"/>
  <c r="F208" i="1"/>
  <c r="Y207" i="1"/>
  <c r="V207" i="1"/>
  <c r="Q207" i="1"/>
  <c r="P207" i="1"/>
  <c r="R207" i="1" s="1"/>
  <c r="L207" i="1"/>
  <c r="K207" i="1"/>
  <c r="H207" i="1"/>
  <c r="F207" i="1"/>
  <c r="Y206" i="1"/>
  <c r="Q206" i="1"/>
  <c r="V206" i="1" s="1"/>
  <c r="P206" i="1"/>
  <c r="R206" i="1" s="1"/>
  <c r="AH206" i="1" s="1"/>
  <c r="L206" i="1"/>
  <c r="K206" i="1"/>
  <c r="H206" i="1"/>
  <c r="F206" i="1"/>
  <c r="Q205" i="1"/>
  <c r="P205" i="1"/>
  <c r="L205" i="1"/>
  <c r="K205" i="1"/>
  <c r="H205" i="1"/>
  <c r="F205" i="1"/>
  <c r="AH204" i="1"/>
  <c r="Y204" i="1"/>
  <c r="R204" i="1"/>
  <c r="Q204" i="1"/>
  <c r="V204" i="1" s="1"/>
  <c r="P204" i="1"/>
  <c r="L204" i="1"/>
  <c r="K204" i="1"/>
  <c r="H204" i="1"/>
  <c r="F204" i="1"/>
  <c r="Y203" i="1"/>
  <c r="V203" i="1"/>
  <c r="H203" i="1"/>
  <c r="Q202" i="1"/>
  <c r="Y202" i="1" s="1"/>
  <c r="P202" i="1"/>
  <c r="R202" i="1" s="1"/>
  <c r="L202" i="1"/>
  <c r="K202" i="1"/>
  <c r="H202" i="1"/>
  <c r="F202" i="1"/>
  <c r="V201" i="1"/>
  <c r="R201" i="1"/>
  <c r="Q201" i="1"/>
  <c r="Y201" i="1" s="1"/>
  <c r="P201" i="1"/>
  <c r="L201" i="1"/>
  <c r="K201" i="1"/>
  <c r="H201" i="1"/>
  <c r="F201" i="1"/>
  <c r="AO200" i="1"/>
  <c r="V200" i="1"/>
  <c r="Q200" i="1"/>
  <c r="Y200" i="1" s="1"/>
  <c r="P200" i="1"/>
  <c r="R200" i="1" s="1"/>
  <c r="AH200" i="1" s="1"/>
  <c r="L200" i="1"/>
  <c r="K200" i="1"/>
  <c r="H200" i="1"/>
  <c r="H195" i="1" s="1"/>
  <c r="F200" i="1"/>
  <c r="Q199" i="1"/>
  <c r="P199" i="1"/>
  <c r="R199" i="1" s="1"/>
  <c r="L199" i="1"/>
  <c r="K199" i="1"/>
  <c r="H199" i="1"/>
  <c r="F199" i="1"/>
  <c r="Y198" i="1"/>
  <c r="V198" i="1"/>
  <c r="Q198" i="1"/>
  <c r="P198" i="1"/>
  <c r="R198" i="1" s="1"/>
  <c r="L198" i="1"/>
  <c r="K198" i="1"/>
  <c r="H198" i="1"/>
  <c r="F198" i="1"/>
  <c r="AO197" i="1"/>
  <c r="Y197" i="1"/>
  <c r="Q197" i="1"/>
  <c r="V197" i="1" s="1"/>
  <c r="P197" i="1"/>
  <c r="R197" i="1" s="1"/>
  <c r="AH197" i="1" s="1"/>
  <c r="L197" i="1"/>
  <c r="K197" i="1"/>
  <c r="K195" i="1" s="1"/>
  <c r="H197" i="1"/>
  <c r="F197" i="1"/>
  <c r="F195" i="1" s="1"/>
  <c r="R196" i="1"/>
  <c r="Q196" i="1"/>
  <c r="P196" i="1"/>
  <c r="L196" i="1"/>
  <c r="K196" i="1"/>
  <c r="H196" i="1"/>
  <c r="F196" i="1"/>
  <c r="Y195" i="1"/>
  <c r="V195" i="1"/>
  <c r="AH194" i="1"/>
  <c r="Y194" i="1"/>
  <c r="R194" i="1"/>
  <c r="AO194" i="1" s="1"/>
  <c r="Q194" i="1"/>
  <c r="V194" i="1" s="1"/>
  <c r="P194" i="1"/>
  <c r="L194" i="1"/>
  <c r="K194" i="1"/>
  <c r="H194" i="1"/>
  <c r="F194" i="1"/>
  <c r="F187" i="1" s="1"/>
  <c r="V193" i="1"/>
  <c r="Q193" i="1"/>
  <c r="Y193" i="1" s="1"/>
  <c r="P193" i="1"/>
  <c r="R193" i="1" s="1"/>
  <c r="L193" i="1"/>
  <c r="K193" i="1"/>
  <c r="H193" i="1"/>
  <c r="F193" i="1"/>
  <c r="V192" i="1"/>
  <c r="R192" i="1"/>
  <c r="Q192" i="1"/>
  <c r="Y192" i="1" s="1"/>
  <c r="P192" i="1"/>
  <c r="L192" i="1"/>
  <c r="K192" i="1"/>
  <c r="H192" i="1"/>
  <c r="F192" i="1"/>
  <c r="AO191" i="1"/>
  <c r="V191" i="1"/>
  <c r="Q191" i="1"/>
  <c r="Y191" i="1" s="1"/>
  <c r="P191" i="1"/>
  <c r="R191" i="1" s="1"/>
  <c r="AH191" i="1" s="1"/>
  <c r="L191" i="1"/>
  <c r="K191" i="1"/>
  <c r="H191" i="1"/>
  <c r="H187" i="1" s="1"/>
  <c r="F191" i="1"/>
  <c r="Q190" i="1"/>
  <c r="P190" i="1"/>
  <c r="R190" i="1" s="1"/>
  <c r="L190" i="1"/>
  <c r="K190" i="1"/>
  <c r="H190" i="1"/>
  <c r="F190" i="1"/>
  <c r="Y189" i="1"/>
  <c r="V189" i="1"/>
  <c r="Q189" i="1"/>
  <c r="P189" i="1"/>
  <c r="R189" i="1" s="1"/>
  <c r="L189" i="1"/>
  <c r="K189" i="1"/>
  <c r="H189" i="1"/>
  <c r="F189" i="1"/>
  <c r="AO188" i="1"/>
  <c r="Y188" i="1"/>
  <c r="V188" i="1"/>
  <c r="Q188" i="1"/>
  <c r="P188" i="1"/>
  <c r="R188" i="1" s="1"/>
  <c r="L188" i="1"/>
  <c r="K188" i="1"/>
  <c r="K187" i="1" s="1"/>
  <c r="H188" i="1"/>
  <c r="F188" i="1"/>
  <c r="Y187" i="1"/>
  <c r="V187" i="1"/>
  <c r="L187" i="1"/>
  <c r="R186" i="1"/>
  <c r="Q186" i="1"/>
  <c r="P186" i="1"/>
  <c r="L186" i="1"/>
  <c r="K186" i="1"/>
  <c r="H186" i="1"/>
  <c r="F186" i="1"/>
  <c r="AH185" i="1"/>
  <c r="Y185" i="1"/>
  <c r="R185" i="1"/>
  <c r="AO185" i="1" s="1"/>
  <c r="Q185" i="1"/>
  <c r="V185" i="1" s="1"/>
  <c r="P185" i="1"/>
  <c r="L185" i="1"/>
  <c r="K185" i="1"/>
  <c r="H185" i="1"/>
  <c r="F185" i="1"/>
  <c r="Q184" i="1"/>
  <c r="Y184" i="1" s="1"/>
  <c r="P184" i="1"/>
  <c r="R184" i="1" s="1"/>
  <c r="L184" i="1"/>
  <c r="K184" i="1"/>
  <c r="H184" i="1"/>
  <c r="F184" i="1"/>
  <c r="V183" i="1"/>
  <c r="Q183" i="1"/>
  <c r="Y183" i="1" s="1"/>
  <c r="P183" i="1"/>
  <c r="R183" i="1" s="1"/>
  <c r="L183" i="1"/>
  <c r="K183" i="1"/>
  <c r="H183" i="1"/>
  <c r="F183" i="1"/>
  <c r="V182" i="1"/>
  <c r="Q182" i="1"/>
  <c r="Y182" i="1" s="1"/>
  <c r="P182" i="1"/>
  <c r="R182" i="1" s="1"/>
  <c r="L182" i="1"/>
  <c r="K182" i="1"/>
  <c r="H182" i="1"/>
  <c r="F182" i="1"/>
  <c r="Q181" i="1"/>
  <c r="P181" i="1"/>
  <c r="R181" i="1" s="1"/>
  <c r="L181" i="1"/>
  <c r="K181" i="1"/>
  <c r="H181" i="1"/>
  <c r="F181" i="1"/>
  <c r="Y180" i="1"/>
  <c r="V180" i="1"/>
  <c r="Q180" i="1"/>
  <c r="P180" i="1"/>
  <c r="R180" i="1" s="1"/>
  <c r="L180" i="1"/>
  <c r="K180" i="1"/>
  <c r="H180" i="1"/>
  <c r="F180" i="1"/>
  <c r="Y179" i="1"/>
  <c r="Q179" i="1"/>
  <c r="V179" i="1" s="1"/>
  <c r="P179" i="1"/>
  <c r="R179" i="1" s="1"/>
  <c r="L179" i="1"/>
  <c r="K179" i="1"/>
  <c r="H179" i="1"/>
  <c r="F179" i="1"/>
  <c r="Q178" i="1"/>
  <c r="P178" i="1"/>
  <c r="L178" i="1"/>
  <c r="L175" i="1" s="1"/>
  <c r="K178" i="1"/>
  <c r="H178" i="1"/>
  <c r="F178" i="1"/>
  <c r="Y177" i="1"/>
  <c r="R177" i="1"/>
  <c r="AO177" i="1" s="1"/>
  <c r="Q177" i="1"/>
  <c r="V177" i="1" s="1"/>
  <c r="P177" i="1"/>
  <c r="L177" i="1"/>
  <c r="K177" i="1"/>
  <c r="H177" i="1"/>
  <c r="F177" i="1"/>
  <c r="V176" i="1"/>
  <c r="Q176" i="1"/>
  <c r="Y176" i="1" s="1"/>
  <c r="P176" i="1"/>
  <c r="R176" i="1" s="1"/>
  <c r="L176" i="1"/>
  <c r="K176" i="1"/>
  <c r="H176" i="1"/>
  <c r="F176" i="1"/>
  <c r="Y175" i="1"/>
  <c r="V175" i="1"/>
  <c r="H175" i="1"/>
  <c r="Y174" i="1"/>
  <c r="V174" i="1"/>
  <c r="V173" i="1"/>
  <c r="R173" i="1"/>
  <c r="Q173" i="1"/>
  <c r="Y173" i="1" s="1"/>
  <c r="P173" i="1"/>
  <c r="L173" i="1"/>
  <c r="K173" i="1"/>
  <c r="H173" i="1"/>
  <c r="F173" i="1"/>
  <c r="AH172" i="1"/>
  <c r="V172" i="1"/>
  <c r="Q172" i="1"/>
  <c r="Y172" i="1" s="1"/>
  <c r="P172" i="1"/>
  <c r="R172" i="1" s="1"/>
  <c r="AO172" i="1" s="1"/>
  <c r="L172" i="1"/>
  <c r="K172" i="1"/>
  <c r="H172" i="1"/>
  <c r="F172" i="1"/>
  <c r="Q171" i="1"/>
  <c r="P171" i="1"/>
  <c r="L171" i="1"/>
  <c r="K171" i="1"/>
  <c r="I171" i="1"/>
  <c r="H171" i="1"/>
  <c r="F171" i="1"/>
  <c r="AH170" i="1"/>
  <c r="Y170" i="1"/>
  <c r="R170" i="1"/>
  <c r="AO170" i="1" s="1"/>
  <c r="Q170" i="1"/>
  <c r="V170" i="1" s="1"/>
  <c r="P170" i="1"/>
  <c r="L170" i="1"/>
  <c r="K170" i="1"/>
  <c r="H170" i="1"/>
  <c r="F170" i="1"/>
  <c r="AH169" i="1"/>
  <c r="Q169" i="1"/>
  <c r="Y169" i="1" s="1"/>
  <c r="P169" i="1"/>
  <c r="R169" i="1" s="1"/>
  <c r="AO169" i="1" s="1"/>
  <c r="L169" i="1"/>
  <c r="I169" i="1"/>
  <c r="K169" i="1" s="1"/>
  <c r="H169" i="1"/>
  <c r="F169" i="1"/>
  <c r="Y168" i="1"/>
  <c r="V168" i="1"/>
  <c r="Q168" i="1"/>
  <c r="L168" i="1"/>
  <c r="I168" i="1"/>
  <c r="P168" i="1" s="1"/>
  <c r="H168" i="1"/>
  <c r="F168" i="1"/>
  <c r="Q167" i="1"/>
  <c r="Y167" i="1" s="1"/>
  <c r="P167" i="1"/>
  <c r="R167" i="1" s="1"/>
  <c r="L167" i="1"/>
  <c r="K167" i="1"/>
  <c r="H167" i="1"/>
  <c r="F167" i="1"/>
  <c r="V166" i="1"/>
  <c r="Q166" i="1"/>
  <c r="Y166" i="1" s="1"/>
  <c r="P166" i="1"/>
  <c r="R166" i="1" s="1"/>
  <c r="L166" i="1"/>
  <c r="K166" i="1"/>
  <c r="H166" i="1"/>
  <c r="F166" i="1"/>
  <c r="AO165" i="1"/>
  <c r="V165" i="1"/>
  <c r="Q165" i="1"/>
  <c r="Y165" i="1" s="1"/>
  <c r="P165" i="1"/>
  <c r="R165" i="1" s="1"/>
  <c r="AH165" i="1" s="1"/>
  <c r="L165" i="1"/>
  <c r="K165" i="1"/>
  <c r="H165" i="1"/>
  <c r="F165" i="1"/>
  <c r="Q164" i="1"/>
  <c r="P164" i="1"/>
  <c r="L164" i="1"/>
  <c r="K164" i="1"/>
  <c r="H164" i="1"/>
  <c r="F164" i="1"/>
  <c r="Q163" i="1"/>
  <c r="P163" i="1"/>
  <c r="R163" i="1" s="1"/>
  <c r="L163" i="1"/>
  <c r="K163" i="1"/>
  <c r="H163" i="1"/>
  <c r="F163" i="1"/>
  <c r="Y162" i="1"/>
  <c r="Q162" i="1"/>
  <c r="V162" i="1" s="1"/>
  <c r="P162" i="1"/>
  <c r="R162" i="1" s="1"/>
  <c r="L162" i="1"/>
  <c r="K162" i="1"/>
  <c r="H162" i="1"/>
  <c r="F162" i="1"/>
  <c r="R161" i="1"/>
  <c r="Q161" i="1"/>
  <c r="P161" i="1"/>
  <c r="L161" i="1"/>
  <c r="K161" i="1"/>
  <c r="H161" i="1"/>
  <c r="F161" i="1"/>
  <c r="Y160" i="1"/>
  <c r="Q160" i="1"/>
  <c r="V160" i="1" s="1"/>
  <c r="L160" i="1"/>
  <c r="I160" i="1"/>
  <c r="H160" i="1"/>
  <c r="F160" i="1"/>
  <c r="Q159" i="1"/>
  <c r="P159" i="1"/>
  <c r="L159" i="1"/>
  <c r="K159" i="1"/>
  <c r="H159" i="1"/>
  <c r="F159" i="1"/>
  <c r="Q158" i="1"/>
  <c r="Y158" i="1" s="1"/>
  <c r="P158" i="1"/>
  <c r="L158" i="1"/>
  <c r="K158" i="1"/>
  <c r="H158" i="1"/>
  <c r="F158" i="1"/>
  <c r="Y157" i="1"/>
  <c r="Q157" i="1"/>
  <c r="V157" i="1" s="1"/>
  <c r="P157" i="1"/>
  <c r="R157" i="1" s="1"/>
  <c r="AH157" i="1" s="1"/>
  <c r="L157" i="1"/>
  <c r="K157" i="1"/>
  <c r="H157" i="1"/>
  <c r="F157" i="1"/>
  <c r="Q156" i="1"/>
  <c r="P156" i="1"/>
  <c r="L156" i="1"/>
  <c r="K156" i="1"/>
  <c r="H156" i="1"/>
  <c r="F156" i="1"/>
  <c r="AH155" i="1"/>
  <c r="Y155" i="1"/>
  <c r="R155" i="1"/>
  <c r="AO155" i="1" s="1"/>
  <c r="Q155" i="1"/>
  <c r="V155" i="1" s="1"/>
  <c r="P155" i="1"/>
  <c r="L155" i="1"/>
  <c r="K155" i="1"/>
  <c r="H155" i="1"/>
  <c r="F155" i="1"/>
  <c r="Q154" i="1"/>
  <c r="Y154" i="1" s="1"/>
  <c r="P154" i="1"/>
  <c r="R154" i="1" s="1"/>
  <c r="AO154" i="1" s="1"/>
  <c r="L154" i="1"/>
  <c r="K154" i="1"/>
  <c r="H154" i="1"/>
  <c r="H152" i="1" s="1"/>
  <c r="F154" i="1"/>
  <c r="V153" i="1"/>
  <c r="Q153" i="1"/>
  <c r="Y153" i="1" s="1"/>
  <c r="P153" i="1"/>
  <c r="R153" i="1" s="1"/>
  <c r="L153" i="1"/>
  <c r="K153" i="1"/>
  <c r="H153" i="1"/>
  <c r="F153" i="1"/>
  <c r="Y152" i="1"/>
  <c r="V152" i="1"/>
  <c r="Q151" i="1"/>
  <c r="Y151" i="1" s="1"/>
  <c r="P151" i="1"/>
  <c r="L151" i="1"/>
  <c r="K151" i="1"/>
  <c r="H151" i="1"/>
  <c r="F151" i="1"/>
  <c r="Y150" i="1"/>
  <c r="V150" i="1"/>
  <c r="Q150" i="1"/>
  <c r="P150" i="1"/>
  <c r="R150" i="1" s="1"/>
  <c r="L150" i="1"/>
  <c r="K150" i="1"/>
  <c r="H150" i="1"/>
  <c r="F150" i="1"/>
  <c r="Q149" i="1"/>
  <c r="Y149" i="1" s="1"/>
  <c r="P149" i="1"/>
  <c r="L149" i="1"/>
  <c r="K149" i="1"/>
  <c r="H149" i="1"/>
  <c r="F149" i="1"/>
  <c r="Y148" i="1"/>
  <c r="V148" i="1"/>
  <c r="Q148" i="1"/>
  <c r="L148" i="1"/>
  <c r="I148" i="1"/>
  <c r="P148" i="1" s="1"/>
  <c r="H148" i="1"/>
  <c r="F148" i="1"/>
  <c r="F145" i="1" s="1"/>
  <c r="Q147" i="1"/>
  <c r="P147" i="1"/>
  <c r="L147" i="1"/>
  <c r="K147" i="1"/>
  <c r="I147" i="1"/>
  <c r="H147" i="1"/>
  <c r="F147" i="1"/>
  <c r="AL146" i="1"/>
  <c r="AH146" i="1"/>
  <c r="V146" i="1"/>
  <c r="Q146" i="1"/>
  <c r="Y146" i="1" s="1"/>
  <c r="P146" i="1"/>
  <c r="R146" i="1" s="1"/>
  <c r="L146" i="1"/>
  <c r="K146" i="1"/>
  <c r="H146" i="1"/>
  <c r="H145" i="1" s="1"/>
  <c r="F146" i="1"/>
  <c r="AL145" i="1"/>
  <c r="Y145" i="1"/>
  <c r="V145" i="1"/>
  <c r="L145" i="1"/>
  <c r="V144" i="1"/>
  <c r="Q144" i="1"/>
  <c r="Y144" i="1" s="1"/>
  <c r="P144" i="1"/>
  <c r="L144" i="1"/>
  <c r="K144" i="1"/>
  <c r="H144" i="1"/>
  <c r="F144" i="1"/>
  <c r="AO143" i="1"/>
  <c r="AL143" i="1"/>
  <c r="Y143" i="1"/>
  <c r="Q143" i="1"/>
  <c r="V143" i="1" s="1"/>
  <c r="L143" i="1"/>
  <c r="K143" i="1"/>
  <c r="I143" i="1"/>
  <c r="P143" i="1" s="1"/>
  <c r="R143" i="1" s="1"/>
  <c r="AH143" i="1" s="1"/>
  <c r="H143" i="1"/>
  <c r="F143" i="1"/>
  <c r="V142" i="1"/>
  <c r="Q142" i="1"/>
  <c r="Y142" i="1" s="1"/>
  <c r="L142" i="1"/>
  <c r="I142" i="1"/>
  <c r="P142" i="1" s="1"/>
  <c r="H142" i="1"/>
  <c r="F142" i="1"/>
  <c r="Q141" i="1"/>
  <c r="P141" i="1"/>
  <c r="L141" i="1"/>
  <c r="K141" i="1"/>
  <c r="H141" i="1"/>
  <c r="F141" i="1"/>
  <c r="Y140" i="1"/>
  <c r="V140" i="1"/>
  <c r="Q140" i="1"/>
  <c r="P140" i="1"/>
  <c r="R140" i="1" s="1"/>
  <c r="L140" i="1"/>
  <c r="K140" i="1"/>
  <c r="H140" i="1"/>
  <c r="F140" i="1"/>
  <c r="Y139" i="1"/>
  <c r="Q139" i="1"/>
  <c r="V139" i="1" s="1"/>
  <c r="P139" i="1"/>
  <c r="R139" i="1" s="1"/>
  <c r="L139" i="1"/>
  <c r="K139" i="1"/>
  <c r="H139" i="1"/>
  <c r="F139" i="1"/>
  <c r="Q138" i="1"/>
  <c r="P138" i="1"/>
  <c r="L138" i="1"/>
  <c r="K138" i="1"/>
  <c r="H138" i="1"/>
  <c r="F138" i="1"/>
  <c r="Y137" i="1"/>
  <c r="R137" i="1"/>
  <c r="AO137" i="1" s="1"/>
  <c r="Q137" i="1"/>
  <c r="V137" i="1" s="1"/>
  <c r="P137" i="1"/>
  <c r="L137" i="1"/>
  <c r="K137" i="1"/>
  <c r="H137" i="1"/>
  <c r="F137" i="1"/>
  <c r="Q136" i="1"/>
  <c r="Y136" i="1" s="1"/>
  <c r="L136" i="1"/>
  <c r="I136" i="1"/>
  <c r="H136" i="1"/>
  <c r="F136" i="1"/>
  <c r="Q135" i="1"/>
  <c r="Y135" i="1" s="1"/>
  <c r="L135" i="1"/>
  <c r="H135" i="1"/>
  <c r="H122" i="1" s="1"/>
  <c r="H121" i="1" s="1"/>
  <c r="F135" i="1"/>
  <c r="Q134" i="1"/>
  <c r="Y134" i="1" s="1"/>
  <c r="L134" i="1"/>
  <c r="I134" i="1"/>
  <c r="K134" i="1" s="1"/>
  <c r="H134" i="1"/>
  <c r="F134" i="1"/>
  <c r="Y133" i="1"/>
  <c r="Q133" i="1"/>
  <c r="V133" i="1" s="1"/>
  <c r="L133" i="1"/>
  <c r="I133" i="1"/>
  <c r="P133" i="1" s="1"/>
  <c r="H133" i="1"/>
  <c r="F133" i="1"/>
  <c r="AH132" i="1"/>
  <c r="Q132" i="1"/>
  <c r="Y132" i="1" s="1"/>
  <c r="P132" i="1"/>
  <c r="R132" i="1" s="1"/>
  <c r="AO132" i="1" s="1"/>
  <c r="L132" i="1"/>
  <c r="K132" i="1"/>
  <c r="H132" i="1"/>
  <c r="F132" i="1"/>
  <c r="V131" i="1"/>
  <c r="R131" i="1"/>
  <c r="Q131" i="1"/>
  <c r="Y131" i="1" s="1"/>
  <c r="P131" i="1"/>
  <c r="L131" i="1"/>
  <c r="K131" i="1"/>
  <c r="H131" i="1"/>
  <c r="F131" i="1"/>
  <c r="AH130" i="1"/>
  <c r="V130" i="1"/>
  <c r="Q130" i="1"/>
  <c r="Y130" i="1" s="1"/>
  <c r="P130" i="1"/>
  <c r="R130" i="1" s="1"/>
  <c r="AO130" i="1" s="1"/>
  <c r="L130" i="1"/>
  <c r="K130" i="1"/>
  <c r="H130" i="1"/>
  <c r="F130" i="1"/>
  <c r="Q129" i="1"/>
  <c r="P129" i="1"/>
  <c r="L129" i="1"/>
  <c r="K129" i="1"/>
  <c r="I129" i="1"/>
  <c r="H129" i="1"/>
  <c r="F129" i="1"/>
  <c r="AH128" i="1"/>
  <c r="Y128" i="1"/>
  <c r="R128" i="1"/>
  <c r="AO128" i="1" s="1"/>
  <c r="Q128" i="1"/>
  <c r="V128" i="1" s="1"/>
  <c r="P128" i="1"/>
  <c r="L128" i="1"/>
  <c r="K128" i="1"/>
  <c r="H128" i="1"/>
  <c r="F128" i="1"/>
  <c r="AH127" i="1"/>
  <c r="Q127" i="1"/>
  <c r="Y127" i="1" s="1"/>
  <c r="P127" i="1"/>
  <c r="R127" i="1" s="1"/>
  <c r="AO127" i="1" s="1"/>
  <c r="L127" i="1"/>
  <c r="K127" i="1"/>
  <c r="H127" i="1"/>
  <c r="F127" i="1"/>
  <c r="V126" i="1"/>
  <c r="R126" i="1"/>
  <c r="Q126" i="1"/>
  <c r="Y126" i="1" s="1"/>
  <c r="P126" i="1"/>
  <c r="L126" i="1"/>
  <c r="K126" i="1"/>
  <c r="H126" i="1"/>
  <c r="F126" i="1"/>
  <c r="AO125" i="1"/>
  <c r="AH125" i="1"/>
  <c r="V125" i="1"/>
  <c r="Q125" i="1"/>
  <c r="Y125" i="1" s="1"/>
  <c r="P125" i="1"/>
  <c r="R125" i="1" s="1"/>
  <c r="L125" i="1"/>
  <c r="K125" i="1"/>
  <c r="H125" i="1"/>
  <c r="F125" i="1"/>
  <c r="AO124" i="1"/>
  <c r="Q124" i="1"/>
  <c r="P124" i="1"/>
  <c r="R124" i="1" s="1"/>
  <c r="AH124" i="1" s="1"/>
  <c r="L124" i="1"/>
  <c r="K124" i="1"/>
  <c r="H124" i="1"/>
  <c r="F124" i="1"/>
  <c r="Y123" i="1"/>
  <c r="V123" i="1"/>
  <c r="Q123" i="1"/>
  <c r="L123" i="1"/>
  <c r="I123" i="1"/>
  <c r="P123" i="1" s="1"/>
  <c r="H123" i="1"/>
  <c r="F123" i="1"/>
  <c r="Y122" i="1"/>
  <c r="V122" i="1"/>
  <c r="Y121" i="1"/>
  <c r="V121" i="1"/>
  <c r="Q120" i="1"/>
  <c r="Y120" i="1" s="1"/>
  <c r="P120" i="1"/>
  <c r="R120" i="1" s="1"/>
  <c r="L120" i="1"/>
  <c r="I120" i="1"/>
  <c r="K120" i="1" s="1"/>
  <c r="H120" i="1"/>
  <c r="F120" i="1"/>
  <c r="Q119" i="1"/>
  <c r="P119" i="1"/>
  <c r="R119" i="1" s="1"/>
  <c r="L119" i="1"/>
  <c r="K119" i="1"/>
  <c r="H119" i="1"/>
  <c r="F119" i="1"/>
  <c r="Y118" i="1"/>
  <c r="Q118" i="1"/>
  <c r="V118" i="1" s="1"/>
  <c r="P118" i="1"/>
  <c r="R118" i="1" s="1"/>
  <c r="L118" i="1"/>
  <c r="K118" i="1"/>
  <c r="H118" i="1"/>
  <c r="F118" i="1"/>
  <c r="R117" i="1"/>
  <c r="Q117" i="1"/>
  <c r="P117" i="1"/>
  <c r="L117" i="1"/>
  <c r="K117" i="1"/>
  <c r="H117" i="1"/>
  <c r="F117" i="1"/>
  <c r="AH116" i="1"/>
  <c r="Y116" i="1"/>
  <c r="R116" i="1"/>
  <c r="AO116" i="1" s="1"/>
  <c r="Q116" i="1"/>
  <c r="V116" i="1" s="1"/>
  <c r="P116" i="1"/>
  <c r="L116" i="1"/>
  <c r="K116" i="1"/>
  <c r="H116" i="1"/>
  <c r="F116" i="1"/>
  <c r="Q115" i="1"/>
  <c r="Y115" i="1" s="1"/>
  <c r="P115" i="1"/>
  <c r="R115" i="1" s="1"/>
  <c r="L115" i="1"/>
  <c r="K115" i="1"/>
  <c r="H115" i="1"/>
  <c r="F115" i="1"/>
  <c r="V114" i="1"/>
  <c r="Q114" i="1"/>
  <c r="Y114" i="1" s="1"/>
  <c r="P114" i="1"/>
  <c r="R114" i="1" s="1"/>
  <c r="L114" i="1"/>
  <c r="K114" i="1"/>
  <c r="H114" i="1"/>
  <c r="F114" i="1"/>
  <c r="V113" i="1"/>
  <c r="Q113" i="1"/>
  <c r="Y113" i="1" s="1"/>
  <c r="P113" i="1"/>
  <c r="R113" i="1" s="1"/>
  <c r="L113" i="1"/>
  <c r="K113" i="1"/>
  <c r="H113" i="1"/>
  <c r="F113" i="1"/>
  <c r="Q112" i="1"/>
  <c r="P112" i="1"/>
  <c r="R112" i="1" s="1"/>
  <c r="K112" i="1"/>
  <c r="J112" i="1"/>
  <c r="L112" i="1" s="1"/>
  <c r="H112" i="1"/>
  <c r="F112" i="1"/>
  <c r="AH111" i="1"/>
  <c r="Y111" i="1"/>
  <c r="R111" i="1"/>
  <c r="AO111" i="1" s="1"/>
  <c r="Q111" i="1"/>
  <c r="V111" i="1" s="1"/>
  <c r="P111" i="1"/>
  <c r="L111" i="1"/>
  <c r="K111" i="1"/>
  <c r="H111" i="1"/>
  <c r="F111" i="1"/>
  <c r="Q110" i="1"/>
  <c r="Y110" i="1" s="1"/>
  <c r="P110" i="1"/>
  <c r="R110" i="1" s="1"/>
  <c r="L110" i="1"/>
  <c r="K110" i="1"/>
  <c r="H110" i="1"/>
  <c r="F110" i="1"/>
  <c r="V109" i="1"/>
  <c r="Q109" i="1"/>
  <c r="Y109" i="1" s="1"/>
  <c r="P109" i="1"/>
  <c r="R109" i="1" s="1"/>
  <c r="L109" i="1"/>
  <c r="K109" i="1"/>
  <c r="H109" i="1"/>
  <c r="F109" i="1"/>
  <c r="V108" i="1"/>
  <c r="Q108" i="1"/>
  <c r="Y108" i="1" s="1"/>
  <c r="P108" i="1"/>
  <c r="R108" i="1" s="1"/>
  <c r="L108" i="1"/>
  <c r="K108" i="1"/>
  <c r="H108" i="1"/>
  <c r="F108" i="1"/>
  <c r="Q107" i="1"/>
  <c r="P107" i="1"/>
  <c r="R107" i="1" s="1"/>
  <c r="L107" i="1"/>
  <c r="K107" i="1"/>
  <c r="H107" i="1"/>
  <c r="F107" i="1"/>
  <c r="Y106" i="1"/>
  <c r="V106" i="1"/>
  <c r="Q106" i="1"/>
  <c r="P106" i="1"/>
  <c r="R106" i="1" s="1"/>
  <c r="L106" i="1"/>
  <c r="K106" i="1"/>
  <c r="H106" i="1"/>
  <c r="F106" i="1"/>
  <c r="Y105" i="1"/>
  <c r="V105" i="1"/>
  <c r="Q105" i="1"/>
  <c r="P105" i="1"/>
  <c r="R105" i="1" s="1"/>
  <c r="L105" i="1"/>
  <c r="K105" i="1"/>
  <c r="H105" i="1"/>
  <c r="F105" i="1"/>
  <c r="R104" i="1"/>
  <c r="Q104" i="1"/>
  <c r="P104" i="1"/>
  <c r="L104" i="1"/>
  <c r="K104" i="1"/>
  <c r="H104" i="1"/>
  <c r="F104" i="1"/>
  <c r="Y103" i="1"/>
  <c r="V103" i="1"/>
  <c r="Q103" i="1"/>
  <c r="P103" i="1"/>
  <c r="R103" i="1" s="1"/>
  <c r="K103" i="1"/>
  <c r="J103" i="1"/>
  <c r="L103" i="1" s="1"/>
  <c r="H103" i="1"/>
  <c r="F103" i="1"/>
  <c r="F102" i="1" s="1"/>
  <c r="Y102" i="1"/>
  <c r="V102" i="1"/>
  <c r="Y101" i="1"/>
  <c r="Q101" i="1"/>
  <c r="V101" i="1" s="1"/>
  <c r="P101" i="1"/>
  <c r="L101" i="1"/>
  <c r="K101" i="1"/>
  <c r="K99" i="1" s="1"/>
  <c r="H101" i="1"/>
  <c r="F101" i="1"/>
  <c r="F99" i="1" s="1"/>
  <c r="R100" i="1"/>
  <c r="Q100" i="1"/>
  <c r="P100" i="1"/>
  <c r="L100" i="1"/>
  <c r="L99" i="1" s="1"/>
  <c r="K100" i="1"/>
  <c r="H100" i="1"/>
  <c r="F100" i="1"/>
  <c r="Y99" i="1"/>
  <c r="V99" i="1"/>
  <c r="H99" i="1"/>
  <c r="Y98" i="1"/>
  <c r="V98" i="1"/>
  <c r="Y97" i="1"/>
  <c r="V97" i="1"/>
  <c r="R97" i="1"/>
  <c r="AO97" i="1" s="1"/>
  <c r="Q97" i="1"/>
  <c r="P97" i="1"/>
  <c r="L97" i="1"/>
  <c r="K97" i="1"/>
  <c r="H97" i="1"/>
  <c r="F97" i="1"/>
  <c r="V96" i="1"/>
  <c r="Q96" i="1"/>
  <c r="Y96" i="1" s="1"/>
  <c r="P96" i="1"/>
  <c r="R96" i="1" s="1"/>
  <c r="AO96" i="1" s="1"/>
  <c r="L96" i="1"/>
  <c r="K96" i="1"/>
  <c r="H96" i="1"/>
  <c r="F96" i="1"/>
  <c r="Y95" i="1"/>
  <c r="V95" i="1"/>
  <c r="Q95" i="1"/>
  <c r="P95" i="1"/>
  <c r="R95" i="1" s="1"/>
  <c r="L95" i="1"/>
  <c r="I95" i="1"/>
  <c r="K95" i="1" s="1"/>
  <c r="H95" i="1"/>
  <c r="F95" i="1"/>
  <c r="Y94" i="1"/>
  <c r="Q94" i="1"/>
  <c r="V94" i="1" s="1"/>
  <c r="P94" i="1"/>
  <c r="R94" i="1" s="1"/>
  <c r="AH94" i="1" s="1"/>
  <c r="L94" i="1"/>
  <c r="K94" i="1"/>
  <c r="H94" i="1"/>
  <c r="F94" i="1"/>
  <c r="AO93" i="1"/>
  <c r="AH93" i="1"/>
  <c r="Q93" i="1"/>
  <c r="P93" i="1"/>
  <c r="L93" i="1"/>
  <c r="K93" i="1"/>
  <c r="H93" i="1"/>
  <c r="F93" i="1"/>
  <c r="Q92" i="1"/>
  <c r="Y92" i="1" s="1"/>
  <c r="P92" i="1"/>
  <c r="R92" i="1" s="1"/>
  <c r="L92" i="1"/>
  <c r="K92" i="1"/>
  <c r="H92" i="1"/>
  <c r="F92" i="1"/>
  <c r="Y91" i="1"/>
  <c r="Q91" i="1"/>
  <c r="V91" i="1" s="1"/>
  <c r="P91" i="1"/>
  <c r="R91" i="1" s="1"/>
  <c r="AH91" i="1" s="1"/>
  <c r="L91" i="1"/>
  <c r="K91" i="1"/>
  <c r="H91" i="1"/>
  <c r="F91" i="1"/>
  <c r="R90" i="1"/>
  <c r="Q90" i="1"/>
  <c r="P90" i="1"/>
  <c r="L90" i="1"/>
  <c r="L86" i="1" s="1"/>
  <c r="K90" i="1"/>
  <c r="H90" i="1"/>
  <c r="F90" i="1"/>
  <c r="Y89" i="1"/>
  <c r="V89" i="1"/>
  <c r="R89" i="1"/>
  <c r="AO89" i="1" s="1"/>
  <c r="Q89" i="1"/>
  <c r="P89" i="1"/>
  <c r="L89" i="1"/>
  <c r="K89" i="1"/>
  <c r="H89" i="1"/>
  <c r="H86" i="1" s="1"/>
  <c r="F89" i="1"/>
  <c r="Q88" i="1"/>
  <c r="P88" i="1"/>
  <c r="R88" i="1" s="1"/>
  <c r="AH88" i="1" s="1"/>
  <c r="L88" i="1"/>
  <c r="K88" i="1"/>
  <c r="K86" i="1" s="1"/>
  <c r="H88" i="1"/>
  <c r="F88" i="1"/>
  <c r="Q87" i="1"/>
  <c r="Y87" i="1" s="1"/>
  <c r="P87" i="1"/>
  <c r="R87" i="1" s="1"/>
  <c r="L87" i="1"/>
  <c r="K87" i="1"/>
  <c r="H87" i="1"/>
  <c r="F87" i="1"/>
  <c r="Y86" i="1"/>
  <c r="V86" i="1"/>
  <c r="F86" i="1"/>
  <c r="X85" i="1"/>
  <c r="U85" i="1"/>
  <c r="Q85" i="1"/>
  <c r="V85" i="1" s="1"/>
  <c r="P85" i="1"/>
  <c r="L85" i="1"/>
  <c r="K85" i="1"/>
  <c r="H85" i="1"/>
  <c r="F85" i="1"/>
  <c r="V84" i="1"/>
  <c r="Q84" i="1"/>
  <c r="Y84" i="1" s="1"/>
  <c r="P84" i="1"/>
  <c r="L84" i="1"/>
  <c r="K84" i="1"/>
  <c r="H84" i="1"/>
  <c r="F84" i="1"/>
  <c r="AO83" i="1"/>
  <c r="Y83" i="1"/>
  <c r="Q83" i="1"/>
  <c r="V83" i="1" s="1"/>
  <c r="P83" i="1"/>
  <c r="R83" i="1" s="1"/>
  <c r="AH83" i="1" s="1"/>
  <c r="L83" i="1"/>
  <c r="K83" i="1"/>
  <c r="H83" i="1"/>
  <c r="F83" i="1"/>
  <c r="Q82" i="1"/>
  <c r="P82" i="1"/>
  <c r="L82" i="1"/>
  <c r="K82" i="1"/>
  <c r="H82" i="1"/>
  <c r="F82" i="1"/>
  <c r="Y81" i="1"/>
  <c r="R81" i="1"/>
  <c r="AO81" i="1" s="1"/>
  <c r="Q81" i="1"/>
  <c r="V81" i="1" s="1"/>
  <c r="P81" i="1"/>
  <c r="L81" i="1"/>
  <c r="K81" i="1"/>
  <c r="H81" i="1"/>
  <c r="F81" i="1"/>
  <c r="Q80" i="1"/>
  <c r="Y80" i="1" s="1"/>
  <c r="P80" i="1"/>
  <c r="R80" i="1" s="1"/>
  <c r="AO80" i="1" s="1"/>
  <c r="L80" i="1"/>
  <c r="K80" i="1"/>
  <c r="H80" i="1"/>
  <c r="F80" i="1"/>
  <c r="V79" i="1"/>
  <c r="Q79" i="1"/>
  <c r="Y79" i="1" s="1"/>
  <c r="P79" i="1"/>
  <c r="R79" i="1" s="1"/>
  <c r="L79" i="1"/>
  <c r="K79" i="1"/>
  <c r="H79" i="1"/>
  <c r="F79" i="1"/>
  <c r="AH78" i="1"/>
  <c r="V78" i="1"/>
  <c r="Q78" i="1"/>
  <c r="Y78" i="1" s="1"/>
  <c r="P78" i="1"/>
  <c r="R78" i="1" s="1"/>
  <c r="AO78" i="1" s="1"/>
  <c r="L78" i="1"/>
  <c r="K78" i="1"/>
  <c r="H78" i="1"/>
  <c r="F78" i="1"/>
  <c r="Q77" i="1"/>
  <c r="P77" i="1"/>
  <c r="L77" i="1"/>
  <c r="K77" i="1"/>
  <c r="I77" i="1"/>
  <c r="H77" i="1"/>
  <c r="F77" i="1"/>
  <c r="Y76" i="1"/>
  <c r="Q76" i="1"/>
  <c r="V76" i="1" s="1"/>
  <c r="L76" i="1"/>
  <c r="I76" i="1"/>
  <c r="H76" i="1"/>
  <c r="F76" i="1"/>
  <c r="Q75" i="1"/>
  <c r="P75" i="1"/>
  <c r="L75" i="1"/>
  <c r="K75" i="1"/>
  <c r="H75" i="1"/>
  <c r="F75" i="1"/>
  <c r="Q74" i="1"/>
  <c r="Y74" i="1" s="1"/>
  <c r="P74" i="1"/>
  <c r="L74" i="1"/>
  <c r="K74" i="1"/>
  <c r="H74" i="1"/>
  <c r="F74" i="1"/>
  <c r="Y73" i="1"/>
  <c r="V73" i="1"/>
  <c r="F73" i="1"/>
  <c r="AO72" i="1"/>
  <c r="Y72" i="1"/>
  <c r="Q72" i="1"/>
  <c r="V72" i="1" s="1"/>
  <c r="P72" i="1"/>
  <c r="R72" i="1" s="1"/>
  <c r="AH72" i="1" s="1"/>
  <c r="L72" i="1"/>
  <c r="K72" i="1"/>
  <c r="H72" i="1"/>
  <c r="F72" i="1"/>
  <c r="Q71" i="1"/>
  <c r="P71" i="1"/>
  <c r="L71" i="1"/>
  <c r="K71" i="1"/>
  <c r="H71" i="1"/>
  <c r="F71" i="1"/>
  <c r="Y70" i="1"/>
  <c r="R70" i="1"/>
  <c r="AO70" i="1" s="1"/>
  <c r="Q70" i="1"/>
  <c r="V70" i="1" s="1"/>
  <c r="P70" i="1"/>
  <c r="L70" i="1"/>
  <c r="K70" i="1"/>
  <c r="H70" i="1"/>
  <c r="F70" i="1"/>
  <c r="Q69" i="1"/>
  <c r="Y69" i="1" s="1"/>
  <c r="P69" i="1"/>
  <c r="R69" i="1" s="1"/>
  <c r="AO69" i="1" s="1"/>
  <c r="L69" i="1"/>
  <c r="L64" i="1" s="1"/>
  <c r="K69" i="1"/>
  <c r="H69" i="1"/>
  <c r="F69" i="1"/>
  <c r="V68" i="1"/>
  <c r="Q68" i="1"/>
  <c r="Y68" i="1" s="1"/>
  <c r="P68" i="1"/>
  <c r="R68" i="1" s="1"/>
  <c r="L68" i="1"/>
  <c r="K68" i="1"/>
  <c r="H68" i="1"/>
  <c r="F68" i="1"/>
  <c r="AO67" i="1"/>
  <c r="AH67" i="1"/>
  <c r="V67" i="1"/>
  <c r="Q67" i="1"/>
  <c r="Y67" i="1" s="1"/>
  <c r="P67" i="1"/>
  <c r="R67" i="1" s="1"/>
  <c r="L67" i="1"/>
  <c r="K67" i="1"/>
  <c r="H67" i="1"/>
  <c r="H64" i="1" s="1"/>
  <c r="F67" i="1"/>
  <c r="Q66" i="1"/>
  <c r="P66" i="1"/>
  <c r="R66" i="1" s="1"/>
  <c r="AH66" i="1" s="1"/>
  <c r="L66" i="1"/>
  <c r="K66" i="1"/>
  <c r="H66" i="1"/>
  <c r="F66" i="1"/>
  <c r="Q65" i="1"/>
  <c r="Y65" i="1" s="1"/>
  <c r="P65" i="1"/>
  <c r="R65" i="1" s="1"/>
  <c r="L65" i="1"/>
  <c r="K65" i="1"/>
  <c r="H65" i="1"/>
  <c r="F65" i="1"/>
  <c r="Y64" i="1"/>
  <c r="V64" i="1"/>
  <c r="F64" i="1"/>
  <c r="F63" i="1" s="1"/>
  <c r="Y63" i="1"/>
  <c r="V63" i="1"/>
  <c r="Y62" i="1"/>
  <c r="Q62" i="1"/>
  <c r="V62" i="1" s="1"/>
  <c r="P62" i="1"/>
  <c r="R62" i="1" s="1"/>
  <c r="AH62" i="1" s="1"/>
  <c r="L62" i="1"/>
  <c r="K62" i="1"/>
  <c r="K59" i="1" s="1"/>
  <c r="H62" i="1"/>
  <c r="F62" i="1"/>
  <c r="R61" i="1"/>
  <c r="Q61" i="1"/>
  <c r="P61" i="1"/>
  <c r="L61" i="1"/>
  <c r="L59" i="1" s="1"/>
  <c r="K61" i="1"/>
  <c r="H61" i="1"/>
  <c r="F61" i="1"/>
  <c r="Y60" i="1"/>
  <c r="V60" i="1"/>
  <c r="R60" i="1"/>
  <c r="AH60" i="1" s="1"/>
  <c r="Q60" i="1"/>
  <c r="P60" i="1"/>
  <c r="L60" i="1"/>
  <c r="K60" i="1"/>
  <c r="H60" i="1"/>
  <c r="F60" i="1"/>
  <c r="F59" i="1" s="1"/>
  <c r="F42" i="1" s="1"/>
  <c r="Y59" i="1"/>
  <c r="V59" i="1"/>
  <c r="H59" i="1"/>
  <c r="Q58" i="1"/>
  <c r="Y58" i="1" s="1"/>
  <c r="P58" i="1"/>
  <c r="R58" i="1" s="1"/>
  <c r="AO58" i="1" s="1"/>
  <c r="L58" i="1"/>
  <c r="K58" i="1"/>
  <c r="H58" i="1"/>
  <c r="F58" i="1"/>
  <c r="V57" i="1"/>
  <c r="Q57" i="1"/>
  <c r="Y57" i="1" s="1"/>
  <c r="P57" i="1"/>
  <c r="R57" i="1" s="1"/>
  <c r="L57" i="1"/>
  <c r="K57" i="1"/>
  <c r="H57" i="1"/>
  <c r="F57" i="1"/>
  <c r="V56" i="1"/>
  <c r="Q56" i="1"/>
  <c r="Y56" i="1" s="1"/>
  <c r="P56" i="1"/>
  <c r="R56" i="1" s="1"/>
  <c r="AO56" i="1" s="1"/>
  <c r="L56" i="1"/>
  <c r="K56" i="1"/>
  <c r="H56" i="1"/>
  <c r="H54" i="1" s="1"/>
  <c r="F56" i="1"/>
  <c r="Q55" i="1"/>
  <c r="P55" i="1"/>
  <c r="R55" i="1" s="1"/>
  <c r="AH55" i="1" s="1"/>
  <c r="K55" i="1"/>
  <c r="J55" i="1"/>
  <c r="L55" i="1" s="1"/>
  <c r="H55" i="1"/>
  <c r="F55" i="1"/>
  <c r="F54" i="1" s="1"/>
  <c r="Y54" i="1"/>
  <c r="V54" i="1"/>
  <c r="T54" i="1"/>
  <c r="AO53" i="1"/>
  <c r="AH53" i="1"/>
  <c r="Y53" i="1"/>
  <c r="V53" i="1"/>
  <c r="Q53" i="1"/>
  <c r="P53" i="1"/>
  <c r="R53" i="1" s="1"/>
  <c r="L53" i="1"/>
  <c r="K53" i="1"/>
  <c r="H53" i="1"/>
  <c r="H51" i="1" s="1"/>
  <c r="F53" i="1"/>
  <c r="Q52" i="1"/>
  <c r="P52" i="1"/>
  <c r="L52" i="1"/>
  <c r="K52" i="1"/>
  <c r="K51" i="1" s="1"/>
  <c r="H52" i="1"/>
  <c r="F52" i="1"/>
  <c r="Y51" i="1"/>
  <c r="V51" i="1"/>
  <c r="L51" i="1"/>
  <c r="F51" i="1"/>
  <c r="Y50" i="1"/>
  <c r="V50" i="1"/>
  <c r="Q50" i="1"/>
  <c r="P50" i="1"/>
  <c r="R50" i="1" s="1"/>
  <c r="L50" i="1"/>
  <c r="K50" i="1"/>
  <c r="H50" i="1"/>
  <c r="F50" i="1"/>
  <c r="Y49" i="1"/>
  <c r="V49" i="1"/>
  <c r="Q49" i="1"/>
  <c r="P49" i="1"/>
  <c r="R49" i="1" s="1"/>
  <c r="AH49" i="1" s="1"/>
  <c r="L49" i="1"/>
  <c r="K49" i="1"/>
  <c r="K47" i="1" s="1"/>
  <c r="H49" i="1"/>
  <c r="F49" i="1"/>
  <c r="F47" i="1" s="1"/>
  <c r="R48" i="1"/>
  <c r="Q48" i="1"/>
  <c r="P48" i="1"/>
  <c r="L48" i="1"/>
  <c r="L47" i="1" s="1"/>
  <c r="K48" i="1"/>
  <c r="H48" i="1"/>
  <c r="F48" i="1"/>
  <c r="Y47" i="1"/>
  <c r="V47" i="1"/>
  <c r="H47" i="1"/>
  <c r="Q46" i="1"/>
  <c r="P46" i="1"/>
  <c r="L46" i="1"/>
  <c r="K46" i="1"/>
  <c r="K43" i="1" s="1"/>
  <c r="H46" i="1"/>
  <c r="F46" i="1"/>
  <c r="Y45" i="1"/>
  <c r="Q45" i="1"/>
  <c r="V45" i="1" s="1"/>
  <c r="K45" i="1"/>
  <c r="J45" i="1"/>
  <c r="H45" i="1"/>
  <c r="H43" i="1" s="1"/>
  <c r="F45" i="1"/>
  <c r="Q44" i="1"/>
  <c r="P44" i="1"/>
  <c r="AL44" i="1" s="1"/>
  <c r="L44" i="1"/>
  <c r="H44" i="1"/>
  <c r="F44" i="1"/>
  <c r="AN43" i="1"/>
  <c r="AL43" i="1"/>
  <c r="Y43" i="1"/>
  <c r="V43" i="1"/>
  <c r="F43" i="1"/>
  <c r="AL42" i="1"/>
  <c r="Y42" i="1"/>
  <c r="V42" i="1"/>
  <c r="Q41" i="1"/>
  <c r="Y41" i="1" s="1"/>
  <c r="L41" i="1"/>
  <c r="H41" i="1"/>
  <c r="F41" i="1"/>
  <c r="Y40" i="1"/>
  <c r="R40" i="1"/>
  <c r="AO40" i="1" s="1"/>
  <c r="Q40" i="1"/>
  <c r="V40" i="1" s="1"/>
  <c r="P40" i="1"/>
  <c r="AL40" i="1" s="1"/>
  <c r="L40" i="1"/>
  <c r="K40" i="1"/>
  <c r="H40" i="1"/>
  <c r="H37" i="1" s="1"/>
  <c r="H33" i="1" s="1"/>
  <c r="F40" i="1"/>
  <c r="Q39" i="1"/>
  <c r="P39" i="1"/>
  <c r="AL39" i="1" s="1"/>
  <c r="L39" i="1"/>
  <c r="K39" i="1"/>
  <c r="H39" i="1"/>
  <c r="F39" i="1"/>
  <c r="V38" i="1"/>
  <c r="Q38" i="1"/>
  <c r="L38" i="1"/>
  <c r="I38" i="1"/>
  <c r="H38" i="1"/>
  <c r="F38" i="1"/>
  <c r="Y37" i="1"/>
  <c r="V37" i="1"/>
  <c r="L37" i="1"/>
  <c r="F37" i="1"/>
  <c r="V36" i="1"/>
  <c r="Q36" i="1"/>
  <c r="Y36" i="1" s="1"/>
  <c r="P36" i="1"/>
  <c r="R36" i="1" s="1"/>
  <c r="L36" i="1"/>
  <c r="K36" i="1"/>
  <c r="H36" i="1"/>
  <c r="F36" i="1"/>
  <c r="V35" i="1"/>
  <c r="Q35" i="1"/>
  <c r="P35" i="1"/>
  <c r="L35" i="1"/>
  <c r="L34" i="1" s="1"/>
  <c r="L33" i="1" s="1"/>
  <c r="K35" i="1"/>
  <c r="H35" i="1"/>
  <c r="F35" i="1"/>
  <c r="F34" i="1" s="1"/>
  <c r="F33" i="1" s="1"/>
  <c r="Y34" i="1"/>
  <c r="V34" i="1"/>
  <c r="K34" i="1"/>
  <c r="H34" i="1"/>
  <c r="Y33" i="1"/>
  <c r="V33" i="1"/>
  <c r="R32" i="1"/>
  <c r="Q32" i="1"/>
  <c r="P32" i="1"/>
  <c r="L32" i="1"/>
  <c r="K32" i="1"/>
  <c r="H32" i="1"/>
  <c r="F32" i="1"/>
  <c r="Y31" i="1"/>
  <c r="R31" i="1"/>
  <c r="AO31" i="1" s="1"/>
  <c r="Q31" i="1"/>
  <c r="V31" i="1" s="1"/>
  <c r="P31" i="1"/>
  <c r="L31" i="1"/>
  <c r="K31" i="1"/>
  <c r="H31" i="1"/>
  <c r="F31" i="1"/>
  <c r="F26" i="1" s="1"/>
  <c r="AH30" i="1"/>
  <c r="Q30" i="1"/>
  <c r="Y30" i="1" s="1"/>
  <c r="P30" i="1"/>
  <c r="R30" i="1" s="1"/>
  <c r="AO30" i="1" s="1"/>
  <c r="L30" i="1"/>
  <c r="L26" i="1" s="1"/>
  <c r="L21" i="1" s="1"/>
  <c r="K30" i="1"/>
  <c r="H30" i="1"/>
  <c r="F30" i="1"/>
  <c r="V29" i="1"/>
  <c r="R29" i="1"/>
  <c r="Q29" i="1"/>
  <c r="Y29" i="1" s="1"/>
  <c r="P29" i="1"/>
  <c r="L29" i="1"/>
  <c r="K29" i="1"/>
  <c r="H29" i="1"/>
  <c r="F29" i="1"/>
  <c r="V28" i="1"/>
  <c r="Q28" i="1"/>
  <c r="Y28" i="1" s="1"/>
  <c r="P28" i="1"/>
  <c r="R28" i="1" s="1"/>
  <c r="AH28" i="1" s="1"/>
  <c r="L28" i="1"/>
  <c r="K28" i="1"/>
  <c r="H28" i="1"/>
  <c r="F28" i="1"/>
  <c r="Q27" i="1"/>
  <c r="P27" i="1"/>
  <c r="L27" i="1"/>
  <c r="K27" i="1"/>
  <c r="K26" i="1" s="1"/>
  <c r="K21" i="1" s="1"/>
  <c r="H27" i="1"/>
  <c r="F27" i="1"/>
  <c r="Y26" i="1"/>
  <c r="V26" i="1"/>
  <c r="Y25" i="1"/>
  <c r="V25" i="1"/>
  <c r="S25" i="1"/>
  <c r="R25" i="1"/>
  <c r="Q25" i="1"/>
  <c r="P25" i="1"/>
  <c r="L25" i="1"/>
  <c r="K25" i="1"/>
  <c r="H25" i="1"/>
  <c r="F25" i="1"/>
  <c r="Q24" i="1"/>
  <c r="P24" i="1"/>
  <c r="R24" i="1" s="1"/>
  <c r="AO24" i="1" s="1"/>
  <c r="L24" i="1"/>
  <c r="K24" i="1"/>
  <c r="K22" i="1" s="1"/>
  <c r="H24" i="1"/>
  <c r="F24" i="1"/>
  <c r="Y23" i="1"/>
  <c r="V23" i="1"/>
  <c r="R23" i="1"/>
  <c r="Q23" i="1"/>
  <c r="S23" i="1" s="1"/>
  <c r="P23" i="1"/>
  <c r="L23" i="1"/>
  <c r="K23" i="1"/>
  <c r="H23" i="1"/>
  <c r="H22" i="1" s="1"/>
  <c r="F23" i="1"/>
  <c r="F22" i="1" s="1"/>
  <c r="F21" i="1" s="1"/>
  <c r="L22" i="1"/>
  <c r="X18" i="1"/>
  <c r="U9" i="1"/>
  <c r="K8" i="1"/>
  <c r="C357" i="1" s="1"/>
  <c r="V273" i="1" l="1"/>
  <c r="Y304" i="1"/>
  <c r="Y273" i="1"/>
  <c r="F8" i="5"/>
  <c r="R325" i="1"/>
  <c r="T325" i="1" s="1"/>
  <c r="W325" i="1" s="1"/>
  <c r="V325" i="1"/>
  <c r="V321" i="1"/>
  <c r="R311" i="1"/>
  <c r="T311" i="1" s="1"/>
  <c r="Y311" i="1"/>
  <c r="R301" i="1"/>
  <c r="T301" i="1" s="1"/>
  <c r="Y300" i="1"/>
  <c r="R297" i="1"/>
  <c r="T297" i="1" s="1"/>
  <c r="F13" i="4"/>
  <c r="V277" i="1"/>
  <c r="Y277" i="1"/>
  <c r="V276" i="1"/>
  <c r="F11" i="4"/>
  <c r="V275" i="1"/>
  <c r="Y275" i="1"/>
  <c r="F10" i="4"/>
  <c r="V274" i="1"/>
  <c r="Y274" i="1"/>
  <c r="E7" i="5"/>
  <c r="Y298" i="1"/>
  <c r="V298" i="1"/>
  <c r="Y329" i="1"/>
  <c r="R329" i="1"/>
  <c r="T329" i="1" s="1"/>
  <c r="W329" i="1" s="1"/>
  <c r="E38" i="5"/>
  <c r="F38" i="5" s="1"/>
  <c r="E17" i="5"/>
  <c r="F17" i="5" s="1"/>
  <c r="V308" i="1"/>
  <c r="E31" i="5"/>
  <c r="R322" i="1"/>
  <c r="T322" i="1" s="1"/>
  <c r="W322" i="1" s="1"/>
  <c r="R303" i="1"/>
  <c r="T303" i="1" s="1"/>
  <c r="R317" i="1"/>
  <c r="T317" i="1" s="1"/>
  <c r="W317" i="1" s="1"/>
  <c r="R299" i="1"/>
  <c r="T299" i="1" s="1"/>
  <c r="V303" i="1"/>
  <c r="O305" i="1"/>
  <c r="O315" i="1"/>
  <c r="O320" i="1"/>
  <c r="O322" i="1"/>
  <c r="O324" i="1"/>
  <c r="O326" i="1"/>
  <c r="Y335" i="1"/>
  <c r="O298" i="1"/>
  <c r="V299" i="1"/>
  <c r="O301" i="1"/>
  <c r="Y303" i="1"/>
  <c r="O313" i="1"/>
  <c r="R324" i="1"/>
  <c r="T324" i="1" s="1"/>
  <c r="W324" i="1" s="1"/>
  <c r="O329" i="1"/>
  <c r="Y299" i="1"/>
  <c r="O304" i="1"/>
  <c r="O309" i="1"/>
  <c r="F11" i="5"/>
  <c r="R298" i="1"/>
  <c r="T298" i="1" s="1"/>
  <c r="Q316" i="1"/>
  <c r="E25" i="5" s="1"/>
  <c r="F25" i="5" s="1"/>
  <c r="V304" i="1"/>
  <c r="R335" i="1"/>
  <c r="AO95" i="1"/>
  <c r="AH95" i="1"/>
  <c r="AO36" i="1"/>
  <c r="AH36" i="1"/>
  <c r="AO57" i="1"/>
  <c r="AH57" i="1"/>
  <c r="R54" i="1"/>
  <c r="AH54" i="1" s="1"/>
  <c r="AO79" i="1"/>
  <c r="AH79" i="1"/>
  <c r="AO68" i="1"/>
  <c r="AH68" i="1"/>
  <c r="AH102" i="1"/>
  <c r="AO103" i="1"/>
  <c r="AH103" i="1"/>
  <c r="Y44" i="1"/>
  <c r="V44" i="1"/>
  <c r="R86" i="1"/>
  <c r="AH86" i="1" s="1"/>
  <c r="AO87" i="1"/>
  <c r="AH87" i="1"/>
  <c r="AO167" i="1"/>
  <c r="AH167" i="1"/>
  <c r="R44" i="1"/>
  <c r="Y71" i="1"/>
  <c r="V71" i="1"/>
  <c r="Y88" i="1"/>
  <c r="V88" i="1"/>
  <c r="Y93" i="1"/>
  <c r="V93" i="1"/>
  <c r="AO119" i="1"/>
  <c r="AH119" i="1"/>
  <c r="R141" i="1"/>
  <c r="AL141" i="1"/>
  <c r="R27" i="1"/>
  <c r="Y48" i="1"/>
  <c r="V48" i="1"/>
  <c r="L54" i="1"/>
  <c r="Y61" i="1"/>
  <c r="V61" i="1"/>
  <c r="V65" i="1"/>
  <c r="AO66" i="1"/>
  <c r="AH69" i="1"/>
  <c r="R71" i="1"/>
  <c r="L73" i="1"/>
  <c r="R84" i="1"/>
  <c r="R85" i="1"/>
  <c r="V87" i="1"/>
  <c r="Y90" i="1"/>
  <c r="V90" i="1"/>
  <c r="V92" i="1"/>
  <c r="AO109" i="1"/>
  <c r="AH109" i="1"/>
  <c r="AH118" i="1"/>
  <c r="AO118" i="1"/>
  <c r="Y119" i="1"/>
  <c r="V119" i="1"/>
  <c r="AH139" i="1"/>
  <c r="AO139" i="1"/>
  <c r="AO153" i="1"/>
  <c r="AH153" i="1"/>
  <c r="Y208" i="1"/>
  <c r="V208" i="1"/>
  <c r="AO210" i="1"/>
  <c r="AH210" i="1"/>
  <c r="AO213" i="1"/>
  <c r="AH213" i="1"/>
  <c r="P38" i="1"/>
  <c r="R64" i="1"/>
  <c r="AO65" i="1"/>
  <c r="AH65" i="1"/>
  <c r="AO88" i="1"/>
  <c r="S88" i="1"/>
  <c r="AH112" i="1"/>
  <c r="AO112" i="1"/>
  <c r="K38" i="1"/>
  <c r="AO110" i="1"/>
  <c r="AH110" i="1"/>
  <c r="AO140" i="1"/>
  <c r="AH140" i="1"/>
  <c r="AO166" i="1"/>
  <c r="AH166" i="1"/>
  <c r="Y219" i="1"/>
  <c r="V219" i="1"/>
  <c r="R219" i="1"/>
  <c r="Y27" i="1"/>
  <c r="V27" i="1"/>
  <c r="Y32" i="1"/>
  <c r="V32" i="1"/>
  <c r="R47" i="1"/>
  <c r="AH47" i="1" s="1"/>
  <c r="AO48" i="1"/>
  <c r="AH48" i="1"/>
  <c r="K54" i="1"/>
  <c r="AO61" i="1"/>
  <c r="AH61" i="1"/>
  <c r="AO62" i="1"/>
  <c r="AH70" i="1"/>
  <c r="R74" i="1"/>
  <c r="R75" i="1"/>
  <c r="R77" i="1"/>
  <c r="AO90" i="1"/>
  <c r="AH90" i="1"/>
  <c r="AO91" i="1"/>
  <c r="AO94" i="1"/>
  <c r="Y100" i="1"/>
  <c r="V100" i="1"/>
  <c r="L102" i="1"/>
  <c r="L98" i="1" s="1"/>
  <c r="H102" i="1"/>
  <c r="H98" i="1" s="1"/>
  <c r="K102" i="1"/>
  <c r="AO108" i="1"/>
  <c r="AH108" i="1"/>
  <c r="AO126" i="1"/>
  <c r="AH126" i="1"/>
  <c r="Y129" i="1"/>
  <c r="V129" i="1"/>
  <c r="AO131" i="1"/>
  <c r="AH131" i="1"/>
  <c r="R147" i="1"/>
  <c r="AL147" i="1"/>
  <c r="F152" i="1"/>
  <c r="R164" i="1"/>
  <c r="H174" i="1"/>
  <c r="AO176" i="1"/>
  <c r="AH176" i="1"/>
  <c r="AO184" i="1"/>
  <c r="AH184" i="1"/>
  <c r="Y66" i="1"/>
  <c r="V66" i="1"/>
  <c r="K73" i="1"/>
  <c r="AO29" i="1"/>
  <c r="AH29" i="1"/>
  <c r="AO32" i="1"/>
  <c r="AH32" i="1"/>
  <c r="AO49" i="1"/>
  <c r="Y75" i="1"/>
  <c r="V75" i="1"/>
  <c r="Y77" i="1"/>
  <c r="V77" i="1"/>
  <c r="Y82" i="1"/>
  <c r="V82" i="1"/>
  <c r="AO115" i="1"/>
  <c r="AH115" i="1"/>
  <c r="P45" i="1"/>
  <c r="L45" i="1"/>
  <c r="K42" i="1"/>
  <c r="Y55" i="1"/>
  <c r="V55" i="1"/>
  <c r="V74" i="1"/>
  <c r="AH80" i="1"/>
  <c r="R82" i="1"/>
  <c r="F98" i="1"/>
  <c r="AH105" i="1"/>
  <c r="AO105" i="1"/>
  <c r="AO106" i="1"/>
  <c r="AH106" i="1"/>
  <c r="AH107" i="1"/>
  <c r="AO107" i="1"/>
  <c r="AO114" i="1"/>
  <c r="AH114" i="1"/>
  <c r="K136" i="1"/>
  <c r="P136" i="1"/>
  <c r="R136" i="1" s="1"/>
  <c r="AO163" i="1"/>
  <c r="AH163" i="1"/>
  <c r="AO182" i="1"/>
  <c r="AH182" i="1"/>
  <c r="Y205" i="1"/>
  <c r="V205" i="1"/>
  <c r="R205" i="1"/>
  <c r="Y52" i="1"/>
  <c r="V52" i="1"/>
  <c r="AO92" i="1"/>
  <c r="AH92" i="1"/>
  <c r="AH179" i="1"/>
  <c r="AO179" i="1"/>
  <c r="AO227" i="1"/>
  <c r="AH227" i="1"/>
  <c r="Y39" i="1"/>
  <c r="V39" i="1"/>
  <c r="AH89" i="1"/>
  <c r="AH96" i="1"/>
  <c r="AO100" i="1"/>
  <c r="AH100" i="1"/>
  <c r="Y147" i="1"/>
  <c r="V147" i="1"/>
  <c r="AO183" i="1"/>
  <c r="AH183" i="1"/>
  <c r="AO28" i="1"/>
  <c r="AH31" i="1"/>
  <c r="R39" i="1"/>
  <c r="AO23" i="1"/>
  <c r="AH23" i="1"/>
  <c r="Y24" i="1"/>
  <c r="V24" i="1"/>
  <c r="S24" i="1"/>
  <c r="AO25" i="1"/>
  <c r="AH25" i="1"/>
  <c r="H26" i="1"/>
  <c r="H21" i="1" s="1"/>
  <c r="H336" i="1" s="1"/>
  <c r="AM39" i="1"/>
  <c r="L43" i="1"/>
  <c r="L42" i="1" s="1"/>
  <c r="L336" i="1" s="1"/>
  <c r="AO55" i="1"/>
  <c r="AH56" i="1"/>
  <c r="AH58" i="1"/>
  <c r="K64" i="1"/>
  <c r="K63" i="1" s="1"/>
  <c r="AH81" i="1"/>
  <c r="Y85" i="1"/>
  <c r="AH97" i="1"/>
  <c r="AO113" i="1"/>
  <c r="AH113" i="1"/>
  <c r="F122" i="1"/>
  <c r="F121" i="1" s="1"/>
  <c r="AL144" i="1"/>
  <c r="R144" i="1"/>
  <c r="AH162" i="1"/>
  <c r="AO162" i="1"/>
  <c r="Y163" i="1"/>
  <c r="V163" i="1"/>
  <c r="Y196" i="1"/>
  <c r="V196" i="1"/>
  <c r="K220" i="1"/>
  <c r="P76" i="1"/>
  <c r="R76" i="1" s="1"/>
  <c r="K76" i="1"/>
  <c r="AO50" i="1"/>
  <c r="AH50" i="1"/>
  <c r="R59" i="1"/>
  <c r="AH59" i="1" s="1"/>
  <c r="AO60" i="1"/>
  <c r="H42" i="1"/>
  <c r="H63" i="1"/>
  <c r="Y164" i="1"/>
  <c r="V164" i="1"/>
  <c r="N357" i="1"/>
  <c r="R22" i="1"/>
  <c r="AH24" i="1"/>
  <c r="AH40" i="1"/>
  <c r="R46" i="1"/>
  <c r="R52" i="1"/>
  <c r="L63" i="1"/>
  <c r="H73" i="1"/>
  <c r="K98" i="1"/>
  <c r="AO120" i="1"/>
  <c r="AH120" i="1"/>
  <c r="K145" i="1"/>
  <c r="Y171" i="1"/>
  <c r="V171" i="1"/>
  <c r="AO173" i="1"/>
  <c r="AH173" i="1"/>
  <c r="AO180" i="1"/>
  <c r="AH180" i="1"/>
  <c r="AH181" i="1"/>
  <c r="AO181" i="1"/>
  <c r="R195" i="1"/>
  <c r="AH195" i="1" s="1"/>
  <c r="AO196" i="1"/>
  <c r="AH196" i="1"/>
  <c r="F203" i="1"/>
  <c r="Y104" i="1"/>
  <c r="V104" i="1"/>
  <c r="Y107" i="1"/>
  <c r="V107" i="1"/>
  <c r="Y112" i="1"/>
  <c r="V112" i="1"/>
  <c r="Y117" i="1"/>
  <c r="V117" i="1"/>
  <c r="Y141" i="1"/>
  <c r="V141" i="1"/>
  <c r="L152" i="1"/>
  <c r="R158" i="1"/>
  <c r="R159" i="1"/>
  <c r="Y161" i="1"/>
  <c r="V161" i="1"/>
  <c r="Y181" i="1"/>
  <c r="V181" i="1"/>
  <c r="Y186" i="1"/>
  <c r="V186" i="1"/>
  <c r="AO206" i="1"/>
  <c r="R215" i="1"/>
  <c r="AH215" i="1" s="1"/>
  <c r="AO216" i="1"/>
  <c r="AH216" i="1"/>
  <c r="AO104" i="1"/>
  <c r="AH104" i="1"/>
  <c r="AO117" i="1"/>
  <c r="AH117" i="1"/>
  <c r="Y138" i="1"/>
  <c r="V138" i="1"/>
  <c r="Y159" i="1"/>
  <c r="V159" i="1"/>
  <c r="AO161" i="1"/>
  <c r="AH161" i="1"/>
  <c r="Y178" i="1"/>
  <c r="V178" i="1"/>
  <c r="AO186" i="1"/>
  <c r="AH186" i="1"/>
  <c r="V30" i="1"/>
  <c r="R35" i="1"/>
  <c r="V41" i="1"/>
  <c r="V58" i="1"/>
  <c r="V69" i="1"/>
  <c r="V80" i="1"/>
  <c r="R101" i="1"/>
  <c r="R133" i="1"/>
  <c r="V135" i="1"/>
  <c r="R138" i="1"/>
  <c r="Y156" i="1"/>
  <c r="V156" i="1"/>
  <c r="V158" i="1"/>
  <c r="R178" i="1"/>
  <c r="Q295" i="1"/>
  <c r="R295" i="1" s="1"/>
  <c r="O295" i="1"/>
  <c r="T35" i="1"/>
  <c r="R123" i="1"/>
  <c r="L122" i="1"/>
  <c r="L121" i="1" s="1"/>
  <c r="P134" i="1"/>
  <c r="R134" i="1" s="1"/>
  <c r="AH137" i="1"/>
  <c r="R148" i="1"/>
  <c r="AL148" i="1"/>
  <c r="AH154" i="1"/>
  <c r="R156" i="1"/>
  <c r="AO157" i="1"/>
  <c r="R168" i="1"/>
  <c r="F175" i="1"/>
  <c r="AH177" i="1"/>
  <c r="AH188" i="1"/>
  <c r="R187" i="1"/>
  <c r="AH187" i="1" s="1"/>
  <c r="AO193" i="1"/>
  <c r="AH193" i="1"/>
  <c r="L195" i="1"/>
  <c r="L174" i="1" s="1"/>
  <c r="AO202" i="1"/>
  <c r="AH202" i="1"/>
  <c r="K203" i="1"/>
  <c r="P253" i="1"/>
  <c r="R253" i="1" s="1"/>
  <c r="L253" i="1"/>
  <c r="L252" i="1" s="1"/>
  <c r="L251" i="1" s="1"/>
  <c r="R142" i="1"/>
  <c r="AL142" i="1"/>
  <c r="AO146" i="1"/>
  <c r="AL149" i="1"/>
  <c r="R149" i="1"/>
  <c r="AO150" i="1"/>
  <c r="AH150" i="1"/>
  <c r="AL151" i="1"/>
  <c r="R151" i="1"/>
  <c r="AO189" i="1"/>
  <c r="AH189" i="1"/>
  <c r="AO190" i="1"/>
  <c r="AH190" i="1"/>
  <c r="AO198" i="1"/>
  <c r="AH198" i="1"/>
  <c r="AO199" i="1"/>
  <c r="AH199" i="1"/>
  <c r="AH222" i="1"/>
  <c r="Y35" i="1"/>
  <c r="Y38" i="1"/>
  <c r="Y124" i="1"/>
  <c r="V124" i="1"/>
  <c r="R129" i="1"/>
  <c r="P160" i="1"/>
  <c r="R160" i="1" s="1"/>
  <c r="K160" i="1"/>
  <c r="K152" i="1" s="1"/>
  <c r="R171" i="1"/>
  <c r="K175" i="1"/>
  <c r="K174" i="1" s="1"/>
  <c r="Y190" i="1"/>
  <c r="V190" i="1"/>
  <c r="AO192" i="1"/>
  <c r="AH192" i="1"/>
  <c r="Y199" i="1"/>
  <c r="V199" i="1"/>
  <c r="AO201" i="1"/>
  <c r="AH201" i="1"/>
  <c r="L203" i="1"/>
  <c r="AO207" i="1"/>
  <c r="AH207" i="1"/>
  <c r="R208" i="1"/>
  <c r="AO211" i="1"/>
  <c r="AH211" i="1"/>
  <c r="Y213" i="1"/>
  <c r="V213" i="1"/>
  <c r="AO217" i="1"/>
  <c r="AH217" i="1"/>
  <c r="AO242" i="1"/>
  <c r="AH242" i="1"/>
  <c r="Y243" i="1"/>
  <c r="V243" i="1"/>
  <c r="R243" i="1"/>
  <c r="Q280" i="1"/>
  <c r="E16" i="4" s="1"/>
  <c r="F16" i="4" s="1"/>
  <c r="O280" i="1"/>
  <c r="R283" i="1"/>
  <c r="T283" i="1" s="1"/>
  <c r="F21" i="4"/>
  <c r="R285" i="1"/>
  <c r="T285" i="1" s="1"/>
  <c r="E24" i="4"/>
  <c r="F24" i="4" s="1"/>
  <c r="R288" i="1"/>
  <c r="T288" i="1" s="1"/>
  <c r="AH218" i="1"/>
  <c r="AO235" i="1"/>
  <c r="AH235" i="1"/>
  <c r="AO238" i="1"/>
  <c r="AH238" i="1"/>
  <c r="AO239" i="1"/>
  <c r="AH239" i="1"/>
  <c r="AO256" i="1"/>
  <c r="AH256" i="1"/>
  <c r="AO257" i="1"/>
  <c r="AH257" i="1"/>
  <c r="Y259" i="1"/>
  <c r="V259" i="1"/>
  <c r="R259" i="1"/>
  <c r="I135" i="1"/>
  <c r="AO204" i="1"/>
  <c r="AO267" i="1"/>
  <c r="AH267" i="1"/>
  <c r="T267" i="1"/>
  <c r="V272" i="1"/>
  <c r="R272" i="1"/>
  <c r="T272" i="1" s="1"/>
  <c r="E8" i="4"/>
  <c r="F8" i="4" s="1"/>
  <c r="Y283" i="1"/>
  <c r="V283" i="1"/>
  <c r="E19" i="4"/>
  <c r="F19" i="4" s="1"/>
  <c r="Q291" i="1"/>
  <c r="O291" i="1"/>
  <c r="K123" i="1"/>
  <c r="K133" i="1"/>
  <c r="K142" i="1"/>
  <c r="K148" i="1"/>
  <c r="AL150" i="1"/>
  <c r="K168" i="1"/>
  <c r="AO226" i="1"/>
  <c r="AH226" i="1"/>
  <c r="AO231" i="1"/>
  <c r="AH231" i="1"/>
  <c r="AO232" i="1"/>
  <c r="AH232" i="1"/>
  <c r="AO237" i="1"/>
  <c r="AH237" i="1"/>
  <c r="R236" i="1"/>
  <c r="AH236" i="1" s="1"/>
  <c r="K241" i="1"/>
  <c r="AH249" i="1"/>
  <c r="AO249" i="1"/>
  <c r="AO254" i="1"/>
  <c r="AH254" i="1"/>
  <c r="Q281" i="1"/>
  <c r="E17" i="4" s="1"/>
  <c r="F17" i="4" s="1"/>
  <c r="O281" i="1"/>
  <c r="F22" i="4"/>
  <c r="R286" i="1"/>
  <c r="T286" i="1" s="1"/>
  <c r="R291" i="1"/>
  <c r="T291" i="1" s="1"/>
  <c r="W291" i="1" s="1"/>
  <c r="Q296" i="1"/>
  <c r="R296" i="1" s="1"/>
  <c r="T296" i="1" s="1"/>
  <c r="O296" i="1"/>
  <c r="Y318" i="1"/>
  <c r="E27" i="5"/>
  <c r="F27" i="5" s="1"/>
  <c r="V318" i="1"/>
  <c r="V110" i="1"/>
  <c r="V115" i="1"/>
  <c r="V120" i="1"/>
  <c r="V127" i="1"/>
  <c r="V132" i="1"/>
  <c r="V134" i="1"/>
  <c r="V136" i="1"/>
  <c r="V149" i="1"/>
  <c r="V151" i="1"/>
  <c r="V154" i="1"/>
  <c r="V167" i="1"/>
  <c r="V169" i="1"/>
  <c r="V184" i="1"/>
  <c r="V202" i="1"/>
  <c r="V211" i="1"/>
  <c r="V217" i="1"/>
  <c r="AO224" i="1"/>
  <c r="AH224" i="1"/>
  <c r="AH225" i="1"/>
  <c r="AO245" i="1"/>
  <c r="AH245" i="1"/>
  <c r="AO246" i="1"/>
  <c r="AH246" i="1"/>
  <c r="T266" i="1"/>
  <c r="AO266" i="1"/>
  <c r="AH266" i="1"/>
  <c r="P268" i="1"/>
  <c r="O268" i="1"/>
  <c r="E6" i="4"/>
  <c r="F6" i="4" s="1"/>
  <c r="R270" i="1"/>
  <c r="T270" i="1" s="1"/>
  <c r="Y272" i="1"/>
  <c r="AO223" i="1"/>
  <c r="AH223" i="1"/>
  <c r="R229" i="1"/>
  <c r="AO248" i="1"/>
  <c r="AH248" i="1"/>
  <c r="F9" i="4"/>
  <c r="R273" i="1"/>
  <c r="T273" i="1" s="1"/>
  <c r="F20" i="4"/>
  <c r="R284" i="1"/>
  <c r="T284" i="1" s="1"/>
  <c r="E28" i="4"/>
  <c r="F28" i="4" s="1"/>
  <c r="V292" i="1"/>
  <c r="R292" i="1"/>
  <c r="T292" i="1" s="1"/>
  <c r="W292" i="1" s="1"/>
  <c r="Y292" i="1"/>
  <c r="AO228" i="1"/>
  <c r="AH228" i="1"/>
  <c r="Y229" i="1"/>
  <c r="V229" i="1"/>
  <c r="AO250" i="1"/>
  <c r="AH250" i="1"/>
  <c r="F18" i="4"/>
  <c r="R282" i="1"/>
  <c r="T282" i="1" s="1"/>
  <c r="F23" i="4"/>
  <c r="R287" i="1"/>
  <c r="T287" i="1" s="1"/>
  <c r="R233" i="1"/>
  <c r="AH233" i="1" s="1"/>
  <c r="AO234" i="1"/>
  <c r="AO240" i="1"/>
  <c r="AH240" i="1"/>
  <c r="T262" i="1"/>
  <c r="AO262" i="1"/>
  <c r="R261" i="1"/>
  <c r="AH262" i="1"/>
  <c r="P290" i="1"/>
  <c r="O290" i="1"/>
  <c r="V226" i="1"/>
  <c r="F15" i="4"/>
  <c r="V302" i="1"/>
  <c r="R305" i="1"/>
  <c r="T305" i="1" s="1"/>
  <c r="Y308" i="1"/>
  <c r="R310" i="1"/>
  <c r="T310" i="1" s="1"/>
  <c r="R313" i="1"/>
  <c r="T313" i="1" s="1"/>
  <c r="W313" i="1" s="1"/>
  <c r="E24" i="5"/>
  <c r="F24" i="5" s="1"/>
  <c r="Y315" i="1"/>
  <c r="V315" i="1"/>
  <c r="Y324" i="1"/>
  <c r="V324" i="1"/>
  <c r="E33" i="5"/>
  <c r="F33" i="5" s="1"/>
  <c r="R326" i="1"/>
  <c r="T326" i="1" s="1"/>
  <c r="W326" i="1" s="1"/>
  <c r="E6" i="5"/>
  <c r="F6" i="5" s="1"/>
  <c r="F13" i="5"/>
  <c r="E18" i="5"/>
  <c r="F18" i="5" s="1"/>
  <c r="E30" i="5"/>
  <c r="F30" i="5" s="1"/>
  <c r="O272" i="1"/>
  <c r="O292" i="1"/>
  <c r="V297" i="1"/>
  <c r="Y302" i="1"/>
  <c r="Q307" i="1"/>
  <c r="E16" i="5" s="1"/>
  <c r="F16" i="5" s="1"/>
  <c r="O307" i="1"/>
  <c r="Q312" i="1"/>
  <c r="O312" i="1"/>
  <c r="R318" i="1"/>
  <c r="T318" i="1" s="1"/>
  <c r="W318" i="1" s="1"/>
  <c r="Y328" i="1"/>
  <c r="E37" i="5"/>
  <c r="F37" i="5" s="1"/>
  <c r="V224" i="1"/>
  <c r="V232" i="1"/>
  <c r="V246" i="1"/>
  <c r="V257" i="1"/>
  <c r="R265" i="1"/>
  <c r="R269" i="1"/>
  <c r="T269" i="1" s="1"/>
  <c r="O273" i="1"/>
  <c r="R279" i="1"/>
  <c r="T279" i="1" s="1"/>
  <c r="W279" i="1" s="1"/>
  <c r="R300" i="1"/>
  <c r="T300" i="1" s="1"/>
  <c r="V301" i="1"/>
  <c r="R304" i="1"/>
  <c r="T304" i="1" s="1"/>
  <c r="V305" i="1"/>
  <c r="R307" i="1"/>
  <c r="T307" i="1" s="1"/>
  <c r="V310" i="1"/>
  <c r="V313" i="1"/>
  <c r="R320" i="1"/>
  <c r="T320" i="1" s="1"/>
  <c r="W320" i="1" s="1"/>
  <c r="Q323" i="1"/>
  <c r="R328" i="1"/>
  <c r="T328" i="1" s="1"/>
  <c r="W328" i="1" s="1"/>
  <c r="R331" i="1"/>
  <c r="T331" i="1" s="1"/>
  <c r="W331" i="1" s="1"/>
  <c r="Q333" i="1"/>
  <c r="E10" i="5"/>
  <c r="F10" i="5" s="1"/>
  <c r="V227" i="1"/>
  <c r="V237" i="1"/>
  <c r="V240" i="1"/>
  <c r="V267" i="1"/>
  <c r="R281" i="1"/>
  <c r="T281" i="1" s="1"/>
  <c r="V285" i="1"/>
  <c r="V286" i="1"/>
  <c r="F25" i="4"/>
  <c r="O299" i="1"/>
  <c r="O303" i="1"/>
  <c r="Y305" i="1"/>
  <c r="R309" i="1"/>
  <c r="Y310" i="1"/>
  <c r="R315" i="1"/>
  <c r="T315" i="1" s="1"/>
  <c r="W315" i="1" s="1"/>
  <c r="D28" i="5"/>
  <c r="P319" i="1"/>
  <c r="R319" i="1" s="1"/>
  <c r="T319" i="1" s="1"/>
  <c r="W319" i="1" s="1"/>
  <c r="O319" i="1"/>
  <c r="E29" i="5"/>
  <c r="F29" i="5" s="1"/>
  <c r="Y320" i="1"/>
  <c r="Q327" i="1"/>
  <c r="O327" i="1"/>
  <c r="Y331" i="1"/>
  <c r="E40" i="5"/>
  <c r="F40" i="5" s="1"/>
  <c r="V331" i="1"/>
  <c r="E22" i="5"/>
  <c r="F22" i="5" s="1"/>
  <c r="E34" i="5"/>
  <c r="F34" i="5" s="1"/>
  <c r="V244" i="1"/>
  <c r="F7" i="4"/>
  <c r="Y284" i="1"/>
  <c r="Y285" i="1"/>
  <c r="Y286" i="1"/>
  <c r="Q306" i="1"/>
  <c r="R306" i="1" s="1"/>
  <c r="T306" i="1" s="1"/>
  <c r="O306" i="1"/>
  <c r="P308" i="1"/>
  <c r="R308" i="1" s="1"/>
  <c r="T308" i="1" s="1"/>
  <c r="O308" i="1"/>
  <c r="E23" i="5"/>
  <c r="F23" i="5" s="1"/>
  <c r="Y314" i="1"/>
  <c r="V319" i="1"/>
  <c r="E28" i="5"/>
  <c r="F41" i="5"/>
  <c r="V225" i="1"/>
  <c r="V247" i="1"/>
  <c r="R274" i="1"/>
  <c r="T274" i="1" s="1"/>
  <c r="R275" i="1"/>
  <c r="T275" i="1" s="1"/>
  <c r="R276" i="1"/>
  <c r="T276" i="1" s="1"/>
  <c r="R277" i="1"/>
  <c r="T277" i="1" s="1"/>
  <c r="R289" i="1"/>
  <c r="T289" i="1" s="1"/>
  <c r="O302" i="1"/>
  <c r="R314" i="1"/>
  <c r="T314" i="1" s="1"/>
  <c r="W314" i="1" s="1"/>
  <c r="Y317" i="1"/>
  <c r="V317" i="1"/>
  <c r="E39" i="5"/>
  <c r="F39" i="5" s="1"/>
  <c r="V330" i="1"/>
  <c r="R334" i="1"/>
  <c r="T334" i="1" s="1"/>
  <c r="F7" i="5"/>
  <c r="F9" i="5"/>
  <c r="F19" i="5"/>
  <c r="F31" i="5"/>
  <c r="R271" i="1"/>
  <c r="T271" i="1" s="1"/>
  <c r="R302" i="1"/>
  <c r="T302" i="1" s="1"/>
  <c r="E35" i="5"/>
  <c r="F35" i="5" s="1"/>
  <c r="V326" i="1"/>
  <c r="R330" i="1"/>
  <c r="T330" i="1" s="1"/>
  <c r="W330" i="1" s="1"/>
  <c r="E26" i="5"/>
  <c r="F26" i="5" s="1"/>
  <c r="F43" i="5"/>
  <c r="V322" i="1"/>
  <c r="V329" i="1"/>
  <c r="O314" i="1"/>
  <c r="O321" i="1"/>
  <c r="Y322" i="1"/>
  <c r="O328" i="1"/>
  <c r="O334" i="1"/>
  <c r="E20" i="5"/>
  <c r="F20" i="5" s="1"/>
  <c r="T309" i="1" l="1"/>
  <c r="U309" i="1" s="1"/>
  <c r="V309" i="1" s="1"/>
  <c r="R316" i="1"/>
  <c r="T316" i="1" s="1"/>
  <c r="W316" i="1" s="1"/>
  <c r="Y316" i="1"/>
  <c r="V316" i="1"/>
  <c r="O294" i="1"/>
  <c r="O293" i="1" s="1"/>
  <c r="L339" i="1"/>
  <c r="L338" i="1"/>
  <c r="L337" i="1"/>
  <c r="L340" i="1" s="1"/>
  <c r="L341" i="1" s="1"/>
  <c r="L347" i="1" s="1"/>
  <c r="L351" i="1" s="1"/>
  <c r="H339" i="1"/>
  <c r="H338" i="1"/>
  <c r="H337" i="1"/>
  <c r="AH265" i="1"/>
  <c r="T265" i="1"/>
  <c r="AO265" i="1"/>
  <c r="AH261" i="1"/>
  <c r="T261" i="1"/>
  <c r="R260" i="1"/>
  <c r="AH260" i="1" s="1"/>
  <c r="AO229" i="1"/>
  <c r="AH229" i="1"/>
  <c r="P135" i="1"/>
  <c r="R135" i="1" s="1"/>
  <c r="K135" i="1"/>
  <c r="R252" i="1"/>
  <c r="AO253" i="1"/>
  <c r="AH253" i="1"/>
  <c r="AO148" i="1"/>
  <c r="AH148" i="1"/>
  <c r="AO178" i="1"/>
  <c r="AH178" i="1"/>
  <c r="AH159" i="1"/>
  <c r="AO159" i="1"/>
  <c r="AO76" i="1"/>
  <c r="AH76" i="1"/>
  <c r="AO144" i="1"/>
  <c r="AH144" i="1"/>
  <c r="AH27" i="1"/>
  <c r="AO27" i="1"/>
  <c r="R26" i="1"/>
  <c r="AH26" i="1" s="1"/>
  <c r="T295" i="1"/>
  <c r="AO243" i="1"/>
  <c r="AH243" i="1"/>
  <c r="AO158" i="1"/>
  <c r="AH158" i="1"/>
  <c r="AL152" i="1"/>
  <c r="E15" i="5"/>
  <c r="F15" i="5" s="1"/>
  <c r="Y306" i="1"/>
  <c r="V306" i="1"/>
  <c r="AH171" i="1"/>
  <c r="AO171" i="1"/>
  <c r="F174" i="1"/>
  <c r="F336" i="1" s="1"/>
  <c r="AO134" i="1"/>
  <c r="AH134" i="1"/>
  <c r="R175" i="1"/>
  <c r="AO219" i="1"/>
  <c r="AH219" i="1"/>
  <c r="AO141" i="1"/>
  <c r="AH141" i="1"/>
  <c r="AO147" i="1"/>
  <c r="AH147" i="1"/>
  <c r="F28" i="5"/>
  <c r="V312" i="1"/>
  <c r="E21" i="5"/>
  <c r="F21" i="5" s="1"/>
  <c r="Y312" i="1"/>
  <c r="R312" i="1"/>
  <c r="AO259" i="1"/>
  <c r="AH259" i="1"/>
  <c r="R221" i="1"/>
  <c r="R145" i="1"/>
  <c r="AH145" i="1" s="1"/>
  <c r="AO168" i="1"/>
  <c r="AH168" i="1"/>
  <c r="AH77" i="1"/>
  <c r="AO77" i="1"/>
  <c r="AH64" i="1"/>
  <c r="AH44" i="1"/>
  <c r="AO44" i="1"/>
  <c r="E32" i="5"/>
  <c r="F32" i="5" s="1"/>
  <c r="V323" i="1"/>
  <c r="Y323" i="1"/>
  <c r="R323" i="1"/>
  <c r="T323" i="1" s="1"/>
  <c r="W323" i="1" s="1"/>
  <c r="V291" i="1"/>
  <c r="V336" i="1" s="1"/>
  <c r="V337" i="1" s="1"/>
  <c r="V339" i="1" s="1"/>
  <c r="E27" i="4"/>
  <c r="F27" i="4" s="1"/>
  <c r="Y291" i="1"/>
  <c r="AO160" i="1"/>
  <c r="AH160" i="1"/>
  <c r="AO123" i="1"/>
  <c r="AH123" i="1"/>
  <c r="AO138" i="1"/>
  <c r="AH138" i="1"/>
  <c r="AH22" i="1"/>
  <c r="R21" i="1"/>
  <c r="AO205" i="1"/>
  <c r="AH205" i="1"/>
  <c r="AO136" i="1"/>
  <c r="AH136" i="1"/>
  <c r="AH75" i="1"/>
  <c r="AO75" i="1"/>
  <c r="R38" i="1"/>
  <c r="AL38" i="1"/>
  <c r="AH85" i="1"/>
  <c r="AO85" i="1"/>
  <c r="AO208" i="1"/>
  <c r="AH208" i="1"/>
  <c r="AH129" i="1"/>
  <c r="AO129" i="1"/>
  <c r="AO151" i="1"/>
  <c r="AH151" i="1"/>
  <c r="AO156" i="1"/>
  <c r="AH156" i="1"/>
  <c r="R34" i="1"/>
  <c r="AH35" i="1"/>
  <c r="AO35" i="1"/>
  <c r="AH73" i="1"/>
  <c r="AO74" i="1"/>
  <c r="AH74" i="1"/>
  <c r="AO84" i="1"/>
  <c r="AH84" i="1"/>
  <c r="R333" i="1"/>
  <c r="T333" i="1" s="1"/>
  <c r="E42" i="5"/>
  <c r="F42" i="5" s="1"/>
  <c r="K122" i="1"/>
  <c r="K121" i="1" s="1"/>
  <c r="AO149" i="1"/>
  <c r="AH149" i="1"/>
  <c r="V327" i="1"/>
  <c r="E36" i="5"/>
  <c r="F36" i="5" s="1"/>
  <c r="R327" i="1"/>
  <c r="T327" i="1" s="1"/>
  <c r="W327" i="1" s="1"/>
  <c r="Y327" i="1"/>
  <c r="R280" i="1"/>
  <c r="T280" i="1" s="1"/>
  <c r="W280" i="1" s="1"/>
  <c r="R290" i="1"/>
  <c r="T290" i="1" s="1"/>
  <c r="F26" i="4"/>
  <c r="O264" i="1"/>
  <c r="O263" i="1" s="1"/>
  <c r="E5" i="5"/>
  <c r="F5" i="5" s="1"/>
  <c r="Y296" i="1"/>
  <c r="V296" i="1"/>
  <c r="R241" i="1"/>
  <c r="AH241" i="1" s="1"/>
  <c r="AO142" i="1"/>
  <c r="AH142" i="1"/>
  <c r="AO133" i="1"/>
  <c r="AH133" i="1"/>
  <c r="AO39" i="1"/>
  <c r="AH39" i="1"/>
  <c r="R45" i="1"/>
  <c r="R43" i="1" s="1"/>
  <c r="I41" i="1"/>
  <c r="AH164" i="1"/>
  <c r="AO164" i="1"/>
  <c r="D4" i="4"/>
  <c r="F4" i="4" s="1"/>
  <c r="F2" i="4" s="1"/>
  <c r="R268" i="1"/>
  <c r="T268" i="1" s="1"/>
  <c r="E4" i="5"/>
  <c r="F4" i="5" s="1"/>
  <c r="Y295" i="1"/>
  <c r="V295" i="1"/>
  <c r="AH101" i="1"/>
  <c r="AO101" i="1"/>
  <c r="AH52" i="1"/>
  <c r="R51" i="1"/>
  <c r="AH51" i="1" s="1"/>
  <c r="AO52" i="1"/>
  <c r="R99" i="1"/>
  <c r="R203" i="1"/>
  <c r="AH203" i="1" s="1"/>
  <c r="AO82" i="1"/>
  <c r="AH82" i="1"/>
  <c r="AH152" i="1"/>
  <c r="AO71" i="1"/>
  <c r="AH71" i="1"/>
  <c r="R294" i="1" l="1"/>
  <c r="Y336" i="1"/>
  <c r="Y337" i="1" s="1"/>
  <c r="O336" i="1"/>
  <c r="O338" i="1" s="1"/>
  <c r="V341" i="1"/>
  <c r="R42" i="1"/>
  <c r="AH42" i="1" s="1"/>
  <c r="AH43" i="1"/>
  <c r="AH175" i="1"/>
  <c r="R174" i="1"/>
  <c r="AH174" i="1" s="1"/>
  <c r="AH252" i="1"/>
  <c r="R251" i="1"/>
  <c r="AH251" i="1" s="1"/>
  <c r="T294" i="1"/>
  <c r="R293" i="1"/>
  <c r="T293" i="1" s="1"/>
  <c r="AO38" i="1"/>
  <c r="AH38" i="1"/>
  <c r="AH221" i="1"/>
  <c r="R220" i="1"/>
  <c r="AH220" i="1" s="1"/>
  <c r="AO135" i="1"/>
  <c r="AH135" i="1"/>
  <c r="K41" i="1"/>
  <c r="K37" i="1" s="1"/>
  <c r="K33" i="1" s="1"/>
  <c r="K336" i="1" s="1"/>
  <c r="P41" i="1"/>
  <c r="AO45" i="1"/>
  <c r="AH45" i="1"/>
  <c r="AH34" i="1"/>
  <c r="R63" i="1"/>
  <c r="AH63" i="1" s="1"/>
  <c r="F339" i="1"/>
  <c r="F338" i="1"/>
  <c r="F337" i="1"/>
  <c r="H340" i="1"/>
  <c r="H341" i="1" s="1"/>
  <c r="H347" i="1" s="1"/>
  <c r="H351" i="1" s="1"/>
  <c r="AH21" i="1"/>
  <c r="R98" i="1"/>
  <c r="AH98" i="1" s="1"/>
  <c r="AH99" i="1"/>
  <c r="F3" i="5"/>
  <c r="F2" i="5" s="1"/>
  <c r="AH122" i="1"/>
  <c r="R121" i="1"/>
  <c r="AH121" i="1" s="1"/>
  <c r="T312" i="1"/>
  <c r="W312" i="1" s="1"/>
  <c r="T335" i="1"/>
  <c r="O339" i="1" l="1"/>
  <c r="O337" i="1"/>
  <c r="O340" i="1" s="1"/>
  <c r="O341" i="1" s="1"/>
  <c r="O347" i="1" s="1"/>
  <c r="O351" i="1" s="1"/>
  <c r="AH264" i="1"/>
  <c r="T264" i="1"/>
  <c r="R263" i="1"/>
  <c r="U336" i="1"/>
  <c r="W335" i="1"/>
  <c r="T337" i="1"/>
  <c r="AL41" i="1"/>
  <c r="AL45" i="1" s="1"/>
  <c r="R41" i="1"/>
  <c r="W341" i="1"/>
  <c r="F340" i="1"/>
  <c r="F341" i="1" s="1"/>
  <c r="F347" i="1" s="1"/>
  <c r="F351" i="1" s="1"/>
  <c r="K337" i="1"/>
  <c r="K339" i="1"/>
  <c r="K338" i="1"/>
  <c r="AO41" i="1" l="1"/>
  <c r="AH41" i="1"/>
  <c r="R37" i="1"/>
  <c r="K340" i="1"/>
  <c r="K341" i="1" s="1"/>
  <c r="K347" i="1" s="1"/>
  <c r="K351" i="1" s="1"/>
  <c r="AH263" i="1"/>
  <c r="T263" i="1"/>
  <c r="W340" i="1"/>
  <c r="AN248" i="1"/>
  <c r="AN16" i="1"/>
  <c r="W339" i="1"/>
  <c r="AH37" i="1" l="1"/>
  <c r="R33" i="1"/>
  <c r="AH33" i="1" l="1"/>
  <c r="R337" i="1" l="1"/>
  <c r="R338" i="1"/>
  <c r="R339" i="1"/>
  <c r="R341" i="1" l="1"/>
  <c r="R347" i="1" s="1"/>
  <c r="R351" i="1" s="1"/>
  <c r="C358" i="1" l="1"/>
  <c r="AN249" i="1"/>
  <c r="AN250" i="1" s="1"/>
  <c r="AO16" i="1"/>
  <c r="G358" i="1" l="1"/>
  <c r="G357" i="1" s="1"/>
  <c r="AI36" i="1"/>
  <c r="K9" i="1"/>
  <c r="K11" i="1" s="1"/>
  <c r="T18" i="1"/>
  <c r="U19" i="1" s="1"/>
  <c r="F18" i="1"/>
  <c r="C359" i="1"/>
</calcChain>
</file>

<file path=xl/sharedStrings.xml><?xml version="1.0" encoding="utf-8"?>
<sst xmlns="http://schemas.openxmlformats.org/spreadsheetml/2006/main" count="1101" uniqueCount="687">
  <si>
    <t>ÍTEM</t>
  </si>
  <si>
    <t xml:space="preserve">DESCRIPCIÓN </t>
  </si>
  <si>
    <t>UNIDAD</t>
  </si>
  <si>
    <t>CANT.</t>
  </si>
  <si>
    <t>VR. UNIT</t>
  </si>
  <si>
    <t>VALOR PARCIAL</t>
  </si>
  <si>
    <t>ACTA DE MODIFICACION CONTRATO DE OBRA</t>
  </si>
  <si>
    <t>ITEMS NO PREVISTOS</t>
  </si>
  <si>
    <t>UND</t>
  </si>
  <si>
    <t>MAS (+)</t>
  </si>
  <si>
    <t>2.1.1</t>
  </si>
  <si>
    <t>EXCAVACIÓN MECÁNICA EN MATERIAL COMÚN. INCLUYE CARGUE, TRANSPORTE Y DISPOSICIÓN FINAL DE RESIDUOS.</t>
  </si>
  <si>
    <t>M3</t>
  </si>
  <si>
    <t>NP-5</t>
  </si>
  <si>
    <t>SUMINISTRO E INSTALACIÓN DE BORDILLO PREFABRICADO DE 35X15X80 CM SIN CHAFLAN</t>
  </si>
  <si>
    <t>ML</t>
  </si>
  <si>
    <t>NP-6</t>
  </si>
  <si>
    <t>SUMINISTRO E INSTALACIÓN DE BORDILLO PREFABRICADO DE 80X20X50 CM CON CHAFLAN</t>
  </si>
  <si>
    <t>NP-7</t>
  </si>
  <si>
    <t>SUMINISTRO E INSTALACIÓN DE CONCRETO DE 3000 PSI PARA GRADERIAS DE CANCHAS</t>
  </si>
  <si>
    <t>2.2.1</t>
  </si>
  <si>
    <t>NP-8</t>
  </si>
  <si>
    <t>RELLENO EN RECEBO COMUN PARA NIVELACION DE TERRENO. INCLUYE EXTENDIDO, NIVELACIÓN, HUMEDECIMIENTO Y COMPACTACIÓN CON MAQUINARIA PESADA.</t>
  </si>
  <si>
    <t xml:space="preserve">SUMINISTRO E INSTALACIÓN DE MALLA DE ALTO IMPACTO ELECTROSOLDADA CON PINTURA ELECTROESTATICA COLOR AZUL H=1.2M </t>
  </si>
  <si>
    <t>M2</t>
  </si>
  <si>
    <t>NP-9</t>
  </si>
  <si>
    <t>SUMINISTRO E INSTALACIÓN DE CERRAMIENTO EN MALLA NYLON REF. 210/90. ORIFICIO 10X10 CM, ALTURA 10 M PARA CANCHA</t>
  </si>
  <si>
    <t>NP-10</t>
  </si>
  <si>
    <t>SUMINISTRO E INSTALACION DE PUERTA DE ACCESO DE 2.20X1 M PARA CANCHA</t>
  </si>
  <si>
    <t>NP-11</t>
  </si>
  <si>
    <t>SUMINISTRO E INSTALACIÓN DE ARENA NEGRA PARA JARDINERIA</t>
  </si>
  <si>
    <t>2.2.4</t>
  </si>
  <si>
    <t>CONFORMACION DE LA BANCA EXISTENTE</t>
  </si>
  <si>
    <t>NP-12</t>
  </si>
  <si>
    <t xml:space="preserve">SUMINISTRO E INSTALACION DE PALMERAS HPROM=3,00 M </t>
  </si>
  <si>
    <t>3.2.2</t>
  </si>
  <si>
    <t>ACERO DE REFUERZO FY 4200 KG/CM2. INCLUYE SUMINISTRO, TRANSPORTE, FIGURADO, ARMADO, COLOCACIÓN Y AMARRE.</t>
  </si>
  <si>
    <t>KG</t>
  </si>
  <si>
    <t>NP-13</t>
  </si>
  <si>
    <t>SUMINISTRO E INSTALACIÓN PLANTAS NATIVAS SEGUN DISEÑO INCLUYE MANTENIMIENTO HASTA ENTREGA DE OBRA</t>
  </si>
  <si>
    <t xml:space="preserve">ACTA MODIFICACION No. </t>
  </si>
  <si>
    <t>4.2.1</t>
  </si>
  <si>
    <t>JUEGO DE MARCO PARA FUTBOL. ESTRUCTURA METÁLICA EN TUBERÍA GALVANIZADA SCHEDULE 40 DE 2-1/2" Y 3". PINTURA ELECTROSESTÁTICA AL HORNO. INCLUYE MALLAS PORTERIA, TRANSPORTE E INSTALACIÓN.</t>
  </si>
  <si>
    <t>NP-14</t>
  </si>
  <si>
    <t>SUMINISTRO, FABRICACIÓN, PINTURA TRICAPA, TRANSPORTE Y MONTAJE DE ESTRUCTURA METÁLICA ARQUITECTÓNICA EN ACERO A572 GR 50.</t>
  </si>
  <si>
    <t>4.2.3</t>
  </si>
  <si>
    <t>VIGA SOBRE MURO SECCION 12X25 CM EN CONCRETO 3000 PSI MEZCLA EN OBRA. (INCLUYE FORMALETA Y FUNDIDA MANUAL. NO INCLUYE ACERO DE REFUERZO NI CURADO).</t>
  </si>
  <si>
    <t>VALOR</t>
  </si>
  <si>
    <t>4.2.4</t>
  </si>
  <si>
    <t>MURO BLOQUE SPLIT (ABUSARDADO) 40X20X15 CM  MORTERO 1:4.</t>
  </si>
  <si>
    <t>PLAZO DE EJECUCION INICIAL:</t>
  </si>
  <si>
    <t>6 MESES Y 24 DÍAS</t>
  </si>
  <si>
    <t>NP-15</t>
  </si>
  <si>
    <t>4.2.6</t>
  </si>
  <si>
    <t xml:space="preserve">SUMINISTRO E INSTALACIÓN DE PERNOS DE ANCLAJES EMBEBIDOS EN CONCRETO ASTM A193 (B7) D= 1/2" L=0.3M </t>
  </si>
  <si>
    <t>BASE GRANULAR, INCL. SUMINISTRO Y COMPACTACION</t>
  </si>
  <si>
    <t>4.2.7</t>
  </si>
  <si>
    <t>SUBBASE GRANULAR TIPO INVIAS. SUMINISTRO, EXTENDIDO, HUMEDECIMIENTO Y COMPACTACIÓN CON RODILLO VIBROCOMPACTADOR 15 TON).</t>
  </si>
  <si>
    <t>4.3.6</t>
  </si>
  <si>
    <t>4.3.9</t>
  </si>
  <si>
    <t>FECHA DE TERMINACION INICIAL:</t>
  </si>
  <si>
    <t>PISO FLEXIBLE EN CAUCHO SBR RECICLADO PIGMENTADO BICAPA E= 3CMS. NEGRO 2CMS Y COLOR 1CM VACIADO EN SITIO. SUMINISTRO, TRANSPORTE E INSTALACIÓN.</t>
  </si>
  <si>
    <t>NP-16</t>
  </si>
  <si>
    <t>31 DE DICIEMBRE DE 2025</t>
  </si>
  <si>
    <t>SUMINISTRO, FABRICACIÓN, PINTURA TRICAPA, TRANSPORTE Y MONTAJE DE ESTRUCTURA METÁLICA ARQUITECTÓNICA EN ACERO A500 GR C.</t>
  </si>
  <si>
    <t>5.2.6</t>
  </si>
  <si>
    <t>MODULO DE BANCA ALEPPO ESPALDAR. INCLUYE GRABADO MARCADO CULTURAL</t>
  </si>
  <si>
    <t>5.2.18</t>
  </si>
  <si>
    <t>PASAMANOS ACERO INOXIDABLE 2" CON DOBLE HORIZONTAL Y PARALES DE  2" CADA 2 M H= 1.10 M.</t>
  </si>
  <si>
    <t>NP-17</t>
  </si>
  <si>
    <t>6.1.1</t>
  </si>
  <si>
    <t>PILOTES PRE-EXCAVADOS Y FUNDIDOS IN-SITU D=60 CM CONCRETO TREMIE DE 5000 PSI (245 KG/CM2) . INCLUYE. CONCRETO TREMIE, EXCAVACIÓN, MOVILIZACIÓN, MONTAJE Y DESMONTAJE EQUIPO Y FUNDIDA. NO INCLUYE MANEJO NI SUMINISTRO DE ACERO DE REFUERZO.</t>
  </si>
  <si>
    <t>NP-18</t>
  </si>
  <si>
    <t xml:space="preserve">SUMINISTRO E INSTALACION DE PISO EN PINO AMARILLO DEL SUR INCLUYE TORNILLOS,  ANCLAJES Y TODOS LOS ELEMENTOS PARA SU INSTALACION </t>
  </si>
  <si>
    <r>
      <rPr>
        <b/>
        <sz val="26"/>
        <color theme="1"/>
        <rFont val="Arial Narrow"/>
        <family val="2"/>
      </rPr>
      <t>TIPO DE CONTRATO</t>
    </r>
    <r>
      <rPr>
        <sz val="26"/>
        <color theme="1"/>
        <rFont val="Arial Narrow"/>
        <family val="2"/>
      </rPr>
      <t xml:space="preserve">: </t>
    </r>
  </si>
  <si>
    <t>OBRA</t>
  </si>
  <si>
    <t>VR INICIAL CONTRATO:</t>
  </si>
  <si>
    <t>NP-19</t>
  </si>
  <si>
    <t>6.1.5</t>
  </si>
  <si>
    <t xml:space="preserve">SUMINISTRO E INSTALACIÓN DE PANEL TIPO SÁNDWICH TECHMET DRY 50MM </t>
  </si>
  <si>
    <t>VIGA DE CIMENTACIÓN SECCIÓN 25X35 CM EN CONCRETO 3000 PSI MEZCLA EN OBRA. (INCLUYE FORMALETA Y FUNDIDA MANUAL. NO INCLUYE ACERO DE REFUERZO NI CURADO).</t>
  </si>
  <si>
    <t>6.1.7</t>
  </si>
  <si>
    <t>SUPENSION No. 1;</t>
  </si>
  <si>
    <t>MURO BLOQUE ESTRUCTURAL DE CEMENTO 40X20X15  E= 0.15 M MORTERO 1:4 INCLUYE GROUTING 3000 PSI Y REFUERZO HIERRO 1/4" - 3/8" FY 240 MPA.</t>
  </si>
  <si>
    <t>NP-20</t>
  </si>
  <si>
    <t>SUMINISTRO E INSTLACIÓN DE PANEL METÁLICO PARA CUBIERTAS TIPO SANDWICH INYECTADO EN LÍNEA CONTINUA CON POLIURETANO LÁMINA METECNO CALIBRE 26  PARA PERGOLAS</t>
  </si>
  <si>
    <t>6.1.11</t>
  </si>
  <si>
    <t>PAÑETE LISO MUROS 1:3.</t>
  </si>
  <si>
    <t>NP-21</t>
  </si>
  <si>
    <t>PUERTA EN ALUMINIO DE DOS HOJAS CON CERRADURA ANTIPANICO SEGÚN DISEÑO (SUBESTACIÓN ELECTRICA)</t>
  </si>
  <si>
    <t>6.1.12</t>
  </si>
  <si>
    <t>ESTUCO.</t>
  </si>
  <si>
    <t>NP-22</t>
  </si>
  <si>
    <t xml:space="preserve">PUERTA DISCAPACITADOS EN ALUMINIO H=2.25M CON MARCO. A= 1,20M CON MARCO. INCLUYE CERRADURA Y TODAS LAS PARTES NECESARIAS PARA INSTALACIÓN. </t>
  </si>
  <si>
    <t>6.1.13</t>
  </si>
  <si>
    <t>PINTURA VINILO TIPO 1 SOBRE ESTUCO TRES MANOS ACABADO FINAL.</t>
  </si>
  <si>
    <t>NP-23</t>
  </si>
  <si>
    <t>SUMINISTRO E INSTALACIÓN DE REDES DE 2" PARA AGUA POTABLE</t>
  </si>
  <si>
    <t>6.1.14</t>
  </si>
  <si>
    <t>PISO PORCELANATO FORMATO 56.6 X 56.6CM.</t>
  </si>
  <si>
    <t>OBJETO:</t>
  </si>
  <si>
    <t>NP-24</t>
  </si>
  <si>
    <t>SUMINISTRO E INSTALACIÓN DE REDES DE 1 1/2" PARA AGUA POTABLE</t>
  </si>
  <si>
    <t>CONSTRUCCIÓN, ADECUACIÓN Y MEJORAMIENTO DEL URBANISMO SOBRE EL MALECON DEL DISTRITO DE RÍOHACHA, DEPARTAMENTO DE LA GUAJIRA</t>
  </si>
  <si>
    <t>6.1.20</t>
  </si>
  <si>
    <t>CIELO RASO EN DRYWALL</t>
  </si>
  <si>
    <t>VR ADICIONES:</t>
  </si>
  <si>
    <t>6.1.21</t>
  </si>
  <si>
    <t>NP-25</t>
  </si>
  <si>
    <t>COLUMNAS, VIGAS, ZAPATAS Y ESTRIBOS EN CONCRETO DE 4000 PSI (280 KG/CM2), PREMEZCLADO. (INCLUYE FORMALETA Y BOMBEO DE CONCRETO. NO INCLUYE ACERO DE REFUERZO NI CURADO).</t>
  </si>
  <si>
    <t>SUMINISTRO E INSTALACIÓN DE REDES DE 1 1/4" PARA AGUA POTABLE</t>
  </si>
  <si>
    <t>NP-26</t>
  </si>
  <si>
    <t>6.2.2</t>
  </si>
  <si>
    <t xml:space="preserve">CONCRETO 4000 PSI </t>
  </si>
  <si>
    <t>LOSA MACIZA DE CIMENTACIÓN CONCRETO 3000 PSI. H=0.20 M NO INCLUYE REFUERZO. FUNDIDA MANUAL.</t>
  </si>
  <si>
    <t>REINICIO No. 1:</t>
  </si>
  <si>
    <t>6.2.3</t>
  </si>
  <si>
    <t>NP-27</t>
  </si>
  <si>
    <t>6.3.4</t>
  </si>
  <si>
    <t xml:space="preserve">SUMINISTRO E INSTALACION DE TUBERIA  PVC CONDUIT DE 1" </t>
  </si>
  <si>
    <t>6.3.8</t>
  </si>
  <si>
    <t>MESON CONCRETO 3000 PSI ACABADO EN GRANITO PULIDO E=0.08M,A=0.60 M. NO INCLUYE REFUERZO NI APOYOS LATERALES.</t>
  </si>
  <si>
    <t>NP-28</t>
  </si>
  <si>
    <t xml:space="preserve">SUMINISTRO E INSTALACION  DE TUBERIA PVC CONDUIT DE 2¨ </t>
  </si>
  <si>
    <t>6.3.9</t>
  </si>
  <si>
    <t>MURO SENCILLO EN BLOQUE N#4</t>
  </si>
  <si>
    <t>6.3.12</t>
  </si>
  <si>
    <t>FACHADA ACABADO EN MADERA</t>
  </si>
  <si>
    <t>SUPENSION No. 2;</t>
  </si>
  <si>
    <t>6.3.16</t>
  </si>
  <si>
    <t>CUERPO FIJO-VENTANAS EN VIDRIO CRUDO DE 4MM CON MARCO DE ALUMINIO (V-04)</t>
  </si>
  <si>
    <t>6.3.17</t>
  </si>
  <si>
    <t xml:space="preserve">PUERTA DE ACERO INOXIDABLE H=2.25M CON MARCO. A= 1M CON MARCO. INCLUYE CERRADURA Y TODAS LAS PARTES NECESARIAS PARA INSTALACIÓN. </t>
  </si>
  <si>
    <r>
      <rPr>
        <b/>
        <sz val="26"/>
        <color theme="1"/>
        <rFont val="Arial Narrow"/>
        <family val="2"/>
      </rPr>
      <t>CONTRATISTA :</t>
    </r>
    <r>
      <rPr>
        <sz val="26"/>
        <color theme="1"/>
        <rFont val="Arial Narrow"/>
        <family val="2"/>
      </rPr>
      <t xml:space="preserve"> </t>
    </r>
  </si>
  <si>
    <t>TRANSPORTE INGENIERIA CONSTRUCCIONES Y MAQUINARIA S.A. TICOM S.A.</t>
  </si>
  <si>
    <t>6.3.19</t>
  </si>
  <si>
    <t>PISO BALDOSA CERÁMICO FORMATO 42.5 X 42.5 CM</t>
  </si>
  <si>
    <t>6.3.21</t>
  </si>
  <si>
    <t>VR ACTUAL CONTRATO:</t>
  </si>
  <si>
    <t>ZONAS PARA LAVADO DE PIES</t>
  </si>
  <si>
    <t>7.1.1</t>
  </si>
  <si>
    <t>REINICIO No. 2:</t>
  </si>
  <si>
    <t>SANITARIO INSTITUCIONAL ENTRADA SUPERIOR CON FLUXOMETRO GRIFERIA ANTIVANDALICA.</t>
  </si>
  <si>
    <t>7.1.2</t>
  </si>
  <si>
    <t>ORINAL GOTTA BLANCO INCLUYE GRIFERIA ANTIVANDALICA TIPO PUSCH.</t>
  </si>
  <si>
    <t>7.1.3</t>
  </si>
  <si>
    <t>LAVAMANOS DE INCRUSTAR MESON. INCLUYE GRIFERIA ANTIVANDALICA TIPO PUSCH Y ACCESORIOS DE INSTALACIÓN.</t>
  </si>
  <si>
    <t>7.1.4</t>
  </si>
  <si>
    <r>
      <rPr>
        <b/>
        <sz val="26"/>
        <color theme="1"/>
        <rFont val="Arial Narrow"/>
        <family val="2"/>
      </rPr>
      <t>INTERVENTOR:</t>
    </r>
    <r>
      <rPr>
        <sz val="26"/>
        <color theme="1"/>
        <rFont val="Arial Narrow"/>
        <family val="2"/>
      </rPr>
      <t xml:space="preserve"> </t>
    </r>
  </si>
  <si>
    <t>LAVAPLATOS SOBREPONER ACERO INOXIDABLE 0.62 X 0.48 M GRIFERIA CUELLO DE GANSO 8".</t>
  </si>
  <si>
    <t>CONSORCIO ZAFIRO</t>
  </si>
  <si>
    <t>CTO INTERV. No.</t>
  </si>
  <si>
    <t>CO1. PCCNTR. 7837771 DE 2025</t>
  </si>
  <si>
    <t>7.1.5</t>
  </si>
  <si>
    <t xml:space="preserve">DISPENSADOR DE JABON METÁLICO CORONA O EQUIVALENTE </t>
  </si>
  <si>
    <t>7.1.6</t>
  </si>
  <si>
    <t xml:space="preserve">PORTAROLLO METALICO DE CORONA O EQUIVALENTE </t>
  </si>
  <si>
    <t>FECHA INICIO</t>
  </si>
  <si>
    <t>6 DE JUNIO DE 2025</t>
  </si>
  <si>
    <t>PRORROGA No. 1:</t>
  </si>
  <si>
    <t>OCHO (8) MESES y ONCE (11) días</t>
  </si>
  <si>
    <t>7.1.7</t>
  </si>
  <si>
    <t>DIVISIÓN PARA BAÑO EN PANELES DE ACERO INOXIDABLE SATINADO TIPO CANTILIVER. SUMINISTRO E INSTALACIÓN.</t>
  </si>
  <si>
    <t>7.1.8</t>
  </si>
  <si>
    <t>SECADOR DE MANO</t>
  </si>
  <si>
    <t>7.1.9</t>
  </si>
  <si>
    <t>BARRA DE SEGURIDAD FORMA DE L 24X35 PARED-PARED</t>
  </si>
  <si>
    <t>7.1.10</t>
  </si>
  <si>
    <t>BARRA DE SEGURIDAD FORMA U ABATIBLE 76CM</t>
  </si>
  <si>
    <t>PLAZO TOTAL DE EJECUCIÓN:</t>
  </si>
  <si>
    <t>7.1.11</t>
  </si>
  <si>
    <t>QUINCE (15) MESES y CINCO (5) DÍAS.</t>
  </si>
  <si>
    <t>ESPEJO EN CRISTAL DE 4MM</t>
  </si>
  <si>
    <t>7.2.4</t>
  </si>
  <si>
    <t>PUNTO HIDRAULICO AGUA FRIA PVC 3/4".</t>
  </si>
  <si>
    <t>7.3.4</t>
  </si>
  <si>
    <t>7.4.4</t>
  </si>
  <si>
    <t>TRAMPA DE GRASAS 500 LT.</t>
  </si>
  <si>
    <t>8.1.11</t>
  </si>
  <si>
    <t>FECHA DE TERMINACION ACTUAL:</t>
  </si>
  <si>
    <t xml:space="preserve">SUMINISTRO E INSTALACION DE TERMINALES PREMOLDEADAS PARA 15 KV - USO INTERIOR PARA CALIBRES DE CABLE ENTRE 2 - 4/0 - JUEGO X 3 UNIDADES. </t>
  </si>
  <si>
    <t>11 DE SEPTIEMBRE DE 2026</t>
  </si>
  <si>
    <t>8.4.8</t>
  </si>
  <si>
    <t>SOLADO EN CONCRETO POBRE 1500 PSI  5 CM.</t>
  </si>
  <si>
    <t>NP-1</t>
  </si>
  <si>
    <t>SUMINISTRO E INSTALACIÓN GEOCELDA 356-150</t>
  </si>
  <si>
    <t xml:space="preserve">NP-3 </t>
  </si>
  <si>
    <t>TRANSPORTE Y COMPACTACIÓN DE MATERIAL DE SITIO</t>
  </si>
  <si>
    <t>En Riohacha, a los ocho  (8) días del mes de junio  del año 2026, se reunieron; por el Contratista de Obras, el Señor Jose Maria Vecino Villareal, Representante Legal de TICOM S.A.; Por la Interventoría, Liliana Margarita Araos Berardinelli presentante Legal del Consorcio Zafiro, para dejar constancia por medio de la presente acta Modificativa las siguientes actividades según las condiciones que se detallan a continuación:</t>
  </si>
  <si>
    <t>DESCRIPCIÓN 
(Corresponde a los ítems o productos contratados)</t>
  </si>
  <si>
    <t>CONTRATO</t>
  </si>
  <si>
    <t xml:space="preserve">CONDICIONES ACTUALIZADAS Acta de modificacion de fecha </t>
  </si>
  <si>
    <t xml:space="preserve">CANTIDAD </t>
  </si>
  <si>
    <t>ITEM NO PREVISTO</t>
  </si>
  <si>
    <t>ACTA MODIFICATIVA No. 2</t>
  </si>
  <si>
    <t>CANTIDAD CONTRATO</t>
  </si>
  <si>
    <t>VALOR UNITARIO</t>
  </si>
  <si>
    <t>VALOR TOTAL PARCIAL</t>
  </si>
  <si>
    <t>CANTIDAD</t>
  </si>
  <si>
    <t>MENOS (-)</t>
  </si>
  <si>
    <t>VALOR TOTAL (+)</t>
  </si>
  <si>
    <t>VALOR TOTAL (-)</t>
  </si>
  <si>
    <t>ZAFIRO VR UNITARIO</t>
  </si>
  <si>
    <t>ZAFIRO 
VR TOTAL</t>
  </si>
  <si>
    <t>TRABAJOS DE ADECUACIÓN DEL CAMPO</t>
  </si>
  <si>
    <t>PRELIMINARES</t>
  </si>
  <si>
    <t>1.1.1</t>
  </si>
  <si>
    <t>LOCALIZACIÓN, TRAZADO Y REPLANTEO (M2). INCLUYE COMISIÓN TOPOGRÁFICA, CARTERA Y PLANOS.</t>
  </si>
  <si>
    <t>1.1.2</t>
  </si>
  <si>
    <t>CERRAMIENTO PROVISIONAL EN TELA VERDE H=2.10 M. ESTACONES EN MADERA COMÚN. BASES EN CONCRETO 2000 PSI. PARA ZONA COLINDANTE A CARRERA PRINCIPAL</t>
  </si>
  <si>
    <t>1.1.3</t>
  </si>
  <si>
    <t>CERRAMIENTO PROVISIONAL EN TELA VERDE H=2.10 M. ESTACONES EN MADERA COMÚN. PARA ZONA DE PLAYA</t>
  </si>
  <si>
    <t>DEMOLICION Y DESMONTE</t>
  </si>
  <si>
    <t>1.2.1</t>
  </si>
  <si>
    <t>DEMOLICION PISO EN BALDOSIN.</t>
  </si>
  <si>
    <t>1.2.2</t>
  </si>
  <si>
    <t>DEMOLICION DE PLANTILLA EN CONCRETO.</t>
  </si>
  <si>
    <t>1.2.3</t>
  </si>
  <si>
    <t>DEMOLICION MANUAL DE MUROS e=0.25.</t>
  </si>
  <si>
    <t>1.2.4</t>
  </si>
  <si>
    <t>DEMOLICIONES DE ESTRUCTURAS EN CONCRETO REFORZADO. INCLUYE CARGUE, RETIRO Y DESECHO DE ESCOMBROS HASTA 20 KM.</t>
  </si>
  <si>
    <t>1.2.5</t>
  </si>
  <si>
    <t>DESMONTE DE BANCAS.</t>
  </si>
  <si>
    <t>1.2.6</t>
  </si>
  <si>
    <t>TRANSPORTE Y DISPOSICIÓN FINAL DE ESCOMBROS EN SITIO AUTORIZADO.</t>
  </si>
  <si>
    <t>EXCAVACIONES Y LLENOS</t>
  </si>
  <si>
    <t>MOVIMIENTO DE TIERRA</t>
  </si>
  <si>
    <t>2.1.2</t>
  </si>
  <si>
    <t>EXCAVACIÓN MANUAL, CARGUE, TRANSPORTE Y DISPOSICIÓN FINAL DE MATERIAL.</t>
  </si>
  <si>
    <t>NIVELACIÓN Y RELLENOS</t>
  </si>
  <si>
    <t>2.2.2</t>
  </si>
  <si>
    <t>RELLENO GRANULAR SELECCIONADO Y COMPACTADO.</t>
  </si>
  <si>
    <t>2.2.3</t>
  </si>
  <si>
    <t>SUBBASE GRANULAR TIPO INVIAS ESTABILIZADA CON CEMENTO AL 4%. SUMINISTRO, EXTENDIDO, HUMEDECIMIENTO Y COMPACTACIÓN CON RODILLO VIBROCOMPACTADOR 15 TON).</t>
  </si>
  <si>
    <t>OBRAS DE URBANISMO</t>
  </si>
  <si>
    <t>URBANISMO (PISOS, ACABADOS Y CONCRETOS)</t>
  </si>
  <si>
    <t>3.1.1</t>
  </si>
  <si>
    <t>SUMINISTRO E INSTALACION DE PISO EN LOSETA EN CEMENTO DE 20 X 20 CM A COLOR ;(INCLUYE CAPA DE ARENA 4 CM)</t>
  </si>
  <si>
    <t>3.1.2</t>
  </si>
  <si>
    <t>RAMPAS EN CONCRETO , REFORZADAS CON MALLA ELECTROSOLDADA. CONCRETO 3500PSI</t>
  </si>
  <si>
    <t xml:space="preserve">MUROS DE CONTENCION </t>
  </si>
  <si>
    <t>3.2.1</t>
  </si>
  <si>
    <t>MURO DE CONTENCIÓN EN CONCRETO DE 3000 PSI (210 KG/CM2), MEZCLA EN OBRA. (INCLUYE FORMALETA Y FUNDIDA MANUAL. NO INCLUYE ACERO DE REFUERZO NI CURADO).</t>
  </si>
  <si>
    <t>3.2.3</t>
  </si>
  <si>
    <t>EMPEDRADO CON MORTERO 1:4 E=0.15 M.</t>
  </si>
  <si>
    <t>VIGAS Y BORDILLOS</t>
  </si>
  <si>
    <t>3.3.1</t>
  </si>
  <si>
    <t>BORDILLOS DE .20X.50, CONCRETO 3.000 PSI - INCL.EXCAVACION Y REFUERZO EN ACERO.</t>
  </si>
  <si>
    <t>3.3.2</t>
  </si>
  <si>
    <t>BORDILLOS DE .15X.50, CONCRETO 3.000 PSI - INCL.EXCAVACION Y REFUERZO EN ACERO.</t>
  </si>
  <si>
    <t>CICLORUTA</t>
  </si>
  <si>
    <t>3.4.1</t>
  </si>
  <si>
    <t>RIEGO DE IMPRIMACION CON EMULSION ASFALTICA CRL-0 (SUMINISTRO, BARRIDO DE SUPERFICIE Y RIEGO).</t>
  </si>
  <si>
    <t>3.4.2</t>
  </si>
  <si>
    <t>MEZCLA ASFALTICA TIPO MDC-19 (SUMINISTRO, EXTENDIDO, NIVELACIÓN Y COMPACTACIÓN).</t>
  </si>
  <si>
    <t>3.4.3</t>
  </si>
  <si>
    <t>RIEGO DE LIGA CON EMULSION ASFALTICA CRR-1 (SUMINISTRO, BARRIDO SUPERFICIE Y RIEGO).</t>
  </si>
  <si>
    <t>3.4.4</t>
  </si>
  <si>
    <t>SELLADO DE JUNTA DE DILATACION CON MORTERO ASFALTICO HECHO EN OBRA.</t>
  </si>
  <si>
    <t xml:space="preserve">SEÑALIZACION </t>
  </si>
  <si>
    <t>3.5.1</t>
  </si>
  <si>
    <t>SEÑALIZACIÓN VÍAL HORIZONTAL PINTURA TERMOPLASTICA  (M2) E=2.3 MM INCLUYE SUMINISTRO, MICROESFERAS Y APLICACIÓN CON EQUIPO.</t>
  </si>
  <si>
    <t>3.5.2</t>
  </si>
  <si>
    <t>LINEA DE DEMARCACIÓN VÍAL CON PINTURA ACRILICA EN FRÍO (ML) E=0.12 M. INCLUYE SUMINISTRO, MICROESFERAS Y APLICACIÓN CON EQUIPO.</t>
  </si>
  <si>
    <t>3.5.3</t>
  </si>
  <si>
    <t>SEÑAL VERTICAL INFORMATIVA TURISTICA (SI) CUADRADO DE 60 X 60 CM CON PARAL EN ANGULO 2"X2" DE 1/4" SUMINISTRO E INSTALACIÓN.</t>
  </si>
  <si>
    <t>ZONA DEPORTIVA</t>
  </si>
  <si>
    <t xml:space="preserve">VOLEIBOL PLAYA - AREA = 468(M2) SON (2) UNIDADES </t>
  </si>
  <si>
    <t>4.1.1</t>
  </si>
  <si>
    <t>SUMINISTRO E INSTALACION DE BANDAS, MARCO GALV. CON RECUBRIMIENTO ABSORBE CHOQUE Y RED</t>
  </si>
  <si>
    <t>4.1.2</t>
  </si>
  <si>
    <t>CONCRETO CORRIENTE 3500 PSI. MEZCLA EN OBRA: ARENA LAVADA DE RÍO, TRITURADO 3/4".</t>
  </si>
  <si>
    <t>4.1.3</t>
  </si>
  <si>
    <t>4.1.4</t>
  </si>
  <si>
    <t>BORDILLO PREFABRICADO EN CONCRETO  0.15X0.40X1.00 M  (SUMINISTRO E INSTALACIÓN. INCLUYE SELLADO DE JUNTA EN MORTERO 1:4 Y SOLADO EN CONCRETO 2000 PSI E=0.05 M).</t>
  </si>
  <si>
    <t>4.1.5</t>
  </si>
  <si>
    <t>GEOTEXTIL PARA SEPARACIÓN DE SUELOS DE SUBRASANTE Y CAPAS GRANULARES</t>
  </si>
  <si>
    <t>4.1.6</t>
  </si>
  <si>
    <t>ARENA DE TRIMAN ESPESOR = 0.40M</t>
  </si>
  <si>
    <t>4.1.7</t>
  </si>
  <si>
    <t>CÁRCAMO PERIMETRAL PARA DRENAJES DE ALL 0.4M X 0.45M</t>
  </si>
  <si>
    <t>4.1.8</t>
  </si>
  <si>
    <t>GRADERIAS PREFABRICADAS EN CONCRETO. INCLUYE PLACA EN CONCRETO ESMALTADO DE E= 0.12 H=0.60 M.</t>
  </si>
  <si>
    <t xml:space="preserve">CANCHA FUTBOL 8 - AREA = 1,686(M2) </t>
  </si>
  <si>
    <t>4.2.2</t>
  </si>
  <si>
    <t>VIGA CIMENTACION EN CONCRETO 3000 PSI MEZCLA EN OBRA (INCLUYE FORMALETA Y FUNDIDA MANUAL. NO INCLUYE ACERO DE REFUERZO NI CURADO).</t>
  </si>
  <si>
    <t>4.2.5</t>
  </si>
  <si>
    <t>4.2.8</t>
  </si>
  <si>
    <t>4.2.9</t>
  </si>
  <si>
    <t>CERRAMIENTO PARA ESCENARIO DEPORTIVO EN MALLA ESLABONADA TIPO CICLON. MALLA GALVANIZADA RECUBRIMIENTO EN PVC HUECO 2" X 2" CAL. 10 POSTES DE LÍNEA TUBERÍA GALVANIZADA 2" Y PIÉ DE AMIGO EN ANGULO GALVANIZADO. SUMINISTRO, TRANSPORTE E INSTALACIÓN.</t>
  </si>
  <si>
    <t>4.2.10</t>
  </si>
  <si>
    <t>4.2.11</t>
  </si>
  <si>
    <t>4.2.12</t>
  </si>
  <si>
    <t>SUMINISTRO E INSTALACION DE GRAMA SINTETICA MONOFILAMENTO (INCLUYE SUMINISTRO DE GRAMA SINTETICA,PEGANTE, ARENA DE TRIMAN ( COLMA )ESPESOR = 0.05M C= 8KG/M2, TRITURADO DE CAUCHO 10 KG/M2, DEMARCACION,  TRANSPORTE, Y DEMAS ELEMENTOS DE INSTALACIÓN, ACCESORIOS Y TODO LO DEMÁS NECESARIO PARA SU CORRECTA EJECUCIÓN INSTALACION Y FUNCIONAMIENTO)</t>
  </si>
  <si>
    <t>PARQUES INFANTILES Y GYM VITAL</t>
  </si>
  <si>
    <t>4.3.1</t>
  </si>
  <si>
    <t>JUEGO SALTARIN RESORTADO (VARIOS DISEÑOS) NIÑOS MENORES DE 6 AÑOS. TIPO ANTIVANDALICO, RESORTE DE ACERO GALVANIZADO  PINTURA ELECTROESTÁTICA SELLADA AL HORNO. SUMINISTRO, TRANSPORTE E INSTALACIÓN.</t>
  </si>
  <si>
    <t>4.3.2</t>
  </si>
  <si>
    <t>JUEGO DOMO ESCALADOR, ESTRUCTURA METÁLICA EN TUBERÍA GALVANIZADA, PINTURA ELECTROESTÁTICA SELLADA AL HORNO. SUMINISTRO, TRANSPORTE E INSTALACIÓN.</t>
  </si>
  <si>
    <t>4.3.3</t>
  </si>
  <si>
    <t>PARQUE INFANTIL 7 ACTIVIDADES AREA 35M2 CAPACIDAD 15 NIÑOS.TECHOS, DESLIZADEROS, TÚNELES EN FIBRA DE VIDRIO, TUBERÍA GALVANIZADA PARA LOS ACCESORIOS METÁLICOS (TUBO DE BOMBERO, PASAMANOS, ESCALERAS), TORNILLERÍA, ARANDELAS, TUERCAS GALVANIZADAS, COLUMPIOS EN HULE DE CAUCHO CON CADENAS GALVANIZADAS PINTADAS CON PINTURA ELECTROSTÁTICA Y TAPONES DE SEGURIDAD. SUMINISTRO, TRANSPORTE E INSTALACIÓN.</t>
  </si>
  <si>
    <t>4.3.4</t>
  </si>
  <si>
    <t>PARQUE INFANTIL METÁLICO. 9 ACTIVIDADES AREA 54M2 CAPACIDAD 25 NIÑOS. ESTRUCTURA METÁLICA EN TUBERÍA GALVANIZADA DE, PINTURA ELECTROSTÁTICA AL HORNO, ALTA RESISTENCIA A LA INTEMPERIE. TECHOS, RESBALADEROS Y TÚNELES DE FIBRA DE VIDRIO. ACCESORIOS GALVANIZADOS (TUERCAS, TORNILLOS, ARANDELAS, CADENAS, ETC), SILLA DE COLUMPIOS PLÁSTICOS RESISTENTES, CON CADENAS GALVANIZADAS. SUMINISTRO, TRANSPORTE E INSTALACIÓN.</t>
  </si>
  <si>
    <t>4.3.5</t>
  </si>
  <si>
    <t>PISO PARA ARENERO INFANTIL E=0.40M. SUMINISTRO, TRANSPORTE E INSTALACIÓN.</t>
  </si>
  <si>
    <t>4.3.7</t>
  </si>
  <si>
    <t>4.3.8</t>
  </si>
  <si>
    <t>PLANTILLA EN CONCRETO 3.000 PSI-EXP.  0.07 MT.</t>
  </si>
  <si>
    <t>4.3.10</t>
  </si>
  <si>
    <t>CERRAMIENTO EN MALLA ESLABONADA FORRADA INCLUYE PISA, TENSOR SUPERIOR, TUBERIA GALVANIZADA DE 2" CADA 3 M Y PIE DE AMIGO ESQUINEROS.</t>
  </si>
  <si>
    <t>4.3.11</t>
  </si>
  <si>
    <t xml:space="preserve">SUMINISTRO E INSTALACIÓN DE BATERIA DE JUEGOS METALICOS PARA PARQUE BIO-SALUDABLE, CONSTA DE: Equipo de estiramiento de pierna, Caminadora elíptica, Trotadora curvada, Dominadas en barra fija, Equipo para masaje de espalda y cintura, Silla de empuje para personas con discapacidad, Sillas doble de empuje, Bicicleta estática (solo pedales), Equipo simulador de remo, Silla de empuje </t>
  </si>
  <si>
    <t xml:space="preserve">PAISAJISMO </t>
  </si>
  <si>
    <t>ZONAS VERDES</t>
  </si>
  <si>
    <t>5.1.1</t>
  </si>
  <si>
    <t xml:space="preserve">SUMINISTRO E INSTALACION DE PALMERAS EN NUEVO PUNTO DENTRO DEL URBANISMO </t>
  </si>
  <si>
    <t>5.1.2</t>
  </si>
  <si>
    <t>SUMINISTRO E INSTALACIÓN DE NUEVAS ESPECIES EN ZONAS VERDES</t>
  </si>
  <si>
    <t>MOBILIARIO URBANO</t>
  </si>
  <si>
    <t>5.2.1</t>
  </si>
  <si>
    <t xml:space="preserve">JUEGO DE MESA Y BANCAS BONGO. INCLUYE GRABADO Y PINTADO EN AJEDREZ </t>
  </si>
  <si>
    <t>5.2.2</t>
  </si>
  <si>
    <t xml:space="preserve">JUEGO DE MESA COMEDOR BONGO ESPALDAR </t>
  </si>
  <si>
    <t>5.2.3</t>
  </si>
  <si>
    <t xml:space="preserve">JUEGO DE BANCA BASALTO. INCLUYE GRABADO MARCADO CULTURAL </t>
  </si>
  <si>
    <t>5.2.4</t>
  </si>
  <si>
    <t>JUEGO DE MESA Y BANCAS. ALEPO BAR. INCLUYE GRABADO Y PINTADO EN SUPERFICIE</t>
  </si>
  <si>
    <t>5.2.5</t>
  </si>
  <si>
    <t>JUEGO DE MESA Y BANCAS TIKAL. INCLUYE GRABADO MARCADO CULTURAL</t>
  </si>
  <si>
    <t>5.2.7</t>
  </si>
  <si>
    <t>MODULO DE BANCA ALEPPO SIN ESPALDAR. INCLUYE GRABADO MARCADO CULTURAL</t>
  </si>
  <si>
    <t>5.2.8</t>
  </si>
  <si>
    <t xml:space="preserve">JARDINERA ALEPPO. INCLUYE GRABADO MARCADO CULTURAL. </t>
  </si>
  <si>
    <t>5.2.9</t>
  </si>
  <si>
    <t xml:space="preserve">BICICLETERO ALEPPO SENCILLO. INCLUYE MARACDO MARCADO CULTURAL. </t>
  </si>
  <si>
    <t>5.2.10</t>
  </si>
  <si>
    <t xml:space="preserve">BICICLETERO ALEPPO DOCLE. INCLUYE GRABADO MARCADO CULTURAL. </t>
  </si>
  <si>
    <t>5.2.11</t>
  </si>
  <si>
    <t>CANECA EN CONCRETO RECICLADO. INCLUYE GRABADO MARCADO CULTURAL</t>
  </si>
  <si>
    <t>5.2.12</t>
  </si>
  <si>
    <t>BANCA TIPO CILINDRO. CONCRETO BLANCO. D 160CM</t>
  </si>
  <si>
    <t>5.2.13</t>
  </si>
  <si>
    <t>BANCA TIPO CILINDRO. CONCRETO BLANCO. D 45CM</t>
  </si>
  <si>
    <t>5.2.14</t>
  </si>
  <si>
    <t xml:space="preserve">OBRA CIVIL SISTEMA FIJO DE SEÑALIZACION CONCRETO RECICLADO. GRABADO CON INFORMACIÓN DEL PROYECTO. </t>
  </si>
  <si>
    <t>5.2.15</t>
  </si>
  <si>
    <t>ESTANTERIA COMERCIAL EN CONCRETO RECICLADO PARA PUESTOS DE COMERCIALIZACION.</t>
  </si>
  <si>
    <t>5.2.16</t>
  </si>
  <si>
    <t>LOSA MACIZA DE CIMENTACIÓN CONCRETO 3000 PSI. H=0.10 M NO INCLUYE REFUERZO. FUNDIDA MANUAL.</t>
  </si>
  <si>
    <t>5.2.17</t>
  </si>
  <si>
    <t>INFRAESTRUCTURAS COMPLEMENTARIAS</t>
  </si>
  <si>
    <t>RESTAURANTES</t>
  </si>
  <si>
    <t>6.1.2</t>
  </si>
  <si>
    <t>EXCAVACION MANUAL EN MATERIAL COMÚN HASTA H=2.0 M CON CARGUE.</t>
  </si>
  <si>
    <t>6.1.3</t>
  </si>
  <si>
    <t>RELLENO CON MEZCLA DE GRAVILLA DE 3/4" - 1" Y ARENA DE RIO (RELACIÓN 1:1) SUMINISTRO Y COLOCACIÓN. (INCLUYE TRANSPORTE, SUMINISTRO, EXTENDIDO MANUAL Y COLOCACIÓN).</t>
  </si>
  <si>
    <t>6.1.4</t>
  </si>
  <si>
    <t>BASE GRANULAR TIPO INVIAS ESTABILIZADA CON CEMENTO AL 5%. SUMINISTRO, EXTENDIDO MANUAL, HUMEDECIMIENTO Y COMPACTACIÓN CON RODILLO VIBROCOMPACTADOR 10 TON).</t>
  </si>
  <si>
    <t>6.1.6</t>
  </si>
  <si>
    <t>6.1.8</t>
  </si>
  <si>
    <t>VIGA SOBRE MURO SECCION 15X25 CM EN CONCRETO 3000 PSI MEZCLA EN OBRA (INCLUYE FORMALETA Y FUNDIDA MANUAL. NO INCLUYE ACERO DE REFUERZO NI CURADO).</t>
  </si>
  <si>
    <t>6.1.9</t>
  </si>
  <si>
    <t>PLACA MACIZA DE CUBIERTA E=0.12 EN CONCRETO DE 3000 PSI (4.5 X 4.5) M NO INCLUYE REFUERZO.</t>
  </si>
  <si>
    <t>6.1.10</t>
  </si>
  <si>
    <t>IMPERMEABILIZACIÓN CON TELA ASFÁLTICA FIBRA DE POLIESTER 10 AÑOS.</t>
  </si>
  <si>
    <t>6.1.15</t>
  </si>
  <si>
    <t>MARCO EN MADERA Y HOJA PUERTA 0.70X2.00 M MADERA ENTAMBORADA. INCLUYE PINTURA Y CERRADURA.</t>
  </si>
  <si>
    <t>6.1.16</t>
  </si>
  <si>
    <t>VENTANA ALUMINIO BRONCE PC 5020 3.00X1.50 M INCLUYE VIDRIO 4MM SUMINISTRO TRANSPORTE E INSTALACIÓN.</t>
  </si>
  <si>
    <t>6.1.17</t>
  </si>
  <si>
    <t>LAVAPLATOS SOBREPONER ACERO INOXIDABLE 0.53 X 0.43 M GRIFERIA CUELLO DE GANSO 4".</t>
  </si>
  <si>
    <t>6.1.18</t>
  </si>
  <si>
    <t>6.1.19</t>
  </si>
  <si>
    <t>MURO DRYWALL DOBLE CARA CAL. 6MM  E=10CM. INCLUYE ESTRUCTURA PERFILES METALICOS Y PINTURA.</t>
  </si>
  <si>
    <t>6.1.22</t>
  </si>
  <si>
    <t>ESTRUCTURA METÁLICA ACERO ASTM A-1010. SUMINISTRO, ORNAMENTACIÓN, GALVANIZADO, PINTURA EPOXICA Y ACABADO, INCLUYE TRANSPORTE Y MONTAJE.</t>
  </si>
  <si>
    <t xml:space="preserve">INFRAESTRUCTURA KIOSKO </t>
  </si>
  <si>
    <t>6.2.1</t>
  </si>
  <si>
    <t>6.2.4</t>
  </si>
  <si>
    <t>PLATINA BASE 25X25 1/2"</t>
  </si>
  <si>
    <t>6.2.5</t>
  </si>
  <si>
    <t>6.2.6</t>
  </si>
  <si>
    <t>SUMINISTRO E INSTALACIÓN DE MADERA INMUNIZADA</t>
  </si>
  <si>
    <t>INFRAESTRUCTURA BATERIAS SANITARIAS</t>
  </si>
  <si>
    <t>6.3.1</t>
  </si>
  <si>
    <t>6.3.2</t>
  </si>
  <si>
    <t>6.3.3</t>
  </si>
  <si>
    <t>6.3.5</t>
  </si>
  <si>
    <t>6.3.6</t>
  </si>
  <si>
    <t>6.3.7</t>
  </si>
  <si>
    <t>LOSA COMPUESTA METALDECK CON LAMINA COLABORANTE</t>
  </si>
  <si>
    <t>6.3.10</t>
  </si>
  <si>
    <t>PAÑETE IMPERMIABILIZADO MORTERO 1:4 E=0.04M</t>
  </si>
  <si>
    <t>6.3.11</t>
  </si>
  <si>
    <t>PINTURA EPÓXICA PARA RECUBRIMIENTO</t>
  </si>
  <si>
    <t>6.3.13</t>
  </si>
  <si>
    <t>CUERPO FIJO-VENTANAS EN VIDRIO CRUDO DE 4MM CON MARCO DE ALUMINIO (V-01)</t>
  </si>
  <si>
    <t>6.3.14</t>
  </si>
  <si>
    <t>VENTANAS CUERPO CORREDIZO EN VIDRIO CRUDO DE 4MM CON MARCO DE ALUMINIO. (V-02)</t>
  </si>
  <si>
    <t>6.3.15</t>
  </si>
  <si>
    <t>VENTANAS CUERPO CORREDIZO EN VIDRIO CRUDO DE 4MM CON MARCO DE ALUMINIO. (V-03)</t>
  </si>
  <si>
    <t>6.3.18</t>
  </si>
  <si>
    <t>CUERPO DE ACERO INOXIDABLE EN TIPO PERSIANA PARA VENTILACIÓN NATURAL 1.50M X 0.34 M</t>
  </si>
  <si>
    <t>6.3.20</t>
  </si>
  <si>
    <t>INSTALACION DE REDES Y EQUIPOS HIDROSANITARIOS</t>
  </si>
  <si>
    <t>APARATOS SANITARIOS (RED ACUEDUCTO)</t>
  </si>
  <si>
    <t xml:space="preserve">RED AGUA POTABLE </t>
  </si>
  <si>
    <t>7.2.1</t>
  </si>
  <si>
    <t>RED SUMINISTRO TUBERIA PVC P D= 1/2" RDE 9.</t>
  </si>
  <si>
    <t>7.2.2</t>
  </si>
  <si>
    <t>RED SUMINISTRO TUBERIA PVC P D= 3/4"  RDE 11.</t>
  </si>
  <si>
    <t>7.2.3</t>
  </si>
  <si>
    <t>PUNTO HIDRAULICO AGUA FRIA PVC 1/2".</t>
  </si>
  <si>
    <t>7.2.5</t>
  </si>
  <si>
    <t>VALVULA DE CORTINA 1/2" RED-WHITE (250 PSI).</t>
  </si>
  <si>
    <t>7.2.6</t>
  </si>
  <si>
    <t>VALVULA CORTINA 1" RED-WHITE (250 PSI) O SIMILAR.</t>
  </si>
  <si>
    <t>7.2.7</t>
  </si>
  <si>
    <t>LLAVE TERMINAL 1/2" TIPO PESADO GRIVAL.</t>
  </si>
  <si>
    <t xml:space="preserve">TANQUES DE ALMACENAMIENTO </t>
  </si>
  <si>
    <t>7.3.1</t>
  </si>
  <si>
    <t>PAÑETE IMPERMEABILIZANTE DE TANQUES MORTERO 1:5 IMPERMEABILIZADO INTEGRAL.</t>
  </si>
  <si>
    <t>7.3.2</t>
  </si>
  <si>
    <t>MEMBRANA SINTÉTICA TPO PARA TANQUES DE AGUA.</t>
  </si>
  <si>
    <t>7.3.3</t>
  </si>
  <si>
    <t>MURO EN CONCRETO 3000 PSI IMPERMEABILIZADO ESPESOR 0.20M.</t>
  </si>
  <si>
    <t>7.3.5</t>
  </si>
  <si>
    <t>7.3.6</t>
  </si>
  <si>
    <t>PINTURA EN ESMALTE PARA CUBIERTA.</t>
  </si>
  <si>
    <t>7.3.7</t>
  </si>
  <si>
    <t xml:space="preserve">EQUIPO HIDROFLO. INCLUYE 2 MOTOBOMBAS CENTRIFUGAS DE 2HP/220V. 1 TANQUE PRESURIZADO VERTICAL DE 100LTS. ACCESORIOS VALVULAS, CHEQUES Y NIPLES. TABLERO ELECTRICO PARA PROTECCION Y MANEJO </t>
  </si>
  <si>
    <t>RED ALCANTARILLADO</t>
  </si>
  <si>
    <t>7.4.1</t>
  </si>
  <si>
    <t>SALIDA SANITARIA SIFÓN DE PISO 2". PARA BAÑOS</t>
  </si>
  <si>
    <t>7.4.2</t>
  </si>
  <si>
    <t>CAJA DE INSPECCION 40X40X40 CM LADRILLO. INCLUYE TAPA EN CONCRETO Y ANGULO METALICO. PAÑETADO INT. MORTERO 1:4 IMPERMEABILIZADO.</t>
  </si>
  <si>
    <t>7.4.3</t>
  </si>
  <si>
    <t>CAJA DE INSPECCION 60X60X60 CM LADRILLO. INCLUYE TAPA EN CONCRETO Y ANGULO METALICO. PAÑETADO INT. MORTERO 1:4 IMPERMEABILIZADO.</t>
  </si>
  <si>
    <t>7.4.5</t>
  </si>
  <si>
    <t>SALIDA SANITARIA 2 " (LAVAPLATOS, LAVAMANOS, LAVADERO, LAVADORA).</t>
  </si>
  <si>
    <t>7.4.6</t>
  </si>
  <si>
    <t>SALIDA SANITARIA INODORO 4".</t>
  </si>
  <si>
    <t>7.4.7</t>
  </si>
  <si>
    <t>TUBERIA A.N. PVC S  3".</t>
  </si>
  <si>
    <t>7.4.8</t>
  </si>
  <si>
    <t>TUBERIA A.N. PVC S  4".</t>
  </si>
  <si>
    <t>7.4.9</t>
  </si>
  <si>
    <t>TUBERIA REVENTILACIÓN PVC L 2".</t>
  </si>
  <si>
    <t>7.4.10</t>
  </si>
  <si>
    <t>REJILLA SOSCO 3" X 2", ALUMINIO ANTICUCARACHAS.</t>
  </si>
  <si>
    <t>7.4.11</t>
  </si>
  <si>
    <t>SALIDA SANITARIA SIFÓN DE PISO 2". PARA RESTAURANTES</t>
  </si>
  <si>
    <t xml:space="preserve">RED COLECTORA AGUAS LLUVIAS </t>
  </si>
  <si>
    <t>7.5.1</t>
  </si>
  <si>
    <t>FILTRO DE DRENAJE TIPO DREN FRANCES DE 0.60 X 1.0 M. SUMINISTRO E INSTALACION. (INCLUYE EXCAVACIÓN Y RETIRO DE MATERIAL, TUBERIA PVC DRENAJE CON FILTRO D=4", GRAVA COMUN 1/2" Y GEOTEXTIL NT 4000 O SIMILAR).</t>
  </si>
  <si>
    <t>7.5.2</t>
  </si>
  <si>
    <t>ANDEN EN CONCRETO 3000 PSI (210 KG/CM2) MEZCLA EN OBRA E=0.08M (INCLUYE MEZCLA, FORMALETEO, FUNDIDA Y CURADO) NO INCLUYE ACERO DE REFUERZO NI PREPARACION DEL TERRENO.</t>
  </si>
  <si>
    <t>7.5.3</t>
  </si>
  <si>
    <t>MATERIAL FILTRANTE COLOCADO. TAMAÑO MAXIMO  1 1/4".</t>
  </si>
  <si>
    <t>7.5.4</t>
  </si>
  <si>
    <t>GEOTEXTIL NT 4000 PARA ESTABILIZACION SUBRASANTE/CAPAS GRANULARES (INC. SUMINISTRO E INSTALACIÓN).</t>
  </si>
  <si>
    <t>INSTALACIONES ELÉCTRICAS</t>
  </si>
  <si>
    <t>S.E.I.  DE SUBESTACIÓN NUEVA. INCLUYE ACOMETIDAS ELÉCTRICAS, PUESTA A TIERRA, TRANSFORMADOR DE 112KVA, CELDAS DE MT, TABLEROS PRINCIPALES DE DISTRIBUCIÓN BT.</t>
  </si>
  <si>
    <t>8.1.1</t>
  </si>
  <si>
    <t>ADECUACION DE PUNTO DE CONEXIÓN EN POSTE (SUMINISTRO E  INSTALACION DE CORTACIRCUITOS TIPO COSTA DE 200 AMPS 13,2 KV  Y DPS DE 13,2 KV EN MEDIA TENSION). PARA CONEXIÓN DE LAS 2 SUBESTACIONES.</t>
  </si>
  <si>
    <t>8.1.2</t>
  </si>
  <si>
    <t xml:space="preserve">CONSTRUCCION Y FABRICACION DE REGISTRO ELECTRICO DE  1,5MTRS*1,5 MTRS*1,4MTRS DE PROFUNDIDAD PARA DISTRIBUCION DE ACOMETIDAS INCLUYE TAPA E IMPERMEBILIZACION. TODOS LOS DUCTOS DEBERÁN SER SELLADOS CON POLIURETANO </t>
  </si>
  <si>
    <t>8.1.3</t>
  </si>
  <si>
    <t>FABRICACION DE BANCO DE DUCTOS DE 4 TUBOS DE PVC DE 4¨ CON PROTECCION DE CONCRETO ROJO POBRE CON CAMA DE ARENA</t>
  </si>
  <si>
    <t>8.1.4</t>
  </si>
  <si>
    <t>SUMINISTRO E INSTALACION DE TERMINALES PREMOLDEADAS PARA 15 KV - USO EXTERIOR Y EXTERIOR PARA CALIBRES DE CABLE ENTRE 2 - 4/0 - JUEGO X 3 UNIDADES. PARALAS SUBESTACIONES</t>
  </si>
  <si>
    <t>JGO</t>
  </si>
  <si>
    <t>8.1.5</t>
  </si>
  <si>
    <t>SUMINISTRO E INSTALACION DE MEDIDA INDIRECTA EN MEDIA TENSION( INCLUYE SUMINISTRO DE TC DE 40/5 Y TP DE 13,2 A 220V DE MEDIA TENSION), GABINTETE METALICO, CORAZA, CABLE DE CONTROL Y BLOQUE DE PRUEBAS Y MEDIDOR</t>
  </si>
  <si>
    <t>8.1.6</t>
  </si>
  <si>
    <t xml:space="preserve">SUMINISTRO E INSTALACION DE TUBO IMC 4" PARA BAJANTE CON CAPACETE, CURVA IMC Y INSTALACION DE SELLANTE </t>
  </si>
  <si>
    <t>8.1.7</t>
  </si>
  <si>
    <t>SUMINISTRO E INSTALACION DE ACOMETIDA EN MEDIA TENSION EN TUBERIA PVC 4" CON RESERVA MAS  CABLE XLPE 2 COBRE  133% POR FASE DESDE PUNTO DE CONEXIÓN HASTA  CELDA DE REMONTE</t>
  </si>
  <si>
    <t>8.1.8</t>
  </si>
  <si>
    <t>CRUCE DE VIA CON TOPO  PARA TUBO DE 4" INCLUYE RESERVA</t>
  </si>
  <si>
    <t>8.1.9</t>
  </si>
  <si>
    <t xml:space="preserve">SUMINISTRO E INSTALACION DE TRANSFORMADOR PEDESTAL RADIAL DE 112.5KVA MARCA RECONOCIDA,  WEG, ABB Y MAGNETRON 13200KV - 240-127V INCLUYE DPS 15KV </t>
  </si>
  <si>
    <t>8.1.10</t>
  </si>
  <si>
    <t>SUMINISTRO E INSTALACION DE SISTEMA DE PUESTA A TIERRA EN SUBESTACION ELECTRICA DE 10 X 10 METROS CON 4 VARILLAS DE COBRE COPPERWEELD DE 2,4 METROS CON SOLDADURA EXOTERMICA A 115G</t>
  </si>
  <si>
    <t xml:space="preserve">TABLEROS ELÉCTRICOS </t>
  </si>
  <si>
    <t>8.2.1</t>
  </si>
  <si>
    <t>SUMINISTRO E INSTALACIÓN DE GABINETE ESPECIAL AUTO SOPORTADO PARA USO INTERIOR (IP 4X) ML-BARRAJES 208-120V, EN LÁMINA COLD ROLLED CALIBRES 14 Y 16, CON ACABADO FINAL EN PINTURA EN POLVO DE APLICACIÓN ELECTROSTÁTICA, COLOR GRIS CLARO RAL 7035. EL TABLERO TENDRÁ UN BARRAJE TRIFÁSICO PRINCIPAL EN COBRE ELECTROLÍTICO ROJO DE 1600A, FRENTE MUERTO METÁLICO ABATIBLE Y BARRAS DE NEUTRO Y TIERRA. INCLUYE:
-DOS (2) INTERRUPTORES  CAJA MOLDEADA DE 3X800-1600A AJUSTADO AL 0,69 , ICC: 17,46KA
-UN (1) INTERRUPTOR CAJA MOLDEADA DE 3X300A FIJO, ICC. 17,46KA MIN
-UN (1) INTERRUPTOR CAJA MOLDEADA DE 3X40A FIJO, ICC.  17,46KA MIN
-UNA (1) RESERVA NO EQUIPADA PARA FRAME DE 100A.
-COMPARTIMENTO INDEPENDIENTE CON TRES (3)  DPS TIPO I MODULARES,  MODO COMÚN,   U/N:208V, U/C≥242V  IMP(10/350ΜS):50KA IN(8/20ΜS):50KA
-UP≤ 2.5KV (TNS). DEBERÁ CUMPLIR CON LO DISPUESTO EN EL ARTÍCULO 20.14 DEL RETIE
-TRES (3) TRANSFORMADORES DE CORRIENTE 1250/5 ICC: 17,46KA PARA MEDIDA PRINCIPAL
-UN (1) MEDIDOR METSEPM5560 SCHNEIDER ELECTRIC O EQUIVALENTE  CON MÓDULO DE COMUNICACIÓN MODBUS TCP/IP Y ENERGÍA (MEDIDA PRINCIPAL DE ML-BARRAJES)
-UN (1) MODULO INDEPENDIENTE, CON PUERTA INDEPENDIENTE DEL MÓDULO PRINCIPAL , CON JUEGO DE BARRAS DE 1600A AISLADAS A 600V ENTRE ÉSTE MÓDULO Y LA TRANSFERENCIA MANUAL, LAS BARRAS DEBERÁN CONTAR CON PUNTOS SUFICIENTE Y ACCESIBLES PARA LA CONEXIÓN DE CABLEADO. SE DEBEN INCLUIR LOS RESPECTIVOS ACCESORIOS DE SOPORTE DE ESTAS BARRAS.  ICC.  17,46KA MIN
-INCLUYE: MARCACIÓN Y DEMÁS ELEMENTOS PARA SU ELEMENTOS PARA SU CORRECTA CONEXIÓN.</t>
  </si>
  <si>
    <t>8.2.2</t>
  </si>
  <si>
    <t>SUMINISTRO E INSTALACION DE TABLERO  MINI PRAGMA ESPECIALES PARA CASETAS DE COMIDAS, RESTAURANTES PARA 4 CIRCUITO 1X20 CADA UNA CON PROTECCIONES SCHNEIDER</t>
  </si>
  <si>
    <t>CIRCUITOS DE DISTRIBUCION ELECTRICOS</t>
  </si>
  <si>
    <t>8.3.1</t>
  </si>
  <si>
    <t>ALIMENTACION DESDE BORNES TRANSFORMADORES HASTA TABLEROS DE DISTRIBUCION, PARA LAS DOS SUBESTACIONES 3F(500KCMIL) +1N (500KCMIL)+1T(2/0)</t>
  </si>
  <si>
    <t>8.3.2</t>
  </si>
  <si>
    <t>ALIMENTACION TRIFASICA PARA ALMACENES, RESTAURANTES Y ALUMBRADO 3F(500KCMIL)+ 1N(500KCMIL)+ 1T(2AWG) INCLUYE TUBERIA</t>
  </si>
  <si>
    <t>8.3.3</t>
  </si>
  <si>
    <t>ALIMENTACION ALUMBRADO PUBLICO Y ALUMBRADO INTERIOR  2F(4/0)+T(2AWG)</t>
  </si>
  <si>
    <t>8.3.4</t>
  </si>
  <si>
    <t>ALIMENTACION DE CIRCUITOS TRIFASICOS CASETAS DE COMIDA Y ALUMBRADO 3F(4/0)+ N (4/0)+ T(2AWG)</t>
  </si>
  <si>
    <t xml:space="preserve">ALIMENTACION CIRCUITOS RAMALES </t>
  </si>
  <si>
    <t>8.4.1</t>
  </si>
  <si>
    <t>ALIMENTACION LUMINARIA ALURBAN-XS S16L 30W, 50W  5000K, INCLUYE LUMINARIA 110V- 227V, TUBERIA PVC, POSTE 8 MTS DE ALTURA, CAJAS DE PASO Y ACCESORIOS</t>
  </si>
  <si>
    <t>8.4.2</t>
  </si>
  <si>
    <t>ALIMENTACION ILUMINCACION PUENTE DE MADERA, INCLUYE LUMINARIA DE PISO A 110V, TUBERIA y ACCESORIOS</t>
  </si>
  <si>
    <t>8.4.3</t>
  </si>
  <si>
    <t>ALIMENTACION CTOS TOMAS E ILUMINCACION RESTAURATES, MALL DE COMIDAS, BAÑOS INCLUYE, TUBERIA, LAMPARAS, TOMAS Y ACCESORIOS</t>
  </si>
  <si>
    <t>8.4.4</t>
  </si>
  <si>
    <t>ALIMENTACION LUMINARIA PROYECTOR ALUMINIO ANTARES-S 64L 100W ZONAS DE CANCHAS DEPORTIVAS Y CIRCULACION, INCLUYE TUBERIA PVC, POSTES 8MTS, Y REFLECTORES.</t>
  </si>
  <si>
    <t>8.4.5</t>
  </si>
  <si>
    <t>ALIMENTACION ILUMINACION VIAS PEATONALES. INCLUYE, POSTES METALICOS DE 4.5 MTS, LUMINARIA</t>
  </si>
  <si>
    <t>8.4.6</t>
  </si>
  <si>
    <t>ALIMENTACION REFLECTORES DE 460W, IINCLUYE, 8 LUMINARIA POR PUNTO, POSTE DE 22MTS CON CANASTILLAS</t>
  </si>
  <si>
    <t>8.4.7</t>
  </si>
  <si>
    <t>DADOS DE CIMENTACIÓN EN CONCRETO 3500 PSI MEZCLA EN OBRA. (INCLUYE FORMALETA Y BOMBEO DE CONCRETO. NO INCLUYE ACERO DE REFUERZO NI CURADO).</t>
  </si>
  <si>
    <t>8.4.9</t>
  </si>
  <si>
    <t>ESTRUCTURA PUENTE TORTUGA</t>
  </si>
  <si>
    <t>9.1</t>
  </si>
  <si>
    <t>PUENTE PEATONAL</t>
  </si>
  <si>
    <t>9.1.1</t>
  </si>
  <si>
    <t>PILOTES PRE-EXCAVADOS Y FUNDIDOS IN-SITU D=120 CM CONCRETO TREMIE DE 5000 PSI (245 KG/CM2) . INCLUYE. CONCRETO TREMIE, EXCAVACIÓN, MOVILIZACIÓN, MONTAJE Y DESMONTAJE EQUIPO Y FUNDIDA. NO INCLUYE MANEJO NI SUMINISTRO DE ACERO DE REFUERZO.</t>
  </si>
  <si>
    <t>9.1.2</t>
  </si>
  <si>
    <t>9.1.3</t>
  </si>
  <si>
    <t>9.1.4</t>
  </si>
  <si>
    <t>9.1.5</t>
  </si>
  <si>
    <t>LUMINARIA LED PARA ALUMBRADO PÚBLICO IP 65/65 (CONJUNTO ÓPTICO/CONJUNTO ELÉCTRICO), FABRICADA EN ALUMINIO Y CERRADA CON VIDRIO TEMPLADO RESISTENTE A CHOQUES TÉRMICOS Y MECÁNICOS. 48LEDS. 120-277 VOLTOS, 104W, 4000°K. CON FOTO CELDA COMPLETA. REF: RALED II.</t>
  </si>
  <si>
    <t>9.1.6</t>
  </si>
  <si>
    <t>ENTREPISO METÁLICO CON LAMINA COLABORANTE TIPO STEEL DECK 2" CAL. 22 TORTA EN CONCRETO 3500 PSI E= 0.15 M. INCLUYE MALLA ELECTROSOLDADA 15X15 CM 6 MM.  SUMINISTRO, TRANSPORTE E INSTALACIÓN.</t>
  </si>
  <si>
    <t>9.1.7</t>
  </si>
  <si>
    <t>SUMINISTRO E INSTALACION DE PISO DECK WPC EN MADERA.</t>
  </si>
  <si>
    <t>LIMPIEZA GENERAL</t>
  </si>
  <si>
    <t>LIMPIEZA GENERAL DE OBRA</t>
  </si>
  <si>
    <t>10.1.1</t>
  </si>
  <si>
    <t>ASEO GENERAL ENTREGA DE OBRA</t>
  </si>
  <si>
    <t xml:space="preserve">NP-2 </t>
  </si>
  <si>
    <t>SUMINISTRO E INSTALACIÓN GEOCELDA 356-200</t>
  </si>
  <si>
    <t>A</t>
  </si>
  <si>
    <t>NP-4</t>
  </si>
  <si>
    <t>SUMINISTRO E INSTALACIÓN DE LOSETA  GUIA TACTIL, ALERTA Y  LISA  40X40X6 CM A COLOR</t>
  </si>
  <si>
    <t>Bajó el transporte a 193 km (Valledupar)</t>
  </si>
  <si>
    <t>Se subió los km pero se bajó el peso por ml y se bajó 4 mil pesos el insumo</t>
  </si>
  <si>
    <t>ADICIONALES</t>
  </si>
  <si>
    <t>AD-1</t>
  </si>
  <si>
    <t>CONSTRUCCION DE PISO EN CONCRETO ESTAMPADO DE 3000 PSI, ESPESOR DE 0.10 M COLOR MATE NO INCLUYE ACERO DE REFUERZO</t>
  </si>
  <si>
    <t>subió porque se incluyó una planta electrica</t>
  </si>
  <si>
    <t>AD-2</t>
  </si>
  <si>
    <t>CONSTRUCCION DE CONCRETO PULIDO E: 0.10 M</t>
  </si>
  <si>
    <t>AD-3</t>
  </si>
  <si>
    <t>SUMINISTRO E INSTALACIÓN DE CONCRETO HIDRÁULICO PARA PAVIMENTO MR-42 (4.2 MPA) E=0.20 M NO INCLUYE ACERO DE REFUERZO</t>
  </si>
  <si>
    <t>Bajó el precio del mr</t>
  </si>
  <si>
    <t>AD-4</t>
  </si>
  <si>
    <t>SUMINISTRO E INSTALACIÓN DE CONCRETO DE 3000 PSI  PARA CICLORUTA, ESPESOR 0.12M NO INCLUYE ACERO DE REFUERZO</t>
  </si>
  <si>
    <t>Se sacó la malla electrosoldada para cobrar por acero</t>
  </si>
  <si>
    <t>AD-5</t>
  </si>
  <si>
    <t xml:space="preserve">SUMINISTRO E INSTLACIÓN DE TELÓN ENRROLLABLE TIPO ESTERA MICROPERFORADA EN PERFILES DE ALUMINIO EXTRUIDO. GUÍAS, EJE Y CAJÓN EN ALUMINIO. DIMENSIONES SEGÚN VANO (2,40Mx1,98M). INCLUYE ACABADO EN PINTURA ELECTROSTÁTICA, SISTEMA DE ACCIONAMIENTO Y CERRADURA CENTRAL DE PISO </t>
  </si>
  <si>
    <t>AD-6</t>
  </si>
  <si>
    <t>SUMINISTRO E INSTALACIÓN DE TUBERIA DE 160 MM (6") PARA AGUAS LLUVIAS</t>
  </si>
  <si>
    <t>AD-7</t>
  </si>
  <si>
    <t>SUMINISTRO E INSTALACIÓN DE TUBERIA DE 200 MM (8") PARA AGUAS LLUVIAS</t>
  </si>
  <si>
    <t>AD-8</t>
  </si>
  <si>
    <t>SUMINISTRO E INSTALACIÓN DE TUBERIA DE 250 MM (10") PARA AGUAS LLUVIAS</t>
  </si>
  <si>
    <t>AD-9</t>
  </si>
  <si>
    <t>SUMINISTRO E INSTALACIÓN DE TUBERIA DE 315 MM (12") PARA AGUAS LLUVIAS</t>
  </si>
  <si>
    <t>AD-10</t>
  </si>
  <si>
    <t>SUMINISTRO E INSTALACIÓN DE TUBERIA DE 355 MM (14") PARA AGUAS LLUVIAS</t>
  </si>
  <si>
    <t>AD-11</t>
  </si>
  <si>
    <t>SUMINISTRO E INSTALACIÓN DE TUBERIA DE 450 MM (18") PARA AGUAS LLUVIAS</t>
  </si>
  <si>
    <t>AD-12</t>
  </si>
  <si>
    <t>SUMINISTRO E INSTALACIÓN DE TUBERIA DE 500 MM (20") PARA AGUAS LLUVIAS</t>
  </si>
  <si>
    <t>AD-13</t>
  </si>
  <si>
    <t>SUMINISTRO E INSTALACIÓN DE TUBERIA NOVAFORT DE 39"</t>
  </si>
  <si>
    <t>AD-14</t>
  </si>
  <si>
    <t>CAJA DE VALVULA DE PASO DE 7" (HIDRANTE Y VALVULA)</t>
  </si>
  <si>
    <t>AD-15</t>
  </si>
  <si>
    <t>CAJA DE INSPECCION 1.2X1.2X1.8 M LADRILLO. INCLUYE TAPA EN CONCRETO Y ANGULO METALICO. PAÑETADO INT. MORTERO 1:4 IMPERMEABILIZADO.</t>
  </si>
  <si>
    <t>AD-16</t>
  </si>
  <si>
    <t>SUMINISTRO E INSTALACIÓN DE JUEGO BARCO PIRATA DE 960X490X400 CM</t>
  </si>
  <si>
    <t>AD-17</t>
  </si>
  <si>
    <t>SUMINISTRO E INSTALACIÓN DE JUEGO BARCO PIRATA DE 1280X820X600 CM</t>
  </si>
  <si>
    <t>AD-18</t>
  </si>
  <si>
    <t>TABLERO GENERAL 300 AMPERIO INTERRUPTOR AUTOMÁTICO 3VM1 IEC FRAME 400 CLASE DE PODER DE CORTE N ICU=36 KA A 415 V, 3 POLOS, PROTECCIÓN DE DISTRIBUCIONES TM210, FTFM, IN=320 A PROTECCIÓN DE SOBRECARGA IR=320 A, PROTECCIÓN DE CORTOCIRCUITO NO CALIBRABLE 3VM1332-4ED32-0AA0 S INCLUYE DPS.
INTERRUPTOR AUTOMÁTICO 3VM1 IEC FRAME 100 CLASE DE PODER DE CORTE N ICU=25 KA A 415 V, 3 POLOS, PROTECCIÓN DE DISTRIBUCIONES TM210, FTFM, IN=100 A PROTECCIÓN DE SOBRECARGA IR=100 A, PROTECCIÓN DE CORTOCIRCUITO NO CALIBRABLE 3VM1010-3ED32-0AA0 SIEMENS.
AUTOMÁTICO MAGNETOTÉRMICO 415V 10KA, 2 POLOS, C, 20 A 5SL4220-7RC SIEMENS.
CONTACTOR DE POTENCIA, AC-3E/AC-3, 25 A, 11 KW/400 V, TRIPOLAR, 220 V AC, 50/60 HZ, CONTACTOS AUXILIARES: 1 NA + 1 NC, BORNE DE TORNILLO, TAMAÑO: S0 3RT2026-1AN20 SIEMENS.
SELECTOR DE 3 POSICIONES, LUZ PILOTO VERDE, AUTOMÁTICO MAGNETOTÉRMICO 415V 10KA, 2 POLOS, C, 6A 5SL4206-7RC SIEMENS, PROGRAMADOR HORARIO.
AUTOMÁTICO MAGNETOTÉRMICO 415V 10KA, 2 POLOS, C, 32 A 5SL4232-7RC SIEMENS, AUTOMÁTICO MAGNETOTÉRMICO 240/415V 10KA, 1 POLO, C, 20 A 5SL4120-7RC SIEMENS
BARRAJE EN COBRE ELECTROLITICO DE ALTA PUREZA 350A (3F+N+T), ACRILICO PROTECTOR DE BARRAJE, MARQUILLAS, FRENTE MUERTO, CABLEADO Y ACCESORIOS.</t>
  </si>
  <si>
    <t>AD-19</t>
  </si>
  <si>
    <t>ARMARIO DE MEDIDORES 8 CUENTAS 2 ALTURA: 185 CM ANCHO: 162 CM FONDO:40 CM LAMINA NO 16 GALVANIZADA ACABADO:RAL7035 ELECTROSTATICO TIPO: IP44(AUTOSOPORTADO)
INTERRUPTOR AUTOMÁTICO 3VM1 IEC FRAME 250 CLASE DE PODER DE CORTE S ICU=36 KA A 415 V, 3 POLOS, PROTECCIÓN DE DISTRIBUCIONES TM210, FTFM, IN=250 A PROTECCIÓN DE SOBRECARGA IR=250 A, PROTECCIÓN DE CORTOCIRCUITO NO CALIBRABLE 3VM1225-4ED32-0AA0 SIEMENS
AUTOMÁTICO MAGNETOTÉRMICO 415V 10KA, 3 POLOS, C, 40A 5SL4340-7RC SIEMENS, ESPACIO PARA MEDIDORES, BARRAJE EN COBRE ELECTROLITICO DE ALTA PUREZA 250A (3F+N+T), ACRILICO PROTECTOR DE BARRAJE, MARQUILLAS, FRENTE MUERTO, CABLEADO Y ACCESORIOS. NO INCLUYE MEDIDORES.</t>
  </si>
  <si>
    <t>AD-20</t>
  </si>
  <si>
    <t>SUMINISTRO E INSTALACION DE TABLERO CON ESPACIO TOTALIZADOR, 12 CIRCUITO 4 1X20 - 1 3X60 INCLUYE PROTECCIONES</t>
  </si>
  <si>
    <t>AD-21</t>
  </si>
  <si>
    <r>
      <rPr>
        <sz val="28"/>
        <color theme="1"/>
        <rFont val="Arial Narrow"/>
        <family val="2"/>
      </rPr>
      <t xml:space="preserve">SUMINISTRO E INSTALACION ALIMENTADOR </t>
    </r>
    <r>
      <rPr>
        <b/>
        <sz val="28"/>
        <color theme="1"/>
        <rFont val="Arial Narrow"/>
        <family val="2"/>
      </rPr>
      <t xml:space="preserve"> 
2 x (3F #4/0 +1N #4/0) +1T #4  AWG Cu THWN-2 600V.</t>
    </r>
  </si>
  <si>
    <t>AD-22</t>
  </si>
  <si>
    <r>
      <rPr>
        <sz val="28"/>
        <color theme="1"/>
        <rFont val="Arial Narrow"/>
        <family val="2"/>
      </rPr>
      <t xml:space="preserve">SUMINISTRO E INSTALACION ALIMENTADOR DE CIRCUITOS TRIFASICOS           
</t>
    </r>
    <r>
      <rPr>
        <b/>
        <sz val="28"/>
        <color theme="1"/>
        <rFont val="Arial Narrow"/>
        <family val="2"/>
      </rPr>
      <t>3F #2 + 1N #2 + 1T #4 AWG Cu THWN-2 600V.</t>
    </r>
  </si>
  <si>
    <t>AD-23</t>
  </si>
  <si>
    <r>
      <rPr>
        <sz val="28"/>
        <color theme="1"/>
        <rFont val="Arial Narrow"/>
        <family val="2"/>
      </rPr>
      <t xml:space="preserve">SUMINISTRO E INSTALACION ALIMENTADOR CIRCUITO  
</t>
    </r>
    <r>
      <rPr>
        <b/>
        <sz val="28"/>
        <color theme="1"/>
        <rFont val="Arial Narrow"/>
        <family val="2"/>
      </rPr>
      <t>2F #8 + 1T #10 AWG Cu THWN-2 600V.</t>
    </r>
  </si>
  <si>
    <t>AD-24</t>
  </si>
  <si>
    <r>
      <rPr>
        <sz val="28"/>
        <color theme="1"/>
        <rFont val="Arial Narrow"/>
        <family val="2"/>
      </rPr>
      <t xml:space="preserve">SUMINISTRO E INSTALACION ALIMENTADOR CIRCUITO 
</t>
    </r>
    <r>
      <rPr>
        <b/>
        <sz val="28"/>
        <color theme="1"/>
        <rFont val="Arial Narrow"/>
        <family val="2"/>
      </rPr>
      <t>2F #10 + 1T #12 AWG Cu THWN-2 600V.</t>
    </r>
  </si>
  <si>
    <t>AD-25</t>
  </si>
  <si>
    <t>SUMINISTRO E INSTALACION DE SALIDAS ELECTRICAS PARA EL SISTEMA DE ILUMINACION HERMETICA Y DE EMERGENCIA; INCLUYE : CABLE F(1)+ N(1)+ T(1) CAJA OCTAGONAL GRIS PVC SCH40, TAPA CIEGA GRIS SCH 40, TUBO PVC SCH 40 1/2", INTERRUPTOR  CONECTORES RESORTE 3M, PRENSASTOPA 1/2", 1,5 ML ENCAUCHETADO 3*14 AWG FIJACION DE CANALIZACION Y ACCESORIOS</t>
  </si>
  <si>
    <t>AD-26</t>
  </si>
  <si>
    <t xml:space="preserve">SUMINISTRO E INSTALACION DE SALIDAS ELECTRICAS PARA TOMAS; INCLUYE: CABLE F(1)+ N(1)+ T(1) CAJA 2400 GRIS PVC SCH40, TOMA DOBLE, TUBO PVC SCH 40 1/2"  CONECTORES RESORTE 3M,FIJACION DE CANALIZACION Y ACCESORIOS  </t>
  </si>
  <si>
    <t>AD-27</t>
  </si>
  <si>
    <t xml:space="preserve">SUMINISTRO E INSTALACION DE SALIDAS ELECTRICAS PARA TOMA GFCI; INCLUYE: CABLE F(1)+ N(1)+ T(1) CAJA 2400 GRIS PVC SCH40, TOMA GFCI, TUBO PVC SCH 40 1/2"  CONECTORES RESORTE 3M,FIJACION DE CANALIZACION Y ACCESORIOS  </t>
  </si>
  <si>
    <t>AD-28</t>
  </si>
  <si>
    <t>SUMINISTRO E INSTALACION DE LUMINARIAS HERMETICAS 38 W O SIMILAR</t>
  </si>
  <si>
    <t>AD-29</t>
  </si>
  <si>
    <t xml:space="preserve">SUMINISTRO E INSTALACION DE LUMINARIAS EMERGENCIA </t>
  </si>
  <si>
    <t>AD-30</t>
  </si>
  <si>
    <r>
      <rPr>
        <sz val="28"/>
        <color theme="1"/>
        <rFont val="Arial Narrow"/>
        <family val="2"/>
      </rPr>
      <t xml:space="preserve">SUMINISTRO E INSTALACION DE INFRAESTRUCTURA TIPO POSTE METÁLICO DE 6M. BRAZO </t>
    </r>
    <r>
      <rPr>
        <b/>
        <sz val="28"/>
        <color theme="1"/>
        <rFont val="Arial Narrow"/>
        <family val="2"/>
      </rPr>
      <t>DOBLE</t>
    </r>
    <r>
      <rPr>
        <sz val="28"/>
        <color theme="1"/>
        <rFont val="Arial Narrow"/>
        <family val="2"/>
      </rPr>
      <t xml:space="preserve"> DE 0.5M DE AVANCE. INCLUYE CANASTA DE ANCLAJE Y LUMINARIA TIPO ALUMBRADO PÚBLICO RALED I PLUS 70W IP 66 IK 09 / 08. </t>
    </r>
  </si>
  <si>
    <t>AD-31</t>
  </si>
  <si>
    <r>
      <rPr>
        <sz val="28"/>
        <color theme="1"/>
        <rFont val="Arial Narrow"/>
        <family val="2"/>
      </rPr>
      <t xml:space="preserve">SUMINISTRO E INSTALACION DE INFRAESTRUCTURA TIPO POSTE METÁLICO DE 6M. BRAZO </t>
    </r>
    <r>
      <rPr>
        <b/>
        <sz val="28"/>
        <color theme="1"/>
        <rFont val="Arial Narrow"/>
        <family val="2"/>
      </rPr>
      <t>SENCILLO</t>
    </r>
    <r>
      <rPr>
        <sz val="28"/>
        <color theme="1"/>
        <rFont val="Arial Narrow"/>
        <family val="2"/>
      </rPr>
      <t xml:space="preserve"> DE 0.5M DE AVANCE. INCLUYE CANASTA DE ANCLAJE Y LUMINARIA TIPO ALUMBRADO PÚBLICO RALED I PLUS 70W IP 66 IK 09 / 08. </t>
    </r>
  </si>
  <si>
    <t>AD-32</t>
  </si>
  <si>
    <r>
      <rPr>
        <sz val="28"/>
        <color theme="1"/>
        <rFont val="Arial Narrow"/>
        <family val="2"/>
      </rPr>
      <t xml:space="preserve">SUMINISTRO E INSTALACIÓN DE </t>
    </r>
    <r>
      <rPr>
        <b/>
        <sz val="28"/>
        <color theme="1"/>
        <rFont val="Arial Narrow"/>
        <family val="2"/>
      </rPr>
      <t>POSTE METALICO DE 10M</t>
    </r>
    <r>
      <rPr>
        <sz val="28"/>
        <color theme="1"/>
        <rFont val="Arial Narrow"/>
        <family val="2"/>
      </rPr>
      <t xml:space="preserve"> EN 2 SECCIONES ENCHUFABLE TRONCO CÓNICO OCTOGONAL. INCLUYE CANASTA DE ANCLAJE. NO INCLUYE REFLECTORES.</t>
    </r>
  </si>
  <si>
    <t>AD-33</t>
  </si>
  <si>
    <r>
      <rPr>
        <sz val="28"/>
        <color theme="1"/>
        <rFont val="Arial Narrow"/>
        <family val="2"/>
      </rPr>
      <t xml:space="preserve">SUMINISTRO E INSTALACIÓN DE </t>
    </r>
    <r>
      <rPr>
        <b/>
        <sz val="28"/>
        <color theme="1"/>
        <rFont val="Arial Narrow"/>
        <family val="2"/>
      </rPr>
      <t>POSTE METALICO DE 16M</t>
    </r>
    <r>
      <rPr>
        <sz val="28"/>
        <color theme="1"/>
        <rFont val="Arial Narrow"/>
        <family val="2"/>
      </rPr>
      <t xml:space="preserve"> EN 3 SECCIONES ENCHUFABLES TRONCO CÓNICO OCTOGONAL. INCLUYE CANASTA DE ANCLAJE Y CANASTA DE INSTALACIÓN DE REFLECTORES INCLUYE SISTEMA DE DESCARGA ATMOSFERICA. NO INCLUYE LUMINARIAS</t>
    </r>
  </si>
  <si>
    <t>AD-34</t>
  </si>
  <si>
    <t>DESMONTE DE LUMINARIA, POSTE , CABLE EXISTENTE Y ENTREGA AL OPERADOR DE ALUMBRADO PUBLICO</t>
  </si>
  <si>
    <t>AD-35</t>
  </si>
  <si>
    <t>SUMINISTRO E INSTALACIÓN DE LUMINARIA POLUX SOLAR 42 W INCLUYE POSTE DE 6 METROS</t>
  </si>
  <si>
    <t>AD-36</t>
  </si>
  <si>
    <t>SUMINISTRO E INSTALACIÓN DE VARILLA COPPERWELD 5/8" X 2,4 M</t>
  </si>
  <si>
    <t>AD-37</t>
  </si>
  <si>
    <r>
      <rPr>
        <sz val="28"/>
        <color theme="1"/>
        <rFont val="Arial Narrow"/>
        <family val="2"/>
      </rPr>
      <t xml:space="preserve">SUMINISTRO E INSTALACIÓN  LUMINARIA </t>
    </r>
    <r>
      <rPr>
        <b/>
        <sz val="28"/>
        <color theme="1"/>
        <rFont val="Arial Narrow"/>
        <family val="2"/>
      </rPr>
      <t>TAYRONA II 195W I</t>
    </r>
    <r>
      <rPr>
        <sz val="28"/>
        <color theme="1"/>
        <rFont val="Arial Narrow"/>
        <family val="2"/>
      </rPr>
      <t>P ÓPTICO / ELÉCTRICO 66 IK 09 (CARCASA) 08 (VIDRIO) CERRAMIENTO ÓPTICO - VIDRIO TEMPLADO PLANO ÓPTICA: P</t>
    </r>
  </si>
  <si>
    <t>AD-38</t>
  </si>
  <si>
    <t>SUMINISTRO E INSTALACION DE SISTEMA DE PUESTA A TIERRA EN SUBESTACION ELECTRICA DE 2 X 2 METROS CON 4 VARILLAS DE COBRE COPPERWEELD DE 2,4 METROS CON SOLDADURA EXOTERMICA A 115G INCLUYE REGISTRO DE PUESTA A TIERRA Y PLATINA CON SOPORTES</t>
  </si>
  <si>
    <t>AD-39</t>
  </si>
  <si>
    <r>
      <rPr>
        <sz val="28"/>
        <color theme="1"/>
        <rFont val="Arial Narrow"/>
        <family val="2"/>
      </rPr>
      <t xml:space="preserve">SUMINISTRO E INSTALACION ALIMENTADOR CIRCUITO  BAÑOS E ILUMINACION  PLAYA    
</t>
    </r>
    <r>
      <rPr>
        <b/>
        <sz val="28"/>
        <color theme="1"/>
        <rFont val="Arial Narrow"/>
        <family val="2"/>
      </rPr>
      <t>2F #4 + 1T #8 AWG Cu THWN-2 600V.</t>
    </r>
  </si>
  <si>
    <t>AD-40</t>
  </si>
  <si>
    <r>
      <rPr>
        <sz val="28"/>
        <color theme="1"/>
        <rFont val="Arial Narrow"/>
        <family val="2"/>
      </rPr>
      <t xml:space="preserve">SUMINISTRO E INSTALACION DESDE TABLERO GENERAL ILUMINACION PLAYA      </t>
    </r>
    <r>
      <rPr>
        <b/>
        <sz val="28"/>
        <color theme="1"/>
        <rFont val="Arial Narrow"/>
        <family val="2"/>
      </rPr>
      <t xml:space="preserve"> 
2F #6 + 1N #6 + 1T #10 AWG Cu THWN-2 600V.</t>
    </r>
  </si>
  <si>
    <t>SUB-TOTAL OBRAS COSTO DIRECTO</t>
  </si>
  <si>
    <t xml:space="preserve">VALOR DE NP &amp; AD </t>
  </si>
  <si>
    <t xml:space="preserve">ADMINISTRACION </t>
  </si>
  <si>
    <t xml:space="preserve">IMPREVISTO </t>
  </si>
  <si>
    <t xml:space="preserve">UTILIDAD </t>
  </si>
  <si>
    <t>PRESENTE ACTA</t>
  </si>
  <si>
    <t>SUB-TOTAL A.I.U</t>
  </si>
  <si>
    <t>ACTA 1</t>
  </si>
  <si>
    <t>SUBTOTAL OBRAS CON AIU</t>
  </si>
  <si>
    <t>TOTAL</t>
  </si>
  <si>
    <t>CERTIFICACIONES RETIE</t>
  </si>
  <si>
    <t xml:space="preserve">CERTIFICACIONES RETILAP </t>
  </si>
  <si>
    <t xml:space="preserve">TRAMITES PARA LA REALIZACION Y ACEPTACION ANTE EL OPERADOR DE RED </t>
  </si>
  <si>
    <t xml:space="preserve">PLAN DE GESTION INTEGRAL DE OBRA </t>
  </si>
  <si>
    <t xml:space="preserve">PRUEBAS VLF CABLE XLP </t>
  </si>
  <si>
    <t xml:space="preserve"> VALOR TOTAL </t>
  </si>
  <si>
    <t xml:space="preserve">VALOR TOTAL COSTOS  </t>
  </si>
  <si>
    <t>B   A   L   A   N   C   E        P   R   E   S   U   P   U   E   S   T   A   L</t>
  </si>
  <si>
    <t>V/R INICIAL CONTRATO:</t>
  </si>
  <si>
    <t>V/R ANTICIPO:</t>
  </si>
  <si>
    <t>V/R ADICIONES O MODIFICACIONES:</t>
  </si>
  <si>
    <t>% ANTICIPO :</t>
  </si>
  <si>
    <t>V/R INICIAL + ADICIÓN:</t>
  </si>
  <si>
    <t>Elaboró</t>
  </si>
  <si>
    <t>Aprobó</t>
  </si>
  <si>
    <t xml:space="preserve">CONTRATISTA: </t>
  </si>
  <si>
    <t xml:space="preserve">INTERVENTOR: </t>
  </si>
  <si>
    <t>Firma:</t>
  </si>
  <si>
    <t>Nombre: Jose Maria Vecino Villarreal</t>
  </si>
  <si>
    <t>Nombre: Liliana Margarita Araos Berardinelli</t>
  </si>
  <si>
    <t>Representante Legal</t>
  </si>
  <si>
    <t>NIT: 72.162.008</t>
  </si>
  <si>
    <t>NIT: 32.757.519</t>
  </si>
  <si>
    <t>SUPERVISOR DESIGNADO POR CRA:</t>
  </si>
  <si>
    <t>Nombre: Pedro Miguel Sarmiento Ariza</t>
  </si>
  <si>
    <t>NIT: 1.041.890.412</t>
  </si>
  <si>
    <t>Nota 1:</t>
  </si>
  <si>
    <t>a) En los contratos a precio global, la segunda casilla se diligencia con los capítulos correspondientes. b) Todas las cantidades de obra estarán aproximadas al entero por exceso o por defecto. c) Todos los valores estarán expresados en pesos aproximando los centavos por exceso o por defecto. d) Este formato puede ser suscrito por los representantes legales del Contratista y la Interventoría, o por el Director de Obra, o Consultoría y por el Director de Interventoría. e)Anexar las memorias de cantidades de obra las cuales soporten las actividades ejecutadas y cobradas en la presente acta.</t>
  </si>
  <si>
    <t>Nota 2: Instrucciones para la firma</t>
  </si>
  <si>
    <r>
      <rPr>
        <b/>
        <sz val="22"/>
        <color theme="1"/>
        <rFont val="Arial Narrow"/>
        <family val="2"/>
      </rPr>
      <t xml:space="preserve">Elaboró - Representante legal o Director de obra: </t>
    </r>
    <r>
      <rPr>
        <sz val="22"/>
        <color theme="1"/>
        <rFont val="Arial Narrow"/>
        <family val="2"/>
      </rPr>
      <t>Registre la firma y el nombre claramente del Director de obra. Para representante legal registrar la firma del representante legal, nombre y NIT</t>
    </r>
  </si>
  <si>
    <r>
      <rPr>
        <b/>
        <sz val="22"/>
        <color theme="1"/>
        <rFont val="Arial Narrow"/>
        <family val="2"/>
      </rPr>
      <t>Aprobó - Representante legal o Director de Interventoría:</t>
    </r>
    <r>
      <rPr>
        <sz val="22"/>
        <color theme="1"/>
        <rFont val="Arial Narrow"/>
        <family val="2"/>
      </rPr>
      <t xml:space="preserve"> Registre la firma y el nombre claramente del Director de Interventoría. Para representante legal registrar la firma del representante legal, nombre y NIT. La revisión por parte del interventor del contrato de obra consiste en someter a nuevo examen las obras objeto del contrato y la ejecución del mismo desde la perspectiva técnica, financiera, administrativa y jurídica, así como los informes presentados por el contratista de obra para corregirlo, enmendarlo o repararlo, en ejercicio de las funciones asignadas contractualmente a la interventoría. Con base en lo anterior, al interventor le corresponde aprobar, esto es, calificar como suficiente y adecuada la ejecución de los avances en la obra, según la etapa en que la misma se encuentre.</t>
    </r>
  </si>
  <si>
    <r>
      <rPr>
        <b/>
        <sz val="22"/>
        <color theme="1"/>
        <rFont val="Arial Narrow"/>
        <family val="2"/>
      </rPr>
      <t xml:space="preserve">Avaló - Designado Ente Territorial (si aplica): </t>
    </r>
    <r>
      <rPr>
        <sz val="22"/>
        <color theme="1"/>
        <rFont val="Arial Narrow"/>
        <family val="2"/>
      </rPr>
      <t>Registre la firma y el nombre de la persona designada para avalar el pago por parte del Ente Territorial. Esta revisión consiste en el exámen de los informes del contratista de obra para corregir, enmendar o reparar cualquier aspecto relacionado con la normatividad territorial aplicable. En desarrollo de esta función, el designado de la entidad territorial debe avalar, es decir manifestar su acuerdo con la ejecución del contrato, desde la perspectiva de estas normas. (APLICA PARA CONTRATOS SIN SITUACIÓN DE FONDOS).</t>
    </r>
  </si>
  <si>
    <t>Código</t>
  </si>
  <si>
    <t>Versión</t>
  </si>
  <si>
    <t>Vigencia</t>
  </si>
  <si>
    <t>FGPPE20</t>
  </si>
  <si>
    <t>01</t>
  </si>
  <si>
    <t>02</t>
  </si>
  <si>
    <t>FMI043</t>
  </si>
  <si>
    <t>03</t>
  </si>
  <si>
    <t>INSTRUCCIONES PARA LA FIRMA</t>
  </si>
  <si>
    <r>
      <rPr>
        <b/>
        <sz val="22"/>
        <color theme="1"/>
        <rFont val="Arial Narrow"/>
        <family val="2"/>
      </rPr>
      <t>Elaboró Representante legal o Director de obra:</t>
    </r>
    <r>
      <rPr>
        <sz val="22"/>
        <color theme="1"/>
        <rFont val="Arial Narrow"/>
        <family val="2"/>
      </rPr>
      <t xml:space="preserve"> Registre la firma y el nombre claramente del Director de obra. Para representante legal registrar la firma del representante legal, nombre y NIT</t>
    </r>
  </si>
  <si>
    <r>
      <rPr>
        <b/>
        <sz val="22"/>
        <color theme="1"/>
        <rFont val="Arial Narrow"/>
        <family val="2"/>
      </rPr>
      <t>Aprobó Representante legal o Director de Interventoría:</t>
    </r>
    <r>
      <rPr>
        <sz val="22"/>
        <color theme="1"/>
        <rFont val="Arial Narrow"/>
        <family val="2"/>
      </rPr>
      <t xml:space="preserve"> Registre la firma y el nombre claramente del Director de Interventoría. Para representante legal registrar la firma del representante legal, nombre y NIT. La revisión por parte del interventor del contrato de obra consiste en someter a nuevo examen las obras objeto del contrato y la ejecución del mismo desde la perspectiva técnica, financiera, administrativa y jurídica, así como los informes presentados por el contratista de obra para corregirlo, enmendarlo o repararlo, en ejercicio de las funciones asignadas contractualmente a la interventoría. Con base en lo anterior, al interventor le corresponde aprobar, esto es, calificar como suficiente y adecuada la ejecución de los avances en la obra, según la etapa en que la misma se encuentre.</t>
    </r>
  </si>
  <si>
    <r>
      <rPr>
        <b/>
        <sz val="22"/>
        <color theme="1"/>
        <rFont val="Arial Narrow"/>
        <family val="2"/>
      </rPr>
      <t>Avaló Designado Ente Territorial (si aplica):</t>
    </r>
    <r>
      <rPr>
        <sz val="22"/>
        <color theme="1"/>
        <rFont val="Arial Narrow"/>
        <family val="2"/>
      </rPr>
      <t xml:space="preserve"> Registre la firma y el nombre de la persona designada para avalar el pago por parte del Ente Territorial. Esta revisión consiste en el exámen de los informes del contratista de obra para corregir, enmendar o reparar cualquier aspecto relacionado con la normatividad territorial aplicable. En desarrollo de esta función, el designado de la entidad territorial debe avalar, es decir manifestar su acuerdo con la ejecución del contrato, desde la perspectiva de estas normas. (APLICA PARA CONTRATOS SIN SITUACIÓN DE FONDOS).</t>
    </r>
  </si>
  <si>
    <t>Revisó</t>
  </si>
  <si>
    <t>CONTRATISTA</t>
  </si>
  <si>
    <t xml:space="preserve">Nombre: José Maria Vecino Villarreal </t>
  </si>
  <si>
    <t xml:space="preserve">Nombre: Juan Manuel Quintero Cadavid </t>
  </si>
  <si>
    <t>Nombre: José Luis Charris Alfaro</t>
  </si>
  <si>
    <t>Director de Obra</t>
  </si>
  <si>
    <t>Residente de Obra</t>
  </si>
  <si>
    <t>C.C: 72.162.008</t>
  </si>
  <si>
    <t>C.C: 71.614.201</t>
  </si>
  <si>
    <t>C.C: 1.140.085.558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</si>
</sst>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8">
    <numFmt numFmtId="8" formatCode="&quot;$&quot;\ #,##0.00;[Red]\-&quot;$&quot;\ #,##0.00"/>
    <numFmt numFmtId="44" formatCode="_-&quot;$&quot;\ * #,##0.00_-;\-&quot;$&quot;\ * #,##0.00_-;_-&quot;$&quot;\ * &quot;-&quot;??_-;_-@_-"/>
    <numFmt numFmtId="43" formatCode="_-* #,##0.00_-;\-* #,##0.00_-;_-* &quot;-&quot;??_-;_-@_-"/>
    <numFmt numFmtId="164" formatCode="_(* #,##0.00_);_(* \(#,##0.00\);_(* &quot;-&quot;??_);_(@_)"/>
    <numFmt numFmtId="165" formatCode="_-&quot;$&quot;\ * #,##0.00_-;\-&quot;$&quot;\ * #,##0.00_-;_-&quot;$&quot;\ * &quot;-&quot;??_-;_-@"/>
    <numFmt numFmtId="166" formatCode="_(&quot;$&quot;\ * #,##0.00_);_(&quot;$&quot;\ * \(#,##0.00\);_(&quot;$&quot;\ * &quot;-&quot;??_);_(@_)"/>
    <numFmt numFmtId="167" formatCode="d/m/yyyy"/>
    <numFmt numFmtId="168" formatCode="_(* #,##0_);_(* \(#,##0\);_(* &quot;-&quot;??_);_(@_)"/>
    <numFmt numFmtId="169" formatCode="[$-F800]dddd\,\ mmmm\ dd\,\ yyyy"/>
    <numFmt numFmtId="170" formatCode="_ &quot;$&quot;\ * #,##0.00_ ;_ &quot;$&quot;\ * \-#,##0.00_ ;_ &quot;$&quot;\ * &quot;-&quot;??_ ;_ @_ "/>
    <numFmt numFmtId="171" formatCode="_(&quot;$&quot;\ * #,##0.00_);_(&quot;$&quot;\ * \(#,##0.00\);_(&quot;$&quot;\ * &quot;-&quot;_);_(@_)"/>
    <numFmt numFmtId="172" formatCode="_ * #,##0_ ;_ * \-#,##0_ ;_ * &quot;-&quot;??_ ;_ @_ "/>
    <numFmt numFmtId="173" formatCode="_-&quot;$&quot;\ * #,##0.00000000_-;\-&quot;$&quot;\ * #,##0.00000000_-;_-&quot;$&quot;\ * &quot;-&quot;??_-;_-@"/>
    <numFmt numFmtId="174" formatCode="_-&quot;$&quot;\ * #,##0.000000000000_-;\-&quot;$&quot;\ * #,##0.000000000000_-;_-&quot;$&quot;\ * &quot;-&quot;??_-;_-@"/>
    <numFmt numFmtId="175" formatCode="_-* #,##0.00\ _€_-;\-* #,##0.00\ _€_-;_-* &quot;-&quot;??\ _€_-;_-@"/>
    <numFmt numFmtId="176" formatCode="_-* #,##0.00_-;\-* #,##0.00_-;_-* &quot;-&quot;??_-;_-@"/>
    <numFmt numFmtId="177" formatCode="_-&quot;$&quot;\ * #,##0_-;\-&quot;$&quot;\ * #,##0_-;_-&quot;$&quot;\ * &quot;-&quot;??_-;_-@"/>
    <numFmt numFmtId="178" formatCode="_ * #,##0.00_ ;_ * \-#,##0.00_ ;_ * &quot;-&quot;??_ ;_ @_ "/>
  </numFmts>
  <fonts count="45" x14ac:knownFonts="1">
    <font>
      <sz val="11"/>
      <color theme="1"/>
      <name val="Calibri"/>
      <scheme val="minor"/>
    </font>
    <font>
      <sz val="11"/>
      <color theme="1"/>
      <name val="Calibri"/>
      <family val="2"/>
      <scheme val="minor"/>
    </font>
    <font>
      <b/>
      <sz val="8"/>
      <color rgb="FFFFFFFF"/>
      <name val="Courier New"/>
      <family val="3"/>
    </font>
    <font>
      <sz val="11"/>
      <color theme="1"/>
      <name val="Calibri"/>
      <family val="2"/>
    </font>
    <font>
      <b/>
      <sz val="8"/>
      <color rgb="FF000000"/>
      <name val="Courier New"/>
      <family val="3"/>
    </font>
    <font>
      <b/>
      <sz val="48"/>
      <color theme="1"/>
      <name val="Arial"/>
      <family val="2"/>
    </font>
    <font>
      <sz val="11"/>
      <name val="Calibri"/>
      <family val="2"/>
    </font>
    <font>
      <sz val="8"/>
      <color rgb="FF000000"/>
      <name val="Courier New"/>
      <family val="3"/>
    </font>
    <font>
      <b/>
      <sz val="22"/>
      <color theme="1"/>
      <name val="Arial"/>
      <family val="2"/>
    </font>
    <font>
      <sz val="22"/>
      <color theme="1"/>
      <name val="Arial"/>
      <family val="2"/>
    </font>
    <font>
      <sz val="11"/>
      <color theme="1"/>
      <name val="Calibri"/>
      <family val="2"/>
      <scheme val="minor"/>
    </font>
    <font>
      <sz val="8"/>
      <color theme="1"/>
      <name val="Courier New"/>
      <family val="3"/>
    </font>
    <font>
      <b/>
      <sz val="28"/>
      <color theme="1"/>
      <name val="Arial"/>
      <family val="2"/>
    </font>
    <font>
      <sz val="22"/>
      <color theme="1"/>
      <name val="Arial Narrow"/>
      <family val="2"/>
    </font>
    <font>
      <b/>
      <sz val="22"/>
      <color theme="1"/>
      <name val="Arial Narrow"/>
      <family val="2"/>
    </font>
    <font>
      <b/>
      <sz val="22"/>
      <color rgb="FFFF0000"/>
      <name val="Arial Narrow"/>
      <family val="2"/>
    </font>
    <font>
      <b/>
      <sz val="26"/>
      <color theme="1"/>
      <name val="Arial Narrow"/>
      <family val="2"/>
    </font>
    <font>
      <sz val="26"/>
      <color theme="1"/>
      <name val="Arial Narrow"/>
      <family val="2"/>
    </font>
    <font>
      <b/>
      <sz val="26"/>
      <color rgb="FFFF0000"/>
      <name val="Arial Narrow"/>
      <family val="2"/>
    </font>
    <font>
      <sz val="48"/>
      <color theme="1"/>
      <name val="Arial Narrow"/>
      <family val="2"/>
    </font>
    <font>
      <sz val="22"/>
      <color rgb="FFFF0000"/>
      <name val="Arial Narrow"/>
      <family val="2"/>
    </font>
    <font>
      <b/>
      <sz val="36"/>
      <color theme="0"/>
      <name val="Arial Narrow"/>
      <family val="2"/>
    </font>
    <font>
      <sz val="28"/>
      <color theme="1"/>
      <name val="Arial Narrow"/>
      <family val="2"/>
    </font>
    <font>
      <b/>
      <sz val="28"/>
      <color theme="1"/>
      <name val="Arial Narrow"/>
      <family val="2"/>
    </font>
    <font>
      <b/>
      <sz val="25"/>
      <color theme="0"/>
      <name val="Arial Narrow"/>
      <family val="2"/>
    </font>
    <font>
      <b/>
      <sz val="30"/>
      <color theme="0"/>
      <name val="Arial Narrow"/>
      <family val="2"/>
    </font>
    <font>
      <b/>
      <sz val="30"/>
      <color rgb="FFFF0000"/>
      <name val="Arial Narrow"/>
      <family val="2"/>
    </font>
    <font>
      <b/>
      <sz val="28"/>
      <color rgb="FFFF0000"/>
      <name val="Arial Narrow"/>
      <family val="2"/>
    </font>
    <font>
      <sz val="28"/>
      <color rgb="FFFF0000"/>
      <name val="Arial Narrow"/>
      <family val="2"/>
    </font>
    <font>
      <b/>
      <sz val="28"/>
      <color theme="0"/>
      <name val="Arial Narrow"/>
      <family val="2"/>
    </font>
    <font>
      <sz val="28"/>
      <color theme="0"/>
      <name val="Arial Narrow"/>
      <family val="2"/>
    </font>
    <font>
      <b/>
      <u/>
      <sz val="28"/>
      <color theme="1"/>
      <name val="Arial Narrow"/>
      <family val="2"/>
    </font>
    <font>
      <b/>
      <u/>
      <sz val="28"/>
      <color theme="1"/>
      <name val="Arial Narrow"/>
      <family val="2"/>
    </font>
    <font>
      <b/>
      <u/>
      <sz val="28"/>
      <color theme="1"/>
      <name val="Arial Narrow"/>
      <family val="2"/>
    </font>
    <font>
      <b/>
      <u/>
      <sz val="28"/>
      <color rgb="FFFF0000"/>
      <name val="Arial Narrow"/>
      <family val="2"/>
    </font>
    <font>
      <b/>
      <u/>
      <sz val="28"/>
      <color theme="1"/>
      <name val="Arial Narrow"/>
      <family val="2"/>
    </font>
    <font>
      <sz val="28"/>
      <color theme="1"/>
      <name val="Calibri"/>
      <family val="2"/>
    </font>
    <font>
      <sz val="10"/>
      <name val="Arial"/>
      <family val="2"/>
    </font>
    <font>
      <sz val="11"/>
      <color theme="1"/>
      <name val="Calibri"/>
      <scheme val="minor"/>
    </font>
    <font>
      <sz val="11"/>
      <color theme="0"/>
      <name val="Calibri"/>
      <family val="2"/>
      <scheme val="minor"/>
    </font>
    <font>
      <sz val="22"/>
      <color theme="0"/>
      <name val="Arial Narrow"/>
      <family val="2"/>
    </font>
    <font>
      <b/>
      <sz val="22"/>
      <color theme="0"/>
      <name val="Arial Narrow"/>
      <family val="2"/>
    </font>
    <font>
      <sz val="72"/>
      <color theme="0"/>
      <name val="Arial Narrow"/>
      <family val="2"/>
    </font>
    <font>
      <sz val="36"/>
      <color theme="0"/>
      <name val="Arial Narrow"/>
      <family val="2"/>
    </font>
    <font>
      <sz val="26"/>
      <color theme="0"/>
      <name val="Arial Narrow"/>
      <family val="2"/>
    </font>
  </fonts>
  <fills count="17">
    <fill>
      <patternFill patternType="none"/>
    </fill>
    <fill>
      <patternFill patternType="gray125"/>
    </fill>
    <fill>
      <patternFill patternType="solid">
        <fgColor rgb="FF4472C4"/>
        <bgColor rgb="FF4472C4"/>
      </patternFill>
    </fill>
    <fill>
      <patternFill patternType="solid">
        <fgColor rgb="FF9BC2E6"/>
        <bgColor rgb="FF9BC2E6"/>
      </patternFill>
    </fill>
    <fill>
      <patternFill patternType="solid">
        <fgColor rgb="FFDDEBF7"/>
        <bgColor rgb="FFDDEBF7"/>
      </patternFill>
    </fill>
    <fill>
      <patternFill patternType="solid">
        <fgColor rgb="FFFFFFFF"/>
        <bgColor rgb="FFFFFFFF"/>
      </patternFill>
    </fill>
    <fill>
      <patternFill patternType="solid">
        <fgColor theme="0"/>
        <bgColor theme="0"/>
      </patternFill>
    </fill>
    <fill>
      <patternFill patternType="solid">
        <fgColor rgb="FF00B050"/>
        <bgColor rgb="FF00B050"/>
      </patternFill>
    </fill>
    <fill>
      <patternFill patternType="solid">
        <fgColor theme="1"/>
        <bgColor theme="1"/>
      </patternFill>
    </fill>
    <fill>
      <patternFill patternType="solid">
        <fgColor rgb="FF0070C0"/>
        <bgColor rgb="FF0070C0"/>
      </patternFill>
    </fill>
    <fill>
      <patternFill patternType="solid">
        <fgColor rgb="FF9CC2E5"/>
        <bgColor rgb="FF9CC2E5"/>
      </patternFill>
    </fill>
    <fill>
      <patternFill patternType="solid">
        <fgColor rgb="FFDEEAF6"/>
        <bgColor rgb="FFDEEAF6"/>
      </patternFill>
    </fill>
    <fill>
      <patternFill patternType="solid">
        <fgColor rgb="FFD0CECE"/>
        <bgColor rgb="FFD0CECE"/>
      </patternFill>
    </fill>
    <fill>
      <patternFill patternType="solid">
        <fgColor rgb="FFFF0000"/>
        <bgColor rgb="FFFF0000"/>
      </patternFill>
    </fill>
    <fill>
      <patternFill patternType="solid">
        <fgColor rgb="FFFFF2CB"/>
        <bgColor rgb="FFFFF2CB"/>
      </patternFill>
    </fill>
    <fill>
      <patternFill patternType="solid">
        <fgColor theme="4"/>
        <bgColor theme="4"/>
      </patternFill>
    </fill>
    <fill>
      <patternFill patternType="solid">
        <fgColor theme="0"/>
        <bgColor indexed="64"/>
      </patternFill>
    </fill>
  </fills>
  <borders count="111">
    <border>
      <left/>
      <right/>
      <top/>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style="medium">
        <color rgb="FF000000"/>
      </left>
      <right/>
      <top style="medium">
        <color rgb="FF000000"/>
      </top>
      <bottom/>
      <diagonal/>
    </border>
    <border>
      <left/>
      <right style="medium">
        <color rgb="FF000000"/>
      </right>
      <top/>
      <bottom style="medium">
        <color rgb="FF000000"/>
      </bottom>
      <diagonal/>
    </border>
    <border>
      <left/>
      <right/>
      <top style="medium">
        <color rgb="FF000000"/>
      </top>
      <bottom/>
      <diagonal/>
    </border>
    <border>
      <left/>
      <right style="thin">
        <color rgb="FF000000"/>
      </right>
      <top style="medium">
        <color rgb="FF000000"/>
      </top>
      <bottom/>
      <diagonal/>
    </border>
    <border>
      <left style="thin">
        <color rgb="FF000000"/>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style="thin">
        <color rgb="FF000000"/>
      </right>
      <top/>
      <bottom/>
      <diagonal/>
    </border>
    <border>
      <left style="thin">
        <color rgb="FF000000"/>
      </left>
      <right/>
      <top/>
      <bottom/>
      <diagonal/>
    </border>
    <border>
      <left/>
      <right style="medium">
        <color rgb="FF000000"/>
      </right>
      <top/>
      <bottom/>
      <diagonal/>
    </border>
    <border>
      <left style="medium">
        <color rgb="FF000000"/>
      </left>
      <right style="medium">
        <color rgb="FF000000"/>
      </right>
      <top/>
      <bottom style="medium">
        <color rgb="FF000000"/>
      </bottom>
      <diagonal/>
    </border>
    <border>
      <left style="medium">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bottom style="thin">
        <color rgb="FF000000"/>
      </bottom>
      <diagonal/>
    </border>
    <border>
      <left/>
      <right style="medium">
        <color rgb="FF000000"/>
      </right>
      <top/>
      <bottom style="thin">
        <color rgb="FF000000"/>
      </bottom>
      <diagonal/>
    </border>
    <border>
      <left/>
      <right/>
      <top/>
      <bottom style="hair">
        <color rgb="FF000000"/>
      </bottom>
      <diagonal/>
    </border>
    <border>
      <left/>
      <right style="medium">
        <color rgb="FF000000"/>
      </right>
      <top/>
      <bottom style="hair">
        <color rgb="FF000000"/>
      </bottom>
      <diagonal/>
    </border>
    <border>
      <left/>
      <right/>
      <top style="hair">
        <color rgb="FF000000"/>
      </top>
      <bottom style="hair">
        <color rgb="FF000000"/>
      </bottom>
      <diagonal/>
    </border>
    <border>
      <left/>
      <right style="medium">
        <color rgb="FF000000"/>
      </right>
      <top style="hair">
        <color rgb="FF000000"/>
      </top>
      <bottom style="hair">
        <color rgb="FF000000"/>
      </bottom>
      <diagonal/>
    </border>
    <border>
      <left/>
      <right/>
      <top style="hair">
        <color rgb="FF000000"/>
      </top>
      <bottom/>
      <diagonal/>
    </border>
    <border>
      <left/>
      <right style="medium">
        <color rgb="FF000000"/>
      </right>
      <top style="hair">
        <color rgb="FF000000"/>
      </top>
      <bottom/>
      <diagonal/>
    </border>
    <border>
      <left/>
      <right/>
      <top style="hair">
        <color rgb="FF000000"/>
      </top>
      <bottom style="hair">
        <color rgb="FF000000"/>
      </bottom>
      <diagonal/>
    </border>
    <border>
      <left/>
      <right/>
      <top style="hair">
        <color rgb="FF000000"/>
      </top>
      <bottom style="hair">
        <color rgb="FF000000"/>
      </bottom>
      <diagonal/>
    </border>
    <border>
      <left/>
      <right/>
      <top/>
      <bottom/>
      <diagonal/>
    </border>
    <border>
      <left style="medium">
        <color rgb="FF000000"/>
      </left>
      <right style="hair">
        <color rgb="FF000000"/>
      </right>
      <top style="medium">
        <color rgb="FF000000"/>
      </top>
      <bottom/>
      <diagonal/>
    </border>
    <border>
      <left style="hair">
        <color rgb="FF000000"/>
      </left>
      <right style="hair">
        <color rgb="FF000000"/>
      </right>
      <top style="medium">
        <color rgb="FF000000"/>
      </top>
      <bottom/>
      <diagonal/>
    </border>
    <border>
      <left style="hair">
        <color rgb="FF000000"/>
      </left>
      <right/>
      <top style="medium">
        <color rgb="FF000000"/>
      </top>
      <bottom style="hair">
        <color rgb="FF000000"/>
      </bottom>
      <diagonal/>
    </border>
    <border>
      <left/>
      <right/>
      <top style="medium">
        <color rgb="FF000000"/>
      </top>
      <bottom style="hair">
        <color rgb="FF000000"/>
      </bottom>
      <diagonal/>
    </border>
    <border>
      <left/>
      <right/>
      <top style="medium">
        <color rgb="FF000000"/>
      </top>
      <bottom style="hair">
        <color rgb="FF000000"/>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top style="medium">
        <color rgb="FF000000"/>
      </top>
      <bottom style="medium">
        <color rgb="FF000000"/>
      </bottom>
      <diagonal/>
    </border>
    <border>
      <left style="medium">
        <color rgb="FF000000"/>
      </left>
      <right style="hair">
        <color rgb="FF000000"/>
      </right>
      <top/>
      <bottom style="medium">
        <color rgb="FF000000"/>
      </bottom>
      <diagonal/>
    </border>
    <border>
      <left style="hair">
        <color rgb="FF000000"/>
      </left>
      <right style="hair">
        <color rgb="FF000000"/>
      </right>
      <top/>
      <bottom style="medium">
        <color rgb="FF000000"/>
      </bottom>
      <diagonal/>
    </border>
    <border>
      <left style="hair">
        <color rgb="FF000000"/>
      </left>
      <right style="hair">
        <color rgb="FF000000"/>
      </right>
      <top style="hair">
        <color rgb="FF000000"/>
      </top>
      <bottom style="medium">
        <color rgb="FF000000"/>
      </bottom>
      <diagonal/>
    </border>
    <border>
      <left style="hair">
        <color rgb="FF000000"/>
      </left>
      <right/>
      <top style="hair">
        <color rgb="FF000000"/>
      </top>
      <bottom style="medium">
        <color rgb="FF000000"/>
      </bottom>
      <diagonal/>
    </border>
    <border>
      <left style="medium">
        <color rgb="FF000000"/>
      </left>
      <right/>
      <top/>
      <bottom style="medium">
        <color rgb="FF000000"/>
      </bottom>
      <diagonal/>
    </border>
    <border>
      <left style="medium">
        <color rgb="FF000000"/>
      </left>
      <right style="hair">
        <color rgb="FF000000"/>
      </right>
      <top/>
      <bottom style="medium">
        <color rgb="FF000000"/>
      </bottom>
      <diagonal/>
    </border>
    <border>
      <left style="hair">
        <color rgb="FF000000"/>
      </left>
      <right style="medium">
        <color rgb="FF000000"/>
      </right>
      <top/>
      <bottom style="medium">
        <color rgb="FF000000"/>
      </bottom>
      <diagonal/>
    </border>
    <border>
      <left style="medium">
        <color rgb="FF000000"/>
      </left>
      <right style="thin">
        <color rgb="FF000000"/>
      </right>
      <top/>
      <bottom style="medium">
        <color rgb="FF000000"/>
      </bottom>
      <diagonal/>
    </border>
    <border>
      <left style="hair">
        <color rgb="FF000000"/>
      </left>
      <right style="hair">
        <color rgb="FF000000"/>
      </right>
      <top/>
      <bottom style="medium">
        <color rgb="FF000000"/>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bottom style="thin">
        <color rgb="FF000000"/>
      </bottom>
      <diagonal/>
    </border>
    <border>
      <left style="medium">
        <color rgb="FF000000"/>
      </left>
      <right/>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style="medium">
        <color rgb="FF000000"/>
      </left>
      <right style="thin">
        <color rgb="FF000000"/>
      </right>
      <top/>
      <bottom/>
      <diagonal/>
    </border>
    <border>
      <left style="thin">
        <color rgb="FF000000"/>
      </left>
      <right style="medium">
        <color rgb="FF000000"/>
      </right>
      <top/>
      <bottom/>
      <diagonal/>
    </border>
    <border>
      <left style="thin">
        <color rgb="FF000000"/>
      </left>
      <right style="medium">
        <color rgb="FF000000"/>
      </right>
      <top style="thin">
        <color rgb="FF000000"/>
      </top>
      <bottom/>
      <diagonal/>
    </border>
    <border>
      <left style="thin">
        <color rgb="FF000000"/>
      </left>
      <right style="thin">
        <color rgb="FF000000"/>
      </right>
      <top/>
      <bottom/>
      <diagonal/>
    </border>
    <border>
      <left/>
      <right style="medium">
        <color rgb="FF000000"/>
      </right>
      <top/>
      <bottom/>
      <diagonal/>
    </border>
    <border>
      <left style="medium">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medium">
        <color rgb="FF000000"/>
      </left>
      <right style="thin">
        <color rgb="FF000000"/>
      </right>
      <top style="thin">
        <color rgb="FF000000"/>
      </top>
      <bottom/>
      <diagonal/>
    </border>
    <border>
      <left style="medium">
        <color rgb="FF000000"/>
      </left>
      <right style="thin">
        <color rgb="FF000000"/>
      </right>
      <top/>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top style="thin">
        <color rgb="FF000000"/>
      </top>
      <bottom style="thin">
        <color rgb="FF000000"/>
      </bottom>
      <diagonal/>
    </border>
    <border>
      <left/>
      <right/>
      <top style="thin">
        <color rgb="FF000000"/>
      </top>
      <bottom style="thin">
        <color rgb="FF000000"/>
      </bottom>
      <diagonal/>
    </border>
    <border>
      <left/>
      <right/>
      <top style="thin">
        <color rgb="FF000000"/>
      </top>
      <bottom style="thin">
        <color rgb="FF000000"/>
      </bottom>
      <diagonal/>
    </border>
    <border>
      <left/>
      <right style="thin">
        <color rgb="FF000000"/>
      </right>
      <top/>
      <bottom style="thin">
        <color rgb="FF000000"/>
      </bottom>
      <diagonal/>
    </border>
    <border>
      <left/>
      <right/>
      <top style="thin">
        <color rgb="FF000000"/>
      </top>
      <bottom/>
      <diagonal/>
    </border>
    <border>
      <left/>
      <right style="thin">
        <color rgb="FF000000"/>
      </right>
      <top style="thin">
        <color rgb="FF000000"/>
      </top>
      <bottom/>
      <diagonal/>
    </border>
    <border>
      <left style="thin">
        <color rgb="FF000000"/>
      </left>
      <right/>
      <top style="thin">
        <color rgb="FF000000"/>
      </top>
      <bottom/>
      <diagonal/>
    </border>
    <border>
      <left style="medium">
        <color rgb="FF000000"/>
      </left>
      <right/>
      <top style="thin">
        <color rgb="FF000000"/>
      </top>
      <bottom/>
      <diagonal/>
    </border>
    <border>
      <left/>
      <right style="hair">
        <color rgb="FF000000"/>
      </right>
      <top style="thin">
        <color rgb="FF000000"/>
      </top>
      <bottom/>
      <diagonal/>
    </border>
    <border>
      <left style="hair">
        <color rgb="FF000000"/>
      </left>
      <right style="thin">
        <color rgb="FF000000"/>
      </right>
      <top style="thin">
        <color rgb="FF000000"/>
      </top>
      <bottom/>
      <diagonal/>
    </border>
    <border>
      <left style="hair">
        <color rgb="FF000000"/>
      </left>
      <right style="medium">
        <color rgb="FF000000"/>
      </right>
      <top style="thin">
        <color rgb="FF000000"/>
      </top>
      <bottom/>
      <diagonal/>
    </border>
    <border>
      <left/>
      <right style="hair">
        <color rgb="FF000000"/>
      </right>
      <top/>
      <bottom/>
      <diagonal/>
    </border>
    <border>
      <left style="hair">
        <color rgb="FF000000"/>
      </left>
      <right style="thin">
        <color rgb="FF000000"/>
      </right>
      <top/>
      <bottom/>
      <diagonal/>
    </border>
    <border>
      <left style="hair">
        <color rgb="FF000000"/>
      </left>
      <right style="medium">
        <color rgb="FF000000"/>
      </right>
      <top/>
      <bottom/>
      <diagonal/>
    </border>
    <border>
      <left/>
      <right style="hair">
        <color rgb="FF000000"/>
      </right>
      <top/>
      <bottom style="thin">
        <color rgb="FF000000"/>
      </bottom>
      <diagonal/>
    </border>
    <border>
      <left style="hair">
        <color rgb="FF000000"/>
      </left>
      <right style="thin">
        <color rgb="FF000000"/>
      </right>
      <top/>
      <bottom style="thin">
        <color rgb="FF000000"/>
      </bottom>
      <diagonal/>
    </border>
    <border>
      <left style="hair">
        <color rgb="FF000000"/>
      </left>
      <right style="medium">
        <color rgb="FF000000"/>
      </right>
      <top/>
      <bottom style="thin">
        <color rgb="FF000000"/>
      </bottom>
      <diagonal/>
    </border>
    <border>
      <left style="hair">
        <color rgb="FF000000"/>
      </left>
      <right/>
      <top style="thin">
        <color rgb="FF000000"/>
      </top>
      <bottom/>
      <diagonal/>
    </border>
    <border>
      <left style="hair">
        <color rgb="FF000000"/>
      </left>
      <right/>
      <top/>
      <bottom/>
      <diagonal/>
    </border>
    <border>
      <left style="hair">
        <color rgb="FF000000"/>
      </left>
      <right/>
      <top/>
      <bottom style="thin">
        <color rgb="FF000000"/>
      </bottom>
      <diagonal/>
    </border>
    <border>
      <left/>
      <right style="medium">
        <color rgb="FF000000"/>
      </right>
      <top style="thin">
        <color rgb="FF000000"/>
      </top>
      <bottom style="thin">
        <color rgb="FF000000"/>
      </bottom>
      <diagonal/>
    </border>
    <border>
      <left/>
      <right/>
      <top/>
      <bottom/>
      <diagonal/>
    </border>
    <border>
      <left/>
      <right/>
      <top/>
      <bottom/>
      <diagonal/>
    </border>
    <border>
      <left/>
      <right/>
      <top/>
      <bottom/>
      <diagonal/>
    </border>
    <border>
      <left/>
      <right style="medium">
        <color rgb="FF000000"/>
      </right>
      <top style="thin">
        <color rgb="FF000000"/>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top style="hair">
        <color rgb="FF000000"/>
      </top>
      <bottom style="hair">
        <color rgb="FF000000"/>
      </bottom>
      <diagonal/>
    </border>
    <border>
      <left style="medium">
        <color rgb="FF000000"/>
      </left>
      <right/>
      <top style="hair">
        <color rgb="FF000000"/>
      </top>
      <bottom style="thin">
        <color rgb="FF000000"/>
      </bottom>
      <diagonal/>
    </border>
    <border>
      <left/>
      <right/>
      <top style="hair">
        <color rgb="FF000000"/>
      </top>
      <bottom style="thin">
        <color rgb="FF000000"/>
      </bottom>
      <diagonal/>
    </border>
    <border>
      <left/>
      <right style="medium">
        <color rgb="FF000000"/>
      </right>
      <top style="hair">
        <color rgb="FF000000"/>
      </top>
      <bottom style="thin">
        <color rgb="FF000000"/>
      </bottom>
      <diagonal/>
    </border>
  </borders>
  <cellStyleXfs count="5">
    <xf numFmtId="0" fontId="0" fillId="0" borderId="0"/>
    <xf numFmtId="0" fontId="1" fillId="0" borderId="102"/>
    <xf numFmtId="166" fontId="37" fillId="0" borderId="102" applyFont="0" applyFill="0" applyBorder="0" applyAlignment="0" applyProtection="0"/>
    <xf numFmtId="43" fontId="37" fillId="0" borderId="102" applyFont="0" applyFill="0" applyBorder="0" applyAlignment="0" applyProtection="0"/>
    <xf numFmtId="44" fontId="38" fillId="0" borderId="0" applyFont="0" applyFill="0" applyBorder="0" applyAlignment="0" applyProtection="0"/>
  </cellStyleXfs>
  <cellXfs count="725">
    <xf numFmtId="0" fontId="0" fillId="0" borderId="0" xfId="0" applyFont="1" applyAlignment="1"/>
    <xf numFmtId="0" fontId="2" fillId="2" borderId="1" xfId="0" applyFont="1" applyFill="1" applyBorder="1" applyAlignment="1">
      <alignment horizontal="center" vertical="center"/>
    </xf>
    <xf numFmtId="0" fontId="2" fillId="2" borderId="2" xfId="0" applyFont="1" applyFill="1" applyBorder="1" applyAlignment="1">
      <alignment horizontal="center" vertical="center"/>
    </xf>
    <xf numFmtId="164" fontId="2" fillId="2" borderId="2" xfId="0" applyNumberFormat="1" applyFont="1" applyFill="1" applyBorder="1" applyAlignment="1">
      <alignment horizontal="center" vertical="center"/>
    </xf>
    <xf numFmtId="0" fontId="4" fillId="3" borderId="3" xfId="0" applyFont="1" applyFill="1" applyBorder="1" applyAlignment="1">
      <alignment horizontal="center" vertical="center" wrapText="1"/>
    </xf>
    <xf numFmtId="164" fontId="3" fillId="0" borderId="0" xfId="0" applyNumberFormat="1" applyFont="1"/>
    <xf numFmtId="0" fontId="4" fillId="3" borderId="5" xfId="0" applyFont="1" applyFill="1" applyBorder="1" applyAlignment="1">
      <alignment horizontal="left" vertical="center" wrapText="1"/>
    </xf>
    <xf numFmtId="0" fontId="7" fillId="3" borderId="5" xfId="0" applyFont="1" applyFill="1" applyBorder="1" applyAlignment="1">
      <alignment horizontal="center" vertical="center" wrapText="1"/>
    </xf>
    <xf numFmtId="164" fontId="7" fillId="3" borderId="5" xfId="0" applyNumberFormat="1" applyFont="1" applyFill="1" applyBorder="1" applyAlignment="1">
      <alignment horizontal="center" vertical="center" wrapText="1"/>
    </xf>
    <xf numFmtId="0" fontId="8" fillId="0" borderId="0" xfId="0" applyFont="1" applyAlignment="1">
      <alignment horizontal="center" vertical="center"/>
    </xf>
    <xf numFmtId="8" fontId="7" fillId="3" borderId="5" xfId="0" applyNumberFormat="1" applyFont="1" applyFill="1" applyBorder="1" applyAlignment="1">
      <alignment horizontal="center" vertical="center" wrapText="1"/>
    </xf>
    <xf numFmtId="164" fontId="8" fillId="0" borderId="0" xfId="0" applyNumberFormat="1" applyFont="1" applyAlignment="1">
      <alignment horizontal="center" vertical="center"/>
    </xf>
    <xf numFmtId="0" fontId="4" fillId="4" borderId="3" xfId="0" applyFont="1" applyFill="1" applyBorder="1" applyAlignment="1">
      <alignment horizontal="center" vertical="center" wrapText="1"/>
    </xf>
    <xf numFmtId="0" fontId="4" fillId="4" borderId="5" xfId="0" applyFont="1" applyFill="1" applyBorder="1" applyAlignment="1">
      <alignment horizontal="left" vertical="center" wrapText="1"/>
    </xf>
    <xf numFmtId="0" fontId="7" fillId="4" borderId="5" xfId="0" applyFont="1" applyFill="1" applyBorder="1" applyAlignment="1">
      <alignment horizontal="center" vertical="center" wrapText="1"/>
    </xf>
    <xf numFmtId="164" fontId="7" fillId="4" borderId="5" xfId="0" applyNumberFormat="1" applyFont="1" applyFill="1" applyBorder="1" applyAlignment="1">
      <alignment horizontal="center" vertical="center" wrapText="1"/>
    </xf>
    <xf numFmtId="164" fontId="9" fillId="0" borderId="0" xfId="0" applyNumberFormat="1" applyFont="1" applyAlignment="1">
      <alignment vertical="center"/>
    </xf>
    <xf numFmtId="0" fontId="9" fillId="0" borderId="0" xfId="0" applyFont="1" applyAlignment="1">
      <alignment horizontal="center" vertical="center"/>
    </xf>
    <xf numFmtId="0" fontId="9" fillId="0" borderId="0" xfId="0" applyFont="1" applyAlignment="1">
      <alignment vertical="center"/>
    </xf>
    <xf numFmtId="0" fontId="10" fillId="0" borderId="0" xfId="0" applyFont="1"/>
    <xf numFmtId="0" fontId="11" fillId="0" borderId="14" xfId="0" applyFont="1" applyBorder="1" applyAlignment="1">
      <alignment horizontal="center" vertical="center" wrapText="1"/>
    </xf>
    <xf numFmtId="0" fontId="7" fillId="5" borderId="5" xfId="0" applyFont="1" applyFill="1" applyBorder="1" applyAlignment="1">
      <alignment horizontal="left" vertical="center" wrapText="1"/>
    </xf>
    <xf numFmtId="0" fontId="7" fillId="5" borderId="5" xfId="0" applyFont="1" applyFill="1" applyBorder="1" applyAlignment="1">
      <alignment horizontal="center" vertical="center" wrapText="1"/>
    </xf>
    <xf numFmtId="164" fontId="7" fillId="5" borderId="5" xfId="0" applyNumberFormat="1" applyFont="1" applyFill="1" applyBorder="1" applyAlignment="1">
      <alignment horizontal="center" vertical="center"/>
    </xf>
    <xf numFmtId="165" fontId="7" fillId="5" borderId="5" xfId="0" applyNumberFormat="1" applyFont="1" applyFill="1" applyBorder="1" applyAlignment="1">
      <alignment horizontal="center" vertical="center"/>
    </xf>
    <xf numFmtId="166" fontId="12" fillId="0" borderId="0" xfId="0" applyNumberFormat="1" applyFont="1" applyAlignment="1">
      <alignment horizontal="center" vertical="center"/>
    </xf>
    <xf numFmtId="0" fontId="13" fillId="0" borderId="10" xfId="0" applyFont="1" applyBorder="1" applyAlignment="1">
      <alignment horizontal="center" vertical="center"/>
    </xf>
    <xf numFmtId="167" fontId="14" fillId="0" borderId="0" xfId="0" applyNumberFormat="1" applyFont="1" applyAlignment="1">
      <alignment vertical="center" wrapText="1"/>
    </xf>
    <xf numFmtId="0" fontId="14" fillId="0" borderId="0" xfId="0" applyFont="1" applyAlignment="1">
      <alignment vertical="center"/>
    </xf>
    <xf numFmtId="2" fontId="14" fillId="0" borderId="0" xfId="0" applyNumberFormat="1" applyFont="1" applyAlignment="1">
      <alignment horizontal="center" vertical="center" wrapText="1"/>
    </xf>
    <xf numFmtId="165" fontId="14" fillId="0" borderId="0" xfId="0" applyNumberFormat="1" applyFont="1" applyAlignment="1">
      <alignment vertical="center"/>
    </xf>
    <xf numFmtId="2" fontId="14" fillId="0" borderId="0" xfId="0" applyNumberFormat="1" applyFont="1" applyAlignment="1">
      <alignment vertical="center"/>
    </xf>
    <xf numFmtId="2" fontId="15" fillId="0" borderId="0" xfId="0" applyNumberFormat="1" applyFont="1" applyAlignment="1">
      <alignment vertical="center"/>
    </xf>
    <xf numFmtId="166" fontId="14" fillId="0" borderId="0" xfId="0" applyNumberFormat="1" applyFont="1" applyAlignment="1">
      <alignment vertical="center"/>
    </xf>
    <xf numFmtId="166" fontId="14" fillId="0" borderId="13" xfId="0" applyNumberFormat="1" applyFont="1" applyBorder="1" applyAlignment="1">
      <alignment vertical="center"/>
    </xf>
    <xf numFmtId="164" fontId="14" fillId="0" borderId="0" xfId="0" applyNumberFormat="1" applyFont="1" applyAlignment="1">
      <alignment vertical="center"/>
    </xf>
    <xf numFmtId="164" fontId="13" fillId="0" borderId="0" xfId="0" applyNumberFormat="1" applyFont="1" applyAlignment="1">
      <alignment vertical="center"/>
    </xf>
    <xf numFmtId="0" fontId="13" fillId="0" borderId="0" xfId="0" applyFont="1" applyAlignment="1">
      <alignment horizontal="center" vertical="center"/>
    </xf>
    <xf numFmtId="0" fontId="13" fillId="0" borderId="0" xfId="0" applyFont="1" applyAlignment="1">
      <alignment vertical="center"/>
    </xf>
    <xf numFmtId="49" fontId="16" fillId="0" borderId="10" xfId="0" applyNumberFormat="1" applyFont="1" applyBorder="1" applyAlignment="1">
      <alignment horizontal="center" vertical="center"/>
    </xf>
    <xf numFmtId="0" fontId="16" fillId="0" borderId="0" xfId="0" applyFont="1" applyAlignment="1">
      <alignment horizontal="left" vertical="center" wrapText="1"/>
    </xf>
    <xf numFmtId="0" fontId="16" fillId="0" borderId="0" xfId="0" applyFont="1" applyAlignment="1">
      <alignment horizontal="right" vertical="center"/>
    </xf>
    <xf numFmtId="2" fontId="17" fillId="0" borderId="0" xfId="0" applyNumberFormat="1" applyFont="1" applyAlignment="1">
      <alignment horizontal="center" vertical="center" wrapText="1"/>
    </xf>
    <xf numFmtId="165" fontId="17" fillId="0" borderId="0" xfId="0" applyNumberFormat="1" applyFont="1" applyAlignment="1">
      <alignment vertical="center"/>
    </xf>
    <xf numFmtId="165" fontId="16" fillId="0" borderId="0" xfId="0" applyNumberFormat="1" applyFont="1" applyAlignment="1">
      <alignment horizontal="center" vertical="center"/>
    </xf>
    <xf numFmtId="0" fontId="16" fillId="0" borderId="0" xfId="0" applyFont="1" applyAlignment="1">
      <alignment horizontal="center" vertical="center"/>
    </xf>
    <xf numFmtId="2" fontId="16" fillId="0" borderId="0" xfId="0" applyNumberFormat="1" applyFont="1" applyAlignment="1">
      <alignment horizontal="center" vertical="center"/>
    </xf>
    <xf numFmtId="165" fontId="16" fillId="0" borderId="0" xfId="0" applyNumberFormat="1" applyFont="1" applyAlignment="1">
      <alignment vertical="center"/>
    </xf>
    <xf numFmtId="2" fontId="18" fillId="0" borderId="0" xfId="0" applyNumberFormat="1" applyFont="1" applyAlignment="1">
      <alignment vertical="center"/>
    </xf>
    <xf numFmtId="166" fontId="16" fillId="0" borderId="0" xfId="0" applyNumberFormat="1" applyFont="1" applyAlignment="1">
      <alignment vertical="center"/>
    </xf>
    <xf numFmtId="166" fontId="16" fillId="0" borderId="13" xfId="0" applyNumberFormat="1" applyFont="1" applyBorder="1" applyAlignment="1">
      <alignment vertical="center"/>
    </xf>
    <xf numFmtId="49" fontId="16" fillId="0" borderId="10" xfId="0" applyNumberFormat="1" applyFont="1" applyBorder="1" applyAlignment="1">
      <alignment horizontal="left" vertical="center" wrapText="1"/>
    </xf>
    <xf numFmtId="168" fontId="16" fillId="0" borderId="20" xfId="0" applyNumberFormat="1" applyFont="1" applyBorder="1" applyAlignment="1">
      <alignment horizontal="center" vertical="center"/>
    </xf>
    <xf numFmtId="2" fontId="17" fillId="0" borderId="20" xfId="0" applyNumberFormat="1" applyFont="1" applyBorder="1" applyAlignment="1">
      <alignment vertical="center" wrapText="1"/>
    </xf>
    <xf numFmtId="165" fontId="17" fillId="0" borderId="20" xfId="0" applyNumberFormat="1" applyFont="1" applyBorder="1" applyAlignment="1">
      <alignment vertical="center"/>
    </xf>
    <xf numFmtId="0" fontId="17" fillId="0" borderId="0" xfId="0" applyFont="1" applyAlignment="1">
      <alignment vertical="center"/>
    </xf>
    <xf numFmtId="2" fontId="16" fillId="0" borderId="0" xfId="0" applyNumberFormat="1" applyFont="1" applyAlignment="1">
      <alignment vertical="center"/>
    </xf>
    <xf numFmtId="2" fontId="16" fillId="0" borderId="0" xfId="0" applyNumberFormat="1" applyFont="1" applyAlignment="1">
      <alignment horizontal="left" vertical="center"/>
    </xf>
    <xf numFmtId="166" fontId="17" fillId="0" borderId="20" xfId="0" applyNumberFormat="1" applyFont="1" applyBorder="1" applyAlignment="1">
      <alignment vertical="center"/>
    </xf>
    <xf numFmtId="166" fontId="17" fillId="0" borderId="21" xfId="0" applyNumberFormat="1" applyFont="1" applyBorder="1" applyAlignment="1">
      <alignment horizontal="center" vertical="center"/>
    </xf>
    <xf numFmtId="166" fontId="17" fillId="0" borderId="0" xfId="0" applyNumberFormat="1" applyFont="1" applyAlignment="1">
      <alignment horizontal="center" vertical="center"/>
    </xf>
    <xf numFmtId="166" fontId="13" fillId="0" borderId="0" xfId="0" applyNumberFormat="1" applyFont="1" applyAlignment="1">
      <alignment horizontal="center" vertical="center"/>
    </xf>
    <xf numFmtId="164" fontId="13" fillId="0" borderId="0" xfId="0" applyNumberFormat="1" applyFont="1" applyAlignment="1">
      <alignment horizontal="center" vertical="center"/>
    </xf>
    <xf numFmtId="165" fontId="16" fillId="0" borderId="0" xfId="0" applyNumberFormat="1" applyFont="1" applyAlignment="1">
      <alignment horizontal="left" vertical="center"/>
    </xf>
    <xf numFmtId="166" fontId="17" fillId="0" borderId="22" xfId="0" applyNumberFormat="1" applyFont="1" applyBorder="1" applyAlignment="1">
      <alignment vertical="center"/>
    </xf>
    <xf numFmtId="166" fontId="17" fillId="0" borderId="23" xfId="0" applyNumberFormat="1" applyFont="1" applyBorder="1" applyAlignment="1">
      <alignment vertical="center"/>
    </xf>
    <xf numFmtId="166" fontId="17" fillId="0" borderId="0" xfId="0" applyNumberFormat="1" applyFont="1" applyAlignment="1">
      <alignment vertical="center"/>
    </xf>
    <xf numFmtId="166" fontId="13" fillId="0" borderId="0" xfId="0" applyNumberFormat="1" applyFont="1" applyAlignment="1">
      <alignment vertical="center"/>
    </xf>
    <xf numFmtId="0" fontId="17" fillId="0" borderId="20" xfId="0" applyFont="1" applyBorder="1" applyAlignment="1">
      <alignment horizontal="center" vertical="center" wrapText="1"/>
    </xf>
    <xf numFmtId="1" fontId="17" fillId="0" borderId="0" xfId="0" applyNumberFormat="1" applyFont="1" applyAlignment="1">
      <alignment vertical="center"/>
    </xf>
    <xf numFmtId="0" fontId="14" fillId="0" borderId="0" xfId="0" applyFont="1" applyAlignment="1">
      <alignment horizontal="center" vertical="center"/>
    </xf>
    <xf numFmtId="49" fontId="16" fillId="0" borderId="10" xfId="0" applyNumberFormat="1" applyFont="1" applyBorder="1" applyAlignment="1">
      <alignment horizontal="left" vertical="center"/>
    </xf>
    <xf numFmtId="0" fontId="17" fillId="0" borderId="0" xfId="0" applyFont="1" applyAlignment="1">
      <alignment horizontal="left" vertical="center" wrapText="1"/>
    </xf>
    <xf numFmtId="0" fontId="17" fillId="0" borderId="0" xfId="0" applyFont="1" applyAlignment="1">
      <alignment horizontal="left" vertical="center"/>
    </xf>
    <xf numFmtId="0" fontId="17" fillId="0" borderId="22" xfId="0" applyFont="1" applyBorder="1" applyAlignment="1">
      <alignment vertical="center" wrapText="1"/>
    </xf>
    <xf numFmtId="0" fontId="17" fillId="6" borderId="28" xfId="0" applyFont="1" applyFill="1" applyBorder="1" applyAlignment="1">
      <alignment horizontal="left" vertical="center"/>
    </xf>
    <xf numFmtId="165" fontId="17" fillId="6" borderId="28" xfId="0" applyNumberFormat="1" applyFont="1" applyFill="1" applyBorder="1" applyAlignment="1">
      <alignment horizontal="left" vertical="center"/>
    </xf>
    <xf numFmtId="49" fontId="16" fillId="0" borderId="10" xfId="0" applyNumberFormat="1" applyFont="1" applyBorder="1" applyAlignment="1">
      <alignment horizontal="center" vertical="center" wrapText="1"/>
    </xf>
    <xf numFmtId="49" fontId="17" fillId="0" borderId="0" xfId="0" applyNumberFormat="1" applyFont="1" applyAlignment="1">
      <alignment horizontal="left" vertical="center" wrapText="1"/>
    </xf>
    <xf numFmtId="49" fontId="17" fillId="0" borderId="0" xfId="0" applyNumberFormat="1" applyFont="1" applyAlignment="1">
      <alignment vertical="center"/>
    </xf>
    <xf numFmtId="0" fontId="16" fillId="0" borderId="0" xfId="0" applyFont="1" applyAlignment="1">
      <alignment vertical="center"/>
    </xf>
    <xf numFmtId="165" fontId="16" fillId="0" borderId="0" xfId="0" applyNumberFormat="1" applyFont="1" applyAlignment="1">
      <alignment horizontal="right" vertical="center"/>
    </xf>
    <xf numFmtId="170" fontId="14" fillId="0" borderId="0" xfId="0" applyNumberFormat="1" applyFont="1" applyAlignment="1">
      <alignment horizontal="center" vertical="center" wrapText="1"/>
    </xf>
    <xf numFmtId="170" fontId="13" fillId="0" borderId="0" xfId="0" applyNumberFormat="1" applyFont="1" applyAlignment="1">
      <alignment horizontal="left" vertical="center"/>
    </xf>
    <xf numFmtId="2" fontId="14" fillId="0" borderId="0" xfId="0" applyNumberFormat="1" applyFont="1" applyAlignment="1">
      <alignment horizontal="center" vertical="center"/>
    </xf>
    <xf numFmtId="165" fontId="13" fillId="0" borderId="0" xfId="0" applyNumberFormat="1" applyFont="1" applyAlignment="1">
      <alignment horizontal="center" vertical="center"/>
    </xf>
    <xf numFmtId="165" fontId="14" fillId="0" borderId="0" xfId="0" applyNumberFormat="1" applyFont="1" applyAlignment="1">
      <alignment horizontal="left" vertical="center"/>
    </xf>
    <xf numFmtId="165" fontId="13" fillId="0" borderId="0" xfId="0" applyNumberFormat="1" applyFont="1" applyAlignment="1">
      <alignment vertical="center"/>
    </xf>
    <xf numFmtId="2" fontId="20" fillId="0" borderId="0" xfId="0" applyNumberFormat="1" applyFont="1" applyAlignment="1">
      <alignment vertical="center"/>
    </xf>
    <xf numFmtId="166" fontId="13" fillId="0" borderId="13" xfId="0" applyNumberFormat="1" applyFont="1" applyBorder="1" applyAlignment="1">
      <alignment vertical="center"/>
    </xf>
    <xf numFmtId="0" fontId="19" fillId="0" borderId="13" xfId="0" applyFont="1" applyBorder="1" applyAlignment="1">
      <alignment horizontal="left" vertical="center"/>
    </xf>
    <xf numFmtId="166" fontId="21" fillId="7" borderId="1" xfId="0" applyNumberFormat="1" applyFont="1" applyFill="1" applyBorder="1" applyAlignment="1">
      <alignment horizontal="center" vertical="center" wrapText="1"/>
    </xf>
    <xf numFmtId="164" fontId="22" fillId="0" borderId="0" xfId="0" applyNumberFormat="1" applyFont="1" applyAlignment="1">
      <alignment horizontal="left" vertical="center"/>
    </xf>
    <xf numFmtId="0" fontId="22" fillId="0" borderId="0" xfId="0" applyFont="1" applyAlignment="1">
      <alignment horizontal="left" vertical="center"/>
    </xf>
    <xf numFmtId="164" fontId="22" fillId="0" borderId="0" xfId="0" applyNumberFormat="1" applyFont="1" applyAlignment="1">
      <alignment vertical="center"/>
    </xf>
    <xf numFmtId="0" fontId="22" fillId="0" borderId="0" xfId="0" applyFont="1" applyAlignment="1">
      <alignment horizontal="center" vertical="center"/>
    </xf>
    <xf numFmtId="0" fontId="22" fillId="0" borderId="0" xfId="0" applyFont="1" applyAlignment="1">
      <alignment vertical="center"/>
    </xf>
    <xf numFmtId="165" fontId="23" fillId="8" borderId="28" xfId="0" applyNumberFormat="1" applyFont="1" applyFill="1" applyBorder="1" applyAlignment="1">
      <alignment vertical="center"/>
    </xf>
    <xf numFmtId="166" fontId="25" fillId="9" borderId="33" xfId="0" applyNumberFormat="1" applyFont="1" applyFill="1" applyBorder="1" applyAlignment="1">
      <alignment vertical="center" wrapText="1"/>
    </xf>
    <xf numFmtId="0" fontId="25" fillId="9" borderId="2" xfId="0" applyFont="1" applyFill="1" applyBorder="1" applyAlignment="1">
      <alignment horizontal="center" vertical="center" wrapText="1"/>
    </xf>
    <xf numFmtId="166" fontId="21" fillId="9" borderId="1" xfId="0" applyNumberFormat="1" applyFont="1" applyFill="1" applyBorder="1" applyAlignment="1">
      <alignment horizontal="center" vertical="center" wrapText="1"/>
    </xf>
    <xf numFmtId="0" fontId="14" fillId="9" borderId="28" xfId="0" applyFont="1" applyFill="1" applyBorder="1" applyAlignment="1">
      <alignment horizontal="center" vertical="center" wrapText="1"/>
    </xf>
    <xf numFmtId="164" fontId="21" fillId="9" borderId="28" xfId="0" applyNumberFormat="1" applyFont="1" applyFill="1" applyBorder="1" applyAlignment="1">
      <alignment horizontal="center" vertical="center" wrapText="1"/>
    </xf>
    <xf numFmtId="2" fontId="25" fillId="9" borderId="39" xfId="0" applyNumberFormat="1" applyFont="1" applyFill="1" applyBorder="1" applyAlignment="1">
      <alignment horizontal="center" vertical="center" wrapText="1"/>
    </xf>
    <xf numFmtId="165" fontId="25" fillId="9" borderId="39" xfId="0" applyNumberFormat="1" applyFont="1" applyFill="1" applyBorder="1" applyAlignment="1">
      <alignment horizontal="center" vertical="center" wrapText="1"/>
    </xf>
    <xf numFmtId="165" fontId="25" fillId="9" borderId="40" xfId="0" applyNumberFormat="1" applyFont="1" applyFill="1" applyBorder="1" applyAlignment="1">
      <alignment horizontal="center" vertical="center" wrapText="1"/>
    </xf>
    <xf numFmtId="0" fontId="25" fillId="9" borderId="41" xfId="0" applyFont="1" applyFill="1" applyBorder="1" applyAlignment="1">
      <alignment horizontal="center" vertical="center" wrapText="1"/>
    </xf>
    <xf numFmtId="165" fontId="25" fillId="9" borderId="5" xfId="0" applyNumberFormat="1" applyFont="1" applyFill="1" applyBorder="1" applyAlignment="1">
      <alignment horizontal="center" vertical="center" wrapText="1"/>
    </xf>
    <xf numFmtId="2" fontId="25" fillId="9" borderId="42" xfId="0" applyNumberFormat="1" applyFont="1" applyFill="1" applyBorder="1" applyAlignment="1">
      <alignment horizontal="center" vertical="center" wrapText="1"/>
    </xf>
    <xf numFmtId="2" fontId="25" fillId="9" borderId="43" xfId="0" applyNumberFormat="1" applyFont="1" applyFill="1" applyBorder="1" applyAlignment="1">
      <alignment horizontal="center" vertical="center" wrapText="1"/>
    </xf>
    <xf numFmtId="165" fontId="25" fillId="9" borderId="42" xfId="0" applyNumberFormat="1" applyFont="1" applyFill="1" applyBorder="1" applyAlignment="1">
      <alignment horizontal="center" vertical="center" wrapText="1"/>
    </xf>
    <xf numFmtId="165" fontId="25" fillId="9" borderId="43" xfId="0" applyNumberFormat="1" applyFont="1" applyFill="1" applyBorder="1" applyAlignment="1">
      <alignment horizontal="center" vertical="center" wrapText="1"/>
    </xf>
    <xf numFmtId="2" fontId="25" fillId="9" borderId="44" xfId="0" applyNumberFormat="1" applyFont="1" applyFill="1" applyBorder="1" applyAlignment="1">
      <alignment horizontal="center" vertical="center" wrapText="1"/>
    </xf>
    <xf numFmtId="166" fontId="25" fillId="9" borderId="45" xfId="0" applyNumberFormat="1" applyFont="1" applyFill="1" applyBorder="1" applyAlignment="1">
      <alignment horizontal="center" vertical="center" wrapText="1"/>
    </xf>
    <xf numFmtId="165" fontId="26" fillId="6" borderId="42" xfId="0" applyNumberFormat="1" applyFont="1" applyFill="1" applyBorder="1" applyAlignment="1">
      <alignment horizontal="center" vertical="center" wrapText="1"/>
    </xf>
    <xf numFmtId="166" fontId="25" fillId="9" borderId="43" xfId="0" applyNumberFormat="1" applyFont="1" applyFill="1" applyBorder="1" applyAlignment="1">
      <alignment horizontal="center" vertical="center" wrapText="1"/>
    </xf>
    <xf numFmtId="166" fontId="25" fillId="9" borderId="5" xfId="0" applyNumberFormat="1" applyFont="1" applyFill="1" applyBorder="1" applyAlignment="1">
      <alignment horizontal="center" vertical="center" wrapText="1"/>
    </xf>
    <xf numFmtId="166" fontId="14" fillId="9" borderId="28" xfId="0" applyNumberFormat="1" applyFont="1" applyFill="1" applyBorder="1" applyAlignment="1">
      <alignment horizontal="center" vertical="center" wrapText="1"/>
    </xf>
    <xf numFmtId="164" fontId="14" fillId="9" borderId="28" xfId="0" applyNumberFormat="1" applyFont="1" applyFill="1" applyBorder="1" applyAlignment="1">
      <alignment horizontal="center" vertical="center" wrapText="1"/>
    </xf>
    <xf numFmtId="0" fontId="14" fillId="0" borderId="34" xfId="0" applyFont="1" applyBorder="1" applyAlignment="1">
      <alignment horizontal="left" vertical="center" wrapText="1"/>
    </xf>
    <xf numFmtId="0" fontId="14" fillId="0" borderId="36" xfId="0" applyFont="1" applyBorder="1" applyAlignment="1">
      <alignment horizontal="left" vertical="center" wrapText="1"/>
    </xf>
    <xf numFmtId="0" fontId="14" fillId="0" borderId="36" xfId="0" applyFont="1" applyBorder="1" applyAlignment="1">
      <alignment horizontal="left" vertical="center"/>
    </xf>
    <xf numFmtId="2" fontId="14" fillId="0" borderId="36" xfId="0" applyNumberFormat="1" applyFont="1" applyBorder="1" applyAlignment="1">
      <alignment horizontal="left" vertical="center" wrapText="1"/>
    </xf>
    <xf numFmtId="165" fontId="14" fillId="0" borderId="36" xfId="0" applyNumberFormat="1" applyFont="1" applyBorder="1" applyAlignment="1">
      <alignment horizontal="left" vertical="center"/>
    </xf>
    <xf numFmtId="165" fontId="14" fillId="0" borderId="35" xfId="0" applyNumberFormat="1" applyFont="1" applyBorder="1" applyAlignment="1">
      <alignment horizontal="left" vertical="center"/>
    </xf>
    <xf numFmtId="0" fontId="14" fillId="0" borderId="34" xfId="0" applyFont="1" applyBorder="1" applyAlignment="1">
      <alignment horizontal="left" vertical="center"/>
    </xf>
    <xf numFmtId="2" fontId="14" fillId="0" borderId="10" xfId="0" applyNumberFormat="1" applyFont="1" applyBorder="1" applyAlignment="1">
      <alignment horizontal="left" vertical="center"/>
    </xf>
    <xf numFmtId="2" fontId="14" fillId="0" borderId="13" xfId="0" applyNumberFormat="1" applyFont="1" applyBorder="1" applyAlignment="1">
      <alignment horizontal="left" vertical="center"/>
    </xf>
    <xf numFmtId="165" fontId="14" fillId="0" borderId="10" xfId="0" applyNumberFormat="1" applyFont="1" applyBorder="1" applyAlignment="1">
      <alignment horizontal="left" vertical="center"/>
    </xf>
    <xf numFmtId="165" fontId="14" fillId="0" borderId="13" xfId="0" applyNumberFormat="1" applyFont="1" applyBorder="1" applyAlignment="1">
      <alignment horizontal="left" vertical="center"/>
    </xf>
    <xf numFmtId="2" fontId="15" fillId="0" borderId="6" xfId="0" applyNumberFormat="1" applyFont="1" applyBorder="1" applyAlignment="1">
      <alignment horizontal="left" vertical="center"/>
    </xf>
    <xf numFmtId="166" fontId="14" fillId="0" borderId="0" xfId="0" applyNumberFormat="1" applyFont="1" applyAlignment="1">
      <alignment horizontal="left" vertical="center"/>
    </xf>
    <xf numFmtId="166" fontId="14" fillId="0" borderId="13" xfId="0" applyNumberFormat="1" applyFont="1" applyBorder="1" applyAlignment="1">
      <alignment horizontal="left" vertical="center"/>
    </xf>
    <xf numFmtId="164" fontId="14" fillId="0" borderId="0" xfId="0" applyNumberFormat="1" applyFont="1" applyAlignment="1">
      <alignment horizontal="left" vertical="center"/>
    </xf>
    <xf numFmtId="0" fontId="23" fillId="10" borderId="46" xfId="0" applyFont="1" applyFill="1" applyBorder="1" applyAlignment="1">
      <alignment horizontal="center" vertical="center"/>
    </xf>
    <xf numFmtId="0" fontId="23" fillId="10" borderId="47" xfId="0" applyFont="1" applyFill="1" applyBorder="1" applyAlignment="1">
      <alignment horizontal="left" vertical="center" wrapText="1"/>
    </xf>
    <xf numFmtId="0" fontId="22" fillId="10" borderId="47" xfId="0" applyFont="1" applyFill="1" applyBorder="1" applyAlignment="1">
      <alignment horizontal="center" vertical="center" wrapText="1"/>
    </xf>
    <xf numFmtId="2" fontId="22" fillId="10" borderId="47" xfId="0" applyNumberFormat="1" applyFont="1" applyFill="1" applyBorder="1" applyAlignment="1">
      <alignment horizontal="center" vertical="center" wrapText="1"/>
    </xf>
    <xf numFmtId="165" fontId="22" fillId="10" borderId="47" xfId="0" applyNumberFormat="1" applyFont="1" applyFill="1" applyBorder="1" applyAlignment="1">
      <alignment horizontal="center" vertical="center" wrapText="1"/>
    </xf>
    <xf numFmtId="171" fontId="23" fillId="10" borderId="48" xfId="0" applyNumberFormat="1" applyFont="1" applyFill="1" applyBorder="1" applyAlignment="1">
      <alignment horizontal="center" vertical="center" wrapText="1"/>
    </xf>
    <xf numFmtId="0" fontId="23" fillId="10" borderId="47" xfId="0" applyFont="1" applyFill="1" applyBorder="1" applyAlignment="1">
      <alignment horizontal="center" vertical="center" wrapText="1"/>
    </xf>
    <xf numFmtId="171" fontId="23" fillId="10" borderId="47" xfId="0" applyNumberFormat="1" applyFont="1" applyFill="1" applyBorder="1" applyAlignment="1">
      <alignment horizontal="center" vertical="center" wrapText="1"/>
    </xf>
    <xf numFmtId="2" fontId="23" fillId="10" borderId="49" xfId="0" applyNumberFormat="1" applyFont="1" applyFill="1" applyBorder="1" applyAlignment="1">
      <alignment horizontal="center" vertical="center" wrapText="1"/>
    </xf>
    <xf numFmtId="2" fontId="23" fillId="10" borderId="50" xfId="0" applyNumberFormat="1" applyFont="1" applyFill="1" applyBorder="1" applyAlignment="1">
      <alignment horizontal="center" vertical="center" wrapText="1"/>
    </xf>
    <xf numFmtId="165" fontId="23" fillId="10" borderId="49" xfId="0" applyNumberFormat="1" applyFont="1" applyFill="1" applyBorder="1" applyAlignment="1">
      <alignment horizontal="center" vertical="center"/>
    </xf>
    <xf numFmtId="165" fontId="23" fillId="10" borderId="50" xfId="0" applyNumberFormat="1" applyFont="1" applyFill="1" applyBorder="1" applyAlignment="1">
      <alignment horizontal="center" vertical="center" wrapText="1"/>
    </xf>
    <xf numFmtId="2" fontId="23" fillId="10" borderId="49" xfId="0" applyNumberFormat="1" applyFont="1" applyFill="1" applyBorder="1" applyAlignment="1">
      <alignment horizontal="center" vertical="center"/>
    </xf>
    <xf numFmtId="165" fontId="23" fillId="10" borderId="51" xfId="0" applyNumberFormat="1" applyFont="1" applyFill="1" applyBorder="1" applyAlignment="1">
      <alignment horizontal="center" vertical="center"/>
    </xf>
    <xf numFmtId="171" fontId="23" fillId="10" borderId="50" xfId="0" applyNumberFormat="1" applyFont="1" applyFill="1" applyBorder="1" applyAlignment="1">
      <alignment horizontal="center" vertical="center" wrapText="1"/>
    </xf>
    <xf numFmtId="2" fontId="27" fillId="10" borderId="49" xfId="0" applyNumberFormat="1" applyFont="1" applyFill="1" applyBorder="1" applyAlignment="1">
      <alignment horizontal="center" vertical="center"/>
    </xf>
    <xf numFmtId="166" fontId="23" fillId="10" borderId="51" xfId="0" applyNumberFormat="1" applyFont="1" applyFill="1" applyBorder="1" applyAlignment="1">
      <alignment horizontal="center" vertical="center"/>
    </xf>
    <xf numFmtId="171" fontId="23" fillId="10" borderId="28" xfId="0" applyNumberFormat="1" applyFont="1" applyFill="1" applyBorder="1" applyAlignment="1">
      <alignment horizontal="center" vertical="center" wrapText="1"/>
    </xf>
    <xf numFmtId="171" fontId="14" fillId="10" borderId="28" xfId="0" applyNumberFormat="1" applyFont="1" applyFill="1" applyBorder="1" applyAlignment="1">
      <alignment horizontal="center" vertical="center" wrapText="1"/>
    </xf>
    <xf numFmtId="164" fontId="14" fillId="10" borderId="28" xfId="0" applyNumberFormat="1" applyFont="1" applyFill="1" applyBorder="1" applyAlignment="1">
      <alignment horizontal="center" vertical="center" wrapText="1"/>
    </xf>
    <xf numFmtId="0" fontId="23" fillId="11" borderId="52" xfId="0" applyFont="1" applyFill="1" applyBorder="1" applyAlignment="1">
      <alignment horizontal="center" vertical="center"/>
    </xf>
    <xf numFmtId="0" fontId="23" fillId="11" borderId="53" xfId="0" applyFont="1" applyFill="1" applyBorder="1" applyAlignment="1">
      <alignment horizontal="left" vertical="center" wrapText="1"/>
    </xf>
    <xf numFmtId="0" fontId="22" fillId="11" borderId="53" xfId="0" applyFont="1" applyFill="1" applyBorder="1" applyAlignment="1">
      <alignment horizontal="center" vertical="center" wrapText="1"/>
    </xf>
    <xf numFmtId="2" fontId="22" fillId="11" borderId="53" xfId="0" applyNumberFormat="1" applyFont="1" applyFill="1" applyBorder="1" applyAlignment="1">
      <alignment horizontal="center" vertical="center" wrapText="1"/>
    </xf>
    <xf numFmtId="165" fontId="22" fillId="11" borderId="53" xfId="0" applyNumberFormat="1" applyFont="1" applyFill="1" applyBorder="1" applyAlignment="1">
      <alignment horizontal="center" vertical="center" wrapText="1"/>
    </xf>
    <xf numFmtId="171" fontId="23" fillId="11" borderId="53" xfId="0" applyNumberFormat="1" applyFont="1" applyFill="1" applyBorder="1" applyAlignment="1">
      <alignment horizontal="center" vertical="center" wrapText="1"/>
    </xf>
    <xf numFmtId="0" fontId="22" fillId="11" borderId="46" xfId="0" applyFont="1" applyFill="1" applyBorder="1" applyAlignment="1">
      <alignment horizontal="center" vertical="center" wrapText="1"/>
    </xf>
    <xf numFmtId="2" fontId="22" fillId="11" borderId="46" xfId="0" applyNumberFormat="1" applyFont="1" applyFill="1" applyBorder="1" applyAlignment="1">
      <alignment horizontal="center" vertical="center" wrapText="1"/>
    </xf>
    <xf numFmtId="2" fontId="22" fillId="11" borderId="54" xfId="0" applyNumberFormat="1" applyFont="1" applyFill="1" applyBorder="1" applyAlignment="1">
      <alignment horizontal="center" vertical="center" wrapText="1"/>
    </xf>
    <xf numFmtId="165" fontId="23" fillId="11" borderId="55" xfId="0" applyNumberFormat="1" applyFont="1" applyFill="1" applyBorder="1" applyAlignment="1">
      <alignment horizontal="center" vertical="center"/>
    </xf>
    <xf numFmtId="165" fontId="23" fillId="11" borderId="56" xfId="0" applyNumberFormat="1" applyFont="1" applyFill="1" applyBorder="1" applyAlignment="1">
      <alignment horizontal="center" vertical="center"/>
    </xf>
    <xf numFmtId="2" fontId="22" fillId="11" borderId="46" xfId="0" applyNumberFormat="1" applyFont="1" applyFill="1" applyBorder="1" applyAlignment="1">
      <alignment horizontal="center" vertical="center"/>
    </xf>
    <xf numFmtId="165" fontId="22" fillId="11" borderId="47" xfId="0" applyNumberFormat="1" applyFont="1" applyFill="1" applyBorder="1" applyAlignment="1">
      <alignment horizontal="center" vertical="center"/>
    </xf>
    <xf numFmtId="171" fontId="23" fillId="11" borderId="56" xfId="0" applyNumberFormat="1" applyFont="1" applyFill="1" applyBorder="1" applyAlignment="1">
      <alignment horizontal="center" vertical="center" wrapText="1"/>
    </xf>
    <xf numFmtId="2" fontId="28" fillId="11" borderId="46" xfId="0" applyNumberFormat="1" applyFont="1" applyFill="1" applyBorder="1" applyAlignment="1">
      <alignment horizontal="center" vertical="center"/>
    </xf>
    <xf numFmtId="166" fontId="22" fillId="11" borderId="47" xfId="0" applyNumberFormat="1" applyFont="1" applyFill="1" applyBorder="1" applyAlignment="1">
      <alignment horizontal="center" vertical="center"/>
    </xf>
    <xf numFmtId="171" fontId="23" fillId="11" borderId="28" xfId="0" applyNumberFormat="1" applyFont="1" applyFill="1" applyBorder="1" applyAlignment="1">
      <alignment horizontal="center" vertical="center" wrapText="1"/>
    </xf>
    <xf numFmtId="171" fontId="14" fillId="11" borderId="28" xfId="0" applyNumberFormat="1" applyFont="1" applyFill="1" applyBorder="1" applyAlignment="1">
      <alignment horizontal="center" vertical="center" wrapText="1"/>
    </xf>
    <xf numFmtId="0" fontId="22" fillId="0" borderId="52" xfId="0" applyFont="1" applyBorder="1" applyAlignment="1">
      <alignment horizontal="center" vertical="center"/>
    </xf>
    <xf numFmtId="0" fontId="22" fillId="0" borderId="53" xfId="0" applyFont="1" applyBorder="1" applyAlignment="1">
      <alignment horizontal="left" vertical="center" wrapText="1"/>
    </xf>
    <xf numFmtId="0" fontId="22" fillId="0" borderId="53" xfId="0" applyFont="1" applyBorder="1" applyAlignment="1">
      <alignment horizontal="center" vertical="center" wrapText="1"/>
    </xf>
    <xf numFmtId="2" fontId="22" fillId="0" borderId="53" xfId="0" applyNumberFormat="1" applyFont="1" applyBorder="1" applyAlignment="1">
      <alignment horizontal="center" vertical="center" wrapText="1"/>
    </xf>
    <xf numFmtId="165" fontId="22" fillId="0" borderId="53" xfId="0" applyNumberFormat="1" applyFont="1" applyBorder="1" applyAlignment="1">
      <alignment horizontal="center" vertical="center" wrapText="1"/>
    </xf>
    <xf numFmtId="171" fontId="22" fillId="0" borderId="53" xfId="0" applyNumberFormat="1" applyFont="1" applyBorder="1" applyAlignment="1">
      <alignment horizontal="center" vertical="center" wrapText="1"/>
    </xf>
    <xf numFmtId="2" fontId="22" fillId="0" borderId="52" xfId="0" applyNumberFormat="1" applyFont="1" applyBorder="1" applyAlignment="1">
      <alignment horizontal="center" vertical="center" wrapText="1"/>
    </xf>
    <xf numFmtId="165" fontId="22" fillId="0" borderId="56" xfId="0" applyNumberFormat="1" applyFont="1" applyBorder="1" applyAlignment="1">
      <alignment horizontal="center" vertical="center" wrapText="1"/>
    </xf>
    <xf numFmtId="2" fontId="22" fillId="0" borderId="57" xfId="0" applyNumberFormat="1" applyFont="1" applyBorder="1" applyAlignment="1">
      <alignment horizontal="center" vertical="center" wrapText="1"/>
    </xf>
    <xf numFmtId="2" fontId="22" fillId="0" borderId="58" xfId="0" applyNumberFormat="1" applyFont="1" applyBorder="1" applyAlignment="1">
      <alignment horizontal="center" vertical="center" wrapText="1"/>
    </xf>
    <xf numFmtId="165" fontId="22" fillId="0" borderId="15" xfId="0" applyNumberFormat="1" applyFont="1" applyBorder="1" applyAlignment="1">
      <alignment horizontal="center" vertical="center"/>
    </xf>
    <xf numFmtId="165" fontId="22" fillId="0" borderId="56" xfId="0" applyNumberFormat="1" applyFont="1" applyBorder="1" applyAlignment="1">
      <alignment horizontal="center" vertical="center"/>
    </xf>
    <xf numFmtId="2" fontId="22" fillId="0" borderId="57" xfId="0" applyNumberFormat="1" applyFont="1" applyBorder="1" applyAlignment="1">
      <alignment horizontal="center" vertical="center"/>
    </xf>
    <xf numFmtId="165" fontId="22" fillId="0" borderId="59" xfId="0" applyNumberFormat="1" applyFont="1" applyBorder="1" applyAlignment="1">
      <alignment horizontal="center" vertical="center"/>
    </xf>
    <xf numFmtId="2" fontId="28" fillId="0" borderId="57" xfId="0" applyNumberFormat="1" applyFont="1" applyBorder="1" applyAlignment="1">
      <alignment horizontal="center" vertical="center"/>
    </xf>
    <xf numFmtId="166" fontId="22" fillId="0" borderId="59" xfId="0" applyNumberFormat="1" applyFont="1" applyBorder="1" applyAlignment="1">
      <alignment horizontal="center" vertical="center"/>
    </xf>
    <xf numFmtId="165" fontId="22" fillId="0" borderId="58" xfId="0" applyNumberFormat="1" applyFont="1" applyBorder="1" applyAlignment="1">
      <alignment horizontal="center" vertical="center"/>
    </xf>
    <xf numFmtId="165" fontId="22" fillId="0" borderId="0" xfId="0" applyNumberFormat="1" applyFont="1" applyAlignment="1">
      <alignment horizontal="center" vertical="center"/>
    </xf>
    <xf numFmtId="165" fontId="23" fillId="11" borderId="53" xfId="0" applyNumberFormat="1" applyFont="1" applyFill="1" applyBorder="1" applyAlignment="1">
      <alignment horizontal="left" vertical="center" wrapText="1"/>
    </xf>
    <xf numFmtId="165" fontId="23" fillId="11" borderId="53" xfId="0" applyNumberFormat="1" applyFont="1" applyFill="1" applyBorder="1" applyAlignment="1">
      <alignment horizontal="center" vertical="center" wrapText="1"/>
    </xf>
    <xf numFmtId="2" fontId="22" fillId="11" borderId="52" xfId="0" applyNumberFormat="1" applyFont="1" applyFill="1" applyBorder="1" applyAlignment="1">
      <alignment horizontal="center" vertical="center" wrapText="1"/>
    </xf>
    <xf numFmtId="2" fontId="23" fillId="11" borderId="46" xfId="0" applyNumberFormat="1" applyFont="1" applyFill="1" applyBorder="1" applyAlignment="1">
      <alignment horizontal="center" vertical="center" wrapText="1"/>
    </xf>
    <xf numFmtId="2" fontId="23" fillId="11" borderId="54" xfId="0" applyNumberFormat="1" applyFont="1" applyFill="1" applyBorder="1" applyAlignment="1">
      <alignment horizontal="center" vertical="center" wrapText="1"/>
    </xf>
    <xf numFmtId="165" fontId="23" fillId="11" borderId="56" xfId="0" applyNumberFormat="1" applyFont="1" applyFill="1" applyBorder="1" applyAlignment="1">
      <alignment horizontal="center" vertical="center" wrapText="1"/>
    </xf>
    <xf numFmtId="165" fontId="7" fillId="3" borderId="5" xfId="0" applyNumberFormat="1" applyFont="1" applyFill="1" applyBorder="1" applyAlignment="1">
      <alignment horizontal="center" vertical="center" wrapText="1"/>
    </xf>
    <xf numFmtId="165" fontId="7" fillId="4" borderId="5" xfId="0" applyNumberFormat="1" applyFont="1" applyFill="1" applyBorder="1" applyAlignment="1">
      <alignment horizontal="center" vertical="center" wrapText="1"/>
    </xf>
    <xf numFmtId="0" fontId="22" fillId="0" borderId="52" xfId="0" applyFont="1" applyBorder="1" applyAlignment="1">
      <alignment horizontal="center" vertical="center" wrapText="1"/>
    </xf>
    <xf numFmtId="0" fontId="23" fillId="10" borderId="52" xfId="0" applyFont="1" applyFill="1" applyBorder="1" applyAlignment="1">
      <alignment horizontal="center" vertical="center" wrapText="1"/>
    </xf>
    <xf numFmtId="0" fontId="23" fillId="10" borderId="53" xfId="0" applyFont="1" applyFill="1" applyBorder="1" applyAlignment="1">
      <alignment horizontal="left" vertical="center" wrapText="1"/>
    </xf>
    <xf numFmtId="0" fontId="23" fillId="10" borderId="53" xfId="0" applyFont="1" applyFill="1" applyBorder="1" applyAlignment="1">
      <alignment horizontal="center" vertical="center" wrapText="1"/>
    </xf>
    <xf numFmtId="2" fontId="23" fillId="10" borderId="53" xfId="0" applyNumberFormat="1" applyFont="1" applyFill="1" applyBorder="1" applyAlignment="1">
      <alignment horizontal="center" vertical="center" wrapText="1"/>
    </xf>
    <xf numFmtId="165" fontId="23" fillId="10" borderId="53" xfId="0" applyNumberFormat="1" applyFont="1" applyFill="1" applyBorder="1" applyAlignment="1">
      <alignment horizontal="center" vertical="center" wrapText="1"/>
    </xf>
    <xf numFmtId="171" fontId="23" fillId="10" borderId="53" xfId="0" applyNumberFormat="1" applyFont="1" applyFill="1" applyBorder="1" applyAlignment="1">
      <alignment horizontal="center" vertical="center" wrapText="1"/>
    </xf>
    <xf numFmtId="2" fontId="22" fillId="10" borderId="52" xfId="0" applyNumberFormat="1" applyFont="1" applyFill="1" applyBorder="1" applyAlignment="1">
      <alignment horizontal="center" vertical="center" wrapText="1"/>
    </xf>
    <xf numFmtId="2" fontId="23" fillId="10" borderId="46" xfId="0" applyNumberFormat="1" applyFont="1" applyFill="1" applyBorder="1" applyAlignment="1">
      <alignment horizontal="center" vertical="center" wrapText="1"/>
    </xf>
    <xf numFmtId="2" fontId="23" fillId="10" borderId="54" xfId="0" applyNumberFormat="1" applyFont="1" applyFill="1" applyBorder="1" applyAlignment="1">
      <alignment horizontal="center" vertical="center" wrapText="1"/>
    </xf>
    <xf numFmtId="165" fontId="23" fillId="10" borderId="55" xfId="0" applyNumberFormat="1" applyFont="1" applyFill="1" applyBorder="1" applyAlignment="1">
      <alignment horizontal="center" vertical="center"/>
    </xf>
    <xf numFmtId="165" fontId="23" fillId="10" borderId="56" xfId="0" applyNumberFormat="1" applyFont="1" applyFill="1" applyBorder="1" applyAlignment="1">
      <alignment horizontal="center" vertical="center"/>
    </xf>
    <xf numFmtId="2" fontId="22" fillId="10" borderId="46" xfId="0" applyNumberFormat="1" applyFont="1" applyFill="1" applyBorder="1" applyAlignment="1">
      <alignment horizontal="center" vertical="center"/>
    </xf>
    <xf numFmtId="165" fontId="22" fillId="10" borderId="47" xfId="0" applyNumberFormat="1" applyFont="1" applyFill="1" applyBorder="1" applyAlignment="1">
      <alignment horizontal="center" vertical="center"/>
    </xf>
    <xf numFmtId="171" fontId="23" fillId="10" borderId="56" xfId="0" applyNumberFormat="1" applyFont="1" applyFill="1" applyBorder="1" applyAlignment="1">
      <alignment horizontal="center" vertical="center" wrapText="1"/>
    </xf>
    <xf numFmtId="2" fontId="28" fillId="10" borderId="46" xfId="0" applyNumberFormat="1" applyFont="1" applyFill="1" applyBorder="1" applyAlignment="1">
      <alignment horizontal="center" vertical="center"/>
    </xf>
    <xf numFmtId="166" fontId="22" fillId="10" borderId="47" xfId="0" applyNumberFormat="1" applyFont="1" applyFill="1" applyBorder="1" applyAlignment="1">
      <alignment horizontal="center" vertical="center"/>
    </xf>
    <xf numFmtId="165" fontId="23" fillId="10" borderId="54" xfId="0" applyNumberFormat="1" applyFont="1" applyFill="1" applyBorder="1" applyAlignment="1">
      <alignment horizontal="center" vertical="center"/>
    </xf>
    <xf numFmtId="0" fontId="23" fillId="11" borderId="52" xfId="0" applyFont="1" applyFill="1" applyBorder="1" applyAlignment="1">
      <alignment horizontal="center" vertical="center" wrapText="1"/>
    </xf>
    <xf numFmtId="0" fontId="23" fillId="11" borderId="53" xfId="0" applyFont="1" applyFill="1" applyBorder="1" applyAlignment="1">
      <alignment horizontal="center" vertical="center" wrapText="1"/>
    </xf>
    <xf numFmtId="2" fontId="23" fillId="11" borderId="53" xfId="0" applyNumberFormat="1" applyFont="1" applyFill="1" applyBorder="1" applyAlignment="1">
      <alignment horizontal="center" vertical="center" wrapText="1"/>
    </xf>
    <xf numFmtId="165" fontId="22" fillId="11" borderId="56" xfId="0" applyNumberFormat="1" applyFont="1" applyFill="1" applyBorder="1" applyAlignment="1">
      <alignment horizontal="center" vertical="center"/>
    </xf>
    <xf numFmtId="165" fontId="22" fillId="11" borderId="54" xfId="0" applyNumberFormat="1" applyFont="1" applyFill="1" applyBorder="1" applyAlignment="1">
      <alignment horizontal="center" vertical="center"/>
    </xf>
    <xf numFmtId="165" fontId="22" fillId="0" borderId="60" xfId="0" applyNumberFormat="1" applyFont="1" applyBorder="1" applyAlignment="1">
      <alignment horizontal="center" vertical="center" wrapText="1"/>
    </xf>
    <xf numFmtId="165" fontId="22" fillId="0" borderId="16" xfId="0" applyNumberFormat="1" applyFont="1" applyBorder="1" applyAlignment="1">
      <alignment horizontal="center" vertical="center"/>
    </xf>
    <xf numFmtId="2" fontId="23" fillId="0" borderId="57" xfId="0" applyNumberFormat="1" applyFont="1" applyBorder="1" applyAlignment="1">
      <alignment horizontal="center" vertical="center"/>
    </xf>
    <xf numFmtId="165" fontId="23" fillId="0" borderId="59" xfId="0" applyNumberFormat="1" applyFont="1" applyBorder="1" applyAlignment="1">
      <alignment horizontal="center" vertical="center"/>
    </xf>
    <xf numFmtId="166" fontId="23" fillId="0" borderId="56" xfId="0" applyNumberFormat="1" applyFont="1" applyBorder="1" applyAlignment="1">
      <alignment horizontal="center" vertical="center" wrapText="1"/>
    </xf>
    <xf numFmtId="2" fontId="23" fillId="0" borderId="57" xfId="0" applyNumberFormat="1" applyFont="1" applyBorder="1" applyAlignment="1">
      <alignment horizontal="center" vertical="center" wrapText="1"/>
    </xf>
    <xf numFmtId="2" fontId="23" fillId="0" borderId="58" xfId="0" applyNumberFormat="1" applyFont="1" applyBorder="1" applyAlignment="1">
      <alignment horizontal="center" vertical="center" wrapText="1"/>
    </xf>
    <xf numFmtId="165" fontId="23" fillId="0" borderId="56" xfId="0" applyNumberFormat="1" applyFont="1" applyBorder="1" applyAlignment="1">
      <alignment horizontal="center" vertical="center"/>
    </xf>
    <xf numFmtId="166" fontId="14" fillId="0" borderId="0" xfId="0" applyNumberFormat="1" applyFont="1" applyAlignment="1">
      <alignment horizontal="center" vertical="center"/>
    </xf>
    <xf numFmtId="165" fontId="23" fillId="11" borderId="55" xfId="0" applyNumberFormat="1" applyFont="1" applyFill="1" applyBorder="1" applyAlignment="1">
      <alignment horizontal="center" vertical="center" wrapText="1"/>
    </xf>
    <xf numFmtId="2" fontId="23" fillId="11" borderId="46" xfId="0" applyNumberFormat="1" applyFont="1" applyFill="1" applyBorder="1" applyAlignment="1">
      <alignment horizontal="center" vertical="center"/>
    </xf>
    <xf numFmtId="165" fontId="23" fillId="11" borderId="47" xfId="0" applyNumberFormat="1" applyFont="1" applyFill="1" applyBorder="1" applyAlignment="1">
      <alignment horizontal="center" vertical="center"/>
    </xf>
    <xf numFmtId="166" fontId="23" fillId="11" borderId="47" xfId="0" applyNumberFormat="1" applyFont="1" applyFill="1" applyBorder="1" applyAlignment="1">
      <alignment horizontal="center" vertical="center"/>
    </xf>
    <xf numFmtId="172" fontId="14" fillId="0" borderId="0" xfId="0" applyNumberFormat="1" applyFont="1" applyAlignment="1">
      <alignment horizontal="center" vertical="center"/>
    </xf>
    <xf numFmtId="173" fontId="14" fillId="0" borderId="0" xfId="0" applyNumberFormat="1" applyFont="1" applyAlignment="1">
      <alignment vertical="center"/>
    </xf>
    <xf numFmtId="0" fontId="22" fillId="6" borderId="53" xfId="0" applyFont="1" applyFill="1" applyBorder="1" applyAlignment="1">
      <alignment horizontal="left" vertical="center" wrapText="1"/>
    </xf>
    <xf numFmtId="165" fontId="22" fillId="10" borderId="56" xfId="0" applyNumberFormat="1" applyFont="1" applyFill="1" applyBorder="1" applyAlignment="1">
      <alignment horizontal="center" vertical="center"/>
    </xf>
    <xf numFmtId="0" fontId="22" fillId="11" borderId="52" xfId="0" applyFont="1" applyFill="1" applyBorder="1" applyAlignment="1">
      <alignment horizontal="center" vertical="center" wrapText="1"/>
    </xf>
    <xf numFmtId="0" fontId="22" fillId="11" borderId="53" xfId="0" applyFont="1" applyFill="1" applyBorder="1" applyAlignment="1">
      <alignment horizontal="left" vertical="center" wrapText="1"/>
    </xf>
    <xf numFmtId="165" fontId="23" fillId="11" borderId="54" xfId="0" applyNumberFormat="1" applyFont="1" applyFill="1" applyBorder="1" applyAlignment="1">
      <alignment horizontal="center" vertical="center"/>
    </xf>
    <xf numFmtId="0" fontId="22" fillId="6" borderId="52" xfId="0" applyFont="1" applyFill="1" applyBorder="1" applyAlignment="1">
      <alignment horizontal="center" vertical="center" wrapText="1"/>
    </xf>
    <xf numFmtId="0" fontId="22" fillId="6" borderId="53" xfId="0" applyFont="1" applyFill="1" applyBorder="1" applyAlignment="1">
      <alignment horizontal="center" vertical="center" wrapText="1"/>
    </xf>
    <xf numFmtId="2" fontId="22" fillId="6" borderId="53" xfId="0" applyNumberFormat="1" applyFont="1" applyFill="1" applyBorder="1" applyAlignment="1">
      <alignment horizontal="center" vertical="center" wrapText="1"/>
    </xf>
    <xf numFmtId="165" fontId="22" fillId="6" borderId="53" xfId="0" applyNumberFormat="1" applyFont="1" applyFill="1" applyBorder="1" applyAlignment="1">
      <alignment horizontal="center" vertical="center" wrapText="1"/>
    </xf>
    <xf numFmtId="171" fontId="22" fillId="6" borderId="53" xfId="0" applyNumberFormat="1" applyFont="1" applyFill="1" applyBorder="1" applyAlignment="1">
      <alignment horizontal="center" vertical="center" wrapText="1"/>
    </xf>
    <xf numFmtId="2" fontId="22" fillId="6" borderId="52" xfId="0" applyNumberFormat="1" applyFont="1" applyFill="1" applyBorder="1" applyAlignment="1">
      <alignment horizontal="center" vertical="center" wrapText="1"/>
    </xf>
    <xf numFmtId="165" fontId="22" fillId="6" borderId="56" xfId="0" applyNumberFormat="1" applyFont="1" applyFill="1" applyBorder="1" applyAlignment="1">
      <alignment horizontal="center" vertical="center" wrapText="1"/>
    </xf>
    <xf numFmtId="2" fontId="22" fillId="6" borderId="46" xfId="0" applyNumberFormat="1" applyFont="1" applyFill="1" applyBorder="1" applyAlignment="1">
      <alignment horizontal="center" vertical="center" wrapText="1"/>
    </xf>
    <xf numFmtId="2" fontId="22" fillId="6" borderId="54" xfId="0" applyNumberFormat="1" applyFont="1" applyFill="1" applyBorder="1" applyAlignment="1">
      <alignment horizontal="center" vertical="center" wrapText="1"/>
    </xf>
    <xf numFmtId="165" fontId="22" fillId="6" borderId="55" xfId="0" applyNumberFormat="1" applyFont="1" applyFill="1" applyBorder="1" applyAlignment="1">
      <alignment horizontal="center" vertical="center"/>
    </xf>
    <xf numFmtId="165" fontId="22" fillId="6" borderId="56" xfId="0" applyNumberFormat="1" applyFont="1" applyFill="1" applyBorder="1" applyAlignment="1">
      <alignment horizontal="center" vertical="center"/>
    </xf>
    <xf numFmtId="2" fontId="23" fillId="6" borderId="46" xfId="0" applyNumberFormat="1" applyFont="1" applyFill="1" applyBorder="1" applyAlignment="1">
      <alignment horizontal="center" vertical="center"/>
    </xf>
    <xf numFmtId="165" fontId="23" fillId="6" borderId="47" xfId="0" applyNumberFormat="1" applyFont="1" applyFill="1" applyBorder="1" applyAlignment="1">
      <alignment horizontal="center" vertical="center"/>
    </xf>
    <xf numFmtId="165" fontId="23" fillId="6" borderId="56" xfId="0" applyNumberFormat="1" applyFont="1" applyFill="1" applyBorder="1" applyAlignment="1">
      <alignment horizontal="center" vertical="center" wrapText="1"/>
    </xf>
    <xf numFmtId="2" fontId="28" fillId="6" borderId="46" xfId="0" applyNumberFormat="1" applyFont="1" applyFill="1" applyBorder="1" applyAlignment="1">
      <alignment horizontal="center" vertical="center"/>
    </xf>
    <xf numFmtId="166" fontId="22" fillId="6" borderId="53" xfId="0" applyNumberFormat="1" applyFont="1" applyFill="1" applyBorder="1" applyAlignment="1">
      <alignment horizontal="center" vertical="center"/>
    </xf>
    <xf numFmtId="165" fontId="22" fillId="6" borderId="54" xfId="0" applyNumberFormat="1" applyFont="1" applyFill="1" applyBorder="1" applyAlignment="1">
      <alignment horizontal="center" vertical="center"/>
    </xf>
    <xf numFmtId="164" fontId="14" fillId="6" borderId="28" xfId="0" applyNumberFormat="1" applyFont="1" applyFill="1" applyBorder="1" applyAlignment="1">
      <alignment vertical="center"/>
    </xf>
    <xf numFmtId="0" fontId="14" fillId="6" borderId="28" xfId="0" applyFont="1" applyFill="1" applyBorder="1" applyAlignment="1">
      <alignment horizontal="center" vertical="center"/>
    </xf>
    <xf numFmtId="0" fontId="14" fillId="6" borderId="28" xfId="0" applyFont="1" applyFill="1" applyBorder="1" applyAlignment="1">
      <alignment vertical="center"/>
    </xf>
    <xf numFmtId="166" fontId="14" fillId="6" borderId="28" xfId="0" applyNumberFormat="1" applyFont="1" applyFill="1" applyBorder="1" applyAlignment="1">
      <alignment vertical="center"/>
    </xf>
    <xf numFmtId="2" fontId="23" fillId="11" borderId="61" xfId="0" applyNumberFormat="1" applyFont="1" applyFill="1" applyBorder="1" applyAlignment="1">
      <alignment horizontal="center" vertical="center" wrapText="1"/>
    </xf>
    <xf numFmtId="2" fontId="23" fillId="11" borderId="62" xfId="0" applyNumberFormat="1" applyFont="1" applyFill="1" applyBorder="1" applyAlignment="1">
      <alignment horizontal="center" vertical="center" wrapText="1"/>
    </xf>
    <xf numFmtId="165" fontId="23" fillId="11" borderId="52" xfId="0" applyNumberFormat="1" applyFont="1" applyFill="1" applyBorder="1" applyAlignment="1">
      <alignment horizontal="center" vertical="center"/>
    </xf>
    <xf numFmtId="165" fontId="23" fillId="11" borderId="63" xfId="0" applyNumberFormat="1" applyFont="1" applyFill="1" applyBorder="1" applyAlignment="1">
      <alignment horizontal="center" vertical="center"/>
    </xf>
    <xf numFmtId="2" fontId="22" fillId="11" borderId="61" xfId="0" applyNumberFormat="1" applyFont="1" applyFill="1" applyBorder="1" applyAlignment="1">
      <alignment horizontal="center" vertical="center"/>
    </xf>
    <xf numFmtId="165" fontId="22" fillId="11" borderId="64" xfId="0" applyNumberFormat="1" applyFont="1" applyFill="1" applyBorder="1" applyAlignment="1">
      <alignment horizontal="center" vertical="center"/>
    </xf>
    <xf numFmtId="166" fontId="22" fillId="11" borderId="53" xfId="0" applyNumberFormat="1" applyFont="1" applyFill="1" applyBorder="1" applyAlignment="1">
      <alignment horizontal="center" vertical="center"/>
    </xf>
    <xf numFmtId="2" fontId="22" fillId="0" borderId="56" xfId="0" applyNumberFormat="1" applyFont="1" applyBorder="1" applyAlignment="1">
      <alignment horizontal="center" vertical="center" wrapText="1"/>
    </xf>
    <xf numFmtId="2" fontId="22" fillId="0" borderId="52" xfId="0" applyNumberFormat="1" applyFont="1" applyBorder="1" applyAlignment="1">
      <alignment horizontal="center" vertical="center"/>
    </xf>
    <xf numFmtId="165" fontId="22" fillId="0" borderId="53" xfId="0" applyNumberFormat="1" applyFont="1" applyBorder="1" applyAlignment="1">
      <alignment horizontal="center" vertical="center"/>
    </xf>
    <xf numFmtId="166" fontId="22" fillId="0" borderId="53" xfId="0" applyNumberFormat="1" applyFont="1" applyBorder="1" applyAlignment="1">
      <alignment horizontal="center" vertical="center"/>
    </xf>
    <xf numFmtId="165" fontId="23" fillId="0" borderId="56" xfId="0" applyNumberFormat="1" applyFont="1" applyBorder="1" applyAlignment="1">
      <alignment horizontal="center" vertical="center" wrapText="1"/>
    </xf>
    <xf numFmtId="0" fontId="22" fillId="10" borderId="53" xfId="0" applyFont="1" applyFill="1" applyBorder="1" applyAlignment="1">
      <alignment horizontal="center" vertical="center" wrapText="1"/>
    </xf>
    <xf numFmtId="2" fontId="22" fillId="10" borderId="53" xfId="0" applyNumberFormat="1" applyFont="1" applyFill="1" applyBorder="1" applyAlignment="1">
      <alignment horizontal="center" vertical="center" wrapText="1"/>
    </xf>
    <xf numFmtId="165" fontId="22" fillId="10" borderId="53" xfId="0" applyNumberFormat="1" applyFont="1" applyFill="1" applyBorder="1" applyAlignment="1">
      <alignment horizontal="center" vertical="center" wrapText="1"/>
    </xf>
    <xf numFmtId="165" fontId="23" fillId="11" borderId="54" xfId="0" applyNumberFormat="1" applyFont="1" applyFill="1" applyBorder="1" applyAlignment="1">
      <alignment horizontal="center" vertical="center" wrapText="1"/>
    </xf>
    <xf numFmtId="0" fontId="14" fillId="12" borderId="28" xfId="0" applyFont="1" applyFill="1" applyBorder="1" applyAlignment="1">
      <alignment horizontal="center" vertical="center"/>
    </xf>
    <xf numFmtId="0" fontId="14" fillId="12" borderId="28" xfId="0" applyFont="1" applyFill="1" applyBorder="1" applyAlignment="1">
      <alignment vertical="center"/>
    </xf>
    <xf numFmtId="2" fontId="22" fillId="6" borderId="46" xfId="0" applyNumberFormat="1" applyFont="1" applyFill="1" applyBorder="1" applyAlignment="1">
      <alignment horizontal="center" vertical="center"/>
    </xf>
    <xf numFmtId="165" fontId="22" fillId="6" borderId="47" xfId="0" applyNumberFormat="1" applyFont="1" applyFill="1" applyBorder="1" applyAlignment="1">
      <alignment horizontal="center" vertical="center"/>
    </xf>
    <xf numFmtId="166" fontId="22" fillId="6" borderId="47" xfId="0" applyNumberFormat="1" applyFont="1" applyFill="1" applyBorder="1" applyAlignment="1">
      <alignment horizontal="center" vertical="center"/>
    </xf>
    <xf numFmtId="165" fontId="23" fillId="10" borderId="55" xfId="0" applyNumberFormat="1" applyFont="1" applyFill="1" applyBorder="1" applyAlignment="1">
      <alignment horizontal="center" vertical="center" wrapText="1"/>
    </xf>
    <xf numFmtId="165" fontId="23" fillId="10" borderId="56" xfId="0" applyNumberFormat="1" applyFont="1" applyFill="1" applyBorder="1" applyAlignment="1">
      <alignment horizontal="center" vertical="center" wrapText="1"/>
    </xf>
    <xf numFmtId="165" fontId="23" fillId="11" borderId="46" xfId="0" applyNumberFormat="1" applyFont="1" applyFill="1" applyBorder="1" applyAlignment="1">
      <alignment horizontal="center" vertical="center"/>
    </xf>
    <xf numFmtId="166" fontId="23" fillId="11" borderId="54" xfId="0" applyNumberFormat="1" applyFont="1" applyFill="1" applyBorder="1" applyAlignment="1">
      <alignment horizontal="center" vertical="center" wrapText="1"/>
    </xf>
    <xf numFmtId="165" fontId="23" fillId="0" borderId="18" xfId="0" applyNumberFormat="1" applyFont="1" applyBorder="1" applyAlignment="1">
      <alignment horizontal="center" vertical="center" wrapText="1"/>
    </xf>
    <xf numFmtId="2" fontId="22" fillId="0" borderId="66" xfId="0" applyNumberFormat="1" applyFont="1" applyBorder="1" applyAlignment="1">
      <alignment horizontal="center" vertical="center" wrapText="1"/>
    </xf>
    <xf numFmtId="2" fontId="22" fillId="0" borderId="67" xfId="0" applyNumberFormat="1" applyFont="1" applyBorder="1" applyAlignment="1">
      <alignment horizontal="center" vertical="center" wrapText="1"/>
    </xf>
    <xf numFmtId="165" fontId="22" fillId="0" borderId="17" xfId="0" applyNumberFormat="1" applyFont="1" applyBorder="1" applyAlignment="1">
      <alignment horizontal="center" vertical="center"/>
    </xf>
    <xf numFmtId="2" fontId="23" fillId="11" borderId="68" xfId="0" applyNumberFormat="1" applyFont="1" applyFill="1" applyBorder="1" applyAlignment="1">
      <alignment horizontal="center" vertical="center" wrapText="1"/>
    </xf>
    <xf numFmtId="2" fontId="23" fillId="11" borderId="63" xfId="0" applyNumberFormat="1" applyFont="1" applyFill="1" applyBorder="1" applyAlignment="1">
      <alignment horizontal="center" vertical="center" wrapText="1"/>
    </xf>
    <xf numFmtId="0" fontId="14" fillId="0" borderId="16" xfId="0" applyFont="1" applyBorder="1" applyAlignment="1">
      <alignment horizontal="center" vertical="center"/>
    </xf>
    <xf numFmtId="0" fontId="14" fillId="0" borderId="16" xfId="0" applyFont="1" applyBorder="1" applyAlignment="1">
      <alignment vertical="center"/>
    </xf>
    <xf numFmtId="2" fontId="22" fillId="0" borderId="69" xfId="0" applyNumberFormat="1" applyFont="1" applyBorder="1" applyAlignment="1">
      <alignment horizontal="center" vertical="center"/>
    </xf>
    <xf numFmtId="2" fontId="23" fillId="11" borderId="52" xfId="0" applyNumberFormat="1" applyFont="1" applyFill="1" applyBorder="1" applyAlignment="1">
      <alignment horizontal="center" vertical="center" wrapText="1"/>
    </xf>
    <xf numFmtId="2" fontId="23" fillId="11" borderId="56" xfId="0" applyNumberFormat="1" applyFont="1" applyFill="1" applyBorder="1" applyAlignment="1">
      <alignment horizontal="center" vertical="center" wrapText="1"/>
    </xf>
    <xf numFmtId="2" fontId="22" fillId="11" borderId="52" xfId="0" applyNumberFormat="1" applyFont="1" applyFill="1" applyBorder="1" applyAlignment="1">
      <alignment horizontal="center" vertical="center"/>
    </xf>
    <xf numFmtId="165" fontId="22" fillId="11" borderId="53" xfId="0" applyNumberFormat="1" applyFont="1" applyFill="1" applyBorder="1" applyAlignment="1">
      <alignment horizontal="center" vertical="center"/>
    </xf>
    <xf numFmtId="165" fontId="22" fillId="0" borderId="70" xfId="0" applyNumberFormat="1" applyFont="1" applyBorder="1" applyAlignment="1">
      <alignment horizontal="center" vertical="center"/>
    </xf>
    <xf numFmtId="166" fontId="22" fillId="0" borderId="70" xfId="0" applyNumberFormat="1" applyFont="1" applyBorder="1" applyAlignment="1">
      <alignment horizontal="center" vertical="center"/>
    </xf>
    <xf numFmtId="165" fontId="22" fillId="11" borderId="71" xfId="0" applyNumberFormat="1" applyFont="1" applyFill="1" applyBorder="1" applyAlignment="1">
      <alignment horizontal="center" vertical="center"/>
    </xf>
    <xf numFmtId="166" fontId="22" fillId="11" borderId="71" xfId="0" applyNumberFormat="1" applyFont="1" applyFill="1" applyBorder="1" applyAlignment="1">
      <alignment horizontal="center" vertical="center"/>
    </xf>
    <xf numFmtId="2" fontId="22" fillId="6" borderId="56" xfId="0" applyNumberFormat="1" applyFont="1" applyFill="1" applyBorder="1" applyAlignment="1">
      <alignment horizontal="center" vertical="center" wrapText="1"/>
    </xf>
    <xf numFmtId="2" fontId="23" fillId="10" borderId="52" xfId="0" applyNumberFormat="1" applyFont="1" applyFill="1" applyBorder="1" applyAlignment="1">
      <alignment horizontal="center" vertical="center" wrapText="1"/>
    </xf>
    <xf numFmtId="2" fontId="23" fillId="10" borderId="56" xfId="0" applyNumberFormat="1" applyFont="1" applyFill="1" applyBorder="1" applyAlignment="1">
      <alignment horizontal="center" vertical="center" wrapText="1"/>
    </xf>
    <xf numFmtId="165" fontId="23" fillId="10" borderId="52" xfId="0" applyNumberFormat="1" applyFont="1" applyFill="1" applyBorder="1" applyAlignment="1">
      <alignment horizontal="center" vertical="center"/>
    </xf>
    <xf numFmtId="2" fontId="22" fillId="10" borderId="52" xfId="0" applyNumberFormat="1" applyFont="1" applyFill="1" applyBorder="1" applyAlignment="1">
      <alignment horizontal="center" vertical="center"/>
    </xf>
    <xf numFmtId="165" fontId="22" fillId="10" borderId="71" xfId="0" applyNumberFormat="1" applyFont="1" applyFill="1" applyBorder="1" applyAlignment="1">
      <alignment horizontal="center" vertical="center"/>
    </xf>
    <xf numFmtId="166" fontId="22" fillId="10" borderId="71" xfId="0" applyNumberFormat="1" applyFont="1" applyFill="1" applyBorder="1" applyAlignment="1">
      <alignment horizontal="center" vertical="center"/>
    </xf>
    <xf numFmtId="165" fontId="23" fillId="10" borderId="63" xfId="0" applyNumberFormat="1" applyFont="1" applyFill="1" applyBorder="1" applyAlignment="1">
      <alignment horizontal="center" vertical="center"/>
    </xf>
    <xf numFmtId="2" fontId="22" fillId="10" borderId="56" xfId="0" applyNumberFormat="1" applyFont="1" applyFill="1" applyBorder="1" applyAlignment="1">
      <alignment horizontal="center" vertical="center" wrapText="1"/>
    </xf>
    <xf numFmtId="165" fontId="22" fillId="10" borderId="52" xfId="0" applyNumberFormat="1" applyFont="1" applyFill="1" applyBorder="1" applyAlignment="1">
      <alignment horizontal="center" vertical="center"/>
    </xf>
    <xf numFmtId="2" fontId="22" fillId="11" borderId="56" xfId="0" applyNumberFormat="1" applyFont="1" applyFill="1" applyBorder="1" applyAlignment="1">
      <alignment horizontal="center" vertical="center" wrapText="1"/>
    </xf>
    <xf numFmtId="165" fontId="22" fillId="11" borderId="52" xfId="0" applyNumberFormat="1" applyFont="1" applyFill="1" applyBorder="1" applyAlignment="1">
      <alignment horizontal="center" vertical="center"/>
    </xf>
    <xf numFmtId="171" fontId="22" fillId="10" borderId="53" xfId="0" applyNumberFormat="1" applyFont="1" applyFill="1" applyBorder="1" applyAlignment="1">
      <alignment horizontal="center" vertical="center" wrapText="1"/>
    </xf>
    <xf numFmtId="165" fontId="23" fillId="10" borderId="48" xfId="0" applyNumberFormat="1" applyFont="1" applyFill="1" applyBorder="1" applyAlignment="1">
      <alignment horizontal="center" vertical="center"/>
    </xf>
    <xf numFmtId="165" fontId="23" fillId="10" borderId="72" xfId="0" applyNumberFormat="1" applyFont="1" applyFill="1" applyBorder="1" applyAlignment="1">
      <alignment horizontal="center" vertical="center"/>
    </xf>
    <xf numFmtId="171" fontId="22" fillId="11" borderId="53" xfId="0" applyNumberFormat="1" applyFont="1" applyFill="1" applyBorder="1" applyAlignment="1">
      <alignment horizontal="center" vertical="center" wrapText="1"/>
    </xf>
    <xf numFmtId="165" fontId="23" fillId="11" borderId="48" xfId="0" applyNumberFormat="1" applyFont="1" applyFill="1" applyBorder="1" applyAlignment="1">
      <alignment horizontal="center" vertical="center"/>
    </xf>
    <xf numFmtId="165" fontId="23" fillId="11" borderId="72" xfId="0" applyNumberFormat="1" applyFont="1" applyFill="1" applyBorder="1" applyAlignment="1">
      <alignment horizontal="center" vertical="center"/>
    </xf>
    <xf numFmtId="165" fontId="22" fillId="6" borderId="72" xfId="0" applyNumberFormat="1" applyFont="1" applyFill="1" applyBorder="1" applyAlignment="1">
      <alignment horizontal="center" vertical="center" wrapText="1"/>
    </xf>
    <xf numFmtId="165" fontId="22" fillId="6" borderId="73" xfId="0" applyNumberFormat="1" applyFont="1" applyFill="1" applyBorder="1" applyAlignment="1">
      <alignment horizontal="center" vertical="center"/>
    </xf>
    <xf numFmtId="165" fontId="22" fillId="6" borderId="72" xfId="0" applyNumberFormat="1" applyFont="1" applyFill="1" applyBorder="1" applyAlignment="1">
      <alignment horizontal="center" vertical="center"/>
    </xf>
    <xf numFmtId="2" fontId="22" fillId="6" borderId="52" xfId="0" applyNumberFormat="1" applyFont="1" applyFill="1" applyBorder="1" applyAlignment="1">
      <alignment horizontal="center" vertical="center"/>
    </xf>
    <xf numFmtId="165" fontId="22" fillId="6" borderId="71" xfId="0" applyNumberFormat="1" applyFont="1" applyFill="1" applyBorder="1" applyAlignment="1">
      <alignment horizontal="center" vertical="center"/>
    </xf>
    <xf numFmtId="166" fontId="22" fillId="6" borderId="71" xfId="0" applyNumberFormat="1" applyFont="1" applyFill="1" applyBorder="1" applyAlignment="1">
      <alignment horizontal="center" vertical="center"/>
    </xf>
    <xf numFmtId="2" fontId="22" fillId="6" borderId="72" xfId="0" applyNumberFormat="1" applyFont="1" applyFill="1" applyBorder="1" applyAlignment="1">
      <alignment horizontal="center" vertical="center" wrapText="1"/>
    </xf>
    <xf numFmtId="2" fontId="28" fillId="6" borderId="52" xfId="0" applyNumberFormat="1" applyFont="1" applyFill="1" applyBorder="1" applyAlignment="1">
      <alignment horizontal="center" vertical="center"/>
    </xf>
    <xf numFmtId="165" fontId="22" fillId="6" borderId="48" xfId="0" applyNumberFormat="1" applyFont="1" applyFill="1" applyBorder="1" applyAlignment="1">
      <alignment horizontal="center" vertical="center" wrapText="1"/>
    </xf>
    <xf numFmtId="165" fontId="22" fillId="6" borderId="74" xfId="0" applyNumberFormat="1" applyFont="1" applyFill="1" applyBorder="1" applyAlignment="1">
      <alignment horizontal="center" vertical="center"/>
    </xf>
    <xf numFmtId="165" fontId="22" fillId="0" borderId="75" xfId="0" applyNumberFormat="1" applyFont="1" applyBorder="1" applyAlignment="1">
      <alignment horizontal="center" vertical="center"/>
    </xf>
    <xf numFmtId="165" fontId="22" fillId="0" borderId="60" xfId="0" applyNumberFormat="1" applyFont="1" applyBorder="1" applyAlignment="1">
      <alignment horizontal="center" vertical="center"/>
    </xf>
    <xf numFmtId="2" fontId="22" fillId="6" borderId="73" xfId="0" applyNumberFormat="1" applyFont="1" applyFill="1" applyBorder="1" applyAlignment="1">
      <alignment horizontal="center" vertical="center" wrapText="1"/>
    </xf>
    <xf numFmtId="0" fontId="22" fillId="14" borderId="52" xfId="0" applyFont="1" applyFill="1" applyBorder="1" applyAlignment="1">
      <alignment horizontal="center" vertical="center" wrapText="1"/>
    </xf>
    <xf numFmtId="0" fontId="22" fillId="14" borderId="53" xfId="0" applyFont="1" applyFill="1" applyBorder="1" applyAlignment="1">
      <alignment horizontal="left" vertical="center" wrapText="1"/>
    </xf>
    <xf numFmtId="0" fontId="22" fillId="14" borderId="53" xfId="0" applyFont="1" applyFill="1" applyBorder="1" applyAlignment="1">
      <alignment horizontal="center" vertical="center" wrapText="1"/>
    </xf>
    <xf numFmtId="2" fontId="22" fillId="14" borderId="53" xfId="0" applyNumberFormat="1" applyFont="1" applyFill="1" applyBorder="1" applyAlignment="1">
      <alignment horizontal="center" vertical="center" wrapText="1"/>
    </xf>
    <xf numFmtId="165" fontId="22" fillId="14" borderId="53" xfId="0" applyNumberFormat="1" applyFont="1" applyFill="1" applyBorder="1" applyAlignment="1">
      <alignment horizontal="center" vertical="center" wrapText="1"/>
    </xf>
    <xf numFmtId="171" fontId="22" fillId="14" borderId="53" xfId="0" applyNumberFormat="1" applyFont="1" applyFill="1" applyBorder="1" applyAlignment="1">
      <alignment horizontal="center" vertical="center" wrapText="1"/>
    </xf>
    <xf numFmtId="2" fontId="22" fillId="14" borderId="52" xfId="0" applyNumberFormat="1" applyFont="1" applyFill="1" applyBorder="1" applyAlignment="1">
      <alignment horizontal="center" vertical="center" wrapText="1"/>
    </xf>
    <xf numFmtId="165" fontId="22" fillId="14" borderId="72" xfId="0" applyNumberFormat="1" applyFont="1" applyFill="1" applyBorder="1" applyAlignment="1">
      <alignment horizontal="center" vertical="center" wrapText="1"/>
    </xf>
    <xf numFmtId="2" fontId="22" fillId="14" borderId="56" xfId="0" applyNumberFormat="1" applyFont="1" applyFill="1" applyBorder="1" applyAlignment="1">
      <alignment horizontal="center" vertical="center" wrapText="1"/>
    </xf>
    <xf numFmtId="165" fontId="22" fillId="14" borderId="73" xfId="0" applyNumberFormat="1" applyFont="1" applyFill="1" applyBorder="1" applyAlignment="1">
      <alignment horizontal="center" vertical="center"/>
    </xf>
    <xf numFmtId="165" fontId="22" fillId="14" borderId="72" xfId="0" applyNumberFormat="1" applyFont="1" applyFill="1" applyBorder="1" applyAlignment="1">
      <alignment horizontal="center" vertical="center"/>
    </xf>
    <xf numFmtId="2" fontId="22" fillId="14" borderId="52" xfId="0" applyNumberFormat="1" applyFont="1" applyFill="1" applyBorder="1" applyAlignment="1">
      <alignment horizontal="center" vertical="center"/>
    </xf>
    <xf numFmtId="165" fontId="22" fillId="14" borderId="71" xfId="0" applyNumberFormat="1" applyFont="1" applyFill="1" applyBorder="1" applyAlignment="1">
      <alignment horizontal="center" vertical="center"/>
    </xf>
    <xf numFmtId="165" fontId="22" fillId="14" borderId="56" xfId="0" applyNumberFormat="1" applyFont="1" applyFill="1" applyBorder="1" applyAlignment="1">
      <alignment horizontal="center" vertical="center"/>
    </xf>
    <xf numFmtId="2" fontId="28" fillId="14" borderId="46" xfId="0" applyNumberFormat="1" applyFont="1" applyFill="1" applyBorder="1" applyAlignment="1">
      <alignment horizontal="center" vertical="center"/>
    </xf>
    <xf numFmtId="166" fontId="22" fillId="14" borderId="71" xfId="0" applyNumberFormat="1" applyFont="1" applyFill="1" applyBorder="1" applyAlignment="1">
      <alignment horizontal="center" vertical="center"/>
    </xf>
    <xf numFmtId="165" fontId="22" fillId="14" borderId="54" xfId="0" applyNumberFormat="1" applyFont="1" applyFill="1" applyBorder="1" applyAlignment="1">
      <alignment horizontal="center" vertical="center"/>
    </xf>
    <xf numFmtId="164" fontId="14" fillId="14" borderId="28" xfId="0" applyNumberFormat="1" applyFont="1" applyFill="1" applyBorder="1" applyAlignment="1">
      <alignment vertical="center"/>
    </xf>
    <xf numFmtId="0" fontId="14" fillId="14" borderId="28" xfId="0" applyFont="1" applyFill="1" applyBorder="1" applyAlignment="1">
      <alignment horizontal="center" vertical="center"/>
    </xf>
    <xf numFmtId="0" fontId="14" fillId="14" borderId="28" xfId="0" applyFont="1" applyFill="1" applyBorder="1" applyAlignment="1">
      <alignment vertical="center"/>
    </xf>
    <xf numFmtId="166" fontId="14" fillId="14" borderId="28" xfId="0" applyNumberFormat="1" applyFont="1" applyFill="1" applyBorder="1" applyAlignment="1">
      <alignment vertical="center"/>
    </xf>
    <xf numFmtId="2" fontId="22" fillId="6" borderId="68" xfId="0" applyNumberFormat="1" applyFont="1" applyFill="1" applyBorder="1" applyAlignment="1">
      <alignment horizontal="center" vertical="center"/>
    </xf>
    <xf numFmtId="165" fontId="22" fillId="6" borderId="63" xfId="0" applyNumberFormat="1" applyFont="1" applyFill="1" applyBorder="1" applyAlignment="1">
      <alignment horizontal="center" vertical="center"/>
    </xf>
    <xf numFmtId="2" fontId="22" fillId="6" borderId="76" xfId="0" applyNumberFormat="1" applyFont="1" applyFill="1" applyBorder="1" applyAlignment="1">
      <alignment horizontal="center" vertical="center"/>
    </xf>
    <xf numFmtId="165" fontId="22" fillId="6" borderId="77" xfId="0" applyNumberFormat="1" applyFont="1" applyFill="1" applyBorder="1" applyAlignment="1">
      <alignment horizontal="center" vertical="center"/>
    </xf>
    <xf numFmtId="165" fontId="22" fillId="6" borderId="78" xfId="0" applyNumberFormat="1" applyFont="1" applyFill="1" applyBorder="1" applyAlignment="1">
      <alignment horizontal="center" vertical="center"/>
    </xf>
    <xf numFmtId="165" fontId="29" fillId="15" borderId="53" xfId="0" applyNumberFormat="1" applyFont="1" applyFill="1" applyBorder="1" applyAlignment="1">
      <alignment vertical="center" wrapText="1"/>
    </xf>
    <xf numFmtId="171" fontId="29" fillId="15" borderId="53" xfId="0" applyNumberFormat="1" applyFont="1" applyFill="1" applyBorder="1" applyAlignment="1">
      <alignment horizontal="center" vertical="center" wrapText="1"/>
    </xf>
    <xf numFmtId="0" fontId="30" fillId="15" borderId="52" xfId="0" applyFont="1" applyFill="1" applyBorder="1" applyAlignment="1">
      <alignment horizontal="center" vertical="center" wrapText="1"/>
    </xf>
    <xf numFmtId="2" fontId="30" fillId="15" borderId="52" xfId="0" applyNumberFormat="1" applyFont="1" applyFill="1" applyBorder="1" applyAlignment="1">
      <alignment horizontal="center" vertical="center" wrapText="1"/>
    </xf>
    <xf numFmtId="2" fontId="30" fillId="15" borderId="56" xfId="0" applyNumberFormat="1" applyFont="1" applyFill="1" applyBorder="1" applyAlignment="1">
      <alignment horizontal="center" vertical="center" wrapText="1"/>
    </xf>
    <xf numFmtId="171" fontId="29" fillId="15" borderId="47" xfId="0" applyNumberFormat="1" applyFont="1" applyFill="1" applyBorder="1" applyAlignment="1">
      <alignment horizontal="center" vertical="center" wrapText="1"/>
    </xf>
    <xf numFmtId="2" fontId="28" fillId="15" borderId="82" xfId="0" applyNumberFormat="1" applyFont="1" applyFill="1" applyBorder="1" applyAlignment="1">
      <alignment horizontal="center" vertical="center"/>
    </xf>
    <xf numFmtId="166" fontId="30" fillId="15" borderId="64" xfId="0" applyNumberFormat="1" applyFont="1" applyFill="1" applyBorder="1" applyAlignment="1">
      <alignment horizontal="center" vertical="center"/>
    </xf>
    <xf numFmtId="171" fontId="29" fillId="15" borderId="54" xfId="0" applyNumberFormat="1" applyFont="1" applyFill="1" applyBorder="1" applyAlignment="1">
      <alignment horizontal="center" vertical="center" wrapText="1"/>
    </xf>
    <xf numFmtId="9" fontId="23" fillId="0" borderId="53" xfId="0" applyNumberFormat="1" applyFont="1" applyBorder="1" applyAlignment="1">
      <alignment vertical="center" wrapText="1"/>
    </xf>
    <xf numFmtId="171" fontId="23" fillId="0" borderId="53" xfId="0" applyNumberFormat="1" applyFont="1" applyBorder="1" applyAlignment="1">
      <alignment horizontal="center" vertical="center" wrapText="1"/>
    </xf>
    <xf numFmtId="2" fontId="28" fillId="0" borderId="75" xfId="0" applyNumberFormat="1" applyFont="1" applyBorder="1" applyAlignment="1">
      <alignment horizontal="center" vertical="center"/>
    </xf>
    <xf numFmtId="171" fontId="23" fillId="0" borderId="56" xfId="0" applyNumberFormat="1" applyFont="1" applyBorder="1" applyAlignment="1">
      <alignment horizontal="center" vertical="center" wrapText="1"/>
    </xf>
    <xf numFmtId="164" fontId="14" fillId="0" borderId="0" xfId="0" applyNumberFormat="1" applyFont="1" applyAlignment="1">
      <alignment horizontal="center" vertical="center" wrapText="1"/>
    </xf>
    <xf numFmtId="174" fontId="14" fillId="0" borderId="0" xfId="0" applyNumberFormat="1" applyFont="1" applyAlignment="1">
      <alignment vertical="center"/>
    </xf>
    <xf numFmtId="165" fontId="14" fillId="0" borderId="0" xfId="0" applyNumberFormat="1" applyFont="1" applyAlignment="1">
      <alignment horizontal="center" vertical="center"/>
    </xf>
    <xf numFmtId="166" fontId="23" fillId="0" borderId="53" xfId="0" applyNumberFormat="1" applyFont="1" applyBorder="1" applyAlignment="1">
      <alignment vertical="center" wrapText="1"/>
    </xf>
    <xf numFmtId="166" fontId="23" fillId="0" borderId="83" xfId="0" applyNumberFormat="1" applyFont="1" applyBorder="1" applyAlignment="1">
      <alignment vertical="center" wrapText="1"/>
    </xf>
    <xf numFmtId="0" fontId="22" fillId="0" borderId="83" xfId="0" applyFont="1" applyBorder="1" applyAlignment="1">
      <alignment horizontal="center" vertical="center" wrapText="1"/>
    </xf>
    <xf numFmtId="171" fontId="23" fillId="0" borderId="84" xfId="0" applyNumberFormat="1" applyFont="1" applyBorder="1" applyAlignment="1">
      <alignment horizontal="center" vertical="center" wrapText="1"/>
    </xf>
    <xf numFmtId="2" fontId="22" fillId="0" borderId="83" xfId="0" applyNumberFormat="1" applyFont="1" applyBorder="1" applyAlignment="1">
      <alignment horizontal="center" vertical="center" wrapText="1"/>
    </xf>
    <xf numFmtId="2" fontId="22" fillId="0" borderId="83" xfId="0" applyNumberFormat="1" applyFont="1" applyBorder="1" applyAlignment="1">
      <alignment horizontal="center" vertical="center"/>
    </xf>
    <xf numFmtId="165" fontId="22" fillId="0" borderId="84" xfId="0" applyNumberFormat="1" applyFont="1" applyBorder="1" applyAlignment="1">
      <alignment horizontal="center" vertical="center"/>
    </xf>
    <xf numFmtId="2" fontId="28" fillId="0" borderId="84" xfId="0" applyNumberFormat="1" applyFont="1" applyBorder="1" applyAlignment="1">
      <alignment horizontal="center" vertical="center"/>
    </xf>
    <xf numFmtId="166" fontId="22" fillId="0" borderId="85" xfId="0" applyNumberFormat="1" applyFont="1" applyBorder="1" applyAlignment="1">
      <alignment horizontal="center" vertical="center"/>
    </xf>
    <xf numFmtId="165" fontId="22" fillId="0" borderId="13" xfId="0" applyNumberFormat="1" applyFont="1" applyBorder="1" applyAlignment="1">
      <alignment horizontal="center" vertical="center"/>
    </xf>
    <xf numFmtId="0" fontId="23" fillId="0" borderId="83" xfId="0" applyFont="1" applyBorder="1" applyAlignment="1">
      <alignment horizontal="center" vertical="center" wrapText="1"/>
    </xf>
    <xf numFmtId="165" fontId="23" fillId="0" borderId="0" xfId="0" applyNumberFormat="1" applyFont="1" applyAlignment="1">
      <alignment horizontal="center" vertical="center" wrapText="1"/>
    </xf>
    <xf numFmtId="165" fontId="14" fillId="0" borderId="0" xfId="0" applyNumberFormat="1" applyFont="1" applyAlignment="1">
      <alignment horizontal="center" vertical="center" wrapText="1"/>
    </xf>
    <xf numFmtId="0" fontId="23" fillId="0" borderId="0" xfId="0" applyFont="1" applyAlignment="1">
      <alignment horizontal="center" vertical="center" wrapText="1"/>
    </xf>
    <xf numFmtId="176" fontId="14" fillId="0" borderId="0" xfId="0" applyNumberFormat="1" applyFont="1" applyAlignment="1">
      <alignment horizontal="center" vertical="center"/>
    </xf>
    <xf numFmtId="0" fontId="23" fillId="0" borderId="16" xfId="0" applyFont="1" applyBorder="1" applyAlignment="1">
      <alignment horizontal="center" vertical="center" wrapText="1"/>
    </xf>
    <xf numFmtId="0" fontId="23" fillId="0" borderId="15" xfId="0" applyFont="1" applyBorder="1" applyAlignment="1">
      <alignment horizontal="center" vertical="center"/>
    </xf>
    <xf numFmtId="0" fontId="23" fillId="0" borderId="0" xfId="0" applyFont="1" applyAlignment="1">
      <alignment vertical="center" wrapText="1"/>
    </xf>
    <xf numFmtId="9" fontId="23" fillId="0" borderId="0" xfId="0" applyNumberFormat="1" applyFont="1" applyAlignment="1">
      <alignment horizontal="center" vertical="center"/>
    </xf>
    <xf numFmtId="2" fontId="23" fillId="0" borderId="0" xfId="0" applyNumberFormat="1" applyFont="1" applyAlignment="1">
      <alignment horizontal="center" vertical="center" wrapText="1"/>
    </xf>
    <xf numFmtId="2" fontId="23" fillId="0" borderId="0" xfId="0" applyNumberFormat="1" applyFont="1" applyAlignment="1">
      <alignment horizontal="center" vertical="center"/>
    </xf>
    <xf numFmtId="2" fontId="27" fillId="0" borderId="0" xfId="0" applyNumberFormat="1" applyFont="1" applyAlignment="1">
      <alignment horizontal="center" vertical="center" wrapText="1"/>
    </xf>
    <xf numFmtId="166" fontId="23" fillId="0" borderId="0" xfId="0" applyNumberFormat="1" applyFont="1" applyAlignment="1">
      <alignment horizontal="center" vertical="center"/>
    </xf>
    <xf numFmtId="165" fontId="23" fillId="0" borderId="13" xfId="0" applyNumberFormat="1" applyFont="1" applyBorder="1" applyAlignment="1">
      <alignment horizontal="center" vertical="center" wrapText="1"/>
    </xf>
    <xf numFmtId="171" fontId="14" fillId="0" borderId="0" xfId="0" applyNumberFormat="1" applyFont="1" applyAlignment="1">
      <alignment vertical="center"/>
    </xf>
    <xf numFmtId="2" fontId="23" fillId="0" borderId="85" xfId="0" applyNumberFormat="1" applyFont="1" applyBorder="1" applyAlignment="1">
      <alignment vertical="center"/>
    </xf>
    <xf numFmtId="2" fontId="23" fillId="0" borderId="12" xfId="0" applyNumberFormat="1" applyFont="1" applyBorder="1" applyAlignment="1">
      <alignment vertical="center"/>
    </xf>
    <xf numFmtId="2" fontId="23" fillId="0" borderId="18" xfId="0" applyNumberFormat="1" applyFont="1" applyBorder="1" applyAlignment="1">
      <alignment vertical="center"/>
    </xf>
    <xf numFmtId="0" fontId="23" fillId="0" borderId="10" xfId="0" applyFont="1" applyBorder="1" applyAlignment="1">
      <alignment horizontal="center" vertical="center"/>
    </xf>
    <xf numFmtId="165" fontId="23" fillId="0" borderId="0" xfId="0" applyNumberFormat="1" applyFont="1" applyAlignment="1">
      <alignment horizontal="center" vertical="center"/>
    </xf>
    <xf numFmtId="166" fontId="23" fillId="0" borderId="13" xfId="0" applyNumberFormat="1" applyFont="1" applyBorder="1" applyAlignment="1">
      <alignment horizontal="center" vertical="center" wrapText="1"/>
    </xf>
    <xf numFmtId="166" fontId="23" fillId="0" borderId="0" xfId="0" applyNumberFormat="1" applyFont="1" applyAlignment="1">
      <alignment horizontal="center" vertical="center" wrapText="1"/>
    </xf>
    <xf numFmtId="166" fontId="14" fillId="0" borderId="0" xfId="0" applyNumberFormat="1" applyFont="1" applyAlignment="1">
      <alignment horizontal="center" vertical="center" wrapText="1"/>
    </xf>
    <xf numFmtId="0" fontId="23" fillId="6" borderId="28" xfId="0" applyFont="1" applyFill="1" applyBorder="1" applyAlignment="1">
      <alignment horizontal="center" vertical="center"/>
    </xf>
    <xf numFmtId="164" fontId="14" fillId="0" borderId="0" xfId="0" applyNumberFormat="1" applyFont="1" applyAlignment="1">
      <alignment horizontal="center" vertical="center"/>
    </xf>
    <xf numFmtId="0" fontId="23" fillId="0" borderId="83" xfId="0" applyFont="1" applyBorder="1" applyAlignment="1">
      <alignment horizontal="center" vertical="center"/>
    </xf>
    <xf numFmtId="2" fontId="23" fillId="0" borderId="83" xfId="0" applyNumberFormat="1" applyFont="1" applyBorder="1" applyAlignment="1">
      <alignment horizontal="center" vertical="center" wrapText="1"/>
    </xf>
    <xf numFmtId="165" fontId="23" fillId="0" borderId="83" xfId="0" applyNumberFormat="1" applyFont="1" applyBorder="1" applyAlignment="1">
      <alignment horizontal="center" vertical="center"/>
    </xf>
    <xf numFmtId="0" fontId="23" fillId="0" borderId="0" xfId="0" applyFont="1" applyAlignment="1">
      <alignment horizontal="center" vertical="center"/>
    </xf>
    <xf numFmtId="2" fontId="27" fillId="0" borderId="0" xfId="0" applyNumberFormat="1" applyFont="1" applyAlignment="1">
      <alignment horizontal="center" vertical="center"/>
    </xf>
    <xf numFmtId="166" fontId="23" fillId="0" borderId="13" xfId="0" applyNumberFormat="1" applyFont="1" applyBorder="1" applyAlignment="1">
      <alignment horizontal="center" vertical="center"/>
    </xf>
    <xf numFmtId="0" fontId="22" fillId="0" borderId="10" xfId="0" applyFont="1" applyBorder="1" applyAlignment="1">
      <alignment horizontal="center" vertical="center"/>
    </xf>
    <xf numFmtId="0" fontId="23" fillId="0" borderId="0" xfId="0" applyFont="1" applyAlignment="1">
      <alignment horizontal="left" vertical="center" wrapText="1"/>
    </xf>
    <xf numFmtId="165" fontId="22" fillId="0" borderId="0" xfId="0" applyNumberFormat="1" applyFont="1" applyAlignment="1">
      <alignment vertical="center"/>
    </xf>
    <xf numFmtId="2" fontId="23" fillId="0" borderId="0" xfId="0" applyNumberFormat="1" applyFont="1" applyAlignment="1">
      <alignment horizontal="right" vertical="center"/>
    </xf>
    <xf numFmtId="165" fontId="23" fillId="0" borderId="20" xfId="0" applyNumberFormat="1" applyFont="1" applyBorder="1" applyAlignment="1">
      <alignment horizontal="center" vertical="center"/>
    </xf>
    <xf numFmtId="2" fontId="28" fillId="0" borderId="0" xfId="0" applyNumberFormat="1" applyFont="1" applyAlignment="1">
      <alignment horizontal="center" vertical="center" wrapText="1"/>
    </xf>
    <xf numFmtId="166" fontId="22" fillId="0" borderId="0" xfId="0" applyNumberFormat="1" applyFont="1" applyAlignment="1">
      <alignment horizontal="center" vertical="center"/>
    </xf>
    <xf numFmtId="166" fontId="22" fillId="0" borderId="13" xfId="0" applyNumberFormat="1" applyFont="1" applyBorder="1" applyAlignment="1">
      <alignment horizontal="center" vertical="center" wrapText="1"/>
    </xf>
    <xf numFmtId="166" fontId="22" fillId="0" borderId="0" xfId="0" applyNumberFormat="1" applyFont="1" applyAlignment="1">
      <alignment horizontal="center" vertical="center" wrapText="1"/>
    </xf>
    <xf numFmtId="166" fontId="13" fillId="0" borderId="0" xfId="0" applyNumberFormat="1" applyFont="1" applyAlignment="1">
      <alignment horizontal="center" vertical="center" wrapText="1"/>
    </xf>
    <xf numFmtId="164" fontId="13" fillId="0" borderId="0" xfId="0" applyNumberFormat="1" applyFont="1" applyAlignment="1">
      <alignment horizontal="center" vertical="center" wrapText="1"/>
    </xf>
    <xf numFmtId="171" fontId="13" fillId="0" borderId="0" xfId="0" applyNumberFormat="1" applyFont="1" applyAlignment="1">
      <alignment vertical="center"/>
    </xf>
    <xf numFmtId="165" fontId="22" fillId="13" borderId="28" xfId="0" applyNumberFormat="1" applyFont="1" applyFill="1" applyBorder="1" applyAlignment="1">
      <alignment vertical="center"/>
    </xf>
    <xf numFmtId="165" fontId="23" fillId="0" borderId="22" xfId="0" applyNumberFormat="1" applyFont="1" applyBorder="1" applyAlignment="1">
      <alignment horizontal="center" vertical="center"/>
    </xf>
    <xf numFmtId="177" fontId="22" fillId="0" borderId="0" xfId="0" applyNumberFormat="1" applyFont="1" applyAlignment="1">
      <alignment horizontal="center" vertical="center"/>
    </xf>
    <xf numFmtId="166" fontId="28" fillId="0" borderId="0" xfId="0" applyNumberFormat="1" applyFont="1" applyAlignment="1">
      <alignment horizontal="center" vertical="center" wrapText="1"/>
    </xf>
    <xf numFmtId="0" fontId="23" fillId="0" borderId="0" xfId="0" applyFont="1" applyAlignment="1">
      <alignment vertical="center"/>
    </xf>
    <xf numFmtId="165" fontId="23" fillId="0" borderId="0" xfId="0" applyNumberFormat="1" applyFont="1" applyAlignment="1">
      <alignment vertical="center"/>
    </xf>
    <xf numFmtId="2" fontId="22" fillId="0" borderId="0" xfId="0" applyNumberFormat="1" applyFont="1" applyAlignment="1">
      <alignment horizontal="center" vertical="center"/>
    </xf>
    <xf numFmtId="0" fontId="22" fillId="0" borderId="15" xfId="0" applyFont="1" applyBorder="1" applyAlignment="1">
      <alignment horizontal="center" vertical="center"/>
    </xf>
    <xf numFmtId="0" fontId="23" fillId="0" borderId="16" xfId="0" applyFont="1" applyBorder="1" applyAlignment="1">
      <alignment horizontal="left" vertical="center" wrapText="1"/>
    </xf>
    <xf numFmtId="178" fontId="22" fillId="0" borderId="16" xfId="0" applyNumberFormat="1" applyFont="1" applyBorder="1" applyAlignment="1">
      <alignment horizontal="center" vertical="center"/>
    </xf>
    <xf numFmtId="2" fontId="22" fillId="0" borderId="16" xfId="0" applyNumberFormat="1" applyFont="1" applyBorder="1" applyAlignment="1">
      <alignment horizontal="center" vertical="center" wrapText="1"/>
    </xf>
    <xf numFmtId="165" fontId="22" fillId="0" borderId="16" xfId="0" applyNumberFormat="1" applyFont="1" applyBorder="1" applyAlignment="1">
      <alignment vertical="center"/>
    </xf>
    <xf numFmtId="165" fontId="23" fillId="0" borderId="16" xfId="0" applyNumberFormat="1" applyFont="1" applyBorder="1" applyAlignment="1">
      <alignment horizontal="left" vertical="center"/>
    </xf>
    <xf numFmtId="0" fontId="23" fillId="0" borderId="0" xfId="0" applyFont="1" applyAlignment="1">
      <alignment horizontal="left" vertical="center"/>
    </xf>
    <xf numFmtId="165" fontId="23" fillId="0" borderId="0" xfId="0" applyNumberFormat="1" applyFont="1" applyAlignment="1">
      <alignment horizontal="left" vertical="center"/>
    </xf>
    <xf numFmtId="2" fontId="23" fillId="0" borderId="0" xfId="0" applyNumberFormat="1" applyFont="1" applyAlignment="1">
      <alignment horizontal="left" vertical="center"/>
    </xf>
    <xf numFmtId="2" fontId="22" fillId="0" borderId="0" xfId="0" applyNumberFormat="1" applyFont="1" applyAlignment="1">
      <alignment horizontal="center" vertical="center" wrapText="1"/>
    </xf>
    <xf numFmtId="0" fontId="22" fillId="0" borderId="83" xfId="0" applyFont="1" applyBorder="1" applyAlignment="1">
      <alignment vertical="center"/>
    </xf>
    <xf numFmtId="165" fontId="22" fillId="0" borderId="83" xfId="0" applyNumberFormat="1" applyFont="1" applyBorder="1" applyAlignment="1">
      <alignment vertical="center"/>
    </xf>
    <xf numFmtId="2" fontId="22" fillId="0" borderId="83" xfId="0" applyNumberFormat="1" applyFont="1" applyBorder="1" applyAlignment="1">
      <alignment vertical="center"/>
    </xf>
    <xf numFmtId="2" fontId="28" fillId="0" borderId="83" xfId="0" applyNumberFormat="1" applyFont="1" applyBorder="1" applyAlignment="1">
      <alignment vertical="center"/>
    </xf>
    <xf numFmtId="166" fontId="22" fillId="0" borderId="83" xfId="0" applyNumberFormat="1" applyFont="1" applyBorder="1" applyAlignment="1">
      <alignment vertical="center"/>
    </xf>
    <xf numFmtId="166" fontId="22" fillId="0" borderId="103" xfId="0" applyNumberFormat="1" applyFont="1" applyBorder="1" applyAlignment="1">
      <alignment vertical="center"/>
    </xf>
    <xf numFmtId="166" fontId="22" fillId="0" borderId="0" xfId="0" applyNumberFormat="1" applyFont="1" applyAlignment="1">
      <alignment vertical="center"/>
    </xf>
    <xf numFmtId="0" fontId="22" fillId="0" borderId="0" xfId="0" applyFont="1" applyAlignment="1">
      <alignment vertical="center" wrapText="1"/>
    </xf>
    <xf numFmtId="2" fontId="22" fillId="0" borderId="0" xfId="0" applyNumberFormat="1" applyFont="1" applyAlignment="1">
      <alignment vertical="center"/>
    </xf>
    <xf numFmtId="2" fontId="28" fillId="0" borderId="0" xfId="0" applyNumberFormat="1" applyFont="1" applyAlignment="1">
      <alignment vertical="center"/>
    </xf>
    <xf numFmtId="166" fontId="22" fillId="0" borderId="13" xfId="0" applyNumberFormat="1" applyFont="1" applyBorder="1" applyAlignment="1">
      <alignment vertical="center"/>
    </xf>
    <xf numFmtId="0" fontId="31" fillId="0" borderId="10" xfId="0" applyFont="1" applyBorder="1" applyAlignment="1">
      <alignment horizontal="left" vertical="center"/>
    </xf>
    <xf numFmtId="2" fontId="32" fillId="0" borderId="0" xfId="0" applyNumberFormat="1" applyFont="1" applyAlignment="1">
      <alignment vertical="center" wrapText="1"/>
    </xf>
    <xf numFmtId="165" fontId="23" fillId="0" borderId="0" xfId="0" applyNumberFormat="1" applyFont="1" applyAlignment="1">
      <alignment vertical="center" wrapText="1"/>
    </xf>
    <xf numFmtId="2" fontId="23" fillId="0" borderId="0" xfId="0" applyNumberFormat="1" applyFont="1" applyAlignment="1">
      <alignment vertical="center" wrapText="1"/>
    </xf>
    <xf numFmtId="165" fontId="33" fillId="0" borderId="0" xfId="0" applyNumberFormat="1" applyFont="1" applyAlignment="1">
      <alignment horizontal="left" vertical="center" wrapText="1"/>
    </xf>
    <xf numFmtId="2" fontId="34" fillId="0" borderId="0" xfId="0" applyNumberFormat="1" applyFont="1" applyAlignment="1">
      <alignment horizontal="right" vertical="center" wrapText="1"/>
    </xf>
    <xf numFmtId="166" fontId="35" fillId="0" borderId="0" xfId="0" applyNumberFormat="1" applyFont="1" applyAlignment="1">
      <alignment horizontal="right" vertical="center" wrapText="1"/>
    </xf>
    <xf numFmtId="166" fontId="23" fillId="0" borderId="13" xfId="0" applyNumberFormat="1" applyFont="1" applyBorder="1" applyAlignment="1">
      <alignment horizontal="right" vertical="center" wrapText="1"/>
    </xf>
    <xf numFmtId="166" fontId="23" fillId="0" borderId="0" xfId="0" applyNumberFormat="1" applyFont="1" applyAlignment="1">
      <alignment horizontal="right" vertical="center" wrapText="1"/>
    </xf>
    <xf numFmtId="166" fontId="14" fillId="0" borderId="0" xfId="0" applyNumberFormat="1" applyFont="1" applyAlignment="1">
      <alignment horizontal="right" vertical="center" wrapText="1"/>
    </xf>
    <xf numFmtId="164" fontId="14" fillId="0" borderId="0" xfId="0" applyNumberFormat="1" applyFont="1" applyAlignment="1">
      <alignment horizontal="right" vertical="center" wrapText="1"/>
    </xf>
    <xf numFmtId="2" fontId="23" fillId="0" borderId="0" xfId="0" applyNumberFormat="1" applyFont="1" applyAlignment="1">
      <alignment vertical="center"/>
    </xf>
    <xf numFmtId="2" fontId="27" fillId="0" borderId="0" xfId="0" applyNumberFormat="1" applyFont="1" applyAlignment="1">
      <alignment horizontal="right" vertical="center"/>
    </xf>
    <xf numFmtId="166" fontId="23" fillId="0" borderId="0" xfId="0" applyNumberFormat="1" applyFont="1" applyAlignment="1">
      <alignment horizontal="right" vertical="center"/>
    </xf>
    <xf numFmtId="166" fontId="23" fillId="0" borderId="13" xfId="0" applyNumberFormat="1" applyFont="1" applyBorder="1" applyAlignment="1">
      <alignment horizontal="right" vertical="center"/>
    </xf>
    <xf numFmtId="166" fontId="14" fillId="0" borderId="0" xfId="0" applyNumberFormat="1" applyFont="1" applyAlignment="1">
      <alignment horizontal="right" vertical="center"/>
    </xf>
    <xf numFmtId="164" fontId="14" fillId="0" borderId="0" xfId="0" applyNumberFormat="1" applyFont="1" applyAlignment="1">
      <alignment horizontal="right" vertical="center"/>
    </xf>
    <xf numFmtId="2" fontId="27" fillId="0" borderId="0" xfId="0" applyNumberFormat="1" applyFont="1" applyAlignment="1">
      <alignment vertical="center" wrapText="1"/>
    </xf>
    <xf numFmtId="0" fontId="23" fillId="0" borderId="15" xfId="0" applyFont="1" applyBorder="1" applyAlignment="1">
      <alignment horizontal="left" vertical="center"/>
    </xf>
    <xf numFmtId="0" fontId="23" fillId="0" borderId="16" xfId="0" applyFont="1" applyBorder="1" applyAlignment="1">
      <alignment vertical="center" wrapText="1"/>
    </xf>
    <xf numFmtId="0" fontId="22" fillId="0" borderId="0" xfId="0" applyFont="1" applyAlignment="1">
      <alignment horizontal="left" vertical="center" wrapText="1"/>
    </xf>
    <xf numFmtId="2" fontId="36" fillId="0" borderId="0" xfId="0" applyNumberFormat="1" applyFont="1"/>
    <xf numFmtId="165" fontId="36" fillId="0" borderId="0" xfId="0" applyNumberFormat="1" applyFont="1"/>
    <xf numFmtId="2" fontId="28" fillId="0" borderId="16" xfId="0" applyNumberFormat="1" applyFont="1" applyBorder="1" applyAlignment="1">
      <alignment vertical="center"/>
    </xf>
    <xf numFmtId="166" fontId="23" fillId="0" borderId="16" xfId="0" applyNumberFormat="1" applyFont="1" applyBorder="1" applyAlignment="1">
      <alignment horizontal="right" vertical="center"/>
    </xf>
    <xf numFmtId="166" fontId="23" fillId="0" borderId="19" xfId="0" applyNumberFormat="1" applyFont="1" applyBorder="1" applyAlignment="1">
      <alignment horizontal="right" vertical="center"/>
    </xf>
    <xf numFmtId="0" fontId="14" fillId="0" borderId="0" xfId="0" applyFont="1" applyAlignment="1">
      <alignment horizontal="left" vertical="center"/>
    </xf>
    <xf numFmtId="0" fontId="23" fillId="0" borderId="10" xfId="0" applyFont="1" applyBorder="1" applyAlignment="1">
      <alignment horizontal="left" vertical="center"/>
    </xf>
    <xf numFmtId="166" fontId="23" fillId="0" borderId="0" xfId="0" applyNumberFormat="1" applyFont="1" applyAlignment="1">
      <alignment vertical="center" wrapText="1"/>
    </xf>
    <xf numFmtId="166" fontId="23" fillId="0" borderId="13" xfId="0" applyNumberFormat="1" applyFont="1" applyBorder="1" applyAlignment="1">
      <alignment vertical="center" wrapText="1"/>
    </xf>
    <xf numFmtId="166" fontId="14" fillId="0" borderId="0" xfId="0" applyNumberFormat="1" applyFont="1" applyAlignment="1">
      <alignment vertical="center" wrapText="1"/>
    </xf>
    <xf numFmtId="164" fontId="14" fillId="0" borderId="0" xfId="0" applyNumberFormat="1" applyFont="1" applyAlignment="1">
      <alignment vertical="center" wrapText="1"/>
    </xf>
    <xf numFmtId="0" fontId="23" fillId="0" borderId="104" xfId="0" applyFont="1" applyBorder="1" applyAlignment="1">
      <alignment horizontal="center" vertical="center" wrapText="1"/>
    </xf>
    <xf numFmtId="0" fontId="23" fillId="0" borderId="105" xfId="0" applyFont="1" applyBorder="1" applyAlignment="1">
      <alignment vertical="center" wrapText="1"/>
    </xf>
    <xf numFmtId="0" fontId="22" fillId="0" borderId="105" xfId="0" applyFont="1" applyBorder="1" applyAlignment="1">
      <alignment vertical="center"/>
    </xf>
    <xf numFmtId="2" fontId="22" fillId="0" borderId="105" xfId="0" applyNumberFormat="1" applyFont="1" applyBorder="1" applyAlignment="1">
      <alignment horizontal="center" vertical="center" wrapText="1"/>
    </xf>
    <xf numFmtId="165" fontId="22" fillId="0" borderId="105" xfId="0" applyNumberFormat="1" applyFont="1" applyBorder="1" applyAlignment="1">
      <alignment vertical="center"/>
    </xf>
    <xf numFmtId="2" fontId="22" fillId="0" borderId="105" xfId="0" applyNumberFormat="1" applyFont="1" applyBorder="1" applyAlignment="1">
      <alignment vertical="center"/>
    </xf>
    <xf numFmtId="2" fontId="23" fillId="0" borderId="105" xfId="0" applyNumberFormat="1" applyFont="1" applyBorder="1" applyAlignment="1">
      <alignment vertical="center" wrapText="1"/>
    </xf>
    <xf numFmtId="165" fontId="23" fillId="0" borderId="105" xfId="0" applyNumberFormat="1" applyFont="1" applyBorder="1" applyAlignment="1">
      <alignment vertical="center" wrapText="1"/>
    </xf>
    <xf numFmtId="2" fontId="27" fillId="0" borderId="105" xfId="0" applyNumberFormat="1" applyFont="1" applyBorder="1" applyAlignment="1">
      <alignment vertical="center" wrapText="1"/>
    </xf>
    <xf numFmtId="166" fontId="23" fillId="0" borderId="105" xfId="0" applyNumberFormat="1" applyFont="1" applyBorder="1" applyAlignment="1">
      <alignment vertical="center" wrapText="1"/>
    </xf>
    <xf numFmtId="166" fontId="23" fillId="0" borderId="106" xfId="0" applyNumberFormat="1" applyFont="1" applyBorder="1" applyAlignment="1">
      <alignment vertical="center" wrapText="1"/>
    </xf>
    <xf numFmtId="0" fontId="14" fillId="0" borderId="10" xfId="0" applyFont="1" applyBorder="1" applyAlignment="1">
      <alignment horizontal="center" vertical="center" wrapText="1"/>
    </xf>
    <xf numFmtId="0" fontId="14" fillId="0" borderId="0" xfId="0" applyFont="1" applyAlignment="1">
      <alignment vertical="center" wrapText="1"/>
    </xf>
    <xf numFmtId="2" fontId="13" fillId="0" borderId="0" xfId="0" applyNumberFormat="1" applyFont="1" applyAlignment="1">
      <alignment horizontal="center" vertical="center" wrapText="1"/>
    </xf>
    <xf numFmtId="2" fontId="13" fillId="0" borderId="0" xfId="0" applyNumberFormat="1" applyFont="1" applyAlignment="1">
      <alignment vertical="center"/>
    </xf>
    <xf numFmtId="2" fontId="14" fillId="0" borderId="0" xfId="0" applyNumberFormat="1" applyFont="1" applyAlignment="1">
      <alignment vertical="center" wrapText="1"/>
    </xf>
    <xf numFmtId="165" fontId="14" fillId="0" borderId="0" xfId="0" applyNumberFormat="1" applyFont="1" applyAlignment="1">
      <alignment vertical="center" wrapText="1"/>
    </xf>
    <xf numFmtId="2" fontId="15" fillId="0" borderId="0" xfId="0" applyNumberFormat="1" applyFont="1" applyAlignment="1">
      <alignment vertical="center" wrapText="1"/>
    </xf>
    <xf numFmtId="166" fontId="14" fillId="0" borderId="13" xfId="0" applyNumberFormat="1" applyFont="1" applyBorder="1" applyAlignment="1">
      <alignment vertical="center" wrapText="1"/>
    </xf>
    <xf numFmtId="0" fontId="14" fillId="0" borderId="15" xfId="0" applyFont="1" applyBorder="1" applyAlignment="1">
      <alignment horizontal="center" vertical="center" wrapText="1"/>
    </xf>
    <xf numFmtId="0" fontId="14" fillId="0" borderId="16" xfId="0" applyFont="1" applyBorder="1" applyAlignment="1">
      <alignment vertical="center" wrapText="1"/>
    </xf>
    <xf numFmtId="0" fontId="13" fillId="0" borderId="16" xfId="0" applyFont="1" applyBorder="1" applyAlignment="1">
      <alignment vertical="center"/>
    </xf>
    <xf numFmtId="2" fontId="13" fillId="0" borderId="16" xfId="0" applyNumberFormat="1" applyFont="1" applyBorder="1" applyAlignment="1">
      <alignment horizontal="center" vertical="center" wrapText="1"/>
    </xf>
    <xf numFmtId="165" fontId="13" fillId="0" borderId="16" xfId="0" applyNumberFormat="1" applyFont="1" applyBorder="1" applyAlignment="1">
      <alignment vertical="center"/>
    </xf>
    <xf numFmtId="2" fontId="13" fillId="0" borderId="16" xfId="0" applyNumberFormat="1" applyFont="1" applyBorder="1" applyAlignment="1">
      <alignment vertical="center"/>
    </xf>
    <xf numFmtId="2" fontId="14" fillId="0" borderId="16" xfId="0" applyNumberFormat="1" applyFont="1" applyBorder="1" applyAlignment="1">
      <alignment vertical="center" wrapText="1"/>
    </xf>
    <xf numFmtId="165" fontId="14" fillId="0" borderId="16" xfId="0" applyNumberFormat="1" applyFont="1" applyBorder="1" applyAlignment="1">
      <alignment vertical="center" wrapText="1"/>
    </xf>
    <xf numFmtId="2" fontId="15" fillId="0" borderId="16" xfId="0" applyNumberFormat="1" applyFont="1" applyBorder="1" applyAlignment="1">
      <alignment vertical="center" wrapText="1"/>
    </xf>
    <xf numFmtId="166" fontId="14" fillId="0" borderId="16" xfId="0" applyNumberFormat="1" applyFont="1" applyBorder="1" applyAlignment="1">
      <alignment vertical="center" wrapText="1"/>
    </xf>
    <xf numFmtId="166" fontId="14" fillId="0" borderId="19" xfId="0" applyNumberFormat="1" applyFont="1" applyBorder="1" applyAlignment="1">
      <alignment vertical="center" wrapText="1"/>
    </xf>
    <xf numFmtId="0" fontId="14" fillId="0" borderId="10" xfId="0" applyFont="1" applyBorder="1" applyAlignment="1">
      <alignment horizontal="left" vertical="center"/>
    </xf>
    <xf numFmtId="0" fontId="14" fillId="0" borderId="0" xfId="0" applyFont="1" applyAlignment="1">
      <alignment horizontal="right"/>
    </xf>
    <xf numFmtId="164" fontId="14" fillId="0" borderId="0" xfId="0" applyNumberFormat="1" applyFont="1" applyAlignment="1">
      <alignment horizontal="right"/>
    </xf>
    <xf numFmtId="0" fontId="14" fillId="0" borderId="0" xfId="0" applyFont="1" applyAlignment="1">
      <alignment horizontal="left" vertical="center" wrapText="1"/>
    </xf>
    <xf numFmtId="0" fontId="13" fillId="0" borderId="0" xfId="0" applyFont="1" applyAlignment="1">
      <alignment horizontal="right"/>
    </xf>
    <xf numFmtId="164" fontId="13" fillId="0" borderId="0" xfId="0" applyNumberFormat="1" applyFont="1" applyAlignment="1">
      <alignment horizontal="right"/>
    </xf>
    <xf numFmtId="0" fontId="13" fillId="0" borderId="0" xfId="0" applyFont="1" applyAlignment="1">
      <alignment vertical="center" wrapText="1"/>
    </xf>
    <xf numFmtId="0" fontId="14" fillId="0" borderId="15" xfId="0" applyFont="1" applyBorder="1" applyAlignment="1">
      <alignment horizontal="left" vertical="center"/>
    </xf>
    <xf numFmtId="0" fontId="14" fillId="0" borderId="16" xfId="0" applyFont="1" applyBorder="1" applyAlignment="1">
      <alignment horizontal="left" vertical="center" wrapText="1"/>
    </xf>
    <xf numFmtId="2" fontId="13" fillId="0" borderId="0" xfId="0" applyNumberFormat="1" applyFont="1" applyAlignment="1">
      <alignment horizontal="right"/>
    </xf>
    <xf numFmtId="165" fontId="13" fillId="0" borderId="0" xfId="0" applyNumberFormat="1" applyFont="1" applyAlignment="1">
      <alignment horizontal="right"/>
    </xf>
    <xf numFmtId="2" fontId="20" fillId="0" borderId="0" xfId="0" applyNumberFormat="1" applyFont="1" applyAlignment="1">
      <alignment horizontal="right"/>
    </xf>
    <xf numFmtId="166" fontId="13" fillId="0" borderId="0" xfId="0" applyNumberFormat="1" applyFont="1" applyAlignment="1">
      <alignment horizontal="right"/>
    </xf>
    <xf numFmtId="166" fontId="13" fillId="0" borderId="13" xfId="0" applyNumberFormat="1" applyFont="1" applyBorder="1" applyAlignment="1">
      <alignment horizontal="right"/>
    </xf>
    <xf numFmtId="2" fontId="13" fillId="0" borderId="16" xfId="0" applyNumberFormat="1" applyFont="1" applyBorder="1" applyAlignment="1">
      <alignment horizontal="right"/>
    </xf>
    <xf numFmtId="165" fontId="13" fillId="0" borderId="16" xfId="0" applyNumberFormat="1" applyFont="1" applyBorder="1" applyAlignment="1">
      <alignment horizontal="right"/>
    </xf>
    <xf numFmtId="2" fontId="20" fillId="0" borderId="16" xfId="0" applyNumberFormat="1" applyFont="1" applyBorder="1" applyAlignment="1">
      <alignment horizontal="right"/>
    </xf>
    <xf numFmtId="166" fontId="13" fillId="0" borderId="16" xfId="0" applyNumberFormat="1" applyFont="1" applyBorder="1" applyAlignment="1">
      <alignment horizontal="right"/>
    </xf>
    <xf numFmtId="166" fontId="13" fillId="0" borderId="19" xfId="0" applyNumberFormat="1" applyFont="1" applyBorder="1" applyAlignment="1">
      <alignment horizontal="right"/>
    </xf>
    <xf numFmtId="0" fontId="14" fillId="0" borderId="10" xfId="0" applyFont="1" applyBorder="1" applyAlignment="1">
      <alignment horizontal="center" vertical="center"/>
    </xf>
    <xf numFmtId="0" fontId="13" fillId="0" borderId="0" xfId="0" applyFont="1" applyAlignment="1">
      <alignment horizontal="left" vertical="center" wrapText="1"/>
    </xf>
    <xf numFmtId="164" fontId="13" fillId="0" borderId="0" xfId="0" applyNumberFormat="1" applyFont="1" applyAlignment="1">
      <alignment horizontal="left" vertical="center" wrapText="1"/>
    </xf>
    <xf numFmtId="164" fontId="13" fillId="0" borderId="0" xfId="0" applyNumberFormat="1" applyFont="1" applyAlignment="1">
      <alignment vertical="center" wrapText="1"/>
    </xf>
    <xf numFmtId="0" fontId="13" fillId="0" borderId="0" xfId="0" applyFont="1" applyAlignment="1">
      <alignment horizontal="left" vertical="center"/>
    </xf>
    <xf numFmtId="165" fontId="13" fillId="0" borderId="0" xfId="0" applyNumberFormat="1" applyFont="1" applyAlignment="1">
      <alignment horizontal="left" vertical="center"/>
    </xf>
    <xf numFmtId="2" fontId="13" fillId="0" borderId="0" xfId="0" applyNumberFormat="1" applyFont="1" applyAlignment="1">
      <alignment horizontal="left" vertical="center"/>
    </xf>
    <xf numFmtId="2" fontId="20" fillId="0" borderId="53" xfId="0" applyNumberFormat="1" applyFont="1" applyBorder="1" applyAlignment="1">
      <alignment horizontal="center" vertical="center"/>
    </xf>
    <xf numFmtId="166" fontId="13" fillId="0" borderId="53" xfId="0" applyNumberFormat="1" applyFont="1" applyBorder="1" applyAlignment="1">
      <alignment horizontal="center" vertical="center"/>
    </xf>
    <xf numFmtId="166" fontId="13" fillId="0" borderId="56" xfId="0" applyNumberFormat="1" applyFont="1" applyBorder="1" applyAlignment="1">
      <alignment horizontal="center" vertical="center"/>
    </xf>
    <xf numFmtId="0" fontId="13" fillId="0" borderId="10" xfId="0" applyFont="1" applyBorder="1" applyAlignment="1">
      <alignment horizontal="center" vertical="center" wrapText="1"/>
    </xf>
    <xf numFmtId="165" fontId="13" fillId="0" borderId="0" xfId="0" applyNumberFormat="1" applyFont="1" applyAlignment="1">
      <alignment horizontal="left" vertical="center" wrapText="1"/>
    </xf>
    <xf numFmtId="2" fontId="13" fillId="0" borderId="0" xfId="0" applyNumberFormat="1" applyFont="1" applyAlignment="1">
      <alignment horizontal="left" vertical="center" wrapText="1"/>
    </xf>
    <xf numFmtId="165" fontId="15" fillId="0" borderId="0" xfId="0" applyNumberFormat="1" applyFont="1" applyAlignment="1">
      <alignment horizontal="left" vertical="center" wrapText="1"/>
    </xf>
    <xf numFmtId="165" fontId="14" fillId="0" borderId="0" xfId="0" applyNumberFormat="1" applyFont="1" applyAlignment="1">
      <alignment horizontal="right" vertical="center" wrapText="1"/>
    </xf>
    <xf numFmtId="2" fontId="14" fillId="0" borderId="0" xfId="0" applyNumberFormat="1" applyFont="1" applyAlignment="1">
      <alignment horizontal="left" vertical="center"/>
    </xf>
    <xf numFmtId="165" fontId="15" fillId="0" borderId="0" xfId="0" applyNumberFormat="1" applyFont="1" applyAlignment="1">
      <alignment horizontal="left" vertical="center"/>
    </xf>
    <xf numFmtId="165" fontId="14" fillId="0" borderId="0" xfId="0" applyNumberFormat="1" applyFont="1" applyAlignment="1">
      <alignment horizontal="right" vertical="center"/>
    </xf>
    <xf numFmtId="165" fontId="20" fillId="0" borderId="0" xfId="0" applyNumberFormat="1" applyFont="1" applyAlignment="1">
      <alignment vertical="center"/>
    </xf>
    <xf numFmtId="2" fontId="13" fillId="0" borderId="0" xfId="0" applyNumberFormat="1" applyFont="1" applyAlignment="1">
      <alignment horizontal="center" vertical="center"/>
    </xf>
    <xf numFmtId="165" fontId="15" fillId="0" borderId="16" xfId="0" applyNumberFormat="1" applyFont="1" applyBorder="1" applyAlignment="1">
      <alignment horizontal="left" vertical="center"/>
    </xf>
    <xf numFmtId="0" fontId="14" fillId="0" borderId="16" xfId="0" applyFont="1" applyBorder="1" applyAlignment="1">
      <alignment horizontal="left" vertical="center"/>
    </xf>
    <xf numFmtId="166" fontId="13" fillId="0" borderId="103" xfId="0" applyNumberFormat="1" applyFont="1" applyBorder="1" applyAlignment="1">
      <alignment vertical="center"/>
    </xf>
    <xf numFmtId="0" fontId="14" fillId="0" borderId="83" xfId="0" applyFont="1" applyBorder="1" applyAlignment="1">
      <alignment vertical="center"/>
    </xf>
    <xf numFmtId="165" fontId="13" fillId="0" borderId="83" xfId="0" applyNumberFormat="1" applyFont="1" applyBorder="1" applyAlignment="1">
      <alignment vertical="center"/>
    </xf>
    <xf numFmtId="165" fontId="15" fillId="0" borderId="0" xfId="0" applyNumberFormat="1" applyFont="1" applyAlignment="1">
      <alignment vertical="center"/>
    </xf>
    <xf numFmtId="0" fontId="13" fillId="0" borderId="104" xfId="0" applyFont="1" applyBorder="1" applyAlignment="1">
      <alignment horizontal="center" vertical="center"/>
    </xf>
    <xf numFmtId="0" fontId="13" fillId="0" borderId="105" xfId="0" applyFont="1" applyBorder="1" applyAlignment="1">
      <alignment vertical="center" wrapText="1"/>
    </xf>
    <xf numFmtId="0" fontId="13" fillId="0" borderId="105" xfId="0" applyFont="1" applyBorder="1" applyAlignment="1">
      <alignment vertical="center"/>
    </xf>
    <xf numFmtId="2" fontId="13" fillId="0" borderId="105" xfId="0" applyNumberFormat="1" applyFont="1" applyBorder="1" applyAlignment="1">
      <alignment horizontal="center" vertical="center" wrapText="1"/>
    </xf>
    <xf numFmtId="165" fontId="13" fillId="0" borderId="105" xfId="0" applyNumberFormat="1" applyFont="1" applyBorder="1" applyAlignment="1">
      <alignment vertical="center"/>
    </xf>
    <xf numFmtId="2" fontId="13" fillId="0" borderId="105" xfId="0" applyNumberFormat="1" applyFont="1" applyBorder="1" applyAlignment="1">
      <alignment vertical="center"/>
    </xf>
    <xf numFmtId="2" fontId="20" fillId="0" borderId="105" xfId="0" applyNumberFormat="1" applyFont="1" applyBorder="1" applyAlignment="1">
      <alignment vertical="center"/>
    </xf>
    <xf numFmtId="166" fontId="13" fillId="0" borderId="105" xfId="0" applyNumberFormat="1" applyFont="1" applyBorder="1" applyAlignment="1">
      <alignment vertical="center"/>
    </xf>
    <xf numFmtId="166" fontId="13" fillId="0" borderId="106" xfId="0" applyNumberFormat="1" applyFont="1" applyBorder="1" applyAlignment="1">
      <alignment vertical="center"/>
    </xf>
    <xf numFmtId="164" fontId="14" fillId="0" borderId="0" xfId="0" applyNumberFormat="1" applyFont="1" applyAlignment="1">
      <alignment horizontal="center" vertical="center" wrapText="1"/>
    </xf>
    <xf numFmtId="0" fontId="0" fillId="0" borderId="0" xfId="0" applyFont="1" applyAlignment="1"/>
    <xf numFmtId="165" fontId="23" fillId="0" borderId="89" xfId="0" applyNumberFormat="1" applyFont="1" applyBorder="1" applyAlignment="1">
      <alignment horizontal="center" vertical="center" wrapText="1"/>
    </xf>
    <xf numFmtId="0" fontId="6" fillId="0" borderId="92" xfId="0" applyFont="1" applyBorder="1"/>
    <xf numFmtId="0" fontId="6" fillId="0" borderId="95" xfId="0" applyFont="1" applyBorder="1"/>
    <xf numFmtId="165" fontId="23" fillId="0" borderId="88" xfId="0" applyNumberFormat="1" applyFont="1" applyBorder="1" applyAlignment="1">
      <alignment horizontal="center" vertical="center" wrapText="1"/>
    </xf>
    <xf numFmtId="0" fontId="6" fillId="0" borderId="91" xfId="0" applyFont="1" applyBorder="1"/>
    <xf numFmtId="0" fontId="6" fillId="0" borderId="94" xfId="0" applyFont="1" applyBorder="1"/>
    <xf numFmtId="2" fontId="22" fillId="0" borderId="85" xfId="0" applyNumberFormat="1" applyFont="1" applyBorder="1" applyAlignment="1">
      <alignment horizontal="center" vertical="center" wrapText="1"/>
    </xf>
    <xf numFmtId="0" fontId="6" fillId="0" borderId="12" xfId="0" applyFont="1" applyBorder="1"/>
    <xf numFmtId="0" fontId="6" fillId="0" borderId="18" xfId="0" applyFont="1" applyBorder="1"/>
    <xf numFmtId="2" fontId="23" fillId="0" borderId="84" xfId="0" applyNumberFormat="1" applyFont="1" applyBorder="1" applyAlignment="1">
      <alignment horizontal="center" vertical="center" wrapText="1"/>
    </xf>
    <xf numFmtId="0" fontId="6" fillId="0" borderId="11" xfId="0" applyFont="1" applyBorder="1"/>
    <xf numFmtId="0" fontId="6" fillId="0" borderId="17" xfId="0" applyFont="1" applyBorder="1"/>
    <xf numFmtId="175" fontId="23" fillId="0" borderId="85" xfId="0" applyNumberFormat="1" applyFont="1" applyBorder="1" applyAlignment="1">
      <alignment horizontal="center" vertical="center" wrapText="1"/>
    </xf>
    <xf numFmtId="0" fontId="6" fillId="0" borderId="84" xfId="0" applyFont="1" applyBorder="1"/>
    <xf numFmtId="2" fontId="27" fillId="0" borderId="84" xfId="0" applyNumberFormat="1" applyFont="1" applyBorder="1" applyAlignment="1">
      <alignment horizontal="center" vertical="center" wrapText="1"/>
    </xf>
    <xf numFmtId="166" fontId="22" fillId="0" borderId="85" xfId="0" applyNumberFormat="1" applyFont="1" applyBorder="1" applyAlignment="1">
      <alignment horizontal="center" vertical="center"/>
    </xf>
    <xf numFmtId="0" fontId="23" fillId="0" borderId="79" xfId="0" applyFont="1" applyBorder="1" applyAlignment="1">
      <alignment horizontal="center" vertical="center" wrapText="1"/>
    </xf>
    <xf numFmtId="0" fontId="6" fillId="0" borderId="75" xfId="0" applyFont="1" applyBorder="1"/>
    <xf numFmtId="0" fontId="23" fillId="6" borderId="79" xfId="0" applyFont="1" applyFill="1" applyBorder="1" applyAlignment="1">
      <alignment horizontal="center" vertical="center" wrapText="1"/>
    </xf>
    <xf numFmtId="0" fontId="6" fillId="0" borderId="81" xfId="0" applyFont="1" applyBorder="1"/>
    <xf numFmtId="0" fontId="23" fillId="0" borderId="86" xfId="0" applyFont="1" applyBorder="1" applyAlignment="1">
      <alignment horizontal="right" vertical="center"/>
    </xf>
    <xf numFmtId="0" fontId="6" fillId="0" borderId="83" xfId="0" applyFont="1" applyBorder="1"/>
    <xf numFmtId="0" fontId="6" fillId="0" borderId="87" xfId="0" applyFont="1" applyBorder="1"/>
    <xf numFmtId="0" fontId="6" fillId="0" borderId="10" xfId="0" applyFont="1" applyBorder="1"/>
    <xf numFmtId="0" fontId="6" fillId="0" borderId="90" xfId="0" applyFont="1" applyBorder="1"/>
    <xf numFmtId="0" fontId="6" fillId="0" borderId="15" xfId="0" applyFont="1" applyBorder="1"/>
    <xf numFmtId="0" fontId="6" fillId="0" borderId="16" xfId="0" applyFont="1" applyBorder="1"/>
    <xf numFmtId="0" fontId="6" fillId="0" borderId="93" xfId="0" applyFont="1" applyBorder="1"/>
    <xf numFmtId="0" fontId="29" fillId="15" borderId="79" xfId="0" applyFont="1" applyFill="1" applyBorder="1" applyAlignment="1">
      <alignment horizontal="center" vertical="center" wrapText="1"/>
    </xf>
    <xf numFmtId="0" fontId="6" fillId="0" borderId="80" xfId="0" applyFont="1" applyBorder="1"/>
    <xf numFmtId="0" fontId="25" fillId="9" borderId="34" xfId="0" applyFont="1" applyFill="1" applyBorder="1" applyAlignment="1">
      <alignment horizontal="center" vertical="center" wrapText="1"/>
    </xf>
    <xf numFmtId="0" fontId="6" fillId="0" borderId="36" xfId="0" applyFont="1" applyBorder="1"/>
    <xf numFmtId="0" fontId="6" fillId="0" borderId="35" xfId="0" applyFont="1" applyBorder="1"/>
    <xf numFmtId="0" fontId="24" fillId="9" borderId="29" xfId="0" applyFont="1" applyFill="1" applyBorder="1" applyAlignment="1">
      <alignment horizontal="center" vertical="center"/>
    </xf>
    <xf numFmtId="0" fontId="6" fillId="0" borderId="37" xfId="0" applyFont="1" applyBorder="1"/>
    <xf numFmtId="0" fontId="25" fillId="9" borderId="30" xfId="0" applyFont="1" applyFill="1" applyBorder="1" applyAlignment="1">
      <alignment horizontal="center" vertical="center" wrapText="1"/>
    </xf>
    <xf numFmtId="0" fontId="6" fillId="0" borderId="38" xfId="0" applyFont="1" applyBorder="1"/>
    <xf numFmtId="0" fontId="25" fillId="9" borderId="31" xfId="0" applyFont="1" applyFill="1" applyBorder="1" applyAlignment="1">
      <alignment horizontal="center" vertical="center" wrapText="1"/>
    </xf>
    <xf numFmtId="0" fontId="6" fillId="0" borderId="32" xfId="0" applyFont="1" applyBorder="1"/>
    <xf numFmtId="2" fontId="25" fillId="9" borderId="34" xfId="0" applyNumberFormat="1" applyFont="1" applyFill="1" applyBorder="1" applyAlignment="1">
      <alignment horizontal="center" vertical="center" wrapText="1"/>
    </xf>
    <xf numFmtId="165" fontId="25" fillId="9" borderId="34" xfId="0" applyNumberFormat="1" applyFont="1" applyFill="1" applyBorder="1" applyAlignment="1">
      <alignment horizontal="center" vertical="center" wrapText="1"/>
    </xf>
    <xf numFmtId="0" fontId="14" fillId="0" borderId="83" xfId="0" applyFont="1" applyBorder="1" applyAlignment="1">
      <alignment horizontal="left" vertical="center"/>
    </xf>
    <xf numFmtId="0" fontId="14" fillId="0" borderId="86" xfId="0" applyFont="1" applyBorder="1" applyAlignment="1">
      <alignment horizontal="left" vertical="center"/>
    </xf>
    <xf numFmtId="0" fontId="14" fillId="0" borderId="10" xfId="0" applyFont="1" applyBorder="1" applyAlignment="1">
      <alignment horizontal="left" vertical="center"/>
    </xf>
    <xf numFmtId="0" fontId="13" fillId="0" borderId="10" xfId="0" applyFont="1" applyBorder="1" applyAlignment="1">
      <alignment vertical="center" wrapText="1"/>
    </xf>
    <xf numFmtId="0" fontId="6" fillId="0" borderId="13" xfId="0" applyFont="1" applyBorder="1"/>
    <xf numFmtId="2" fontId="20" fillId="0" borderId="70" xfId="0" applyNumberFormat="1" applyFont="1" applyBorder="1" applyAlignment="1">
      <alignment horizontal="center" vertical="center"/>
    </xf>
    <xf numFmtId="0" fontId="6" fillId="0" borderId="59" xfId="0" applyFont="1" applyBorder="1"/>
    <xf numFmtId="0" fontId="13" fillId="0" borderId="15" xfId="0" applyFont="1" applyBorder="1" applyAlignment="1">
      <alignment horizontal="center" vertical="center"/>
    </xf>
    <xf numFmtId="0" fontId="6" fillId="0" borderId="19" xfId="0" applyFont="1" applyBorder="1"/>
    <xf numFmtId="0" fontId="14" fillId="0" borderId="79" xfId="0" applyFont="1" applyBorder="1" applyAlignment="1">
      <alignment horizontal="center" vertical="center"/>
    </xf>
    <xf numFmtId="0" fontId="6" fillId="0" borderId="99" xfId="0" applyFont="1" applyBorder="1"/>
    <xf numFmtId="0" fontId="13" fillId="0" borderId="107" xfId="0" applyFont="1" applyBorder="1" applyAlignment="1">
      <alignment horizontal="left" vertical="center" wrapText="1"/>
    </xf>
    <xf numFmtId="0" fontId="6" fillId="0" borderId="22" xfId="0" applyFont="1" applyBorder="1"/>
    <xf numFmtId="0" fontId="6" fillId="0" borderId="23" xfId="0" applyFont="1" applyBorder="1"/>
    <xf numFmtId="0" fontId="14" fillId="0" borderId="15" xfId="0" applyFont="1" applyBorder="1" applyAlignment="1">
      <alignment horizontal="left" vertical="center"/>
    </xf>
    <xf numFmtId="0" fontId="13" fillId="0" borderId="10" xfId="0" applyFont="1" applyBorder="1" applyAlignment="1">
      <alignment horizontal="left" vertical="center" wrapText="1"/>
    </xf>
    <xf numFmtId="0" fontId="14" fillId="0" borderId="10" xfId="0" applyFont="1" applyBorder="1" applyAlignment="1">
      <alignment vertical="center"/>
    </xf>
    <xf numFmtId="0" fontId="13" fillId="0" borderId="108" xfId="0" applyFont="1" applyBorder="1" applyAlignment="1">
      <alignment horizontal="left" vertical="center" wrapText="1"/>
    </xf>
    <xf numFmtId="0" fontId="6" fillId="0" borderId="109" xfId="0" applyFont="1" applyBorder="1"/>
    <xf numFmtId="0" fontId="6" fillId="0" borderId="110" xfId="0" applyFont="1" applyBorder="1"/>
    <xf numFmtId="0" fontId="14" fillId="0" borderId="10" xfId="0" applyFont="1" applyBorder="1" applyAlignment="1">
      <alignment horizontal="left" vertical="center" wrapText="1"/>
    </xf>
    <xf numFmtId="0" fontId="13" fillId="0" borderId="0" xfId="0" applyFont="1" applyAlignment="1">
      <alignment horizontal="right"/>
    </xf>
    <xf numFmtId="0" fontId="22" fillId="0" borderId="10" xfId="0" applyFont="1" applyBorder="1" applyAlignment="1">
      <alignment horizontal="left" vertical="center"/>
    </xf>
    <xf numFmtId="0" fontId="23" fillId="0" borderId="10" xfId="0" applyFont="1" applyBorder="1" applyAlignment="1">
      <alignment horizontal="left" vertical="center" wrapText="1"/>
    </xf>
    <xf numFmtId="2" fontId="22" fillId="0" borderId="0" xfId="0" applyNumberFormat="1" applyFont="1" applyAlignment="1">
      <alignment horizontal="center" vertical="center"/>
    </xf>
    <xf numFmtId="0" fontId="23" fillId="0" borderId="86" xfId="0" applyFont="1" applyBorder="1" applyAlignment="1">
      <alignment horizontal="left" vertical="center"/>
    </xf>
    <xf numFmtId="2" fontId="23" fillId="0" borderId="0" xfId="0" applyNumberFormat="1" applyFont="1" applyAlignment="1">
      <alignment horizontal="center" vertical="center"/>
    </xf>
    <xf numFmtId="165" fontId="22" fillId="0" borderId="0" xfId="0" applyNumberFormat="1" applyFont="1" applyAlignment="1">
      <alignment horizontal="center" vertical="center"/>
    </xf>
    <xf numFmtId="0" fontId="23" fillId="0" borderId="10" xfId="0" applyFont="1" applyBorder="1" applyAlignment="1">
      <alignment horizontal="left" vertical="center"/>
    </xf>
    <xf numFmtId="166" fontId="23" fillId="0" borderId="0" xfId="0" applyNumberFormat="1" applyFont="1" applyAlignment="1">
      <alignment horizontal="center" vertical="center"/>
    </xf>
    <xf numFmtId="165" fontId="23" fillId="13" borderId="100" xfId="0" applyNumberFormat="1" applyFont="1" applyFill="1" applyBorder="1" applyAlignment="1">
      <alignment horizontal="left" vertical="center" wrapText="1"/>
    </xf>
    <xf numFmtId="0" fontId="6" fillId="0" borderId="101" xfId="0" applyFont="1" applyBorder="1"/>
    <xf numFmtId="0" fontId="6" fillId="0" borderId="102" xfId="0" applyFont="1" applyBorder="1"/>
    <xf numFmtId="0" fontId="23" fillId="0" borderId="83" xfId="0" applyFont="1" applyBorder="1" applyAlignment="1">
      <alignment horizontal="left" vertical="center"/>
    </xf>
    <xf numFmtId="0" fontId="6" fillId="0" borderId="103" xfId="0" applyFont="1" applyBorder="1"/>
    <xf numFmtId="0" fontId="23" fillId="0" borderId="0" xfId="0" applyFont="1" applyAlignment="1">
      <alignment horizontal="left" vertical="center"/>
    </xf>
    <xf numFmtId="0" fontId="14" fillId="0" borderId="0" xfId="0" applyFont="1" applyAlignment="1">
      <alignment horizontal="right"/>
    </xf>
    <xf numFmtId="165" fontId="23" fillId="0" borderId="96" xfId="0" applyNumberFormat="1" applyFont="1" applyBorder="1" applyAlignment="1">
      <alignment horizontal="center" vertical="center" wrapText="1"/>
    </xf>
    <xf numFmtId="0" fontId="6" fillId="0" borderId="97" xfId="0" applyFont="1" applyBorder="1"/>
    <xf numFmtId="0" fontId="6" fillId="0" borderId="98" xfId="0" applyFont="1" applyBorder="1"/>
    <xf numFmtId="0" fontId="23" fillId="6" borderId="79" xfId="0" applyFont="1" applyFill="1" applyBorder="1" applyAlignment="1">
      <alignment horizontal="center" vertical="center"/>
    </xf>
    <xf numFmtId="0" fontId="23" fillId="0" borderId="86" xfId="0" applyFont="1" applyBorder="1" applyAlignment="1">
      <alignment horizontal="right" vertical="center" wrapText="1"/>
    </xf>
    <xf numFmtId="165" fontId="23" fillId="0" borderId="0" xfId="0" applyNumberFormat="1" applyFont="1" applyAlignment="1">
      <alignment horizontal="left" vertical="center" wrapText="1"/>
    </xf>
    <xf numFmtId="165" fontId="23" fillId="0" borderId="84" xfId="0" applyNumberFormat="1" applyFont="1" applyBorder="1" applyAlignment="1">
      <alignment horizontal="center" vertical="center" wrapText="1"/>
    </xf>
    <xf numFmtId="166" fontId="27" fillId="0" borderId="84" xfId="0" applyNumberFormat="1" applyFont="1" applyBorder="1" applyAlignment="1">
      <alignment horizontal="center" vertical="center" wrapText="1"/>
    </xf>
    <xf numFmtId="0" fontId="16" fillId="0" borderId="0" xfId="0" applyFont="1" applyAlignment="1">
      <alignment horizontal="right" vertical="center"/>
    </xf>
    <xf numFmtId="169" fontId="17" fillId="0" borderId="22" xfId="0" applyNumberFormat="1" applyFont="1" applyBorder="1" applyAlignment="1">
      <alignment horizontal="center" vertical="center"/>
    </xf>
    <xf numFmtId="0" fontId="19" fillId="0" borderId="10" xfId="0" applyFont="1" applyBorder="1" applyAlignment="1">
      <alignment horizontal="left" vertical="center"/>
    </xf>
    <xf numFmtId="165" fontId="17" fillId="0" borderId="24" xfId="0" applyNumberFormat="1" applyFont="1" applyBorder="1" applyAlignment="1">
      <alignment horizontal="center" vertical="center"/>
    </xf>
    <xf numFmtId="0" fontId="6" fillId="0" borderId="24" xfId="0" applyFont="1" applyBorder="1"/>
    <xf numFmtId="0" fontId="6" fillId="0" borderId="20" xfId="0" applyFont="1" applyBorder="1"/>
    <xf numFmtId="2" fontId="16" fillId="0" borderId="0" xfId="0" applyNumberFormat="1" applyFont="1" applyAlignment="1">
      <alignment horizontal="right" vertical="center"/>
    </xf>
    <xf numFmtId="165" fontId="17" fillId="0" borderId="20" xfId="0" applyNumberFormat="1" applyFont="1" applyBorder="1" applyAlignment="1">
      <alignment horizontal="center" vertical="center"/>
    </xf>
    <xf numFmtId="0" fontId="17" fillId="0" borderId="20" xfId="0" applyFont="1" applyBorder="1" applyAlignment="1">
      <alignment horizontal="center" vertical="center"/>
    </xf>
    <xf numFmtId="49" fontId="16" fillId="0" borderId="10" xfId="0" applyNumberFormat="1" applyFont="1" applyBorder="1" applyAlignment="1">
      <alignment horizontal="left" vertical="center"/>
    </xf>
    <xf numFmtId="0" fontId="17" fillId="0" borderId="0" xfId="0" applyFont="1" applyAlignment="1">
      <alignment horizontal="left" vertical="center" wrapText="1"/>
    </xf>
    <xf numFmtId="0" fontId="17" fillId="0" borderId="22" xfId="0" applyFont="1" applyBorder="1" applyAlignment="1">
      <alignment horizontal="left" vertical="center"/>
    </xf>
    <xf numFmtId="0" fontId="16" fillId="0" borderId="24" xfId="0" applyFont="1" applyBorder="1" applyAlignment="1">
      <alignment horizontal="right" vertical="center" wrapText="1"/>
    </xf>
    <xf numFmtId="165" fontId="17" fillId="6" borderId="26" xfId="0" applyNumberFormat="1" applyFont="1" applyFill="1" applyBorder="1" applyAlignment="1">
      <alignment horizontal="left" vertical="center"/>
    </xf>
    <xf numFmtId="0" fontId="6" fillId="0" borderId="27" xfId="0" applyFont="1" applyBorder="1"/>
    <xf numFmtId="166" fontId="17" fillId="0" borderId="24" xfId="0" applyNumberFormat="1" applyFont="1" applyBorder="1" applyAlignment="1">
      <alignment horizontal="right" vertical="center"/>
    </xf>
    <xf numFmtId="166" fontId="17" fillId="0" borderId="25" xfId="0" applyNumberFormat="1" applyFont="1" applyBorder="1" applyAlignment="1">
      <alignment horizontal="center" vertical="center"/>
    </xf>
    <xf numFmtId="0" fontId="6" fillId="0" borderId="21" xfId="0" applyFont="1" applyBorder="1"/>
    <xf numFmtId="166" fontId="19" fillId="0" borderId="10" xfId="0" applyNumberFormat="1" applyFont="1" applyBorder="1" applyAlignment="1">
      <alignment horizontal="center" vertical="center"/>
    </xf>
    <xf numFmtId="166" fontId="16" fillId="0" borderId="0" xfId="0" applyNumberFormat="1" applyFont="1" applyAlignment="1">
      <alignment horizontal="right" vertical="center"/>
    </xf>
    <xf numFmtId="167" fontId="17" fillId="0" borderId="20" xfId="0" applyNumberFormat="1" applyFont="1" applyBorder="1" applyAlignment="1">
      <alignment horizontal="center" vertical="center"/>
    </xf>
    <xf numFmtId="165" fontId="17" fillId="0" borderId="20" xfId="0" applyNumberFormat="1" applyFont="1" applyBorder="1" applyAlignment="1">
      <alignment horizontal="right" vertical="center"/>
    </xf>
    <xf numFmtId="0" fontId="5" fillId="0" borderId="4" xfId="0" applyFont="1" applyBorder="1" applyAlignment="1">
      <alignment horizontal="center" vertical="center"/>
    </xf>
    <xf numFmtId="0" fontId="6" fillId="0" borderId="6" xfId="0" applyFont="1" applyBorder="1"/>
    <xf numFmtId="0" fontId="6" fillId="0" borderId="7" xfId="0" applyFont="1" applyBorder="1"/>
    <xf numFmtId="0" fontId="8" fillId="0" borderId="8" xfId="0" applyFont="1" applyBorder="1" applyAlignment="1">
      <alignment horizontal="center" vertical="center"/>
    </xf>
    <xf numFmtId="0" fontId="6" fillId="0" borderId="9" xfId="0" applyFont="1" applyBorder="1"/>
    <xf numFmtId="49" fontId="16" fillId="0" borderId="10" xfId="0" applyNumberFormat="1" applyFont="1" applyBorder="1" applyAlignment="1">
      <alignment horizontal="left" vertical="center" wrapText="1"/>
    </xf>
    <xf numFmtId="165" fontId="0" fillId="0" borderId="0" xfId="0" applyNumberFormat="1" applyFont="1" applyAlignment="1"/>
    <xf numFmtId="44" fontId="0" fillId="0" borderId="0" xfId="4" applyFont="1" applyAlignment="1"/>
    <xf numFmtId="44" fontId="0" fillId="0" borderId="0" xfId="0" applyNumberFormat="1" applyFont="1" applyAlignment="1"/>
    <xf numFmtId="166" fontId="21" fillId="0" borderId="1" xfId="0" applyNumberFormat="1" applyFont="1" applyFill="1" applyBorder="1" applyAlignment="1">
      <alignment horizontal="center" vertical="center" wrapText="1"/>
    </xf>
    <xf numFmtId="171" fontId="29" fillId="0" borderId="28" xfId="0" applyNumberFormat="1" applyFont="1" applyFill="1" applyBorder="1" applyAlignment="1">
      <alignment horizontal="center" vertical="center" wrapText="1"/>
    </xf>
    <xf numFmtId="165" fontId="30" fillId="0" borderId="0" xfId="0" applyNumberFormat="1" applyFont="1" applyFill="1" applyAlignment="1">
      <alignment horizontal="center" vertical="center"/>
    </xf>
    <xf numFmtId="165" fontId="40" fillId="0" borderId="0" xfId="0" applyNumberFormat="1" applyFont="1" applyFill="1" applyAlignment="1">
      <alignment horizontal="center" vertical="center"/>
    </xf>
    <xf numFmtId="164" fontId="40" fillId="0" borderId="0" xfId="0" applyNumberFormat="1" applyFont="1" applyFill="1" applyAlignment="1">
      <alignment horizontal="center" vertical="center"/>
    </xf>
    <xf numFmtId="165" fontId="29" fillId="0" borderId="28" xfId="0" applyNumberFormat="1" applyFont="1" applyFill="1" applyBorder="1" applyAlignment="1">
      <alignment horizontal="center" vertical="center" wrapText="1"/>
    </xf>
    <xf numFmtId="165" fontId="41" fillId="0" borderId="28" xfId="0" applyNumberFormat="1" applyFont="1" applyFill="1" applyBorder="1" applyAlignment="1">
      <alignment horizontal="center" vertical="center" wrapText="1"/>
    </xf>
    <xf numFmtId="164" fontId="41" fillId="0" borderId="28" xfId="0" applyNumberFormat="1" applyFont="1" applyFill="1" applyBorder="1" applyAlignment="1">
      <alignment horizontal="center" vertical="center" wrapText="1"/>
    </xf>
    <xf numFmtId="165" fontId="29" fillId="0" borderId="28" xfId="0" applyNumberFormat="1" applyFont="1" applyFill="1" applyBorder="1" applyAlignment="1">
      <alignment horizontal="center" vertical="center"/>
    </xf>
    <xf numFmtId="165" fontId="41" fillId="0" borderId="28" xfId="0" applyNumberFormat="1" applyFont="1" applyFill="1" applyBorder="1" applyAlignment="1">
      <alignment horizontal="center" vertical="center"/>
    </xf>
    <xf numFmtId="164" fontId="41" fillId="0" borderId="28" xfId="0" applyNumberFormat="1" applyFont="1" applyFill="1" applyBorder="1" applyAlignment="1">
      <alignment horizontal="center" vertical="center"/>
    </xf>
    <xf numFmtId="165" fontId="30" fillId="0" borderId="28" xfId="0" applyNumberFormat="1" applyFont="1" applyFill="1" applyBorder="1" applyAlignment="1">
      <alignment horizontal="center" vertical="center"/>
    </xf>
    <xf numFmtId="165" fontId="40" fillId="0" borderId="28" xfId="0" applyNumberFormat="1" applyFont="1" applyFill="1" applyBorder="1" applyAlignment="1">
      <alignment horizontal="center" vertical="center"/>
    </xf>
    <xf numFmtId="164" fontId="40" fillId="0" borderId="28" xfId="0" applyNumberFormat="1" applyFont="1" applyFill="1" applyBorder="1" applyAlignment="1">
      <alignment horizontal="center" vertical="center"/>
    </xf>
    <xf numFmtId="165" fontId="30" fillId="0" borderId="65" xfId="0" applyNumberFormat="1" applyFont="1" applyFill="1" applyBorder="1" applyAlignment="1">
      <alignment horizontal="center" vertical="center"/>
    </xf>
    <xf numFmtId="166" fontId="29" fillId="0" borderId="28" xfId="0" applyNumberFormat="1" applyFont="1" applyFill="1" applyBorder="1" applyAlignment="1">
      <alignment horizontal="center" vertical="center" wrapText="1"/>
    </xf>
    <xf numFmtId="166" fontId="41" fillId="0" borderId="28" xfId="0" applyNumberFormat="1" applyFont="1" applyFill="1" applyBorder="1" applyAlignment="1">
      <alignment horizontal="center" vertical="center" wrapText="1"/>
    </xf>
    <xf numFmtId="2" fontId="42" fillId="0" borderId="0" xfId="0" applyNumberFormat="1" applyFont="1" applyFill="1" applyAlignment="1">
      <alignment horizontal="center" vertical="center"/>
    </xf>
    <xf numFmtId="165" fontId="40" fillId="0" borderId="53" xfId="0" applyNumberFormat="1" applyFont="1" applyFill="1" applyBorder="1" applyAlignment="1">
      <alignment horizontal="center" vertical="center"/>
    </xf>
    <xf numFmtId="0" fontId="39" fillId="0" borderId="0" xfId="0" applyFont="1" applyFill="1" applyAlignment="1"/>
    <xf numFmtId="165" fontId="43" fillId="0" borderId="0" xfId="0" applyNumberFormat="1" applyFont="1" applyFill="1" applyAlignment="1">
      <alignment horizontal="center" vertical="center"/>
    </xf>
    <xf numFmtId="164" fontId="40" fillId="0" borderId="53" xfId="0" applyNumberFormat="1" applyFont="1" applyFill="1" applyBorder="1" applyAlignment="1">
      <alignment horizontal="center" vertical="center"/>
    </xf>
    <xf numFmtId="164" fontId="44" fillId="0" borderId="28" xfId="0" applyNumberFormat="1" applyFont="1" applyFill="1" applyBorder="1" applyAlignment="1">
      <alignment horizontal="center" vertical="center"/>
    </xf>
    <xf numFmtId="171" fontId="41" fillId="0" borderId="28" xfId="0" applyNumberFormat="1" applyFont="1" applyFill="1" applyBorder="1" applyAlignment="1">
      <alignment horizontal="center" vertical="center" wrapText="1"/>
    </xf>
    <xf numFmtId="171" fontId="29" fillId="0" borderId="0" xfId="0" applyNumberFormat="1" applyFont="1" applyFill="1" applyAlignment="1">
      <alignment horizontal="center" vertical="center" wrapText="1"/>
    </xf>
    <xf numFmtId="171" fontId="41" fillId="0" borderId="0" xfId="0" applyNumberFormat="1" applyFont="1" applyFill="1" applyAlignment="1">
      <alignment horizontal="center" vertical="center" wrapText="1"/>
    </xf>
    <xf numFmtId="164" fontId="41" fillId="0" borderId="0" xfId="0" applyNumberFormat="1" applyFont="1" applyFill="1" applyAlignment="1">
      <alignment horizontal="center" vertical="center" wrapText="1"/>
    </xf>
    <xf numFmtId="10" fontId="41" fillId="0" borderId="0" xfId="0" applyNumberFormat="1" applyFont="1" applyFill="1" applyAlignment="1">
      <alignment horizontal="center" vertical="center" wrapText="1"/>
    </xf>
    <xf numFmtId="165" fontId="41" fillId="0" borderId="0" xfId="0" applyNumberFormat="1" applyFont="1" applyFill="1" applyAlignment="1">
      <alignment horizontal="center" vertical="center"/>
    </xf>
    <xf numFmtId="0" fontId="41" fillId="0" borderId="0" xfId="0" applyFont="1" applyFill="1" applyAlignment="1">
      <alignment vertical="center"/>
    </xf>
    <xf numFmtId="2" fontId="30" fillId="16" borderId="0" xfId="0" applyNumberFormat="1" applyFont="1" applyFill="1" applyAlignment="1">
      <alignment horizontal="center" vertical="center"/>
    </xf>
    <xf numFmtId="0" fontId="39" fillId="16" borderId="0" xfId="0" applyFont="1" applyFill="1" applyAlignment="1"/>
  </cellXfs>
  <cellStyles count="5">
    <cellStyle name="Millares 2" xfId="3" xr:uid="{A3D2A88C-3FC8-402E-8CF9-DFFE9670DFB2}"/>
    <cellStyle name="Moneda" xfId="4" builtinId="4"/>
    <cellStyle name="Moneda 5" xfId="2" xr:uid="{577FD431-DE42-4AAD-AEC3-93684137CA50}"/>
    <cellStyle name="Normal" xfId="0" builtinId="0"/>
    <cellStyle name="Normal 3 2" xfId="1" xr:uid="{4180729F-5AD8-40A5-A062-640DDAA4E13B}"/>
  </cellStyles>
  <dxfs count="5">
    <dxf>
      <font>
        <color rgb="FF006100"/>
      </font>
      <fill>
        <patternFill patternType="solid">
          <fgColor rgb="FFC6EFCE"/>
          <bgColor rgb="FFC6EFCE"/>
        </patternFill>
      </fill>
    </dxf>
    <dxf>
      <fill>
        <patternFill patternType="solid">
          <fgColor theme="0"/>
          <bgColor theme="0"/>
        </patternFill>
      </fill>
    </dxf>
    <dxf>
      <fill>
        <patternFill patternType="solid">
          <fgColor rgb="FFD9E2F3"/>
          <bgColor rgb="FFD9E2F3"/>
        </patternFill>
      </fill>
    </dxf>
    <dxf>
      <fill>
        <patternFill patternType="solid">
          <fgColor theme="0"/>
          <bgColor theme="0"/>
        </patternFill>
      </fill>
    </dxf>
    <dxf>
      <border>
        <left style="thin">
          <color theme="0"/>
        </left>
        <right style="thin">
          <color theme="0"/>
        </right>
        <top style="thin">
          <color theme="0"/>
        </top>
        <bottom style="thin">
          <color theme="0"/>
        </bottom>
      </border>
    </dxf>
  </dxfs>
  <tableStyles count="1">
    <tableStyle name="Items condicion inicial-style" pivot="0" count="4" xr9:uid="{00000000-0011-0000-FFFF-FFFF00000000}">
      <tableStyleElement type="wholeTable" size="0" dxfId="4"/>
      <tableStyleElement type="headerRow" dxfId="3"/>
      <tableStyleElement type="firstRowStripe" dxfId="2"/>
      <tableStyleElement type="secondRowStripe" dxfId="1"/>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63" Type="http://schemas.openxmlformats.org/officeDocument/2006/relationships/externalLink" Target="externalLinks/externalLink60.xml"/><Relationship Id="rId84" Type="http://schemas.openxmlformats.org/officeDocument/2006/relationships/externalLink" Target="externalLinks/externalLink81.xml"/><Relationship Id="rId138" Type="http://schemas.openxmlformats.org/officeDocument/2006/relationships/externalLink" Target="externalLinks/externalLink135.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53" Type="http://schemas.openxmlformats.org/officeDocument/2006/relationships/externalLink" Target="externalLinks/externalLink50.xml"/><Relationship Id="rId74" Type="http://schemas.openxmlformats.org/officeDocument/2006/relationships/externalLink" Target="externalLinks/externalLink71.xml"/><Relationship Id="rId128" Type="http://schemas.openxmlformats.org/officeDocument/2006/relationships/externalLink" Target="externalLinks/externalLink125.xml"/><Relationship Id="rId149" Type="http://schemas.openxmlformats.org/officeDocument/2006/relationships/styles" Target="styles.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externalLink" Target="externalLinks/externalLink115.xml"/><Relationship Id="rId134" Type="http://schemas.openxmlformats.org/officeDocument/2006/relationships/externalLink" Target="externalLinks/externalLink131.xml"/><Relationship Id="rId139" Type="http://schemas.openxmlformats.org/officeDocument/2006/relationships/externalLink" Target="externalLinks/externalLink136.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50" Type="http://schemas.openxmlformats.org/officeDocument/2006/relationships/sharedStrings" Target="sharedStrings.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externalLink" Target="externalLinks/externalLink121.xml"/><Relationship Id="rId129" Type="http://schemas.openxmlformats.org/officeDocument/2006/relationships/externalLink" Target="externalLinks/externalLink126.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40" Type="http://schemas.openxmlformats.org/officeDocument/2006/relationships/externalLink" Target="externalLinks/externalLink137.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externalLink" Target="externalLinks/externalLink116.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130" Type="http://schemas.openxmlformats.org/officeDocument/2006/relationships/externalLink" Target="externalLinks/externalLink127.xml"/><Relationship Id="rId135" Type="http://schemas.openxmlformats.org/officeDocument/2006/relationships/externalLink" Target="externalLinks/externalLink132.xml"/><Relationship Id="rId151" Type="http://schemas.openxmlformats.org/officeDocument/2006/relationships/calcChain" Target="calcChain.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externalLink" Target="externalLinks/externalLink117.xml"/><Relationship Id="rId125" Type="http://schemas.openxmlformats.org/officeDocument/2006/relationships/externalLink" Target="externalLinks/externalLink122.xml"/><Relationship Id="rId141" Type="http://schemas.openxmlformats.org/officeDocument/2006/relationships/externalLink" Target="externalLinks/externalLink138.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131" Type="http://schemas.openxmlformats.org/officeDocument/2006/relationships/externalLink" Target="externalLinks/externalLink128.xml"/><Relationship Id="rId136" Type="http://schemas.openxmlformats.org/officeDocument/2006/relationships/externalLink" Target="externalLinks/externalLink133.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126" Type="http://schemas.openxmlformats.org/officeDocument/2006/relationships/externalLink" Target="externalLinks/externalLink123.xml"/><Relationship Id="rId147" Type="http://customschemas.google.com/relationships/workbookmetadata" Target="metadata"/><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externalLink" Target="externalLinks/externalLink118.xml"/><Relationship Id="rId142" Type="http://schemas.openxmlformats.org/officeDocument/2006/relationships/externalLink" Target="externalLinks/externalLink139.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137" Type="http://schemas.openxmlformats.org/officeDocument/2006/relationships/externalLink" Target="externalLinks/externalLink134.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32" Type="http://schemas.openxmlformats.org/officeDocument/2006/relationships/externalLink" Target="externalLinks/externalLink129.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27" Type="http://schemas.openxmlformats.org/officeDocument/2006/relationships/externalLink" Target="externalLinks/externalLink124.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externalLink" Target="externalLinks/externalLink119.xml"/><Relationship Id="rId148" Type="http://schemas.openxmlformats.org/officeDocument/2006/relationships/theme" Target="theme/theme1.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26" Type="http://schemas.openxmlformats.org/officeDocument/2006/relationships/externalLink" Target="externalLinks/externalLink23.xml"/><Relationship Id="rId47" Type="http://schemas.openxmlformats.org/officeDocument/2006/relationships/externalLink" Target="externalLinks/externalLink44.xml"/><Relationship Id="rId68" Type="http://schemas.openxmlformats.org/officeDocument/2006/relationships/externalLink" Target="externalLinks/externalLink65.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33" Type="http://schemas.openxmlformats.org/officeDocument/2006/relationships/externalLink" Target="externalLinks/externalLink130.xml"/><Relationship Id="rId16" Type="http://schemas.openxmlformats.org/officeDocument/2006/relationships/externalLink" Target="externalLinks/externalLink13.xml"/><Relationship Id="rId37" Type="http://schemas.openxmlformats.org/officeDocument/2006/relationships/externalLink" Target="externalLinks/externalLink34.xml"/><Relationship Id="rId58" Type="http://schemas.openxmlformats.org/officeDocument/2006/relationships/externalLink" Target="externalLinks/externalLink55.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externalLink" Target="externalLinks/externalLink120.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jp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oneCellAnchor>
    <xdr:from>
      <xdr:col>14</xdr:col>
      <xdr:colOff>2971800</xdr:colOff>
      <xdr:row>362</xdr:row>
      <xdr:rowOff>400050</xdr:rowOff>
    </xdr:from>
    <xdr:ext cx="5572125" cy="2047875"/>
    <xdr:pic>
      <xdr:nvPicPr>
        <xdr:cNvPr id="2" name="image3.jp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20</xdr:col>
      <xdr:colOff>2505075</xdr:colOff>
      <xdr:row>17</xdr:row>
      <xdr:rowOff>152400</xdr:rowOff>
    </xdr:from>
    <xdr:ext cx="7105650" cy="1362075"/>
    <xdr:pic>
      <xdr:nvPicPr>
        <xdr:cNvPr id="3" name="image2.png">
          <a:extLst>
            <a:ext uri="{FF2B5EF4-FFF2-40B4-BE49-F238E27FC236}">
              <a16:creationId xmlns:a16="http://schemas.microsoft.com/office/drawing/2014/main" id="{00000000-0008-0000-00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23</xdr:col>
      <xdr:colOff>1047750</xdr:colOff>
      <xdr:row>17</xdr:row>
      <xdr:rowOff>457200</xdr:rowOff>
    </xdr:from>
    <xdr:ext cx="3819525" cy="1504950"/>
    <xdr:pic>
      <xdr:nvPicPr>
        <xdr:cNvPr id="4" name="image1.png">
          <a:extLst>
            <a:ext uri="{FF2B5EF4-FFF2-40B4-BE49-F238E27FC236}">
              <a16:creationId xmlns:a16="http://schemas.microsoft.com/office/drawing/2014/main" id="{00000000-0008-0000-0000-000004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oneCellAnchor>
    <xdr:from>
      <xdr:col>23</xdr:col>
      <xdr:colOff>1495425</xdr:colOff>
      <xdr:row>277</xdr:row>
      <xdr:rowOff>628650</xdr:rowOff>
    </xdr:from>
    <xdr:ext cx="10982325" cy="3181350"/>
    <xdr:pic>
      <xdr:nvPicPr>
        <xdr:cNvPr id="5" name="image4.png">
          <a:extLst>
            <a:ext uri="{FF2B5EF4-FFF2-40B4-BE49-F238E27FC236}">
              <a16:creationId xmlns:a16="http://schemas.microsoft.com/office/drawing/2014/main" id="{00000000-0008-0000-0000-000005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0</xdr:col>
      <xdr:colOff>1819275</xdr:colOff>
      <xdr:row>362</xdr:row>
      <xdr:rowOff>200025</xdr:rowOff>
    </xdr:from>
    <xdr:ext cx="6696075" cy="3562350"/>
    <xdr:pic>
      <xdr:nvPicPr>
        <xdr:cNvPr id="6" name="image5.png">
          <a:extLst>
            <a:ext uri="{FF2B5EF4-FFF2-40B4-BE49-F238E27FC236}">
              <a16:creationId xmlns:a16="http://schemas.microsoft.com/office/drawing/2014/main" id="{00000000-0008-0000-0000-000006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G:\Users\user\Desktop\APU%20TECNOSOFT%20-%202019.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C-001/c/WINDOWS/TEMP/MODELO-ACUEDUCTOXI.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C-001/c/WINDOWS/TEMP/MODELOSANMARCOS-V8.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Presupuestos/PAULA/Documents%20and%20Settings/Propietario/Mis%20documentos/PAULA/actas%20cnch/actas%20cnch/RESUMEN%202002/ACT2002.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Javier_or_compa/zulma/Fin/Anexos/PRESUPUESTOS-REV1.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Asistente/c/Juan%20Diego/2004-17%20Puente%20El%20salado/Dise&#241;o/Memorias/Memoria%20de%20Conexiones/BARRA%20DE%20OJO.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G:\AFE\AFEDatabase%20v52.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A:\PC%20VIEJO\D\Richi\Negocios\Cesar%20Villegas\An&#225;lisisAPU.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H:\Documents%20and%20Settings\obras2\Mis%20documentos\CASTILLA%20LA%20NU\APU%20CASTILLA%202008%20&#250;ltimo%20modificado.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Asistente/c/Juan%20Diego/2004-17%20Puente%20El%20salado/Dise&#241;o/Memorias/Memoria%20de%20Conexiones/Memoria%20de%20Conexiones/14-01Placa%20de%20base%20mala.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Users/Puerta%20de%20Oro/Downloads/200805%20PRESUPUESTO%20UA%20SEDE%20CENTRO%20-%20POSGRADOS.xlsx"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G:\AFE\AFEDatabase%20v1.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Z:\Documents%20and%20Settings\obras2\Mis%20documentos\CASTILLA%20LA%20NU\APU%20CASTILLA%202008%20&#250;ltimo%20modificado.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Users/Puerta%20de%20Oro/Downloads/200507%20PRESUPUESTO%20BLOQUE%20C%20(NUEVA%20VERSI&#211;N).xlsx"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Server/ARCHIVOS/PAULA/actas%20cnch/actas%20cnch/RESUMEN%202003/CNCH2003.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Presupuestos/PAULA/Documents%20and%20Settings/Propietario/Mis%20documentos/PAULA/actas%20cnch/actas%20cnch/RESUMEN%202002/ACTASCNCH2002.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Users/FREDDY/Desktop/ESCRITORIO/FREDDY/JUEGOS%20NACIONALES%202019/TEJODROMO/PRESUPUESTO%20TEJODROMO%20FINAL%20FINAL.xlsx"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G:\AFE\La%20Jagua%202009%20Budget.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E:\Users\sebas\AppData\Local\Packages\Microsoft.MicrosoftEdge_8wekyb3d8bbwe\TempState\Downloads\file:\F:\SERVIDOR\proyectos\Users\FREDDY~1\AppData\Local\Temp\Rar$DIa0.402\1.%20AGRO%20DE%20TOMALA%20R4P.xlsx"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Z:\56.%20ESTADIO%20DIEGO%20DE%20CARVAJAL\P.O%20ESTADIO%20DIEGO%20CARVAJAL.xlsx"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Dise&#241;o1/JUNIO/ESPECIFICACIONES%20Y%20PRESUPUESTO/Presupuesto-SED-Junio28de2005.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E:\Users\sebas\AppData\Local\Packages\Microsoft.MicrosoftEdge_8wekyb3d8bbwe\TempState\Downloads\file:\F:\SERVIDOR\proyectos\Users\Freddy%20Ravelo\Desktop\PRESUPUESTO%20MANATI%20R4AP%20(REVISION%20PROYECTO)FREDDY.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Users/H197559/Documents/Honeywell/PROYECTOS/Cotizacion_Notifier_Jul-17.xlsx"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E:\Users\sebas\AppData\Local\Packages\Microsoft.MicrosoftEdge_8wekyb3d8bbwe\TempState\Downloads\file:\F:\Amd\documentos%20c\Documentos-Wilson\Advial-Cmarca\bimestral\06-dic-ene-99\03JUN-JUL-98\Acc%20Ago-Sep.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hmsas-my.sharepoint.com/Users/BEATRIZ/Downloads/Users/AEINGE~1/AppData/Local/Temp/Rar$DI83.296/OFERTA%20FINAL%20FORMATO%20LICITACION.xlsx"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F37BA2D/a%20%20aaInformaci&#243;n%20GRUPO"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Servidor/proyectos/41.%20JUEGOS%20NACIONALES%202019/2018/07.%20Coliseo%20Tiro%20de%20Arco/PRESUPUESTO%20TIRO%20CON%20ARCO%20(15-06-2018).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G:\Users\lfuentes\AppData\Local\Temp\Rar$DI00.215\Calenturitas%202009%20budget-Meeting%2011-28-08.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Users/FREDDY/Desktop/ESCRITORIO/FREDDY/JUEGOS%20NACIONALES%202019/TIRO%20CON%20ARCO/PRESUPUESTO%20FINAL%20ESCENARIO%20TIRO%20CON%20ARCO%202.xlsx"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G:\Documents%20and%20Settings\jcampo\Local%20Settings\Temporary%20Internet%20Files\Content.Outlook\VPM0S3T2\Calenturitas\recvd\2007-10-30%20Recvd%20from%20CIP%20as%20the%20latest%20version\2153_Cal_Model%202_ecmod_11_ver21%2023-July-07.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G:\Users\dalfonso\Downloads\200527%20PRESUPUESTO%20UA%20SEDE%20CENTRO%20-%20B1%20B2%20B3%20(1).xlsx"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A:\Mis%20documentos\INF.BIMENSUAL\INFORME%20BIMENSUAL%20JUL-AGO-2001.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F:\Kevin%20Parada\PROYECTOS\Juegos%20Nacionales\JUEGOS%20NACIONALES%20FINAL\07.%20COLISEO%20MAYOR\12.%20PRESUPUESTO\PRESUPUESTO%20COLISEO%20MAYOR%20impreso.xlsx"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Users/Otto%20Mora/Downloads/200601%20PRESUPUESTO%20UA%20SEDE%20CENTRO%20-%20B1%20B2%20B3.xlsx"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G:\AFE\Documents%20and%20Settings\gespitia\Configuraci&#243;n%20local\Archivos%20temporales%20de%20Internet\OLK1E\PSM%20AFE%20Cost%20Control%2007-31-0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ernando%20S&#225;nchez/ZOPRA/San%20Marcos.%20V2.xlsx"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G:\AFE\Documents%20and%20Settings\Administrator\Desktop\2180_CAl%20&amp;%20CDJ%20Equipment\XL\EcMod\Option%2040_EX3600_789_LaJag\2153_Model%20100_LJ%20LOM_Ecmod_ver06.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G:\AFE\DOCUME~1\jcampo\LOCALS~1\Temp\Temporary%20Directory%201%20for%202153_Cal_Model%202_ecmod_11_ver20%2023-July-07.zip\2153_Cal_Model%202_ecmod_11_ver20%2023-July-07.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G:\AFE\Documents%20and%20Settings\rschmidt.CDJPRO\Local%20Settings\Temporary%20Internet%20Files\OLK1B4\CDJ%20Prodeco%20rail%20access%20Feb06%20ver1.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SERVIDOR/proyectos/Users/DANIEL%20DIAZ/Documents/PEYCO/TRABAJO%20RECIBIDO/ASIGNACION%2035%20MAJAGUAL%20FINAL%20R4/3.%20FINALES%20MARZO%203%202017/ENTREGA%20APROBADOS/PTO%20AGROTOMALA%20FIN%20MAR%203%202017.xlsx"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G:\AFE\Documents%20and%20Settings\lchait\My%20Documents\LC_CDrive\columbianupdate\Pincer18062004.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Server/ARCHIVOS/Documents%20and%20Settings/PAULA/Mis%20documentos/PAULA/base%20de%20datos/base/APU.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Hp-alexander/Documentos/winnt/perfiles/Co80097831/Mis%20documentos/Formatos/Presupuesto%20Da&#241;os%20Interinstitucionales1.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G:\AFE\DBWKF\Budget%20and%20Finance\2008%20Budget\Models\20070930%20Prodeco%20Calenturitas%20Valuation%20Model%20v6.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G:\Users\dalfonso\Downloads\06_ESPECIFICACIONES%20T&#201;CNICAS_BLOQUE%20B_INSTITUTO%20ITSA.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192.168.0.112/base%20de%20datos%20precios/Users/kpelaez/Desktop/APU/RECURSOS,%20PRODUCTIVIDAD%20Y%20MODELO%20APU.xlsx"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SERVIDOR/proyectos/Users/Freddy%20Ravelo/Desktop/PRESUPUESTO%20LAS%20COMPUERTAS%20-%20MANATI%2009-03-17.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G:\robles\Etapa%208B\Presup%20Robles%208B%20(sandoval).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Dise&#241;o1/METODOLO/Usuario/Crudo%20de%20Castilla%20de%20la%20V&#237;a%20Marginal%20-%20San%20Jos&#233;%20del%20Ariporo/PE_01.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G:\Informacion%20Comercial_Sucre\Sincelejo\Cortijo%20-%20Sincelejo.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Dise&#241;o1/ENA/ABS/Numeros-ABS-ENA/Speed-Zone-CLAUDIA%20MENDEZ.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G:\AFE\TEMP\BUDGET%20FORM%202002.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Documents%20and%20Settings/pcastro/Mis%20documentos/PRESUPUESTO%20CAL%20A&#209;O%202006/enrique/My%20Documents/geologia/costs%20and%20controls/Exploration%20Program%20Costs%20and%20meters.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https://tecnologicodeantioquia-my.sharepoint.com/Users/ANDRES1/Google%20Drive/Personal/Varios/Tecnol&#243;gico/Proyecci&#243;n%20B2.xlsx"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G:\AFE\Documents%20and%20Settings\CPhillips\Cerrejon\Models\Financial%20Model\Draft%208\Financial%20Model%20No%205%20-%2022MTPA-%20Rev%2008.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SERVIDOR/proyectos/Users/Freddy%20Ravelo/Desktop/PRESUPUESTO%20MANATI%20R4AP%20(REVISION%20PROYECTO)FREDDY.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14830FC4/PRESUPUESTO%20COLISEO%20ARJONA%20PARA%20EDUBAR.xlsx"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Users/Licitacion/AppData/Local/Temp/wz3961/ARCHIVOS%20FERSNO/A.P.U%20FRESNO%20HONDA.xlsx"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Piii700/C/1581/Excel/Misc/equip%20database%20assumptions%20comparison.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G:\AFE\Documents%20and%20Settings\jcampo\Configuraci&#243;n%20local\Archivos%20temporales%20de%20Internet\OLK43\Capital%20Costs%20-%20154016B%20Mine%20Study%20Option%203A%20-%20DRAFT%20REVISED%20(2).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Server/ARCHIVOS/Documents%20and%20Settings/PAULA/Mis%20documentos/PAULA/base%20de%20datos/FORMATO/datos.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G:\AFE\Data\Work\Excel\Coal\Anglo%20View\MS%20Base%20Case%20intercor%20122701.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G:\Documents%20and%20Settings\Kacero\Configuraci&#243;n%20local\Archivos%20temporales%20de%20Internet\OLK61\2008%20Capital%20Budget%20v1%208-14-07.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Servidor/f/C.701%20DISE&#209;OS%20IDU%20GRUPO%20G/09%20Productos%20de%20la%20Consultor&#237;a/701_SIN_ANALISIS_PRECIOS_UNITARIOS%20en%20proceso/APU_GRUPO_G-Base.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Unidades%20compartidas\jcamargo\1.%20Servidor\1%20Cotizaciones\Puerto%20Cayao\AP%20C6067%20V1.%20PUERTO%20CAYAO%20-%20UPGRADE%20MILESTONE\AP%20C6067%20V1.%20PUERTO%20CAYAO%20-%20UPGRADE%20MILESTONE.xlsm"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G:\Informacion%20Comercial_Sucre\Sincelejo\Las%20Delicias%20-%20Sincelejo.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Servidor/DATOS%20(F)/Documents%20and%20Settings/Administrador/Mis%20documentos/Mis%20archivos%20recibidos/APUS%20JUNIO%2015-04.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Documents%20and%20Settings/pcastro/Mis%20documentos/PRESUPUESTO%20CAL%20A&#209;O%202006/PRESUPUESTO%202006%20VERSION_0.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E:\Users\sebas\AppData\Local\Packages\Microsoft.MicrosoftEdge_8wekyb3d8bbwe\TempState\Downloads\file:\F:\Users\Jefe_Infraestructura\Downloads\Users\familio\Downloads\VILLA%20TAKOA\Presupuesto\APUS%20VILLA%20TAKOA.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H:\Users\Gian%20Carlos\Documents\Puente%20el%20Embrujo\Apus\Estructura_APU_2011.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Server/ARCHIVOS/CORDOUTSOURCING/CNCH/Centros%20de%20costo/SEG..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G:\Documents%20and%20Settings\Administrador\Configuraci&#243;n%20local\Archivos%20temporales%20de%20Internet\Content.IE5\EVZQXGNY\SISTEMA%20VIAL%20URBANO%20DEL%20RIO\ENTREGA\MEMORIAS\C&#225;lculoredes.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E13FD55B/Presupuesto%20remoci&#243;n%20de%20derrumbes.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Teatreesvr/mineconsult/ActiveJobs/2180_CAl%20&amp;%20CDJ%20Equipment/XL/EcMod/Option%2030_EX3600_789/Option%2030_Mixed_EcMod_EX3600_5500_ver01.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enrique/My%20Documents/geologia/costs%20and%20controls/Exploration%20Program%20Costs%20and%20meters.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G:\Documents%20and%20Settings\jcampo\Local%20Settings\Temporary%20Internet%20Files\OLK34\Macintosh%20HDUsers\darrenbowden\Data\Work%20OTML\2005_Budget\Model\Planning%20Model%20OTML%20Month%20CY05%20V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G:\AFE\Documents%20and%20Settings\jcampo\Local%20Settings\Temporary%20Internet%20Files\OLK34\2297_Opt46_La%20Jag_MARC_Evaluation%20ver01-ADJUSTED%20SCHED.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E:\Users\sebas\AppData\Local\Packages\Microsoft.MicrosoftEdge_8wekyb3d8bbwe\TempState\Downloads\file:\F:\SERVIDOR\proyectos\Users\Freddy%20Ravelo\Desktop\PRESUPUESTO%20LAS%20COMPUERTAS%20-%20MANATI%2009-03-17.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G:\AFE\Documents%20and%20Settings\jcampo\Configuraci&#243;n%20local\Archivos%20temporales%20de%20Internet\OLK43\AFE-MOER%20Register%20(27).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LICITACI/BASE/PRESUPUESTO-BASE-2006%20(Guatemala).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LICITACI/BASE/PRESUPUESTO-BASE-2005%20(peru).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L:\USB%20MARCOS\DOCUMENTOS%20EXCEL\My%20Documents\CONTRATOS%20VIGENTES\Malla%20Vial%20Distrital\CALLE%2080B\Mis%20documentos\INF.BIMENSUAL\INFORME%20BIMENSUAL%20JUL-AGO-2001.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G:\AFE\Mining\Admin\Template%20Models\Blank%20270.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Server/archivos/WINDOWS/TEMP/RELACI~1.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G:\Downloads\ANEXO%201.%20CANTIDADES%20DE%20OBRA,%20PRESUPUESTO,%20APU'S%20-%20ITSA%20BLOQUE%20C%20Y%20GARITA%203%20-%20V3.xlsx"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Server/archivos/trab%202005/Dian/Buenaventura/216-05.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Mapeco/mapeco_vol1.mapeco_ltda/USUARIOS/Licita/SUBTEC/CARMEN/TARIFA.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Users/mrojast/Max/Emergencias/INFORMES/PROYECTOS%20FNC/CALDAS/FRESNO%20-%20HONDA.xlsx"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G:\orlando\PROPUESTA%20PUENTE%20BOLIVAR%20MURO%20EN%20CONCRETO.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G:\Documents%20and%20Settings\afigueroa.CYT\Configuraci&#243;n%20local\Archivos%20temporales%20de%20Internet\Content.IE5\KD8PUB8J\ModPptoOperaEquiposVerEyC.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d.docs.live.net/Users/fredy/Downloads/PresuApu2017-19%20Pozo%20francisco%20(1)%20-%20copia.xlsx"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E:\ADM%20VIAL%2003%20-%20CORDOBA\ESTADO%20DE%20RED\2103mar%20.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Server/ARCHIVOS/USUARIOS/Licita/SUBTEC/Licitaciones/INVIAS/2002/SCV%2001%20a%2060/Informaci&#243;n%20contrato/16/SCV-037-200203142002101159/SCV-037-Base-Girardot-Bogot&#225;-PR52-PR111.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F:\Users\afuenteb\AppData\Local\Temp\Rar$DIa0.014\PRESUPUESTO%20BLOQUE2-3%20FINAL%20Febrero%20-2017%20AJUSTE%20IVA%2019%20(1).xlsx"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G:\Documents%20and%20Settings\jcampo\Local%20Settings\Temporary%20Internet%20Files\OLK34\portada%20nueva.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Users/Usuario/Desktop/VARIOS/SAN%20LUIS/DEFINITIVOS/PRESUPUESTO%20VIA%20SAN%20LUIS%20modificado%20MARZO-10.xlsx"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G:\Users\Harold\Documents\DEVIMED\DEVIMED%202008\REVISION%20NUEVOS%20PRECIOS\Users\Subtecnica.PROCOPAL\Documents\MVM\DEVIMED%20S.A\San%20Vicente\HLOPEZA\GERONA\CANTIDADES%20REPOSICION\SUBCIRCUITO%207\REDES7.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Server/ingenieria/Users/OMAR/Google%20Drive/PROYECTOS%20SISTELAT/PROPUESTAS%202015/Modelo%20de%20Cotizaciones%202014.xlsx"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Vias/natalia/PC%20VIEJO/D/Richi/Negocios/Cesar%20Villegas/An&#225;lisisAPU.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E:\a%20%20aaInformaci&#243;n%20GRUPO%204\A%20MInformes%20Mensuales\Informe%20de%20estado%20vial%20ene\aCCIDENTES%20DE%201995%20-%201996.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G:\AFE\Documents%20and%20Settings\jgerard\Local%20Settings\Temporary%20Internet%20Files\OLK139\Truck%20&amp;%20Rail%205mtpa.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H:\Users\Gian%20Carlos\AppData\Local\Microsoft\Windows\Temporary%20Internet%20Files\Content.Outlook\KD237581\Estructura_APU_2011.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Users/jrodriguez/Documents/TRIANGULO%202011/TT2011%20Despieces%20y%20Presupuestos/DESPIECES%20Y%20PRESUPUESTOS/RP-USOCHICAMCHA%20BASE%20PARA%20TT%202011%20JCR%2005-26.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E0992774a/PRECIOS/Constancita/HOJA%20DIARIA/HD%202003/Hoja%20Diaria%20Nueva.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G:\AFE\Corporate\Finance&amp;Admin\Botica\Annual%20Accounts\June%2000\Sponsors%20TB%20(BS)%20June%202000.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G:\AFE\Corporate\Annual%20Reports\Annual%20Report%202000\MMH%20Consolidated%20TB.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Servidor/Usuarios/Ingeniero/emartinez/medidores%20SANTA%20CECILIA.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G:\AFE\Documents%20and%20Settings\jcampo\Configuraci&#243;n%20local\Archivos%20temporales%20de%20Internet\OLK43\Flujo%20de%20caja2%20(3).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H:\Users\aescorcia\Desktop\APU\APU%202011\APU%20CON%20PARTICULARES%20OPA.xlsx"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G:\Users\H197559\Documents\Honeywell\PROYECTOS\Cotizacion_Notifier_Jul-17.xlsx"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G:\Users\H197559\Desktop\Cotizacion_Notifier_Feb-17.xlsx"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Server/archivos/Documents%20and%20Settings/USUARIO/Mis%20documentos/JUAN%20DAVID%20ZULUAGA/RIOCLARO/Presupuesto%20preliminar%20Rioclaro%2028-03-2005%20(%20pilas%20huecas-CORREGIDO).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954862B9/PRESUPUESTO%20ESTADIO%20DE%20ATLETISMO%20V0%20REV.xlsx"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Panam&#193;/Reconocimiento/Acomet-pres.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Server/ARCHIVOS/Documents%20and%20Settings/PAULA/Mis%20documentos/PAULA/base%20de%20datos/FORMATO/presupuestodeobra.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file:///G:\Documents%20and%20Settings\dbowden\My%20Documents\Prodeco%20Wk%20File\Budget%20and%20Finance\2008%20Budget\Models\20070920%20Prodeco%20La%20Jagua%20Valuation%20Model%20v4.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file:///G:\AFE\DOCUME~1\LDIEPPA\LOCALS~1\Temp\notes5D4CD5\FOrmato%20nec%20entto%202007.xls"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file:///G:\AFE\unzipped\ULANVA~6\ULAN%20valuation%20(3%20Nov%2000).xls"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file:///A:\PLANMIN\PLANES\PLANSEM\2001\Trimes02\Sem17-01.xls"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https://hmsas-my.sharepoint.com/Users/jpaguas/Desktop/PRESUPUESTOS%20Y%20APUs%202017/APUs%202017.xlsx"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file:///E:\AMV-02-BOL\EST.V&#205;A%20CRIT.TECNICO%20AMB-BOL-02\DICIEMBRE-2008\EST.V&#205;A%20CRITERIO%20TECNICO%2090BLB.xls"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file:///E:\EST.V&#205;A%20CRITERIO%20TECNICO.xls"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Servidor/servidor/Dise&#241;os%20y%20Construcciones/An&#225;lisis%20de%20precios%20unitarios%20de%20Bajo%20Grande.xls"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file:///G:\AFE\Budgets\Budget%202006\Returned%20Spreadsheets\CapitalBudget6MthsToDec05.xls"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file:///G:\MONO\Documentos\Consultorias\Presupuestos%20Basicos\Presupuesto%20Amparo%20-%20Portal\Electricas\APUS%20Y%20PRESUPUESTO%20REDES%20ELECTRICAS%20AMPARO%20GALLO.xlk"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file:///G:\Documents%20and%20Settings\ptilston\Local%20Settings\Temporary%20Internet%20Files\OLKE6\johnny\2297_Opt46_LaJagFleet_ver01-%20ADJUSTED%20SCHED.xls"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file:///G:\Users\Harold\Documents\DEVIMED\DEVIMED%202008\REVISION%20NUEVOS%20PRECIOS\Users\Subtecnica.PROCOPAL\Documents\MVM\DEVIMED%20S.A\PAVICOL\MSOFFICE\LICITAR\analisis%20del%20AIU\AIU.xls" TargetMode="External"/></Relationships>
</file>

<file path=xl/externalLinks/_rels/externalLink132.xml.rels><?xml version="1.0" encoding="UTF-8" standalone="yes"?>
<Relationships xmlns="http://schemas.openxmlformats.org/package/2006/relationships"><Relationship Id="rId1" Type="http://schemas.openxmlformats.org/officeDocument/2006/relationships/externalLinkPath" Target="/5880463E/PRESUPUESTO%20LAS%20COMPUERTAS%20-%20MANATI%20(REVISION%204)kkk.xls" TargetMode="External"/></Relationships>
</file>

<file path=xl/externalLinks/_rels/externalLink133.xml.rels><?xml version="1.0" encoding="UTF-8" standalone="yes"?>
<Relationships xmlns="http://schemas.openxmlformats.org/package/2006/relationships"><Relationship Id="rId1" Type="http://schemas.openxmlformats.org/officeDocument/2006/relationships/externalLinkPath" Target="file:///G:\AFE\WINNT\Temporary%20Internet%20Files\OLK3\ANO%20TB-BS%20Dec%202000.xls" TargetMode="External"/></Relationships>
</file>

<file path=xl/externalLinks/_rels/externalLink134.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35.xml.rels><?xml version="1.0" encoding="UTF-8" standalone="yes"?>
<Relationships xmlns="http://schemas.openxmlformats.org/package/2006/relationships"><Relationship Id="rId1" Type="http://schemas.openxmlformats.org/officeDocument/2006/relationships/externalLinkPath" Target="file:///D:\Riohacha\Consorcio%20Zafiro\Cantidades%20planos\Geocelda%20y%20rellenos\Cantidades%20finales%20%20a%20ejecutar%20%20Geocelda,%20rellenos.xlsx" TargetMode="External"/></Relationships>
</file>

<file path=xl/externalLinks/_rels/externalLink136.xml.rels><?xml version="1.0" encoding="UTF-8" standalone="yes"?>
<Relationships xmlns="http://schemas.openxmlformats.org/package/2006/relationships"><Relationship Id="rId1" Type="http://schemas.openxmlformats.org/officeDocument/2006/relationships/externalLinkPath" Target="file:///D:\Riohacha\Consorcio%20Zafiro\Acta%20modificativas\Modificativa%202\ANEXO%203.%20V6%20%20APU%20NO%20PREVISTOS%20ZAFIRO.xlsx" TargetMode="External"/></Relationships>
</file>

<file path=xl/externalLinks/_rels/externalLink137.xml.rels><?xml version="1.0" encoding="UTF-8" standalone="yes"?>
<Relationships xmlns="http://schemas.openxmlformats.org/package/2006/relationships"><Relationship Id="rId1" Type="http://schemas.openxmlformats.org/officeDocument/2006/relationships/externalLinkPath" Target="file:///D:\Riohacha\Consorcio%20Zafiro\Acta%20modificativas\Modificativa%202\ANEXO%203.%20A.P.U.%20ITEMS%20NO%20PREVISTOS\ANEXO%203.%20V6%20%20APU%20NO%20PREVISTOS%20ZAFIRO.xlsx" TargetMode="External"/></Relationships>
</file>

<file path=xl/externalLinks/_rels/externalLink138.xml.rels><?xml version="1.0" encoding="UTF-8" standalone="yes"?>
<Relationships xmlns="http://schemas.openxmlformats.org/package/2006/relationships"><Relationship Id="rId1" Type="http://schemas.openxmlformats.org/officeDocument/2006/relationships/externalLinkPath" Target="file:///D:\Riohacha\Consorcio%20Zafiro\Acta%20modificativas\Modificativa%202\ANEXO%204.%20V6%20%20APU%20ADICIONALES%20ZAFIRO.xlsx" TargetMode="External"/></Relationships>
</file>

<file path=xl/externalLinks/_rels/externalLink139.xml.rels><?xml version="1.0" encoding="UTF-8" standalone="yes"?>
<Relationships xmlns="http://schemas.openxmlformats.org/package/2006/relationships"><Relationship Id="rId1" Type="http://schemas.openxmlformats.org/officeDocument/2006/relationships/externalLinkPath" Target="file:///D:\Riohacha\Consorcio%20Zafiro\Acta%20modificativas\Modificativa%202\ANEXO%204.%20A.P.U.%20ITEMS%20ADICIONALES\ANEXO%204.%20V6%20%20APU%20ADICIONALES%20ZAFIR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ILLAS"/>
      <sheetName val="RECURSOS"/>
      <sheetName val="INDICE REPOSICIONES"/>
      <sheetName val="3.14.4.6"/>
      <sheetName val="3.15.5.1 (1)"/>
      <sheetName val="3.15.5.2 (1)"/>
      <sheetName val="3.15.5.3 (1)"/>
      <sheetName val="3.15.5.4 (1)"/>
      <sheetName val="3.15.5.5 (1)"/>
      <sheetName val="3.14.4.5"/>
      <sheetName val="3.15.4.1 (1)"/>
      <sheetName val="3.15.4.2 (1)"/>
      <sheetName val="3.14.4.3"/>
      <sheetName val="3.15.2.1 (1)"/>
      <sheetName val="3.15.2.2 (1)"/>
      <sheetName val="3.15.2.3 (1)"/>
      <sheetName val="3.15.2.4 (1)"/>
      <sheetName val="3.14.4.2"/>
      <sheetName val="3.15.1.1 (1)"/>
      <sheetName val="3.15.1.2 (1)"/>
      <sheetName val="3.15.1.3 (1)"/>
      <sheetName val="3.15.1.4 (1)"/>
      <sheetName val="3.15.1.5 (1)"/>
      <sheetName val="3.15.1.7 (1)"/>
      <sheetName val="3.15.1.8 (1)"/>
      <sheetName val="3.15.1.9 (1)"/>
      <sheetName val="3.14.4.1"/>
      <sheetName val="3.14.1.10 (1)"/>
      <sheetName val="3.14.1.9 (1)"/>
      <sheetName val="3.14.1.8 (1)"/>
      <sheetName val="3.14.1.7 (1)"/>
      <sheetName val="3.14.1.6 (1)"/>
      <sheetName val="3.14.1.5 (1)"/>
      <sheetName val="3.14.1.4 (1)"/>
      <sheetName val="3.14.1.3 (1)"/>
      <sheetName val="3.14.1.2 (1)"/>
      <sheetName val="3.14.1.1 (1)"/>
      <sheetName val="TRAZA Y REPLANTEO"/>
      <sheetName val="3.18.1.32"/>
      <sheetName val="3.18.1.31"/>
      <sheetName val="3.18.1.30"/>
      <sheetName val="3.18.1.29"/>
      <sheetName val="3.18.1.28"/>
      <sheetName val="3.18.1.27"/>
      <sheetName val="3.18.1.26"/>
      <sheetName val="3.18.1.25"/>
      <sheetName val="3.18.1.24"/>
      <sheetName val="3.18.1.23"/>
      <sheetName val="3.14.3.4"/>
      <sheetName val="3.18.1.22"/>
      <sheetName val="3.18.1.21"/>
      <sheetName val="3.18.1.20"/>
      <sheetName val="3.18.1.1"/>
      <sheetName val="3.18.1.2"/>
      <sheetName val="3.18.1.3"/>
      <sheetName val="3.18.1.8"/>
      <sheetName val="3.16.3.10"/>
      <sheetName val="3.16.3.8"/>
      <sheetName val="3.16.3.7"/>
      <sheetName val="3.16.3.6"/>
      <sheetName val="3.16.3.4"/>
      <sheetName val="3.16.3.1"/>
      <sheetName val="3.18.1.15"/>
      <sheetName val="3.18.1.18"/>
      <sheetName val="3.18.1.17"/>
      <sheetName val="3.18.1.7"/>
      <sheetName val="3.18.1.4"/>
      <sheetName val="3.18.1.5"/>
      <sheetName val="3.15.6.2"/>
      <sheetName val="3.1.1.1"/>
      <sheetName val="3.1.1.2.1"/>
      <sheetName val="3.1.1.2.2"/>
      <sheetName val="3.1.1.3"/>
      <sheetName val="3.1.1.4"/>
      <sheetName val="3.1.1.5"/>
      <sheetName val="3.1.1.6.1"/>
      <sheetName val="3.1.1.6.2"/>
      <sheetName val="3.1.1.6.3"/>
      <sheetName val="3.1.1.6.4"/>
      <sheetName val="3.1.1.7"/>
      <sheetName val="3.1.1.8.1"/>
      <sheetName val="3.1.1.8.2"/>
      <sheetName val="3.1.1.9"/>
      <sheetName val="3.1.1.10.1"/>
      <sheetName val="3.1.1.10.2"/>
      <sheetName val="3.1.1.11"/>
      <sheetName val="3.1.1.12"/>
      <sheetName val="3.1.1.13"/>
      <sheetName val="3.1.1.14"/>
      <sheetName val="3.1.2.1"/>
      <sheetName val="3.1.2.2"/>
      <sheetName val="3.1.2.3"/>
      <sheetName val="3.1.3.1"/>
      <sheetName val="3.1.3.2"/>
      <sheetName val="3.1.4"/>
      <sheetName val="3.2.1.1"/>
      <sheetName val="3.2.1.2"/>
      <sheetName val="3.2.2.1.1"/>
      <sheetName val="3.2.2.1.2"/>
      <sheetName val="3.2.2.1.3"/>
      <sheetName val="3.2.3.1"/>
      <sheetName val="3.2.3.2"/>
      <sheetName val="3.2.4.1"/>
      <sheetName val="3.2.4.2"/>
      <sheetName val="3.2.5.1"/>
      <sheetName val="3.2.5.2"/>
      <sheetName val="3.2.5.3"/>
      <sheetName val="3.2.5.4"/>
      <sheetName val="3.2.5.5"/>
      <sheetName val="3.2.6.1.1"/>
      <sheetName val="3.2.6.1.2"/>
      <sheetName val="3.2.6.2"/>
      <sheetName val="3.3.1.1"/>
      <sheetName val="3.3.2.1"/>
      <sheetName val="3.3.2.2"/>
      <sheetName val="3.3.2.3"/>
      <sheetName val="3.3.2.4 "/>
      <sheetName val="3.3.2.5"/>
      <sheetName val="3.3.2.6"/>
      <sheetName val="3.3.4.1"/>
      <sheetName val="3.3.4.2"/>
      <sheetName val="3.3.4.3"/>
      <sheetName val="3.3.5.1.1"/>
      <sheetName val="3.3.5.1.2"/>
      <sheetName val="3.3.5.2.1"/>
      <sheetName val="3.3.5.2.2"/>
      <sheetName val="3.3.5.3.1"/>
      <sheetName val="3.4.1.1.1"/>
      <sheetName val="3.4.1.1.2"/>
      <sheetName val="3.4.1.1.3"/>
      <sheetName val="3.4.1.1.4"/>
      <sheetName val="3.4.1.1.5"/>
      <sheetName val="3.4.1.1.6"/>
      <sheetName val="3.4.1.1.7"/>
      <sheetName val="3.4.2.1.1"/>
      <sheetName val="3.4.2.1.2"/>
      <sheetName val="3.4.2.1.3"/>
      <sheetName val="3.4.2.1.4"/>
      <sheetName val="3.4.2.1.5"/>
      <sheetName val="3.4.2.1.6"/>
      <sheetName val="3.4.2.1.7"/>
      <sheetName val="3.4.2.1.8"/>
      <sheetName val="3.4.2.1.9"/>
      <sheetName val="3.4.2.1.10"/>
      <sheetName val="3.4.2.1.11"/>
      <sheetName val="3.4.2.1.12"/>
      <sheetName val="3.4.2.1.13"/>
      <sheetName val="3.4.2.1.14"/>
      <sheetName val="3.4.2.1.15"/>
      <sheetName val="3.4.2.2.1"/>
      <sheetName val="3.4.2.2.2"/>
      <sheetName val="3.4.2.2.3"/>
      <sheetName val="3.4.2.2.4"/>
      <sheetName val="3.4.2.2.5"/>
      <sheetName val="3.4.2.2.6"/>
      <sheetName val="3.4.2.2.7"/>
      <sheetName val="3.4.2.2.8"/>
      <sheetName val="3.4.2.2.9"/>
      <sheetName val="3.4.2.2.10"/>
      <sheetName val="3.4.2.2.11"/>
      <sheetName val="3.4.2.2.12"/>
      <sheetName val="3.4.2.2.13"/>
      <sheetName val="3.4.2.2.14"/>
      <sheetName val="3.4.2.3.1"/>
      <sheetName val="3.4.2.3.2"/>
      <sheetName val="3.4.2.3.3"/>
      <sheetName val="3.4.2.3.4"/>
      <sheetName val="3.4.2.3.5"/>
      <sheetName val="3.4.2.3.6"/>
      <sheetName val="3.4.2.3.7"/>
      <sheetName val="3.4.2.3.8"/>
      <sheetName val="3.4.2.3.9"/>
      <sheetName val="3.4.2.3.10"/>
      <sheetName val="3.4.2.3.11"/>
      <sheetName val="3.4.2.3.12"/>
      <sheetName val="3.4.2.3.13"/>
      <sheetName val="3.4.2.3.14"/>
      <sheetName val="3.4.2.3.15"/>
      <sheetName val="3.4.2.3.16"/>
      <sheetName val="3.4.3.1"/>
      <sheetName val="3.4.3.2"/>
      <sheetName val="3.4.3.3"/>
      <sheetName val="3.4.3.4"/>
      <sheetName val="3.4.3.5"/>
      <sheetName val="3.4.3.6"/>
      <sheetName val="3.4.3.7"/>
      <sheetName val="3.4.3.8"/>
      <sheetName val="3.4.3.9"/>
      <sheetName val="3.4.3.10"/>
      <sheetName val="3.4.3.11.1.1.1"/>
      <sheetName val="3.4.3.11.1.1.2"/>
      <sheetName val="3.4.3.11.2.1"/>
      <sheetName val="3.4.3.11.2.2.1"/>
      <sheetName val="3.4.3.11.2.2.2"/>
      <sheetName val="3.4.3.11.2.3.1"/>
      <sheetName val="3.4.3.11.2.3.2 "/>
      <sheetName val="3.4.3.11.2.4"/>
      <sheetName val="3.4.3.11.2.5.1"/>
      <sheetName val="3.4.3.11.2.5.2 "/>
      <sheetName val="3.4.3.11.2.6"/>
      <sheetName val="3.4.3.11.2.7.1"/>
      <sheetName val="3.4.3.11.2.7.2"/>
      <sheetName val="3.4.3.11.2.8"/>
      <sheetName val="3.4.3.11.2.9.1"/>
      <sheetName val="3.4.3.11.2.9.2 "/>
      <sheetName val="3.4.3.11.2.10.x"/>
      <sheetName val="3.4.3.11.2.10.1"/>
      <sheetName val="3.4.3.11.2.10.2"/>
      <sheetName val="3.4.3.11.2.11"/>
      <sheetName val="3.4.3.11.2.12"/>
      <sheetName val="3.4.3.11.2.13"/>
      <sheetName val="3.4.3.11.2.14.1"/>
      <sheetName val="3.4.3.11.2.14.2"/>
      <sheetName val="3.4.3.11.2.15.1"/>
      <sheetName val="3.4.3.11.2.15.2"/>
      <sheetName val="3.4.4.1.1"/>
      <sheetName val="3.4.4.1.2"/>
      <sheetName val="3.4.4.1.3"/>
      <sheetName val="3.4.4.1.4"/>
      <sheetName val="3.4.4.1.5"/>
      <sheetName val="3.4.4.1.6"/>
      <sheetName val="3.4.4.1.7"/>
      <sheetName val="3.4.4.1.8"/>
      <sheetName val="3.4.4.1.9"/>
      <sheetName val="3.4.4.1.10"/>
      <sheetName val="3.4.4.1.11"/>
      <sheetName val="3.4.4.1.12"/>
      <sheetName val="3.4.4.1.13"/>
      <sheetName val="3.4.4.1.14.1.1"/>
      <sheetName val="3.4.4.1.14.1.2"/>
      <sheetName val="3.4.4.1.14.1.3"/>
      <sheetName val="3.4.4.1.14.1.4"/>
      <sheetName val="3.4.4.1.14.1.5"/>
      <sheetName val="3.4.4.1.14.2"/>
      <sheetName val="3.4.4.1.14.3"/>
      <sheetName val="3.4.4.1.14.4"/>
      <sheetName val="HD"/>
      <sheetName val="3.4.4.2.1"/>
      <sheetName val="3.4.4.2.2"/>
      <sheetName val="3.4.4.2.3"/>
      <sheetName val="3.4.4.2.4"/>
      <sheetName val="3.4.4.2.5"/>
      <sheetName val="3.4.4.2.6"/>
      <sheetName val="3.4.4.2.7"/>
      <sheetName val="3.4.4.2.8"/>
      <sheetName val="3.4.4.2.9"/>
      <sheetName val="3.4.4.2.10"/>
      <sheetName val="3.4.4.2.11"/>
      <sheetName val="3.4.4.2.12"/>
      <sheetName val="3.4.4.2.13"/>
      <sheetName val="3.4.4.2.14"/>
      <sheetName val="3.4.4.2.15"/>
      <sheetName val="3.4.4.2.16"/>
      <sheetName val="3.4.4.2.17"/>
      <sheetName val="3.4.4.2.18"/>
      <sheetName val="3.4.4.2.19"/>
      <sheetName val="GRP"/>
      <sheetName val="3.4.4.3.1"/>
      <sheetName val="3.4.4.3.2"/>
      <sheetName val="3.4.4.3.3"/>
      <sheetName val="3.4.4.3.4"/>
      <sheetName val="3.4.4.3.5"/>
      <sheetName val="3.4.4.3.6"/>
      <sheetName val="3.4.4.3.7"/>
      <sheetName val="3.4.4.3.8"/>
      <sheetName val="3.4.4.3.9"/>
      <sheetName val="3.4.4.3.10"/>
      <sheetName val="3.4.4.3.11"/>
      <sheetName val="3.4.4.3.12"/>
      <sheetName val="3.4.4.3.13"/>
      <sheetName val="3.4.4.3.14"/>
      <sheetName val="PVC"/>
      <sheetName val="3.4.4.4.1"/>
      <sheetName val="3.4.4.4.2"/>
      <sheetName val="3.4.4.4.3"/>
      <sheetName val="3.4.4.4.4"/>
      <sheetName val="3.4.4.4.5"/>
      <sheetName val="3.4.4.4.6"/>
      <sheetName val="3.4.4.4.7"/>
      <sheetName val="3.4.4.4.8"/>
      <sheetName val="3.4.4.4.9"/>
      <sheetName val="3.4.4.4.10"/>
      <sheetName val="3.4.4.4.11"/>
      <sheetName val="3.4.4.5.1.1"/>
      <sheetName val="3.4.4.5.1.2"/>
      <sheetName val="3.4.4.5.1.3"/>
      <sheetName val="3.4.4.5.1.4"/>
      <sheetName val="3.4.4.5.1.5"/>
      <sheetName val="3.4.4.5.1.6"/>
      <sheetName val="3.4.4.5.1.7"/>
      <sheetName val="3.4.4.5.1.8"/>
      <sheetName val="3.4.4.5.1.9"/>
      <sheetName val="3.4.4.5.1.10"/>
      <sheetName val="3.4.4.5.1.11"/>
      <sheetName val="3.4.4.5.1.12"/>
      <sheetName val="3.4.4.5.1.13"/>
      <sheetName val="3.4.4.5.1.14"/>
      <sheetName val="3.4.4.5.1.15"/>
      <sheetName val="3.4.4.5.1.16"/>
      <sheetName val="CRUCES AEREOS"/>
      <sheetName val="3.4.4.6.1"/>
      <sheetName val="3.4.4.6.2"/>
      <sheetName val="3.4.4.6.3"/>
      <sheetName val="3.4.4.6.4"/>
      <sheetName val="3.4.4.6.5"/>
      <sheetName val="3.4.4.6.6"/>
      <sheetName val="3.4.5.1.1"/>
      <sheetName val="3.4.5.1.2"/>
      <sheetName val="3.4.5.1.3"/>
      <sheetName val="3.4.5.1.4"/>
      <sheetName val="3.4.5.1.5"/>
      <sheetName val="3.4.5.3.1"/>
      <sheetName val="3.4.5.3.2"/>
      <sheetName val="3.4.5.3.3"/>
      <sheetName val="3.4.5.3.4"/>
      <sheetName val="3.4.5.3.5"/>
      <sheetName val="3.4.5.3.6"/>
      <sheetName val="3.4.5.3.7"/>
      <sheetName val="3.4.5.4.1"/>
      <sheetName val="3.4.5.4.2"/>
      <sheetName val="3.4.5.4.3"/>
      <sheetName val="3.4.5.4.4"/>
      <sheetName val="3.4.5.4.5"/>
      <sheetName val="3.4.5.4.6"/>
      <sheetName val="3.4.5.4.7"/>
      <sheetName val="3.4.5.4.8"/>
      <sheetName val="3.4.5.4.9"/>
      <sheetName val="3.4.5.4.10"/>
      <sheetName val="3.4.7.1"/>
      <sheetName val="3.4.7.2"/>
      <sheetName val="3.4.7.3"/>
      <sheetName val="3.4.7.4"/>
      <sheetName val="3.4.8.1"/>
      <sheetName val="3.4.8.2"/>
      <sheetName val="3.4.8.3"/>
      <sheetName val="3.4.8.4"/>
      <sheetName val="3.5.1.1"/>
      <sheetName val="3.5.1.2"/>
      <sheetName val="3.5.1.3"/>
      <sheetName val="3.5.1.4"/>
      <sheetName val="3.5.1.5"/>
      <sheetName val="3.5.3.1"/>
      <sheetName val="3.5.3.2"/>
      <sheetName val="3.5.4.1.1"/>
      <sheetName val="3.5.4.2"/>
      <sheetName val="3.5.4.3"/>
      <sheetName val="3.5.4.4"/>
      <sheetName val="3.6.1.1.1"/>
      <sheetName val="3.6.1.1.2"/>
      <sheetName val="3.6.1.1.3"/>
      <sheetName val="3.6.1.1.4"/>
      <sheetName val="3.6.1.1.5"/>
      <sheetName val="3.6.1.1.6"/>
      <sheetName val="3.6.1.2.1"/>
      <sheetName val="3.6.1.2.2"/>
      <sheetName val="3.6.1.2.3"/>
      <sheetName val="3.6.1.2.4"/>
      <sheetName val="3.6.1.2.5"/>
      <sheetName val="3.6.1.2.6"/>
      <sheetName val="3.6.2.1.1.1"/>
      <sheetName val="3.6.2.1.1.2"/>
      <sheetName val="3.6.2.1.1.3"/>
      <sheetName val="3.6.2.1.1.4"/>
      <sheetName val="3.6.2.1.2.1"/>
      <sheetName val="3.6.2.1.2.2"/>
      <sheetName val="3.6.2.1.2.3"/>
      <sheetName val="3.6.2.1.2.4"/>
      <sheetName val="3.6.2.1.2.5"/>
      <sheetName val="3.6.2.1.2.6"/>
      <sheetName val="3.6.2.1.2.7"/>
      <sheetName val="3.6.2.1.2.8"/>
      <sheetName val="3.6.2.1.2.9"/>
      <sheetName val="3.6.2.1.2.10"/>
      <sheetName val="3.6.2.1.2.11"/>
      <sheetName val="3.6.2.1.2.12"/>
      <sheetName val="3.6.2.1.2.13"/>
      <sheetName val="3.6.2.1.2.14"/>
      <sheetName val="3.6.2.1.2.15"/>
      <sheetName val="3.6.2.1.3.1"/>
      <sheetName val="3.6.2.1.3.2"/>
      <sheetName val="3.6.2.1.3.3"/>
      <sheetName val="3.6.2.1.3.4"/>
      <sheetName val="3.6.2.1.3.5"/>
      <sheetName val="3.6.2.1.3.6"/>
      <sheetName val="3.6.2.1.3.7"/>
      <sheetName val="3.6.2.1.3.8"/>
      <sheetName val="3.6.2.1.3.9"/>
      <sheetName val="3.6.2.1.3.10"/>
      <sheetName val="3.6.2.1.3.11"/>
      <sheetName val="3.6.2.1.3.12"/>
      <sheetName val="3.6.2.1.3.13"/>
      <sheetName val="3.6.2.1.3.14"/>
      <sheetName val="3.6.2.1.3.15"/>
      <sheetName val="3.6.2.1.4.1"/>
      <sheetName val="3.6.2.1.4.2"/>
      <sheetName val="3.6.2.1.4.3"/>
      <sheetName val="3.6.2.1.4.4"/>
      <sheetName val="3.6.2.1.4.5"/>
      <sheetName val="3.6.2.1.4.6"/>
      <sheetName val="3.6.2.1.4.7"/>
      <sheetName val="3.6.2.1.4.8"/>
      <sheetName val="3.6.2.1.4.9"/>
      <sheetName val="3.6.2.1.4.10"/>
      <sheetName val="3.6.2.1.4.11"/>
      <sheetName val="3.6.2.1.4.12"/>
      <sheetName val="3.6.2.1.4.13"/>
      <sheetName val="3.6.2.1.4.14"/>
      <sheetName val="3.6.2.1.4.15"/>
      <sheetName val="3.6.2.2.1.1"/>
      <sheetName val="3.6.2.2.1.2"/>
      <sheetName val="3.6.2.2.1.3"/>
      <sheetName val="3.6.2.2.1.4"/>
      <sheetName val="3.6.2.2.2.1"/>
      <sheetName val="3.6.2.2.2.2"/>
      <sheetName val="3.6.2.2.2.3"/>
      <sheetName val="3.6.2.2.2.4"/>
      <sheetName val="3.6.2.2.2.5"/>
      <sheetName val="3.6.2.2.2.6"/>
      <sheetName val="3.6.2.2.2.7"/>
      <sheetName val="3.6.2.2.2.8"/>
      <sheetName val="3.6.2.2.2.9"/>
      <sheetName val="3.6.2.2.2.10"/>
      <sheetName val="3.6.2.2.2.11"/>
      <sheetName val="3.6.2.2.2.12"/>
      <sheetName val="3.6.2.2.2.13"/>
      <sheetName val="3.6.2.2.2.14"/>
      <sheetName val="3.6.2.2.2.15"/>
      <sheetName val="3.6.2.2.3.1"/>
      <sheetName val="3.6.2.2.3.2"/>
      <sheetName val="3.6.2.2.3.3"/>
      <sheetName val="3.6.2.2.3.4"/>
      <sheetName val="3.6.2.2.3.5"/>
      <sheetName val="3.6.2.2.3.6"/>
      <sheetName val="3.6.2.2.3.7"/>
      <sheetName val="3.6.2.2.3.8"/>
      <sheetName val="3.6.2.2.3.9"/>
      <sheetName val="3.6.2.2.3.10"/>
      <sheetName val="3.6.2.2.3.11"/>
      <sheetName val="3.6.2.2.3.12"/>
      <sheetName val="3.6.2.2.3.13"/>
      <sheetName val="3.6.2.2.3.14"/>
      <sheetName val="3.6.2.2.3.15"/>
      <sheetName val="3.6.2.2.4.1"/>
      <sheetName val="3.6.2.2.4.2"/>
      <sheetName val="3.6.2.2.4.3"/>
      <sheetName val="3.6.2.2.4.4"/>
      <sheetName val="3.6.2.2.4.5"/>
      <sheetName val="3.6.2.2.4.6"/>
      <sheetName val="3.6.2.2.4.7"/>
      <sheetName val="3.6.2.2.4.8"/>
      <sheetName val="3.6.2.2.4.9"/>
      <sheetName val="3.6.2.2.4.10"/>
      <sheetName val="3.6.2.2.4.11"/>
      <sheetName val="3.6.2.2.4.12"/>
      <sheetName val="3.6.2.2.4.13"/>
      <sheetName val="3.6.2.2.4.14"/>
      <sheetName val="3.6.2.2.4.15"/>
      <sheetName val="3.6.3.1.1"/>
      <sheetName val="3.6.3.1.2"/>
      <sheetName val="3.6.3.1.3"/>
      <sheetName val="3.6.3.1.4"/>
      <sheetName val="3.6.3.2.1"/>
      <sheetName val="3.6.3.2.2"/>
      <sheetName val="3.6.3.2.3"/>
      <sheetName val="3.6.3.2.4"/>
      <sheetName val="3.6.3.2.5"/>
      <sheetName val="3.6.3.2.6"/>
      <sheetName val="3.6.4.1.1"/>
      <sheetName val="3.6.4.2.1"/>
      <sheetName val="3.6.4.2.2"/>
      <sheetName val="3.6.4.3.1"/>
      <sheetName val="3.6.4.3.2"/>
      <sheetName val="3.6.4.4.1"/>
      <sheetName val="3.6.5.1.1"/>
      <sheetName val="3.6.5.1.2"/>
      <sheetName val="3.6.5.1.3"/>
      <sheetName val="3.6.5.1.4"/>
      <sheetName val="3.6.5.1.5"/>
      <sheetName val="3.6.5.1.6"/>
      <sheetName val="3.6.5.1.7"/>
      <sheetName val="3.6.5.1.8"/>
      <sheetName val="3.6.5.1.9"/>
      <sheetName val="3.6.5.1.10"/>
      <sheetName val="3.6.5.1.11"/>
      <sheetName val="3.6.5.1.12"/>
      <sheetName val="3.6.5.1.13"/>
      <sheetName val="3.6.5.1.14."/>
      <sheetName val="3.6.5.1.15"/>
      <sheetName val="3.6.5.1.16"/>
      <sheetName val="3.6.5.1.17"/>
      <sheetName val="3.6.5.1.18"/>
      <sheetName val="3.6.5.1.19"/>
      <sheetName val="3.6.5.1.20"/>
      <sheetName val="3.6.5.1.21"/>
      <sheetName val="3.6.5.1.22"/>
      <sheetName val="3.6.5.1.23"/>
      <sheetName val="3.6.5.1.24"/>
      <sheetName val="3.6.5.1.25"/>
      <sheetName val="3.6.5.1.26"/>
      <sheetName val="3.6.5.1.27"/>
      <sheetName val="3.6.5.1.28"/>
      <sheetName val="3.6.5.1.29"/>
      <sheetName val="3.6.5.2.1.1"/>
      <sheetName val="3.6.5.2.1.2"/>
      <sheetName val="3.6.5.2.2.1"/>
      <sheetName val="3.6.5.2.2.2 "/>
      <sheetName val="3.6.5.2.2.3"/>
      <sheetName val="3.6.5.2.2.4"/>
      <sheetName val="3.6.5.2.2.5"/>
      <sheetName val="3.6.5.2.3.1 "/>
      <sheetName val="3.6.5.2.3.2"/>
      <sheetName val="3.6.5.2.4.1"/>
      <sheetName val="3.6.5.2.4.2"/>
      <sheetName val="3.6.5.2.4.3"/>
      <sheetName val="3.6.5.2.4.4"/>
      <sheetName val="3.6.5.2.4.5"/>
      <sheetName val="3.6.5.2.5.1"/>
      <sheetName val="3.6.5.2.5.2"/>
      <sheetName val="3.6.5.2.6.1"/>
      <sheetName val="3.6.5.2.6.2"/>
      <sheetName val="3.6.5.2.6.3"/>
      <sheetName val="3.6.5.2.6.4 "/>
      <sheetName val="3.6.5.2.6.5"/>
      <sheetName val="3.6.5.2.7.1"/>
      <sheetName val="3.6.5.2.7.2"/>
      <sheetName val="3.6.5.2.7.3"/>
      <sheetName val="3.6.5.2.7.4"/>
      <sheetName val="3.6.5.2.7.5"/>
      <sheetName val="3.6.5.2.7.6"/>
      <sheetName val="3.6.5.2.7.7"/>
      <sheetName val="3.6.5.2.7.8"/>
      <sheetName val="3.6.5.3.1"/>
      <sheetName val="3.6.5.3.2"/>
      <sheetName val="3.7.1.1.1"/>
      <sheetName val="3.7.1.2.1"/>
      <sheetName val="3.7.1.3.1 "/>
      <sheetName val="3.7.1.3.2"/>
      <sheetName val="3.7.1.3.3"/>
      <sheetName val="3.7.1.3.4"/>
      <sheetName val="3.7.1.3.5"/>
      <sheetName val="3.7.2.1.1"/>
      <sheetName val="3.7.2.1.2"/>
      <sheetName val="3.7.2.1.3"/>
      <sheetName val="3.7.2.1.4"/>
      <sheetName val="3.7.2.1.5"/>
      <sheetName val="3.7.2.1.6"/>
      <sheetName val="3.7.2.2.1"/>
      <sheetName val="3.7.2.2.2"/>
      <sheetName val="3.7.2.2.3"/>
      <sheetName val="3.7.2.2.4"/>
      <sheetName val="3.7.3.1.1"/>
      <sheetName val="3.7.3.1.2"/>
      <sheetName val="3.7.3.1.3"/>
      <sheetName val="3.7.3.1.4"/>
      <sheetName val="3.7.3.1.5"/>
      <sheetName val="3.7.3.1.6"/>
      <sheetName val="3.7.3.1.7"/>
      <sheetName val="3.7.3.1.8"/>
      <sheetName val="3.7.3.1.9"/>
      <sheetName val="3.7.3.1.10"/>
      <sheetName val="3.7.3.1.11"/>
      <sheetName val="3.7.3.1.12"/>
      <sheetName val="3.7.3.1.13"/>
      <sheetName val="3.7.3.1.14"/>
      <sheetName val="3.7.3.1.15"/>
      <sheetName val="3.7.3.1.16"/>
      <sheetName val="3.7.3.1.17"/>
      <sheetName val="3.7.3.1.18"/>
      <sheetName val="3.7.3.1.19"/>
      <sheetName val="3.7.3.1.20"/>
      <sheetName val="3.7.3.1.21"/>
      <sheetName val="3.7.3.1.22"/>
      <sheetName val="3.7.3.2.1.1"/>
      <sheetName val="3.7.3.2.1.2"/>
      <sheetName val="3.7.3.2.1.3"/>
      <sheetName val="3.7.3.2.1.4"/>
      <sheetName val="3.7.3.2.1.5"/>
      <sheetName val="3.7.3.2.1.6"/>
      <sheetName val="3.7.3.2.1.7"/>
      <sheetName val="3.7.3.2.1.8"/>
      <sheetName val="3.7.3.2.1.9"/>
      <sheetName val="3.7.3.2.1.10"/>
      <sheetName val="3.7.3.2.1.11"/>
      <sheetName val="3.7.3.2.1.12"/>
      <sheetName val="3.7.3.2.1.13"/>
      <sheetName val="3.7.3.2.1.14"/>
      <sheetName val="3.7.3.2.2.1.1"/>
      <sheetName val="3.7.3.2.2.1.2"/>
      <sheetName val="3.7.3.2.2.1.3"/>
      <sheetName val="3.7.3.2.2.1.4"/>
      <sheetName val="3.7.3.2.2.2.1"/>
      <sheetName val="3.7.3.2.2.2.2"/>
      <sheetName val="3.7.3.2.2.2.3"/>
      <sheetName val="3.7.3.2.2.3.1"/>
      <sheetName val="3.7.3.2.2.3.2"/>
      <sheetName val="3.7.3.2.2.3.3"/>
      <sheetName val="3.7.3.2.2.4.1"/>
      <sheetName val="3.7.3.2.2.4.2"/>
      <sheetName val="3.7.3.2.2.4.3"/>
      <sheetName val="3.7.3.3.1"/>
      <sheetName val="3.7.3.3.2"/>
      <sheetName val="3.7.3.4.1"/>
      <sheetName val="3.7.3.4.2"/>
      <sheetName val="3.7.3.4.3"/>
      <sheetName val="3.7.3.4.4"/>
      <sheetName val="3.7.3.4.5"/>
      <sheetName val="3.7.3.4.6"/>
      <sheetName val="3.7.3.5.1"/>
      <sheetName val="3.7.3.5.2"/>
      <sheetName val="3.7.3.5.3"/>
      <sheetName val="3.7.3.5.4"/>
      <sheetName val="3.7.4.1.1.1"/>
      <sheetName val="3.7.4.1.1.2"/>
      <sheetName val="3.7.4.1.1.3"/>
      <sheetName val="3.7.4.1.2.1"/>
      <sheetName val="3.7.4.1.2.2"/>
      <sheetName val="3.7.4.2.1.1"/>
      <sheetName val="3.7.4.2.1.2"/>
      <sheetName val="3.7.4.2.1.3"/>
      <sheetName val="3.7.4.2.1.4"/>
      <sheetName val="3.7.4.2.2.1"/>
      <sheetName val="3.7.4.2.2.2"/>
      <sheetName val="3.7.4.2.2.3"/>
      <sheetName val="3.7.4.2.3.1"/>
      <sheetName val="3.7.4.2.3.2"/>
      <sheetName val="3.7.4.2.3.3"/>
      <sheetName val="3.7.4.2.4.1"/>
      <sheetName val="3.7.4.2.4.2"/>
      <sheetName val="3.7.4.2.5.1"/>
      <sheetName val="3.7.4.2.5.2"/>
      <sheetName val="3.7.4.3.2.1.3"/>
      <sheetName val="3.7.4.3.2.2.3"/>
      <sheetName val="3.7.4.6.1"/>
      <sheetName val="3.7.4.6.2"/>
      <sheetName val="3.7.4.6.3"/>
      <sheetName val="3.7.4.6.4"/>
      <sheetName val="3.7.4.6.5"/>
      <sheetName val="3.7.4.6.6"/>
      <sheetName val="3.7.4.6.7"/>
      <sheetName val="3.7.4.6.8"/>
      <sheetName val="CAMARA C. PVC &lt;2"/>
      <sheetName val="3.7.5.1.1"/>
      <sheetName val="3.7.5.1.2"/>
      <sheetName val="3.7.5.1.3"/>
      <sheetName val="3.7.5.1.4"/>
      <sheetName val="3.7.5.1.5"/>
      <sheetName val="CAMARA C. PEAD &lt;2"/>
      <sheetName val="3.7.5.1.6"/>
      <sheetName val="3.7.5.1.7"/>
      <sheetName val="3.7.5.1.8"/>
      <sheetName val="3.7.5.1.9"/>
      <sheetName val="3.7.5.1.10"/>
      <sheetName val="3.7.5.1.11"/>
      <sheetName val="3.7.5.1.12"/>
      <sheetName val="3.7.5.1.13"/>
      <sheetName val="3.7.5.1.14"/>
      <sheetName val="3.7.5.1.15"/>
      <sheetName val="3.7.5.1.16"/>
      <sheetName val="3.7.5.1.17"/>
      <sheetName val="CAMARA C. &gt;2"/>
      <sheetName val="3.7.5.2.1"/>
      <sheetName val="3.7.5.2.2"/>
      <sheetName val="3.7.5.2.3"/>
      <sheetName val="3.7.5.2.4"/>
      <sheetName val="3.7.5.2.5"/>
      <sheetName val="3.7.5.2.6"/>
      <sheetName val="3.7.5.2.7"/>
      <sheetName val="3.7.5.2.8"/>
      <sheetName val="3.7.5.2.9"/>
      <sheetName val="3.7.5.2.10"/>
      <sheetName val="3.7.5.2.11"/>
      <sheetName val="3.7.5.2.12"/>
      <sheetName val="3.7.5.2.13"/>
      <sheetName val="3.7.5.2.14"/>
      <sheetName val="Mortero"/>
      <sheetName val="Lubricante"/>
      <sheetName val="3.7.7.1.1"/>
      <sheetName val="3.7.7.1.2"/>
      <sheetName val="3.7.7.1.3"/>
      <sheetName val="3.7.7.1.4"/>
      <sheetName val="3.7.7.1.5"/>
      <sheetName val="3.7.7.1.6"/>
      <sheetName val="3.7.7.1.7"/>
      <sheetName val="3.7.7.1.8"/>
      <sheetName val="3.7.7.2.1"/>
      <sheetName val="3.7.7.2.2"/>
      <sheetName val="3.7.7.2.3"/>
      <sheetName val="3.7.7.2.4"/>
      <sheetName val="3.7.7.2.5"/>
      <sheetName val="3.7.7.2.6"/>
      <sheetName val="3.7.7.2.7"/>
      <sheetName val="3.7.7.2.8"/>
      <sheetName val="3.7.7.3.1"/>
      <sheetName val="3.7.7.3.2"/>
      <sheetName val="3.7.7.3.3"/>
      <sheetName val="3.7.7.4.1"/>
      <sheetName val="3.7.7.4.2"/>
      <sheetName val="3.7.7.7.1"/>
      <sheetName val="3.7.7.7.2"/>
      <sheetName val="3.7.8.1.1.1"/>
      <sheetName val="3.7.8.1.1.2"/>
      <sheetName val="3.7.8.1.1.3"/>
      <sheetName val="3.7.8.1.1.4"/>
      <sheetName val="3.7.8.1.1.5"/>
      <sheetName val="3.7.8.1.1.6"/>
      <sheetName val="3.7.8.1.1.7"/>
      <sheetName val="3.7.8.1.1.8"/>
      <sheetName val="3.7.8.1.1.9"/>
      <sheetName val="3.7.8.1.1.10"/>
      <sheetName val="3.7.8.1.1.11"/>
      <sheetName val="3.7.8.1.2.1"/>
      <sheetName val="3.7.8.1.2.2"/>
      <sheetName val="3.7.8.1.2.3"/>
      <sheetName val="3.7.8.1.2.4"/>
      <sheetName val="3.7.8.1.2.5"/>
      <sheetName val="3.7.8.1.2.6"/>
      <sheetName val="3.7.8.1.3.1"/>
      <sheetName val="3.7.8.1.3.2"/>
      <sheetName val="3.7.8.2.1"/>
      <sheetName val="3.7.8.2.2"/>
      <sheetName val="3.7.11.1"/>
      <sheetName val="3.7.12.1"/>
      <sheetName val="3.7.12.2"/>
      <sheetName val="3.7.13.1.1"/>
      <sheetName val="3.7.13.1.2"/>
      <sheetName val="3.7.13.1.3"/>
      <sheetName val="3.7.13.1.4"/>
      <sheetName val="3.7.13.1.5"/>
      <sheetName val="3.7.13.1.6"/>
      <sheetName val="3.7.13.1.7"/>
      <sheetName val="3.7.13.1.8"/>
      <sheetName val="3.7.13.1.9"/>
      <sheetName val="3.7.13.1.10"/>
      <sheetName val="3.7.13.2.1"/>
      <sheetName val="3.7.13.2.2"/>
      <sheetName val="3.7.13.2.3"/>
      <sheetName val="3.7.13.2.4"/>
      <sheetName val="3.7.13.2.5"/>
      <sheetName val="3.7.13.2.6"/>
      <sheetName val="3.7.13.2.7"/>
      <sheetName val="3.7.13.2.8"/>
      <sheetName val="3.7.13.2.9"/>
      <sheetName val="3.7.14.1.1"/>
      <sheetName val="3.7.14.1.2"/>
      <sheetName val="3.7.15.2.2"/>
      <sheetName val="3.7.15.2.3"/>
      <sheetName val="3.7.15.3.1"/>
      <sheetName val="3.7.15.3.2"/>
      <sheetName val="3.7.15.3.3"/>
      <sheetName val="3.7.15.3.4"/>
      <sheetName val="3.7.15.3.5"/>
      <sheetName val="3.7.15.3.6"/>
      <sheetName val="3.7.15.3.7"/>
      <sheetName val="3.7.15.3.8"/>
      <sheetName val="3.7.15.3.9"/>
      <sheetName val="3.7.15.3.10"/>
      <sheetName val="3.7.15.3.11"/>
      <sheetName val="3.7.15.3.12"/>
      <sheetName val="3.7.15.3.13"/>
      <sheetName val="3.7.15.3.14"/>
      <sheetName val="3.7.15.3.15"/>
      <sheetName val="3.7.15.3.16"/>
      <sheetName val="3.7.15.3.17"/>
      <sheetName val="3.7.15.3.18"/>
      <sheetName val="3.7.15.3.19"/>
      <sheetName val="3.7.15.3.20"/>
      <sheetName val="3.7.15.3.21"/>
      <sheetName val="3.7.15.3.22"/>
      <sheetName val="3.7.15.3.23"/>
      <sheetName val="3.7.15.3.24"/>
      <sheetName val="3.7.15.4.1.1"/>
      <sheetName val="3.7.15.4.1.2"/>
      <sheetName val="3.7.15.4.1.3"/>
      <sheetName val="3.7.15.4.2.1"/>
      <sheetName val="3.7.15.4.3.1"/>
      <sheetName val="3.7.15.4.4.1"/>
      <sheetName val="3.7.15.4.4.2"/>
      <sheetName val="3.7.15.4.4.3"/>
      <sheetName val="3.7.16.1.1"/>
      <sheetName val="3.7.16.1.2"/>
      <sheetName val="3.7.16.2.1"/>
      <sheetName val="3.7.16.2.2"/>
      <sheetName val="3.7.16.3.1"/>
      <sheetName val="3.7.16.4.1"/>
      <sheetName val="3.7.16.4.2"/>
      <sheetName val="3.7.16.4.3"/>
      <sheetName val="3.7.16.4.4"/>
      <sheetName val="3.8.1.1.1"/>
      <sheetName val="3.8.1.1.2"/>
      <sheetName val="3.8.1.1.3"/>
      <sheetName val="3.8.1.1.4"/>
      <sheetName val="3.8.1.1.5"/>
      <sheetName val="3.8.1.2.1"/>
      <sheetName val="3.8.1.2.2"/>
      <sheetName val="3.8.1.3.1"/>
      <sheetName val="3.8.1.3.2"/>
      <sheetName val="3.8.1.3.3"/>
      <sheetName val="3.8.1.3.4"/>
      <sheetName val="3.8.1.4.1"/>
      <sheetName val="3.8.1.4.2"/>
      <sheetName val="3.8.1.4.3"/>
      <sheetName val="3.8.1.5.1"/>
      <sheetName val="3.8.1.5.2"/>
      <sheetName val="3.8.1.5.3"/>
      <sheetName val="3.8.1.6.1"/>
      <sheetName val="3.8.1.6.2"/>
      <sheetName val="3.8.1.6.3"/>
      <sheetName val="3.8.1.7.1"/>
      <sheetName val="3.8.1.7.2"/>
      <sheetName val="3.8.1.7.3"/>
      <sheetName val="3.8.1.8.1"/>
      <sheetName val="3.8.1.8.2"/>
      <sheetName val="3.8.1.8.3"/>
      <sheetName val="3.8.1.9.1"/>
      <sheetName val="3.8.1.9.2"/>
      <sheetName val="3.8.1.9.3"/>
      <sheetName val="3.8.1.10.1"/>
      <sheetName val="3.8.1.10.2"/>
      <sheetName val="3.8.1.10.3"/>
      <sheetName val="3.8.1.10.4"/>
      <sheetName val="3.8.1.11.1"/>
      <sheetName val="3.8.1.11.2"/>
      <sheetName val="3.8.1.11.3"/>
      <sheetName val="3.8.1.11.4"/>
      <sheetName val="3.12.1.22.1"/>
      <sheetName val="3.12.1.22.2"/>
      <sheetName val="3.12.1.22.3"/>
      <sheetName val="3.12.1.22.4"/>
      <sheetName val="3.12.1.22.5"/>
      <sheetName val="3.12.1.22.6"/>
      <sheetName val="3.12.1.22.7"/>
      <sheetName val="3.12.1.22.8"/>
      <sheetName val="3.12.2.2"/>
      <sheetName val="3.12.3"/>
      <sheetName val="3.14.1.1"/>
      <sheetName val="3.14.1.2"/>
      <sheetName val="3.14.1.3"/>
      <sheetName val="3.14.1.4"/>
      <sheetName val="3.14.1.5"/>
      <sheetName val="3.14.1.6"/>
      <sheetName val="3.14.1.7"/>
      <sheetName val="3.14.1.8"/>
      <sheetName val="3.14.1.9"/>
      <sheetName val="3.14.1.10"/>
      <sheetName val="3.14.2.1"/>
      <sheetName val="3.14.2.2"/>
      <sheetName val="3.14.2.3"/>
      <sheetName val="3.14.2.7"/>
      <sheetName val="3.14.2.8"/>
      <sheetName val="3.14.2.9"/>
      <sheetName val="3.14.2.10"/>
      <sheetName val="3.14.2.11"/>
      <sheetName val="3.14.2.12"/>
      <sheetName val="3.14.2.13"/>
      <sheetName val="3.14.3.1"/>
      <sheetName val="3.14.3.2"/>
      <sheetName val="3.14.3.3"/>
      <sheetName val="3.15.1.1"/>
      <sheetName val="3.15.1.2"/>
      <sheetName val="3.15.1.3"/>
      <sheetName val="3.15.1.4"/>
      <sheetName val="3.15.1.5"/>
      <sheetName val="3.15.1.6"/>
      <sheetName val="3.15.1.7"/>
      <sheetName val="3.15.1.8"/>
      <sheetName val="3.15.1.9"/>
      <sheetName val="3.15.3.1"/>
      <sheetName val="3.15.3.2"/>
      <sheetName val="3.15.3.3"/>
      <sheetName val="3.15.3.4"/>
      <sheetName val="3.15.3.5"/>
      <sheetName val="3.15.4.1"/>
      <sheetName val="3.15.4.2"/>
      <sheetName val="3.15.4.3"/>
      <sheetName val="3.15.4.4"/>
      <sheetName val="3.15.4.5"/>
      <sheetName val="3.15.4.6"/>
      <sheetName val="3.15.4.7"/>
      <sheetName val="3.15.5.1"/>
      <sheetName val="3.15.5.2"/>
      <sheetName val="3.15.5.3"/>
      <sheetName val="3.15.5.4"/>
      <sheetName val="3.15.5.5"/>
      <sheetName val="3.16.1.1"/>
      <sheetName val="3.16.1.2"/>
      <sheetName val="3.16.1.3"/>
      <sheetName val="3.16.1.4"/>
      <sheetName val="3.16.1.5"/>
      <sheetName val="3.16.2.1"/>
      <sheetName val="3.16.2.2"/>
      <sheetName val="3.16.2.3"/>
      <sheetName val="3.16.2.4"/>
      <sheetName val="3.16.2.5"/>
      <sheetName val="3.16.2.6"/>
      <sheetName val="3.16.2.7"/>
      <sheetName val="3.16.2.8"/>
      <sheetName val="3.16.2.9"/>
      <sheetName val="3.18.1.9"/>
      <sheetName val="3.18.1.10"/>
      <sheetName val="3.18.1.11"/>
      <sheetName val="3.18.1.12"/>
      <sheetName val="3.18.1.13"/>
      <sheetName val="3.18.1.14"/>
      <sheetName val="3.18.1.19"/>
      <sheetName val="3.15.6.6"/>
      <sheetName val="3.15.6.7"/>
      <sheetName val="3.15.6.8"/>
      <sheetName val="3.15.6.9"/>
      <sheetName val="3.15.6.10"/>
    </sheetNames>
    <sheetDataSet>
      <sheetData sheetId="0" refreshError="1"/>
      <sheetData sheetId="1" refreshError="1">
        <row r="1">
          <cell r="A1" t="str">
            <v>RECURSOS</v>
          </cell>
        </row>
        <row r="2">
          <cell r="A2" t="str">
            <v>Acero de refuerzo de 40000 y 60000</v>
          </cell>
          <cell r="B2">
            <v>2870</v>
          </cell>
          <cell r="C2">
            <v>2757</v>
          </cell>
          <cell r="D2" t="str">
            <v>kg</v>
          </cell>
          <cell r="E2">
            <v>2648</v>
          </cell>
        </row>
        <row r="3">
          <cell r="A3" t="str">
            <v>Acero malla electrosoldada</v>
          </cell>
          <cell r="B3">
            <v>2859</v>
          </cell>
          <cell r="C3">
            <v>2746</v>
          </cell>
          <cell r="D3" t="str">
            <v>kg</v>
          </cell>
          <cell r="E3">
            <v>2638</v>
          </cell>
        </row>
        <row r="4">
          <cell r="A4" t="str">
            <v>Acondicionador de superficie x 310 ml</v>
          </cell>
          <cell r="B4">
            <v>108028</v>
          </cell>
          <cell r="C4">
            <v>103783</v>
          </cell>
          <cell r="D4" t="str">
            <v>Und</v>
          </cell>
          <cell r="E4">
            <v>99705</v>
          </cell>
        </row>
        <row r="5">
          <cell r="A5" t="str">
            <v>Adhesivo Novafort x 310ml</v>
          </cell>
          <cell r="B5">
            <v>54185</v>
          </cell>
          <cell r="C5">
            <v>52055</v>
          </cell>
          <cell r="D5" t="str">
            <v>Und</v>
          </cell>
          <cell r="E5">
            <v>50009</v>
          </cell>
        </row>
        <row r="6">
          <cell r="A6" t="str">
            <v>Adoquin  rectangular peatonal   6x10x20</v>
          </cell>
          <cell r="B6">
            <v>28137</v>
          </cell>
          <cell r="C6">
            <v>27031</v>
          </cell>
          <cell r="D6" t="str">
            <v>m2</v>
          </cell>
          <cell r="E6">
            <v>25968</v>
          </cell>
        </row>
        <row r="7">
          <cell r="A7" t="str">
            <v>Adoquin  rectangular vehicular  8x10x20</v>
          </cell>
          <cell r="B7">
            <v>30951</v>
          </cell>
          <cell r="C7">
            <v>29734</v>
          </cell>
          <cell r="D7" t="str">
            <v>m2</v>
          </cell>
          <cell r="E7">
            <v>28565</v>
          </cell>
        </row>
        <row r="8">
          <cell r="A8" t="str">
            <v>Agua</v>
          </cell>
          <cell r="B8">
            <v>7</v>
          </cell>
          <cell r="C8">
            <v>6</v>
          </cell>
          <cell r="D8" t="str">
            <v>Lt</v>
          </cell>
          <cell r="E8">
            <v>5</v>
          </cell>
        </row>
        <row r="9">
          <cell r="A9" t="str">
            <v>Agua Acueducto</v>
          </cell>
          <cell r="B9">
            <v>3873</v>
          </cell>
          <cell r="C9">
            <v>3720</v>
          </cell>
          <cell r="D9" t="str">
            <v>m3</v>
          </cell>
          <cell r="E9">
            <v>3573</v>
          </cell>
        </row>
        <row r="10">
          <cell r="A10" t="str">
            <v>Alambre recocido No 18</v>
          </cell>
          <cell r="B10">
            <v>4470</v>
          </cell>
          <cell r="C10">
            <v>4294</v>
          </cell>
          <cell r="D10" t="str">
            <v>kg</v>
          </cell>
          <cell r="E10">
            <v>4125</v>
          </cell>
        </row>
        <row r="11">
          <cell r="A11" t="str">
            <v>Alambre galvanizado calibre 18</v>
          </cell>
          <cell r="B11">
            <v>4470</v>
          </cell>
          <cell r="C11">
            <v>4294</v>
          </cell>
          <cell r="D11" t="str">
            <v>Kg</v>
          </cell>
          <cell r="E11">
            <v>4125</v>
          </cell>
        </row>
        <row r="12">
          <cell r="A12" t="str">
            <v>Allanadora de pavimento con operador y aspas</v>
          </cell>
          <cell r="B12">
            <v>6679</v>
          </cell>
          <cell r="C12">
            <v>6416</v>
          </cell>
          <cell r="D12" t="str">
            <v>m2</v>
          </cell>
          <cell r="E12">
            <v>6163</v>
          </cell>
        </row>
        <row r="13">
          <cell r="A13" t="str">
            <v>Anclaje epoxico para varilla de 1/2 (sin varilla)</v>
          </cell>
          <cell r="B13">
            <v>7848</v>
          </cell>
          <cell r="C13">
            <v>7539</v>
          </cell>
          <cell r="D13" t="str">
            <v>Und</v>
          </cell>
          <cell r="E13">
            <v>7539</v>
          </cell>
        </row>
        <row r="14">
          <cell r="A14" t="str">
            <v>Anclaje epoxico para varilla de 3/4 (sin varilla)</v>
          </cell>
          <cell r="B14">
            <v>14455</v>
          </cell>
          <cell r="C14">
            <v>13887</v>
          </cell>
          <cell r="D14" t="str">
            <v>Und</v>
          </cell>
          <cell r="E14">
            <v>13887</v>
          </cell>
        </row>
        <row r="15">
          <cell r="A15" t="str">
            <v>Anclaje epoxico para varilla de 3/8 (sin varilla)</v>
          </cell>
          <cell r="B15">
            <v>6103</v>
          </cell>
          <cell r="C15">
            <v>5863</v>
          </cell>
          <cell r="D15" t="str">
            <v>Und</v>
          </cell>
          <cell r="E15">
            <v>5863</v>
          </cell>
        </row>
        <row r="16">
          <cell r="A16" t="str">
            <v>Anclaje epoxico para varilla de 5/8 (sin varilla)</v>
          </cell>
          <cell r="B16">
            <v>10813</v>
          </cell>
          <cell r="C16">
            <v>10388</v>
          </cell>
          <cell r="D16" t="str">
            <v>Und</v>
          </cell>
          <cell r="E16">
            <v>10388</v>
          </cell>
        </row>
        <row r="17">
          <cell r="A17" t="str">
            <v>Andamio tubular</v>
          </cell>
          <cell r="B17">
            <v>1635</v>
          </cell>
          <cell r="C17">
            <v>1570</v>
          </cell>
          <cell r="D17" t="str">
            <v>d</v>
          </cell>
          <cell r="E17">
            <v>1508</v>
          </cell>
        </row>
        <row r="18">
          <cell r="A18" t="str">
            <v>Angulo de aluminio 6m</v>
          </cell>
          <cell r="B18">
            <v>1567</v>
          </cell>
          <cell r="C18">
            <v>1505</v>
          </cell>
          <cell r="D18" t="str">
            <v>UND</v>
          </cell>
          <cell r="E18">
            <v>1445</v>
          </cell>
        </row>
        <row r="19">
          <cell r="A19" t="str">
            <v>Angulo en acero de 2" x 2" x 3/16"</v>
          </cell>
          <cell r="B19">
            <v>11985</v>
          </cell>
          <cell r="C19">
            <v>11514</v>
          </cell>
          <cell r="D19" t="str">
            <v>m</v>
          </cell>
          <cell r="E19">
            <v>11061</v>
          </cell>
        </row>
        <row r="20">
          <cell r="A20" t="str">
            <v>Anillo caucho tub. Conc 12"</v>
          </cell>
          <cell r="B20">
            <v>5636</v>
          </cell>
          <cell r="C20">
            <v>5414</v>
          </cell>
          <cell r="D20" t="str">
            <v>Und</v>
          </cell>
          <cell r="E20">
            <v>5201</v>
          </cell>
        </row>
        <row r="21">
          <cell r="A21" t="str">
            <v>Antisol rojo x 16 kg</v>
          </cell>
          <cell r="B21">
            <v>14139</v>
          </cell>
          <cell r="C21">
            <v>13583</v>
          </cell>
          <cell r="D21" t="str">
            <v>kg</v>
          </cell>
          <cell r="E21">
            <v>13049</v>
          </cell>
        </row>
        <row r="22">
          <cell r="A22" t="str">
            <v>Antisol rojo x 170 kg</v>
          </cell>
          <cell r="B22">
            <v>10268</v>
          </cell>
          <cell r="C22">
            <v>9864</v>
          </cell>
          <cell r="D22" t="str">
            <v>kg</v>
          </cell>
          <cell r="E22">
            <v>9476</v>
          </cell>
        </row>
        <row r="23">
          <cell r="A23" t="str">
            <v>Arena amarilla</v>
          </cell>
          <cell r="B23">
            <v>34374</v>
          </cell>
          <cell r="C23">
            <v>33023</v>
          </cell>
          <cell r="D23" t="str">
            <v>m3</v>
          </cell>
          <cell r="E23">
            <v>31725</v>
          </cell>
        </row>
        <row r="24">
          <cell r="A24" t="str">
            <v>Arena blanca</v>
          </cell>
          <cell r="B24">
            <v>34374</v>
          </cell>
          <cell r="C24">
            <v>33023</v>
          </cell>
          <cell r="D24" t="str">
            <v>m3</v>
          </cell>
          <cell r="E24">
            <v>31725</v>
          </cell>
        </row>
        <row r="25">
          <cell r="A25" t="str">
            <v>Arena juan de acosta</v>
          </cell>
          <cell r="B25">
            <v>34374</v>
          </cell>
          <cell r="C25">
            <v>33023</v>
          </cell>
          <cell r="D25" t="str">
            <v>m3</v>
          </cell>
          <cell r="E25">
            <v>31725</v>
          </cell>
        </row>
        <row r="26">
          <cell r="A26" t="str">
            <v>Arena mambo</v>
          </cell>
          <cell r="B26">
            <v>34374</v>
          </cell>
          <cell r="C26">
            <v>33023</v>
          </cell>
          <cell r="D26" t="str">
            <v>m3</v>
          </cell>
          <cell r="E26">
            <v>31725</v>
          </cell>
        </row>
        <row r="27">
          <cell r="A27" t="str">
            <v>Arena negra</v>
          </cell>
          <cell r="B27">
            <v>34374</v>
          </cell>
          <cell r="C27">
            <v>33023</v>
          </cell>
          <cell r="D27" t="str">
            <v>m3</v>
          </cell>
          <cell r="E27">
            <v>31725</v>
          </cell>
        </row>
        <row r="28">
          <cell r="A28" t="str">
            <v>Arena santo tomas</v>
          </cell>
          <cell r="B28">
            <v>34374</v>
          </cell>
          <cell r="C28">
            <v>33023</v>
          </cell>
          <cell r="D28" t="str">
            <v>m3</v>
          </cell>
          <cell r="E28">
            <v>31725</v>
          </cell>
        </row>
        <row r="29">
          <cell r="A29" t="str">
            <v>Arena sierra vieja</v>
          </cell>
          <cell r="B29">
            <v>34374</v>
          </cell>
          <cell r="C29">
            <v>33023</v>
          </cell>
          <cell r="D29" t="str">
            <v>m3</v>
          </cell>
          <cell r="E29">
            <v>31725</v>
          </cell>
        </row>
        <row r="30">
          <cell r="A30" t="str">
            <v>Asfalto de liga</v>
          </cell>
          <cell r="B30">
            <v>1845</v>
          </cell>
          <cell r="C30">
            <v>1772</v>
          </cell>
          <cell r="D30" t="str">
            <v>kg</v>
          </cell>
          <cell r="E30">
            <v>1702</v>
          </cell>
        </row>
        <row r="31">
          <cell r="A31" t="str">
            <v>Asfalto Oxidado (brea).</v>
          </cell>
          <cell r="B31">
            <v>777</v>
          </cell>
          <cell r="C31">
            <v>746</v>
          </cell>
          <cell r="D31" t="str">
            <v>kg</v>
          </cell>
          <cell r="E31">
            <v>716</v>
          </cell>
        </row>
        <row r="32">
          <cell r="A32" t="str">
            <v>Atraque de tuberias en concreto de 2500 psi</v>
          </cell>
          <cell r="B32">
            <v>436932</v>
          </cell>
          <cell r="C32">
            <v>419763</v>
          </cell>
          <cell r="D32" t="str">
            <v>m3</v>
          </cell>
          <cell r="E32">
            <v>419763</v>
          </cell>
        </row>
        <row r="33">
          <cell r="A33" t="str">
            <v>Aviso reglamentario fijo</v>
          </cell>
          <cell r="B33">
            <v>314722</v>
          </cell>
          <cell r="C33">
            <v>302355</v>
          </cell>
          <cell r="D33" t="str">
            <v>Und</v>
          </cell>
          <cell r="E33">
            <v>290474</v>
          </cell>
        </row>
        <row r="34">
          <cell r="A34" t="str">
            <v>Ayudante Acabados</v>
          </cell>
          <cell r="B34">
            <v>9962</v>
          </cell>
          <cell r="C34">
            <v>9570</v>
          </cell>
          <cell r="D34" t="str">
            <v>HH</v>
          </cell>
          <cell r="E34">
            <v>9570.4436675833331</v>
          </cell>
        </row>
        <row r="35">
          <cell r="A35" t="str">
            <v>Ayudante Albañileria</v>
          </cell>
          <cell r="B35">
            <v>8663</v>
          </cell>
          <cell r="C35">
            <v>8322.125</v>
          </cell>
          <cell r="D35" t="str">
            <v>HH</v>
          </cell>
          <cell r="E35">
            <v>8322.125</v>
          </cell>
        </row>
        <row r="36">
          <cell r="A36" t="str">
            <v xml:space="preserve">Ayudante elect, sanit, carpint </v>
          </cell>
          <cell r="B36">
            <v>9529</v>
          </cell>
          <cell r="C36">
            <v>9154</v>
          </cell>
          <cell r="D36" t="str">
            <v>HH</v>
          </cell>
          <cell r="E36">
            <v>9154.3374211666669</v>
          </cell>
        </row>
        <row r="37">
          <cell r="A37" t="str">
            <v>Bajante canal amazonas</v>
          </cell>
          <cell r="B37">
            <v>28673</v>
          </cell>
          <cell r="C37">
            <v>27546</v>
          </cell>
          <cell r="D37" t="str">
            <v>m</v>
          </cell>
          <cell r="E37">
            <v>26463</v>
          </cell>
        </row>
        <row r="38">
          <cell r="A38" t="str">
            <v>Baldosa ceramica nacional 30x30</v>
          </cell>
          <cell r="B38">
            <v>48909</v>
          </cell>
          <cell r="C38">
            <v>46987</v>
          </cell>
          <cell r="D38" t="str">
            <v>m2</v>
          </cell>
          <cell r="E38">
            <v>45140</v>
          </cell>
        </row>
        <row r="39">
          <cell r="A39" t="str">
            <v>Barra</v>
          </cell>
          <cell r="B39">
            <v>167951</v>
          </cell>
          <cell r="C39">
            <v>161351</v>
          </cell>
          <cell r="D39" t="str">
            <v>Und</v>
          </cell>
          <cell r="E39">
            <v>155011</v>
          </cell>
        </row>
        <row r="40">
          <cell r="A40" t="str">
            <v>Barrera epoxica gris</v>
          </cell>
          <cell r="B40">
            <v>153987</v>
          </cell>
          <cell r="C40">
            <v>147936</v>
          </cell>
          <cell r="D40" t="str">
            <v>gl</v>
          </cell>
          <cell r="E40">
            <v>142123</v>
          </cell>
        </row>
        <row r="41">
          <cell r="A41" t="str">
            <v>Base granular</v>
          </cell>
          <cell r="B41">
            <v>52899</v>
          </cell>
          <cell r="C41">
            <v>50820</v>
          </cell>
          <cell r="D41" t="str">
            <v>m3</v>
          </cell>
          <cell r="E41">
            <v>48823</v>
          </cell>
        </row>
        <row r="42">
          <cell r="A42" t="str">
            <v>Binda Boquilla color x 10 kg</v>
          </cell>
          <cell r="B42">
            <v>3859</v>
          </cell>
          <cell r="C42">
            <v>3707</v>
          </cell>
          <cell r="D42" t="str">
            <v>kg</v>
          </cell>
          <cell r="E42">
            <v>3561</v>
          </cell>
        </row>
        <row r="43">
          <cell r="A43" t="str">
            <v>Bloque  estructural vibrado de 10 9x19x39</v>
          </cell>
          <cell r="B43">
            <v>1539</v>
          </cell>
          <cell r="C43">
            <v>1478</v>
          </cell>
          <cell r="D43" t="str">
            <v>Und</v>
          </cell>
          <cell r="E43">
            <v>1419</v>
          </cell>
        </row>
        <row r="44">
          <cell r="A44" t="str">
            <v>Bloque  estructural vibrado de 12 11x19x39</v>
          </cell>
          <cell r="B44">
            <v>1958</v>
          </cell>
          <cell r="C44">
            <v>1881</v>
          </cell>
          <cell r="D44" t="str">
            <v>Und</v>
          </cell>
          <cell r="E44">
            <v>1807</v>
          </cell>
        </row>
        <row r="45">
          <cell r="A45" t="str">
            <v>Bloque  estructural vibrado de 15 14x19x39</v>
          </cell>
          <cell r="B45">
            <v>2099</v>
          </cell>
          <cell r="C45">
            <v>2016</v>
          </cell>
          <cell r="D45" t="str">
            <v>Und</v>
          </cell>
          <cell r="E45">
            <v>1936</v>
          </cell>
        </row>
        <row r="46">
          <cell r="A46" t="str">
            <v>Bloque  estructural vibrado de 20 19x19x39</v>
          </cell>
          <cell r="B46">
            <v>2518</v>
          </cell>
          <cell r="C46">
            <v>2419</v>
          </cell>
          <cell r="D46" t="str">
            <v>Und</v>
          </cell>
          <cell r="E46">
            <v>2323</v>
          </cell>
        </row>
        <row r="47">
          <cell r="A47" t="str">
            <v>Bloque abuzardado  vibrado de 10 9x19x39</v>
          </cell>
          <cell r="B47">
            <v>2027</v>
          </cell>
          <cell r="C47">
            <v>1947</v>
          </cell>
          <cell r="D47" t="str">
            <v>Und</v>
          </cell>
          <cell r="E47">
            <v>1870</v>
          </cell>
        </row>
        <row r="48">
          <cell r="A48" t="str">
            <v>Bloque abuzardado  vibrado de 15 14x19x39</v>
          </cell>
          <cell r="B48">
            <v>2587</v>
          </cell>
          <cell r="C48">
            <v>2485</v>
          </cell>
          <cell r="D48" t="str">
            <v>Und</v>
          </cell>
          <cell r="E48">
            <v>2387</v>
          </cell>
        </row>
        <row r="49">
          <cell r="A49" t="str">
            <v>Bloque abuzardado vibrado de 20 19x19x39</v>
          </cell>
          <cell r="B49">
            <v>3076</v>
          </cell>
          <cell r="C49">
            <v>2955</v>
          </cell>
          <cell r="D49" t="str">
            <v>Und</v>
          </cell>
          <cell r="E49">
            <v>2838</v>
          </cell>
        </row>
        <row r="50">
          <cell r="A50" t="str">
            <v>Bloque no estructural vibrado de 10 9x19x39</v>
          </cell>
          <cell r="B50">
            <v>1176</v>
          </cell>
          <cell r="C50">
            <v>1129</v>
          </cell>
          <cell r="D50" t="str">
            <v>Und</v>
          </cell>
          <cell r="E50">
            <v>1084</v>
          </cell>
        </row>
        <row r="51">
          <cell r="A51" t="str">
            <v>Bloque no estructural vibrado de 12 11x19x39</v>
          </cell>
          <cell r="B51">
            <v>1610</v>
          </cell>
          <cell r="C51">
            <v>1546</v>
          </cell>
          <cell r="D51" t="str">
            <v>Und</v>
          </cell>
          <cell r="E51">
            <v>1485</v>
          </cell>
        </row>
        <row r="52">
          <cell r="A52" t="str">
            <v>Bloque no estructural vibrado de 15 14x19x39</v>
          </cell>
          <cell r="B52">
            <v>1679</v>
          </cell>
          <cell r="C52">
            <v>1613</v>
          </cell>
          <cell r="D52" t="str">
            <v>Und</v>
          </cell>
          <cell r="E52">
            <v>1549</v>
          </cell>
        </row>
        <row r="53">
          <cell r="A53" t="str">
            <v>Bloque no estructural vibrado de 20 19x19x39</v>
          </cell>
          <cell r="B53">
            <v>2377</v>
          </cell>
          <cell r="C53">
            <v>2283</v>
          </cell>
          <cell r="D53" t="str">
            <v>Und</v>
          </cell>
          <cell r="E53">
            <v>2193</v>
          </cell>
        </row>
        <row r="54">
          <cell r="A54" t="str">
            <v>Bloque samo #3 7x20x40</v>
          </cell>
          <cell r="B54">
            <v>1079</v>
          </cell>
          <cell r="C54">
            <v>1036</v>
          </cell>
          <cell r="D54" t="str">
            <v>Und</v>
          </cell>
          <cell r="E54">
            <v>995</v>
          </cell>
        </row>
        <row r="55">
          <cell r="A55" t="str">
            <v>Bloque samo #3 especial 7x20x33</v>
          </cell>
          <cell r="B55">
            <v>1036</v>
          </cell>
          <cell r="C55">
            <v>995</v>
          </cell>
          <cell r="D55" t="str">
            <v>Und</v>
          </cell>
          <cell r="E55">
            <v>955</v>
          </cell>
        </row>
        <row r="56">
          <cell r="A56" t="str">
            <v>Bloque samo #4 10x20x40</v>
          </cell>
          <cell r="B56">
            <v>1203</v>
          </cell>
          <cell r="C56">
            <v>1155</v>
          </cell>
          <cell r="D56" t="str">
            <v>Und</v>
          </cell>
          <cell r="E56">
            <v>1109</v>
          </cell>
        </row>
        <row r="57">
          <cell r="A57" t="str">
            <v>Bloque samo #4 especial 10x20x33</v>
          </cell>
          <cell r="B57">
            <v>1133</v>
          </cell>
          <cell r="C57">
            <v>1088</v>
          </cell>
          <cell r="D57" t="str">
            <v>Und</v>
          </cell>
          <cell r="E57">
            <v>1045</v>
          </cell>
        </row>
        <row r="58">
          <cell r="A58" t="str">
            <v>Bloque samo #5 12,5x20x40</v>
          </cell>
          <cell r="B58">
            <v>1567</v>
          </cell>
          <cell r="C58">
            <v>1505</v>
          </cell>
          <cell r="D58" t="str">
            <v>Und</v>
          </cell>
          <cell r="E58">
            <v>1445</v>
          </cell>
        </row>
        <row r="59">
          <cell r="A59" t="str">
            <v>Bloque samo #6 15x20x40</v>
          </cell>
          <cell r="B59">
            <v>1929</v>
          </cell>
          <cell r="C59">
            <v>1853</v>
          </cell>
          <cell r="D59" t="str">
            <v>Und</v>
          </cell>
          <cell r="E59">
            <v>1780</v>
          </cell>
        </row>
        <row r="60">
          <cell r="A60" t="str">
            <v>Brilladora electrica</v>
          </cell>
          <cell r="B60">
            <v>36053</v>
          </cell>
          <cell r="C60">
            <v>34636</v>
          </cell>
          <cell r="D60" t="str">
            <v>d</v>
          </cell>
          <cell r="E60">
            <v>33275</v>
          </cell>
        </row>
        <row r="61">
          <cell r="A61" t="str">
            <v>Brocha de 3"</v>
          </cell>
          <cell r="B61">
            <v>12439</v>
          </cell>
          <cell r="C61">
            <v>11950</v>
          </cell>
          <cell r="D61" t="str">
            <v>un</v>
          </cell>
          <cell r="E61">
            <v>11480</v>
          </cell>
        </row>
        <row r="62">
          <cell r="A62" t="str">
            <v>Buje PVC-P 1 1/2" x 1/2·</v>
          </cell>
          <cell r="B62">
            <v>4495</v>
          </cell>
          <cell r="C62">
            <v>4318</v>
          </cell>
          <cell r="D62" t="str">
            <v>UD</v>
          </cell>
          <cell r="E62">
            <v>4148</v>
          </cell>
        </row>
        <row r="63">
          <cell r="A63" t="str">
            <v>Calado cuadrado de 15x20x20</v>
          </cell>
          <cell r="B63">
            <v>1040</v>
          </cell>
          <cell r="C63">
            <v>999</v>
          </cell>
          <cell r="D63" t="str">
            <v>un</v>
          </cell>
          <cell r="E63">
            <v>959</v>
          </cell>
        </row>
        <row r="64">
          <cell r="A64" t="str">
            <v>Caliche</v>
          </cell>
          <cell r="B64">
            <v>36332</v>
          </cell>
          <cell r="C64">
            <v>34904</v>
          </cell>
          <cell r="D64" t="str">
            <v>m3</v>
          </cell>
          <cell r="E64">
            <v>33532</v>
          </cell>
        </row>
        <row r="65">
          <cell r="A65" t="str">
            <v>Camión Dodge - 300</v>
          </cell>
          <cell r="B65">
            <v>281762</v>
          </cell>
          <cell r="C65">
            <v>270690</v>
          </cell>
          <cell r="D65" t="str">
            <v>DIA</v>
          </cell>
          <cell r="E65">
            <v>260053</v>
          </cell>
        </row>
        <row r="66">
          <cell r="A66" t="str">
            <v>Canal Amazonas</v>
          </cell>
          <cell r="B66">
            <v>29984</v>
          </cell>
          <cell r="C66">
            <v>28805</v>
          </cell>
          <cell r="D66" t="str">
            <v>m</v>
          </cell>
          <cell r="E66">
            <v>27673</v>
          </cell>
        </row>
        <row r="67">
          <cell r="A67" t="str">
            <v>Canaleta 90 Eternit de 0,90 x 6,0 m</v>
          </cell>
          <cell r="B67">
            <v>51370</v>
          </cell>
          <cell r="C67">
            <v>49351</v>
          </cell>
          <cell r="D67" t="str">
            <v>m2</v>
          </cell>
          <cell r="E67">
            <v>47411</v>
          </cell>
        </row>
        <row r="68">
          <cell r="A68" t="str">
            <v>Caneca reflectiva pequeña</v>
          </cell>
          <cell r="B68">
            <v>84451</v>
          </cell>
          <cell r="C68">
            <v>81132</v>
          </cell>
          <cell r="D68" t="str">
            <v>UD</v>
          </cell>
          <cell r="E68">
            <v>77944</v>
          </cell>
        </row>
        <row r="69">
          <cell r="A69" t="str">
            <v xml:space="preserve">Canto rodado </v>
          </cell>
          <cell r="B69">
            <v>118774</v>
          </cell>
          <cell r="C69">
            <v>114107</v>
          </cell>
          <cell r="D69" t="str">
            <v>m3</v>
          </cell>
          <cell r="E69">
            <v>109623</v>
          </cell>
        </row>
        <row r="70">
          <cell r="A70" t="str">
            <v>Cargador CAT 910 80U(PS), 1 m3</v>
          </cell>
          <cell r="B70">
            <v>35224</v>
          </cell>
          <cell r="C70">
            <v>33839</v>
          </cell>
          <cell r="D70" t="str">
            <v>H</v>
          </cell>
          <cell r="E70">
            <v>32509</v>
          </cell>
        </row>
        <row r="71">
          <cell r="A71" t="str">
            <v>Carretilla tipo bugui</v>
          </cell>
          <cell r="B71">
            <v>3775</v>
          </cell>
          <cell r="C71">
            <v>3626</v>
          </cell>
          <cell r="D71" t="str">
            <v>d</v>
          </cell>
          <cell r="E71">
            <v>3483</v>
          </cell>
        </row>
        <row r="72">
          <cell r="A72" t="str">
            <v>Catalizador de 137057 (A:B=1:1)</v>
          </cell>
          <cell r="B72">
            <v>103741</v>
          </cell>
          <cell r="C72">
            <v>99664</v>
          </cell>
          <cell r="D72" t="str">
            <v>gl</v>
          </cell>
          <cell r="E72">
            <v>95747</v>
          </cell>
        </row>
        <row r="73">
          <cell r="A73" t="str">
            <v>Catalizador de Serie 23 (A:B=1:1)</v>
          </cell>
          <cell r="B73">
            <v>98878</v>
          </cell>
          <cell r="C73">
            <v>94992</v>
          </cell>
          <cell r="D73" t="str">
            <v>gl</v>
          </cell>
          <cell r="E73">
            <v>91259</v>
          </cell>
        </row>
        <row r="74">
          <cell r="A74" t="str">
            <v>Catalizador Grupo 2 Sika</v>
          </cell>
          <cell r="B74">
            <v>132917</v>
          </cell>
          <cell r="C74">
            <v>127694</v>
          </cell>
          <cell r="D74" t="str">
            <v>gl</v>
          </cell>
          <cell r="E74">
            <v>122676</v>
          </cell>
        </row>
        <row r="75">
          <cell r="A75" t="str">
            <v>Catalizador para pintura epoxica</v>
          </cell>
          <cell r="B75">
            <v>50166</v>
          </cell>
          <cell r="C75">
            <v>48194</v>
          </cell>
          <cell r="D75" t="str">
            <v>gl</v>
          </cell>
          <cell r="E75">
            <v>46300</v>
          </cell>
        </row>
        <row r="76">
          <cell r="A76" t="str">
            <v>Catalizador serie 36</v>
          </cell>
          <cell r="B76">
            <v>279469</v>
          </cell>
          <cell r="C76">
            <v>268487</v>
          </cell>
          <cell r="D76" t="str">
            <v>gl</v>
          </cell>
          <cell r="E76">
            <v>257937</v>
          </cell>
        </row>
        <row r="77">
          <cell r="A77" t="str">
            <v>Cemento blanco</v>
          </cell>
          <cell r="B77">
            <v>1267</v>
          </cell>
          <cell r="C77">
            <v>1217</v>
          </cell>
          <cell r="D77" t="str">
            <v>kg</v>
          </cell>
          <cell r="E77">
            <v>1169</v>
          </cell>
        </row>
        <row r="78">
          <cell r="A78" t="str">
            <v>Cemento gris</v>
          </cell>
          <cell r="B78">
            <v>633</v>
          </cell>
          <cell r="C78">
            <v>608</v>
          </cell>
          <cell r="D78" t="str">
            <v>kg</v>
          </cell>
          <cell r="E78">
            <v>584</v>
          </cell>
        </row>
        <row r="79">
          <cell r="A79" t="str">
            <v>Cercha</v>
          </cell>
          <cell r="B79">
            <v>353</v>
          </cell>
          <cell r="C79">
            <v>339</v>
          </cell>
          <cell r="D79" t="str">
            <v>DIA</v>
          </cell>
          <cell r="E79">
            <v>325</v>
          </cell>
        </row>
        <row r="80">
          <cell r="A80" t="str">
            <v>Chazos de madera</v>
          </cell>
          <cell r="B80">
            <v>825</v>
          </cell>
          <cell r="C80">
            <v>792</v>
          </cell>
          <cell r="D80" t="str">
            <v>DIA</v>
          </cell>
          <cell r="E80">
            <v>760</v>
          </cell>
        </row>
        <row r="81">
          <cell r="A81" t="str">
            <v>Cimentación de tubería con arena compactada</v>
          </cell>
          <cell r="B81">
            <v>69908</v>
          </cell>
          <cell r="C81">
            <v>67161</v>
          </cell>
          <cell r="D81" t="str">
            <v>m3</v>
          </cell>
          <cell r="E81">
            <v>67161</v>
          </cell>
        </row>
        <row r="82">
          <cell r="A82" t="str">
            <v>Cinta de señalización plastica</v>
          </cell>
          <cell r="B82">
            <v>279</v>
          </cell>
          <cell r="C82">
            <v>268</v>
          </cell>
          <cell r="D82" t="str">
            <v>m</v>
          </cell>
          <cell r="E82">
            <v>257</v>
          </cell>
        </row>
        <row r="83">
          <cell r="A83" t="str">
            <v>Cinta reflectiva de 0.075 m</v>
          </cell>
          <cell r="B83">
            <v>6720</v>
          </cell>
          <cell r="C83">
            <v>6455</v>
          </cell>
          <cell r="D83" t="str">
            <v>m</v>
          </cell>
          <cell r="E83">
            <v>6201</v>
          </cell>
        </row>
        <row r="84">
          <cell r="A84" t="str">
            <v>Cinta teflón</v>
          </cell>
          <cell r="B84">
            <v>157</v>
          </cell>
          <cell r="C84">
            <v>150</v>
          </cell>
          <cell r="D84" t="str">
            <v>m</v>
          </cell>
          <cell r="E84">
            <v>0</v>
          </cell>
        </row>
        <row r="85">
          <cell r="A85" t="str">
            <v>Codo 90 PEAD 63 mm</v>
          </cell>
          <cell r="B85">
            <v>60315</v>
          </cell>
          <cell r="C85">
            <v>57945</v>
          </cell>
          <cell r="D85" t="str">
            <v>Un</v>
          </cell>
          <cell r="E85">
            <v>55668</v>
          </cell>
        </row>
        <row r="86">
          <cell r="A86" t="str">
            <v>Codo 90º PVC-P 1/2"</v>
          </cell>
          <cell r="B86">
            <v>572</v>
          </cell>
          <cell r="C86">
            <v>549</v>
          </cell>
          <cell r="D86" t="str">
            <v>UD</v>
          </cell>
          <cell r="E86">
            <v>527</v>
          </cell>
        </row>
        <row r="87">
          <cell r="A87" t="str">
            <v>Codo de 45° de 160mm PVC</v>
          </cell>
          <cell r="B87">
            <v>43983</v>
          </cell>
          <cell r="C87">
            <v>42254</v>
          </cell>
          <cell r="D87" t="str">
            <v>UD</v>
          </cell>
          <cell r="E87">
            <v>40593</v>
          </cell>
        </row>
        <row r="88">
          <cell r="A88" t="str">
            <v>Codo de 90° de 160mm PVC</v>
          </cell>
          <cell r="B88">
            <v>85257</v>
          </cell>
          <cell r="C88">
            <v>81907</v>
          </cell>
          <cell r="D88" t="str">
            <v>UD</v>
          </cell>
          <cell r="E88">
            <v>78688</v>
          </cell>
        </row>
        <row r="89">
          <cell r="A89" t="str">
            <v>Codo de 90° de 200mm PVC</v>
          </cell>
          <cell r="B89">
            <v>128417</v>
          </cell>
          <cell r="C89">
            <v>123371</v>
          </cell>
          <cell r="D89" t="str">
            <v>UD</v>
          </cell>
          <cell r="E89">
            <v>118523</v>
          </cell>
        </row>
        <row r="90">
          <cell r="A90" t="str">
            <v>Codo de 90° de 250mm PVC</v>
          </cell>
          <cell r="B90">
            <v>245577</v>
          </cell>
          <cell r="C90">
            <v>235927</v>
          </cell>
          <cell r="D90" t="str">
            <v>UD</v>
          </cell>
          <cell r="E90">
            <v>226656</v>
          </cell>
        </row>
        <row r="91">
          <cell r="A91" t="str">
            <v>Codo de 90° de 315mm PVC</v>
          </cell>
          <cell r="B91">
            <v>376142</v>
          </cell>
          <cell r="C91">
            <v>361362</v>
          </cell>
          <cell r="D91" t="str">
            <v>UD</v>
          </cell>
          <cell r="E91">
            <v>347163</v>
          </cell>
        </row>
        <row r="92">
          <cell r="A92" t="str">
            <v>Codo de 90° de 355mm PVC</v>
          </cell>
          <cell r="B92">
            <v>920699</v>
          </cell>
          <cell r="C92">
            <v>884522</v>
          </cell>
          <cell r="D92" t="str">
            <v>UD</v>
          </cell>
          <cell r="E92">
            <v>849766</v>
          </cell>
        </row>
        <row r="93">
          <cell r="A93" t="str">
            <v>Codo de bajante</v>
          </cell>
          <cell r="B93">
            <v>7480</v>
          </cell>
          <cell r="C93">
            <v>7186</v>
          </cell>
          <cell r="D93" t="str">
            <v>un</v>
          </cell>
          <cell r="E93">
            <v>6903</v>
          </cell>
        </row>
        <row r="94">
          <cell r="A94" t="str">
            <v>Comisión de topografia</v>
          </cell>
          <cell r="B94">
            <v>91215</v>
          </cell>
          <cell r="C94">
            <v>87630</v>
          </cell>
          <cell r="D94" t="str">
            <v>HC</v>
          </cell>
          <cell r="E94">
            <v>87630</v>
          </cell>
        </row>
        <row r="95">
          <cell r="A95" t="str">
            <v>Compresor con 2 pistolas sin operador</v>
          </cell>
          <cell r="B95">
            <v>98489</v>
          </cell>
          <cell r="C95">
            <v>94619</v>
          </cell>
          <cell r="D95" t="str">
            <v>H</v>
          </cell>
          <cell r="E95">
            <v>90901</v>
          </cell>
        </row>
        <row r="96">
          <cell r="A96" t="str">
            <v>Compresor de aire de 2HP</v>
          </cell>
          <cell r="B96">
            <v>41922</v>
          </cell>
          <cell r="C96">
            <v>40274</v>
          </cell>
          <cell r="D96" t="str">
            <v>d</v>
          </cell>
          <cell r="E96">
            <v>38691</v>
          </cell>
        </row>
        <row r="97">
          <cell r="A97" t="str">
            <v xml:space="preserve">Concreto asfaltico </v>
          </cell>
          <cell r="B97">
            <v>719631</v>
          </cell>
          <cell r="C97">
            <v>691354</v>
          </cell>
          <cell r="D97" t="str">
            <v>M3</v>
          </cell>
          <cell r="E97">
            <v>664188</v>
          </cell>
        </row>
        <row r="98">
          <cell r="A98" t="str">
            <v>Concertina doble de 24"</v>
          </cell>
          <cell r="B98">
            <v>38203</v>
          </cell>
          <cell r="C98">
            <v>36701</v>
          </cell>
          <cell r="D98" t="str">
            <v>m</v>
          </cell>
          <cell r="E98">
            <v>35258</v>
          </cell>
        </row>
        <row r="99">
          <cell r="A99" t="str">
            <v>Concreto bombeable de 2500 psi</v>
          </cell>
          <cell r="B99">
            <v>455215</v>
          </cell>
          <cell r="C99">
            <v>437328</v>
          </cell>
          <cell r="D99" t="str">
            <v>M3</v>
          </cell>
          <cell r="E99">
            <v>420144</v>
          </cell>
        </row>
        <row r="100">
          <cell r="A100" t="str">
            <v>Concreto bombeable de 3000 psi</v>
          </cell>
          <cell r="B100">
            <v>462294</v>
          </cell>
          <cell r="C100">
            <v>444129</v>
          </cell>
          <cell r="D100" t="str">
            <v>M3</v>
          </cell>
          <cell r="E100">
            <v>426677</v>
          </cell>
        </row>
        <row r="101">
          <cell r="A101" t="str">
            <v>Concreto bombeable de 3000 psi TM 3/4"</v>
          </cell>
          <cell r="B101">
            <v>483327</v>
          </cell>
          <cell r="C101">
            <v>464335</v>
          </cell>
          <cell r="D101" t="str">
            <v>M3</v>
          </cell>
          <cell r="E101">
            <v>446089</v>
          </cell>
        </row>
        <row r="102">
          <cell r="A102" t="str">
            <v>Concreto bombeable de 3500 psi</v>
          </cell>
          <cell r="B102">
            <v>492970</v>
          </cell>
          <cell r="C102">
            <v>473599</v>
          </cell>
          <cell r="D102" t="str">
            <v>M3</v>
          </cell>
          <cell r="E102">
            <v>454989</v>
          </cell>
        </row>
        <row r="103">
          <cell r="A103" t="str">
            <v>Concreto bombeable de 4000 psi</v>
          </cell>
          <cell r="B103">
            <v>502464</v>
          </cell>
          <cell r="C103">
            <v>482720</v>
          </cell>
          <cell r="D103" t="str">
            <v>M3</v>
          </cell>
          <cell r="E103">
            <v>463752</v>
          </cell>
        </row>
        <row r="104">
          <cell r="A104" t="str">
            <v>Concreto corrinte grava común 1500 psi</v>
          </cell>
          <cell r="B104">
            <v>326281</v>
          </cell>
          <cell r="C104">
            <v>313460</v>
          </cell>
          <cell r="D104" t="str">
            <v>M3</v>
          </cell>
          <cell r="E104">
            <v>301143</v>
          </cell>
        </row>
        <row r="105">
          <cell r="A105" t="str">
            <v>Concreto corrinte grava común 2000 psi</v>
          </cell>
          <cell r="B105">
            <v>330668</v>
          </cell>
          <cell r="C105">
            <v>317675</v>
          </cell>
          <cell r="D105" t="str">
            <v>M3</v>
          </cell>
          <cell r="E105">
            <v>305192</v>
          </cell>
        </row>
        <row r="106">
          <cell r="A106" t="str">
            <v>Concreto corrinte grava común 2500 psi</v>
          </cell>
          <cell r="B106">
            <v>354170</v>
          </cell>
          <cell r="C106">
            <v>340253</v>
          </cell>
          <cell r="D106" t="str">
            <v>M3</v>
          </cell>
          <cell r="E106">
            <v>326883</v>
          </cell>
        </row>
        <row r="107">
          <cell r="A107" t="str">
            <v>Concreto corrinte grava común 3000 psi</v>
          </cell>
          <cell r="B107">
            <v>356322</v>
          </cell>
          <cell r="C107">
            <v>342321</v>
          </cell>
          <cell r="D107" t="str">
            <v>M3</v>
          </cell>
          <cell r="E107">
            <v>328870</v>
          </cell>
        </row>
        <row r="108">
          <cell r="A108" t="str">
            <v>Concreto corrinte grava común 3500 psi</v>
          </cell>
          <cell r="B108">
            <v>380076</v>
          </cell>
          <cell r="C108">
            <v>365141</v>
          </cell>
          <cell r="D108" t="str">
            <v>M3</v>
          </cell>
          <cell r="E108">
            <v>350793</v>
          </cell>
        </row>
        <row r="109">
          <cell r="A109" t="str">
            <v>Concreto corrinte grava común 4000 psi</v>
          </cell>
          <cell r="B109">
            <v>396845</v>
          </cell>
          <cell r="C109">
            <v>381251</v>
          </cell>
          <cell r="D109" t="str">
            <v>M3</v>
          </cell>
          <cell r="E109">
            <v>366270</v>
          </cell>
        </row>
        <row r="110">
          <cell r="A110" t="str">
            <v>Concreto f'c=17,5Mpa (2500 psi), F O</v>
          </cell>
          <cell r="B110">
            <v>338046</v>
          </cell>
          <cell r="C110">
            <v>324763</v>
          </cell>
          <cell r="D110" t="str">
            <v>m3</v>
          </cell>
          <cell r="E110">
            <v>324763</v>
          </cell>
        </row>
        <row r="111">
          <cell r="A111" t="str">
            <v>Concreto f'c=21Mpa (3000 psi) imp, F O</v>
          </cell>
          <cell r="B111">
            <v>411538</v>
          </cell>
          <cell r="C111">
            <v>395367</v>
          </cell>
          <cell r="D111" t="str">
            <v>m3</v>
          </cell>
          <cell r="E111">
            <v>395367</v>
          </cell>
        </row>
        <row r="112">
          <cell r="A112" t="str">
            <v>Concreto f'c=21Mpa (3000 psi), F O</v>
          </cell>
          <cell r="B112">
            <v>395099</v>
          </cell>
          <cell r="C112">
            <v>379574</v>
          </cell>
          <cell r="D112" t="str">
            <v>m3</v>
          </cell>
          <cell r="E112">
            <v>379574</v>
          </cell>
        </row>
        <row r="113">
          <cell r="A113" t="str">
            <v>Concreto normal de 3000 psi</v>
          </cell>
          <cell r="B113">
            <v>475910</v>
          </cell>
          <cell r="C113">
            <v>457210</v>
          </cell>
          <cell r="D113" t="str">
            <v>M3</v>
          </cell>
          <cell r="E113">
            <v>439244</v>
          </cell>
        </row>
        <row r="114">
          <cell r="A114" t="str">
            <v>Concreto normal de 3500 psi</v>
          </cell>
          <cell r="B114">
            <v>485403</v>
          </cell>
          <cell r="C114">
            <v>466330</v>
          </cell>
          <cell r="D114" t="str">
            <v>M3</v>
          </cell>
          <cell r="E114">
            <v>448006</v>
          </cell>
        </row>
        <row r="115">
          <cell r="A115" t="str">
            <v>Concreto normal de 4000 psi</v>
          </cell>
          <cell r="B115">
            <v>495046</v>
          </cell>
          <cell r="C115">
            <v>475594</v>
          </cell>
          <cell r="D115" t="str">
            <v>M3</v>
          </cell>
          <cell r="E115">
            <v>456906</v>
          </cell>
        </row>
        <row r="116">
          <cell r="A116" t="str">
            <v>Concreto pavimentos 35kg/cm2</v>
          </cell>
          <cell r="B116">
            <v>516112</v>
          </cell>
          <cell r="C116">
            <v>495832</v>
          </cell>
          <cell r="D116" t="str">
            <v>M3</v>
          </cell>
          <cell r="E116">
            <v>476349</v>
          </cell>
        </row>
        <row r="117">
          <cell r="A117" t="str">
            <v>Concreto pavimentos 39kg/cm2</v>
          </cell>
          <cell r="B117">
            <v>543705</v>
          </cell>
          <cell r="C117">
            <v>522341</v>
          </cell>
          <cell r="D117" t="str">
            <v>M3</v>
          </cell>
          <cell r="E117">
            <v>501816</v>
          </cell>
        </row>
        <row r="118">
          <cell r="A118" t="str">
            <v>Concreto pavimentos 42kg/cm2</v>
          </cell>
          <cell r="B118">
            <v>571298</v>
          </cell>
          <cell r="C118">
            <v>548850</v>
          </cell>
          <cell r="D118" t="str">
            <v>M3</v>
          </cell>
          <cell r="E118">
            <v>527284</v>
          </cell>
        </row>
        <row r="119">
          <cell r="A119" t="str">
            <v>Concreto pavimentos 45kg/cm2</v>
          </cell>
          <cell r="B119">
            <v>598893</v>
          </cell>
          <cell r="C119">
            <v>575360</v>
          </cell>
          <cell r="D119" t="str">
            <v>M3</v>
          </cell>
          <cell r="E119">
            <v>552752</v>
          </cell>
        </row>
        <row r="120">
          <cell r="A120" t="str">
            <v>Concreto pavimentos 50kg/cm2</v>
          </cell>
          <cell r="B120">
            <v>626485</v>
          </cell>
          <cell r="C120">
            <v>601868</v>
          </cell>
          <cell r="D120" t="str">
            <v>M3</v>
          </cell>
          <cell r="E120">
            <v>578218</v>
          </cell>
        </row>
        <row r="121">
          <cell r="A121" t="str">
            <v>Conjunto de puerta con bisagras y marco</v>
          </cell>
          <cell r="B121">
            <v>226109</v>
          </cell>
          <cell r="C121">
            <v>217224</v>
          </cell>
          <cell r="D121" t="str">
            <v>UND</v>
          </cell>
          <cell r="E121">
            <v>208688</v>
          </cell>
        </row>
        <row r="122">
          <cell r="A122" t="str">
            <v>Consumibles para encofrados</v>
          </cell>
          <cell r="B122">
            <v>1397</v>
          </cell>
          <cell r="C122">
            <v>1342</v>
          </cell>
          <cell r="D122" t="str">
            <v>m2</v>
          </cell>
          <cell r="E122">
            <v>1289</v>
          </cell>
        </row>
        <row r="123">
          <cell r="A123" t="str">
            <v>Cort. pav y disco 14"x3/16"x1</v>
          </cell>
          <cell r="B123">
            <v>41093</v>
          </cell>
          <cell r="C123">
            <v>39478</v>
          </cell>
          <cell r="D123" t="str">
            <v>H</v>
          </cell>
          <cell r="E123">
            <v>37926</v>
          </cell>
        </row>
        <row r="124">
          <cell r="A124" t="str">
            <v>Cortadora de ladrillo de 6,6HP</v>
          </cell>
          <cell r="B124">
            <v>29206</v>
          </cell>
          <cell r="C124">
            <v>28058</v>
          </cell>
          <cell r="D124" t="str">
            <v>d</v>
          </cell>
          <cell r="E124">
            <v>26955</v>
          </cell>
        </row>
        <row r="125">
          <cell r="A125" t="str">
            <v xml:space="preserve">Cortadora de pavimento con operador </v>
          </cell>
          <cell r="B125">
            <v>5758</v>
          </cell>
          <cell r="C125">
            <v>5531</v>
          </cell>
          <cell r="D125" t="str">
            <v>m</v>
          </cell>
          <cell r="E125">
            <v>5313</v>
          </cell>
        </row>
        <row r="126">
          <cell r="A126" t="str">
            <v>Cruce con equipo mecánico, percusión o rotación,  D &lt; 110   mm</v>
          </cell>
          <cell r="B126">
            <v>71247</v>
          </cell>
          <cell r="C126">
            <v>68447</v>
          </cell>
          <cell r="D126" t="str">
            <v>m</v>
          </cell>
          <cell r="E126">
            <v>68447</v>
          </cell>
        </row>
        <row r="127">
          <cell r="A127" t="str">
            <v>Cuadrilla Acabados (1 Of + 1 Ay)</v>
          </cell>
          <cell r="B127">
            <v>28561</v>
          </cell>
          <cell r="C127">
            <v>27438</v>
          </cell>
          <cell r="D127" t="str">
            <v>HC</v>
          </cell>
          <cell r="E127">
            <v>27438</v>
          </cell>
        </row>
        <row r="128">
          <cell r="A128" t="str">
            <v>Cuadrilla Acabados (1 Of + 2 Ay)</v>
          </cell>
          <cell r="B128">
            <v>38522</v>
          </cell>
          <cell r="C128">
            <v>37008</v>
          </cell>
          <cell r="D128" t="str">
            <v>HC</v>
          </cell>
          <cell r="E128">
            <v>37008</v>
          </cell>
        </row>
        <row r="129">
          <cell r="A129" t="str">
            <v>Cuadrilla Acabados (1 Of + 3 Ay)</v>
          </cell>
          <cell r="B129">
            <v>48484</v>
          </cell>
          <cell r="C129">
            <v>46578</v>
          </cell>
          <cell r="D129" t="str">
            <v>HC</v>
          </cell>
          <cell r="E129">
            <v>46578</v>
          </cell>
        </row>
        <row r="130">
          <cell r="A130" t="str">
            <v>Cuadrilla Acabados (1 Of + 4 Ay)</v>
          </cell>
          <cell r="B130">
            <v>58445</v>
          </cell>
          <cell r="C130">
            <v>56148</v>
          </cell>
          <cell r="D130" t="str">
            <v>HC</v>
          </cell>
          <cell r="E130">
            <v>56148</v>
          </cell>
        </row>
        <row r="131">
          <cell r="A131" t="str">
            <v>Cuadrilla Albañileria (1 of + 1 Ay)</v>
          </cell>
          <cell r="B131">
            <v>24836</v>
          </cell>
          <cell r="C131">
            <v>23859.5</v>
          </cell>
          <cell r="D131" t="str">
            <v>HC</v>
          </cell>
          <cell r="E131">
            <v>23859.5</v>
          </cell>
        </row>
        <row r="132">
          <cell r="A132" t="str">
            <v>Cuadrilla Albañileria (1 of + 2 Ay)</v>
          </cell>
          <cell r="B132">
            <v>33499</v>
          </cell>
          <cell r="C132">
            <v>32182</v>
          </cell>
          <cell r="D132" t="str">
            <v>HC</v>
          </cell>
          <cell r="E132">
            <v>32182</v>
          </cell>
        </row>
        <row r="133">
          <cell r="A133" t="str">
            <v>Cuadrilla Albañileria (1 of + 3 Ay)</v>
          </cell>
          <cell r="B133">
            <v>42161</v>
          </cell>
          <cell r="C133">
            <v>40504</v>
          </cell>
          <cell r="D133" t="str">
            <v>HC</v>
          </cell>
          <cell r="E133">
            <v>40504</v>
          </cell>
        </row>
        <row r="134">
          <cell r="A134" t="str">
            <v>Cuadrilla Albañileria (1 of + 4 Ay)</v>
          </cell>
          <cell r="B134">
            <v>50823</v>
          </cell>
          <cell r="C134">
            <v>48826</v>
          </cell>
          <cell r="D134" t="str">
            <v>HC</v>
          </cell>
          <cell r="E134">
            <v>48826</v>
          </cell>
        </row>
        <row r="135">
          <cell r="A135" t="str">
            <v>Cuadrilla elect, sanit, carpint (1 Of + 1 Ay)</v>
          </cell>
          <cell r="B135">
            <v>27319</v>
          </cell>
          <cell r="C135">
            <v>26245</v>
          </cell>
          <cell r="D135" t="str">
            <v>HC</v>
          </cell>
          <cell r="E135">
            <v>26245</v>
          </cell>
        </row>
        <row r="136">
          <cell r="A136" t="str">
            <v>Cuadrilla elect, sanit, carpint (1 Of + 2 Ay)</v>
          </cell>
          <cell r="B136">
            <v>36847</v>
          </cell>
          <cell r="C136">
            <v>35399</v>
          </cell>
          <cell r="D136" t="str">
            <v>HC</v>
          </cell>
          <cell r="E136">
            <v>35399</v>
          </cell>
        </row>
        <row r="137">
          <cell r="A137" t="str">
            <v>Cuadrilla elect, sanit, carpint (1 Of + 3 Ay)</v>
          </cell>
          <cell r="B137">
            <v>46376</v>
          </cell>
          <cell r="C137">
            <v>44553</v>
          </cell>
          <cell r="D137" t="str">
            <v>HC</v>
          </cell>
          <cell r="E137">
            <v>44553</v>
          </cell>
        </row>
        <row r="138">
          <cell r="A138" t="str">
            <v>Cuadrilla elect, sanit, carpint (1 Of + 4 Ay)</v>
          </cell>
          <cell r="B138">
            <v>55904</v>
          </cell>
          <cell r="C138">
            <v>53707</v>
          </cell>
          <cell r="D138" t="str">
            <v>HC</v>
          </cell>
          <cell r="E138">
            <v>53707</v>
          </cell>
        </row>
        <row r="139">
          <cell r="A139" t="str">
            <v>Demolición de anden</v>
          </cell>
          <cell r="B139">
            <v>5062</v>
          </cell>
          <cell r="C139">
            <v>4863</v>
          </cell>
          <cell r="D139" t="str">
            <v>m2</v>
          </cell>
          <cell r="E139">
            <v>4863</v>
          </cell>
        </row>
        <row r="140">
          <cell r="A140" t="str">
            <v>Demolición de bordillo</v>
          </cell>
          <cell r="B140">
            <v>3856</v>
          </cell>
          <cell r="C140">
            <v>3704</v>
          </cell>
          <cell r="D140" t="str">
            <v>m</v>
          </cell>
          <cell r="E140">
            <v>3704</v>
          </cell>
        </row>
        <row r="141">
          <cell r="A141" t="str">
            <v>Demolición de pavimento</v>
          </cell>
          <cell r="B141">
            <v>11134</v>
          </cell>
          <cell r="C141">
            <v>10696</v>
          </cell>
          <cell r="D141" t="str">
            <v>m2</v>
          </cell>
          <cell r="E141">
            <v>10696</v>
          </cell>
        </row>
        <row r="142">
          <cell r="A142" t="str">
            <v>Empaque para valvulas</v>
          </cell>
          <cell r="B142">
            <v>88035</v>
          </cell>
          <cell r="C142">
            <v>84575</v>
          </cell>
          <cell r="D142" t="str">
            <v>M2</v>
          </cell>
          <cell r="E142">
            <v>81251</v>
          </cell>
        </row>
        <row r="143">
          <cell r="A143" t="str">
            <v>Enchape pared en cerámica 20x30</v>
          </cell>
          <cell r="B143">
            <v>14371</v>
          </cell>
          <cell r="C143">
            <v>13806</v>
          </cell>
          <cell r="D143" t="str">
            <v>m2</v>
          </cell>
          <cell r="E143">
            <v>13263</v>
          </cell>
        </row>
        <row r="144">
          <cell r="A144" t="str">
            <v>Enchape pared en cerámica 30X40</v>
          </cell>
          <cell r="B144">
            <v>18609</v>
          </cell>
          <cell r="C144">
            <v>17877</v>
          </cell>
          <cell r="D144" t="str">
            <v>m2</v>
          </cell>
          <cell r="E144">
            <v>17174</v>
          </cell>
        </row>
        <row r="145">
          <cell r="A145" t="str">
            <v>Equipo de bombeo para concreto</v>
          </cell>
          <cell r="B145">
            <v>66085</v>
          </cell>
          <cell r="C145">
            <v>63488</v>
          </cell>
          <cell r="D145" t="str">
            <v>M3</v>
          </cell>
          <cell r="E145">
            <v>60993</v>
          </cell>
        </row>
        <row r="146">
          <cell r="A146" t="str">
            <v>Equipo de corte</v>
          </cell>
          <cell r="B146">
            <v>155710</v>
          </cell>
          <cell r="C146">
            <v>149591</v>
          </cell>
          <cell r="D146" t="str">
            <v>H</v>
          </cell>
          <cell r="E146">
            <v>143713</v>
          </cell>
        </row>
        <row r="147">
          <cell r="A147" t="str">
            <v>Equipo de soldadura</v>
          </cell>
          <cell r="B147">
            <v>155710</v>
          </cell>
          <cell r="C147">
            <v>149591</v>
          </cell>
          <cell r="D147" t="str">
            <v>H</v>
          </cell>
          <cell r="E147">
            <v>143713</v>
          </cell>
        </row>
        <row r="148">
          <cell r="A148" t="str">
            <v xml:space="preserve">Esmalte Uretano serie 36 </v>
          </cell>
          <cell r="B148">
            <v>243138</v>
          </cell>
          <cell r="C148">
            <v>233584</v>
          </cell>
          <cell r="D148" t="str">
            <v>gl</v>
          </cell>
          <cell r="E148">
            <v>224405</v>
          </cell>
        </row>
        <row r="149">
          <cell r="A149" t="str">
            <v>Excavación en material común + retiro</v>
          </cell>
          <cell r="B149">
            <v>36718</v>
          </cell>
          <cell r="C149">
            <v>35275</v>
          </cell>
          <cell r="D149" t="str">
            <v>m3</v>
          </cell>
          <cell r="E149">
            <v>35275</v>
          </cell>
        </row>
        <row r="150">
          <cell r="A150" t="str">
            <v>Excavación en material común + retiro 25%</v>
          </cell>
          <cell r="B150">
            <v>26543</v>
          </cell>
          <cell r="C150">
            <v>25500</v>
          </cell>
          <cell r="D150" t="str">
            <v>m3</v>
          </cell>
          <cell r="E150">
            <v>25500</v>
          </cell>
        </row>
        <row r="151">
          <cell r="A151" t="str">
            <v>Excavación en material común + retiro 50%</v>
          </cell>
          <cell r="B151">
            <v>32516</v>
          </cell>
          <cell r="C151">
            <v>31238</v>
          </cell>
          <cell r="D151" t="str">
            <v>m3</v>
          </cell>
          <cell r="E151">
            <v>31238</v>
          </cell>
        </row>
        <row r="152">
          <cell r="A152" t="str">
            <v>Excavación en material común sin retiro</v>
          </cell>
          <cell r="B152">
            <v>20843</v>
          </cell>
          <cell r="C152">
            <v>20024</v>
          </cell>
          <cell r="D152" t="str">
            <v>m3</v>
          </cell>
          <cell r="E152">
            <v>20024</v>
          </cell>
        </row>
        <row r="153">
          <cell r="A153" t="str">
            <v>Finisher</v>
          </cell>
          <cell r="B153">
            <v>122268</v>
          </cell>
          <cell r="C153">
            <v>117463</v>
          </cell>
          <cell r="D153" t="str">
            <v>H</v>
          </cell>
          <cell r="E153">
            <v>112847</v>
          </cell>
        </row>
        <row r="154">
          <cell r="A154" t="str">
            <v>Flanche 63m  PEAD</v>
          </cell>
          <cell r="B154">
            <v>45434</v>
          </cell>
          <cell r="C154">
            <v>43648</v>
          </cell>
          <cell r="D154" t="str">
            <v>Un</v>
          </cell>
          <cell r="E154">
            <v>41932</v>
          </cell>
        </row>
        <row r="155">
          <cell r="A155" t="str">
            <v>Formaleta de cimientos y placas de fondo</v>
          </cell>
          <cell r="B155">
            <v>909</v>
          </cell>
          <cell r="C155">
            <v>873</v>
          </cell>
          <cell r="D155" t="str">
            <v>m2/d</v>
          </cell>
          <cell r="E155">
            <v>838</v>
          </cell>
        </row>
        <row r="156">
          <cell r="A156" t="str">
            <v>Formaleta de columnas</v>
          </cell>
          <cell r="B156">
            <v>1539</v>
          </cell>
          <cell r="C156">
            <v>1478</v>
          </cell>
          <cell r="D156" t="str">
            <v>m2/d</v>
          </cell>
          <cell r="E156">
            <v>1419</v>
          </cell>
        </row>
        <row r="157">
          <cell r="A157" t="str">
            <v>Formaleta de Losa</v>
          </cell>
          <cell r="B157">
            <v>1469</v>
          </cell>
          <cell r="C157">
            <v>1411</v>
          </cell>
          <cell r="D157" t="str">
            <v>m2/d</v>
          </cell>
          <cell r="E157">
            <v>1355</v>
          </cell>
        </row>
        <row r="158">
          <cell r="A158" t="str">
            <v>Formaleta de muros</v>
          </cell>
          <cell r="B158">
            <v>1748</v>
          </cell>
          <cell r="C158">
            <v>1679</v>
          </cell>
          <cell r="D158" t="str">
            <v>m2/d</v>
          </cell>
          <cell r="E158">
            <v>1613</v>
          </cell>
        </row>
        <row r="159">
          <cell r="A159" t="str">
            <v>Formaleta de soporte</v>
          </cell>
          <cell r="B159">
            <v>868</v>
          </cell>
          <cell r="C159">
            <v>833</v>
          </cell>
          <cell r="D159" t="str">
            <v>m2/d</v>
          </cell>
          <cell r="E159">
            <v>800</v>
          </cell>
        </row>
        <row r="160">
          <cell r="A160" t="str">
            <v>Formaleta de vigas</v>
          </cell>
          <cell r="B160">
            <v>1469</v>
          </cell>
          <cell r="C160">
            <v>1411</v>
          </cell>
          <cell r="D160" t="str">
            <v>m2/d</v>
          </cell>
          <cell r="E160">
            <v>1355</v>
          </cell>
        </row>
        <row r="161">
          <cell r="A161" t="str">
            <v>Gancho correa cancamo</v>
          </cell>
          <cell r="B161">
            <v>5757</v>
          </cell>
          <cell r="C161">
            <v>5530</v>
          </cell>
          <cell r="D161" t="str">
            <v>un</v>
          </cell>
          <cell r="E161">
            <v>5312</v>
          </cell>
        </row>
        <row r="162">
          <cell r="A162" t="str">
            <v>Gato metalico especial de 1,0 a 1,70 mts</v>
          </cell>
          <cell r="B162">
            <v>512</v>
          </cell>
          <cell r="C162">
            <v>491</v>
          </cell>
          <cell r="D162" t="str">
            <v>d</v>
          </cell>
          <cell r="E162">
            <v>471</v>
          </cell>
        </row>
        <row r="163">
          <cell r="A163" t="str">
            <v>Gatos</v>
          </cell>
          <cell r="B163">
            <v>254</v>
          </cell>
          <cell r="C163">
            <v>244</v>
          </cell>
          <cell r="D163" t="str">
            <v>UD</v>
          </cell>
          <cell r="E163">
            <v>234</v>
          </cell>
        </row>
        <row r="164">
          <cell r="A164" t="str">
            <v>Geomembrana e=0.76 mm (30 mils)</v>
          </cell>
          <cell r="B164">
            <v>15383</v>
          </cell>
          <cell r="C164">
            <v>14778</v>
          </cell>
          <cell r="D164" t="str">
            <v>m2</v>
          </cell>
          <cell r="E164">
            <v>14197</v>
          </cell>
        </row>
        <row r="165">
          <cell r="A165" t="str">
            <v>Gramoquin  20x20x8</v>
          </cell>
          <cell r="B165">
            <v>5053</v>
          </cell>
          <cell r="C165">
            <v>4854</v>
          </cell>
          <cell r="D165" t="str">
            <v>Und</v>
          </cell>
          <cell r="E165">
            <v>4663</v>
          </cell>
        </row>
        <row r="166">
          <cell r="A166" t="str">
            <v>Granito No. 3 blanco o gris</v>
          </cell>
          <cell r="B166">
            <v>417</v>
          </cell>
          <cell r="C166">
            <v>400</v>
          </cell>
          <cell r="D166" t="str">
            <v>kg</v>
          </cell>
          <cell r="E166">
            <v>384</v>
          </cell>
        </row>
        <row r="167">
          <cell r="A167" t="str">
            <v>Granzón</v>
          </cell>
          <cell r="B167">
            <v>89430</v>
          </cell>
          <cell r="C167">
            <v>85916</v>
          </cell>
          <cell r="D167" t="str">
            <v>m3</v>
          </cell>
          <cell r="E167">
            <v>82540</v>
          </cell>
        </row>
        <row r="168">
          <cell r="A168" t="str">
            <v>Grua Hidráulica 6 Ton.</v>
          </cell>
          <cell r="B168">
            <v>469600</v>
          </cell>
          <cell r="C168">
            <v>451148</v>
          </cell>
          <cell r="D168" t="str">
            <v>DIA</v>
          </cell>
          <cell r="E168">
            <v>433421</v>
          </cell>
        </row>
        <row r="169">
          <cell r="A169" t="str">
            <v>Guardera</v>
          </cell>
          <cell r="B169">
            <v>119</v>
          </cell>
          <cell r="C169">
            <v>114</v>
          </cell>
          <cell r="D169" t="str">
            <v>M/H</v>
          </cell>
          <cell r="E169">
            <v>109</v>
          </cell>
        </row>
        <row r="170">
          <cell r="A170" t="str">
            <v>Guarderas de madera</v>
          </cell>
          <cell r="B170">
            <v>8386</v>
          </cell>
          <cell r="C170">
            <v>8056</v>
          </cell>
          <cell r="D170" t="str">
            <v>m2</v>
          </cell>
          <cell r="E170">
            <v>7739</v>
          </cell>
        </row>
        <row r="171">
          <cell r="A171" t="str">
            <v>Guía elastomerica</v>
          </cell>
          <cell r="B171">
            <v>3495</v>
          </cell>
          <cell r="C171">
            <v>3357</v>
          </cell>
          <cell r="D171" t="str">
            <v>UN</v>
          </cell>
          <cell r="E171">
            <v>3225</v>
          </cell>
        </row>
        <row r="172">
          <cell r="A172" t="str">
            <v>Herraje cuello</v>
          </cell>
          <cell r="B172">
            <v>51924</v>
          </cell>
          <cell r="C172">
            <v>49883</v>
          </cell>
          <cell r="D172" t="str">
            <v>un</v>
          </cell>
          <cell r="E172">
            <v>47922</v>
          </cell>
        </row>
        <row r="173">
          <cell r="A173" t="str">
            <v>Herramientas menores</v>
          </cell>
          <cell r="B173">
            <v>572</v>
          </cell>
          <cell r="C173">
            <v>549</v>
          </cell>
          <cell r="D173" t="str">
            <v>H</v>
          </cell>
          <cell r="E173">
            <v>527</v>
          </cell>
        </row>
        <row r="174">
          <cell r="A174" t="str">
            <v>Hidrolavadora electrica</v>
          </cell>
          <cell r="B174">
            <v>48599</v>
          </cell>
          <cell r="C174">
            <v>46689</v>
          </cell>
          <cell r="D174" t="str">
            <v>d</v>
          </cell>
          <cell r="E174">
            <v>44854</v>
          </cell>
        </row>
        <row r="175">
          <cell r="A175" t="str">
            <v xml:space="preserve">Hidrosello de 160mm </v>
          </cell>
          <cell r="B175">
            <v>3450</v>
          </cell>
          <cell r="C175">
            <v>3314</v>
          </cell>
          <cell r="D175" t="str">
            <v>UD</v>
          </cell>
          <cell r="E175">
            <v>3183</v>
          </cell>
        </row>
        <row r="176">
          <cell r="A176" t="str">
            <v xml:space="preserve">Hidrosello de 200mm </v>
          </cell>
          <cell r="B176">
            <v>6231</v>
          </cell>
          <cell r="C176">
            <v>5986</v>
          </cell>
          <cell r="D176" t="str">
            <v>UD</v>
          </cell>
          <cell r="E176">
            <v>5750</v>
          </cell>
        </row>
        <row r="177">
          <cell r="A177" t="str">
            <v xml:space="preserve">Hidrosello de 250mm </v>
          </cell>
          <cell r="B177">
            <v>6433</v>
          </cell>
          <cell r="C177">
            <v>6180</v>
          </cell>
          <cell r="D177" t="str">
            <v>UD</v>
          </cell>
          <cell r="E177">
            <v>5937</v>
          </cell>
        </row>
        <row r="178">
          <cell r="A178" t="str">
            <v xml:space="preserve">Hidrosello de 315mm </v>
          </cell>
          <cell r="B178">
            <v>22825</v>
          </cell>
          <cell r="C178">
            <v>21928</v>
          </cell>
          <cell r="D178" t="str">
            <v>UD</v>
          </cell>
          <cell r="E178">
            <v>21066</v>
          </cell>
        </row>
        <row r="179">
          <cell r="A179" t="str">
            <v xml:space="preserve">Hidrosello de 355mm </v>
          </cell>
          <cell r="B179">
            <v>23961</v>
          </cell>
          <cell r="C179">
            <v>23019</v>
          </cell>
          <cell r="D179" t="str">
            <v>UD</v>
          </cell>
          <cell r="E179">
            <v>22114</v>
          </cell>
        </row>
        <row r="180">
          <cell r="A180" t="str">
            <v xml:space="preserve">Hidrosello de 400mm </v>
          </cell>
          <cell r="B180">
            <v>46483</v>
          </cell>
          <cell r="C180">
            <v>44656</v>
          </cell>
          <cell r="D180" t="str">
            <v>UD</v>
          </cell>
          <cell r="E180">
            <v>42901</v>
          </cell>
        </row>
        <row r="181">
          <cell r="A181" t="str">
            <v xml:space="preserve">Hidrosello de 450mm </v>
          </cell>
          <cell r="B181">
            <v>67187</v>
          </cell>
          <cell r="C181">
            <v>64547</v>
          </cell>
          <cell r="D181" t="str">
            <v>UD</v>
          </cell>
          <cell r="E181">
            <v>62010</v>
          </cell>
        </row>
        <row r="182">
          <cell r="A182" t="str">
            <v xml:space="preserve">Hidrosello de 500mm </v>
          </cell>
          <cell r="B182">
            <v>75586</v>
          </cell>
          <cell r="C182">
            <v>72616</v>
          </cell>
          <cell r="D182" t="str">
            <v>UD</v>
          </cell>
          <cell r="E182">
            <v>69762</v>
          </cell>
        </row>
        <row r="183">
          <cell r="A183" t="str">
            <v xml:space="preserve">Hidrosello de 600mm </v>
          </cell>
          <cell r="B183">
            <v>84559</v>
          </cell>
          <cell r="C183">
            <v>81236</v>
          </cell>
          <cell r="D183" t="str">
            <v>UD</v>
          </cell>
          <cell r="E183">
            <v>78044</v>
          </cell>
        </row>
        <row r="184">
          <cell r="A184" t="str">
            <v>Igol denso</v>
          </cell>
          <cell r="B184">
            <v>18990</v>
          </cell>
          <cell r="C184">
            <v>18243</v>
          </cell>
          <cell r="D184" t="str">
            <v>kg</v>
          </cell>
          <cell r="E184">
            <v>17526</v>
          </cell>
        </row>
        <row r="185">
          <cell r="A185" t="str">
            <v>Igol imprimante</v>
          </cell>
          <cell r="B185">
            <v>16468</v>
          </cell>
          <cell r="C185">
            <v>15820</v>
          </cell>
          <cell r="D185" t="str">
            <v>kg</v>
          </cell>
          <cell r="E185">
            <v>15198</v>
          </cell>
        </row>
        <row r="186">
          <cell r="A186" t="str">
            <v>Imprimante epoxico en fosfato de zinc</v>
          </cell>
          <cell r="B186">
            <v>155611</v>
          </cell>
          <cell r="C186">
            <v>149496</v>
          </cell>
          <cell r="D186" t="str">
            <v>gl</v>
          </cell>
          <cell r="E186">
            <v>143621</v>
          </cell>
        </row>
        <row r="187">
          <cell r="A187" t="str">
            <v>Imprimante MC-70, en planta</v>
          </cell>
          <cell r="B187">
            <v>3830</v>
          </cell>
          <cell r="C187">
            <v>3679</v>
          </cell>
          <cell r="D187" t="str">
            <v>GAL</v>
          </cell>
          <cell r="E187">
            <v>3534</v>
          </cell>
        </row>
        <row r="188">
          <cell r="A188" t="str">
            <v>Inspección con cámara de video</v>
          </cell>
          <cell r="B188">
            <v>418996</v>
          </cell>
          <cell r="C188">
            <v>402532</v>
          </cell>
          <cell r="D188" t="str">
            <v>H</v>
          </cell>
          <cell r="E188">
            <v>386715</v>
          </cell>
        </row>
        <row r="189">
          <cell r="A189" t="str">
            <v>Instalación de Tubería  PEAD de 20mm a 50 mm para domiciliaria de acueducto</v>
          </cell>
          <cell r="B189">
            <v>5850</v>
          </cell>
          <cell r="C189">
            <v>5620</v>
          </cell>
          <cell r="D189" t="str">
            <v>m</v>
          </cell>
          <cell r="E189">
            <v>5620</v>
          </cell>
        </row>
        <row r="190">
          <cell r="A190" t="str">
            <v>Instalación de Tubería  PEAD de 63 mm para domiciliaria o ventosa</v>
          </cell>
          <cell r="B190">
            <v>5954</v>
          </cell>
          <cell r="C190">
            <v>5720</v>
          </cell>
          <cell r="D190" t="str">
            <v>m</v>
          </cell>
          <cell r="E190">
            <v>5720</v>
          </cell>
        </row>
        <row r="191">
          <cell r="A191" t="str">
            <v>Instalación tub. alcantarillado PVC Ø6" (para acometidas)</v>
          </cell>
          <cell r="B191">
            <v>13716</v>
          </cell>
          <cell r="C191">
            <v>13177</v>
          </cell>
          <cell r="D191" t="str">
            <v>m</v>
          </cell>
          <cell r="E191">
            <v>13177</v>
          </cell>
        </row>
        <row r="192">
          <cell r="A192" t="str">
            <v xml:space="preserve">Juego sanitario </v>
          </cell>
          <cell r="B192">
            <v>428299</v>
          </cell>
          <cell r="C192">
            <v>411469</v>
          </cell>
          <cell r="D192" t="str">
            <v>UND</v>
          </cell>
          <cell r="E192">
            <v>395301</v>
          </cell>
        </row>
        <row r="193">
          <cell r="A193" t="str">
            <v>Ladrillo comun</v>
          </cell>
          <cell r="B193">
            <v>449</v>
          </cell>
          <cell r="C193">
            <v>431</v>
          </cell>
          <cell r="D193" t="str">
            <v>Und</v>
          </cell>
          <cell r="E193">
            <v>414</v>
          </cell>
        </row>
        <row r="194">
          <cell r="A194" t="str">
            <v>Ladrillo de caño en Obra</v>
          </cell>
          <cell r="B194">
            <v>119</v>
          </cell>
          <cell r="C194">
            <v>114</v>
          </cell>
          <cell r="D194" t="str">
            <v>UD</v>
          </cell>
          <cell r="E194">
            <v>109</v>
          </cell>
        </row>
        <row r="195">
          <cell r="A195" t="str">
            <v>Ladrillo liviano prensado 24x12x5.5</v>
          </cell>
          <cell r="B195">
            <v>841</v>
          </cell>
          <cell r="C195">
            <v>807</v>
          </cell>
          <cell r="D195" t="str">
            <v>un</v>
          </cell>
          <cell r="E195">
            <v>775</v>
          </cell>
        </row>
        <row r="196">
          <cell r="A196" t="str">
            <v>Ladrillo tolete estructural 24x12x6</v>
          </cell>
          <cell r="B196">
            <v>1152</v>
          </cell>
          <cell r="C196">
            <v>1106</v>
          </cell>
          <cell r="D196" t="str">
            <v>un</v>
          </cell>
          <cell r="E196">
            <v>1062</v>
          </cell>
        </row>
        <row r="197">
          <cell r="A197" t="str">
            <v>Ladrillo tolete macizo No 5 20x10x5</v>
          </cell>
          <cell r="B197">
            <v>961</v>
          </cell>
          <cell r="C197">
            <v>923</v>
          </cell>
          <cell r="D197" t="str">
            <v>un</v>
          </cell>
          <cell r="E197">
            <v>886</v>
          </cell>
        </row>
        <row r="198">
          <cell r="A198" t="str">
            <v>lámina de acero galvanizado calibre N.22</v>
          </cell>
          <cell r="B198">
            <v>33354</v>
          </cell>
          <cell r="C198">
            <v>32043</v>
          </cell>
          <cell r="D198" t="str">
            <v>m2</v>
          </cell>
          <cell r="E198">
            <v>30783</v>
          </cell>
        </row>
        <row r="199">
          <cell r="A199" t="str">
            <v>Lamina Hierro Alfajor 1/8,1mx3m</v>
          </cell>
          <cell r="B199">
            <v>230106</v>
          </cell>
          <cell r="C199">
            <v>221064</v>
          </cell>
          <cell r="D199" t="str">
            <v>M2</v>
          </cell>
          <cell r="E199">
            <v>212377</v>
          </cell>
        </row>
        <row r="200">
          <cell r="A200" t="str">
            <v>Lamina Hierro Alfajor 3/4</v>
          </cell>
          <cell r="B200">
            <v>240262</v>
          </cell>
          <cell r="C200">
            <v>230821</v>
          </cell>
          <cell r="D200" t="str">
            <v>M2</v>
          </cell>
          <cell r="E200">
            <v>221751</v>
          </cell>
        </row>
        <row r="201">
          <cell r="A201" t="str">
            <v>Lamina Hot rolled 1/2</v>
          </cell>
          <cell r="B201">
            <v>232522</v>
          </cell>
          <cell r="C201">
            <v>223385</v>
          </cell>
          <cell r="D201" t="str">
            <v>M2</v>
          </cell>
          <cell r="E201">
            <v>214607</v>
          </cell>
        </row>
        <row r="202">
          <cell r="A202" t="str">
            <v>Listón de madera de 2"x4"x10'</v>
          </cell>
          <cell r="B202">
            <v>23292</v>
          </cell>
          <cell r="C202">
            <v>22376</v>
          </cell>
          <cell r="D202" t="str">
            <v>Und</v>
          </cell>
          <cell r="E202">
            <v>21496</v>
          </cell>
        </row>
        <row r="203">
          <cell r="A203" t="str">
            <v>Liston de madera de 4"x4"x10'</v>
          </cell>
          <cell r="B203">
            <v>46580</v>
          </cell>
          <cell r="C203">
            <v>44749</v>
          </cell>
          <cell r="D203" t="str">
            <v>Und</v>
          </cell>
          <cell r="E203">
            <v>42990</v>
          </cell>
        </row>
        <row r="204">
          <cell r="A204" t="str">
            <v>Liston de madera de 4"x8"x10'</v>
          </cell>
          <cell r="B204">
            <v>93157</v>
          </cell>
          <cell r="C204">
            <v>89496</v>
          </cell>
          <cell r="D204" t="str">
            <v>Und</v>
          </cell>
          <cell r="E204">
            <v>85979</v>
          </cell>
        </row>
        <row r="205">
          <cell r="A205" t="str">
            <v>Listón de madera de 6"x6"x10'</v>
          </cell>
          <cell r="B205">
            <v>104802</v>
          </cell>
          <cell r="C205">
            <v>100684</v>
          </cell>
          <cell r="D205" t="str">
            <v>Und</v>
          </cell>
          <cell r="E205">
            <v>96727</v>
          </cell>
        </row>
        <row r="206">
          <cell r="A206" t="str">
            <v>Lubricante (Tarro 500 gr)</v>
          </cell>
          <cell r="B206">
            <v>37</v>
          </cell>
          <cell r="C206">
            <v>35</v>
          </cell>
          <cell r="D206" t="str">
            <v>Gr</v>
          </cell>
          <cell r="E206">
            <v>33</v>
          </cell>
        </row>
        <row r="207">
          <cell r="A207" t="str">
            <v>Lubricante (Tarro 500 gr)</v>
          </cell>
          <cell r="B207">
            <v>37</v>
          </cell>
          <cell r="C207">
            <v>35</v>
          </cell>
          <cell r="D207" t="str">
            <v>Gr</v>
          </cell>
          <cell r="E207">
            <v>33</v>
          </cell>
        </row>
        <row r="208">
          <cell r="A208" t="str">
            <v>Luminaria (Lámpara fotocelda)</v>
          </cell>
          <cell r="B208">
            <v>177083</v>
          </cell>
          <cell r="C208">
            <v>170124</v>
          </cell>
          <cell r="D208" t="str">
            <v>UD</v>
          </cell>
          <cell r="E208">
            <v>163439</v>
          </cell>
        </row>
        <row r="209">
          <cell r="A209" t="str">
            <v>Maestro de Obra</v>
          </cell>
          <cell r="B209">
            <v>22804</v>
          </cell>
          <cell r="C209">
            <v>21907.25</v>
          </cell>
          <cell r="D209" t="str">
            <v>HH</v>
          </cell>
          <cell r="E209">
            <v>21907.25</v>
          </cell>
        </row>
        <row r="210">
          <cell r="A210" t="str">
            <v>Mangera de descarga flexible de 2", 3" y 4" x 20m</v>
          </cell>
          <cell r="B210">
            <v>28324</v>
          </cell>
          <cell r="C210">
            <v>27211</v>
          </cell>
          <cell r="D210" t="str">
            <v>d</v>
          </cell>
          <cell r="E210">
            <v>26141</v>
          </cell>
        </row>
        <row r="211">
          <cell r="A211" t="str">
            <v>Maq. Soldadura Tope x Termofusión</v>
          </cell>
          <cell r="B211">
            <v>372811</v>
          </cell>
          <cell r="C211">
            <v>358162</v>
          </cell>
          <cell r="D211" t="str">
            <v>d</v>
          </cell>
          <cell r="E211">
            <v>344088</v>
          </cell>
        </row>
        <row r="212">
          <cell r="A212" t="str">
            <v xml:space="preserve">Maquina de Soldadura </v>
          </cell>
          <cell r="B212">
            <v>47511</v>
          </cell>
          <cell r="C212">
            <v>45644</v>
          </cell>
          <cell r="D212" t="str">
            <v>d</v>
          </cell>
          <cell r="E212">
            <v>43850</v>
          </cell>
        </row>
        <row r="213">
          <cell r="A213" t="str">
            <v>Martillo de porra de 20 lb</v>
          </cell>
          <cell r="B213">
            <v>167951</v>
          </cell>
          <cell r="C213">
            <v>161351</v>
          </cell>
          <cell r="D213" t="str">
            <v>Und</v>
          </cell>
          <cell r="E213">
            <v>155011</v>
          </cell>
        </row>
        <row r="214">
          <cell r="A214" t="str">
            <v>Martillo demoledor  de 25 Joules</v>
          </cell>
          <cell r="B214">
            <v>120012</v>
          </cell>
          <cell r="C214">
            <v>115296</v>
          </cell>
          <cell r="D214" t="str">
            <v>d</v>
          </cell>
          <cell r="E214">
            <v>110765</v>
          </cell>
        </row>
        <row r="215">
          <cell r="A215" t="str">
            <v>Martillo para retocargador 420D</v>
          </cell>
          <cell r="B215">
            <v>152161</v>
          </cell>
          <cell r="C215">
            <v>146182</v>
          </cell>
          <cell r="D215" t="str">
            <v>H</v>
          </cell>
          <cell r="E215">
            <v>140438</v>
          </cell>
        </row>
        <row r="216">
          <cell r="A216" t="str">
            <v>Material Seleccionado</v>
          </cell>
          <cell r="B216">
            <v>48909</v>
          </cell>
          <cell r="C216">
            <v>46987</v>
          </cell>
          <cell r="D216" t="str">
            <v>m3</v>
          </cell>
          <cell r="E216">
            <v>45140</v>
          </cell>
        </row>
        <row r="217">
          <cell r="A217" t="str">
            <v>Mezcla asfaltica MDC-2</v>
          </cell>
          <cell r="B217">
            <v>558937</v>
          </cell>
          <cell r="C217">
            <v>536974</v>
          </cell>
          <cell r="D217" t="str">
            <v>m3</v>
          </cell>
          <cell r="E217">
            <v>515874</v>
          </cell>
        </row>
        <row r="218">
          <cell r="A218" t="str">
            <v>Mezcla asfaltica MDC-2 en frio</v>
          </cell>
          <cell r="B218">
            <v>670724</v>
          </cell>
          <cell r="C218">
            <v>644369</v>
          </cell>
          <cell r="D218" t="str">
            <v>m3</v>
          </cell>
          <cell r="E218">
            <v>619049</v>
          </cell>
        </row>
        <row r="219">
          <cell r="A219" t="str">
            <v>Mezcladora electrica o a gasolina</v>
          </cell>
          <cell r="B219">
            <v>57398</v>
          </cell>
          <cell r="C219">
            <v>55142</v>
          </cell>
          <cell r="D219" t="str">
            <v>d</v>
          </cell>
          <cell r="E219">
            <v>52975</v>
          </cell>
        </row>
        <row r="220">
          <cell r="A220" t="str">
            <v>MH prefabricado: Aro de ajuste para cono h=10cm</v>
          </cell>
          <cell r="B220">
            <v>66459</v>
          </cell>
          <cell r="C220">
            <v>63847</v>
          </cell>
          <cell r="D220" t="str">
            <v>un</v>
          </cell>
          <cell r="E220">
            <v>61338</v>
          </cell>
        </row>
        <row r="221">
          <cell r="A221" t="str">
            <v>MH prefabricado: Aro de ajuste para cono h=5cm</v>
          </cell>
          <cell r="B221">
            <v>35663</v>
          </cell>
          <cell r="C221">
            <v>34261</v>
          </cell>
          <cell r="D221" t="str">
            <v>un</v>
          </cell>
          <cell r="E221">
            <v>32914</v>
          </cell>
        </row>
        <row r="222">
          <cell r="A222" t="str">
            <v>MH prefabricado: Base para pozo 120</v>
          </cell>
          <cell r="B222">
            <v>923921</v>
          </cell>
          <cell r="C222">
            <v>887617</v>
          </cell>
          <cell r="D222" t="str">
            <v>un</v>
          </cell>
          <cell r="E222">
            <v>852739</v>
          </cell>
        </row>
        <row r="223">
          <cell r="A223" t="str">
            <v>MH prefabricado: Cono excentrico 120x60</v>
          </cell>
          <cell r="B223">
            <v>427921</v>
          </cell>
          <cell r="C223">
            <v>411106</v>
          </cell>
          <cell r="D223" t="str">
            <v>un</v>
          </cell>
          <cell r="E223">
            <v>394952</v>
          </cell>
        </row>
        <row r="224">
          <cell r="A224" t="str">
            <v>MH prefabricado: Losa superior d=1,50m</v>
          </cell>
          <cell r="B224">
            <v>716447</v>
          </cell>
          <cell r="C224">
            <v>688295</v>
          </cell>
          <cell r="D224" t="str">
            <v>un</v>
          </cell>
          <cell r="E224">
            <v>661249</v>
          </cell>
        </row>
        <row r="225">
          <cell r="A225" t="str">
            <v>MH prefabricado: Seccion pozo 120x100</v>
          </cell>
          <cell r="B225">
            <v>567319</v>
          </cell>
          <cell r="C225">
            <v>545027</v>
          </cell>
          <cell r="D225" t="str">
            <v>un</v>
          </cell>
          <cell r="E225">
            <v>523611</v>
          </cell>
        </row>
        <row r="226">
          <cell r="A226" t="str">
            <v>MH prefabricado: Seccion pozo 120x25</v>
          </cell>
          <cell r="B226">
            <v>160473</v>
          </cell>
          <cell r="C226">
            <v>154167</v>
          </cell>
          <cell r="D226" t="str">
            <v>un</v>
          </cell>
          <cell r="E226">
            <v>148109</v>
          </cell>
        </row>
        <row r="227">
          <cell r="A227" t="str">
            <v>MH prefabricado: Seccion pozo 120x50</v>
          </cell>
          <cell r="B227">
            <v>296629</v>
          </cell>
          <cell r="C227">
            <v>284973</v>
          </cell>
          <cell r="D227" t="str">
            <v>un</v>
          </cell>
          <cell r="E227">
            <v>273775</v>
          </cell>
        </row>
        <row r="228">
          <cell r="A228" t="str">
            <v>MH prefabricado: Viga de transicion 150x120</v>
          </cell>
          <cell r="B228">
            <v>157231</v>
          </cell>
          <cell r="C228">
            <v>151052</v>
          </cell>
          <cell r="D228" t="str">
            <v>un</v>
          </cell>
          <cell r="E228">
            <v>145116</v>
          </cell>
        </row>
        <row r="229">
          <cell r="A229" t="str">
            <v>Minicargador Bobcat</v>
          </cell>
          <cell r="B229">
            <v>80396</v>
          </cell>
          <cell r="C229">
            <v>77237</v>
          </cell>
          <cell r="D229" t="str">
            <v>H</v>
          </cell>
          <cell r="E229">
            <v>74202</v>
          </cell>
        </row>
        <row r="230">
          <cell r="A230" t="str">
            <v>Mortero 1:3</v>
          </cell>
          <cell r="B230">
            <v>394893</v>
          </cell>
          <cell r="C230">
            <v>379376</v>
          </cell>
          <cell r="D230" t="str">
            <v>m3</v>
          </cell>
          <cell r="E230">
            <v>379376</v>
          </cell>
        </row>
        <row r="231">
          <cell r="A231" t="str">
            <v>Mortero 1:3 impermeabilizado</v>
          </cell>
          <cell r="B231">
            <v>512988</v>
          </cell>
          <cell r="C231">
            <v>492831</v>
          </cell>
          <cell r="D231" t="str">
            <v>m3</v>
          </cell>
          <cell r="E231">
            <v>492831</v>
          </cell>
        </row>
        <row r="232">
          <cell r="A232" t="str">
            <v>Mortero 1:4</v>
          </cell>
          <cell r="B232">
            <v>337462</v>
          </cell>
          <cell r="C232">
            <v>324202</v>
          </cell>
          <cell r="D232" t="str">
            <v>m3</v>
          </cell>
          <cell r="E232">
            <v>324202</v>
          </cell>
        </row>
        <row r="233">
          <cell r="A233" t="str">
            <v>Mortero 1:4 impermeabilizado</v>
          </cell>
          <cell r="B233">
            <v>428597</v>
          </cell>
          <cell r="C233">
            <v>411756</v>
          </cell>
          <cell r="D233" t="str">
            <v>m3</v>
          </cell>
          <cell r="E233">
            <v>411756</v>
          </cell>
        </row>
        <row r="234">
          <cell r="A234" t="str">
            <v>Mortero 1:5</v>
          </cell>
          <cell r="B234">
            <v>296814</v>
          </cell>
          <cell r="C234">
            <v>285151</v>
          </cell>
          <cell r="D234" t="str">
            <v>m3</v>
          </cell>
          <cell r="E234">
            <v>285151</v>
          </cell>
        </row>
        <row r="235">
          <cell r="A235" t="str">
            <v>Mortero 1:10</v>
          </cell>
          <cell r="B235">
            <v>161418</v>
          </cell>
          <cell r="C235">
            <v>155075</v>
          </cell>
          <cell r="D235" t="str">
            <v>m3</v>
          </cell>
          <cell r="E235">
            <v>148981</v>
          </cell>
        </row>
        <row r="236">
          <cell r="A236" t="str">
            <v>Mosaico para pisos 30x30</v>
          </cell>
          <cell r="B236">
            <v>60736</v>
          </cell>
          <cell r="C236">
            <v>58349</v>
          </cell>
          <cell r="D236" t="str">
            <v>m2</v>
          </cell>
          <cell r="E236">
            <v>58349</v>
          </cell>
        </row>
        <row r="237">
          <cell r="A237" t="str">
            <v>Motobomba a gasolina de 2"</v>
          </cell>
          <cell r="B237">
            <v>77544</v>
          </cell>
          <cell r="C237">
            <v>74497</v>
          </cell>
          <cell r="D237" t="str">
            <v>d</v>
          </cell>
          <cell r="E237">
            <v>71569</v>
          </cell>
        </row>
        <row r="238">
          <cell r="A238" t="str">
            <v>Motobomba a gasolina de 3"</v>
          </cell>
          <cell r="B238">
            <v>80410</v>
          </cell>
          <cell r="C238">
            <v>77250</v>
          </cell>
          <cell r="D238" t="str">
            <v>d</v>
          </cell>
          <cell r="E238">
            <v>74214</v>
          </cell>
        </row>
        <row r="239">
          <cell r="A239" t="str">
            <v>Motobomba para prueba hidrostática</v>
          </cell>
          <cell r="B239">
            <v>44762</v>
          </cell>
          <cell r="C239">
            <v>43003</v>
          </cell>
          <cell r="D239" t="str">
            <v>d</v>
          </cell>
          <cell r="E239">
            <v>41313</v>
          </cell>
        </row>
        <row r="240">
          <cell r="A240" t="str">
            <v>Motobomba sumergible de 2"</v>
          </cell>
          <cell r="B240">
            <v>42205</v>
          </cell>
          <cell r="C240">
            <v>40546</v>
          </cell>
          <cell r="D240" t="str">
            <v>d</v>
          </cell>
          <cell r="E240">
            <v>38952</v>
          </cell>
        </row>
        <row r="241">
          <cell r="A241" t="str">
            <v>Motobomba sumergible de 3"</v>
          </cell>
          <cell r="B241">
            <v>37090</v>
          </cell>
          <cell r="C241">
            <v>35632</v>
          </cell>
          <cell r="D241" t="str">
            <v>d</v>
          </cell>
          <cell r="E241">
            <v>34231</v>
          </cell>
        </row>
        <row r="242">
          <cell r="A242" t="str">
            <v>Motoniveladora CAT 120G</v>
          </cell>
          <cell r="B242">
            <v>171174</v>
          </cell>
          <cell r="C242">
            <v>164448</v>
          </cell>
          <cell r="D242" t="str">
            <v>H</v>
          </cell>
          <cell r="E242">
            <v>157986</v>
          </cell>
        </row>
        <row r="243">
          <cell r="A243" t="str">
            <v>Oficial Acabados</v>
          </cell>
          <cell r="B243">
            <v>18599</v>
          </cell>
          <cell r="C243">
            <v>17868.045220666667</v>
          </cell>
          <cell r="D243" t="str">
            <v>HH</v>
          </cell>
          <cell r="E243">
            <v>17868</v>
          </cell>
        </row>
        <row r="244">
          <cell r="A244" t="str">
            <v>Oficial Albañileria</v>
          </cell>
          <cell r="B244">
            <v>16173</v>
          </cell>
          <cell r="C244">
            <v>15537.375</v>
          </cell>
          <cell r="D244" t="str">
            <v>HH</v>
          </cell>
          <cell r="E244">
            <v>15537.375</v>
          </cell>
        </row>
        <row r="245">
          <cell r="A245" t="str">
            <v xml:space="preserve">Oficial elect, sanit, carpint </v>
          </cell>
          <cell r="B245">
            <v>17791</v>
          </cell>
          <cell r="C245">
            <v>17091.173689333336</v>
          </cell>
          <cell r="D245" t="str">
            <v>HH</v>
          </cell>
          <cell r="E245">
            <v>17091</v>
          </cell>
        </row>
        <row r="246">
          <cell r="A246" t="str">
            <v>Operador de equipos especiales</v>
          </cell>
          <cell r="B246">
            <v>22804</v>
          </cell>
          <cell r="C246">
            <v>21907.25</v>
          </cell>
          <cell r="D246" t="str">
            <v>HH</v>
          </cell>
          <cell r="E246">
            <v>21907.25</v>
          </cell>
        </row>
        <row r="247">
          <cell r="A247" t="str">
            <v>Pallets para Minicargador Bobcat</v>
          </cell>
          <cell r="B247">
            <v>67431</v>
          </cell>
          <cell r="C247">
            <v>64781</v>
          </cell>
          <cell r="D247" t="str">
            <v>d</v>
          </cell>
          <cell r="E247">
            <v>62235</v>
          </cell>
        </row>
        <row r="248">
          <cell r="A248" t="str">
            <v>Pavimentadora AP-200</v>
          </cell>
          <cell r="B248">
            <v>53288</v>
          </cell>
          <cell r="C248">
            <v>51194</v>
          </cell>
          <cell r="D248" t="str">
            <v>H</v>
          </cell>
          <cell r="E248">
            <v>49182</v>
          </cell>
        </row>
        <row r="249">
          <cell r="A249" t="str">
            <v>Pega enchape Sika x 50kg</v>
          </cell>
          <cell r="B249">
            <v>2104</v>
          </cell>
          <cell r="C249">
            <v>2021</v>
          </cell>
          <cell r="D249" t="str">
            <v>kg</v>
          </cell>
          <cell r="E249">
            <v>1941</v>
          </cell>
        </row>
        <row r="250">
          <cell r="A250" t="str">
            <v>Perfil HEA 180 con elementos de anclaje, L&lt;2 m</v>
          </cell>
          <cell r="B250">
            <v>1539</v>
          </cell>
          <cell r="C250">
            <v>1478</v>
          </cell>
          <cell r="D250" t="str">
            <v>d</v>
          </cell>
          <cell r="E250">
            <v>1419</v>
          </cell>
        </row>
        <row r="251">
          <cell r="A251" t="str">
            <v>Perfil HEA 180 x 6 m</v>
          </cell>
          <cell r="B251">
            <v>1189</v>
          </cell>
          <cell r="C251">
            <v>1142</v>
          </cell>
          <cell r="D251" t="str">
            <v>d</v>
          </cell>
          <cell r="E251">
            <v>1097</v>
          </cell>
        </row>
        <row r="252">
          <cell r="A252" t="str">
            <v>Perfil HEA 180 x 8 m</v>
          </cell>
          <cell r="B252">
            <v>1820</v>
          </cell>
          <cell r="C252">
            <v>1748</v>
          </cell>
          <cell r="D252" t="str">
            <v>d</v>
          </cell>
          <cell r="E252">
            <v>1679</v>
          </cell>
        </row>
        <row r="253">
          <cell r="A253" t="str">
            <v>Perfil HEA 240 con elementos de anclaje, L&lt;2 m</v>
          </cell>
          <cell r="B253">
            <v>2167</v>
          </cell>
          <cell r="C253">
            <v>2081</v>
          </cell>
          <cell r="D253" t="str">
            <v>d</v>
          </cell>
          <cell r="E253">
            <v>1999</v>
          </cell>
        </row>
        <row r="254">
          <cell r="A254" t="str">
            <v>Perfil HEA 240 x 10 m</v>
          </cell>
          <cell r="B254">
            <v>2237</v>
          </cell>
          <cell r="C254">
            <v>2149</v>
          </cell>
          <cell r="D254" t="str">
            <v>d</v>
          </cell>
          <cell r="E254">
            <v>2064</v>
          </cell>
        </row>
        <row r="255">
          <cell r="A255" t="str">
            <v>Perfilería de acero</v>
          </cell>
          <cell r="B255">
            <v>12345</v>
          </cell>
          <cell r="C255">
            <v>11859</v>
          </cell>
          <cell r="D255" t="str">
            <v>KG</v>
          </cell>
          <cell r="E255">
            <v>11393</v>
          </cell>
        </row>
        <row r="256">
          <cell r="A256" t="str">
            <v>Perno en acero de 2"</v>
          </cell>
          <cell r="B256">
            <v>7675</v>
          </cell>
          <cell r="C256">
            <v>7373</v>
          </cell>
          <cell r="D256" t="str">
            <v>UD</v>
          </cell>
          <cell r="E256">
            <v>7083</v>
          </cell>
        </row>
        <row r="257">
          <cell r="A257" t="str">
            <v>Pernos en acero inoxidable tipo ancla de cuña</v>
          </cell>
          <cell r="B257">
            <v>3838</v>
          </cell>
          <cell r="C257">
            <v>3687</v>
          </cell>
          <cell r="D257" t="str">
            <v>un/ml</v>
          </cell>
          <cell r="E257">
            <v>3542</v>
          </cell>
        </row>
        <row r="258">
          <cell r="A258" t="str">
            <v>Perno 3/4 x 3"</v>
          </cell>
          <cell r="B258">
            <v>4892</v>
          </cell>
          <cell r="C258">
            <v>4699</v>
          </cell>
          <cell r="D258" t="str">
            <v>UD</v>
          </cell>
          <cell r="E258">
            <v>4514</v>
          </cell>
        </row>
        <row r="259">
          <cell r="A259" t="str">
            <v>Perno 5/8 x 2 1/2"</v>
          </cell>
          <cell r="B259">
            <v>3495</v>
          </cell>
          <cell r="C259">
            <v>3357</v>
          </cell>
          <cell r="D259" t="str">
            <v>UD</v>
          </cell>
          <cell r="E259">
            <v>3225</v>
          </cell>
        </row>
        <row r="260">
          <cell r="A260" t="str">
            <v>Perno 6 1/2" x 1/2"</v>
          </cell>
          <cell r="B260">
            <v>2782</v>
          </cell>
          <cell r="C260">
            <v>2672</v>
          </cell>
          <cell r="D260" t="str">
            <v>UD</v>
          </cell>
          <cell r="E260">
            <v>2567</v>
          </cell>
        </row>
        <row r="261">
          <cell r="A261" t="str">
            <v>Piedra china No. 3</v>
          </cell>
          <cell r="B261">
            <v>277</v>
          </cell>
          <cell r="C261">
            <v>266</v>
          </cell>
          <cell r="D261" t="str">
            <v>kg</v>
          </cell>
          <cell r="E261">
            <v>255</v>
          </cell>
        </row>
        <row r="262">
          <cell r="A262" t="str">
            <v>Piedra ciclópea</v>
          </cell>
          <cell r="B262">
            <v>76854</v>
          </cell>
          <cell r="C262">
            <v>73834</v>
          </cell>
          <cell r="D262" t="str">
            <v>m3</v>
          </cell>
          <cell r="E262">
            <v>70932</v>
          </cell>
        </row>
        <row r="263">
          <cell r="A263" t="str">
            <v>Pintura anticorrosivo y acabado esmalte</v>
          </cell>
          <cell r="B263">
            <v>65531</v>
          </cell>
          <cell r="C263">
            <v>62956</v>
          </cell>
          <cell r="D263" t="str">
            <v>gal</v>
          </cell>
          <cell r="E263">
            <v>60482</v>
          </cell>
        </row>
        <row r="264">
          <cell r="A264" t="str">
            <v>Pintura en imprimante epoxico + barrera epoxica + esmalte uretano.</v>
          </cell>
          <cell r="B264">
            <v>55924</v>
          </cell>
          <cell r="C264">
            <v>53726</v>
          </cell>
          <cell r="D264" t="str">
            <v>m2</v>
          </cell>
          <cell r="E264">
            <v>53726</v>
          </cell>
        </row>
        <row r="265">
          <cell r="A265" t="str">
            <v>Pintura tipo trafico</v>
          </cell>
          <cell r="B265">
            <v>89291</v>
          </cell>
          <cell r="C265">
            <v>85782</v>
          </cell>
          <cell r="D265" t="str">
            <v>gl</v>
          </cell>
          <cell r="E265">
            <v>82411</v>
          </cell>
        </row>
        <row r="266">
          <cell r="A266" t="str">
            <v>Pintura Epoxica</v>
          </cell>
          <cell r="B266">
            <v>255650</v>
          </cell>
          <cell r="C266">
            <v>245604</v>
          </cell>
          <cell r="D266" t="str">
            <v>GAL</v>
          </cell>
          <cell r="E266">
            <v>235953</v>
          </cell>
        </row>
        <row r="267">
          <cell r="A267" t="str">
            <v>Pintura epoxica (Coaltar Epoxico)</v>
          </cell>
          <cell r="B267">
            <v>113467</v>
          </cell>
          <cell r="C267">
            <v>109008</v>
          </cell>
          <cell r="D267" t="str">
            <v>gl</v>
          </cell>
          <cell r="E267">
            <v>104724</v>
          </cell>
        </row>
        <row r="268">
          <cell r="A268" t="str">
            <v>Pintura epoxipoliamida</v>
          </cell>
          <cell r="B268">
            <v>114973</v>
          </cell>
          <cell r="C268">
            <v>110455</v>
          </cell>
          <cell r="D268" t="str">
            <v>gl</v>
          </cell>
          <cell r="E268">
            <v>106114</v>
          </cell>
        </row>
        <row r="269">
          <cell r="A269" t="str">
            <v>Pintura esmalte sintetico</v>
          </cell>
          <cell r="B269">
            <v>89971</v>
          </cell>
          <cell r="C269">
            <v>86435</v>
          </cell>
          <cell r="D269" t="str">
            <v>gal</v>
          </cell>
          <cell r="E269">
            <v>83038</v>
          </cell>
        </row>
        <row r="270">
          <cell r="A270" t="str">
            <v>Piso en cerámica 20x20</v>
          </cell>
          <cell r="B270">
            <v>16755</v>
          </cell>
          <cell r="C270">
            <v>16096</v>
          </cell>
          <cell r="D270" t="str">
            <v>m2</v>
          </cell>
          <cell r="E270">
            <v>15463</v>
          </cell>
        </row>
        <row r="271">
          <cell r="A271" t="str">
            <v>Piso en cerámica 30x30</v>
          </cell>
          <cell r="B271">
            <v>20336</v>
          </cell>
          <cell r="C271">
            <v>19536</v>
          </cell>
          <cell r="D271" t="str">
            <v>m2</v>
          </cell>
          <cell r="E271">
            <v>18768</v>
          </cell>
        </row>
        <row r="272">
          <cell r="A272" t="str">
            <v>Pistola AnchorFix-4</v>
          </cell>
          <cell r="B272">
            <v>185440</v>
          </cell>
          <cell r="C272">
            <v>178153</v>
          </cell>
          <cell r="D272" t="str">
            <v>un</v>
          </cell>
          <cell r="E272">
            <v>171152</v>
          </cell>
        </row>
        <row r="273">
          <cell r="A273" t="str">
            <v>Pistola Aplicadora</v>
          </cell>
          <cell r="B273">
            <v>71294</v>
          </cell>
          <cell r="C273">
            <v>68492</v>
          </cell>
          <cell r="D273" t="str">
            <v>UD</v>
          </cell>
          <cell r="E273">
            <v>65800</v>
          </cell>
        </row>
        <row r="274">
          <cell r="A274" t="str">
            <v>Pistolero de Compresor</v>
          </cell>
          <cell r="B274">
            <v>114259</v>
          </cell>
          <cell r="C274">
            <v>109769</v>
          </cell>
          <cell r="D274" t="str">
            <v>d</v>
          </cell>
          <cell r="E274">
            <v>105455</v>
          </cell>
        </row>
        <row r="275">
          <cell r="A275" t="str">
            <v>Pistola para aplciación de pintura</v>
          </cell>
          <cell r="B275">
            <v>48471</v>
          </cell>
          <cell r="C275">
            <v>46566</v>
          </cell>
          <cell r="D275" t="str">
            <v>un</v>
          </cell>
          <cell r="E275">
            <v>44736</v>
          </cell>
        </row>
        <row r="276">
          <cell r="A276" t="str">
            <v>Placa Plana 1,2 x 1,2 x 4 m</v>
          </cell>
          <cell r="B276">
            <v>99989</v>
          </cell>
          <cell r="C276">
            <v>96060</v>
          </cell>
          <cell r="D276" t="str">
            <v>UND</v>
          </cell>
          <cell r="E276">
            <v>92285</v>
          </cell>
        </row>
        <row r="277">
          <cell r="A277" t="str">
            <v>Plantilla en concreto 2000 psi e=0.07m</v>
          </cell>
          <cell r="B277">
            <v>31415</v>
          </cell>
          <cell r="C277">
            <v>30180</v>
          </cell>
          <cell r="D277" t="str">
            <v>m2</v>
          </cell>
          <cell r="E277">
            <v>30180</v>
          </cell>
        </row>
        <row r="278">
          <cell r="A278" t="str">
            <v>Plastocrete DM (x20kg)</v>
          </cell>
          <cell r="B278">
            <v>8947</v>
          </cell>
          <cell r="C278">
            <v>8595</v>
          </cell>
          <cell r="D278" t="str">
            <v>kg</v>
          </cell>
          <cell r="E278">
            <v>8257</v>
          </cell>
        </row>
        <row r="279">
          <cell r="A279" t="str">
            <v>Platina de 3/16 x 2"</v>
          </cell>
          <cell r="B279">
            <v>5870</v>
          </cell>
          <cell r="C279">
            <v>5639</v>
          </cell>
          <cell r="D279" t="str">
            <v>m</v>
          </cell>
          <cell r="E279">
            <v>5417</v>
          </cell>
        </row>
        <row r="280">
          <cell r="A280" t="str">
            <v>Platina de 4mm x 12mm</v>
          </cell>
          <cell r="B280">
            <v>1259</v>
          </cell>
          <cell r="C280">
            <v>1209</v>
          </cell>
          <cell r="D280" t="str">
            <v>m</v>
          </cell>
          <cell r="E280">
            <v>1161</v>
          </cell>
        </row>
        <row r="281">
          <cell r="A281" t="str">
            <v>Platina en acero de 2" x 3/16"</v>
          </cell>
          <cell r="B281">
            <v>6481</v>
          </cell>
          <cell r="C281">
            <v>6226</v>
          </cell>
          <cell r="D281" t="str">
            <v>m</v>
          </cell>
          <cell r="E281">
            <v>5981</v>
          </cell>
        </row>
        <row r="282">
          <cell r="A282" t="str">
            <v xml:space="preserve">Platina en acero de 0,15m x 0,20m </v>
          </cell>
          <cell r="B282">
            <v>8161</v>
          </cell>
          <cell r="C282">
            <v>7840</v>
          </cell>
          <cell r="D282" t="str">
            <v>un/ml</v>
          </cell>
          <cell r="E282">
            <v>7531</v>
          </cell>
        </row>
        <row r="283">
          <cell r="A283" t="str">
            <v>Polvillo</v>
          </cell>
          <cell r="B283">
            <v>36332</v>
          </cell>
          <cell r="C283">
            <v>34904</v>
          </cell>
          <cell r="D283" t="str">
            <v>m3</v>
          </cell>
          <cell r="E283">
            <v>33532</v>
          </cell>
        </row>
        <row r="284">
          <cell r="A284" t="str">
            <v>Polvo mineral</v>
          </cell>
          <cell r="B284">
            <v>2796</v>
          </cell>
          <cell r="C284">
            <v>2686</v>
          </cell>
          <cell r="D284" t="str">
            <v>kg</v>
          </cell>
          <cell r="E284">
            <v>2580</v>
          </cell>
        </row>
        <row r="285">
          <cell r="A285" t="str">
            <v>Portaflanche 63m  PEAD</v>
          </cell>
          <cell r="B285">
            <v>21513</v>
          </cell>
          <cell r="C285">
            <v>20667</v>
          </cell>
          <cell r="D285" t="str">
            <v>Un</v>
          </cell>
          <cell r="E285">
            <v>19854</v>
          </cell>
        </row>
        <row r="286">
          <cell r="A286" t="str">
            <v>Pulidora Electrica de 4"</v>
          </cell>
          <cell r="B286">
            <v>16768</v>
          </cell>
          <cell r="C286">
            <v>16109</v>
          </cell>
          <cell r="D286" t="str">
            <v>d</v>
          </cell>
          <cell r="E286">
            <v>15476</v>
          </cell>
        </row>
        <row r="287">
          <cell r="A287" t="str">
            <v>Pulidora Electrica de 9"</v>
          </cell>
          <cell r="B287">
            <v>31017</v>
          </cell>
          <cell r="C287">
            <v>29798</v>
          </cell>
          <cell r="D287" t="str">
            <v>d</v>
          </cell>
          <cell r="E287">
            <v>28627</v>
          </cell>
        </row>
        <row r="288">
          <cell r="A288" t="str">
            <v xml:space="preserve">Puntilla de acero de 1 1/4 </v>
          </cell>
          <cell r="B288">
            <v>2048</v>
          </cell>
          <cell r="C288">
            <v>1967</v>
          </cell>
          <cell r="D288" t="str">
            <v>lb</v>
          </cell>
          <cell r="E288">
            <v>1889</v>
          </cell>
        </row>
        <row r="289">
          <cell r="A289" t="str">
            <v>Puntillas con cabeza de 1" - 2 1/2"</v>
          </cell>
          <cell r="B289">
            <v>2815</v>
          </cell>
          <cell r="C289">
            <v>2704</v>
          </cell>
          <cell r="D289" t="str">
            <v>lb</v>
          </cell>
          <cell r="E289">
            <v>2597</v>
          </cell>
        </row>
        <row r="290">
          <cell r="A290" t="str">
            <v>Puntillas de 4"</v>
          </cell>
          <cell r="B290">
            <v>4605</v>
          </cell>
          <cell r="C290">
            <v>4424</v>
          </cell>
          <cell r="D290" t="str">
            <v>lb</v>
          </cell>
          <cell r="E290">
            <v>4250</v>
          </cell>
        </row>
        <row r="291">
          <cell r="A291" t="str">
            <v>Punto de agua potable de 1/2"</v>
          </cell>
          <cell r="B291">
            <v>31318</v>
          </cell>
          <cell r="C291">
            <v>30087</v>
          </cell>
          <cell r="D291" t="str">
            <v>UND</v>
          </cell>
          <cell r="E291">
            <v>28904</v>
          </cell>
        </row>
        <row r="292">
          <cell r="A292" t="str">
            <v>Punto eléctrico económico</v>
          </cell>
          <cell r="B292">
            <v>79825</v>
          </cell>
          <cell r="C292">
            <v>76688</v>
          </cell>
          <cell r="D292" t="str">
            <v>UND</v>
          </cell>
          <cell r="E292">
            <v>73674</v>
          </cell>
        </row>
        <row r="293">
          <cell r="A293" t="str">
            <v>Punto sanitario 2"</v>
          </cell>
          <cell r="B293">
            <v>81317</v>
          </cell>
          <cell r="C293">
            <v>78121</v>
          </cell>
          <cell r="D293" t="str">
            <v>UND</v>
          </cell>
          <cell r="E293">
            <v>75051</v>
          </cell>
        </row>
        <row r="294">
          <cell r="A294" t="str">
            <v>Punto sanitario 4"</v>
          </cell>
          <cell r="B294">
            <v>97635</v>
          </cell>
          <cell r="C294">
            <v>93798</v>
          </cell>
          <cell r="D294" t="str">
            <v>UND</v>
          </cell>
          <cell r="E294">
            <v>90112</v>
          </cell>
        </row>
        <row r="295">
          <cell r="A295" t="str">
            <v>Reconstrucción de anden</v>
          </cell>
          <cell r="B295">
            <v>48325</v>
          </cell>
          <cell r="C295">
            <v>46426</v>
          </cell>
          <cell r="D295" t="str">
            <v>m2</v>
          </cell>
          <cell r="E295">
            <v>46426</v>
          </cell>
        </row>
        <row r="296">
          <cell r="A296" t="str">
            <v>Reconstrucción de bordillo</v>
          </cell>
          <cell r="B296">
            <v>18373</v>
          </cell>
          <cell r="C296">
            <v>17651</v>
          </cell>
          <cell r="D296" t="str">
            <v>m</v>
          </cell>
          <cell r="E296">
            <v>17651</v>
          </cell>
        </row>
        <row r="297">
          <cell r="A297" t="str">
            <v>Reconstrucción de pavimento</v>
          </cell>
          <cell r="B297">
            <v>92841</v>
          </cell>
          <cell r="C297">
            <v>89193</v>
          </cell>
          <cell r="D297" t="str">
            <v>m2</v>
          </cell>
          <cell r="E297">
            <v>89193</v>
          </cell>
        </row>
        <row r="298">
          <cell r="A298" t="str">
            <v>Regla Vibratoria</v>
          </cell>
          <cell r="B298">
            <v>110754</v>
          </cell>
          <cell r="C298">
            <v>106402</v>
          </cell>
          <cell r="D298" t="str">
            <v>d</v>
          </cell>
          <cell r="E298">
            <v>102221</v>
          </cell>
        </row>
        <row r="299">
          <cell r="A299" t="str">
            <v>Relleno con arena compactada</v>
          </cell>
          <cell r="B299">
            <v>67836</v>
          </cell>
          <cell r="C299">
            <v>65170</v>
          </cell>
          <cell r="D299" t="str">
            <v>m3</v>
          </cell>
          <cell r="E299">
            <v>65170</v>
          </cell>
        </row>
        <row r="300">
          <cell r="A300" t="str">
            <v>Relleno con material de sitio compactado</v>
          </cell>
          <cell r="B300">
            <v>19526</v>
          </cell>
          <cell r="C300">
            <v>18758</v>
          </cell>
          <cell r="D300" t="str">
            <v>m3</v>
          </cell>
          <cell r="E300">
            <v>18758</v>
          </cell>
        </row>
        <row r="301">
          <cell r="A301" t="str">
            <v>Remache Pop</v>
          </cell>
          <cell r="B301">
            <v>104</v>
          </cell>
          <cell r="C301">
            <v>99</v>
          </cell>
          <cell r="D301" t="str">
            <v>UND</v>
          </cell>
          <cell r="E301">
            <v>95</v>
          </cell>
        </row>
        <row r="302">
          <cell r="A302" t="str">
            <v>Retroexcavadora CAT 320D</v>
          </cell>
          <cell r="B302">
            <v>263398</v>
          </cell>
          <cell r="C302">
            <v>253048</v>
          </cell>
          <cell r="D302" t="str">
            <v>H</v>
          </cell>
          <cell r="E302">
            <v>243105</v>
          </cell>
        </row>
        <row r="303">
          <cell r="A303" t="str">
            <v>Retroexcavadora CAT 420</v>
          </cell>
          <cell r="B303">
            <v>172498</v>
          </cell>
          <cell r="C303">
            <v>165720</v>
          </cell>
          <cell r="D303" t="str">
            <v>H</v>
          </cell>
          <cell r="E303">
            <v>159208</v>
          </cell>
        </row>
        <row r="304">
          <cell r="A304" t="str">
            <v>Riel de anden</v>
          </cell>
          <cell r="B304">
            <v>1767</v>
          </cell>
          <cell r="C304">
            <v>1697</v>
          </cell>
          <cell r="D304" t="str">
            <v>d</v>
          </cell>
          <cell r="E304">
            <v>1630</v>
          </cell>
        </row>
        <row r="305">
          <cell r="A305" t="str">
            <v xml:space="preserve">Riel de pavimento </v>
          </cell>
          <cell r="B305">
            <v>3315</v>
          </cell>
          <cell r="C305">
            <v>3184</v>
          </cell>
          <cell r="D305" t="str">
            <v>d</v>
          </cell>
          <cell r="E305">
            <v>3058</v>
          </cell>
        </row>
        <row r="306">
          <cell r="A306" t="str">
            <v>Saltarín con operador</v>
          </cell>
          <cell r="B306">
            <v>20111</v>
          </cell>
          <cell r="C306">
            <v>19320</v>
          </cell>
          <cell r="D306" t="str">
            <v>H</v>
          </cell>
          <cell r="E306">
            <v>18560</v>
          </cell>
        </row>
        <row r="307">
          <cell r="A307" t="str">
            <v>Sello impermeable</v>
          </cell>
          <cell r="B307">
            <v>15724</v>
          </cell>
          <cell r="C307">
            <v>15106</v>
          </cell>
          <cell r="D307" t="str">
            <v>m</v>
          </cell>
          <cell r="E307">
            <v>14512</v>
          </cell>
        </row>
        <row r="308">
          <cell r="A308" t="str">
            <v>Servicio de Bombeo</v>
          </cell>
          <cell r="B308">
            <v>62902</v>
          </cell>
          <cell r="C308">
            <v>60430</v>
          </cell>
          <cell r="D308" t="str">
            <v>M3</v>
          </cell>
          <cell r="E308">
            <v>58055</v>
          </cell>
        </row>
        <row r="309">
          <cell r="A309" t="str">
            <v>Sika 1 (x20kg)</v>
          </cell>
          <cell r="B309">
            <v>7949</v>
          </cell>
          <cell r="C309">
            <v>7636</v>
          </cell>
          <cell r="D309" t="str">
            <v>kg</v>
          </cell>
          <cell r="E309">
            <v>7335</v>
          </cell>
        </row>
        <row r="310">
          <cell r="A310" t="str">
            <v>Sika 1, para mortero</v>
          </cell>
          <cell r="B310">
            <v>10625</v>
          </cell>
          <cell r="C310">
            <v>10207</v>
          </cell>
          <cell r="D310" t="str">
            <v>KG</v>
          </cell>
          <cell r="E310">
            <v>9805</v>
          </cell>
        </row>
        <row r="311">
          <cell r="A311" t="str">
            <v>Sika AnchorFix-4 (600 cc)</v>
          </cell>
          <cell r="B311">
            <v>63556</v>
          </cell>
          <cell r="C311">
            <v>61058</v>
          </cell>
          <cell r="D311" t="str">
            <v>un</v>
          </cell>
          <cell r="E311">
            <v>58658</v>
          </cell>
        </row>
        <row r="312">
          <cell r="A312" t="str">
            <v>Sika Estuka</v>
          </cell>
          <cell r="B312">
            <v>1228</v>
          </cell>
          <cell r="C312">
            <v>1179</v>
          </cell>
          <cell r="D312" t="str">
            <v>kg</v>
          </cell>
          <cell r="E312">
            <v>1132</v>
          </cell>
        </row>
        <row r="313">
          <cell r="A313" t="str">
            <v>Sika Mortero 101</v>
          </cell>
          <cell r="B313">
            <v>4041</v>
          </cell>
          <cell r="C313">
            <v>3882</v>
          </cell>
          <cell r="D313" t="str">
            <v>kg</v>
          </cell>
          <cell r="E313">
            <v>3729</v>
          </cell>
        </row>
        <row r="314">
          <cell r="A314" t="str">
            <v>Sika Vinilo tipo 1</v>
          </cell>
          <cell r="B314">
            <v>53824</v>
          </cell>
          <cell r="C314">
            <v>51709</v>
          </cell>
          <cell r="D314" t="str">
            <v>gl</v>
          </cell>
          <cell r="E314">
            <v>49677</v>
          </cell>
        </row>
        <row r="315">
          <cell r="A315" t="str">
            <v>Sikadur 32 primer</v>
          </cell>
          <cell r="B315">
            <v>77174</v>
          </cell>
          <cell r="C315">
            <v>74141</v>
          </cell>
          <cell r="D315" t="str">
            <v>kg</v>
          </cell>
          <cell r="E315">
            <v>71227</v>
          </cell>
        </row>
        <row r="316">
          <cell r="A316" t="str">
            <v>SikaFilm</v>
          </cell>
          <cell r="B316">
            <v>22694</v>
          </cell>
          <cell r="C316">
            <v>21802</v>
          </cell>
          <cell r="D316" t="str">
            <v>gl</v>
          </cell>
          <cell r="E316">
            <v>20945</v>
          </cell>
        </row>
        <row r="317">
          <cell r="A317" t="str">
            <v>SikaFlex-1CSL</v>
          </cell>
          <cell r="B317">
            <v>31778</v>
          </cell>
          <cell r="C317">
            <v>30529</v>
          </cell>
          <cell r="D317" t="str">
            <v>un</v>
          </cell>
          <cell r="E317">
            <v>29329</v>
          </cell>
        </row>
        <row r="318">
          <cell r="A318" t="str">
            <v>Sikafloor 3 Quartz Top - Neutro</v>
          </cell>
          <cell r="B318">
            <v>1152</v>
          </cell>
          <cell r="C318">
            <v>1106</v>
          </cell>
          <cell r="D318" t="str">
            <v>kg</v>
          </cell>
          <cell r="E318">
            <v>1062</v>
          </cell>
        </row>
        <row r="319">
          <cell r="A319" t="str">
            <v>SikaGrout 200</v>
          </cell>
          <cell r="B319">
            <v>3376</v>
          </cell>
          <cell r="C319">
            <v>3243</v>
          </cell>
          <cell r="D319" t="str">
            <v>kg</v>
          </cell>
          <cell r="E319">
            <v>3115</v>
          </cell>
        </row>
        <row r="320">
          <cell r="A320" t="str">
            <v>Sikaguard 63N - Gris</v>
          </cell>
          <cell r="B320">
            <v>124081</v>
          </cell>
          <cell r="C320">
            <v>119205</v>
          </cell>
          <cell r="D320" t="str">
            <v>kg</v>
          </cell>
          <cell r="E320">
            <v>114521</v>
          </cell>
        </row>
        <row r="321">
          <cell r="A321" t="str">
            <v>SikaRod de 3/8</v>
          </cell>
          <cell r="B321">
            <v>712</v>
          </cell>
          <cell r="C321">
            <v>684</v>
          </cell>
          <cell r="D321" t="str">
            <v>m</v>
          </cell>
          <cell r="E321">
            <v>657</v>
          </cell>
        </row>
        <row r="322">
          <cell r="A322" t="str">
            <v>SikaRod de 5/8</v>
          </cell>
          <cell r="B322">
            <v>1515</v>
          </cell>
          <cell r="C322">
            <v>1455</v>
          </cell>
          <cell r="D322" t="str">
            <v>m</v>
          </cell>
          <cell r="E322">
            <v>1397</v>
          </cell>
        </row>
        <row r="323">
          <cell r="A323" t="str">
            <v>SikaRod de 7/8</v>
          </cell>
          <cell r="B323">
            <v>2967</v>
          </cell>
          <cell r="C323">
            <v>2850</v>
          </cell>
          <cell r="D323" t="str">
            <v>m</v>
          </cell>
          <cell r="E323">
            <v>2738</v>
          </cell>
        </row>
        <row r="324">
          <cell r="A324" t="str">
            <v>Soldadura para PVC</v>
          </cell>
          <cell r="B324">
            <v>229689</v>
          </cell>
          <cell r="C324">
            <v>220663</v>
          </cell>
          <cell r="D324" t="str">
            <v>gl</v>
          </cell>
          <cell r="E324">
            <v>211992</v>
          </cell>
        </row>
        <row r="325">
          <cell r="A325" t="str">
            <v>Soporte bajante</v>
          </cell>
          <cell r="B325">
            <v>2575</v>
          </cell>
          <cell r="C325">
            <v>2473</v>
          </cell>
          <cell r="D325" t="str">
            <v>un</v>
          </cell>
          <cell r="E325">
            <v>2375</v>
          </cell>
        </row>
        <row r="326">
          <cell r="A326" t="str">
            <v xml:space="preserve">Soporte metalico para canal </v>
          </cell>
          <cell r="B326">
            <v>9241</v>
          </cell>
          <cell r="C326">
            <v>8877</v>
          </cell>
          <cell r="D326" t="str">
            <v>un</v>
          </cell>
          <cell r="E326">
            <v>8528</v>
          </cell>
        </row>
        <row r="327">
          <cell r="A327" t="str">
            <v>Soporte para cinta demarcadora</v>
          </cell>
          <cell r="B327">
            <v>66932</v>
          </cell>
          <cell r="C327">
            <v>64302</v>
          </cell>
          <cell r="D327" t="str">
            <v>UD</v>
          </cell>
          <cell r="E327">
            <v>61775</v>
          </cell>
        </row>
        <row r="328">
          <cell r="A328" t="str">
            <v>Subbase granular</v>
          </cell>
          <cell r="B328">
            <v>87127</v>
          </cell>
          <cell r="C328">
            <v>83703</v>
          </cell>
          <cell r="D328" t="str">
            <v>m3</v>
          </cell>
          <cell r="E328">
            <v>80414</v>
          </cell>
        </row>
        <row r="329">
          <cell r="A329" t="str">
            <v>Suelo-cemento 1:15</v>
          </cell>
          <cell r="B329">
            <v>150394</v>
          </cell>
          <cell r="C329">
            <v>144484</v>
          </cell>
          <cell r="D329" t="str">
            <v>M3</v>
          </cell>
          <cell r="E329">
            <v>138806</v>
          </cell>
        </row>
        <row r="330">
          <cell r="A330" t="str">
            <v>Tabla de madera de 1"x12"x10"</v>
          </cell>
          <cell r="B330">
            <v>35682</v>
          </cell>
          <cell r="C330">
            <v>34279</v>
          </cell>
          <cell r="D330" t="str">
            <v>Und</v>
          </cell>
          <cell r="E330">
            <v>32932</v>
          </cell>
        </row>
        <row r="331">
          <cell r="A331" t="str">
            <v>Tabla de madera de 11/2"x10"x10"</v>
          </cell>
          <cell r="B331">
            <v>43668</v>
          </cell>
          <cell r="C331">
            <v>41952</v>
          </cell>
          <cell r="D331" t="str">
            <v>Und</v>
          </cell>
          <cell r="E331">
            <v>40303</v>
          </cell>
        </row>
        <row r="332">
          <cell r="A332" t="str">
            <v>Tabla de madera de 2"x12"x10"</v>
          </cell>
          <cell r="B332">
            <v>69868</v>
          </cell>
          <cell r="C332">
            <v>67122</v>
          </cell>
          <cell r="D332" t="str">
            <v>Und</v>
          </cell>
          <cell r="E332">
            <v>64484</v>
          </cell>
        </row>
        <row r="333">
          <cell r="A333" t="str">
            <v>Tabla de madera de 3"x12"x10"</v>
          </cell>
          <cell r="B333">
            <v>104802</v>
          </cell>
          <cell r="C333">
            <v>100684</v>
          </cell>
          <cell r="D333" t="str">
            <v>Und</v>
          </cell>
          <cell r="E333">
            <v>96727</v>
          </cell>
        </row>
        <row r="334">
          <cell r="A334" t="str">
            <v>Tablero metalico de 2,4 x 0,20</v>
          </cell>
          <cell r="B334">
            <v>972</v>
          </cell>
          <cell r="C334">
            <v>933</v>
          </cell>
          <cell r="D334" t="str">
            <v>d</v>
          </cell>
          <cell r="E334">
            <v>896</v>
          </cell>
        </row>
        <row r="335">
          <cell r="A335" t="str">
            <v>Tablon vitrificado 30x30 o 33x33</v>
          </cell>
          <cell r="B335">
            <v>23059</v>
          </cell>
          <cell r="C335">
            <v>22152</v>
          </cell>
          <cell r="D335" t="str">
            <v>m2</v>
          </cell>
          <cell r="E335">
            <v>21281</v>
          </cell>
        </row>
        <row r="336">
          <cell r="A336" t="str">
            <v>Taco de madera de cativo 0,10x0,20x0,20</v>
          </cell>
          <cell r="B336">
            <v>6116</v>
          </cell>
          <cell r="C336">
            <v>5875</v>
          </cell>
          <cell r="D336" t="str">
            <v>Und</v>
          </cell>
          <cell r="E336">
            <v>5644</v>
          </cell>
        </row>
        <row r="337">
          <cell r="A337" t="str">
            <v>Taladro rotomartillo hasta 11/2"</v>
          </cell>
          <cell r="B337">
            <v>165037</v>
          </cell>
          <cell r="C337">
            <v>158552</v>
          </cell>
          <cell r="D337" t="str">
            <v>d</v>
          </cell>
          <cell r="E337">
            <v>152322</v>
          </cell>
        </row>
        <row r="338">
          <cell r="A338" t="str">
            <v>Tapa en Ferro-concreto (trafico liviano)</v>
          </cell>
          <cell r="B338">
            <v>281868</v>
          </cell>
          <cell r="C338">
            <v>270792</v>
          </cell>
          <cell r="D338" t="str">
            <v>un</v>
          </cell>
          <cell r="E338">
            <v>260151</v>
          </cell>
        </row>
        <row r="339">
          <cell r="A339" t="str">
            <v>Tapa en Ferro-concreto (trafico pesado)</v>
          </cell>
          <cell r="B339">
            <v>318955</v>
          </cell>
          <cell r="C339">
            <v>306422</v>
          </cell>
          <cell r="D339" t="str">
            <v>un</v>
          </cell>
          <cell r="E339">
            <v>294381</v>
          </cell>
        </row>
        <row r="340">
          <cell r="A340" t="str">
            <v>Tapa en hierro ductil (trafico liviano)</v>
          </cell>
          <cell r="B340">
            <v>477689</v>
          </cell>
          <cell r="C340">
            <v>458919</v>
          </cell>
          <cell r="D340" t="str">
            <v>un</v>
          </cell>
          <cell r="E340">
            <v>440886</v>
          </cell>
        </row>
        <row r="341">
          <cell r="A341" t="str">
            <v>Tapa en hierro ductil (trafico pesado)</v>
          </cell>
          <cell r="B341">
            <v>526646</v>
          </cell>
          <cell r="C341">
            <v>505952</v>
          </cell>
          <cell r="D341" t="str">
            <v>un</v>
          </cell>
          <cell r="E341">
            <v>486071</v>
          </cell>
        </row>
        <row r="342">
          <cell r="A342" t="str">
            <v>Tapa HF d&lt;8"</v>
          </cell>
          <cell r="B342">
            <v>42711</v>
          </cell>
          <cell r="C342">
            <v>41032</v>
          </cell>
          <cell r="D342" t="str">
            <v>Un</v>
          </cell>
          <cell r="E342">
            <v>39419</v>
          </cell>
        </row>
        <row r="343">
          <cell r="A343" t="str">
            <v>Tapa Hiero Ductil 24"</v>
          </cell>
          <cell r="B343">
            <v>778548</v>
          </cell>
          <cell r="C343">
            <v>747956</v>
          </cell>
          <cell r="D343" t="str">
            <v>Un</v>
          </cell>
          <cell r="E343">
            <v>718566</v>
          </cell>
        </row>
        <row r="344">
          <cell r="A344" t="str">
            <v>Tapa Hiero Ductil Ø6" para válvula</v>
          </cell>
          <cell r="B344">
            <v>68243</v>
          </cell>
          <cell r="C344">
            <v>65561</v>
          </cell>
          <cell r="D344" t="str">
            <v>Un</v>
          </cell>
          <cell r="E344">
            <v>62984</v>
          </cell>
        </row>
        <row r="345">
          <cell r="A345" t="str">
            <v>Tapon inflable con control de presión</v>
          </cell>
          <cell r="B345">
            <v>69868</v>
          </cell>
          <cell r="C345">
            <v>67122</v>
          </cell>
          <cell r="D345" t="str">
            <v>d</v>
          </cell>
          <cell r="E345">
            <v>64484</v>
          </cell>
        </row>
        <row r="346">
          <cell r="A346" t="str">
            <v>Tapón mecánico 10"</v>
          </cell>
          <cell r="B346">
            <v>20020</v>
          </cell>
          <cell r="C346">
            <v>19233</v>
          </cell>
          <cell r="D346" t="str">
            <v>d</v>
          </cell>
          <cell r="E346">
            <v>18477</v>
          </cell>
        </row>
        <row r="347">
          <cell r="A347" t="str">
            <v>Tapón mecánico 12"</v>
          </cell>
          <cell r="B347">
            <v>21133</v>
          </cell>
          <cell r="C347">
            <v>20302</v>
          </cell>
          <cell r="D347" t="str">
            <v>d</v>
          </cell>
          <cell r="E347">
            <v>19504</v>
          </cell>
        </row>
        <row r="348">
          <cell r="A348" t="str">
            <v>Tapón mecánico 14"</v>
          </cell>
          <cell r="B348">
            <v>22637</v>
          </cell>
          <cell r="C348">
            <v>21747</v>
          </cell>
          <cell r="D348" t="str">
            <v>d</v>
          </cell>
          <cell r="E348">
            <v>20892</v>
          </cell>
        </row>
        <row r="349">
          <cell r="A349" t="str">
            <v>Tapón mecánico 16"</v>
          </cell>
          <cell r="B349">
            <v>25851</v>
          </cell>
          <cell r="C349">
            <v>24835</v>
          </cell>
          <cell r="D349" t="str">
            <v>d</v>
          </cell>
          <cell r="E349">
            <v>23859</v>
          </cell>
        </row>
        <row r="350">
          <cell r="A350" t="str">
            <v>Tapón mecánico 18"</v>
          </cell>
          <cell r="B350">
            <v>27948</v>
          </cell>
          <cell r="C350">
            <v>26849</v>
          </cell>
          <cell r="D350" t="str">
            <v>d</v>
          </cell>
          <cell r="E350">
            <v>25794</v>
          </cell>
        </row>
        <row r="351">
          <cell r="A351" t="str">
            <v>Tapón mecánico 20"</v>
          </cell>
          <cell r="B351">
            <v>32141</v>
          </cell>
          <cell r="C351">
            <v>30878</v>
          </cell>
          <cell r="D351" t="str">
            <v>d</v>
          </cell>
          <cell r="E351">
            <v>29664</v>
          </cell>
        </row>
        <row r="352">
          <cell r="A352" t="str">
            <v>Tapón mecánico 24"</v>
          </cell>
          <cell r="B352">
            <v>34936</v>
          </cell>
          <cell r="C352">
            <v>33563</v>
          </cell>
          <cell r="D352" t="str">
            <v>d</v>
          </cell>
          <cell r="E352">
            <v>32244</v>
          </cell>
        </row>
        <row r="353">
          <cell r="A353" t="str">
            <v>Tapón mecánico 27"</v>
          </cell>
          <cell r="B353">
            <v>37730</v>
          </cell>
          <cell r="C353">
            <v>36247</v>
          </cell>
          <cell r="D353" t="str">
            <v>d</v>
          </cell>
          <cell r="E353">
            <v>34822</v>
          </cell>
        </row>
        <row r="354">
          <cell r="A354" t="str">
            <v>Tapón mecánico 6"</v>
          </cell>
          <cell r="B354">
            <v>17798</v>
          </cell>
          <cell r="C354">
            <v>17098</v>
          </cell>
          <cell r="D354" t="str">
            <v>d</v>
          </cell>
          <cell r="E354">
            <v>16426</v>
          </cell>
        </row>
        <row r="355">
          <cell r="A355" t="str">
            <v>Tapón mecánico 8"</v>
          </cell>
          <cell r="B355">
            <v>18908</v>
          </cell>
          <cell r="C355">
            <v>18165</v>
          </cell>
          <cell r="D355" t="str">
            <v>d</v>
          </cell>
          <cell r="E355">
            <v>17451</v>
          </cell>
        </row>
        <row r="356">
          <cell r="A356" t="str">
            <v>Tee de 160mm PVC</v>
          </cell>
          <cell r="B356">
            <v>51983</v>
          </cell>
          <cell r="C356">
            <v>49940</v>
          </cell>
          <cell r="D356" t="str">
            <v>UD</v>
          </cell>
          <cell r="E356">
            <v>47977</v>
          </cell>
        </row>
        <row r="357">
          <cell r="A357" t="str">
            <v>Tee de 200mm PVC</v>
          </cell>
          <cell r="B357">
            <v>128417</v>
          </cell>
          <cell r="C357">
            <v>123371</v>
          </cell>
          <cell r="D357" t="str">
            <v>UD</v>
          </cell>
          <cell r="E357">
            <v>118523</v>
          </cell>
        </row>
        <row r="358">
          <cell r="A358" t="str">
            <v>Tee de 250mm PVC</v>
          </cell>
          <cell r="B358">
            <v>245577</v>
          </cell>
          <cell r="C358">
            <v>235927</v>
          </cell>
          <cell r="D358" t="str">
            <v>UD</v>
          </cell>
          <cell r="E358">
            <v>226656</v>
          </cell>
        </row>
        <row r="359">
          <cell r="A359" t="str">
            <v>Tee de 315mm PVC</v>
          </cell>
          <cell r="B359">
            <v>376142</v>
          </cell>
          <cell r="C359">
            <v>361362</v>
          </cell>
          <cell r="D359" t="str">
            <v>UD</v>
          </cell>
          <cell r="E359">
            <v>347163</v>
          </cell>
        </row>
        <row r="360">
          <cell r="A360" t="str">
            <v>Tee de 355mm PVC</v>
          </cell>
          <cell r="B360">
            <v>920699</v>
          </cell>
          <cell r="C360">
            <v>884522</v>
          </cell>
          <cell r="D360" t="str">
            <v>UD</v>
          </cell>
          <cell r="E360">
            <v>849766</v>
          </cell>
        </row>
        <row r="361">
          <cell r="A361" t="str">
            <v>Tee de aluminio de 6 m</v>
          </cell>
          <cell r="B361">
            <v>2048</v>
          </cell>
          <cell r="C361">
            <v>1967</v>
          </cell>
          <cell r="D361" t="str">
            <v>UND</v>
          </cell>
          <cell r="E361">
            <v>1889</v>
          </cell>
        </row>
        <row r="362">
          <cell r="A362" t="str">
            <v>Teja eternit N.6</v>
          </cell>
          <cell r="B362">
            <v>15573</v>
          </cell>
          <cell r="C362">
            <v>14961</v>
          </cell>
          <cell r="D362" t="str">
            <v>m2</v>
          </cell>
          <cell r="E362">
            <v>14373</v>
          </cell>
        </row>
        <row r="363">
          <cell r="A363" t="str">
            <v>Topo para perforaciones horizontales  &gt;= 10"</v>
          </cell>
          <cell r="B363">
            <v>349337</v>
          </cell>
          <cell r="C363">
            <v>335610</v>
          </cell>
          <cell r="D363" t="str">
            <v>H</v>
          </cell>
          <cell r="E363">
            <v>322422</v>
          </cell>
        </row>
        <row r="364">
          <cell r="A364" t="str">
            <v>Topo para perforaciones horizontales =&lt; 8"</v>
          </cell>
          <cell r="B364">
            <v>139735</v>
          </cell>
          <cell r="C364">
            <v>134244</v>
          </cell>
          <cell r="D364" t="str">
            <v>H</v>
          </cell>
          <cell r="E364">
            <v>128969</v>
          </cell>
        </row>
        <row r="365">
          <cell r="A365" t="str">
            <v>Tornillo 3/4"</v>
          </cell>
          <cell r="B365">
            <v>5876</v>
          </cell>
          <cell r="C365">
            <v>5645</v>
          </cell>
          <cell r="D365" t="str">
            <v>UD</v>
          </cell>
          <cell r="E365">
            <v>5423</v>
          </cell>
        </row>
        <row r="366">
          <cell r="A366" t="str">
            <v>Tornillo 5/8 x2"</v>
          </cell>
          <cell r="B366">
            <v>7045</v>
          </cell>
          <cell r="C366">
            <v>6768</v>
          </cell>
          <cell r="D366" t="str">
            <v>UD</v>
          </cell>
          <cell r="E366">
            <v>6502</v>
          </cell>
        </row>
        <row r="367">
          <cell r="A367" t="str">
            <v>Tornillo inoxidable</v>
          </cell>
          <cell r="B367">
            <v>185</v>
          </cell>
          <cell r="C367">
            <v>177</v>
          </cell>
          <cell r="D367" t="str">
            <v>un</v>
          </cell>
          <cell r="E367">
            <v>170</v>
          </cell>
        </row>
        <row r="368">
          <cell r="A368" t="str">
            <v>Tornillos y tuercas</v>
          </cell>
          <cell r="B368">
            <v>11568</v>
          </cell>
          <cell r="C368">
            <v>11113</v>
          </cell>
          <cell r="D368" t="str">
            <v>KG</v>
          </cell>
          <cell r="E368">
            <v>10676</v>
          </cell>
        </row>
        <row r="369">
          <cell r="A369" t="str">
            <v>Tornillo para metal con accesorios</v>
          </cell>
          <cell r="B369">
            <v>4605</v>
          </cell>
          <cell r="C369">
            <v>4424</v>
          </cell>
          <cell r="D369" t="str">
            <v>un</v>
          </cell>
          <cell r="E369">
            <v>4250</v>
          </cell>
        </row>
        <row r="370">
          <cell r="A370" t="str">
            <v>Tranposrte de productos Titan</v>
          </cell>
          <cell r="B370">
            <v>90</v>
          </cell>
          <cell r="C370">
            <v>86</v>
          </cell>
          <cell r="D370" t="str">
            <v>kg</v>
          </cell>
          <cell r="E370">
            <v>82</v>
          </cell>
        </row>
        <row r="371">
          <cell r="A371" t="str">
            <v>Transporte de maquinaria</v>
          </cell>
          <cell r="B371">
            <v>1397339</v>
          </cell>
          <cell r="C371">
            <v>1342433</v>
          </cell>
          <cell r="D371" t="str">
            <v>vj</v>
          </cell>
          <cell r="E371">
            <v>1289684</v>
          </cell>
        </row>
        <row r="372">
          <cell r="A372" t="str">
            <v>Transporte de materiales</v>
          </cell>
          <cell r="B372">
            <v>771</v>
          </cell>
          <cell r="C372">
            <v>740</v>
          </cell>
          <cell r="D372" t="str">
            <v>m3/km</v>
          </cell>
          <cell r="E372">
            <v>710</v>
          </cell>
        </row>
        <row r="373">
          <cell r="A373" t="str">
            <v>Transporte de materiales a obra</v>
          </cell>
          <cell r="B373">
            <v>1397339</v>
          </cell>
          <cell r="C373">
            <v>1342433</v>
          </cell>
          <cell r="D373" t="str">
            <v>vj</v>
          </cell>
          <cell r="E373">
            <v>1289684</v>
          </cell>
        </row>
        <row r="374">
          <cell r="A374" t="str">
            <v>Transporte material sobrante</v>
          </cell>
          <cell r="B374">
            <v>5529</v>
          </cell>
          <cell r="C374">
            <v>5311</v>
          </cell>
          <cell r="D374" t="str">
            <v>M3</v>
          </cell>
          <cell r="E374">
            <v>5102</v>
          </cell>
        </row>
        <row r="375">
          <cell r="A375" t="str">
            <v xml:space="preserve">Transporte y acarreo interno de materiales </v>
          </cell>
          <cell r="B375">
            <v>139735</v>
          </cell>
          <cell r="C375">
            <v>134244</v>
          </cell>
          <cell r="D375" t="str">
            <v>d</v>
          </cell>
          <cell r="E375">
            <v>128969</v>
          </cell>
        </row>
        <row r="376">
          <cell r="A376" t="str">
            <v>Triturado</v>
          </cell>
          <cell r="B376">
            <v>73436</v>
          </cell>
          <cell r="C376">
            <v>70550</v>
          </cell>
          <cell r="D376" t="str">
            <v>m3</v>
          </cell>
          <cell r="E376">
            <v>67777</v>
          </cell>
        </row>
        <row r="377">
          <cell r="A377" t="str">
            <v>Tub. Conc. Sin ref 12" clase 2</v>
          </cell>
          <cell r="B377">
            <v>63491</v>
          </cell>
          <cell r="C377">
            <v>60996</v>
          </cell>
          <cell r="D377" t="str">
            <v>ML</v>
          </cell>
          <cell r="E377">
            <v>58599</v>
          </cell>
        </row>
        <row r="378">
          <cell r="A378" t="str">
            <v xml:space="preserve">Tubería Conduit </v>
          </cell>
          <cell r="B378">
            <v>7495</v>
          </cell>
          <cell r="C378">
            <v>7200</v>
          </cell>
          <cell r="D378" t="str">
            <v>ml</v>
          </cell>
          <cell r="E378">
            <v>0</v>
          </cell>
        </row>
        <row r="379">
          <cell r="A379" t="str">
            <v>Tubería de 110 mm PVC</v>
          </cell>
          <cell r="B379">
            <v>15038</v>
          </cell>
          <cell r="C379">
            <v>14447</v>
          </cell>
          <cell r="D379" t="str">
            <v>M</v>
          </cell>
          <cell r="E379">
            <v>13879</v>
          </cell>
        </row>
        <row r="380">
          <cell r="A380" t="str">
            <v>Tubería de 160 mm PVC</v>
          </cell>
          <cell r="B380">
            <v>46479</v>
          </cell>
          <cell r="C380">
            <v>44652</v>
          </cell>
          <cell r="D380" t="str">
            <v>M</v>
          </cell>
          <cell r="E380">
            <v>42897</v>
          </cell>
        </row>
        <row r="381">
          <cell r="A381" t="str">
            <v>Tuberia de 200 mm PVC</v>
          </cell>
          <cell r="B381">
            <v>40113</v>
          </cell>
          <cell r="C381">
            <v>38536</v>
          </cell>
          <cell r="D381" t="str">
            <v>M</v>
          </cell>
          <cell r="E381">
            <v>37021</v>
          </cell>
        </row>
        <row r="382">
          <cell r="A382" t="str">
            <v>Tuberia de 250 mm PVC</v>
          </cell>
          <cell r="B382">
            <v>58588</v>
          </cell>
          <cell r="C382">
            <v>56285</v>
          </cell>
          <cell r="D382" t="str">
            <v>M</v>
          </cell>
          <cell r="E382">
            <v>54073</v>
          </cell>
        </row>
        <row r="383">
          <cell r="A383" t="str">
            <v>Tuberia de 315 mm PVC</v>
          </cell>
          <cell r="B383">
            <v>86621</v>
          </cell>
          <cell r="C383">
            <v>83217</v>
          </cell>
          <cell r="D383" t="str">
            <v>M</v>
          </cell>
          <cell r="E383">
            <v>79947</v>
          </cell>
        </row>
        <row r="384">
          <cell r="A384" t="str">
            <v>Tuberia de 350 mm PVC</v>
          </cell>
          <cell r="B384">
            <v>100102</v>
          </cell>
          <cell r="C384">
            <v>96168</v>
          </cell>
          <cell r="D384" t="str">
            <v>M</v>
          </cell>
          <cell r="E384">
            <v>92389</v>
          </cell>
        </row>
        <row r="385">
          <cell r="A385" t="str">
            <v>Tuberia de 400 mm PVC</v>
          </cell>
          <cell r="B385">
            <v>141691</v>
          </cell>
          <cell r="C385">
            <v>136123</v>
          </cell>
          <cell r="D385" t="str">
            <v>M</v>
          </cell>
          <cell r="E385">
            <v>130774</v>
          </cell>
        </row>
        <row r="386">
          <cell r="A386" t="str">
            <v>Tuberia de 450 mm PVC</v>
          </cell>
          <cell r="B386">
            <v>188007</v>
          </cell>
          <cell r="C386">
            <v>180619</v>
          </cell>
          <cell r="D386" t="str">
            <v>M</v>
          </cell>
          <cell r="E386">
            <v>173521</v>
          </cell>
        </row>
        <row r="387">
          <cell r="A387" t="str">
            <v>Tuberia de 500 mm PVC</v>
          </cell>
          <cell r="B387">
            <v>233366</v>
          </cell>
          <cell r="C387">
            <v>224196</v>
          </cell>
          <cell r="D387" t="str">
            <v>M</v>
          </cell>
          <cell r="E387">
            <v>215386</v>
          </cell>
        </row>
        <row r="388">
          <cell r="A388" t="str">
            <v>Tuberia de 600 mm PVC</v>
          </cell>
          <cell r="B388">
            <v>344729</v>
          </cell>
          <cell r="C388">
            <v>331183</v>
          </cell>
          <cell r="D388" t="str">
            <v>M</v>
          </cell>
          <cell r="E388">
            <v>318169</v>
          </cell>
        </row>
        <row r="389">
          <cell r="A389" t="str">
            <v>Tubería de acero de 2"</v>
          </cell>
          <cell r="B389">
            <v>32806</v>
          </cell>
          <cell r="C389">
            <v>31516</v>
          </cell>
          <cell r="D389" t="str">
            <v>m/ml</v>
          </cell>
          <cell r="E389">
            <v>30277</v>
          </cell>
        </row>
        <row r="390">
          <cell r="A390" t="str">
            <v>Tuberia PEAD 200 mm</v>
          </cell>
          <cell r="B390">
            <v>108975</v>
          </cell>
          <cell r="C390">
            <v>104693</v>
          </cell>
          <cell r="D390" t="str">
            <v>M</v>
          </cell>
          <cell r="E390">
            <v>100579</v>
          </cell>
        </row>
        <row r="391">
          <cell r="A391" t="str">
            <v>Tuberia PEAD 63 mm</v>
          </cell>
          <cell r="B391">
            <v>13570</v>
          </cell>
          <cell r="C391">
            <v>13036</v>
          </cell>
          <cell r="D391" t="str">
            <v>M</v>
          </cell>
          <cell r="E391">
            <v>12523</v>
          </cell>
        </row>
        <row r="392">
          <cell r="A392" t="str">
            <v>Tuberia PEAD 90 mm</v>
          </cell>
          <cell r="B392">
            <v>27081</v>
          </cell>
          <cell r="C392">
            <v>26016</v>
          </cell>
          <cell r="D392" t="str">
            <v>M</v>
          </cell>
          <cell r="E392">
            <v>24993</v>
          </cell>
        </row>
        <row r="393">
          <cell r="A393" t="str">
            <v>Tuberia PVC 2" Ventilación</v>
          </cell>
          <cell r="B393">
            <v>8015</v>
          </cell>
          <cell r="C393">
            <v>7700</v>
          </cell>
          <cell r="D393" t="str">
            <v>M</v>
          </cell>
          <cell r="E393">
            <v>7397</v>
          </cell>
        </row>
        <row r="394">
          <cell r="A394" t="str">
            <v>Tuberia PVC-P 1" RDE 21</v>
          </cell>
          <cell r="B394">
            <v>4361</v>
          </cell>
          <cell r="C394">
            <v>4189</v>
          </cell>
          <cell r="D394" t="str">
            <v>M</v>
          </cell>
          <cell r="E394">
            <v>4024</v>
          </cell>
        </row>
        <row r="395">
          <cell r="A395" t="str">
            <v>Tuberia PVC-P 1 1/2" RDE 21</v>
          </cell>
          <cell r="B395">
            <v>10255</v>
          </cell>
          <cell r="C395">
            <v>9852</v>
          </cell>
          <cell r="D395" t="str">
            <v>M</v>
          </cell>
          <cell r="E395">
            <v>9464</v>
          </cell>
        </row>
        <row r="396">
          <cell r="A396" t="str">
            <v>Tuberia PVC-P 1/2" RDE 13.5</v>
          </cell>
          <cell r="B396">
            <v>2508</v>
          </cell>
          <cell r="C396">
            <v>2409</v>
          </cell>
          <cell r="D396" t="str">
            <v>M</v>
          </cell>
          <cell r="E396">
            <v>2314</v>
          </cell>
        </row>
        <row r="397">
          <cell r="A397" t="str">
            <v xml:space="preserve">Tuberia PVC-S 6" </v>
          </cell>
          <cell r="B397">
            <v>121263</v>
          </cell>
          <cell r="C397">
            <v>116498</v>
          </cell>
          <cell r="D397" t="str">
            <v>M</v>
          </cell>
          <cell r="E397">
            <v>111920</v>
          </cell>
        </row>
        <row r="398">
          <cell r="A398" t="str">
            <v>Tuberia SCH40 de 10"</v>
          </cell>
          <cell r="B398">
            <v>173237</v>
          </cell>
          <cell r="C398">
            <v>166430</v>
          </cell>
          <cell r="D398" t="str">
            <v>M</v>
          </cell>
          <cell r="E398">
            <v>159890</v>
          </cell>
        </row>
        <row r="399">
          <cell r="A399" t="str">
            <v>Tuberia SCH40 de 10" de 2da</v>
          </cell>
          <cell r="B399">
            <v>86618</v>
          </cell>
          <cell r="C399">
            <v>83214</v>
          </cell>
          <cell r="D399" t="str">
            <v>M</v>
          </cell>
          <cell r="E399">
            <v>79944</v>
          </cell>
        </row>
        <row r="400">
          <cell r="A400" t="str">
            <v>Tuberia SCH40 de 12"</v>
          </cell>
          <cell r="B400">
            <v>288049</v>
          </cell>
          <cell r="C400">
            <v>276730</v>
          </cell>
          <cell r="D400" t="str">
            <v>M</v>
          </cell>
          <cell r="E400">
            <v>265856</v>
          </cell>
        </row>
        <row r="401">
          <cell r="A401" t="str">
            <v>Tuberia SCH40 de 12" de 2da</v>
          </cell>
          <cell r="B401">
            <v>144024</v>
          </cell>
          <cell r="C401">
            <v>138364</v>
          </cell>
          <cell r="D401" t="str">
            <v>M</v>
          </cell>
          <cell r="E401">
            <v>132927</v>
          </cell>
        </row>
        <row r="402">
          <cell r="A402" t="str">
            <v>Tuberia SCH40 de 14"</v>
          </cell>
          <cell r="B402">
            <v>316482</v>
          </cell>
          <cell r="C402">
            <v>304046</v>
          </cell>
          <cell r="D402" t="str">
            <v>M</v>
          </cell>
          <cell r="E402">
            <v>292099</v>
          </cell>
        </row>
        <row r="403">
          <cell r="A403" t="str">
            <v>Tuberia SCH40 de 14" de 2da</v>
          </cell>
          <cell r="B403">
            <v>158242</v>
          </cell>
          <cell r="C403">
            <v>152024</v>
          </cell>
          <cell r="D403" t="str">
            <v>M</v>
          </cell>
          <cell r="E403">
            <v>146050</v>
          </cell>
        </row>
        <row r="404">
          <cell r="A404" t="str">
            <v>Tuberia SCH40 de 16"</v>
          </cell>
          <cell r="B404">
            <v>352086</v>
          </cell>
          <cell r="C404">
            <v>338251</v>
          </cell>
          <cell r="D404" t="str">
            <v>M</v>
          </cell>
          <cell r="E404">
            <v>324960</v>
          </cell>
        </row>
        <row r="405">
          <cell r="A405" t="str">
            <v>Tuberia SCH40 de 16" de 2da</v>
          </cell>
          <cell r="B405">
            <v>176045</v>
          </cell>
          <cell r="C405">
            <v>169127</v>
          </cell>
          <cell r="D405" t="str">
            <v>M</v>
          </cell>
          <cell r="E405">
            <v>162481</v>
          </cell>
        </row>
        <row r="406">
          <cell r="A406" t="str">
            <v>Tuberia SCH40 de 2 1/2"</v>
          </cell>
          <cell r="B406">
            <v>31611</v>
          </cell>
          <cell r="C406">
            <v>30368</v>
          </cell>
          <cell r="D406" t="str">
            <v>M</v>
          </cell>
          <cell r="E406">
            <v>29174</v>
          </cell>
        </row>
        <row r="407">
          <cell r="A407" t="str">
            <v>Tuberia SCH40 de 18"</v>
          </cell>
          <cell r="B407">
            <v>639763</v>
          </cell>
          <cell r="C407">
            <v>614624</v>
          </cell>
          <cell r="D407" t="str">
            <v>M</v>
          </cell>
          <cell r="E407">
            <v>590473</v>
          </cell>
        </row>
        <row r="408">
          <cell r="A408" t="str">
            <v>Tuberia SCH40 de 18" de 2da</v>
          </cell>
          <cell r="B408">
            <v>319884</v>
          </cell>
          <cell r="C408">
            <v>307314</v>
          </cell>
          <cell r="D408" t="str">
            <v>M</v>
          </cell>
          <cell r="E408">
            <v>295238</v>
          </cell>
        </row>
        <row r="409">
          <cell r="A409" t="str">
            <v>Tuberia SCH40 de 20"</v>
          </cell>
          <cell r="B409">
            <v>669990</v>
          </cell>
          <cell r="C409">
            <v>643664</v>
          </cell>
          <cell r="D409" t="str">
            <v>M</v>
          </cell>
          <cell r="E409">
            <v>618372</v>
          </cell>
        </row>
        <row r="410">
          <cell r="A410" t="str">
            <v>Tuberia SCH40 de 20" de 2da</v>
          </cell>
          <cell r="B410">
            <v>334994</v>
          </cell>
          <cell r="C410">
            <v>321831</v>
          </cell>
          <cell r="D410" t="str">
            <v>M</v>
          </cell>
          <cell r="E410">
            <v>309185</v>
          </cell>
        </row>
        <row r="411">
          <cell r="A411" t="str">
            <v>Tuberia SCH40 de 24"</v>
          </cell>
          <cell r="B411">
            <v>834473</v>
          </cell>
          <cell r="C411">
            <v>801684</v>
          </cell>
          <cell r="D411" t="str">
            <v>M</v>
          </cell>
          <cell r="E411">
            <v>770183</v>
          </cell>
        </row>
        <row r="412">
          <cell r="A412" t="str">
            <v>Tuberia SCH40 de 24" de 2da</v>
          </cell>
          <cell r="B412">
            <v>417237</v>
          </cell>
          <cell r="C412">
            <v>400842</v>
          </cell>
          <cell r="D412" t="str">
            <v>M</v>
          </cell>
          <cell r="E412">
            <v>385091</v>
          </cell>
        </row>
        <row r="413">
          <cell r="A413" t="str">
            <v>Tuberia SCH40 de 4"</v>
          </cell>
          <cell r="B413">
            <v>51924</v>
          </cell>
          <cell r="C413">
            <v>49883</v>
          </cell>
          <cell r="D413" t="str">
            <v>M</v>
          </cell>
          <cell r="E413">
            <v>47922</v>
          </cell>
        </row>
        <row r="414">
          <cell r="A414" t="str">
            <v>Tuberia SCH40 de 4" de 2da</v>
          </cell>
          <cell r="B414">
            <v>25963</v>
          </cell>
          <cell r="C414">
            <v>24942</v>
          </cell>
          <cell r="D414" t="str">
            <v>M</v>
          </cell>
          <cell r="E414">
            <v>23961</v>
          </cell>
        </row>
        <row r="415">
          <cell r="A415" t="str">
            <v>Tuberia SCH40 de 6"</v>
          </cell>
          <cell r="B415">
            <v>84600</v>
          </cell>
          <cell r="C415">
            <v>81275</v>
          </cell>
          <cell r="D415" t="str">
            <v>M</v>
          </cell>
          <cell r="E415">
            <v>78081</v>
          </cell>
        </row>
        <row r="416">
          <cell r="A416" t="str">
            <v>Tuberia SCH40 de 6" de 2da</v>
          </cell>
          <cell r="B416">
            <v>42301</v>
          </cell>
          <cell r="C416">
            <v>40638</v>
          </cell>
          <cell r="D416" t="str">
            <v>M</v>
          </cell>
          <cell r="E416">
            <v>39041</v>
          </cell>
        </row>
        <row r="417">
          <cell r="A417" t="str">
            <v>Tuberia SCH40 de 8"</v>
          </cell>
          <cell r="B417">
            <v>133261</v>
          </cell>
          <cell r="C417">
            <v>128024</v>
          </cell>
          <cell r="D417" t="str">
            <v>M</v>
          </cell>
          <cell r="E417">
            <v>122993</v>
          </cell>
        </row>
        <row r="418">
          <cell r="A418" t="str">
            <v>Tuberia SCH40 de 8" de 2da</v>
          </cell>
          <cell r="B418">
            <v>66632</v>
          </cell>
          <cell r="C418">
            <v>64013</v>
          </cell>
          <cell r="D418" t="str">
            <v>M</v>
          </cell>
          <cell r="E418">
            <v>61497</v>
          </cell>
        </row>
        <row r="419">
          <cell r="A419" t="str">
            <v>Tuberia unión platino de 10" RD21</v>
          </cell>
          <cell r="B419">
            <v>220942</v>
          </cell>
          <cell r="C419">
            <v>212260</v>
          </cell>
          <cell r="D419" t="str">
            <v>M</v>
          </cell>
          <cell r="E419">
            <v>203919</v>
          </cell>
        </row>
        <row r="420">
          <cell r="A420" t="str">
            <v>Tuberia unión platino de 12" RD21</v>
          </cell>
          <cell r="B420">
            <v>309139</v>
          </cell>
          <cell r="C420">
            <v>296992</v>
          </cell>
          <cell r="D420" t="str">
            <v>M</v>
          </cell>
          <cell r="E420">
            <v>285322</v>
          </cell>
        </row>
        <row r="421">
          <cell r="A421" t="str">
            <v>Tuberia unión platino de 14" RD21</v>
          </cell>
          <cell r="B421">
            <v>383365</v>
          </cell>
          <cell r="C421">
            <v>368301</v>
          </cell>
          <cell r="D421" t="str">
            <v>M</v>
          </cell>
          <cell r="E421">
            <v>353829</v>
          </cell>
        </row>
        <row r="422">
          <cell r="A422" t="str">
            <v>Tuberia unión platino de 16" RD21</v>
          </cell>
          <cell r="B422">
            <v>503178</v>
          </cell>
          <cell r="C422">
            <v>483406</v>
          </cell>
          <cell r="D422" t="str">
            <v>M</v>
          </cell>
          <cell r="E422">
            <v>464411</v>
          </cell>
        </row>
        <row r="423">
          <cell r="A423" t="str">
            <v>Tuberia unión platino de 18" RD21</v>
          </cell>
          <cell r="B423">
            <v>645821</v>
          </cell>
          <cell r="C423">
            <v>620444</v>
          </cell>
          <cell r="D423" t="str">
            <v>M</v>
          </cell>
          <cell r="E423">
            <v>596064</v>
          </cell>
        </row>
        <row r="424">
          <cell r="A424" t="str">
            <v>Tuberia unión platino de 20" RD21</v>
          </cell>
          <cell r="B424">
            <v>804442</v>
          </cell>
          <cell r="C424">
            <v>772833</v>
          </cell>
          <cell r="D424" t="str">
            <v>M</v>
          </cell>
          <cell r="E424">
            <v>742466</v>
          </cell>
        </row>
        <row r="425">
          <cell r="A425" t="str">
            <v>Tuberia unión platino de 24" RD21</v>
          </cell>
          <cell r="B425">
            <v>1188768</v>
          </cell>
          <cell r="C425">
            <v>1142057</v>
          </cell>
          <cell r="D425" t="str">
            <v>M</v>
          </cell>
          <cell r="E425">
            <v>1097182</v>
          </cell>
        </row>
        <row r="426">
          <cell r="A426" t="str">
            <v>Tuberia unión platino de 6" RD21</v>
          </cell>
          <cell r="B426">
            <v>82858</v>
          </cell>
          <cell r="C426">
            <v>79602</v>
          </cell>
          <cell r="D426" t="str">
            <v>M</v>
          </cell>
          <cell r="E426">
            <v>76474</v>
          </cell>
        </row>
        <row r="427">
          <cell r="A427" t="str">
            <v>Tuberia unión platino de 8" RD21</v>
          </cell>
          <cell r="B427">
            <v>140352</v>
          </cell>
          <cell r="C427">
            <v>134837</v>
          </cell>
          <cell r="D427" t="str">
            <v>M</v>
          </cell>
          <cell r="E427">
            <v>129538</v>
          </cell>
        </row>
        <row r="428">
          <cell r="A428" t="str">
            <v>Tubo en acero estructural redondo, D=2 1/2"</v>
          </cell>
          <cell r="B428">
            <v>25579</v>
          </cell>
          <cell r="C428">
            <v>24573</v>
          </cell>
          <cell r="D428" t="str">
            <v>m</v>
          </cell>
          <cell r="E428">
            <v>23607</v>
          </cell>
        </row>
        <row r="429">
          <cell r="A429" t="str">
            <v>Tubo en acero galvanizado redondo 3"</v>
          </cell>
          <cell r="B429">
            <v>31926</v>
          </cell>
          <cell r="C429">
            <v>30671</v>
          </cell>
          <cell r="D429" t="str">
            <v>m</v>
          </cell>
          <cell r="E429">
            <v>29465</v>
          </cell>
        </row>
        <row r="430">
          <cell r="A430" t="str">
            <v>Unión bajante</v>
          </cell>
          <cell r="B430">
            <v>4865</v>
          </cell>
          <cell r="C430">
            <v>4673</v>
          </cell>
          <cell r="D430" t="str">
            <v>un</v>
          </cell>
          <cell r="E430">
            <v>4489</v>
          </cell>
        </row>
        <row r="431">
          <cell r="A431" t="str">
            <v>Unión canal - bajantes</v>
          </cell>
          <cell r="B431">
            <v>25290</v>
          </cell>
          <cell r="C431">
            <v>24296</v>
          </cell>
          <cell r="D431" t="str">
            <v>un</v>
          </cell>
          <cell r="E431">
            <v>23341</v>
          </cell>
        </row>
        <row r="432">
          <cell r="A432" t="str">
            <v>Unión canal amazonas</v>
          </cell>
          <cell r="B432">
            <v>18748</v>
          </cell>
          <cell r="C432">
            <v>18011</v>
          </cell>
          <cell r="D432" t="str">
            <v>un</v>
          </cell>
          <cell r="E432">
            <v>17303</v>
          </cell>
        </row>
        <row r="433">
          <cell r="A433" t="str">
            <v>Unión de 160mm PVC</v>
          </cell>
          <cell r="B433">
            <v>8979</v>
          </cell>
          <cell r="C433">
            <v>8626</v>
          </cell>
          <cell r="D433" t="str">
            <v>UD</v>
          </cell>
          <cell r="E433">
            <v>8287</v>
          </cell>
        </row>
        <row r="434">
          <cell r="A434" t="str">
            <v>Unión de 200mm PVC</v>
          </cell>
          <cell r="B434">
            <v>42278</v>
          </cell>
          <cell r="C434">
            <v>40616</v>
          </cell>
          <cell r="D434" t="str">
            <v>UD</v>
          </cell>
          <cell r="E434">
            <v>39020</v>
          </cell>
        </row>
        <row r="435">
          <cell r="A435" t="str">
            <v>Unión de 250mm PVC</v>
          </cell>
          <cell r="B435">
            <v>120092</v>
          </cell>
          <cell r="C435">
            <v>115373</v>
          </cell>
          <cell r="D435" t="str">
            <v>UD</v>
          </cell>
          <cell r="E435">
            <v>110839</v>
          </cell>
        </row>
        <row r="436">
          <cell r="A436" t="str">
            <v>Unión de 315mm PVC</v>
          </cell>
          <cell r="B436">
            <v>205478</v>
          </cell>
          <cell r="C436">
            <v>197404</v>
          </cell>
          <cell r="D436" t="str">
            <v>UD</v>
          </cell>
          <cell r="E436">
            <v>189647</v>
          </cell>
        </row>
        <row r="437">
          <cell r="A437" t="str">
            <v>Unión de 355mm PVC</v>
          </cell>
          <cell r="B437">
            <v>274471</v>
          </cell>
          <cell r="C437">
            <v>263686</v>
          </cell>
          <cell r="D437" t="str">
            <v>UD</v>
          </cell>
          <cell r="E437">
            <v>253325</v>
          </cell>
        </row>
        <row r="438">
          <cell r="A438" t="str">
            <v>Unión PVC-P 1"</v>
          </cell>
          <cell r="B438">
            <v>945</v>
          </cell>
          <cell r="C438">
            <v>907</v>
          </cell>
          <cell r="D438" t="str">
            <v>UD</v>
          </cell>
          <cell r="E438">
            <v>871</v>
          </cell>
        </row>
        <row r="439">
          <cell r="A439" t="str">
            <v>Unión PVC-P 1 1/2"</v>
          </cell>
          <cell r="B439">
            <v>2361</v>
          </cell>
          <cell r="C439">
            <v>2268</v>
          </cell>
          <cell r="D439" t="str">
            <v>UD</v>
          </cell>
          <cell r="E439">
            <v>2178</v>
          </cell>
        </row>
        <row r="440">
          <cell r="A440" t="str">
            <v>Unión PVC-P 1/2"</v>
          </cell>
          <cell r="B440">
            <v>368</v>
          </cell>
          <cell r="C440">
            <v>353</v>
          </cell>
          <cell r="D440" t="str">
            <v>UD</v>
          </cell>
          <cell r="E440">
            <v>339</v>
          </cell>
        </row>
        <row r="441">
          <cell r="A441" t="str">
            <v>Valla movil tipo 1</v>
          </cell>
          <cell r="B441">
            <v>137317</v>
          </cell>
          <cell r="C441">
            <v>131921</v>
          </cell>
          <cell r="D441" t="str">
            <v>UD</v>
          </cell>
          <cell r="E441">
            <v>126737</v>
          </cell>
        </row>
        <row r="442">
          <cell r="A442" t="str">
            <v>Valla movil tipo 2</v>
          </cell>
          <cell r="B442">
            <v>260787</v>
          </cell>
          <cell r="C442">
            <v>250539</v>
          </cell>
          <cell r="D442" t="str">
            <v>UD</v>
          </cell>
          <cell r="E442">
            <v>240694</v>
          </cell>
        </row>
        <row r="443">
          <cell r="A443" t="str">
            <v>Valla movil tipo 3</v>
          </cell>
          <cell r="B443">
            <v>274731</v>
          </cell>
          <cell r="C443">
            <v>263936</v>
          </cell>
          <cell r="D443" t="str">
            <v>UD</v>
          </cell>
          <cell r="E443">
            <v>253565</v>
          </cell>
        </row>
        <row r="444">
          <cell r="A444" t="str">
            <v>Valla movil tipo 4</v>
          </cell>
          <cell r="B444">
            <v>137362</v>
          </cell>
          <cell r="C444">
            <v>131964</v>
          </cell>
          <cell r="D444" t="str">
            <v>UD</v>
          </cell>
          <cell r="E444">
            <v>126778</v>
          </cell>
        </row>
        <row r="445">
          <cell r="A445" t="str">
            <v>Valla movil tipo 5</v>
          </cell>
          <cell r="B445">
            <v>542063</v>
          </cell>
          <cell r="C445">
            <v>520763</v>
          </cell>
          <cell r="D445" t="str">
            <v>UD</v>
          </cell>
          <cell r="E445">
            <v>500300</v>
          </cell>
        </row>
        <row r="446">
          <cell r="A446" t="str">
            <v>Valla movil tipo 6</v>
          </cell>
          <cell r="B446">
            <v>269517</v>
          </cell>
          <cell r="C446">
            <v>258926</v>
          </cell>
          <cell r="D446" t="str">
            <v>UD</v>
          </cell>
          <cell r="E446">
            <v>248752</v>
          </cell>
        </row>
        <row r="447">
          <cell r="A447" t="str">
            <v>Var Corr 1/2" 60000psi fig</v>
          </cell>
          <cell r="B447">
            <v>3424</v>
          </cell>
          <cell r="C447">
            <v>3289</v>
          </cell>
          <cell r="D447" t="str">
            <v>KG</v>
          </cell>
          <cell r="E447">
            <v>3159</v>
          </cell>
        </row>
        <row r="448">
          <cell r="A448" t="str">
            <v>Var Corr 3/4" 60000psi fig</v>
          </cell>
          <cell r="B448">
            <v>3424</v>
          </cell>
          <cell r="C448">
            <v>3289</v>
          </cell>
          <cell r="D448" t="str">
            <v>KG</v>
          </cell>
          <cell r="E448">
            <v>3159</v>
          </cell>
        </row>
        <row r="449">
          <cell r="A449" t="str">
            <v>Varilla corrugada No 2 1/4" (40000 psi)</v>
          </cell>
          <cell r="B449">
            <v>3424</v>
          </cell>
          <cell r="C449">
            <v>3289</v>
          </cell>
          <cell r="D449" t="str">
            <v>kg</v>
          </cell>
          <cell r="E449">
            <v>3159</v>
          </cell>
        </row>
        <row r="450">
          <cell r="A450" t="str">
            <v>Varilla corrugada No 3 3/8" (40000 psi)</v>
          </cell>
          <cell r="B450">
            <v>3424</v>
          </cell>
          <cell r="C450">
            <v>3289</v>
          </cell>
          <cell r="D450" t="str">
            <v>kg</v>
          </cell>
          <cell r="E450">
            <v>3159</v>
          </cell>
        </row>
        <row r="451">
          <cell r="A451" t="str">
            <v>Varilla corrugada No 4 1/2" (60000 psi)</v>
          </cell>
          <cell r="B451">
            <v>3424</v>
          </cell>
          <cell r="C451">
            <v>3289</v>
          </cell>
          <cell r="D451" t="str">
            <v>kg</v>
          </cell>
          <cell r="E451">
            <v>3159</v>
          </cell>
        </row>
        <row r="452">
          <cell r="A452" t="str">
            <v>Varilla corrugada No 6 3/4" (60000 psi)</v>
          </cell>
          <cell r="B452">
            <v>3424</v>
          </cell>
          <cell r="C452">
            <v>3289</v>
          </cell>
          <cell r="D452" t="str">
            <v>kg</v>
          </cell>
          <cell r="E452">
            <v>3159</v>
          </cell>
        </row>
        <row r="453">
          <cell r="A453" t="str">
            <v xml:space="preserve">Varilla lisa 1 1/2" </v>
          </cell>
          <cell r="B453">
            <v>3424</v>
          </cell>
          <cell r="C453">
            <v>3289</v>
          </cell>
          <cell r="D453" t="str">
            <v>kg</v>
          </cell>
          <cell r="E453">
            <v>3159</v>
          </cell>
        </row>
        <row r="454">
          <cell r="A454" t="str">
            <v xml:space="preserve">Varilla lisa 1 1/4" </v>
          </cell>
          <cell r="B454">
            <v>3424</v>
          </cell>
          <cell r="C454">
            <v>3289</v>
          </cell>
          <cell r="D454" t="str">
            <v>kg</v>
          </cell>
          <cell r="E454">
            <v>3159</v>
          </cell>
        </row>
        <row r="455">
          <cell r="A455" t="str">
            <v xml:space="preserve">Varilla lisa 1" </v>
          </cell>
          <cell r="B455">
            <v>3424</v>
          </cell>
          <cell r="C455">
            <v>3289</v>
          </cell>
          <cell r="D455" t="str">
            <v>kg</v>
          </cell>
          <cell r="E455">
            <v>3159</v>
          </cell>
        </row>
        <row r="456">
          <cell r="A456" t="str">
            <v xml:space="preserve">Varilla lisa 1/2" </v>
          </cell>
          <cell r="B456">
            <v>3424</v>
          </cell>
          <cell r="C456">
            <v>3289</v>
          </cell>
          <cell r="D456" t="str">
            <v>kg</v>
          </cell>
          <cell r="E456">
            <v>3159</v>
          </cell>
        </row>
        <row r="457">
          <cell r="A457" t="str">
            <v xml:space="preserve">Varilla lisa 3/4" </v>
          </cell>
          <cell r="B457">
            <v>3424</v>
          </cell>
          <cell r="C457">
            <v>3289</v>
          </cell>
          <cell r="D457" t="str">
            <v>kg</v>
          </cell>
          <cell r="E457">
            <v>3159</v>
          </cell>
        </row>
        <row r="458">
          <cell r="A458" t="str">
            <v xml:space="preserve">Varilla lisa 3/8" </v>
          </cell>
          <cell r="B458">
            <v>3424</v>
          </cell>
          <cell r="C458">
            <v>3289</v>
          </cell>
          <cell r="D458" t="str">
            <v>kg</v>
          </cell>
          <cell r="E458">
            <v>3159</v>
          </cell>
        </row>
        <row r="459">
          <cell r="A459" t="str">
            <v xml:space="preserve">Varilla lisa 7/8" </v>
          </cell>
          <cell r="B459">
            <v>3424</v>
          </cell>
          <cell r="C459">
            <v>3289</v>
          </cell>
          <cell r="D459" t="str">
            <v>kg</v>
          </cell>
          <cell r="E459">
            <v>3159</v>
          </cell>
        </row>
        <row r="460">
          <cell r="A460" t="str">
            <v>Varillas 1/2"</v>
          </cell>
          <cell r="B460">
            <v>3424</v>
          </cell>
          <cell r="C460">
            <v>3289</v>
          </cell>
          <cell r="D460" t="str">
            <v>KG</v>
          </cell>
          <cell r="E460">
            <v>3159</v>
          </cell>
        </row>
        <row r="461">
          <cell r="A461" t="str">
            <v>Vehiculo</v>
          </cell>
          <cell r="B461">
            <v>1148</v>
          </cell>
          <cell r="C461">
            <v>1102</v>
          </cell>
          <cell r="D461" t="str">
            <v>gral</v>
          </cell>
          <cell r="E461">
            <v>1058</v>
          </cell>
        </row>
        <row r="462">
          <cell r="A462" t="str">
            <v>Vehículo</v>
          </cell>
          <cell r="B462">
            <v>187839</v>
          </cell>
          <cell r="C462">
            <v>180458</v>
          </cell>
          <cell r="D462">
            <v>0</v>
          </cell>
          <cell r="E462">
            <v>173367</v>
          </cell>
        </row>
        <row r="463">
          <cell r="A463" t="str">
            <v>Ventana en aluminio de 1,50 x 1, m</v>
          </cell>
          <cell r="B463">
            <v>158455</v>
          </cell>
          <cell r="C463">
            <v>152228</v>
          </cell>
          <cell r="D463" t="str">
            <v>UND</v>
          </cell>
          <cell r="E463">
            <v>146246</v>
          </cell>
        </row>
        <row r="464">
          <cell r="A464" t="str">
            <v>Viaticos operadores de equipos especiales</v>
          </cell>
          <cell r="B464">
            <v>136970</v>
          </cell>
          <cell r="C464">
            <v>131588</v>
          </cell>
          <cell r="D464" t="str">
            <v>d</v>
          </cell>
          <cell r="E464">
            <v>126417</v>
          </cell>
        </row>
        <row r="465">
          <cell r="A465" t="str">
            <v>Vibrador para concreto</v>
          </cell>
          <cell r="B465">
            <v>80074</v>
          </cell>
          <cell r="C465">
            <v>76927</v>
          </cell>
          <cell r="D465" t="str">
            <v>d</v>
          </cell>
          <cell r="E465">
            <v>73904</v>
          </cell>
        </row>
        <row r="466">
          <cell r="A466" t="str">
            <v>Vibrocompactador de 12 Tn</v>
          </cell>
          <cell r="B466">
            <v>185013</v>
          </cell>
          <cell r="C466">
            <v>177743</v>
          </cell>
          <cell r="D466" t="str">
            <v>H</v>
          </cell>
          <cell r="E466">
            <v>170758</v>
          </cell>
        </row>
        <row r="467">
          <cell r="A467" t="str">
            <v>Vibrocompactador de 3 Tn</v>
          </cell>
          <cell r="B467">
            <v>842877</v>
          </cell>
          <cell r="C467">
            <v>809757</v>
          </cell>
          <cell r="D467" t="str">
            <v>d</v>
          </cell>
          <cell r="E467">
            <v>777939</v>
          </cell>
        </row>
        <row r="468">
          <cell r="A468" t="str">
            <v>Vibrocompactador de 8 Tn</v>
          </cell>
          <cell r="B468">
            <v>172224</v>
          </cell>
          <cell r="C468">
            <v>165456</v>
          </cell>
          <cell r="D468" t="str">
            <v>H</v>
          </cell>
          <cell r="E468">
            <v>158954</v>
          </cell>
        </row>
        <row r="469">
          <cell r="A469" t="str">
            <v>Vibrocompactador de Llantas</v>
          </cell>
          <cell r="B469">
            <v>132749</v>
          </cell>
          <cell r="C469">
            <v>127532</v>
          </cell>
          <cell r="D469" t="str">
            <v>H</v>
          </cell>
          <cell r="E469">
            <v>122520</v>
          </cell>
        </row>
        <row r="470">
          <cell r="A470" t="str">
            <v>Vibrocompactador Micky</v>
          </cell>
          <cell r="B470">
            <v>579638</v>
          </cell>
          <cell r="C470">
            <v>556862</v>
          </cell>
          <cell r="D470" t="str">
            <v>d</v>
          </cell>
          <cell r="E470">
            <v>534981</v>
          </cell>
        </row>
        <row r="471">
          <cell r="A471" t="str">
            <v xml:space="preserve">Vibrocompactador tipo Rana </v>
          </cell>
          <cell r="B471">
            <v>80571</v>
          </cell>
          <cell r="C471">
            <v>77405</v>
          </cell>
          <cell r="D471" t="str">
            <v>d</v>
          </cell>
          <cell r="E471">
            <v>74363</v>
          </cell>
        </row>
        <row r="472">
          <cell r="A472" t="str">
            <v>Viga metálica de celosía</v>
          </cell>
          <cell r="B472">
            <v>254</v>
          </cell>
          <cell r="C472">
            <v>244</v>
          </cell>
          <cell r="D472" t="str">
            <v>DIA</v>
          </cell>
          <cell r="E472">
            <v>234</v>
          </cell>
        </row>
        <row r="473">
          <cell r="A473" t="str">
            <v>Volqueta 6 m3</v>
          </cell>
          <cell r="B473">
            <v>58700</v>
          </cell>
          <cell r="C473">
            <v>56393</v>
          </cell>
          <cell r="D473" t="str">
            <v>H</v>
          </cell>
          <cell r="E473">
            <v>54177</v>
          </cell>
        </row>
        <row r="474">
          <cell r="A474" t="str">
            <v>Yee de 160 x 160 mm PVC</v>
          </cell>
          <cell r="B474">
            <v>69813</v>
          </cell>
          <cell r="C474">
            <v>67069</v>
          </cell>
          <cell r="D474" t="str">
            <v>UD</v>
          </cell>
          <cell r="E474">
            <v>64433</v>
          </cell>
        </row>
        <row r="475">
          <cell r="A475" t="str">
            <v>Yee de 200 x 160 mm PVC</v>
          </cell>
          <cell r="B475">
            <v>133560</v>
          </cell>
          <cell r="C475">
            <v>128312</v>
          </cell>
          <cell r="D475" t="str">
            <v>UD</v>
          </cell>
          <cell r="E475">
            <v>123270</v>
          </cell>
        </row>
        <row r="476">
          <cell r="A476" t="str">
            <v>Yee de 250 x 160 mm PVC</v>
          </cell>
          <cell r="B476">
            <v>253383</v>
          </cell>
          <cell r="C476">
            <v>243426</v>
          </cell>
          <cell r="D476" t="str">
            <v>UD</v>
          </cell>
          <cell r="E476">
            <v>233861</v>
          </cell>
        </row>
        <row r="477">
          <cell r="A477" t="str">
            <v>Yee de 315 x 160 mm PVC</v>
          </cell>
          <cell r="B477">
            <v>270960</v>
          </cell>
          <cell r="C477">
            <v>260313</v>
          </cell>
          <cell r="D477" t="str">
            <v>UD</v>
          </cell>
          <cell r="E477">
            <v>250084</v>
          </cell>
        </row>
        <row r="478">
          <cell r="A478" t="str">
            <v>Yee de 350 x 160 mm PVC</v>
          </cell>
          <cell r="B478">
            <v>509924</v>
          </cell>
          <cell r="C478">
            <v>489887</v>
          </cell>
          <cell r="D478" t="str">
            <v>UD</v>
          </cell>
          <cell r="E478">
            <v>470637</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LCANTARILLADO RAS"/>
      <sheetName val="INPUTS"/>
      <sheetName val="BASE DE DATOS"/>
      <sheetName val="DEMANDA"/>
      <sheetName val="TARIFAS"/>
      <sheetName val="CAPACIDADPAGO"/>
      <sheetName val="FACTURACIÓN"/>
      <sheetName val="FINAN.C.D CONEXIÓN"/>
      <sheetName val="SUBSIDIOS"/>
      <sheetName val="GASTOS FINANCIEROS"/>
      <sheetName val="FLUJO DE CAJA"/>
      <sheetName val="DEMANDABASE"/>
      <sheetName val="DEM.ALCANTARILLADO"/>
      <sheetName val="ALCANTARILLADO AENE"/>
      <sheetName val="INV"/>
      <sheetName val="AASHTO"/>
      <sheetName val="MODELO-ACUEDUCTOXI"/>
    </sheetNames>
    <sheetDataSet>
      <sheetData sheetId="0" refreshError="1"/>
      <sheetData sheetId="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BS.DATOS"/>
      <sheetName val="INFORMACIÓN REFERENCIA"/>
      <sheetName val="CALCULO POI"/>
      <sheetName val="BD COSTOS UNIDAD CONSTRUCTIVA"/>
      <sheetName val="CALCULO COSTOS DE OPERACIÓN"/>
      <sheetName val="INPUTS"/>
      <sheetName val="REFERENCIAS"/>
      <sheetName val="DEMANDABASEAND"/>
      <sheetName val="DEMANDA"/>
      <sheetName val="ALCANTARILLADO RAS"/>
      <sheetName val="ALCANTARILLADO AENE"/>
      <sheetName val="Recursos Ley 60"/>
      <sheetName val="Subsidio por bienes aportados"/>
      <sheetName val="SUBS_CONTRIB"/>
      <sheetName val="CMI"/>
      <sheetName val="TRANSICIONTARIFA"/>
      <sheetName val="FINAN.C.D CONEXIÓN"/>
      <sheetName val="FACTURACIÓN ESP"/>
      <sheetName val="F.CAJA ESP"/>
      <sheetName val="GTOS.ADMON"/>
      <sheetName val="RESUMEN"/>
      <sheetName val="FyU"/>
      <sheetName val="NEGOCIACIÓN"/>
      <sheetName val="INFORME"/>
      <sheetName val="power"/>
      <sheetName val="OUTPUTS"/>
      <sheetName val="R.EJECUTIVO"/>
      <sheetName val="F. CAJA COSTOS"/>
      <sheetName val="RESUMEN POI "/>
      <sheetName val="Tablas Documento Financiero"/>
      <sheetName val="PRESUPUEST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21"/>
      <sheetName val="GIRON"/>
      <sheetName val="SANTILL"/>
      <sheetName val="ACTA1"/>
      <sheetName val="ACTA2"/>
      <sheetName val="ACTA3"/>
      <sheetName val="ACTA4"/>
      <sheetName val="ACTA5"/>
      <sheetName val="ACTA6"/>
      <sheetName val="ACTA7"/>
      <sheetName val="ACTA8"/>
      <sheetName val="ACTA9"/>
      <sheetName val="ACTA10"/>
      <sheetName val="ACTA11"/>
      <sheetName val="ACAT12"/>
      <sheetName val="ACTA13"/>
      <sheetName val="ACTA14"/>
      <sheetName val="ACTA15"/>
      <sheetName val="ACTA16"/>
      <sheetName val="ACTA17"/>
      <sheetName val="ACTA18"/>
      <sheetName val="ACTA19"/>
      <sheetName val="ACTA20"/>
      <sheetName val="ACTA22"/>
      <sheetName val="ACTA23"/>
      <sheetName val="ACTA24"/>
      <sheetName val="ACTA25"/>
      <sheetName val="ACTA26"/>
      <sheetName val="ACTA27"/>
      <sheetName val="ACTA28"/>
      <sheetName val="ACTA29"/>
      <sheetName val="ACTA30"/>
      <sheetName val="ACTA31"/>
      <sheetName val="ACTA32"/>
      <sheetName val="ACTA33"/>
      <sheetName val="ACTA34"/>
      <sheetName val="ACTA35"/>
      <sheetName val="RESUMENCNCH"/>
      <sheetName val="CENTCOST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V"/>
      <sheetName val="AASHTO"/>
      <sheetName val="PROY ORIGINAL"/>
      <sheetName val="PRESUP"/>
      <sheetName val="PRECIOS"/>
      <sheetName val="PROY_ORIGINAL"/>
      <sheetName val="Datos"/>
      <sheetName val="PRESUPUESTOS-REV1"/>
      <sheetName val="PU (2)"/>
      <sheetName val="PESOS"/>
      <sheetName val="G&amp;G"/>
      <sheetName val="COSTOS UNITARIOS"/>
      <sheetName val="CA-2909"/>
      <sheetName val="TRAYECTO 1"/>
      <sheetName val="CABG"/>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Varios"/>
      <sheetName val=""/>
      <sheetName val="Seguim-16"/>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Información"/>
      <sheetName val="ACTIVIDADES"/>
      <sheetName val="CANT OBRA"/>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REAJUSTESACTA1PROVI"/>
      <sheetName val="Paral. 1"/>
      <sheetName val="Paral. 2"/>
      <sheetName val="Paral. 3"/>
      <sheetName val="Paral.4"/>
      <sheetName val="TARIFAS MATERIALES"/>
      <sheetName val="TARIFAS EQUIPOS "/>
      <sheetName val="TARIFA SALARIOS"/>
      <sheetName val="PRES"/>
      <sheetName val="_x0000_㈀㰰⌀_x0000_㈀㰮⌀_x0000_䰀଒v_x0000__x0000__x0000_頀"/>
      <sheetName val="ó&gt;?_x0001_???j0$?#???j.$?#???L_x0012_Óu????"/>
      <sheetName val="ó&gt;????j0$?#???j_$?#???LÓu????"/>
      <sheetName val="LISTA"/>
      <sheetName val="BASE DE DATOS DE PRECIOS"/>
      <sheetName val="AMOBLAMINETO"/>
      <sheetName val="ó&gt;_x005f_x0000__x005f_x0001__x005f_x0000__x005f_x0000__"/>
      <sheetName val="MDC-1 COLOCACION "/>
      <sheetName val="D-20 COLOCACION "/>
      <sheetName val="TRANSPORTE MEZCLA ASFALTICA"/>
      <sheetName val="Fresado"/>
      <sheetName val="EXT microagomerado"/>
      <sheetName val="Hoja5"/>
      <sheetName val="LISTADO_APU"/>
      <sheetName val="Operation"/>
      <sheetName val="Inputs"/>
      <sheetName val="Concesionaria_-_Administrativo1"/>
      <sheetName val="Concesionaria_-_Sistemas1"/>
      <sheetName val="Control"/>
      <sheetName val="Construction"/>
      <sheetName val="Grafico Avance"/>
      <sheetName val="MYE OBRA"/>
      <sheetName val="SNP7 Anclajes pasivos6j_x0000_"/>
      <sheetName val="Hoja3"/>
      <sheetName val="Hoja2"/>
      <sheetName val="Transportes"/>
      <sheetName val="Indicadores Y Listas"/>
      <sheetName val="MATERIALES Y RECURSOS"/>
      <sheetName val="CORTE DE OBRA N° 1"/>
      <sheetName val="memoria"/>
      <sheetName val="memoria 1"/>
      <sheetName val="41"/>
      <sheetName val="RESISTENCIA_"/>
      <sheetName val="Memorias"/>
      <sheetName val="CANOBRA"/>
      <sheetName val="INCREMENTOS"/>
      <sheetName val="LISTMATE"/>
      <sheetName val="MATERIALES"/>
      <sheetName val="CONSTANTES"/>
      <sheetName val="LISTAS"/>
      <sheetName val="CONSTANTES_"/>
      <sheetName val="Accidentalidad"/>
      <sheetName val="Causa Posible"/>
      <sheetName val="Base de Datos"/>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Elementos Involucrados"/>
      <sheetName val="CRA.MODI"/>
      <sheetName val="RELACION DE PRECIOS"/>
      <sheetName val="ACTA 5"/>
      <sheetName val="MODIF. 2"/>
      <sheetName val="MODIF. 3"/>
      <sheetName val="cant"/>
      <sheetName val="par mar19"/>
      <sheetName val="par"/>
      <sheetName val="ó&gt;"/>
      <sheetName val="PU"/>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PRESUPUESTO V5"/>
      <sheetName val="1. Preliminares"/>
      <sheetName val="2. Demoliciones"/>
      <sheetName val="3. Elementos y Estructuras"/>
      <sheetName val="4. HVAC"/>
      <sheetName val="8. Recubrimientos y Acabados"/>
      <sheetName val="9. Otros"/>
      <sheetName val="10. Tramites y Licencias"/>
      <sheetName val="Skid Lifting Lug"/>
      <sheetName val="CABLE CONTROL"/>
      <sheetName val="PSM Monthly"/>
      <sheetName val="BQMPALOC"/>
      <sheetName val="Lista ICCU"/>
      <sheetName val="ACTA No.5"/>
      <sheetName val="Patrimonio neto personal"/>
      <sheetName val="Cálculos"/>
      <sheetName val="Datos_CO"/>
      <sheetName val="CCONC"/>
      <sheetName val="ACTA PROVEEDORES"/>
      <sheetName val="ACTA INICIO"/>
      <sheetName val="ACTA PARCIAL"/>
      <sheetName val="ACTA TERMINACION"/>
      <sheetName val="IV. MANO DE OBRA AIU"/>
      <sheetName val="sap"/>
      <sheetName val="P2"/>
      <sheetName val="P1"/>
      <sheetName val="31-05-18"/>
      <sheetName val="F-7857-308"/>
      <sheetName val="Equipo Menor"/>
      <sheetName val="ALQUILADO F-7857-308 "/>
      <sheetName val="Real Para tarifas"/>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MYE_OBRA"/>
      <sheetName val="SNP7_Anclajes_pasivos6j"/>
      <sheetName val="MDC-1_COLOCACION_"/>
      <sheetName val="D-20_COLOCACION_"/>
      <sheetName val="TRANSPORTE_MEZCLA_ASFALTICA"/>
      <sheetName val="EXT_microagomerado"/>
      <sheetName val="Indicadores_Y_Listas"/>
      <sheetName val="Grafico_Avance"/>
      <sheetName val="Tramo_2"/>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MYE_OBRA1"/>
      <sheetName val="MDC-1_COLOCACION_1"/>
      <sheetName val="D-20_COLOCACION_1"/>
      <sheetName val="TRANSPORTE_MEZCLA_ASFALTICA1"/>
      <sheetName val="EXT_microagomerado1"/>
      <sheetName val="Indicadores_Y_Listas1"/>
      <sheetName val="Grafico_Avance1"/>
      <sheetName val="Tramo_21"/>
      <sheetName val="BASE_DE_DATOS_DE_PRECIOS"/>
      <sheetName val="BASE_DE_DATOS_DE_PRECIOS1"/>
      <sheetName val="TARIFAS_MATERIALES"/>
      <sheetName val="TARIFAS_EQUIPOS_"/>
      <sheetName val="TARIFA_SALARIOS"/>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Indicadores_Y_Lista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Indicadores_Y_Lista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Indicadores_Y_Lista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Indicadores_Y_Listas5"/>
      <sheetName val="Tramo_25"/>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dicadores_Y_Listas9"/>
      <sheetName val="Indicadores_Y_Listas6"/>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Resistividad "/>
      <sheetName val="PRESUPUESTOS-REV1.xls"/>
      <sheetName val="DUB-823"/>
      <sheetName val="GPI 526"/>
      <sheetName val="SKJ452"/>
      <sheetName val="ITA878"/>
      <sheetName val="AEA-944"/>
      <sheetName val="XXJ617"/>
      <sheetName val="SNG_855"/>
      <sheetName val="VEA 374"/>
      <sheetName val="HFB024"/>
      <sheetName val="PAJ825"/>
      <sheetName val="G.G"/>
      <sheetName val="resum96"/>
      <sheetName val="Equipo_Menor"/>
      <sheetName val="ALQUILADO_F-7857-308_"/>
      <sheetName val="Real_Para_tarifas"/>
      <sheetName val="Causa_Posible"/>
      <sheetName val="Base_de_Datos"/>
      <sheetName val="Elementos_Involucrados"/>
      <sheetName val="CRA_MODI"/>
      <sheetName val="&quot;PAGA&quot;"/>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HER"/>
      <sheetName val="MAT"/>
      <sheetName val="PER"/>
      <sheetName val="TRANS"/>
      <sheetName val="Mensilizzato"/>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Relación De Equipos"/>
      <sheetName val="BCE-ENERO-2004"/>
      <sheetName val="Programacion"/>
      <sheetName val="EMPRESAS"/>
      <sheetName val="API93"/>
      <sheetName val="Valores_consolidados"/>
      <sheetName val="Tipo_A1"/>
      <sheetName val="Tipo_A2"/>
      <sheetName val="Tipo_A3"/>
      <sheetName val="Tipo_B1"/>
      <sheetName val="Tipo_B2"/>
      <sheetName val="Tipo_B3"/>
      <sheetName val="Tipo_C1"/>
      <sheetName val="Tipo_C2"/>
      <sheetName val="Tipo_C3"/>
      <sheetName val="Tipo_D1"/>
      <sheetName val="Tipo_D2"/>
      <sheetName val="Tipo_D3"/>
      <sheetName val="Patrimonio_neto_personal"/>
      <sheetName val="Paral__1"/>
      <sheetName val="Paral__2"/>
      <sheetName val="Paral__3"/>
      <sheetName val="Paral_4"/>
      <sheetName val="Lista_ICCU"/>
      <sheetName val="PRESUPUESTOS-REV1_xls"/>
      <sheetName val="Avan_Var"/>
      <sheetName val="Avan_UF1"/>
      <sheetName val="Avan_UF2"/>
      <sheetName val="Avan_UF3"/>
      <sheetName val="Avan_UF4_"/>
      <sheetName val="Plan_de_Obras"/>
      <sheetName val="Hoja_2"/>
      <sheetName val="Causa_Posible1"/>
      <sheetName val="Elementos_Involucrados1"/>
      <sheetName val="Base_de_Datos1"/>
      <sheetName val="CRA_MODI1"/>
      <sheetName val="Equipo_Menor1"/>
      <sheetName val="ALQUILADO_F-7857-308_1"/>
      <sheetName val="Real_Para_tarifas1"/>
      <sheetName val="Valores_consolidados1"/>
      <sheetName val="Tipo_A11"/>
      <sheetName val="Tipo_A21"/>
      <sheetName val="Tipo_A31"/>
      <sheetName val="Tipo_B11"/>
      <sheetName val="Tipo_B21"/>
      <sheetName val="Tipo_B31"/>
      <sheetName val="Tipo_C11"/>
      <sheetName val="Tipo_C21"/>
      <sheetName val="Tipo_C31"/>
      <sheetName val="Tipo_D11"/>
      <sheetName val="Tipo_D21"/>
      <sheetName val="Tipo_D31"/>
      <sheetName val="Patrimonio_neto_personal1"/>
      <sheetName val="Paral__11"/>
      <sheetName val="Paral__21"/>
      <sheetName val="Paral__31"/>
      <sheetName val="Paral_41"/>
      <sheetName val="Lista_ICCU1"/>
      <sheetName val="PRESUPUESTOS-REV1_xls1"/>
      <sheetName val="Avan_Var1"/>
      <sheetName val="Avan_UF11"/>
      <sheetName val="Avan_UF21"/>
      <sheetName val="Avan_UF31"/>
      <sheetName val="Avan_UF4_1"/>
      <sheetName val="Plan_de_Obras1"/>
      <sheetName val="Hoja_21"/>
      <sheetName val="Causa_Posible2"/>
      <sheetName val="Elementos_Involucrados2"/>
      <sheetName val="Base_de_Datos2"/>
      <sheetName val="CRA_MODI2"/>
      <sheetName val="Equipo_Menor2"/>
      <sheetName val="ALQUILADO_F-7857-308_2"/>
      <sheetName val="Real_Para_tarifas2"/>
      <sheetName val="Valores_consolidados2"/>
      <sheetName val="Tipo_A12"/>
      <sheetName val="Tipo_A22"/>
      <sheetName val="Tipo_A32"/>
      <sheetName val="Tipo_B12"/>
      <sheetName val="Tipo_B22"/>
      <sheetName val="Tipo_B32"/>
      <sheetName val="Tipo_C12"/>
      <sheetName val="Tipo_C22"/>
      <sheetName val="Tipo_C32"/>
      <sheetName val="Tipo_D12"/>
      <sheetName val="Tipo_D22"/>
      <sheetName val="Tipo_D32"/>
      <sheetName val="Patrimonio_neto_personal2"/>
      <sheetName val="Paral__12"/>
      <sheetName val="Paral__22"/>
      <sheetName val="Paral__32"/>
      <sheetName val="Paral_42"/>
      <sheetName val="Lista_ICCU2"/>
      <sheetName val="PRESUPUESTOS-REV1_xls2"/>
      <sheetName val="Avan_Var2"/>
      <sheetName val="Avan_UF12"/>
      <sheetName val="Avan_UF22"/>
      <sheetName val="Avan_UF32"/>
      <sheetName val="Avan_UF4_2"/>
      <sheetName val="Plan_de_Obras2"/>
      <sheetName val="Hoja_22"/>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EQUIPOS"/>
      <sheetName val="CUADRILLAS"/>
      <sheetName val="FACTOR PRESTACIONAL"/>
      <sheetName val="Causa_Posible3"/>
      <sheetName val="Elementos_Involucrados3"/>
      <sheetName val="Base_de_Datos3"/>
      <sheetName val="CRA_MODI3"/>
      <sheetName val="Equipo_Menor3"/>
      <sheetName val="ALQUILADO_F-7857-308_3"/>
      <sheetName val="Real_Para_tarifas3"/>
      <sheetName val="Valores_consolidados3"/>
      <sheetName val="Tipo_A13"/>
      <sheetName val="Tipo_A23"/>
      <sheetName val="Tipo_A33"/>
      <sheetName val="Tipo_B13"/>
      <sheetName val="Tipo_B23"/>
      <sheetName val="Tipo_B33"/>
      <sheetName val="Tipo_C13"/>
      <sheetName val="Tipo_C23"/>
      <sheetName val="Tipo_C33"/>
      <sheetName val="Tipo_D13"/>
      <sheetName val="Tipo_D23"/>
      <sheetName val="Tipo_D33"/>
      <sheetName val="Patrimonio_neto_personal3"/>
      <sheetName val="Paral__13"/>
      <sheetName val="Paral__23"/>
      <sheetName val="Paral__33"/>
      <sheetName val="Paral_43"/>
      <sheetName val="Lista_ICCU3"/>
      <sheetName val="PRESUPUESTOS-REV1_xls3"/>
      <sheetName val="Avan_Var3"/>
      <sheetName val="Avan_UF13"/>
      <sheetName val="Avan_UF23"/>
      <sheetName val="Avan_UF33"/>
      <sheetName val="Avan_UF4_3"/>
      <sheetName val="Plan_de_Obras3"/>
      <sheetName val="Hoja_23"/>
      <sheetName val="MDC-1_COLOCACION_6"/>
      <sheetName val="D-20_COLOCACION_6"/>
      <sheetName val="TRANSPORTE_MEZCLA_ASFALTICA6"/>
      <sheetName val="EXT_microagomerado6"/>
      <sheetName val="Causa_Posible4"/>
      <sheetName val="Elementos_Involucrados4"/>
      <sheetName val="Tramo_26"/>
      <sheetName val="Base_de_Datos4"/>
      <sheetName val="CRA_MODI4"/>
      <sheetName val="MYE_OBRA6"/>
      <sheetName val="Grafico_Avance6"/>
      <sheetName val="Equipo_Menor4"/>
      <sheetName val="ALQUILADO_F-7857-308_4"/>
      <sheetName val="Real_Para_tarifas4"/>
      <sheetName val="BASE_DE_DATOS_DE_PRECIOS6"/>
      <sheetName val="Valores_consolidados4"/>
      <sheetName val="Tipo_A14"/>
      <sheetName val="Tipo_A24"/>
      <sheetName val="Tipo_A34"/>
      <sheetName val="Tipo_B14"/>
      <sheetName val="Tipo_B24"/>
      <sheetName val="Tipo_B34"/>
      <sheetName val="Tipo_C14"/>
      <sheetName val="Tipo_C24"/>
      <sheetName val="Tipo_C34"/>
      <sheetName val="Tipo_D14"/>
      <sheetName val="Tipo_D24"/>
      <sheetName val="Tipo_D34"/>
      <sheetName val="Patrimonio_neto_personal4"/>
      <sheetName val="Paral__14"/>
      <sheetName val="Paral__24"/>
      <sheetName val="Paral__34"/>
      <sheetName val="Paral_44"/>
      <sheetName val="Lista_ICCU4"/>
      <sheetName val="PRESUPUESTOS-REV1_xls4"/>
      <sheetName val="Avan_Var4"/>
      <sheetName val="Avan_UF14"/>
      <sheetName val="Avan_UF24"/>
      <sheetName val="Avan_UF34"/>
      <sheetName val="Avan_UF4_4"/>
      <sheetName val="Plan_de_Obras4"/>
      <sheetName val="Hoja_24"/>
      <sheetName val="MDC-1_COLOCACION_7"/>
      <sheetName val="D-20_COLOCACION_7"/>
      <sheetName val="TRANSPORTE_MEZCLA_ASFALTICA7"/>
      <sheetName val="EXT_microagomerado7"/>
      <sheetName val="Causa_Posible5"/>
      <sheetName val="Elementos_Involucrados5"/>
      <sheetName val="Tramo_27"/>
      <sheetName val="Base_de_Datos5"/>
      <sheetName val="CRA_MODI5"/>
      <sheetName val="MYE_OBRA7"/>
      <sheetName val="Grafico_Avance7"/>
      <sheetName val="Equipo_Menor5"/>
      <sheetName val="ALQUILADO_F-7857-308_5"/>
      <sheetName val="Real_Para_tarifas5"/>
      <sheetName val="BASE_DE_DATOS_DE_PRECIOS7"/>
      <sheetName val="Valores_consolidados5"/>
      <sheetName val="Tipo_A15"/>
      <sheetName val="Tipo_A25"/>
      <sheetName val="Tipo_A35"/>
      <sheetName val="Tipo_B15"/>
      <sheetName val="Tipo_B25"/>
      <sheetName val="Tipo_B35"/>
      <sheetName val="Tipo_C15"/>
      <sheetName val="Tipo_C25"/>
      <sheetName val="Tipo_C35"/>
      <sheetName val="Tipo_D15"/>
      <sheetName val="Tipo_D25"/>
      <sheetName val="Tipo_D35"/>
      <sheetName val="Patrimonio_neto_personal5"/>
      <sheetName val="Paral__15"/>
      <sheetName val="Paral__25"/>
      <sheetName val="Paral__35"/>
      <sheetName val="Paral_45"/>
      <sheetName val="Lista_ICCU5"/>
      <sheetName val="PRESUPUESTOS-REV1_xls5"/>
      <sheetName val="Avan_Var5"/>
      <sheetName val="Avan_UF15"/>
      <sheetName val="Avan_UF25"/>
      <sheetName val="Avan_UF35"/>
      <sheetName val="Avan_UF4_5"/>
      <sheetName val="Plan_de_Obras5"/>
      <sheetName val="Hoja_25"/>
      <sheetName val="Item"/>
      <sheetName val="ó&gt;_x0000__x0001__x0000__x0000__"/>
      <sheetName val="strsumm0"/>
      <sheetName val="INSUMOS"/>
      <sheetName val="CUADRI"/>
      <sheetName val="EQUI"/>
      <sheetName val="ACTA "/>
      <sheetName val="Base Datos"/>
      <sheetName val="AVANCE SEMANAL"/>
      <sheetName val="CLIMA mes"/>
      <sheetName val="REG FOTO"/>
      <sheetName val="SISOMA"/>
      <sheetName val="LETRAS"/>
      <sheetName val="CONTROL ADM"/>
      <sheetName val="RECIBO PARCIAL"/>
      <sheetName val="Memoria de cantidades"/>
      <sheetName val="CARTILLA ACEROS"/>
      <sheetName val="PERSONAL"/>
      <sheetName val="BALANCE DE OBRA "/>
      <sheetName val="MAYORES Y MENORES"/>
      <sheetName val="ACTA LIQUIDACION"/>
      <sheetName val="PROY_ORIGINAL36"/>
      <sheetName val="PU_(2)35"/>
      <sheetName val="COSTOS_UNITARIOS30"/>
      <sheetName val="TRAYECTO_130"/>
      <sheetName val="200P_130"/>
      <sheetName val="210_2_230"/>
      <sheetName val="320_130"/>
      <sheetName val="640_130"/>
      <sheetName val="500P_130"/>
      <sheetName val="500P_230"/>
      <sheetName val="600_130"/>
      <sheetName val="610_130"/>
      <sheetName val="630_430"/>
      <sheetName val="640P_230"/>
      <sheetName val="640_1_(2)30"/>
      <sheetName val="672P_130"/>
      <sheetName val="2P_130"/>
      <sheetName val="900_230"/>
      <sheetName val="materiales_de_insumo30"/>
      <sheetName val="jornales_y_prestaciones30"/>
      <sheetName val="210_130"/>
      <sheetName val="310_130"/>
      <sheetName val="600_430"/>
      <sheetName val="661_130"/>
      <sheetName val="673_130"/>
      <sheetName val="673_230"/>
      <sheetName val="673_330"/>
      <sheetName val="672_130"/>
      <sheetName val="3P_130"/>
      <sheetName val="3P_230"/>
      <sheetName val="6_1P30"/>
      <sheetName val="6_2P30"/>
      <sheetName val="6_4P30"/>
      <sheetName val="VALOR_ENSAYOS30"/>
      <sheetName val="resumen_preacta30"/>
      <sheetName val="Resalto_en_asfalto30"/>
      <sheetName val="Mat_fresado_para_ampliacion30"/>
      <sheetName val="Tuberia_filtro_D=6&quot;30"/>
      <sheetName val="Realce_de_bordillo30"/>
      <sheetName val="Remocion_tuberia_d=24&quot;30"/>
      <sheetName val="GRAVA_ATRAQUES_DE_ALCANTARILL30"/>
      <sheetName val="FORMATO_PREACTA30"/>
      <sheetName val="FORMATO_FECHA)30"/>
      <sheetName val="DESMONTE_LIMP_30"/>
      <sheetName val="REGISTRO_FOTOGRAFICO30"/>
      <sheetName val="S200_1_DESM__LIMP_B_30"/>
      <sheetName val="S200_2_DESM__LIMP__NB30"/>
      <sheetName val="S201_7_DEMO__ESTRUCTURAS30"/>
      <sheetName val="Remocion_alcantarillas_30"/>
      <sheetName val="Excav__Mat__Comun_30"/>
      <sheetName val="s201_15-remoción_de_alcantari30"/>
      <sheetName val="s210_2_2-Exc_de_expl30"/>
      <sheetName val="s210_2_1-Exc_en_roca30"/>
      <sheetName val="s211_1_REMOCION_DERR_30"/>
      <sheetName val="s220_1_Terraplenes30"/>
      <sheetName val="s221_1_Pedraplen30"/>
      <sheetName val="S900_3_TRANS__DERRUMBE30"/>
      <sheetName val="s231_1_Geotextil30"/>
      <sheetName val="S230_2_Mejora__de_la_Sub-Ra30"/>
      <sheetName val="S320_1_Sub_base30"/>
      <sheetName val="S330_1_BASE_GRANULAR30"/>
      <sheetName val="CONFM__DE_CALZADA_EXISTENTE30"/>
      <sheetName val="S310_1_Confor__calzada_existe30"/>
      <sheetName val="_S450_1_MEZCLA_MDC-130"/>
      <sheetName val="_S450_2MEZCLA_MDC-230"/>
      <sheetName val="S420_1_RIEGO_DE_IMPRIMACION_30"/>
      <sheetName val="S421_1_RIEGO_LIGA_CRR-130"/>
      <sheetName val="S460_1_FRESADO_30"/>
      <sheetName val="Excav__REPARACION_PAVIMENTO_30"/>
      <sheetName val="S465_1_EXC__PAV__ASFALTICO30"/>
      <sheetName val="S500_1_PAVIMENTO_CONCRETO30"/>
      <sheetName val="S510_1_PAVIMENTO_ADOQUIN30"/>
      <sheetName val="S600_1_EXCAV__VARIAS_30"/>
      <sheetName val="Relleno_Estructuras30"/>
      <sheetName val="eXCAVACIONES_VARIAS_EN_ROCA_30"/>
      <sheetName val="S600_2_EXCAV__ROCA30"/>
      <sheetName val="S610_1_Relleno_Estructuras30"/>
      <sheetName val="S623_1_Anclajes_30"/>
      <sheetName val="S623P1_Pantalla_Concreto30"/>
      <sheetName val="S630_3_Concretos_C30"/>
      <sheetName val="S630_4a_Concretos_D30"/>
      <sheetName val="S630_4b_Concretos_D30"/>
      <sheetName val="S630_6_CONCRETO_F30"/>
      <sheetName val="CONCRETO_G30"/>
      <sheetName val="S630_7_CONCRETO_G30"/>
      <sheetName val="s640_1_Acero_refuerzo30"/>
      <sheetName val="S642_13_Juntas_dilatacion30"/>
      <sheetName val="S644_2_Tuberia_PVC_4&quot;30"/>
      <sheetName val="_TUBERIA_36&quot;30"/>
      <sheetName val="S632_1_Baranda30"/>
      <sheetName val="_S661_1_TUBERIA_36&quot;_30"/>
      <sheetName val="S673_1_MAT__FILTRANTE30"/>
      <sheetName val="S673_2_GEOTEXTIL30"/>
      <sheetName val="TRANS__EXPLANACION30"/>
      <sheetName val="_S673_3_GEODREN_PLANAR_6&quot;30"/>
      <sheetName val="S681_1_GAVIONES30"/>
      <sheetName val="S700_1_Demarcacion30"/>
      <sheetName val="S700_2_Marca_víal30"/>
      <sheetName val="S701_1_tachas_reflectivas30"/>
      <sheetName val="S710_1_1_SEÑ_VERT__30"/>
      <sheetName val="S710_2_SEÑ_VERT_V30"/>
      <sheetName val="S710_1_2_SEÑ_VERT_30"/>
      <sheetName val="S730_1Defensas_30"/>
      <sheetName val="S800_2_CERCAS30"/>
      <sheetName val="S810_1_PROTECCION_TALUDES30"/>
      <sheetName val="S900_2Trans_explan30"/>
      <sheetName val="Tratamiento_fisuras30"/>
      <sheetName val="MARCAS_VIALES30"/>
      <sheetName val="Geomalla_con_fibra_de_vidrio30"/>
      <sheetName val="Anclajes_pasivos_4#630"/>
      <sheetName val="SNP1-geomalla_fibra_Vidrio30"/>
      <sheetName val="SNP2-geomalla_Biaxial30"/>
      <sheetName val="SNP3_concreto_3500_30"/>
      <sheetName val="SNP4_CEM__ASFALTICO30"/>
      <sheetName val="SNP5_MTTO_RUTINARIO30"/>
      <sheetName val="SNP6_Drenes30"/>
      <sheetName val="SNP7_Anclajes_pasivos_4#630"/>
      <sheetName val="SNP8_Anclajes_activos_2_Tor30"/>
      <sheetName val="SNP9_Anclajes_activos_4_Tor30"/>
      <sheetName val="SNP10_MATERIAL_3&quot;_TRIT30"/>
      <sheetName val="SNP11_Material_Relleno30"/>
      <sheetName val="SNP12_CUNETAS_3_00030"/>
      <sheetName val="SNP13_PARCHEO30"/>
      <sheetName val="SNP14_SELLO_JUNTAS30"/>
      <sheetName val="SNP15_Pilotes30"/>
      <sheetName val="SNP16_EXCAV__PAVIMENTO30"/>
      <sheetName val="SNP17_TRANS_BASE30"/>
      <sheetName val="SNP18_AFIRMADO_3&quot;30"/>
      <sheetName val="alcantarilla_K69+10330"/>
      <sheetName val="alcantarilla_K68+43730"/>
      <sheetName val="alcantarilla_K67+45530"/>
      <sheetName val="BOX_110+520_PUENTE_EL_VERDE30"/>
      <sheetName val="Muro_K99+070330"/>
      <sheetName val="MURO_K104+45430"/>
      <sheetName val="Muro_K109+057030"/>
      <sheetName val="BOX_K30"/>
      <sheetName val="INFORME_SEMANAL27"/>
      <sheetName val="201_727"/>
      <sheetName val="211_127"/>
      <sheetName val="320_227"/>
      <sheetName val="330_127"/>
      <sheetName val="330_227"/>
      <sheetName val="411_227"/>
      <sheetName val="450_2P27"/>
      <sheetName val="450_9P27"/>
      <sheetName val="461_127"/>
      <sheetName val="465_127"/>
      <sheetName val="464_1P27"/>
      <sheetName val="600_227"/>
      <sheetName val="630_527"/>
      <sheetName val="630_627"/>
      <sheetName val="630_727"/>
      <sheetName val="681_127"/>
      <sheetName val="670_P27"/>
      <sheetName val="671_P27"/>
      <sheetName val="674_227"/>
      <sheetName val="450_3P27"/>
      <sheetName val="621_1P27"/>
      <sheetName val="610_2P27"/>
      <sheetName val="230_227"/>
      <sheetName val="230_2P27"/>
      <sheetName val="621_1-1P27"/>
      <sheetName val="621_1_2P27"/>
      <sheetName val="PESO_VARILLAS27"/>
      <sheetName val="TARIFAS_MATERIALES8"/>
      <sheetName val="TARIFAS_EQUIPOS_8"/>
      <sheetName val="TARIFA_SALARIOS8"/>
      <sheetName val="210_1_126"/>
      <sheetName val="210_1_226"/>
      <sheetName val="210_2_126"/>
      <sheetName val="220_126"/>
      <sheetName val="420_126"/>
      <sheetName val="421_126"/>
      <sheetName val="630_4_126"/>
      <sheetName val="640_1_126"/>
      <sheetName val="4P_1_126"/>
      <sheetName val="671_126"/>
      <sheetName val="673P_126"/>
      <sheetName val="674p_226"/>
      <sheetName val="640_1_226"/>
      <sheetName val="640_1_426"/>
      <sheetName val="630_3_126"/>
      <sheetName val="700_126"/>
      <sheetName val="701_226"/>
      <sheetName val="710_126"/>
      <sheetName val="730_126"/>
      <sheetName val="TORTA_EST26"/>
      <sheetName val="MDC-1_COLOCACION_8"/>
      <sheetName val="D-20_COLOCACION_8"/>
      <sheetName val="TRANSPORTE_MEZCLA_ASFALTICA8"/>
      <sheetName val="EXT_microagomerado8"/>
      <sheetName val="Grafico_Avance8"/>
      <sheetName val="MYE_OBRA8"/>
      <sheetName val="BASE_DE_DATOS_DE_PRECIOS8"/>
      <sheetName val="Indicadores_Y_Listas26"/>
      <sheetName val="Tramo_28"/>
      <sheetName val="Skid_Lifting_Lug2"/>
      <sheetName val="CABLE_CONTROL2"/>
      <sheetName val="PSM_Monthly2"/>
      <sheetName val="ACTA_No_52"/>
      <sheetName val="ACTA_PROVEEDORES2"/>
      <sheetName val="ACTA_INICIO2"/>
      <sheetName val="ACTA_PARCIAL2"/>
      <sheetName val="ACTA_TERMINACION2"/>
      <sheetName val="IV__MANO_DE_OBRA_AIU2"/>
      <sheetName val="MATERIALES_Y_RECURSOS2"/>
      <sheetName val="CORTE_DE_OBRA_N°_12"/>
      <sheetName val="memoria_12"/>
      <sheetName val="Resistividad_2"/>
      <sheetName val="GPI_5262"/>
      <sheetName val="VEA_3742"/>
      <sheetName val="PRESUPUESTO_V52"/>
      <sheetName val="1__Preliminares2"/>
      <sheetName val="2__Demoliciones2"/>
      <sheetName val="3__Elementos_y_Estructuras2"/>
      <sheetName val="4__HVAC2"/>
      <sheetName val="8__Recubrimientos_y_Acabados2"/>
      <sheetName val="9__Otros2"/>
      <sheetName val="10__Tramites_y_Licencias2"/>
      <sheetName val="CANT_OBRA2"/>
      <sheetName val="RELACION_DE_PRECIOS2"/>
      <sheetName val="ACTA_52"/>
      <sheetName val="MODIF__22"/>
      <sheetName val="MODIF__32"/>
      <sheetName val="par_mar19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PROY_ORIGINAL34"/>
      <sheetName val="PU_(2)33"/>
      <sheetName val="COSTOS_UNITARIOS28"/>
      <sheetName val="TRAYECTO_128"/>
      <sheetName val="200P_128"/>
      <sheetName val="210_2_228"/>
      <sheetName val="320_128"/>
      <sheetName val="640_128"/>
      <sheetName val="500P_128"/>
      <sheetName val="500P_228"/>
      <sheetName val="600_128"/>
      <sheetName val="610_128"/>
      <sheetName val="630_428"/>
      <sheetName val="640P_228"/>
      <sheetName val="640_1_(2)28"/>
      <sheetName val="672P_128"/>
      <sheetName val="2P_128"/>
      <sheetName val="900_228"/>
      <sheetName val="materiales_de_insumo28"/>
      <sheetName val="jornales_y_prestaciones28"/>
      <sheetName val="210_128"/>
      <sheetName val="310_128"/>
      <sheetName val="600_428"/>
      <sheetName val="661_128"/>
      <sheetName val="673_128"/>
      <sheetName val="673_228"/>
      <sheetName val="673_328"/>
      <sheetName val="672_128"/>
      <sheetName val="3P_128"/>
      <sheetName val="3P_228"/>
      <sheetName val="6_1P28"/>
      <sheetName val="6_2P28"/>
      <sheetName val="6_4P28"/>
      <sheetName val="VALOR_ENSAYOS28"/>
      <sheetName val="resumen_preacta28"/>
      <sheetName val="Resalto_en_asfalto28"/>
      <sheetName val="Mat_fresado_para_ampliacion28"/>
      <sheetName val="Tuberia_filtro_D=6&quot;28"/>
      <sheetName val="Realce_de_bordillo28"/>
      <sheetName val="Remocion_tuberia_d=24&quot;28"/>
      <sheetName val="GRAVA_ATRAQUES_DE_ALCANTARILL28"/>
      <sheetName val="FORMATO_PREACTA28"/>
      <sheetName val="FORMATO_FECHA)28"/>
      <sheetName val="DESMONTE_LIMP_28"/>
      <sheetName val="REGISTRO_FOTOGRAFICO28"/>
      <sheetName val="S200_1_DESM__LIMP_B_28"/>
      <sheetName val="S200_2_DESM__LIMP__NB28"/>
      <sheetName val="S201_7_DEMO__ESTRUCTURAS28"/>
      <sheetName val="Remocion_alcantarillas_28"/>
      <sheetName val="Excav__Mat__Comun_28"/>
      <sheetName val="s201_15-remoción_de_alcantari28"/>
      <sheetName val="s210_2_2-Exc_de_expl28"/>
      <sheetName val="s210_2_1-Exc_en_roca28"/>
      <sheetName val="s211_1_REMOCION_DERR_28"/>
      <sheetName val="s220_1_Terraplenes28"/>
      <sheetName val="s221_1_Pedraplen28"/>
      <sheetName val="S900_3_TRANS__DERRUMBE28"/>
      <sheetName val="s231_1_Geotextil28"/>
      <sheetName val="S230_2_Mejora__de_la_Sub-Ra28"/>
      <sheetName val="S320_1_Sub_base28"/>
      <sheetName val="S330_1_BASE_GRANULAR28"/>
      <sheetName val="CONFM__DE_CALZADA_EXISTENTE28"/>
      <sheetName val="S310_1_Confor__calzada_existe28"/>
      <sheetName val="_S450_1_MEZCLA_MDC-128"/>
      <sheetName val="_S450_2MEZCLA_MDC-228"/>
      <sheetName val="S420_1_RIEGO_DE_IMPRIMACION_28"/>
      <sheetName val="S421_1_RIEGO_LIGA_CRR-128"/>
      <sheetName val="S460_1_FRESADO_28"/>
      <sheetName val="Excav__REPARACION_PAVIMENTO_28"/>
      <sheetName val="S465_1_EXC__PAV__ASFALTICO28"/>
      <sheetName val="S500_1_PAVIMENTO_CONCRETO28"/>
      <sheetName val="S510_1_PAVIMENTO_ADOQUIN28"/>
      <sheetName val="S600_1_EXCAV__VARIAS_28"/>
      <sheetName val="Relleno_Estructuras28"/>
      <sheetName val="eXCAVACIONES_VARIAS_EN_ROCA_28"/>
      <sheetName val="S600_2_EXCAV__ROCA28"/>
      <sheetName val="S610_1_Relleno_Estructuras28"/>
      <sheetName val="S623_1_Anclajes_28"/>
      <sheetName val="S623P1_Pantalla_Concreto28"/>
      <sheetName val="S630_3_Concretos_C28"/>
      <sheetName val="S630_4a_Concretos_D28"/>
      <sheetName val="S630_4b_Concretos_D28"/>
      <sheetName val="S630_6_CONCRETO_F28"/>
      <sheetName val="CONCRETO_G28"/>
      <sheetName val="S630_7_CONCRETO_G28"/>
      <sheetName val="s640_1_Acero_refuerzo28"/>
      <sheetName val="S642_13_Juntas_dilatacion28"/>
      <sheetName val="S644_2_Tuberia_PVC_4&quot;28"/>
      <sheetName val="_TUBERIA_36&quot;28"/>
      <sheetName val="S632_1_Baranda28"/>
      <sheetName val="_S661_1_TUBERIA_36&quot;_28"/>
      <sheetName val="S673_1_MAT__FILTRANTE28"/>
      <sheetName val="S673_2_GEOTEXTIL28"/>
      <sheetName val="TRANS__EXPLANACION28"/>
      <sheetName val="_S673_3_GEODREN_PLANAR_6&quot;28"/>
      <sheetName val="S681_1_GAVIONES28"/>
      <sheetName val="S700_1_Demarcacion28"/>
      <sheetName val="S700_2_Marca_víal28"/>
      <sheetName val="S701_1_tachas_reflectivas28"/>
      <sheetName val="S710_1_1_SEÑ_VERT__28"/>
      <sheetName val="S710_2_SEÑ_VERT_V28"/>
      <sheetName val="S710_1_2_SEÑ_VERT_28"/>
      <sheetName val="S730_1Defensas_28"/>
      <sheetName val="S800_2_CERCAS28"/>
      <sheetName val="S810_1_PROTECCION_TALUDES28"/>
      <sheetName val="S900_2Trans_explan28"/>
      <sheetName val="Tratamiento_fisuras28"/>
      <sheetName val="MARCAS_VIALES28"/>
      <sheetName val="Geomalla_con_fibra_de_vidrio28"/>
      <sheetName val="Anclajes_pasivos_4#628"/>
      <sheetName val="SNP1-geomalla_fibra_Vidrio28"/>
      <sheetName val="SNP2-geomalla_Biaxial28"/>
      <sheetName val="SNP3_concreto_3500_28"/>
      <sheetName val="SNP4_CEM__ASFALTICO28"/>
      <sheetName val="SNP5_MTTO_RUTINARIO28"/>
      <sheetName val="SNP6_Drenes28"/>
      <sheetName val="SNP7_Anclajes_pasivos_4#628"/>
      <sheetName val="SNP8_Anclajes_activos_2_Tor28"/>
      <sheetName val="SNP9_Anclajes_activos_4_Tor28"/>
      <sheetName val="SNP10_MATERIAL_3&quot;_TRIT28"/>
      <sheetName val="SNP11_Material_Relleno28"/>
      <sheetName val="SNP12_CUNETAS_3_00028"/>
      <sheetName val="SNP13_PARCHEO28"/>
      <sheetName val="SNP14_SELLO_JUNTAS28"/>
      <sheetName val="SNP15_Pilotes28"/>
      <sheetName val="SNP16_EXCAV__PAVIMENTO28"/>
      <sheetName val="SNP17_TRANS_BASE28"/>
      <sheetName val="SNP18_AFIRMADO_3&quot;28"/>
      <sheetName val="alcantarilla_K69+10328"/>
      <sheetName val="alcantarilla_K68+43728"/>
      <sheetName val="alcantarilla_K67+45528"/>
      <sheetName val="BOX_110+520_PUENTE_EL_VERDE28"/>
      <sheetName val="Muro_K99+070328"/>
      <sheetName val="MURO_K104+45428"/>
      <sheetName val="Muro_K109+057028"/>
      <sheetName val="BOX_K28"/>
      <sheetName val="INFORME_SEMANAL25"/>
      <sheetName val="201_725"/>
      <sheetName val="211_125"/>
      <sheetName val="320_225"/>
      <sheetName val="330_125"/>
      <sheetName val="330_225"/>
      <sheetName val="411_225"/>
      <sheetName val="450_2P25"/>
      <sheetName val="450_9P25"/>
      <sheetName val="461_125"/>
      <sheetName val="465_125"/>
      <sheetName val="464_1P25"/>
      <sheetName val="600_225"/>
      <sheetName val="630_525"/>
      <sheetName val="630_625"/>
      <sheetName val="630_725"/>
      <sheetName val="681_125"/>
      <sheetName val="670_P25"/>
      <sheetName val="671_P25"/>
      <sheetName val="674_225"/>
      <sheetName val="450_3P25"/>
      <sheetName val="621_1P25"/>
      <sheetName val="610_2P25"/>
      <sheetName val="230_225"/>
      <sheetName val="230_2P25"/>
      <sheetName val="621_1-1P25"/>
      <sheetName val="621_1_2P25"/>
      <sheetName val="PESO_VARILLAS25"/>
      <sheetName val="TARIFAS_MATERIALES6"/>
      <sheetName val="TARIFAS_EQUIPOS_6"/>
      <sheetName val="TARIFA_SALARIOS6"/>
      <sheetName val="210_1_124"/>
      <sheetName val="210_1_224"/>
      <sheetName val="210_2_124"/>
      <sheetName val="220_124"/>
      <sheetName val="420_124"/>
      <sheetName val="421_124"/>
      <sheetName val="630_4_124"/>
      <sheetName val="640_1_124"/>
      <sheetName val="4P_1_124"/>
      <sheetName val="671_124"/>
      <sheetName val="673P_124"/>
      <sheetName val="674p_224"/>
      <sheetName val="640_1_224"/>
      <sheetName val="640_1_424"/>
      <sheetName val="630_3_124"/>
      <sheetName val="700_124"/>
      <sheetName val="701_224"/>
      <sheetName val="710_124"/>
      <sheetName val="730_124"/>
      <sheetName val="TORTA_EST24"/>
      <sheetName val="Indicadores_Y_Listas24"/>
      <sheetName val="Skid_Lifting_Lug"/>
      <sheetName val="CABLE_CONTROL"/>
      <sheetName val="PSM_Monthly"/>
      <sheetName val="ACTA_No_5"/>
      <sheetName val="ACTA_PROVEEDORES"/>
      <sheetName val="ACTA_INICIO"/>
      <sheetName val="ACTA_PARCIAL"/>
      <sheetName val="ACTA_TERMINACION"/>
      <sheetName val="IV__MANO_DE_OBRA_AIU"/>
      <sheetName val="MATERIALES_Y_RECURSOS"/>
      <sheetName val="CORTE_DE_OBRA_N°_1"/>
      <sheetName val="memoria_1"/>
      <sheetName val="Resistividad_"/>
      <sheetName val="GPI_526"/>
      <sheetName val="VEA_374"/>
      <sheetName val="PRESUPUESTO_V5"/>
      <sheetName val="1__Preliminares"/>
      <sheetName val="2__Demoliciones"/>
      <sheetName val="3__Elementos_y_Estructuras"/>
      <sheetName val="4__HVAC"/>
      <sheetName val="8__Recubrimientos_y_Acabados"/>
      <sheetName val="9__Otros"/>
      <sheetName val="10__Tramites_y_Licencias"/>
      <sheetName val="CANT_OBRA"/>
      <sheetName val="RELACION_DE_PRECIOS"/>
      <sheetName val="ACTA_5"/>
      <sheetName val="MODIF__2"/>
      <sheetName val="MODIF__3"/>
      <sheetName val="par_mar19"/>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PROY_ORIGINAL35"/>
      <sheetName val="PU_(2)34"/>
      <sheetName val="COSTOS_UNITARIOS29"/>
      <sheetName val="TRAYECTO_129"/>
      <sheetName val="200P_129"/>
      <sheetName val="210_2_229"/>
      <sheetName val="320_129"/>
      <sheetName val="640_129"/>
      <sheetName val="500P_129"/>
      <sheetName val="500P_229"/>
      <sheetName val="600_129"/>
      <sheetName val="610_129"/>
      <sheetName val="630_429"/>
      <sheetName val="640P_229"/>
      <sheetName val="640_1_(2)29"/>
      <sheetName val="672P_129"/>
      <sheetName val="2P_129"/>
      <sheetName val="900_229"/>
      <sheetName val="materiales_de_insumo29"/>
      <sheetName val="jornales_y_prestaciones29"/>
      <sheetName val="210_129"/>
      <sheetName val="310_129"/>
      <sheetName val="600_429"/>
      <sheetName val="661_129"/>
      <sheetName val="673_129"/>
      <sheetName val="673_229"/>
      <sheetName val="673_329"/>
      <sheetName val="672_129"/>
      <sheetName val="3P_129"/>
      <sheetName val="3P_229"/>
      <sheetName val="6_1P29"/>
      <sheetName val="6_2P29"/>
      <sheetName val="6_4P29"/>
      <sheetName val="VALOR_ENSAYOS29"/>
      <sheetName val="resumen_preacta29"/>
      <sheetName val="Resalto_en_asfalto29"/>
      <sheetName val="Mat_fresado_para_ampliacion29"/>
      <sheetName val="Tuberia_filtro_D=6&quot;29"/>
      <sheetName val="Realce_de_bordillo29"/>
      <sheetName val="Remocion_tuberia_d=24&quot;29"/>
      <sheetName val="GRAVA_ATRAQUES_DE_ALCANTARILL29"/>
      <sheetName val="FORMATO_PREACTA29"/>
      <sheetName val="FORMATO_FECHA)29"/>
      <sheetName val="DESMONTE_LIMP_29"/>
      <sheetName val="REGISTRO_FOTOGRAFICO29"/>
      <sheetName val="S200_1_DESM__LIMP_B_29"/>
      <sheetName val="S200_2_DESM__LIMP__NB29"/>
      <sheetName val="S201_7_DEMO__ESTRUCTURAS29"/>
      <sheetName val="Remocion_alcantarillas_29"/>
      <sheetName val="Excav__Mat__Comun_29"/>
      <sheetName val="s201_15-remoción_de_alcantari29"/>
      <sheetName val="s210_2_2-Exc_de_expl29"/>
      <sheetName val="s210_2_1-Exc_en_roca29"/>
      <sheetName val="s211_1_REMOCION_DERR_29"/>
      <sheetName val="s220_1_Terraplenes29"/>
      <sheetName val="s221_1_Pedraplen29"/>
      <sheetName val="S900_3_TRANS__DERRUMBE29"/>
      <sheetName val="s231_1_Geotextil29"/>
      <sheetName val="S230_2_Mejora__de_la_Sub-Ra29"/>
      <sheetName val="S320_1_Sub_base29"/>
      <sheetName val="S330_1_BASE_GRANULAR29"/>
      <sheetName val="CONFM__DE_CALZADA_EXISTENTE29"/>
      <sheetName val="S310_1_Confor__calzada_existe29"/>
      <sheetName val="_S450_1_MEZCLA_MDC-129"/>
      <sheetName val="_S450_2MEZCLA_MDC-229"/>
      <sheetName val="S420_1_RIEGO_DE_IMPRIMACION_29"/>
      <sheetName val="S421_1_RIEGO_LIGA_CRR-129"/>
      <sheetName val="S460_1_FRESADO_29"/>
      <sheetName val="Excav__REPARACION_PAVIMENTO_29"/>
      <sheetName val="S465_1_EXC__PAV__ASFALTICO29"/>
      <sheetName val="S500_1_PAVIMENTO_CONCRETO29"/>
      <sheetName val="S510_1_PAVIMENTO_ADOQUIN29"/>
      <sheetName val="S600_1_EXCAV__VARIAS_29"/>
      <sheetName val="Relleno_Estructuras29"/>
      <sheetName val="eXCAVACIONES_VARIAS_EN_ROCA_29"/>
      <sheetName val="S600_2_EXCAV__ROCA29"/>
      <sheetName val="S610_1_Relleno_Estructuras29"/>
      <sheetName val="S623_1_Anclajes_29"/>
      <sheetName val="S623P1_Pantalla_Concreto29"/>
      <sheetName val="S630_3_Concretos_C29"/>
      <sheetName val="S630_4a_Concretos_D29"/>
      <sheetName val="S630_4b_Concretos_D29"/>
      <sheetName val="S630_6_CONCRETO_F29"/>
      <sheetName val="CONCRETO_G29"/>
      <sheetName val="S630_7_CONCRETO_G29"/>
      <sheetName val="s640_1_Acero_refuerzo29"/>
      <sheetName val="S642_13_Juntas_dilatacion29"/>
      <sheetName val="S644_2_Tuberia_PVC_4&quot;29"/>
      <sheetName val="_TUBERIA_36&quot;29"/>
      <sheetName val="S632_1_Baranda29"/>
      <sheetName val="_S661_1_TUBERIA_36&quot;_29"/>
      <sheetName val="S673_1_MAT__FILTRANTE29"/>
      <sheetName val="S673_2_GEOTEXTIL29"/>
      <sheetName val="TRANS__EXPLANACION29"/>
      <sheetName val="_S673_3_GEODREN_PLANAR_6&quot;29"/>
      <sheetName val="S681_1_GAVIONES29"/>
      <sheetName val="S700_1_Demarcacion29"/>
      <sheetName val="S700_2_Marca_víal29"/>
      <sheetName val="S701_1_tachas_reflectivas29"/>
      <sheetName val="S710_1_1_SEÑ_VERT__29"/>
      <sheetName val="S710_2_SEÑ_VERT_V29"/>
      <sheetName val="S710_1_2_SEÑ_VERT_29"/>
      <sheetName val="S730_1Defensas_29"/>
      <sheetName val="S800_2_CERCAS29"/>
      <sheetName val="S810_1_PROTECCION_TALUDES29"/>
      <sheetName val="S900_2Trans_explan29"/>
      <sheetName val="Tratamiento_fisuras29"/>
      <sheetName val="MARCAS_VIALES29"/>
      <sheetName val="Geomalla_con_fibra_de_vidrio29"/>
      <sheetName val="Anclajes_pasivos_4#629"/>
      <sheetName val="SNP1-geomalla_fibra_Vidrio29"/>
      <sheetName val="SNP2-geomalla_Biaxial29"/>
      <sheetName val="SNP3_concreto_3500_29"/>
      <sheetName val="SNP4_CEM__ASFALTICO29"/>
      <sheetName val="SNP5_MTTO_RUTINARIO29"/>
      <sheetName val="SNP6_Drenes29"/>
      <sheetName val="SNP7_Anclajes_pasivos_4#629"/>
      <sheetName val="SNP8_Anclajes_activos_2_Tor29"/>
      <sheetName val="SNP9_Anclajes_activos_4_Tor29"/>
      <sheetName val="SNP10_MATERIAL_3&quot;_TRIT29"/>
      <sheetName val="SNP11_Material_Relleno29"/>
      <sheetName val="SNP12_CUNETAS_3_00029"/>
      <sheetName val="SNP13_PARCHEO29"/>
      <sheetName val="SNP14_SELLO_JUNTAS29"/>
      <sheetName val="SNP15_Pilotes29"/>
      <sheetName val="SNP16_EXCAV__PAVIMENTO29"/>
      <sheetName val="SNP17_TRANS_BASE29"/>
      <sheetName val="SNP18_AFIRMADO_3&quot;29"/>
      <sheetName val="alcantarilla_K69+10329"/>
      <sheetName val="alcantarilla_K68+43729"/>
      <sheetName val="alcantarilla_K67+45529"/>
      <sheetName val="BOX_110+520_PUENTE_EL_VERDE29"/>
      <sheetName val="Muro_K99+070329"/>
      <sheetName val="MURO_K104+45429"/>
      <sheetName val="Muro_K109+057029"/>
      <sheetName val="BOX_K29"/>
      <sheetName val="INFORME_SEMANAL26"/>
      <sheetName val="201_726"/>
      <sheetName val="211_126"/>
      <sheetName val="320_226"/>
      <sheetName val="330_126"/>
      <sheetName val="330_226"/>
      <sheetName val="411_226"/>
      <sheetName val="450_2P26"/>
      <sheetName val="450_9P26"/>
      <sheetName val="461_126"/>
      <sheetName val="465_126"/>
      <sheetName val="464_1P26"/>
      <sheetName val="600_226"/>
      <sheetName val="630_526"/>
      <sheetName val="630_626"/>
      <sheetName val="630_726"/>
      <sheetName val="681_126"/>
      <sheetName val="670_P26"/>
      <sheetName val="671_P26"/>
      <sheetName val="674_226"/>
      <sheetName val="450_3P26"/>
      <sheetName val="621_1P26"/>
      <sheetName val="610_2P26"/>
      <sheetName val="230_226"/>
      <sheetName val="230_2P26"/>
      <sheetName val="621_1-1P26"/>
      <sheetName val="621_1_2P26"/>
      <sheetName val="PESO_VARILLAS26"/>
      <sheetName val="TARIFAS_MATERIALES7"/>
      <sheetName val="TARIFAS_EQUIPOS_7"/>
      <sheetName val="TARIFA_SALARIOS7"/>
      <sheetName val="210_1_125"/>
      <sheetName val="210_1_225"/>
      <sheetName val="210_2_125"/>
      <sheetName val="220_125"/>
      <sheetName val="420_125"/>
      <sheetName val="421_125"/>
      <sheetName val="630_4_125"/>
      <sheetName val="640_1_125"/>
      <sheetName val="4P_1_125"/>
      <sheetName val="671_125"/>
      <sheetName val="673P_125"/>
      <sheetName val="674p_225"/>
      <sheetName val="640_1_225"/>
      <sheetName val="640_1_425"/>
      <sheetName val="630_3_125"/>
      <sheetName val="700_125"/>
      <sheetName val="701_225"/>
      <sheetName val="710_125"/>
      <sheetName val="730_125"/>
      <sheetName val="TORTA_EST25"/>
      <sheetName val="Indicadores_Y_Listas25"/>
      <sheetName val="Skid_Lifting_Lug1"/>
      <sheetName val="CABLE_CONTROL1"/>
      <sheetName val="PSM_Monthly1"/>
      <sheetName val="ACTA_No_51"/>
      <sheetName val="ACTA_PROVEEDORES1"/>
      <sheetName val="ACTA_INICIO1"/>
      <sheetName val="ACTA_PARCIAL1"/>
      <sheetName val="ACTA_TERMINACION1"/>
      <sheetName val="IV__MANO_DE_OBRA_AIU1"/>
      <sheetName val="MATERIALES_Y_RECURSOS1"/>
      <sheetName val="CORTE_DE_OBRA_N°_11"/>
      <sheetName val="memoria_11"/>
      <sheetName val="Resistividad_1"/>
      <sheetName val="GPI_5261"/>
      <sheetName val="VEA_3741"/>
      <sheetName val="PRESUPUESTO_V51"/>
      <sheetName val="1__Preliminares1"/>
      <sheetName val="2__Demoliciones1"/>
      <sheetName val="3__Elementos_y_Estructuras1"/>
      <sheetName val="4__HVAC1"/>
      <sheetName val="8__Recubrimientos_y_Acabados1"/>
      <sheetName val="9__Otros1"/>
      <sheetName val="10__Tramites_y_Licencias1"/>
      <sheetName val="CANT_OBRA1"/>
      <sheetName val="RELACION_DE_PRECIOS1"/>
      <sheetName val="ACTA_51"/>
      <sheetName val="MODIF__21"/>
      <sheetName val="MODIF__31"/>
      <sheetName val="par_mar19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Base de datos cuadrillas"/>
      <sheetName val="BASE"/>
      <sheetName val="Base de Diseño"/>
      <sheetName val="civ_roma"/>
      <sheetName val="octubre"/>
      <sheetName val="[PRESUPUESTOS-R_x0000_耽1._x0000__x0000_㙊辎簎䣼ꦱ_xdb30_疏揤S"/>
      <sheetName val="Listas de apoyo Social"/>
      <sheetName val="Listas de apoyo"/>
      <sheetName val="PROY_ORIGINAL39"/>
      <sheetName val="PU_(2)38"/>
      <sheetName val="COSTOS_UNITARIOS33"/>
      <sheetName val="TRAYECTO_133"/>
      <sheetName val="200P_133"/>
      <sheetName val="210_2_233"/>
      <sheetName val="320_133"/>
      <sheetName val="640_133"/>
      <sheetName val="500P_133"/>
      <sheetName val="500P_233"/>
      <sheetName val="600_133"/>
      <sheetName val="610_133"/>
      <sheetName val="630_433"/>
      <sheetName val="640P_233"/>
      <sheetName val="640_1_(2)33"/>
      <sheetName val="672P_133"/>
      <sheetName val="2P_133"/>
      <sheetName val="900_233"/>
      <sheetName val="materiales_de_insumo33"/>
      <sheetName val="jornales_y_prestaciones33"/>
      <sheetName val="210_133"/>
      <sheetName val="310_133"/>
      <sheetName val="600_433"/>
      <sheetName val="661_133"/>
      <sheetName val="673_133"/>
      <sheetName val="673_233"/>
      <sheetName val="673_333"/>
      <sheetName val="672_133"/>
      <sheetName val="3P_133"/>
      <sheetName val="3P_233"/>
      <sheetName val="6_1P33"/>
      <sheetName val="6_2P33"/>
      <sheetName val="6_4P33"/>
      <sheetName val="VALOR_ENSAYOS33"/>
      <sheetName val="resumen_preacta33"/>
      <sheetName val="Resalto_en_asfalto33"/>
      <sheetName val="Mat_fresado_para_ampliacion33"/>
      <sheetName val="Tuberia_filtro_D=6&quot;33"/>
      <sheetName val="Realce_de_bordillo33"/>
      <sheetName val="Remocion_tuberia_d=24&quot;33"/>
      <sheetName val="GRAVA_ATRAQUES_DE_ALCANTARILL33"/>
      <sheetName val="FORMATO_PREACTA33"/>
      <sheetName val="FORMATO_FECHA)33"/>
      <sheetName val="DESMONTE_LIMP_33"/>
      <sheetName val="REGISTRO_FOTOGRAFICO33"/>
      <sheetName val="S200_1_DESM__LIMP_B_33"/>
      <sheetName val="S200_2_DESM__LIMP__NB33"/>
      <sheetName val="S201_7_DEMO__ESTRUCTURAS33"/>
      <sheetName val="Remocion_alcantarillas_33"/>
      <sheetName val="Excav__Mat__Comun_33"/>
      <sheetName val="s201_15-remoción_de_alcantari33"/>
      <sheetName val="s210_2_2-Exc_de_expl33"/>
      <sheetName val="s210_2_1-Exc_en_roca33"/>
      <sheetName val="s211_1_REMOCION_DERR_33"/>
      <sheetName val="s220_1_Terraplenes33"/>
      <sheetName val="s221_1_Pedraplen33"/>
      <sheetName val="S900_3_TRANS__DERRUMBE33"/>
      <sheetName val="s231_1_Geotextil33"/>
      <sheetName val="S230_2_Mejora__de_la_Sub-Ra33"/>
      <sheetName val="S320_1_Sub_base33"/>
      <sheetName val="S330_1_BASE_GRANULAR33"/>
      <sheetName val="CONFM__DE_CALZADA_EXISTENTE33"/>
      <sheetName val="S310_1_Confor__calzada_existe33"/>
      <sheetName val="_S450_1_MEZCLA_MDC-133"/>
      <sheetName val="_S450_2MEZCLA_MDC-233"/>
      <sheetName val="S420_1_RIEGO_DE_IMPRIMACION_33"/>
      <sheetName val="S421_1_RIEGO_LIGA_CRR-133"/>
      <sheetName val="S460_1_FRESADO_33"/>
      <sheetName val="Excav__REPARACION_PAVIMENTO_33"/>
      <sheetName val="S465_1_EXC__PAV__ASFALTICO33"/>
      <sheetName val="S500_1_PAVIMENTO_CONCRETO33"/>
      <sheetName val="S510_1_PAVIMENTO_ADOQUIN33"/>
      <sheetName val="S600_1_EXCAV__VARIAS_33"/>
      <sheetName val="Relleno_Estructuras33"/>
      <sheetName val="eXCAVACIONES_VARIAS_EN_ROCA_33"/>
      <sheetName val="S600_2_EXCAV__ROCA33"/>
      <sheetName val="S610_1_Relleno_Estructuras33"/>
      <sheetName val="S623_1_Anclajes_33"/>
      <sheetName val="S623P1_Pantalla_Concreto33"/>
      <sheetName val="S630_3_Concretos_C33"/>
      <sheetName val="S630_4a_Concretos_D33"/>
      <sheetName val="S630_4b_Concretos_D33"/>
      <sheetName val="S630_6_CONCRETO_F33"/>
      <sheetName val="CONCRETO_G33"/>
      <sheetName val="S630_7_CONCRETO_G33"/>
      <sheetName val="s640_1_Acero_refuerzo33"/>
      <sheetName val="S642_13_Juntas_dilatacion33"/>
      <sheetName val="S644_2_Tuberia_PVC_4&quot;33"/>
      <sheetName val="_TUBERIA_36&quot;33"/>
      <sheetName val="S632_1_Baranda33"/>
      <sheetName val="_S661_1_TUBERIA_36&quot;_33"/>
      <sheetName val="S673_1_MAT__FILTRANTE33"/>
      <sheetName val="S673_2_GEOTEXTIL33"/>
      <sheetName val="TRANS__EXPLANACION33"/>
      <sheetName val="_S673_3_GEODREN_PLANAR_6&quot;33"/>
      <sheetName val="S681_1_GAVIONES33"/>
      <sheetName val="S700_1_Demarcacion33"/>
      <sheetName val="S700_2_Marca_víal33"/>
      <sheetName val="S701_1_tachas_reflectivas33"/>
      <sheetName val="S710_1_1_SEÑ_VERT__33"/>
      <sheetName val="S710_2_SEÑ_VERT_V33"/>
      <sheetName val="S710_1_2_SEÑ_VERT_33"/>
      <sheetName val="S730_1Defensas_33"/>
      <sheetName val="S800_2_CERCAS33"/>
      <sheetName val="S810_1_PROTECCION_TALUDES33"/>
      <sheetName val="S900_2Trans_explan33"/>
      <sheetName val="Tratamiento_fisuras33"/>
      <sheetName val="MARCAS_VIALES33"/>
      <sheetName val="Geomalla_con_fibra_de_vidrio33"/>
      <sheetName val="Anclajes_pasivos_4#633"/>
      <sheetName val="SNP1-geomalla_fibra_Vidrio33"/>
      <sheetName val="SNP2-geomalla_Biaxial33"/>
      <sheetName val="SNP3_concreto_3500_33"/>
      <sheetName val="SNP4_CEM__ASFALTICO33"/>
      <sheetName val="SNP5_MTTO_RUTINARIO33"/>
      <sheetName val="SNP6_Drenes33"/>
      <sheetName val="SNP7_Anclajes_pasivos_4#633"/>
      <sheetName val="SNP8_Anclajes_activos_2_Tor33"/>
      <sheetName val="SNP9_Anclajes_activos_4_Tor33"/>
      <sheetName val="SNP10_MATERIAL_3&quot;_TRIT33"/>
      <sheetName val="SNP11_Material_Relleno33"/>
      <sheetName val="SNP12_CUNETAS_3_00033"/>
      <sheetName val="SNP13_PARCHEO33"/>
      <sheetName val="SNP14_SELLO_JUNTAS33"/>
      <sheetName val="SNP15_Pilotes33"/>
      <sheetName val="SNP16_EXCAV__PAVIMENTO33"/>
      <sheetName val="SNP17_TRANS_BASE33"/>
      <sheetName val="SNP18_AFIRMADO_3&quot;33"/>
      <sheetName val="alcantarilla_K69+10333"/>
      <sheetName val="alcantarilla_K68+43733"/>
      <sheetName val="alcantarilla_K67+45533"/>
      <sheetName val="BOX_110+520_PUENTE_EL_VERDE33"/>
      <sheetName val="Muro_K99+070333"/>
      <sheetName val="MURO_K104+45433"/>
      <sheetName val="Muro_K109+057033"/>
      <sheetName val="BOX_K33"/>
      <sheetName val="INFORME_SEMANAL30"/>
      <sheetName val="201_730"/>
      <sheetName val="211_130"/>
      <sheetName val="320_230"/>
      <sheetName val="330_130"/>
      <sheetName val="330_230"/>
      <sheetName val="411_230"/>
      <sheetName val="450_2P30"/>
      <sheetName val="450_9P30"/>
      <sheetName val="461_130"/>
      <sheetName val="465_130"/>
      <sheetName val="464_1P30"/>
      <sheetName val="600_230"/>
      <sheetName val="630_530"/>
      <sheetName val="630_630"/>
      <sheetName val="630_730"/>
      <sheetName val="681_130"/>
      <sheetName val="670_P30"/>
      <sheetName val="671_P30"/>
      <sheetName val="674_230"/>
      <sheetName val="450_3P30"/>
      <sheetName val="621_1P30"/>
      <sheetName val="610_2P30"/>
      <sheetName val="230_230"/>
      <sheetName val="230_2P30"/>
      <sheetName val="621_1-1P30"/>
      <sheetName val="621_1_2P30"/>
      <sheetName val="PESO_VARILLAS30"/>
      <sheetName val="TARIFAS_MATERIALES11"/>
      <sheetName val="TARIFAS_EQUIPOS_11"/>
      <sheetName val="TARIFA_SALARIOS11"/>
      <sheetName val="210_1_129"/>
      <sheetName val="210_1_229"/>
      <sheetName val="210_2_129"/>
      <sheetName val="220_129"/>
      <sheetName val="420_129"/>
      <sheetName val="421_129"/>
      <sheetName val="630_4_129"/>
      <sheetName val="640_1_129"/>
      <sheetName val="4P_1_129"/>
      <sheetName val="671_129"/>
      <sheetName val="673P_129"/>
      <sheetName val="674p_229"/>
      <sheetName val="640_1_229"/>
      <sheetName val="640_1_429"/>
      <sheetName val="630_3_129"/>
      <sheetName val="700_129"/>
      <sheetName val="701_229"/>
      <sheetName val="710_129"/>
      <sheetName val="730_129"/>
      <sheetName val="TORTA_EST29"/>
      <sheetName val="MDC-1_COLOCACION_11"/>
      <sheetName val="D-20_COLOCACION_11"/>
      <sheetName val="TRANSPORTE_MEZCLA_ASFALTICA11"/>
      <sheetName val="EXT_microagomerado11"/>
      <sheetName val="Grafico_Avance11"/>
      <sheetName val="MYE_OBRA11"/>
      <sheetName val="BASE_DE_DATOS_DE_PRECIOS11"/>
      <sheetName val="Indicadores_Y_Listas29"/>
      <sheetName val="Tramo_211"/>
      <sheetName val="CANT_OBRA5"/>
      <sheetName val="Causa_Posible9"/>
      <sheetName val="Base_de_Datos9"/>
      <sheetName val="Elementos_Involucrados9"/>
      <sheetName val="CRA_MODI9"/>
      <sheetName val="Lista_ICCU9"/>
      <sheetName val="Paral__19"/>
      <sheetName val="Paral__29"/>
      <sheetName val="Paral__39"/>
      <sheetName val="Paral_49"/>
      <sheetName val="ACTA_3"/>
      <sheetName val="PRESUPUESTO_V55"/>
      <sheetName val="1__Preliminares5"/>
      <sheetName val="2__Demoliciones5"/>
      <sheetName val="3__Elementos_y_Estructuras5"/>
      <sheetName val="4__HVAC5"/>
      <sheetName val="8__Recubrimientos_y_Acabados5"/>
      <sheetName val="9__Otros5"/>
      <sheetName val="10__Tramites_y_Licencias5"/>
      <sheetName val="Valores_consolidados9"/>
      <sheetName val="Tipo_A19"/>
      <sheetName val="Tipo_A29"/>
      <sheetName val="Tipo_A39"/>
      <sheetName val="Tipo_B19"/>
      <sheetName val="Tipo_B29"/>
      <sheetName val="Tipo_B39"/>
      <sheetName val="Tipo_C19"/>
      <sheetName val="Tipo_C29"/>
      <sheetName val="Tipo_C39"/>
      <sheetName val="Tipo_D19"/>
      <sheetName val="Tipo_D29"/>
      <sheetName val="Tipo_D39"/>
      <sheetName val="Equipo_Menor9"/>
      <sheetName val="ALQUILADO_F-7857-308_9"/>
      <sheetName val="Real_Para_tarifas9"/>
      <sheetName val="Patrimonio_neto_personal9"/>
      <sheetName val="Skid_Lifting_Lug5"/>
      <sheetName val="CABLE_CONTROL5"/>
      <sheetName val="PSM_Monthly5"/>
      <sheetName val="ACTA_No_55"/>
      <sheetName val="ACTA_PROVEEDORES5"/>
      <sheetName val="ACTA_INICIO5"/>
      <sheetName val="ACTA_PARCIAL5"/>
      <sheetName val="ACTA_TERMINACION5"/>
      <sheetName val="IV__MANO_DE_OBRA_AIU5"/>
      <sheetName val="MATERIALES_Y_RECURSOS5"/>
      <sheetName val="CORTE_DE_OBRA_N°_15"/>
      <sheetName val="memoria_15"/>
      <sheetName val="Avan_Var9"/>
      <sheetName val="Avan_UF19"/>
      <sheetName val="Avan_UF29"/>
      <sheetName val="Avan_UF39"/>
      <sheetName val="Avan_UF4_9"/>
      <sheetName val="Plan_de_Obras9"/>
      <sheetName val="Hoja_29"/>
      <sheetName val="Resistividad_5"/>
      <sheetName val="PRESUPUESTOS-REV1_xls9"/>
      <sheetName val="GPI_5265"/>
      <sheetName val="VEA_3745"/>
      <sheetName val="RELACION_DE_PRECIOS5"/>
      <sheetName val="ACTA_55"/>
      <sheetName val="MODIF__25"/>
      <sheetName val="MODIF__35"/>
      <sheetName val="par_mar19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G_G3"/>
      <sheetName val="PORTADA_3"/>
      <sheetName val="C_C__3"/>
      <sheetName val="Aux_Presupuesto3"/>
      <sheetName val="CANTIDADES_FINALES3"/>
      <sheetName val="Memoria_de_Calculo3"/>
      <sheetName val="Mov_Tierras_Locacion3"/>
      <sheetName val="Tipicos_Civil3"/>
      <sheetName val="Tipicos_Electrica3"/>
      <sheetName val="Tipicos_Mecanica3"/>
      <sheetName val="Perfiles_Metalicos3"/>
      <sheetName val="Relación_De_Equipos3"/>
      <sheetName val="EXC__TERRENO_NATURAL_3&quot;3"/>
      <sheetName val="EXC__PAVIMENTO_3&quot;3"/>
      <sheetName val="ACTA_DE_OBRA_ACUEDUCTO3"/>
      <sheetName val="ACTA_DE_OBRA_ANDEN3"/>
      <sheetName val="EXC__TERRENO_NATURAL_6&quot;3"/>
      <sheetName val="EXC__PAVIMENTO_6&quot;3"/>
      <sheetName val="EXC__ANDEN_TUBERIA_6&quot;3"/>
      <sheetName val="EXC__ZAPATAS3"/>
      <sheetName val="EMPALMES_Y_ACCESORIOS3"/>
      <sheetName val="SEMANA_83"/>
      <sheetName val="LOS_CAÑITOS3"/>
      <sheetName val="APU_CAÑITOS3"/>
      <sheetName val="PRESUPUESTO_CASETA3"/>
      <sheetName val="APU_BASES3"/>
      <sheetName val="EL_PARAISO3"/>
      <sheetName val="APU_EL_PARAISO3"/>
      <sheetName val="LOS_BLANCO3"/>
      <sheetName val="APU_LOS_BLANCO3"/>
      <sheetName val="BOCAS_DE_SOLIS3"/>
      <sheetName val="APU_BOCAS_DE_SOLIS3"/>
      <sheetName val="FACTOR_PRESTACIONAL3"/>
      <sheetName val="ó&gt;_"/>
      <sheetName val="Base_de_datos_cuadrillas3"/>
      <sheetName val="Base_de_Diseño3"/>
      <sheetName val="[PRESUPUESTOS-R耽1_㙊辎簎䣼ꦱ疏揤S"/>
      <sheetName val="Listas_de_apoyo_Social3"/>
      <sheetName val="Listas_de_apoyo3"/>
      <sheetName val="Causa_Posible6"/>
      <sheetName val="Base_de_Datos6"/>
      <sheetName val="Elementos_Involucrados6"/>
      <sheetName val="CRA_MODI6"/>
      <sheetName val="Lista_ICCU6"/>
      <sheetName val="Paral__16"/>
      <sheetName val="Paral__26"/>
      <sheetName val="Paral__36"/>
      <sheetName val="Paral_46"/>
      <sheetName val="ACTA_"/>
      <sheetName val="Valores_consolidados6"/>
      <sheetName val="Tipo_A16"/>
      <sheetName val="Tipo_A26"/>
      <sheetName val="Tipo_A36"/>
      <sheetName val="Tipo_B16"/>
      <sheetName val="Tipo_B26"/>
      <sheetName val="Tipo_B36"/>
      <sheetName val="Tipo_C16"/>
      <sheetName val="Tipo_C26"/>
      <sheetName val="Tipo_C36"/>
      <sheetName val="Tipo_D16"/>
      <sheetName val="Tipo_D26"/>
      <sheetName val="Tipo_D36"/>
      <sheetName val="Equipo_Menor6"/>
      <sheetName val="ALQUILADO_F-7857-308_6"/>
      <sheetName val="Real_Para_tarifas6"/>
      <sheetName val="Patrimonio_neto_personal6"/>
      <sheetName val="Avan_Var6"/>
      <sheetName val="Avan_UF16"/>
      <sheetName val="Avan_UF26"/>
      <sheetName val="Avan_UF36"/>
      <sheetName val="Avan_UF4_6"/>
      <sheetName val="Plan_de_Obras6"/>
      <sheetName val="Hoja_26"/>
      <sheetName val="PRESUPUESTOS-REV1_xls6"/>
      <sheetName val="G_G"/>
      <sheetName val="PORTADA_"/>
      <sheetName val="C_C__"/>
      <sheetName val="Aux_Presupuesto"/>
      <sheetName val="CANTIDADES_FINALES"/>
      <sheetName val="Memoria_de_Calculo"/>
      <sheetName val="Mov_Tierras_Locacion"/>
      <sheetName val="Tipicos_Civil"/>
      <sheetName val="Tipicos_Electrica"/>
      <sheetName val="Tipicos_Mecanica"/>
      <sheetName val="Perfiles_Metalicos"/>
      <sheetName val="Relación_De_Equipos"/>
      <sheetName val="EXC__TERRENO_NATURAL_3&quot;"/>
      <sheetName val="EXC__PAVIMENTO_3&quot;"/>
      <sheetName val="ACTA_DE_OBRA_ACUEDUCTO"/>
      <sheetName val="ACTA_DE_OBRA_ANDEN"/>
      <sheetName val="EXC__TERRENO_NATURAL_6&quot;"/>
      <sheetName val="EXC__PAVIMENTO_6&quot;"/>
      <sheetName val="EXC__ANDEN_TUBERIA_6&quot;"/>
      <sheetName val="EXC__ZAPATAS"/>
      <sheetName val="EMPALMES_Y_ACCESORIOS"/>
      <sheetName val="SEMANA_8"/>
      <sheetName val="LOS_CAÑITOS"/>
      <sheetName val="APU_CAÑITOS"/>
      <sheetName val="PRESUPUESTO_CASETA"/>
      <sheetName val="APU_BASES"/>
      <sheetName val="EL_PARAISO"/>
      <sheetName val="APU_EL_PARAISO"/>
      <sheetName val="LOS_BLANCO"/>
      <sheetName val="APU_LOS_BLANCO"/>
      <sheetName val="BOCAS_DE_SOLIS"/>
      <sheetName val="APU_BOCAS_DE_SOLIS"/>
      <sheetName val="FACTOR_PRESTACIONAL"/>
      <sheetName val="Base_de_datos_cuadrillas"/>
      <sheetName val="Base_de_Diseño"/>
      <sheetName val="Listas_de_apoyo_Social"/>
      <sheetName val="Listas_de_apoyo"/>
      <sheetName val="PROY_ORIGINAL37"/>
      <sheetName val="PU_(2)36"/>
      <sheetName val="COSTOS_UNITARIOS31"/>
      <sheetName val="TRAYECTO_131"/>
      <sheetName val="200P_131"/>
      <sheetName val="210_2_231"/>
      <sheetName val="320_131"/>
      <sheetName val="640_131"/>
      <sheetName val="500P_131"/>
      <sheetName val="500P_231"/>
      <sheetName val="600_131"/>
      <sheetName val="610_131"/>
      <sheetName val="630_431"/>
      <sheetName val="640P_231"/>
      <sheetName val="640_1_(2)31"/>
      <sheetName val="672P_131"/>
      <sheetName val="2P_131"/>
      <sheetName val="900_231"/>
      <sheetName val="materiales_de_insumo31"/>
      <sheetName val="jornales_y_prestaciones31"/>
      <sheetName val="210_131"/>
      <sheetName val="310_131"/>
      <sheetName val="600_431"/>
      <sheetName val="661_131"/>
      <sheetName val="673_131"/>
      <sheetName val="673_231"/>
      <sheetName val="673_331"/>
      <sheetName val="672_131"/>
      <sheetName val="3P_131"/>
      <sheetName val="3P_231"/>
      <sheetName val="6_1P31"/>
      <sheetName val="6_2P31"/>
      <sheetName val="6_4P31"/>
      <sheetName val="VALOR_ENSAYOS31"/>
      <sheetName val="resumen_preacta31"/>
      <sheetName val="Resalto_en_asfalto31"/>
      <sheetName val="Mat_fresado_para_ampliacion31"/>
      <sheetName val="Tuberia_filtro_D=6&quot;31"/>
      <sheetName val="Realce_de_bordillo31"/>
      <sheetName val="Remocion_tuberia_d=24&quot;31"/>
      <sheetName val="GRAVA_ATRAQUES_DE_ALCANTARILL31"/>
      <sheetName val="FORMATO_PREACTA31"/>
      <sheetName val="FORMATO_FECHA)31"/>
      <sheetName val="DESMONTE_LIMP_31"/>
      <sheetName val="REGISTRO_FOTOGRAFICO31"/>
      <sheetName val="S200_1_DESM__LIMP_B_31"/>
      <sheetName val="S200_2_DESM__LIMP__NB31"/>
      <sheetName val="S201_7_DEMO__ESTRUCTURAS31"/>
      <sheetName val="Remocion_alcantarillas_31"/>
      <sheetName val="Excav__Mat__Comun_31"/>
      <sheetName val="s201_15-remoción_de_alcantari31"/>
      <sheetName val="s210_2_2-Exc_de_expl31"/>
      <sheetName val="s210_2_1-Exc_en_roca31"/>
      <sheetName val="s211_1_REMOCION_DERR_31"/>
      <sheetName val="s220_1_Terraplenes31"/>
      <sheetName val="s221_1_Pedraplen31"/>
      <sheetName val="S900_3_TRANS__DERRUMBE31"/>
      <sheetName val="s231_1_Geotextil31"/>
      <sheetName val="S230_2_Mejora__de_la_Sub-Ra31"/>
      <sheetName val="S320_1_Sub_base31"/>
      <sheetName val="S330_1_BASE_GRANULAR31"/>
      <sheetName val="CONFM__DE_CALZADA_EXISTENTE31"/>
      <sheetName val="S310_1_Confor__calzada_existe31"/>
      <sheetName val="_S450_1_MEZCLA_MDC-131"/>
      <sheetName val="_S450_2MEZCLA_MDC-231"/>
      <sheetName val="S420_1_RIEGO_DE_IMPRIMACION_31"/>
      <sheetName val="S421_1_RIEGO_LIGA_CRR-131"/>
      <sheetName val="S460_1_FRESADO_31"/>
      <sheetName val="Excav__REPARACION_PAVIMENTO_31"/>
      <sheetName val="S465_1_EXC__PAV__ASFALTICO31"/>
      <sheetName val="S500_1_PAVIMENTO_CONCRETO31"/>
      <sheetName val="S510_1_PAVIMENTO_ADOQUIN31"/>
      <sheetName val="S600_1_EXCAV__VARIAS_31"/>
      <sheetName val="Relleno_Estructuras31"/>
      <sheetName val="eXCAVACIONES_VARIAS_EN_ROCA_31"/>
      <sheetName val="S600_2_EXCAV__ROCA31"/>
      <sheetName val="S610_1_Relleno_Estructuras31"/>
      <sheetName val="S623_1_Anclajes_31"/>
      <sheetName val="S623P1_Pantalla_Concreto31"/>
      <sheetName val="S630_3_Concretos_C31"/>
      <sheetName val="S630_4a_Concretos_D31"/>
      <sheetName val="S630_4b_Concretos_D31"/>
      <sheetName val="S630_6_CONCRETO_F31"/>
      <sheetName val="CONCRETO_G31"/>
      <sheetName val="S630_7_CONCRETO_G31"/>
      <sheetName val="s640_1_Acero_refuerzo31"/>
      <sheetName val="S642_13_Juntas_dilatacion31"/>
      <sheetName val="S644_2_Tuberia_PVC_4&quot;31"/>
      <sheetName val="_TUBERIA_36&quot;31"/>
      <sheetName val="S632_1_Baranda31"/>
      <sheetName val="_S661_1_TUBERIA_36&quot;_31"/>
      <sheetName val="S673_1_MAT__FILTRANTE31"/>
      <sheetName val="S673_2_GEOTEXTIL31"/>
      <sheetName val="TRANS__EXPLANACION31"/>
      <sheetName val="_S673_3_GEODREN_PLANAR_6&quot;31"/>
      <sheetName val="S681_1_GAVIONES31"/>
      <sheetName val="S700_1_Demarcacion31"/>
      <sheetName val="S700_2_Marca_víal31"/>
      <sheetName val="S701_1_tachas_reflectivas31"/>
      <sheetName val="S710_1_1_SEÑ_VERT__31"/>
      <sheetName val="S710_2_SEÑ_VERT_V31"/>
      <sheetName val="S710_1_2_SEÑ_VERT_31"/>
      <sheetName val="S730_1Defensas_31"/>
      <sheetName val="S800_2_CERCAS31"/>
      <sheetName val="S810_1_PROTECCION_TALUDES31"/>
      <sheetName val="S900_2Trans_explan31"/>
      <sheetName val="Tratamiento_fisuras31"/>
      <sheetName val="MARCAS_VIALES31"/>
      <sheetName val="Geomalla_con_fibra_de_vidrio31"/>
      <sheetName val="Anclajes_pasivos_4#631"/>
      <sheetName val="SNP1-geomalla_fibra_Vidrio31"/>
      <sheetName val="SNP2-geomalla_Biaxial31"/>
      <sheetName val="SNP3_concreto_3500_31"/>
      <sheetName val="SNP4_CEM__ASFALTICO31"/>
      <sheetName val="SNP5_MTTO_RUTINARIO31"/>
      <sheetName val="SNP6_Drenes31"/>
      <sheetName val="SNP7_Anclajes_pasivos_4#631"/>
      <sheetName val="SNP8_Anclajes_activos_2_Tor31"/>
      <sheetName val="SNP9_Anclajes_activos_4_Tor31"/>
      <sheetName val="SNP10_MATERIAL_3&quot;_TRIT31"/>
      <sheetName val="SNP11_Material_Relleno31"/>
      <sheetName val="SNP12_CUNETAS_3_00031"/>
      <sheetName val="SNP13_PARCHEO31"/>
      <sheetName val="SNP14_SELLO_JUNTAS31"/>
      <sheetName val="SNP15_Pilotes31"/>
      <sheetName val="SNP16_EXCAV__PAVIMENTO31"/>
      <sheetName val="SNP17_TRANS_BASE31"/>
      <sheetName val="SNP18_AFIRMADO_3&quot;31"/>
      <sheetName val="alcantarilla_K69+10331"/>
      <sheetName val="alcantarilla_K68+43731"/>
      <sheetName val="alcantarilla_K67+45531"/>
      <sheetName val="BOX_110+520_PUENTE_EL_VERDE31"/>
      <sheetName val="Muro_K99+070331"/>
      <sheetName val="MURO_K104+45431"/>
      <sheetName val="Muro_K109+057031"/>
      <sheetName val="BOX_K31"/>
      <sheetName val="INFORME_SEMANAL28"/>
      <sheetName val="201_728"/>
      <sheetName val="211_128"/>
      <sheetName val="320_228"/>
      <sheetName val="330_128"/>
      <sheetName val="330_228"/>
      <sheetName val="411_228"/>
      <sheetName val="450_2P28"/>
      <sheetName val="450_9P28"/>
      <sheetName val="461_128"/>
      <sheetName val="465_128"/>
      <sheetName val="464_1P28"/>
      <sheetName val="600_228"/>
      <sheetName val="630_528"/>
      <sheetName val="630_628"/>
      <sheetName val="630_728"/>
      <sheetName val="681_128"/>
      <sheetName val="670_P28"/>
      <sheetName val="671_P28"/>
      <sheetName val="674_228"/>
      <sheetName val="450_3P28"/>
      <sheetName val="621_1P28"/>
      <sheetName val="610_2P28"/>
      <sheetName val="230_228"/>
      <sheetName val="230_2P28"/>
      <sheetName val="621_1-1P28"/>
      <sheetName val="621_1_2P28"/>
      <sheetName val="PESO_VARILLAS28"/>
      <sheetName val="TARIFAS_MATERIALES9"/>
      <sheetName val="TARIFAS_EQUIPOS_9"/>
      <sheetName val="TARIFA_SALARIOS9"/>
      <sheetName val="210_1_127"/>
      <sheetName val="210_1_227"/>
      <sheetName val="210_2_127"/>
      <sheetName val="220_127"/>
      <sheetName val="420_127"/>
      <sheetName val="421_127"/>
      <sheetName val="630_4_127"/>
      <sheetName val="640_1_127"/>
      <sheetName val="4P_1_127"/>
      <sheetName val="671_127"/>
      <sheetName val="673P_127"/>
      <sheetName val="674p_227"/>
      <sheetName val="640_1_227"/>
      <sheetName val="640_1_427"/>
      <sheetName val="630_3_127"/>
      <sheetName val="700_127"/>
      <sheetName val="701_227"/>
      <sheetName val="710_127"/>
      <sheetName val="730_127"/>
      <sheetName val="TORTA_EST27"/>
      <sheetName val="MDC-1_COLOCACION_9"/>
      <sheetName val="D-20_COLOCACION_9"/>
      <sheetName val="TRANSPORTE_MEZCLA_ASFALTICA9"/>
      <sheetName val="EXT_microagomerado9"/>
      <sheetName val="Grafico_Avance9"/>
      <sheetName val="MYE_OBRA9"/>
      <sheetName val="BASE_DE_DATOS_DE_PRECIOS9"/>
      <sheetName val="Indicadores_Y_Listas27"/>
      <sheetName val="Tramo_29"/>
      <sheetName val="CANT_OBRA3"/>
      <sheetName val="Causa_Posible7"/>
      <sheetName val="Base_de_Datos7"/>
      <sheetName val="Elementos_Involucrados7"/>
      <sheetName val="CRA_MODI7"/>
      <sheetName val="Lista_ICCU7"/>
      <sheetName val="Paral__17"/>
      <sheetName val="Paral__27"/>
      <sheetName val="Paral__37"/>
      <sheetName val="Paral_47"/>
      <sheetName val="ACTA_1"/>
      <sheetName val="PRESUPUESTO_V53"/>
      <sheetName val="1__Preliminares3"/>
      <sheetName val="2__Demoliciones3"/>
      <sheetName val="3__Elementos_y_Estructuras3"/>
      <sheetName val="4__HVAC3"/>
      <sheetName val="8__Recubrimientos_y_Acabados3"/>
      <sheetName val="9__Otros3"/>
      <sheetName val="10__Tramites_y_Licencias3"/>
      <sheetName val="Valores_consolidados7"/>
      <sheetName val="Tipo_A17"/>
      <sheetName val="Tipo_A27"/>
      <sheetName val="Tipo_A37"/>
      <sheetName val="Tipo_B17"/>
      <sheetName val="Tipo_B27"/>
      <sheetName val="Tipo_B37"/>
      <sheetName val="Tipo_C17"/>
      <sheetName val="Tipo_C27"/>
      <sheetName val="Tipo_C37"/>
      <sheetName val="Tipo_D17"/>
      <sheetName val="Tipo_D27"/>
      <sheetName val="Tipo_D37"/>
      <sheetName val="Equipo_Menor7"/>
      <sheetName val="ALQUILADO_F-7857-308_7"/>
      <sheetName val="Real_Para_tarifas7"/>
      <sheetName val="Patrimonio_neto_personal7"/>
      <sheetName val="Skid_Lifting_Lug3"/>
      <sheetName val="CABLE_CONTROL3"/>
      <sheetName val="PSM_Monthly3"/>
      <sheetName val="ACTA_No_53"/>
      <sheetName val="ACTA_PROVEEDORES3"/>
      <sheetName val="ACTA_INICIO3"/>
      <sheetName val="ACTA_PARCIAL3"/>
      <sheetName val="ACTA_TERMINACION3"/>
      <sheetName val="IV__MANO_DE_OBRA_AIU3"/>
      <sheetName val="MATERIALES_Y_RECURSOS3"/>
      <sheetName val="CORTE_DE_OBRA_N°_13"/>
      <sheetName val="memoria_13"/>
      <sheetName val="Avan_Var7"/>
      <sheetName val="Avan_UF17"/>
      <sheetName val="Avan_UF27"/>
      <sheetName val="Avan_UF37"/>
      <sheetName val="Avan_UF4_7"/>
      <sheetName val="Plan_de_Obras7"/>
      <sheetName val="Hoja_27"/>
      <sheetName val="Resistividad_3"/>
      <sheetName val="PRESUPUESTOS-REV1_xls7"/>
      <sheetName val="GPI_5263"/>
      <sheetName val="VEA_3743"/>
      <sheetName val="RELACION_DE_PRECIOS3"/>
      <sheetName val="ACTA_53"/>
      <sheetName val="MODIF__23"/>
      <sheetName val="MODIF__33"/>
      <sheetName val="par_mar19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G_G1"/>
      <sheetName val="PORTADA_1"/>
      <sheetName val="C_C__1"/>
      <sheetName val="Aux_Presupuesto1"/>
      <sheetName val="CANTIDADES_FINALES1"/>
      <sheetName val="Memoria_de_Calculo1"/>
      <sheetName val="Mov_Tierras_Locacion1"/>
      <sheetName val="Tipicos_Civil1"/>
      <sheetName val="Tipicos_Electrica1"/>
      <sheetName val="Tipicos_Mecanica1"/>
      <sheetName val="Perfiles_Metalicos1"/>
      <sheetName val="Relación_De_Equipos1"/>
      <sheetName val="EXC__TERRENO_NATURAL_3&quot;1"/>
      <sheetName val="EXC__PAVIMENTO_3&quot;1"/>
      <sheetName val="ACTA_DE_OBRA_ACUEDUCTO1"/>
      <sheetName val="ACTA_DE_OBRA_ANDEN1"/>
      <sheetName val="EXC__TERRENO_NATURAL_6&quot;1"/>
      <sheetName val="EXC__PAVIMENTO_6&quot;1"/>
      <sheetName val="EXC__ANDEN_TUBERIA_6&quot;1"/>
      <sheetName val="EXC__ZAPATAS1"/>
      <sheetName val="EMPALMES_Y_ACCESORIOS1"/>
      <sheetName val="SEMANA_81"/>
      <sheetName val="LOS_CAÑITOS1"/>
      <sheetName val="APU_CAÑITOS1"/>
      <sheetName val="PRESUPUESTO_CASETA1"/>
      <sheetName val="APU_BASES1"/>
      <sheetName val="EL_PARAISO1"/>
      <sheetName val="APU_EL_PARAISO1"/>
      <sheetName val="LOS_BLANCO1"/>
      <sheetName val="APU_LOS_BLANCO1"/>
      <sheetName val="BOCAS_DE_SOLIS1"/>
      <sheetName val="APU_BOCAS_DE_SOLIS1"/>
      <sheetName val="FACTOR_PRESTACIONAL1"/>
      <sheetName val="Base_de_datos_cuadrillas1"/>
      <sheetName val="Base_de_Diseño1"/>
      <sheetName val="Listas_de_apoyo_Social1"/>
      <sheetName val="Listas_de_apoyo1"/>
      <sheetName val="PROY_ORIGINAL38"/>
      <sheetName val="PU_(2)37"/>
      <sheetName val="COSTOS_UNITARIOS32"/>
      <sheetName val="TRAYECTO_132"/>
      <sheetName val="200P_132"/>
      <sheetName val="210_2_232"/>
      <sheetName val="320_132"/>
      <sheetName val="640_132"/>
      <sheetName val="500P_132"/>
      <sheetName val="500P_232"/>
      <sheetName val="600_132"/>
      <sheetName val="610_132"/>
      <sheetName val="630_432"/>
      <sheetName val="640P_232"/>
      <sheetName val="640_1_(2)32"/>
      <sheetName val="672P_132"/>
      <sheetName val="2P_132"/>
      <sheetName val="900_232"/>
      <sheetName val="materiales_de_insumo32"/>
      <sheetName val="jornales_y_prestaciones32"/>
      <sheetName val="210_132"/>
      <sheetName val="310_132"/>
      <sheetName val="600_432"/>
      <sheetName val="661_132"/>
      <sheetName val="673_132"/>
      <sheetName val="673_232"/>
      <sheetName val="673_332"/>
      <sheetName val="672_132"/>
      <sheetName val="3P_132"/>
      <sheetName val="3P_232"/>
      <sheetName val="6_1P32"/>
      <sheetName val="6_2P32"/>
      <sheetName val="6_4P32"/>
      <sheetName val="VALOR_ENSAYOS32"/>
      <sheetName val="resumen_preacta32"/>
      <sheetName val="Resalto_en_asfalto32"/>
      <sheetName val="Mat_fresado_para_ampliacion32"/>
      <sheetName val="Tuberia_filtro_D=6&quot;32"/>
      <sheetName val="Realce_de_bordillo32"/>
      <sheetName val="Remocion_tuberia_d=24&quot;32"/>
      <sheetName val="GRAVA_ATRAQUES_DE_ALCANTARILL32"/>
      <sheetName val="FORMATO_PREACTA32"/>
      <sheetName val="FORMATO_FECHA)32"/>
      <sheetName val="DESMONTE_LIMP_32"/>
      <sheetName val="REGISTRO_FOTOGRAFICO32"/>
      <sheetName val="S200_1_DESM__LIMP_B_32"/>
      <sheetName val="S200_2_DESM__LIMP__NB32"/>
      <sheetName val="S201_7_DEMO__ESTRUCTURAS32"/>
      <sheetName val="Remocion_alcantarillas_32"/>
      <sheetName val="Excav__Mat__Comun_32"/>
      <sheetName val="s201_15-remoción_de_alcantari32"/>
      <sheetName val="s210_2_2-Exc_de_expl32"/>
      <sheetName val="s210_2_1-Exc_en_roca32"/>
      <sheetName val="s211_1_REMOCION_DERR_32"/>
      <sheetName val="s220_1_Terraplenes32"/>
      <sheetName val="s221_1_Pedraplen32"/>
      <sheetName val="S900_3_TRANS__DERRUMBE32"/>
      <sheetName val="s231_1_Geotextil32"/>
      <sheetName val="S230_2_Mejora__de_la_Sub-Ra32"/>
      <sheetName val="S320_1_Sub_base32"/>
      <sheetName val="S330_1_BASE_GRANULAR32"/>
      <sheetName val="CONFM__DE_CALZADA_EXISTENTE32"/>
      <sheetName val="S310_1_Confor__calzada_existe32"/>
      <sheetName val="_S450_1_MEZCLA_MDC-132"/>
      <sheetName val="_S450_2MEZCLA_MDC-232"/>
      <sheetName val="S420_1_RIEGO_DE_IMPRIMACION_32"/>
      <sheetName val="S421_1_RIEGO_LIGA_CRR-132"/>
      <sheetName val="S460_1_FRESADO_32"/>
      <sheetName val="Excav__REPARACION_PAVIMENTO_32"/>
      <sheetName val="S465_1_EXC__PAV__ASFALTICO32"/>
      <sheetName val="S500_1_PAVIMENTO_CONCRETO32"/>
      <sheetName val="S510_1_PAVIMENTO_ADOQUIN32"/>
      <sheetName val="S600_1_EXCAV__VARIAS_32"/>
      <sheetName val="Relleno_Estructuras32"/>
      <sheetName val="eXCAVACIONES_VARIAS_EN_ROCA_32"/>
      <sheetName val="S600_2_EXCAV__ROCA32"/>
      <sheetName val="S610_1_Relleno_Estructuras32"/>
      <sheetName val="S623_1_Anclajes_32"/>
      <sheetName val="S623P1_Pantalla_Concreto32"/>
      <sheetName val="S630_3_Concretos_C32"/>
      <sheetName val="S630_4a_Concretos_D32"/>
      <sheetName val="S630_4b_Concretos_D32"/>
      <sheetName val="S630_6_CONCRETO_F32"/>
      <sheetName val="CONCRETO_G32"/>
      <sheetName val="S630_7_CONCRETO_G32"/>
      <sheetName val="s640_1_Acero_refuerzo32"/>
      <sheetName val="S642_13_Juntas_dilatacion32"/>
      <sheetName val="S644_2_Tuberia_PVC_4&quot;32"/>
      <sheetName val="_TUBERIA_36&quot;32"/>
      <sheetName val="S632_1_Baranda32"/>
      <sheetName val="_S661_1_TUBERIA_36&quot;_32"/>
      <sheetName val="S673_1_MAT__FILTRANTE32"/>
      <sheetName val="S673_2_GEOTEXTIL32"/>
      <sheetName val="TRANS__EXPLANACION32"/>
      <sheetName val="_S673_3_GEODREN_PLANAR_6&quot;32"/>
      <sheetName val="S681_1_GAVIONES32"/>
      <sheetName val="S700_1_Demarcacion32"/>
      <sheetName val="S700_2_Marca_víal32"/>
      <sheetName val="S701_1_tachas_reflectivas32"/>
      <sheetName val="S710_1_1_SEÑ_VERT__32"/>
      <sheetName val="S710_2_SEÑ_VERT_V32"/>
      <sheetName val="S710_1_2_SEÑ_VERT_32"/>
      <sheetName val="S730_1Defensas_32"/>
      <sheetName val="S800_2_CERCAS32"/>
      <sheetName val="S810_1_PROTECCION_TALUDES32"/>
      <sheetName val="S900_2Trans_explan32"/>
      <sheetName val="Tratamiento_fisuras32"/>
      <sheetName val="MARCAS_VIALES32"/>
      <sheetName val="Geomalla_con_fibra_de_vidrio32"/>
      <sheetName val="Anclajes_pasivos_4#632"/>
      <sheetName val="SNP1-geomalla_fibra_Vidrio32"/>
      <sheetName val="SNP2-geomalla_Biaxial32"/>
      <sheetName val="SNP3_concreto_3500_32"/>
      <sheetName val="SNP4_CEM__ASFALTICO32"/>
      <sheetName val="SNP5_MTTO_RUTINARIO32"/>
      <sheetName val="SNP6_Drenes32"/>
      <sheetName val="SNP7_Anclajes_pasivos_4#632"/>
      <sheetName val="SNP8_Anclajes_activos_2_Tor32"/>
      <sheetName val="SNP9_Anclajes_activos_4_Tor32"/>
      <sheetName val="SNP10_MATERIAL_3&quot;_TRIT32"/>
      <sheetName val="SNP11_Material_Relleno32"/>
      <sheetName val="SNP12_CUNETAS_3_00032"/>
      <sheetName val="SNP13_PARCHEO32"/>
      <sheetName val="SNP14_SELLO_JUNTAS32"/>
      <sheetName val="SNP15_Pilotes32"/>
      <sheetName val="SNP16_EXCAV__PAVIMENTO32"/>
      <sheetName val="SNP17_TRANS_BASE32"/>
      <sheetName val="SNP18_AFIRMADO_3&quot;32"/>
      <sheetName val="alcantarilla_K69+10332"/>
      <sheetName val="alcantarilla_K68+43732"/>
      <sheetName val="alcantarilla_K67+45532"/>
      <sheetName val="BOX_110+520_PUENTE_EL_VERDE32"/>
      <sheetName val="Muro_K99+070332"/>
      <sheetName val="MURO_K104+45432"/>
      <sheetName val="Muro_K109+057032"/>
      <sheetName val="BOX_K32"/>
      <sheetName val="INFORME_SEMANAL29"/>
      <sheetName val="201_729"/>
      <sheetName val="211_129"/>
      <sheetName val="320_229"/>
      <sheetName val="330_129"/>
      <sheetName val="330_229"/>
      <sheetName val="411_229"/>
      <sheetName val="450_2P29"/>
      <sheetName val="450_9P29"/>
      <sheetName val="461_129"/>
      <sheetName val="465_129"/>
      <sheetName val="464_1P29"/>
      <sheetName val="600_229"/>
      <sheetName val="630_529"/>
      <sheetName val="630_629"/>
      <sheetName val="630_729"/>
      <sheetName val="681_129"/>
      <sheetName val="670_P29"/>
      <sheetName val="671_P29"/>
      <sheetName val="674_229"/>
      <sheetName val="450_3P29"/>
      <sheetName val="621_1P29"/>
      <sheetName val="610_2P29"/>
      <sheetName val="230_229"/>
      <sheetName val="230_2P29"/>
      <sheetName val="621_1-1P29"/>
      <sheetName val="621_1_2P29"/>
      <sheetName val="PESO_VARILLAS29"/>
      <sheetName val="TARIFAS_MATERIALES10"/>
      <sheetName val="TARIFAS_EQUIPOS_10"/>
      <sheetName val="TARIFA_SALARIOS10"/>
      <sheetName val="210_1_128"/>
      <sheetName val="210_1_228"/>
      <sheetName val="210_2_128"/>
      <sheetName val="220_128"/>
      <sheetName val="420_128"/>
      <sheetName val="421_128"/>
      <sheetName val="630_4_128"/>
      <sheetName val="640_1_128"/>
      <sheetName val="4P_1_128"/>
      <sheetName val="671_128"/>
      <sheetName val="673P_128"/>
      <sheetName val="674p_228"/>
      <sheetName val="640_1_228"/>
      <sheetName val="640_1_428"/>
      <sheetName val="630_3_128"/>
      <sheetName val="700_128"/>
      <sheetName val="701_228"/>
      <sheetName val="710_128"/>
      <sheetName val="730_128"/>
      <sheetName val="TORTA_EST28"/>
      <sheetName val="MDC-1_COLOCACION_10"/>
      <sheetName val="D-20_COLOCACION_10"/>
      <sheetName val="TRANSPORTE_MEZCLA_ASFALTICA10"/>
      <sheetName val="EXT_microagomerado10"/>
      <sheetName val="Grafico_Avance10"/>
      <sheetName val="MYE_OBRA10"/>
      <sheetName val="BASE_DE_DATOS_DE_PRECIOS10"/>
      <sheetName val="Indicadores_Y_Listas28"/>
      <sheetName val="Tramo_210"/>
      <sheetName val="CANT_OBRA4"/>
      <sheetName val="Causa_Posible8"/>
      <sheetName val="Base_de_Datos8"/>
      <sheetName val="Elementos_Involucrados8"/>
      <sheetName val="CRA_MODI8"/>
      <sheetName val="Lista_ICCU8"/>
      <sheetName val="Paral__18"/>
      <sheetName val="Paral__28"/>
      <sheetName val="Paral__38"/>
      <sheetName val="Paral_48"/>
      <sheetName val="ACTA_2"/>
      <sheetName val="PRESUPUESTO_V54"/>
      <sheetName val="1__Preliminares4"/>
      <sheetName val="2__Demoliciones4"/>
      <sheetName val="3__Elementos_y_Estructuras4"/>
      <sheetName val="4__HVAC4"/>
      <sheetName val="8__Recubrimientos_y_Acabados4"/>
      <sheetName val="9__Otros4"/>
      <sheetName val="10__Tramites_y_Licencias4"/>
      <sheetName val="Valores_consolidados8"/>
      <sheetName val="Tipo_A18"/>
      <sheetName val="Tipo_A28"/>
      <sheetName val="Tipo_A38"/>
      <sheetName val="Tipo_B18"/>
      <sheetName val="Tipo_B28"/>
      <sheetName val="Tipo_B38"/>
      <sheetName val="Tipo_C18"/>
      <sheetName val="Tipo_C28"/>
      <sheetName val="Tipo_C38"/>
      <sheetName val="Tipo_D18"/>
      <sheetName val="Tipo_D28"/>
      <sheetName val="Tipo_D38"/>
      <sheetName val="Equipo_Menor8"/>
      <sheetName val="ALQUILADO_F-7857-308_8"/>
      <sheetName val="Real_Para_tarifas8"/>
      <sheetName val="Patrimonio_neto_personal8"/>
      <sheetName val="Skid_Lifting_Lug4"/>
      <sheetName val="CABLE_CONTROL4"/>
      <sheetName val="PSM_Monthly4"/>
      <sheetName val="ACTA_No_54"/>
      <sheetName val="ACTA_PROVEEDORES4"/>
      <sheetName val="ACTA_INICIO4"/>
      <sheetName val="ACTA_PARCIAL4"/>
      <sheetName val="ACTA_TERMINACION4"/>
      <sheetName val="IV__MANO_DE_OBRA_AIU4"/>
      <sheetName val="MATERIALES_Y_RECURSOS4"/>
      <sheetName val="CORTE_DE_OBRA_N°_14"/>
      <sheetName val="memoria_14"/>
      <sheetName val="Avan_Var8"/>
      <sheetName val="Avan_UF18"/>
      <sheetName val="Avan_UF28"/>
      <sheetName val="Avan_UF38"/>
      <sheetName val="Avan_UF4_8"/>
      <sheetName val="Plan_de_Obras8"/>
      <sheetName val="Hoja_28"/>
      <sheetName val="Resistividad_4"/>
      <sheetName val="PRESUPUESTOS-REV1_xls8"/>
      <sheetName val="GPI_5264"/>
      <sheetName val="VEA_3744"/>
      <sheetName val="RELACION_DE_PRECIOS4"/>
      <sheetName val="ACTA_54"/>
      <sheetName val="MODIF__24"/>
      <sheetName val="MODIF__34"/>
      <sheetName val="par_mar19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G_G2"/>
      <sheetName val="PORTADA_2"/>
      <sheetName val="C_C__2"/>
      <sheetName val="Aux_Presupuesto2"/>
      <sheetName val="CANTIDADES_FINALES2"/>
      <sheetName val="Memoria_de_Calculo2"/>
      <sheetName val="Mov_Tierras_Locacion2"/>
      <sheetName val="Tipicos_Civil2"/>
      <sheetName val="Tipicos_Electrica2"/>
      <sheetName val="Tipicos_Mecanica2"/>
      <sheetName val="Perfiles_Metalicos2"/>
      <sheetName val="Relación_De_Equipos2"/>
      <sheetName val="EXC__TERRENO_NATURAL_3&quot;2"/>
      <sheetName val="EXC__PAVIMENTO_3&quot;2"/>
      <sheetName val="ACTA_DE_OBRA_ACUEDUCTO2"/>
      <sheetName val="ACTA_DE_OBRA_ANDEN2"/>
      <sheetName val="EXC__TERRENO_NATURAL_6&quot;2"/>
      <sheetName val="EXC__PAVIMENTO_6&quot;2"/>
      <sheetName val="EXC__ANDEN_TUBERIA_6&quot;2"/>
      <sheetName val="EXC__ZAPATAS2"/>
      <sheetName val="EMPALMES_Y_ACCESORIOS2"/>
      <sheetName val="SEMANA_82"/>
      <sheetName val="LOS_CAÑITOS2"/>
      <sheetName val="APU_CAÑITOS2"/>
      <sheetName val="PRESUPUESTO_CASETA2"/>
      <sheetName val="APU_BASES2"/>
      <sheetName val="EL_PARAISO2"/>
      <sheetName val="APU_EL_PARAISO2"/>
      <sheetName val="LOS_BLANCO2"/>
      <sheetName val="APU_LOS_BLANCO2"/>
      <sheetName val="BOCAS_DE_SOLIS2"/>
      <sheetName val="APU_BOCAS_DE_SOLIS2"/>
      <sheetName val="FACTOR_PRESTACIONAL2"/>
      <sheetName val="Base_de_datos_cuadrillas2"/>
      <sheetName val="Base_de_Diseño2"/>
      <sheetName val="Listas_de_apoyo_Social2"/>
      <sheetName val="Listas_de_apoyo2"/>
      <sheetName val="PROY_ORIGINAL40"/>
      <sheetName val="PU_(2)39"/>
      <sheetName val="COSTOS_UNITARIOS34"/>
      <sheetName val="TRAYECTO_134"/>
      <sheetName val="200P_134"/>
      <sheetName val="210_2_234"/>
      <sheetName val="320_134"/>
      <sheetName val="640_134"/>
      <sheetName val="500P_134"/>
      <sheetName val="500P_234"/>
      <sheetName val="600_134"/>
      <sheetName val="610_134"/>
      <sheetName val="630_434"/>
      <sheetName val="640P_234"/>
      <sheetName val="640_1_(2)34"/>
      <sheetName val="672P_134"/>
      <sheetName val="2P_134"/>
      <sheetName val="900_234"/>
      <sheetName val="materiales_de_insumo34"/>
      <sheetName val="jornales_y_prestaciones34"/>
      <sheetName val="210_134"/>
      <sheetName val="310_134"/>
      <sheetName val="600_434"/>
      <sheetName val="661_134"/>
      <sheetName val="673_134"/>
      <sheetName val="673_234"/>
      <sheetName val="673_334"/>
      <sheetName val="672_134"/>
      <sheetName val="3P_134"/>
      <sheetName val="3P_234"/>
      <sheetName val="6_1P34"/>
      <sheetName val="6_2P34"/>
      <sheetName val="6_4P34"/>
      <sheetName val="VALOR_ENSAYOS34"/>
      <sheetName val="resumen_preacta34"/>
      <sheetName val="Resalto_en_asfalto34"/>
      <sheetName val="Mat_fresado_para_ampliacion34"/>
      <sheetName val="Tuberia_filtro_D=6&quot;34"/>
      <sheetName val="Realce_de_bordillo34"/>
      <sheetName val="Remocion_tuberia_d=24&quot;34"/>
      <sheetName val="GRAVA_ATRAQUES_DE_ALCANTARILL34"/>
      <sheetName val="FORMATO_PREACTA34"/>
      <sheetName val="FORMATO_FECHA)34"/>
      <sheetName val="DESMONTE_LIMP_34"/>
      <sheetName val="REGISTRO_FOTOGRAFICO34"/>
      <sheetName val="S200_1_DESM__LIMP_B_34"/>
      <sheetName val="S200_2_DESM__LIMP__NB34"/>
      <sheetName val="S201_7_DEMO__ESTRUCTURAS34"/>
      <sheetName val="Remocion_alcantarillas_34"/>
      <sheetName val="Excav__Mat__Comun_34"/>
      <sheetName val="s201_15-remoción_de_alcantari34"/>
      <sheetName val="s210_2_2-Exc_de_expl34"/>
      <sheetName val="s210_2_1-Exc_en_roca34"/>
      <sheetName val="s211_1_REMOCION_DERR_34"/>
      <sheetName val="s220_1_Terraplenes34"/>
      <sheetName val="s221_1_Pedraplen34"/>
      <sheetName val="S900_3_TRANS__DERRUMBE34"/>
      <sheetName val="s231_1_Geotextil34"/>
      <sheetName val="S230_2_Mejora__de_la_Sub-Ra34"/>
      <sheetName val="S320_1_Sub_base34"/>
      <sheetName val="S330_1_BASE_GRANULAR34"/>
      <sheetName val="CONFM__DE_CALZADA_EXISTENTE34"/>
      <sheetName val="S310_1_Confor__calzada_existe34"/>
      <sheetName val="_S450_1_MEZCLA_MDC-134"/>
      <sheetName val="_S450_2MEZCLA_MDC-234"/>
      <sheetName val="S420_1_RIEGO_DE_IMPRIMACION_34"/>
      <sheetName val="S421_1_RIEGO_LIGA_CRR-134"/>
      <sheetName val="S460_1_FRESADO_34"/>
      <sheetName val="Excav__REPARACION_PAVIMENTO_34"/>
      <sheetName val="S465_1_EXC__PAV__ASFALTICO34"/>
      <sheetName val="S500_1_PAVIMENTO_CONCRETO34"/>
      <sheetName val="S510_1_PAVIMENTO_ADOQUIN34"/>
      <sheetName val="S600_1_EXCAV__VARIAS_34"/>
      <sheetName val="Relleno_Estructuras34"/>
      <sheetName val="eXCAVACIONES_VARIAS_EN_ROCA_34"/>
      <sheetName val="S600_2_EXCAV__ROCA34"/>
      <sheetName val="S610_1_Relleno_Estructuras34"/>
      <sheetName val="S623_1_Anclajes_34"/>
      <sheetName val="S623P1_Pantalla_Concreto34"/>
      <sheetName val="S630_3_Concretos_C34"/>
      <sheetName val="S630_4a_Concretos_D34"/>
      <sheetName val="S630_4b_Concretos_D34"/>
      <sheetName val="S630_6_CONCRETO_F34"/>
      <sheetName val="CONCRETO_G34"/>
      <sheetName val="S630_7_CONCRETO_G34"/>
      <sheetName val="s640_1_Acero_refuerzo34"/>
      <sheetName val="S642_13_Juntas_dilatacion34"/>
      <sheetName val="S644_2_Tuberia_PVC_4&quot;34"/>
      <sheetName val="_TUBERIA_36&quot;34"/>
      <sheetName val="S632_1_Baranda34"/>
      <sheetName val="_S661_1_TUBERIA_36&quot;_34"/>
      <sheetName val="S673_1_MAT__FILTRANTE34"/>
      <sheetName val="S673_2_GEOTEXTIL34"/>
      <sheetName val="TRANS__EXPLANACION34"/>
      <sheetName val="_S673_3_GEODREN_PLANAR_6&quot;34"/>
      <sheetName val="S681_1_GAVIONES34"/>
      <sheetName val="S700_1_Demarcacion34"/>
      <sheetName val="S700_2_Marca_víal34"/>
      <sheetName val="S701_1_tachas_reflectivas34"/>
      <sheetName val="S710_1_1_SEÑ_VERT__34"/>
      <sheetName val="S710_2_SEÑ_VERT_V34"/>
      <sheetName val="S710_1_2_SEÑ_VERT_34"/>
      <sheetName val="S730_1Defensas_34"/>
      <sheetName val="S800_2_CERCAS34"/>
      <sheetName val="S810_1_PROTECCION_TALUDES34"/>
      <sheetName val="S900_2Trans_explan34"/>
      <sheetName val="Tratamiento_fisuras34"/>
      <sheetName val="MARCAS_VIALES34"/>
      <sheetName val="Geomalla_con_fibra_de_vidrio34"/>
      <sheetName val="Anclajes_pasivos_4#634"/>
      <sheetName val="SNP1-geomalla_fibra_Vidrio34"/>
      <sheetName val="SNP2-geomalla_Biaxial34"/>
      <sheetName val="SNP3_concreto_3500_34"/>
      <sheetName val="SNP4_CEM__ASFALTICO34"/>
      <sheetName val="SNP5_MTTO_RUTINARIO34"/>
      <sheetName val="SNP6_Drenes34"/>
      <sheetName val="SNP7_Anclajes_pasivos_4#634"/>
      <sheetName val="SNP8_Anclajes_activos_2_Tor34"/>
      <sheetName val="SNP9_Anclajes_activos_4_Tor34"/>
      <sheetName val="SNP10_MATERIAL_3&quot;_TRIT34"/>
      <sheetName val="SNP11_Material_Relleno34"/>
      <sheetName val="SNP12_CUNETAS_3_00034"/>
      <sheetName val="SNP13_PARCHEO34"/>
      <sheetName val="SNP14_SELLO_JUNTAS34"/>
      <sheetName val="SNP15_Pilotes34"/>
      <sheetName val="SNP16_EXCAV__PAVIMENTO34"/>
      <sheetName val="SNP17_TRANS_BASE34"/>
      <sheetName val="SNP18_AFIRMADO_3&quot;34"/>
      <sheetName val="alcantarilla_K69+10334"/>
      <sheetName val="alcantarilla_K68+43734"/>
      <sheetName val="alcantarilla_K67+45534"/>
      <sheetName val="BOX_110+520_PUENTE_EL_VERDE34"/>
      <sheetName val="Muro_K99+070334"/>
      <sheetName val="MURO_K104+45434"/>
      <sheetName val="Muro_K109+057034"/>
      <sheetName val="BOX_K34"/>
      <sheetName val="INFORME_SEMANAL31"/>
      <sheetName val="201_731"/>
      <sheetName val="211_131"/>
      <sheetName val="320_231"/>
      <sheetName val="330_131"/>
      <sheetName val="330_231"/>
      <sheetName val="411_231"/>
      <sheetName val="450_2P31"/>
      <sheetName val="450_9P31"/>
      <sheetName val="461_131"/>
      <sheetName val="465_131"/>
      <sheetName val="464_1P31"/>
      <sheetName val="600_231"/>
      <sheetName val="630_531"/>
      <sheetName val="630_631"/>
      <sheetName val="630_731"/>
      <sheetName val="681_131"/>
      <sheetName val="670_P31"/>
      <sheetName val="671_P31"/>
      <sheetName val="674_231"/>
      <sheetName val="450_3P31"/>
      <sheetName val="621_1P31"/>
      <sheetName val="610_2P31"/>
      <sheetName val="230_231"/>
      <sheetName val="230_2P31"/>
      <sheetName val="621_1-1P31"/>
      <sheetName val="621_1_2P31"/>
      <sheetName val="PESO_VARILLAS31"/>
      <sheetName val="TARIFAS_MATERIALES12"/>
      <sheetName val="TARIFAS_EQUIPOS_12"/>
      <sheetName val="TARIFA_SALARIOS12"/>
      <sheetName val="210_1_130"/>
      <sheetName val="210_1_230"/>
      <sheetName val="210_2_130"/>
      <sheetName val="220_130"/>
      <sheetName val="420_130"/>
      <sheetName val="421_130"/>
      <sheetName val="630_4_130"/>
      <sheetName val="640_1_130"/>
      <sheetName val="4P_1_130"/>
      <sheetName val="671_130"/>
      <sheetName val="673P_130"/>
      <sheetName val="674p_230"/>
      <sheetName val="640_1_230"/>
      <sheetName val="640_1_430"/>
      <sheetName val="630_3_130"/>
      <sheetName val="700_130"/>
      <sheetName val="701_230"/>
      <sheetName val="710_130"/>
      <sheetName val="730_130"/>
      <sheetName val="TORTA_EST30"/>
      <sheetName val="MDC-1_COLOCACION_12"/>
      <sheetName val="D-20_COLOCACION_12"/>
      <sheetName val="TRANSPORTE_MEZCLA_ASFALTICA12"/>
      <sheetName val="EXT_microagomerado12"/>
      <sheetName val="Grafico_Avance12"/>
      <sheetName val="MYE_OBRA12"/>
      <sheetName val="BASE_DE_DATOS_DE_PRECIOS12"/>
      <sheetName val="Indicadores_Y_Listas30"/>
      <sheetName val="Tramo_212"/>
      <sheetName val="CANT_OBRA6"/>
      <sheetName val="Causa_Posible10"/>
      <sheetName val="Base_de_Datos10"/>
      <sheetName val="Elementos_Involucrados10"/>
      <sheetName val="CRA_MODI10"/>
      <sheetName val="Lista_ICCU10"/>
      <sheetName val="Paral__110"/>
      <sheetName val="Paral__210"/>
      <sheetName val="Paral__310"/>
      <sheetName val="Paral_410"/>
      <sheetName val="ACTA_4"/>
      <sheetName val="PRESUPUESTO_V56"/>
      <sheetName val="1__Preliminares6"/>
      <sheetName val="2__Demoliciones6"/>
      <sheetName val="3__Elementos_y_Estructuras6"/>
      <sheetName val="4__HVAC6"/>
      <sheetName val="8__Recubrimientos_y_Acabados6"/>
      <sheetName val="9__Otros6"/>
      <sheetName val="10__Tramites_y_Licencias6"/>
      <sheetName val="Valores_consolidados10"/>
      <sheetName val="Tipo_A110"/>
      <sheetName val="Tipo_A210"/>
      <sheetName val="Tipo_A310"/>
      <sheetName val="Tipo_B110"/>
      <sheetName val="Tipo_B210"/>
      <sheetName val="Tipo_B310"/>
      <sheetName val="Tipo_C110"/>
      <sheetName val="Tipo_C210"/>
      <sheetName val="Tipo_C310"/>
      <sheetName val="Tipo_D110"/>
      <sheetName val="Tipo_D210"/>
      <sheetName val="Tipo_D310"/>
      <sheetName val="Equipo_Menor10"/>
      <sheetName val="ALQUILADO_F-7857-308_10"/>
      <sheetName val="Real_Para_tarifas10"/>
      <sheetName val="Patrimonio_neto_personal10"/>
      <sheetName val="Skid_Lifting_Lug6"/>
      <sheetName val="CABLE_CONTROL6"/>
      <sheetName val="PSM_Monthly6"/>
      <sheetName val="ACTA_No_56"/>
      <sheetName val="ACTA_PROVEEDORES6"/>
      <sheetName val="ACTA_INICIO6"/>
      <sheetName val="ACTA_PARCIAL6"/>
      <sheetName val="ACTA_TERMINACION6"/>
      <sheetName val="IV__MANO_DE_OBRA_AIU6"/>
      <sheetName val="MATERIALES_Y_RECURSOS6"/>
      <sheetName val="CORTE_DE_OBRA_N°_16"/>
      <sheetName val="memoria_16"/>
      <sheetName val="Avan_Var10"/>
      <sheetName val="Avan_UF110"/>
      <sheetName val="Avan_UF210"/>
      <sheetName val="Avan_UF310"/>
      <sheetName val="Avan_UF4_10"/>
      <sheetName val="Plan_de_Obras10"/>
      <sheetName val="Hoja_210"/>
      <sheetName val="Resistividad_6"/>
      <sheetName val="PRESUPUESTOS-REV1_xls10"/>
      <sheetName val="GPI_5266"/>
      <sheetName val="VEA_3746"/>
      <sheetName val="RELACION_DE_PRECIOS6"/>
      <sheetName val="ACTA_56"/>
      <sheetName val="MODIF__26"/>
      <sheetName val="MODIF__36"/>
      <sheetName val="par_mar196"/>
      <sheetName val="Ruta_016"/>
      <sheetName val="AFECTACION_01_6"/>
      <sheetName val="EJECUCION_C6"/>
      <sheetName val="Inf_Financiera_016"/>
      <sheetName val="RUTA_026"/>
      <sheetName val="AFECTACION_026"/>
      <sheetName val="EJECUCION_C__026"/>
      <sheetName val="INF_FINANCIERA_026"/>
      <sheetName val="RUTA_036"/>
      <sheetName val="AFECTACION_036"/>
      <sheetName val="EJECUCION_C__036"/>
      <sheetName val="INF_FINANCIERA_036"/>
      <sheetName val="RUTA_046"/>
      <sheetName val="AFECTACION_046"/>
      <sheetName val="EJECUCION_C__046"/>
      <sheetName val="INF_FINANCIERA_046"/>
      <sheetName val="RUTA_056"/>
      <sheetName val="AFECTACION_056"/>
      <sheetName val="EJECUCION_C__056"/>
      <sheetName val="INF_FINANCIERA_056"/>
      <sheetName val="RUTA_066"/>
      <sheetName val="AFECTACION_066"/>
      <sheetName val="EJECUCION_C__066"/>
      <sheetName val="INF_FINANCIERA_066"/>
      <sheetName val="RUTA_076"/>
      <sheetName val="AFECTACION_076"/>
      <sheetName val="EJECUCION_C__076"/>
      <sheetName val="INF_FINANCIERA_076"/>
      <sheetName val="RUTA_086"/>
      <sheetName val="AFECTACION_086"/>
      <sheetName val="EJECUCION_C__086"/>
      <sheetName val="INF_FINANCIERA_086"/>
      <sheetName val="RUTA_096"/>
      <sheetName val="AFECTACION_096"/>
      <sheetName val="EJECUCION_C__096"/>
      <sheetName val="INF_FINANCIERA_096"/>
      <sheetName val="RUTA_106"/>
      <sheetName val="AFECTACION_106"/>
      <sheetName val="EJECUCION_C__106"/>
      <sheetName val="INF_FINANCIERA_106"/>
      <sheetName val="RUTA_116"/>
      <sheetName val="AFECTACION_116"/>
      <sheetName val="EJECUCION_C__116"/>
      <sheetName val="INF_FINANCIERA_116"/>
      <sheetName val="G_G4"/>
      <sheetName val="PORTADA_4"/>
      <sheetName val="C_C__4"/>
      <sheetName val="Aux_Presupuesto4"/>
      <sheetName val="CANTIDADES_FINALES4"/>
      <sheetName val="Memoria_de_Calculo4"/>
      <sheetName val="Mov_Tierras_Locacion4"/>
      <sheetName val="Tipicos_Civil4"/>
      <sheetName val="Tipicos_Electrica4"/>
      <sheetName val="Tipicos_Mecanica4"/>
      <sheetName val="Perfiles_Metalicos4"/>
      <sheetName val="Relación_De_Equipos4"/>
      <sheetName val="EXC__TERRENO_NATURAL_3&quot;4"/>
      <sheetName val="EXC__PAVIMENTO_3&quot;4"/>
      <sheetName val="ACTA_DE_OBRA_ACUEDUCTO4"/>
      <sheetName val="ACTA_DE_OBRA_ANDEN4"/>
      <sheetName val="EXC__TERRENO_NATURAL_6&quot;4"/>
      <sheetName val="EXC__PAVIMENTO_6&quot;4"/>
      <sheetName val="EXC__ANDEN_TUBERIA_6&quot;4"/>
      <sheetName val="EXC__ZAPATAS4"/>
      <sheetName val="EMPALMES_Y_ACCESORIOS4"/>
      <sheetName val="SEMANA_84"/>
      <sheetName val="LOS_CAÑITOS4"/>
      <sheetName val="APU_CAÑITOS4"/>
      <sheetName val="PRESUPUESTO_CASETA4"/>
      <sheetName val="APU_BASES4"/>
      <sheetName val="EL_PARAISO4"/>
      <sheetName val="APU_EL_PARAISO4"/>
      <sheetName val="LOS_BLANCO4"/>
      <sheetName val="APU_LOS_BLANCO4"/>
      <sheetName val="BOCAS_DE_SOLIS4"/>
      <sheetName val="APU_BOCAS_DE_SOLIS4"/>
      <sheetName val="FACTOR_PRESTACIONAL4"/>
      <sheetName val="Base_de_datos_cuadrillas4"/>
      <sheetName val="Base_de_Diseño4"/>
      <sheetName val="Listas_de_apoyo_Social4"/>
      <sheetName val="Listas_de_apoyo4"/>
      <sheetName val="M.OBRA"/>
      <sheetName val="PREACTA 28"/>
      <sheetName val="AIU"/>
      <sheetName val="RESUMEN S.T.I.M.S.T "/>
      <sheetName val="for2-consor"/>
      <sheetName val="Constantes Generales"/>
      <sheetName val="Prestaciones Sociales"/>
      <sheetName val="ZF"/>
      <sheetName val="HE-BA"/>
      <sheetName val="MC SF GAVIONES"/>
      <sheetName val="Dominios"/>
      <sheetName val="Concept"/>
    </sheetNames>
    <sheetDataSet>
      <sheetData sheetId="0" refreshError="1"/>
      <sheetData sheetId="1" refreshError="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sheetData sheetId="54"/>
      <sheetData sheetId="55"/>
      <sheetData sheetId="56"/>
      <sheetData sheetId="57"/>
      <sheetData sheetId="58"/>
      <sheetData sheetId="59" refreshError="1"/>
      <sheetData sheetId="60" refreshError="1"/>
      <sheetData sheetId="61"/>
      <sheetData sheetId="62"/>
      <sheetData sheetId="63"/>
      <sheetData sheetId="64"/>
      <sheetData sheetId="65"/>
      <sheetData sheetId="66"/>
      <sheetData sheetId="67"/>
      <sheetData sheetId="68" refreshError="1"/>
      <sheetData sheetId="69" refreshError="1"/>
      <sheetData sheetId="70" refreshError="1"/>
      <sheetData sheetId="71" refreshError="1"/>
      <sheetData sheetId="72" refreshError="1"/>
      <sheetData sheetId="73" refreshError="1"/>
      <sheetData sheetId="74"/>
      <sheetData sheetId="75"/>
      <sheetData sheetId="76"/>
      <sheetData sheetId="77"/>
      <sheetData sheetId="78"/>
      <sheetData sheetId="79"/>
      <sheetData sheetId="80"/>
      <sheetData sheetId="81"/>
      <sheetData sheetId="82" refreshError="1"/>
      <sheetData sheetId="83" refreshError="1"/>
      <sheetData sheetId="84" refreshError="1"/>
      <sheetData sheetId="85" refreshError="1"/>
      <sheetData sheetId="86" refreshError="1"/>
      <sheetData sheetId="87" refreshError="1"/>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refreshError="1"/>
      <sheetData sheetId="209" refreshError="1"/>
      <sheetData sheetId="210" refreshError="1"/>
      <sheetData sheetId="211" refreshError="1"/>
      <sheetData sheetId="212" refreshError="1"/>
      <sheetData sheetId="213" refreshError="1"/>
      <sheetData sheetId="214" refreshError="1"/>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refreshError="1"/>
      <sheetData sheetId="279" refreshError="1"/>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sheetData sheetId="479" refreshError="1"/>
      <sheetData sheetId="480" refreshError="1"/>
      <sheetData sheetId="481" refreshError="1"/>
      <sheetData sheetId="482"/>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sheetData sheetId="512" refreshError="1"/>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refreshError="1"/>
      <sheetData sheetId="594" refreshError="1"/>
      <sheetData sheetId="595" refreshError="1"/>
      <sheetData sheetId="596" refreshError="1"/>
      <sheetData sheetId="597" refreshError="1"/>
      <sheetData sheetId="598" refreshError="1"/>
      <sheetData sheetId="599" refreshError="1"/>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sheetData sheetId="784" refreshError="1"/>
      <sheetData sheetId="785" refreshError="1"/>
      <sheetData sheetId="786" refreshError="1"/>
      <sheetData sheetId="787" refreshError="1"/>
      <sheetData sheetId="788"/>
      <sheetData sheetId="789"/>
      <sheetData sheetId="790"/>
      <sheetData sheetId="791"/>
      <sheetData sheetId="792"/>
      <sheetData sheetId="793"/>
      <sheetData sheetId="794"/>
      <sheetData sheetId="795"/>
      <sheetData sheetId="796"/>
      <sheetData sheetId="797"/>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refreshError="1"/>
      <sheetData sheetId="904" refreshError="1"/>
      <sheetData sheetId="905" refreshError="1"/>
      <sheetData sheetId="906" refreshError="1"/>
      <sheetData sheetId="907" refreshError="1"/>
      <sheetData sheetId="908" refreshError="1"/>
      <sheetData sheetId="909" refreshError="1"/>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sheetData sheetId="1740" refreshError="1"/>
      <sheetData sheetId="1741" refreshError="1"/>
      <sheetData sheetId="1742" refreshError="1"/>
      <sheetData sheetId="1743" refreshError="1"/>
      <sheetData sheetId="1744"/>
      <sheetData sheetId="1745"/>
      <sheetData sheetId="1746"/>
      <sheetData sheetId="1747"/>
      <sheetData sheetId="1748"/>
      <sheetData sheetId="1749"/>
      <sheetData sheetId="1750"/>
      <sheetData sheetId="1751"/>
      <sheetData sheetId="1752" refreshError="1"/>
      <sheetData sheetId="1753" refreshError="1"/>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refreshError="1"/>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refreshError="1"/>
      <sheetData sheetId="2533"/>
      <sheetData sheetId="2534"/>
      <sheetData sheetId="2535"/>
      <sheetData sheetId="2536"/>
      <sheetData sheetId="2537"/>
      <sheetData sheetId="2538"/>
      <sheetData sheetId="2539"/>
      <sheetData sheetId="2540"/>
      <sheetData sheetId="2541"/>
      <sheetData sheetId="2542"/>
      <sheetData sheetId="2543"/>
      <sheetData sheetId="2544" refreshError="1"/>
      <sheetData sheetId="2545"/>
      <sheetData sheetId="2546"/>
      <sheetData sheetId="2547"/>
      <sheetData sheetId="2548"/>
      <sheetData sheetId="2549"/>
      <sheetData sheetId="2550"/>
      <sheetData sheetId="2551"/>
      <sheetData sheetId="2552"/>
      <sheetData sheetId="2553"/>
      <sheetData sheetId="2554"/>
      <sheetData sheetId="2555"/>
      <sheetData sheetId="2556" refreshError="1"/>
      <sheetData sheetId="2557"/>
      <sheetData sheetId="2558"/>
      <sheetData sheetId="2559"/>
      <sheetData sheetId="2560"/>
      <sheetData sheetId="2561"/>
      <sheetData sheetId="2562"/>
      <sheetData sheetId="2563"/>
      <sheetData sheetId="2564"/>
      <sheetData sheetId="2565"/>
      <sheetData sheetId="2566"/>
      <sheetData sheetId="2567"/>
      <sheetData sheetId="2568" refreshError="1"/>
      <sheetData sheetId="2569"/>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sheetData sheetId="5532"/>
      <sheetData sheetId="5533"/>
      <sheetData sheetId="5534"/>
      <sheetData sheetId="5535"/>
      <sheetData sheetId="5536"/>
      <sheetData sheetId="5537"/>
      <sheetData sheetId="5538" refreshError="1"/>
      <sheetData sheetId="5539"/>
      <sheetData sheetId="5540"/>
      <sheetData sheetId="5541" refreshError="1"/>
      <sheetData sheetId="5542" refreshError="1"/>
      <sheetData sheetId="5543"/>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sheetData sheetId="5557"/>
      <sheetData sheetId="5558"/>
      <sheetData sheetId="5559"/>
      <sheetData sheetId="5560"/>
      <sheetData sheetId="5561"/>
      <sheetData sheetId="5562"/>
      <sheetData sheetId="5563"/>
      <sheetData sheetId="5564" refreshError="1"/>
      <sheetData sheetId="5565" refreshError="1"/>
      <sheetData sheetId="5566"/>
      <sheetData sheetId="5567"/>
      <sheetData sheetId="5568" refreshError="1"/>
      <sheetData sheetId="5569" refreshError="1"/>
      <sheetData sheetId="5570"/>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sheetData sheetId="5580"/>
      <sheetData sheetId="5581"/>
      <sheetData sheetId="5582"/>
      <sheetData sheetId="5583"/>
      <sheetData sheetId="5584"/>
      <sheetData sheetId="5585"/>
      <sheetData sheetId="5586"/>
      <sheetData sheetId="5587"/>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sheetData sheetId="5599"/>
      <sheetData sheetId="5600"/>
      <sheetData sheetId="5601"/>
      <sheetData sheetId="5602"/>
      <sheetData sheetId="5603"/>
      <sheetData sheetId="5604"/>
      <sheetData sheetId="5605"/>
      <sheetData sheetId="5606"/>
      <sheetData sheetId="5607"/>
      <sheetData sheetId="5608"/>
      <sheetData sheetId="5609"/>
      <sheetData sheetId="5610" refreshError="1"/>
      <sheetData sheetId="5611" refreshError="1"/>
      <sheetData sheetId="5612" refreshError="1"/>
      <sheetData sheetId="5613" refreshError="1"/>
      <sheetData sheetId="5614" refreshError="1"/>
      <sheetData sheetId="5615"/>
      <sheetData sheetId="5616"/>
      <sheetData sheetId="5617"/>
      <sheetData sheetId="5618"/>
      <sheetData sheetId="5619"/>
      <sheetData sheetId="5620"/>
      <sheetData sheetId="5621"/>
      <sheetData sheetId="5622"/>
      <sheetData sheetId="5623"/>
      <sheetData sheetId="5624"/>
      <sheetData sheetId="5625"/>
      <sheetData sheetId="5626"/>
      <sheetData sheetId="5627"/>
      <sheetData sheetId="5628"/>
      <sheetData sheetId="5629"/>
      <sheetData sheetId="5630"/>
      <sheetData sheetId="5631"/>
      <sheetData sheetId="5632"/>
      <sheetData sheetId="5633"/>
      <sheetData sheetId="5634"/>
      <sheetData sheetId="5635"/>
      <sheetData sheetId="5636"/>
      <sheetData sheetId="5637"/>
      <sheetData sheetId="5638"/>
      <sheetData sheetId="5639"/>
      <sheetData sheetId="5640"/>
      <sheetData sheetId="5641"/>
      <sheetData sheetId="5642"/>
      <sheetData sheetId="5643"/>
      <sheetData sheetId="5644"/>
      <sheetData sheetId="5645"/>
      <sheetData sheetId="5646"/>
      <sheetData sheetId="5647"/>
      <sheetData sheetId="5648"/>
      <sheetData sheetId="5649"/>
      <sheetData sheetId="5650"/>
      <sheetData sheetId="5651"/>
      <sheetData sheetId="5652"/>
      <sheetData sheetId="5653"/>
      <sheetData sheetId="5654"/>
      <sheetData sheetId="5655"/>
      <sheetData sheetId="5656"/>
      <sheetData sheetId="5657"/>
      <sheetData sheetId="5658"/>
      <sheetData sheetId="5659"/>
      <sheetData sheetId="5660"/>
      <sheetData sheetId="5661"/>
      <sheetData sheetId="5662"/>
      <sheetData sheetId="5663"/>
      <sheetData sheetId="5664"/>
      <sheetData sheetId="5665"/>
      <sheetData sheetId="5666"/>
      <sheetData sheetId="5667"/>
      <sheetData sheetId="5668"/>
      <sheetData sheetId="5669"/>
      <sheetData sheetId="5670"/>
      <sheetData sheetId="5671"/>
      <sheetData sheetId="5672"/>
      <sheetData sheetId="5673"/>
      <sheetData sheetId="5674"/>
      <sheetData sheetId="5675"/>
      <sheetData sheetId="5676"/>
      <sheetData sheetId="5677"/>
      <sheetData sheetId="5678"/>
      <sheetData sheetId="5679"/>
      <sheetData sheetId="5680"/>
      <sheetData sheetId="5681"/>
      <sheetData sheetId="5682"/>
      <sheetData sheetId="5683"/>
      <sheetData sheetId="5684"/>
      <sheetData sheetId="5685"/>
      <sheetData sheetId="5686"/>
      <sheetData sheetId="5687"/>
      <sheetData sheetId="5688"/>
      <sheetData sheetId="5689"/>
      <sheetData sheetId="5690"/>
      <sheetData sheetId="5691"/>
      <sheetData sheetId="5692"/>
      <sheetData sheetId="5693"/>
      <sheetData sheetId="5694"/>
      <sheetData sheetId="5695"/>
      <sheetData sheetId="5696"/>
      <sheetData sheetId="5697"/>
      <sheetData sheetId="5698"/>
      <sheetData sheetId="5699"/>
      <sheetData sheetId="5700"/>
      <sheetData sheetId="5701"/>
      <sheetData sheetId="5702"/>
      <sheetData sheetId="5703"/>
      <sheetData sheetId="5704"/>
      <sheetData sheetId="5705"/>
      <sheetData sheetId="5706"/>
      <sheetData sheetId="5707"/>
      <sheetData sheetId="5708"/>
      <sheetData sheetId="5709"/>
      <sheetData sheetId="5710"/>
      <sheetData sheetId="5711"/>
      <sheetData sheetId="5712"/>
      <sheetData sheetId="5713"/>
      <sheetData sheetId="5714"/>
      <sheetData sheetId="5715"/>
      <sheetData sheetId="5716"/>
      <sheetData sheetId="5717"/>
      <sheetData sheetId="5718"/>
      <sheetData sheetId="5719"/>
      <sheetData sheetId="5720"/>
      <sheetData sheetId="5721"/>
      <sheetData sheetId="5722"/>
      <sheetData sheetId="5723"/>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refreshError="1"/>
      <sheetData sheetId="5759" refreshError="1"/>
      <sheetData sheetId="5760" refreshError="1"/>
      <sheetData sheetId="5761" refreshError="1"/>
      <sheetData sheetId="5762" refreshError="1"/>
      <sheetData sheetId="5763" refreshError="1"/>
      <sheetData sheetId="5764" refreshError="1"/>
      <sheetData sheetId="5765" refreshError="1"/>
      <sheetData sheetId="5766" refreshError="1"/>
      <sheetData sheetId="5767" refreshError="1"/>
      <sheetData sheetId="5768" refreshError="1"/>
      <sheetData sheetId="5769" refreshError="1"/>
      <sheetData sheetId="5770" refreshError="1"/>
      <sheetData sheetId="5771" refreshError="1"/>
      <sheetData sheetId="5772"/>
      <sheetData sheetId="5773"/>
      <sheetData sheetId="5774"/>
      <sheetData sheetId="5775"/>
      <sheetData sheetId="5776"/>
      <sheetData sheetId="5777"/>
      <sheetData sheetId="5778"/>
      <sheetData sheetId="5779"/>
      <sheetData sheetId="5780"/>
      <sheetData sheetId="5781"/>
      <sheetData sheetId="5782"/>
      <sheetData sheetId="5783"/>
      <sheetData sheetId="5784"/>
      <sheetData sheetId="5785"/>
      <sheetData sheetId="5786"/>
      <sheetData sheetId="5787"/>
      <sheetData sheetId="5788"/>
      <sheetData sheetId="5789"/>
      <sheetData sheetId="5790"/>
      <sheetData sheetId="5791"/>
      <sheetData sheetId="5792"/>
      <sheetData sheetId="5793"/>
      <sheetData sheetId="5794"/>
      <sheetData sheetId="5795"/>
      <sheetData sheetId="5796"/>
      <sheetData sheetId="5797"/>
      <sheetData sheetId="5798"/>
      <sheetData sheetId="5799"/>
      <sheetData sheetId="5800"/>
      <sheetData sheetId="5801"/>
      <sheetData sheetId="5802"/>
      <sheetData sheetId="5803"/>
      <sheetData sheetId="5804"/>
      <sheetData sheetId="5805"/>
      <sheetData sheetId="5806"/>
      <sheetData sheetId="5807"/>
      <sheetData sheetId="5808"/>
      <sheetData sheetId="5809"/>
      <sheetData sheetId="5810"/>
      <sheetData sheetId="5811"/>
      <sheetData sheetId="5812"/>
      <sheetData sheetId="5813"/>
      <sheetData sheetId="5814"/>
      <sheetData sheetId="5815"/>
      <sheetData sheetId="5816"/>
      <sheetData sheetId="5817"/>
      <sheetData sheetId="5818"/>
      <sheetData sheetId="5819"/>
      <sheetData sheetId="5820"/>
      <sheetData sheetId="5821"/>
      <sheetData sheetId="5822"/>
      <sheetData sheetId="5823"/>
      <sheetData sheetId="5824"/>
      <sheetData sheetId="5825"/>
      <sheetData sheetId="5826"/>
      <sheetData sheetId="5827"/>
      <sheetData sheetId="5828"/>
      <sheetData sheetId="5829"/>
      <sheetData sheetId="5830"/>
      <sheetData sheetId="5831"/>
      <sheetData sheetId="5832"/>
      <sheetData sheetId="5833"/>
      <sheetData sheetId="5834"/>
      <sheetData sheetId="5835"/>
      <sheetData sheetId="5836"/>
      <sheetData sheetId="5837"/>
      <sheetData sheetId="5838"/>
      <sheetData sheetId="5839"/>
      <sheetData sheetId="5840"/>
      <sheetData sheetId="5841"/>
      <sheetData sheetId="5842"/>
      <sheetData sheetId="5843"/>
      <sheetData sheetId="5844"/>
      <sheetData sheetId="5845"/>
      <sheetData sheetId="5846"/>
      <sheetData sheetId="5847"/>
      <sheetData sheetId="5848"/>
      <sheetData sheetId="5849"/>
      <sheetData sheetId="5850"/>
      <sheetData sheetId="5851"/>
      <sheetData sheetId="5852"/>
      <sheetData sheetId="5853"/>
      <sheetData sheetId="5854"/>
      <sheetData sheetId="5855"/>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sheetData sheetId="5865"/>
      <sheetData sheetId="5866"/>
      <sheetData sheetId="5867"/>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sheetData sheetId="5878"/>
      <sheetData sheetId="5879"/>
      <sheetData sheetId="5880"/>
      <sheetData sheetId="5881"/>
      <sheetData sheetId="5882"/>
      <sheetData sheetId="5883"/>
      <sheetData sheetId="5884"/>
      <sheetData sheetId="5885"/>
      <sheetData sheetId="5886"/>
      <sheetData sheetId="5887"/>
      <sheetData sheetId="5888"/>
      <sheetData sheetId="5889"/>
      <sheetData sheetId="5890"/>
      <sheetData sheetId="5891"/>
      <sheetData sheetId="5892"/>
      <sheetData sheetId="5893"/>
      <sheetData sheetId="5894"/>
      <sheetData sheetId="5895"/>
      <sheetData sheetId="5896"/>
      <sheetData sheetId="5897"/>
      <sheetData sheetId="5898"/>
      <sheetData sheetId="5899"/>
      <sheetData sheetId="5900"/>
      <sheetData sheetId="5901"/>
      <sheetData sheetId="5902"/>
      <sheetData sheetId="5903"/>
      <sheetData sheetId="5904"/>
      <sheetData sheetId="5905"/>
      <sheetData sheetId="5906"/>
      <sheetData sheetId="5907"/>
      <sheetData sheetId="5908"/>
      <sheetData sheetId="5909"/>
      <sheetData sheetId="5910"/>
      <sheetData sheetId="5911"/>
      <sheetData sheetId="5912"/>
      <sheetData sheetId="5913"/>
      <sheetData sheetId="5914"/>
      <sheetData sheetId="5915"/>
      <sheetData sheetId="5916"/>
      <sheetData sheetId="5917"/>
      <sheetData sheetId="5918"/>
      <sheetData sheetId="5919"/>
      <sheetData sheetId="5920"/>
      <sheetData sheetId="5921"/>
      <sheetData sheetId="5922"/>
      <sheetData sheetId="5923"/>
      <sheetData sheetId="5924"/>
      <sheetData sheetId="5925"/>
      <sheetData sheetId="5926"/>
      <sheetData sheetId="5927"/>
      <sheetData sheetId="5928"/>
      <sheetData sheetId="5929"/>
      <sheetData sheetId="5930"/>
      <sheetData sheetId="5931"/>
      <sheetData sheetId="5932"/>
      <sheetData sheetId="5933"/>
      <sheetData sheetId="5934"/>
      <sheetData sheetId="5935"/>
      <sheetData sheetId="5936"/>
      <sheetData sheetId="5937"/>
      <sheetData sheetId="5938"/>
      <sheetData sheetId="5939"/>
      <sheetData sheetId="5940"/>
      <sheetData sheetId="5941"/>
      <sheetData sheetId="5942"/>
      <sheetData sheetId="5943"/>
      <sheetData sheetId="5944"/>
      <sheetData sheetId="5945"/>
      <sheetData sheetId="5946"/>
      <sheetData sheetId="5947"/>
      <sheetData sheetId="5948"/>
      <sheetData sheetId="5949"/>
      <sheetData sheetId="5950"/>
      <sheetData sheetId="5951"/>
      <sheetData sheetId="5952"/>
      <sheetData sheetId="5953"/>
      <sheetData sheetId="5954"/>
      <sheetData sheetId="5955"/>
      <sheetData sheetId="5956"/>
      <sheetData sheetId="5957"/>
      <sheetData sheetId="5958"/>
      <sheetData sheetId="5959"/>
      <sheetData sheetId="5960"/>
      <sheetData sheetId="5961"/>
      <sheetData sheetId="5962"/>
      <sheetData sheetId="5963"/>
      <sheetData sheetId="5964"/>
      <sheetData sheetId="5965"/>
      <sheetData sheetId="5966"/>
      <sheetData sheetId="5967"/>
      <sheetData sheetId="5968"/>
      <sheetData sheetId="5969"/>
      <sheetData sheetId="5970"/>
      <sheetData sheetId="5971"/>
      <sheetData sheetId="5972"/>
      <sheetData sheetId="5973"/>
      <sheetData sheetId="5974"/>
      <sheetData sheetId="5975"/>
      <sheetData sheetId="5976"/>
      <sheetData sheetId="5977"/>
      <sheetData sheetId="5978"/>
      <sheetData sheetId="5979"/>
      <sheetData sheetId="5980"/>
      <sheetData sheetId="5981"/>
      <sheetData sheetId="5982"/>
      <sheetData sheetId="5983"/>
      <sheetData sheetId="5984"/>
      <sheetData sheetId="5985"/>
      <sheetData sheetId="5986"/>
      <sheetData sheetId="5987"/>
      <sheetData sheetId="5988"/>
      <sheetData sheetId="5989"/>
      <sheetData sheetId="5990"/>
      <sheetData sheetId="5991"/>
      <sheetData sheetId="5992"/>
      <sheetData sheetId="5993"/>
      <sheetData sheetId="5994"/>
      <sheetData sheetId="5995"/>
      <sheetData sheetId="5996"/>
      <sheetData sheetId="5997"/>
      <sheetData sheetId="5998"/>
      <sheetData sheetId="5999"/>
      <sheetData sheetId="6000"/>
      <sheetData sheetId="6001"/>
      <sheetData sheetId="6002"/>
      <sheetData sheetId="6003"/>
      <sheetData sheetId="6004"/>
      <sheetData sheetId="6005"/>
      <sheetData sheetId="6006"/>
      <sheetData sheetId="6007"/>
      <sheetData sheetId="6008"/>
      <sheetData sheetId="6009"/>
      <sheetData sheetId="6010"/>
      <sheetData sheetId="6011"/>
      <sheetData sheetId="6012"/>
      <sheetData sheetId="6013"/>
      <sheetData sheetId="6014"/>
      <sheetData sheetId="6015"/>
      <sheetData sheetId="6016"/>
      <sheetData sheetId="6017"/>
      <sheetData sheetId="6018"/>
      <sheetData sheetId="6019"/>
      <sheetData sheetId="6020"/>
      <sheetData sheetId="6021"/>
      <sheetData sheetId="6022"/>
      <sheetData sheetId="6023"/>
      <sheetData sheetId="6024"/>
      <sheetData sheetId="6025"/>
      <sheetData sheetId="6026"/>
      <sheetData sheetId="6027"/>
      <sheetData sheetId="6028"/>
      <sheetData sheetId="6029"/>
      <sheetData sheetId="6030"/>
      <sheetData sheetId="6031"/>
      <sheetData sheetId="6032"/>
      <sheetData sheetId="6033"/>
      <sheetData sheetId="6034"/>
      <sheetData sheetId="6035"/>
      <sheetData sheetId="6036"/>
      <sheetData sheetId="6037"/>
      <sheetData sheetId="6038"/>
      <sheetData sheetId="6039"/>
      <sheetData sheetId="6040"/>
      <sheetData sheetId="6041"/>
      <sheetData sheetId="6042"/>
      <sheetData sheetId="6043"/>
      <sheetData sheetId="6044"/>
      <sheetData sheetId="6045"/>
      <sheetData sheetId="6046"/>
      <sheetData sheetId="6047"/>
      <sheetData sheetId="6048"/>
      <sheetData sheetId="6049"/>
      <sheetData sheetId="6050"/>
      <sheetData sheetId="6051"/>
      <sheetData sheetId="6052"/>
      <sheetData sheetId="6053"/>
      <sheetData sheetId="6054"/>
      <sheetData sheetId="6055"/>
      <sheetData sheetId="6056"/>
      <sheetData sheetId="6057"/>
      <sheetData sheetId="6058"/>
      <sheetData sheetId="6059"/>
      <sheetData sheetId="6060"/>
      <sheetData sheetId="6061"/>
      <sheetData sheetId="6062"/>
      <sheetData sheetId="6063"/>
      <sheetData sheetId="6064"/>
      <sheetData sheetId="6065"/>
      <sheetData sheetId="6066"/>
      <sheetData sheetId="6067"/>
      <sheetData sheetId="6068"/>
      <sheetData sheetId="6069"/>
      <sheetData sheetId="6070"/>
      <sheetData sheetId="6071"/>
      <sheetData sheetId="6072"/>
      <sheetData sheetId="6073"/>
      <sheetData sheetId="6074"/>
      <sheetData sheetId="6075"/>
      <sheetData sheetId="6076"/>
      <sheetData sheetId="6077"/>
      <sheetData sheetId="6078"/>
      <sheetData sheetId="6079"/>
      <sheetData sheetId="6080"/>
      <sheetData sheetId="6081"/>
      <sheetData sheetId="6082"/>
      <sheetData sheetId="6083"/>
      <sheetData sheetId="6084"/>
      <sheetData sheetId="6085"/>
      <sheetData sheetId="6086"/>
      <sheetData sheetId="6087"/>
      <sheetData sheetId="6088"/>
      <sheetData sheetId="6089"/>
      <sheetData sheetId="6090"/>
      <sheetData sheetId="6091"/>
      <sheetData sheetId="6092"/>
      <sheetData sheetId="6093"/>
      <sheetData sheetId="6094"/>
      <sheetData sheetId="6095"/>
      <sheetData sheetId="6096"/>
      <sheetData sheetId="6097"/>
      <sheetData sheetId="6098"/>
      <sheetData sheetId="6099"/>
      <sheetData sheetId="6100"/>
      <sheetData sheetId="6101"/>
      <sheetData sheetId="6102"/>
      <sheetData sheetId="6103"/>
      <sheetData sheetId="6104"/>
      <sheetData sheetId="6105"/>
      <sheetData sheetId="6106"/>
      <sheetData sheetId="6107"/>
      <sheetData sheetId="6108"/>
      <sheetData sheetId="6109"/>
      <sheetData sheetId="6110"/>
      <sheetData sheetId="6111"/>
      <sheetData sheetId="6112"/>
      <sheetData sheetId="6113"/>
      <sheetData sheetId="6114"/>
      <sheetData sheetId="6115"/>
      <sheetData sheetId="6116"/>
      <sheetData sheetId="6117"/>
      <sheetData sheetId="6118"/>
      <sheetData sheetId="6119"/>
      <sheetData sheetId="6120"/>
      <sheetData sheetId="6121"/>
      <sheetData sheetId="6122"/>
      <sheetData sheetId="6123"/>
      <sheetData sheetId="6124"/>
      <sheetData sheetId="6125"/>
      <sheetData sheetId="6126"/>
      <sheetData sheetId="6127"/>
      <sheetData sheetId="6128"/>
      <sheetData sheetId="6129"/>
      <sheetData sheetId="6130"/>
      <sheetData sheetId="6131"/>
      <sheetData sheetId="6132"/>
      <sheetData sheetId="6133"/>
      <sheetData sheetId="6134"/>
      <sheetData sheetId="6135"/>
      <sheetData sheetId="6136"/>
      <sheetData sheetId="6137"/>
      <sheetData sheetId="6138"/>
      <sheetData sheetId="6139"/>
      <sheetData sheetId="6140"/>
      <sheetData sheetId="6141"/>
      <sheetData sheetId="6142"/>
      <sheetData sheetId="6143"/>
      <sheetData sheetId="6144"/>
      <sheetData sheetId="6145"/>
      <sheetData sheetId="6146"/>
      <sheetData sheetId="6147"/>
      <sheetData sheetId="6148"/>
      <sheetData sheetId="6149"/>
      <sheetData sheetId="6150"/>
      <sheetData sheetId="6151"/>
      <sheetData sheetId="6152"/>
      <sheetData sheetId="6153"/>
      <sheetData sheetId="6154"/>
      <sheetData sheetId="6155"/>
      <sheetData sheetId="6156"/>
      <sheetData sheetId="6157"/>
      <sheetData sheetId="6158"/>
      <sheetData sheetId="6159"/>
      <sheetData sheetId="6160"/>
      <sheetData sheetId="6161"/>
      <sheetData sheetId="6162"/>
      <sheetData sheetId="6163"/>
      <sheetData sheetId="6164"/>
      <sheetData sheetId="6165"/>
      <sheetData sheetId="6166"/>
      <sheetData sheetId="6167"/>
      <sheetData sheetId="6168"/>
      <sheetData sheetId="6169"/>
      <sheetData sheetId="6170"/>
      <sheetData sheetId="6171"/>
      <sheetData sheetId="6172"/>
      <sheetData sheetId="6173"/>
      <sheetData sheetId="6174"/>
      <sheetData sheetId="6175"/>
      <sheetData sheetId="6176"/>
      <sheetData sheetId="6177"/>
      <sheetData sheetId="6178"/>
      <sheetData sheetId="6179"/>
      <sheetData sheetId="6180"/>
      <sheetData sheetId="6181"/>
      <sheetData sheetId="6182"/>
      <sheetData sheetId="6183"/>
      <sheetData sheetId="6184"/>
      <sheetData sheetId="6185"/>
      <sheetData sheetId="6186"/>
      <sheetData sheetId="6187"/>
      <sheetData sheetId="6188"/>
      <sheetData sheetId="6189"/>
      <sheetData sheetId="6190"/>
      <sheetData sheetId="6191"/>
      <sheetData sheetId="6192"/>
      <sheetData sheetId="6193"/>
      <sheetData sheetId="6194"/>
      <sheetData sheetId="6195"/>
      <sheetData sheetId="6196"/>
      <sheetData sheetId="6197"/>
      <sheetData sheetId="6198"/>
      <sheetData sheetId="6199"/>
      <sheetData sheetId="6200"/>
      <sheetData sheetId="6201"/>
      <sheetData sheetId="6202"/>
      <sheetData sheetId="6203"/>
      <sheetData sheetId="6204"/>
      <sheetData sheetId="6205"/>
      <sheetData sheetId="6206"/>
      <sheetData sheetId="6207"/>
      <sheetData sheetId="6208"/>
      <sheetData sheetId="6209"/>
      <sheetData sheetId="6210"/>
      <sheetData sheetId="6211"/>
      <sheetData sheetId="6212"/>
      <sheetData sheetId="6213"/>
      <sheetData sheetId="6214"/>
      <sheetData sheetId="6215"/>
      <sheetData sheetId="6216"/>
      <sheetData sheetId="6217"/>
      <sheetData sheetId="6218"/>
      <sheetData sheetId="6219"/>
      <sheetData sheetId="6220"/>
      <sheetData sheetId="6221"/>
      <sheetData sheetId="6222"/>
      <sheetData sheetId="6223"/>
      <sheetData sheetId="6224"/>
      <sheetData sheetId="6225"/>
      <sheetData sheetId="6226"/>
      <sheetData sheetId="6227"/>
      <sheetData sheetId="6228"/>
      <sheetData sheetId="6229"/>
      <sheetData sheetId="6230"/>
      <sheetData sheetId="6231"/>
      <sheetData sheetId="6232"/>
      <sheetData sheetId="6233"/>
      <sheetData sheetId="6234"/>
      <sheetData sheetId="6235"/>
      <sheetData sheetId="6236"/>
      <sheetData sheetId="6237"/>
      <sheetData sheetId="6238"/>
      <sheetData sheetId="6239"/>
      <sheetData sheetId="6240"/>
      <sheetData sheetId="6241"/>
      <sheetData sheetId="6242"/>
      <sheetData sheetId="6243"/>
      <sheetData sheetId="6244"/>
      <sheetData sheetId="6245"/>
      <sheetData sheetId="6246"/>
      <sheetData sheetId="6247"/>
      <sheetData sheetId="6248"/>
      <sheetData sheetId="6249"/>
      <sheetData sheetId="6250"/>
      <sheetData sheetId="6251"/>
      <sheetData sheetId="6252"/>
      <sheetData sheetId="6253"/>
      <sheetData sheetId="6254"/>
      <sheetData sheetId="6255"/>
      <sheetData sheetId="6256"/>
      <sheetData sheetId="6257"/>
      <sheetData sheetId="6258"/>
      <sheetData sheetId="6259"/>
      <sheetData sheetId="6260"/>
      <sheetData sheetId="6261"/>
      <sheetData sheetId="6262"/>
      <sheetData sheetId="6263"/>
      <sheetData sheetId="6264"/>
      <sheetData sheetId="6265"/>
      <sheetData sheetId="6266"/>
      <sheetData sheetId="6267"/>
      <sheetData sheetId="6268"/>
      <sheetData sheetId="6269"/>
      <sheetData sheetId="6270"/>
      <sheetData sheetId="6271"/>
      <sheetData sheetId="6272"/>
      <sheetData sheetId="6273"/>
      <sheetData sheetId="6274"/>
      <sheetData sheetId="6275"/>
      <sheetData sheetId="6276"/>
      <sheetData sheetId="6277"/>
      <sheetData sheetId="6278"/>
      <sheetData sheetId="6279"/>
      <sheetData sheetId="6280"/>
      <sheetData sheetId="6281"/>
      <sheetData sheetId="6282"/>
      <sheetData sheetId="6283"/>
      <sheetData sheetId="6284"/>
      <sheetData sheetId="6285"/>
      <sheetData sheetId="6286"/>
      <sheetData sheetId="6287"/>
      <sheetData sheetId="6288"/>
      <sheetData sheetId="6289"/>
      <sheetData sheetId="6290"/>
      <sheetData sheetId="6291"/>
      <sheetData sheetId="6292"/>
      <sheetData sheetId="6293"/>
      <sheetData sheetId="6294"/>
      <sheetData sheetId="6295"/>
      <sheetData sheetId="6296"/>
      <sheetData sheetId="6297"/>
      <sheetData sheetId="6298"/>
      <sheetData sheetId="6299"/>
      <sheetData sheetId="6300"/>
      <sheetData sheetId="6301"/>
      <sheetData sheetId="6302"/>
      <sheetData sheetId="6303"/>
      <sheetData sheetId="6304"/>
      <sheetData sheetId="6305"/>
      <sheetData sheetId="6306"/>
      <sheetData sheetId="6307"/>
      <sheetData sheetId="6308"/>
      <sheetData sheetId="6309"/>
      <sheetData sheetId="6310"/>
      <sheetData sheetId="6311"/>
      <sheetData sheetId="6312"/>
      <sheetData sheetId="6313" refreshError="1"/>
      <sheetData sheetId="6314" refreshError="1"/>
      <sheetData sheetId="6315" refreshError="1"/>
      <sheetData sheetId="6316" refreshError="1"/>
      <sheetData sheetId="6317" refreshError="1"/>
      <sheetData sheetId="6318" refreshError="1"/>
      <sheetData sheetId="6319" refreshError="1"/>
      <sheetData sheetId="6320" refreshError="1"/>
      <sheetData sheetId="6321" refreshError="1"/>
      <sheetData sheetId="6322" refreshError="1"/>
      <sheetData sheetId="6323" refreshError="1"/>
      <sheetData sheetId="6324" refreshError="1"/>
      <sheetData sheetId="6325" refreshError="1"/>
      <sheetData sheetId="6326" refreshError="1"/>
      <sheetData sheetId="6327" refreshError="1"/>
      <sheetData sheetId="6328" refreshError="1"/>
      <sheetData sheetId="6329" refreshError="1"/>
      <sheetData sheetId="6330" refreshError="1"/>
      <sheetData sheetId="6331" refreshError="1"/>
      <sheetData sheetId="6332" refreshError="1"/>
      <sheetData sheetId="6333" refreshError="1"/>
      <sheetData sheetId="6334" refreshError="1"/>
      <sheetData sheetId="6335" refreshError="1"/>
      <sheetData sheetId="6336" refreshError="1"/>
      <sheetData sheetId="6337" refreshError="1"/>
      <sheetData sheetId="6338" refreshError="1"/>
      <sheetData sheetId="6339" refreshError="1"/>
      <sheetData sheetId="6340" refreshError="1"/>
      <sheetData sheetId="6341" refreshError="1"/>
      <sheetData sheetId="6342" refreshError="1"/>
      <sheetData sheetId="6343" refreshError="1"/>
      <sheetData sheetId="6344" refreshError="1"/>
      <sheetData sheetId="6345" refreshError="1"/>
      <sheetData sheetId="6346" refreshError="1"/>
      <sheetData sheetId="6347" refreshError="1"/>
      <sheetData sheetId="6348" refreshError="1"/>
      <sheetData sheetId="6349" refreshError="1"/>
      <sheetData sheetId="6350" refreshError="1"/>
      <sheetData sheetId="6351" refreshError="1"/>
      <sheetData sheetId="6352" refreshError="1"/>
      <sheetData sheetId="6353" refreshError="1"/>
      <sheetData sheetId="6354" refreshError="1"/>
      <sheetData sheetId="6355" refreshError="1"/>
      <sheetData sheetId="6356" refreshError="1"/>
      <sheetData sheetId="6357" refreshError="1"/>
      <sheetData sheetId="6358" refreshError="1"/>
      <sheetData sheetId="6359" refreshError="1"/>
      <sheetData sheetId="6360" refreshError="1"/>
      <sheetData sheetId="6361" refreshError="1"/>
      <sheetData sheetId="6362" refreshError="1"/>
      <sheetData sheetId="6363" refreshError="1"/>
      <sheetData sheetId="6364" refreshError="1"/>
      <sheetData sheetId="6365" refreshError="1"/>
      <sheetData sheetId="6366" refreshError="1"/>
      <sheetData sheetId="6367" refreshError="1"/>
      <sheetData sheetId="6368" refreshError="1"/>
      <sheetData sheetId="6369" refreshError="1"/>
      <sheetData sheetId="6370" refreshError="1"/>
      <sheetData sheetId="6371" refreshError="1"/>
      <sheetData sheetId="6372" refreshError="1"/>
      <sheetData sheetId="6373" refreshError="1"/>
      <sheetData sheetId="6374" refreshError="1"/>
      <sheetData sheetId="6375" refreshError="1"/>
      <sheetData sheetId="6376" refreshError="1"/>
      <sheetData sheetId="6377" refreshError="1"/>
      <sheetData sheetId="6378" refreshError="1"/>
      <sheetData sheetId="6379" refreshError="1"/>
      <sheetData sheetId="6380" refreshError="1"/>
      <sheetData sheetId="6381" refreshError="1"/>
      <sheetData sheetId="6382" refreshError="1"/>
      <sheetData sheetId="6383" refreshError="1"/>
      <sheetData sheetId="6384" refreshError="1"/>
      <sheetData sheetId="6385" refreshError="1"/>
      <sheetData sheetId="6386" refreshError="1"/>
      <sheetData sheetId="6387" refreshError="1"/>
      <sheetData sheetId="6388" refreshError="1"/>
      <sheetData sheetId="6389" refreshError="1"/>
      <sheetData sheetId="6390" refreshError="1"/>
      <sheetData sheetId="6391" refreshError="1"/>
      <sheetData sheetId="6392" refreshError="1"/>
      <sheetData sheetId="6393" refreshError="1"/>
      <sheetData sheetId="6394" refreshError="1"/>
      <sheetData sheetId="6395" refreshError="1"/>
      <sheetData sheetId="6396" refreshError="1"/>
      <sheetData sheetId="6397" refreshError="1"/>
      <sheetData sheetId="6398" refreshError="1"/>
      <sheetData sheetId="6399" refreshError="1"/>
      <sheetData sheetId="6400" refreshError="1"/>
      <sheetData sheetId="6401" refreshError="1"/>
      <sheetData sheetId="6402" refreshError="1"/>
      <sheetData sheetId="6403" refreshError="1"/>
      <sheetData sheetId="6404" refreshError="1"/>
      <sheetData sheetId="6405" refreshError="1"/>
      <sheetData sheetId="6406" refreshError="1"/>
      <sheetData sheetId="6407"/>
      <sheetData sheetId="6408"/>
      <sheetData sheetId="6409"/>
      <sheetData sheetId="6410"/>
      <sheetData sheetId="6411"/>
      <sheetData sheetId="6412"/>
      <sheetData sheetId="6413"/>
      <sheetData sheetId="6414"/>
      <sheetData sheetId="6415"/>
      <sheetData sheetId="6416"/>
      <sheetData sheetId="6417"/>
      <sheetData sheetId="6418"/>
      <sheetData sheetId="6419"/>
      <sheetData sheetId="6420"/>
      <sheetData sheetId="6421"/>
      <sheetData sheetId="6422"/>
      <sheetData sheetId="6423"/>
      <sheetData sheetId="6424"/>
      <sheetData sheetId="6425"/>
      <sheetData sheetId="6426"/>
      <sheetData sheetId="6427"/>
      <sheetData sheetId="6428"/>
      <sheetData sheetId="6429"/>
      <sheetData sheetId="6430"/>
      <sheetData sheetId="6431"/>
      <sheetData sheetId="6432"/>
      <sheetData sheetId="6433"/>
      <sheetData sheetId="6434"/>
      <sheetData sheetId="6435"/>
      <sheetData sheetId="6436"/>
      <sheetData sheetId="6437"/>
      <sheetData sheetId="6438"/>
      <sheetData sheetId="6439"/>
      <sheetData sheetId="6440"/>
      <sheetData sheetId="6441"/>
      <sheetData sheetId="6442"/>
      <sheetData sheetId="6443"/>
      <sheetData sheetId="6444"/>
      <sheetData sheetId="6445"/>
      <sheetData sheetId="6446"/>
      <sheetData sheetId="6447"/>
      <sheetData sheetId="6448"/>
      <sheetData sheetId="6449"/>
      <sheetData sheetId="6450"/>
      <sheetData sheetId="6451"/>
      <sheetData sheetId="6452"/>
      <sheetData sheetId="6453"/>
      <sheetData sheetId="6454"/>
      <sheetData sheetId="6455"/>
      <sheetData sheetId="6456"/>
      <sheetData sheetId="6457"/>
      <sheetData sheetId="6458"/>
      <sheetData sheetId="6459"/>
      <sheetData sheetId="6460"/>
      <sheetData sheetId="6461"/>
      <sheetData sheetId="6462"/>
      <sheetData sheetId="6463"/>
      <sheetData sheetId="6464"/>
      <sheetData sheetId="6465"/>
      <sheetData sheetId="6466"/>
      <sheetData sheetId="6467"/>
      <sheetData sheetId="6468"/>
      <sheetData sheetId="6469"/>
      <sheetData sheetId="6470"/>
      <sheetData sheetId="6471"/>
      <sheetData sheetId="6472"/>
      <sheetData sheetId="6473"/>
      <sheetData sheetId="6474"/>
      <sheetData sheetId="6475"/>
      <sheetData sheetId="6476"/>
      <sheetData sheetId="6477"/>
      <sheetData sheetId="6478"/>
      <sheetData sheetId="6479"/>
      <sheetData sheetId="6480"/>
      <sheetData sheetId="6481"/>
      <sheetData sheetId="6482"/>
      <sheetData sheetId="6483"/>
      <sheetData sheetId="6484"/>
      <sheetData sheetId="6485"/>
      <sheetData sheetId="6486"/>
      <sheetData sheetId="6487"/>
      <sheetData sheetId="6488"/>
      <sheetData sheetId="6489"/>
      <sheetData sheetId="6490"/>
      <sheetData sheetId="6491"/>
      <sheetData sheetId="6492"/>
      <sheetData sheetId="6493"/>
      <sheetData sheetId="6494"/>
      <sheetData sheetId="6495"/>
      <sheetData sheetId="6496"/>
      <sheetData sheetId="6497"/>
      <sheetData sheetId="6498"/>
      <sheetData sheetId="6499"/>
      <sheetData sheetId="6500"/>
      <sheetData sheetId="6501"/>
      <sheetData sheetId="6502"/>
      <sheetData sheetId="6503"/>
      <sheetData sheetId="6504"/>
      <sheetData sheetId="6505"/>
      <sheetData sheetId="6506"/>
      <sheetData sheetId="6507"/>
      <sheetData sheetId="6508"/>
      <sheetData sheetId="6509"/>
      <sheetData sheetId="6510"/>
      <sheetData sheetId="6511"/>
      <sheetData sheetId="6512"/>
      <sheetData sheetId="6513"/>
      <sheetData sheetId="6514"/>
      <sheetData sheetId="6515"/>
      <sheetData sheetId="6516"/>
      <sheetData sheetId="6517"/>
      <sheetData sheetId="6518"/>
      <sheetData sheetId="6519"/>
      <sheetData sheetId="6520"/>
      <sheetData sheetId="6521"/>
      <sheetData sheetId="6522"/>
      <sheetData sheetId="6523"/>
      <sheetData sheetId="6524"/>
      <sheetData sheetId="6525"/>
      <sheetData sheetId="6526"/>
      <sheetData sheetId="6527"/>
      <sheetData sheetId="6528"/>
      <sheetData sheetId="6529"/>
      <sheetData sheetId="6530"/>
      <sheetData sheetId="6531"/>
      <sheetData sheetId="6532"/>
      <sheetData sheetId="6533"/>
      <sheetData sheetId="6534"/>
      <sheetData sheetId="6535"/>
      <sheetData sheetId="6536"/>
      <sheetData sheetId="6537"/>
      <sheetData sheetId="6538"/>
      <sheetData sheetId="6539"/>
      <sheetData sheetId="6540"/>
      <sheetData sheetId="6541"/>
      <sheetData sheetId="6542"/>
      <sheetData sheetId="6543"/>
      <sheetData sheetId="6544"/>
      <sheetData sheetId="6545"/>
      <sheetData sheetId="6546"/>
      <sheetData sheetId="6547"/>
      <sheetData sheetId="6548"/>
      <sheetData sheetId="6549"/>
      <sheetData sheetId="6550"/>
      <sheetData sheetId="6551"/>
      <sheetData sheetId="6552"/>
      <sheetData sheetId="6553"/>
      <sheetData sheetId="6554"/>
      <sheetData sheetId="6555"/>
      <sheetData sheetId="6556"/>
      <sheetData sheetId="6557"/>
      <sheetData sheetId="6558"/>
      <sheetData sheetId="6559"/>
      <sheetData sheetId="6560"/>
      <sheetData sheetId="6561"/>
      <sheetData sheetId="6562"/>
      <sheetData sheetId="6563"/>
      <sheetData sheetId="6564"/>
      <sheetData sheetId="6565"/>
      <sheetData sheetId="6566"/>
      <sheetData sheetId="6567"/>
      <sheetData sheetId="6568"/>
      <sheetData sheetId="6569"/>
      <sheetData sheetId="6570"/>
      <sheetData sheetId="6571"/>
      <sheetData sheetId="6572"/>
      <sheetData sheetId="6573"/>
      <sheetData sheetId="6574"/>
      <sheetData sheetId="6575"/>
      <sheetData sheetId="6576"/>
      <sheetData sheetId="6577"/>
      <sheetData sheetId="6578"/>
      <sheetData sheetId="6579"/>
      <sheetData sheetId="6580"/>
      <sheetData sheetId="6581"/>
      <sheetData sheetId="6582"/>
      <sheetData sheetId="6583"/>
      <sheetData sheetId="6584"/>
      <sheetData sheetId="6585"/>
      <sheetData sheetId="6586"/>
      <sheetData sheetId="6587"/>
      <sheetData sheetId="6588"/>
      <sheetData sheetId="6589"/>
      <sheetData sheetId="6590"/>
      <sheetData sheetId="6591"/>
      <sheetData sheetId="6592"/>
      <sheetData sheetId="6593"/>
      <sheetData sheetId="6594"/>
      <sheetData sheetId="6595"/>
      <sheetData sheetId="6596"/>
      <sheetData sheetId="6597"/>
      <sheetData sheetId="6598"/>
      <sheetData sheetId="6599"/>
      <sheetData sheetId="6600"/>
      <sheetData sheetId="6601"/>
      <sheetData sheetId="6602"/>
      <sheetData sheetId="6603"/>
      <sheetData sheetId="6604"/>
      <sheetData sheetId="6605"/>
      <sheetData sheetId="6606"/>
      <sheetData sheetId="6607"/>
      <sheetData sheetId="6608"/>
      <sheetData sheetId="6609"/>
      <sheetData sheetId="6610"/>
      <sheetData sheetId="6611"/>
      <sheetData sheetId="6612"/>
      <sheetData sheetId="6613"/>
      <sheetData sheetId="6614"/>
      <sheetData sheetId="6615"/>
      <sheetData sheetId="6616"/>
      <sheetData sheetId="6617"/>
      <sheetData sheetId="6618"/>
      <sheetData sheetId="6619"/>
      <sheetData sheetId="6620"/>
      <sheetData sheetId="6621"/>
      <sheetData sheetId="6622"/>
      <sheetData sheetId="6623"/>
      <sheetData sheetId="6624"/>
      <sheetData sheetId="6625"/>
      <sheetData sheetId="6626"/>
      <sheetData sheetId="6627"/>
      <sheetData sheetId="6628"/>
      <sheetData sheetId="6629"/>
      <sheetData sheetId="6630"/>
      <sheetData sheetId="6631"/>
      <sheetData sheetId="6632"/>
      <sheetData sheetId="6633"/>
      <sheetData sheetId="6634"/>
      <sheetData sheetId="6635"/>
      <sheetData sheetId="6636"/>
      <sheetData sheetId="6637"/>
      <sheetData sheetId="6638"/>
      <sheetData sheetId="6639"/>
      <sheetData sheetId="6640"/>
      <sheetData sheetId="6641"/>
      <sheetData sheetId="6642"/>
      <sheetData sheetId="6643"/>
      <sheetData sheetId="6644"/>
      <sheetData sheetId="6645"/>
      <sheetData sheetId="6646"/>
      <sheetData sheetId="6647"/>
      <sheetData sheetId="6648"/>
      <sheetData sheetId="6649"/>
      <sheetData sheetId="6650"/>
      <sheetData sheetId="6651"/>
      <sheetData sheetId="6652"/>
      <sheetData sheetId="6653"/>
      <sheetData sheetId="6654"/>
      <sheetData sheetId="6655"/>
      <sheetData sheetId="6656"/>
      <sheetData sheetId="6657"/>
      <sheetData sheetId="6658"/>
      <sheetData sheetId="6659"/>
      <sheetData sheetId="6660"/>
      <sheetData sheetId="6661"/>
      <sheetData sheetId="6662"/>
      <sheetData sheetId="6663"/>
      <sheetData sheetId="6664"/>
      <sheetData sheetId="6665"/>
      <sheetData sheetId="6666"/>
      <sheetData sheetId="6667"/>
      <sheetData sheetId="6668" refreshError="1"/>
      <sheetData sheetId="6669" refreshError="1"/>
      <sheetData sheetId="6670" refreshError="1"/>
      <sheetData sheetId="6671" refreshError="1"/>
      <sheetData sheetId="6672" refreshError="1"/>
      <sheetData sheetId="6673"/>
      <sheetData sheetId="6674" refreshError="1"/>
      <sheetData sheetId="6675" refreshError="1"/>
      <sheetData sheetId="6676"/>
      <sheetData sheetId="6677"/>
      <sheetData sheetId="6678"/>
      <sheetData sheetId="6679"/>
      <sheetData sheetId="6680"/>
      <sheetData sheetId="6681"/>
      <sheetData sheetId="6682"/>
      <sheetData sheetId="6683"/>
      <sheetData sheetId="6684"/>
      <sheetData sheetId="6685"/>
      <sheetData sheetId="6686"/>
      <sheetData sheetId="6687"/>
      <sheetData sheetId="6688"/>
      <sheetData sheetId="6689"/>
      <sheetData sheetId="6690"/>
      <sheetData sheetId="6691"/>
      <sheetData sheetId="6692"/>
      <sheetData sheetId="6693"/>
      <sheetData sheetId="6694"/>
      <sheetData sheetId="6695"/>
      <sheetData sheetId="6696"/>
      <sheetData sheetId="6697"/>
      <sheetData sheetId="6698"/>
      <sheetData sheetId="6699"/>
      <sheetData sheetId="6700"/>
      <sheetData sheetId="6701"/>
      <sheetData sheetId="6702"/>
      <sheetData sheetId="6703"/>
      <sheetData sheetId="6704"/>
      <sheetData sheetId="6705"/>
      <sheetData sheetId="6706"/>
      <sheetData sheetId="6707"/>
      <sheetData sheetId="6708"/>
      <sheetData sheetId="6709"/>
      <sheetData sheetId="6710"/>
      <sheetData sheetId="6711"/>
      <sheetData sheetId="6712"/>
      <sheetData sheetId="6713"/>
      <sheetData sheetId="6714"/>
      <sheetData sheetId="6715"/>
      <sheetData sheetId="6716"/>
      <sheetData sheetId="6717"/>
      <sheetData sheetId="6718"/>
      <sheetData sheetId="6719"/>
      <sheetData sheetId="6720"/>
      <sheetData sheetId="6721"/>
      <sheetData sheetId="6722"/>
      <sheetData sheetId="6723"/>
      <sheetData sheetId="6724"/>
      <sheetData sheetId="6725"/>
      <sheetData sheetId="6726"/>
      <sheetData sheetId="6727"/>
      <sheetData sheetId="6728"/>
      <sheetData sheetId="6729"/>
      <sheetData sheetId="6730"/>
      <sheetData sheetId="6731"/>
      <sheetData sheetId="6732"/>
      <sheetData sheetId="6733"/>
      <sheetData sheetId="6734"/>
      <sheetData sheetId="6735"/>
      <sheetData sheetId="6736"/>
      <sheetData sheetId="6737"/>
      <sheetData sheetId="6738"/>
      <sheetData sheetId="6739"/>
      <sheetData sheetId="6740"/>
      <sheetData sheetId="6741"/>
      <sheetData sheetId="6742"/>
      <sheetData sheetId="6743"/>
      <sheetData sheetId="6744"/>
      <sheetData sheetId="6745"/>
      <sheetData sheetId="6746"/>
      <sheetData sheetId="6747"/>
      <sheetData sheetId="6748"/>
      <sheetData sheetId="6749"/>
      <sheetData sheetId="6750"/>
      <sheetData sheetId="6751"/>
      <sheetData sheetId="6752"/>
      <sheetData sheetId="6753"/>
      <sheetData sheetId="6754"/>
      <sheetData sheetId="6755"/>
      <sheetData sheetId="6756"/>
      <sheetData sheetId="6757"/>
      <sheetData sheetId="6758"/>
      <sheetData sheetId="6759"/>
      <sheetData sheetId="6760"/>
      <sheetData sheetId="6761"/>
      <sheetData sheetId="6762"/>
      <sheetData sheetId="6763"/>
      <sheetData sheetId="6764"/>
      <sheetData sheetId="6765"/>
      <sheetData sheetId="6766"/>
      <sheetData sheetId="6767"/>
      <sheetData sheetId="6768"/>
      <sheetData sheetId="6769"/>
      <sheetData sheetId="6770"/>
      <sheetData sheetId="6771"/>
      <sheetData sheetId="6772"/>
      <sheetData sheetId="6773"/>
      <sheetData sheetId="6774"/>
      <sheetData sheetId="6775"/>
      <sheetData sheetId="6776"/>
      <sheetData sheetId="6777"/>
      <sheetData sheetId="6778"/>
      <sheetData sheetId="6779"/>
      <sheetData sheetId="6780"/>
      <sheetData sheetId="6781"/>
      <sheetData sheetId="6782"/>
      <sheetData sheetId="6783"/>
      <sheetData sheetId="6784"/>
      <sheetData sheetId="6785"/>
      <sheetData sheetId="6786"/>
      <sheetData sheetId="6787"/>
      <sheetData sheetId="6788"/>
      <sheetData sheetId="6789"/>
      <sheetData sheetId="6790"/>
      <sheetData sheetId="6791"/>
      <sheetData sheetId="6792"/>
      <sheetData sheetId="6793"/>
      <sheetData sheetId="6794"/>
      <sheetData sheetId="6795"/>
      <sheetData sheetId="6796"/>
      <sheetData sheetId="6797"/>
      <sheetData sheetId="6798"/>
      <sheetData sheetId="6799"/>
      <sheetData sheetId="6800"/>
      <sheetData sheetId="6801"/>
      <sheetData sheetId="6802"/>
      <sheetData sheetId="6803"/>
      <sheetData sheetId="6804"/>
      <sheetData sheetId="6805"/>
      <sheetData sheetId="6806"/>
      <sheetData sheetId="6807"/>
      <sheetData sheetId="6808"/>
      <sheetData sheetId="6809"/>
      <sheetData sheetId="6810"/>
      <sheetData sheetId="6811"/>
      <sheetData sheetId="6812"/>
      <sheetData sheetId="6813"/>
      <sheetData sheetId="6814"/>
      <sheetData sheetId="6815"/>
      <sheetData sheetId="6816"/>
      <sheetData sheetId="6817"/>
      <sheetData sheetId="6818"/>
      <sheetData sheetId="6819"/>
      <sheetData sheetId="6820"/>
      <sheetData sheetId="6821"/>
      <sheetData sheetId="6822"/>
      <sheetData sheetId="6823"/>
      <sheetData sheetId="6824"/>
      <sheetData sheetId="6825"/>
      <sheetData sheetId="6826"/>
      <sheetData sheetId="6827"/>
      <sheetData sheetId="6828"/>
      <sheetData sheetId="6829"/>
      <sheetData sheetId="6830"/>
      <sheetData sheetId="6831"/>
      <sheetData sheetId="6832"/>
      <sheetData sheetId="6833"/>
      <sheetData sheetId="6834"/>
      <sheetData sheetId="6835"/>
      <sheetData sheetId="6836"/>
      <sheetData sheetId="6837"/>
      <sheetData sheetId="6838"/>
      <sheetData sheetId="6839"/>
      <sheetData sheetId="6840"/>
      <sheetData sheetId="6841"/>
      <sheetData sheetId="6842"/>
      <sheetData sheetId="6843" refreshError="1"/>
      <sheetData sheetId="6844" refreshError="1"/>
      <sheetData sheetId="6845" refreshError="1"/>
      <sheetData sheetId="6846" refreshError="1"/>
      <sheetData sheetId="6847" refreshError="1"/>
      <sheetData sheetId="6848" refreshError="1"/>
      <sheetData sheetId="6849" refreshError="1"/>
      <sheetData sheetId="6850" refreshError="1"/>
      <sheetData sheetId="6851" refreshError="1"/>
      <sheetData sheetId="6852" refreshError="1"/>
      <sheetData sheetId="6853" refreshError="1"/>
      <sheetData sheetId="6854" refreshError="1"/>
      <sheetData sheetId="6855" refreshError="1"/>
      <sheetData sheetId="6856" refreshError="1"/>
      <sheetData sheetId="6857" refreshError="1"/>
      <sheetData sheetId="6858" refreshError="1"/>
      <sheetData sheetId="6859" refreshError="1"/>
      <sheetData sheetId="6860" refreshError="1"/>
      <sheetData sheetId="6861" refreshError="1"/>
      <sheetData sheetId="6862" refreshError="1"/>
      <sheetData sheetId="6863" refreshError="1"/>
      <sheetData sheetId="6864" refreshError="1"/>
      <sheetData sheetId="6865" refreshError="1"/>
      <sheetData sheetId="6866" refreshError="1"/>
      <sheetData sheetId="6867" refreshError="1"/>
      <sheetData sheetId="6868" refreshError="1"/>
      <sheetData sheetId="6869" refreshError="1"/>
      <sheetData sheetId="6870" refreshError="1"/>
      <sheetData sheetId="6871" refreshError="1"/>
      <sheetData sheetId="6872" refreshError="1"/>
      <sheetData sheetId="6873" refreshError="1"/>
      <sheetData sheetId="6874" refreshError="1"/>
      <sheetData sheetId="6875" refreshError="1"/>
      <sheetData sheetId="6876" refreshError="1"/>
      <sheetData sheetId="6877" refreshError="1"/>
      <sheetData sheetId="6878" refreshError="1"/>
      <sheetData sheetId="6879" refreshError="1"/>
      <sheetData sheetId="6880" refreshError="1"/>
      <sheetData sheetId="6881" refreshError="1"/>
      <sheetData sheetId="6882" refreshError="1"/>
      <sheetData sheetId="6883" refreshError="1"/>
      <sheetData sheetId="6884" refreshError="1"/>
      <sheetData sheetId="6885" refreshError="1"/>
      <sheetData sheetId="6886" refreshError="1"/>
      <sheetData sheetId="6887" refreshError="1"/>
      <sheetData sheetId="6888" refreshError="1"/>
      <sheetData sheetId="6889" refreshError="1"/>
      <sheetData sheetId="6890" refreshError="1"/>
      <sheetData sheetId="6891" refreshError="1"/>
      <sheetData sheetId="6892" refreshError="1"/>
      <sheetData sheetId="6893" refreshError="1"/>
      <sheetData sheetId="6894" refreshError="1"/>
      <sheetData sheetId="6895" refreshError="1"/>
      <sheetData sheetId="6896" refreshError="1"/>
      <sheetData sheetId="6897" refreshError="1"/>
      <sheetData sheetId="6898" refreshError="1"/>
      <sheetData sheetId="6899" refreshError="1"/>
      <sheetData sheetId="6900" refreshError="1"/>
      <sheetData sheetId="6901" refreshError="1"/>
      <sheetData sheetId="6902" refreshError="1"/>
      <sheetData sheetId="6903" refreshError="1"/>
      <sheetData sheetId="6904" refreshError="1"/>
      <sheetData sheetId="6905" refreshError="1"/>
      <sheetData sheetId="6906" refreshError="1"/>
      <sheetData sheetId="6907" refreshError="1"/>
      <sheetData sheetId="6908" refreshError="1"/>
      <sheetData sheetId="6909" refreshError="1"/>
      <sheetData sheetId="6910" refreshError="1"/>
      <sheetData sheetId="6911" refreshError="1"/>
      <sheetData sheetId="6912" refreshError="1"/>
      <sheetData sheetId="6913" refreshError="1"/>
      <sheetData sheetId="6914" refreshError="1"/>
      <sheetData sheetId="6915" refreshError="1"/>
      <sheetData sheetId="6916" refreshError="1"/>
      <sheetData sheetId="6917" refreshError="1"/>
      <sheetData sheetId="6918" refreshError="1"/>
      <sheetData sheetId="6919" refreshError="1"/>
      <sheetData sheetId="6920" refreshError="1"/>
      <sheetData sheetId="6921" refreshError="1"/>
      <sheetData sheetId="6922" refreshError="1"/>
      <sheetData sheetId="6923" refreshError="1"/>
      <sheetData sheetId="6924" refreshError="1"/>
      <sheetData sheetId="6925" refreshError="1"/>
      <sheetData sheetId="6926" refreshError="1"/>
      <sheetData sheetId="6927" refreshError="1"/>
      <sheetData sheetId="6928" refreshError="1"/>
      <sheetData sheetId="6929" refreshError="1"/>
      <sheetData sheetId="6930" refreshError="1"/>
      <sheetData sheetId="6931" refreshError="1"/>
      <sheetData sheetId="6932" refreshError="1"/>
      <sheetData sheetId="6933" refreshError="1"/>
      <sheetData sheetId="6934" refreshError="1"/>
      <sheetData sheetId="6935" refreshError="1"/>
      <sheetData sheetId="6936" refreshError="1"/>
      <sheetData sheetId="6937" refreshError="1"/>
      <sheetData sheetId="6938" refreshError="1"/>
      <sheetData sheetId="6939" refreshError="1"/>
      <sheetData sheetId="6940" refreshError="1"/>
      <sheetData sheetId="6941" refreshError="1"/>
      <sheetData sheetId="6942" refreshError="1"/>
      <sheetData sheetId="6943" refreshError="1"/>
      <sheetData sheetId="6944" refreshError="1"/>
      <sheetData sheetId="6945" refreshError="1"/>
      <sheetData sheetId="6946" refreshError="1"/>
      <sheetData sheetId="6947" refreshError="1"/>
      <sheetData sheetId="6948" refreshError="1"/>
      <sheetData sheetId="6949" refreshError="1"/>
      <sheetData sheetId="6950" refreshError="1"/>
      <sheetData sheetId="6951" refreshError="1"/>
      <sheetData sheetId="6952" refreshError="1"/>
      <sheetData sheetId="6953" refreshError="1"/>
      <sheetData sheetId="6954" refreshError="1"/>
      <sheetData sheetId="6955" refreshError="1"/>
      <sheetData sheetId="6956" refreshError="1"/>
      <sheetData sheetId="6957" refreshError="1"/>
      <sheetData sheetId="6958" refreshError="1"/>
      <sheetData sheetId="6959" refreshError="1"/>
      <sheetData sheetId="6960" refreshError="1"/>
      <sheetData sheetId="6961" refreshError="1"/>
      <sheetData sheetId="6962" refreshError="1"/>
      <sheetData sheetId="6963" refreshError="1"/>
      <sheetData sheetId="6964" refreshError="1"/>
      <sheetData sheetId="6965" refreshError="1"/>
      <sheetData sheetId="6966" refreshError="1"/>
      <sheetData sheetId="6967" refreshError="1"/>
      <sheetData sheetId="6968" refreshError="1"/>
      <sheetData sheetId="6969" refreshError="1"/>
      <sheetData sheetId="6970" refreshError="1"/>
      <sheetData sheetId="6971" refreshError="1"/>
      <sheetData sheetId="6972" refreshError="1"/>
      <sheetData sheetId="6973" refreshError="1"/>
      <sheetData sheetId="6974" refreshError="1"/>
      <sheetData sheetId="6975" refreshError="1"/>
      <sheetData sheetId="6976" refreshError="1"/>
      <sheetData sheetId="6977" refreshError="1"/>
      <sheetData sheetId="6978" refreshError="1"/>
      <sheetData sheetId="6979" refreshError="1"/>
      <sheetData sheetId="6980" refreshError="1"/>
      <sheetData sheetId="6981" refreshError="1"/>
      <sheetData sheetId="6982" refreshError="1"/>
      <sheetData sheetId="6983" refreshError="1"/>
      <sheetData sheetId="6984" refreshError="1"/>
      <sheetData sheetId="6985" refreshError="1"/>
      <sheetData sheetId="6986" refreshError="1"/>
      <sheetData sheetId="6987" refreshError="1"/>
      <sheetData sheetId="6988" refreshError="1"/>
      <sheetData sheetId="6989" refreshError="1"/>
      <sheetData sheetId="6990" refreshError="1"/>
      <sheetData sheetId="6991" refreshError="1"/>
      <sheetData sheetId="6992" refreshError="1"/>
      <sheetData sheetId="6993" refreshError="1"/>
      <sheetData sheetId="6994" refreshError="1"/>
      <sheetData sheetId="6995" refreshError="1"/>
      <sheetData sheetId="6996" refreshError="1"/>
      <sheetData sheetId="6997" refreshError="1"/>
      <sheetData sheetId="6998" refreshError="1"/>
      <sheetData sheetId="6999" refreshError="1"/>
      <sheetData sheetId="7000" refreshError="1"/>
      <sheetData sheetId="7001" refreshError="1"/>
      <sheetData sheetId="7002" refreshError="1"/>
      <sheetData sheetId="7003" refreshError="1"/>
      <sheetData sheetId="7004" refreshError="1"/>
      <sheetData sheetId="7005" refreshError="1"/>
      <sheetData sheetId="7006" refreshError="1"/>
      <sheetData sheetId="7007" refreshError="1"/>
      <sheetData sheetId="7008" refreshError="1"/>
      <sheetData sheetId="7009" refreshError="1"/>
      <sheetData sheetId="7010" refreshError="1"/>
      <sheetData sheetId="7011" refreshError="1"/>
      <sheetData sheetId="7012" refreshError="1"/>
      <sheetData sheetId="7013"/>
      <sheetData sheetId="7014" refreshError="1"/>
      <sheetData sheetId="7015" refreshError="1"/>
      <sheetData sheetId="7016"/>
      <sheetData sheetId="7017" refreshError="1"/>
      <sheetData sheetId="7018" refreshError="1"/>
      <sheetData sheetId="7019"/>
      <sheetData sheetId="7020"/>
      <sheetData sheetId="7021"/>
      <sheetData sheetId="7022"/>
      <sheetData sheetId="7023"/>
      <sheetData sheetId="7024"/>
      <sheetData sheetId="7025"/>
      <sheetData sheetId="7026"/>
      <sheetData sheetId="7027"/>
      <sheetData sheetId="7028"/>
      <sheetData sheetId="7029"/>
      <sheetData sheetId="7030"/>
      <sheetData sheetId="7031"/>
      <sheetData sheetId="7032"/>
      <sheetData sheetId="7033"/>
      <sheetData sheetId="7034"/>
      <sheetData sheetId="7035"/>
      <sheetData sheetId="7036"/>
      <sheetData sheetId="7037"/>
      <sheetData sheetId="7038"/>
      <sheetData sheetId="7039"/>
      <sheetData sheetId="7040"/>
      <sheetData sheetId="7041"/>
      <sheetData sheetId="7042"/>
      <sheetData sheetId="7043"/>
      <sheetData sheetId="7044"/>
      <sheetData sheetId="7045"/>
      <sheetData sheetId="7046"/>
      <sheetData sheetId="7047"/>
      <sheetData sheetId="7048"/>
      <sheetData sheetId="7049"/>
      <sheetData sheetId="7050"/>
      <sheetData sheetId="7051"/>
      <sheetData sheetId="7052"/>
      <sheetData sheetId="7053"/>
      <sheetData sheetId="7054"/>
      <sheetData sheetId="7055"/>
      <sheetData sheetId="7056"/>
      <sheetData sheetId="7057"/>
      <sheetData sheetId="7058"/>
      <sheetData sheetId="7059"/>
      <sheetData sheetId="7060"/>
      <sheetData sheetId="7061"/>
      <sheetData sheetId="7062"/>
      <sheetData sheetId="7063"/>
      <sheetData sheetId="7064"/>
      <sheetData sheetId="7065"/>
      <sheetData sheetId="7066"/>
      <sheetData sheetId="7067"/>
      <sheetData sheetId="7068"/>
      <sheetData sheetId="7069"/>
      <sheetData sheetId="7070"/>
      <sheetData sheetId="7071"/>
      <sheetData sheetId="7072"/>
      <sheetData sheetId="7073"/>
      <sheetData sheetId="7074"/>
      <sheetData sheetId="7075"/>
      <sheetData sheetId="7076"/>
      <sheetData sheetId="7077"/>
      <sheetData sheetId="7078"/>
      <sheetData sheetId="7079"/>
      <sheetData sheetId="7080"/>
      <sheetData sheetId="7081"/>
      <sheetData sheetId="7082"/>
      <sheetData sheetId="7083"/>
      <sheetData sheetId="7084"/>
      <sheetData sheetId="7085"/>
      <sheetData sheetId="7086"/>
      <sheetData sheetId="7087"/>
      <sheetData sheetId="7088"/>
      <sheetData sheetId="7089"/>
      <sheetData sheetId="7090"/>
      <sheetData sheetId="7091"/>
      <sheetData sheetId="7092"/>
      <sheetData sheetId="7093"/>
      <sheetData sheetId="7094"/>
      <sheetData sheetId="7095"/>
      <sheetData sheetId="7096"/>
      <sheetData sheetId="7097"/>
      <sheetData sheetId="7098"/>
      <sheetData sheetId="7099"/>
      <sheetData sheetId="7100"/>
      <sheetData sheetId="7101"/>
      <sheetData sheetId="7102"/>
      <sheetData sheetId="7103"/>
      <sheetData sheetId="7104"/>
      <sheetData sheetId="7105"/>
      <sheetData sheetId="7106"/>
      <sheetData sheetId="7107"/>
      <sheetData sheetId="7108"/>
      <sheetData sheetId="7109"/>
      <sheetData sheetId="7110"/>
      <sheetData sheetId="7111"/>
      <sheetData sheetId="7112"/>
      <sheetData sheetId="7113"/>
      <sheetData sheetId="7114"/>
      <sheetData sheetId="7115"/>
      <sheetData sheetId="7116"/>
      <sheetData sheetId="7117"/>
      <sheetData sheetId="7118"/>
      <sheetData sheetId="7119"/>
      <sheetData sheetId="7120"/>
      <sheetData sheetId="7121"/>
      <sheetData sheetId="7122"/>
      <sheetData sheetId="7123"/>
      <sheetData sheetId="7124"/>
      <sheetData sheetId="7125"/>
      <sheetData sheetId="7126"/>
      <sheetData sheetId="7127"/>
      <sheetData sheetId="7128"/>
      <sheetData sheetId="7129"/>
      <sheetData sheetId="7130"/>
      <sheetData sheetId="7131"/>
      <sheetData sheetId="7132"/>
      <sheetData sheetId="7133"/>
      <sheetData sheetId="7134"/>
      <sheetData sheetId="7135"/>
      <sheetData sheetId="7136"/>
      <sheetData sheetId="7137"/>
      <sheetData sheetId="7138"/>
      <sheetData sheetId="7139"/>
      <sheetData sheetId="7140"/>
      <sheetData sheetId="7141"/>
      <sheetData sheetId="7142"/>
      <sheetData sheetId="7143"/>
      <sheetData sheetId="7144"/>
      <sheetData sheetId="7145"/>
      <sheetData sheetId="7146"/>
      <sheetData sheetId="7147"/>
      <sheetData sheetId="7148"/>
      <sheetData sheetId="7149"/>
      <sheetData sheetId="7150"/>
      <sheetData sheetId="7151"/>
      <sheetData sheetId="7152"/>
      <sheetData sheetId="7153"/>
      <sheetData sheetId="7154"/>
      <sheetData sheetId="7155"/>
      <sheetData sheetId="7156"/>
      <sheetData sheetId="7157"/>
      <sheetData sheetId="7158"/>
      <sheetData sheetId="7159"/>
      <sheetData sheetId="7160"/>
      <sheetData sheetId="7161"/>
      <sheetData sheetId="7162"/>
      <sheetData sheetId="7163"/>
      <sheetData sheetId="7164"/>
      <sheetData sheetId="7165"/>
      <sheetData sheetId="7166"/>
      <sheetData sheetId="7167"/>
      <sheetData sheetId="7168"/>
      <sheetData sheetId="7169"/>
      <sheetData sheetId="7170"/>
      <sheetData sheetId="7171"/>
      <sheetData sheetId="7172"/>
      <sheetData sheetId="7173"/>
      <sheetData sheetId="7174"/>
      <sheetData sheetId="7175"/>
      <sheetData sheetId="7176"/>
      <sheetData sheetId="7177"/>
      <sheetData sheetId="7178"/>
      <sheetData sheetId="7179"/>
      <sheetData sheetId="7180"/>
      <sheetData sheetId="7181"/>
      <sheetData sheetId="7182"/>
      <sheetData sheetId="7183"/>
      <sheetData sheetId="7184"/>
      <sheetData sheetId="7185"/>
      <sheetData sheetId="7186"/>
      <sheetData sheetId="7187"/>
      <sheetData sheetId="7188"/>
      <sheetData sheetId="7189"/>
      <sheetData sheetId="7190"/>
      <sheetData sheetId="7191"/>
      <sheetData sheetId="7192"/>
      <sheetData sheetId="7193"/>
      <sheetData sheetId="7194"/>
      <sheetData sheetId="7195"/>
      <sheetData sheetId="7196"/>
      <sheetData sheetId="7197"/>
      <sheetData sheetId="7198"/>
      <sheetData sheetId="7199"/>
      <sheetData sheetId="7200"/>
      <sheetData sheetId="7201"/>
      <sheetData sheetId="7202"/>
      <sheetData sheetId="7203"/>
      <sheetData sheetId="7204"/>
      <sheetData sheetId="7205"/>
      <sheetData sheetId="7206"/>
      <sheetData sheetId="7207"/>
      <sheetData sheetId="7208"/>
      <sheetData sheetId="7209"/>
      <sheetData sheetId="7210"/>
      <sheetData sheetId="7211"/>
      <sheetData sheetId="7212"/>
      <sheetData sheetId="7213"/>
      <sheetData sheetId="7214"/>
      <sheetData sheetId="7215"/>
      <sheetData sheetId="7216"/>
      <sheetData sheetId="7217"/>
      <sheetData sheetId="7218"/>
      <sheetData sheetId="7219"/>
      <sheetData sheetId="7220"/>
      <sheetData sheetId="7221"/>
      <sheetData sheetId="7222"/>
      <sheetData sheetId="7223"/>
      <sheetData sheetId="7224"/>
      <sheetData sheetId="7225"/>
      <sheetData sheetId="7226"/>
      <sheetData sheetId="7227"/>
      <sheetData sheetId="7228"/>
      <sheetData sheetId="7229"/>
      <sheetData sheetId="7230"/>
      <sheetData sheetId="7231"/>
      <sheetData sheetId="7232"/>
      <sheetData sheetId="7233"/>
      <sheetData sheetId="7234"/>
      <sheetData sheetId="7235"/>
      <sheetData sheetId="7236"/>
      <sheetData sheetId="7237"/>
      <sheetData sheetId="7238"/>
      <sheetData sheetId="7239"/>
      <sheetData sheetId="7240"/>
      <sheetData sheetId="7241"/>
      <sheetData sheetId="7242"/>
      <sheetData sheetId="7243"/>
      <sheetData sheetId="7244"/>
      <sheetData sheetId="7245"/>
      <sheetData sheetId="7246"/>
      <sheetData sheetId="7247"/>
      <sheetData sheetId="7248"/>
      <sheetData sheetId="7249"/>
      <sheetData sheetId="7250"/>
      <sheetData sheetId="7251"/>
      <sheetData sheetId="7252"/>
      <sheetData sheetId="7253"/>
      <sheetData sheetId="7254"/>
      <sheetData sheetId="7255"/>
      <sheetData sheetId="7256"/>
      <sheetData sheetId="7257"/>
      <sheetData sheetId="7258"/>
      <sheetData sheetId="7259"/>
      <sheetData sheetId="7260"/>
      <sheetData sheetId="7261"/>
      <sheetData sheetId="7262"/>
      <sheetData sheetId="7263"/>
      <sheetData sheetId="7264"/>
      <sheetData sheetId="7265"/>
      <sheetData sheetId="7266"/>
      <sheetData sheetId="7267"/>
      <sheetData sheetId="7268"/>
      <sheetData sheetId="7269"/>
      <sheetData sheetId="7270"/>
      <sheetData sheetId="7271"/>
      <sheetData sheetId="7272"/>
      <sheetData sheetId="7273"/>
      <sheetData sheetId="7274"/>
      <sheetData sheetId="7275"/>
      <sheetData sheetId="7276"/>
      <sheetData sheetId="7277"/>
      <sheetData sheetId="7278"/>
      <sheetData sheetId="7279"/>
      <sheetData sheetId="7280"/>
      <sheetData sheetId="7281"/>
      <sheetData sheetId="7282"/>
      <sheetData sheetId="7283"/>
      <sheetData sheetId="7284"/>
      <sheetData sheetId="7285"/>
      <sheetData sheetId="7286"/>
      <sheetData sheetId="7287"/>
      <sheetData sheetId="7288"/>
      <sheetData sheetId="7289"/>
      <sheetData sheetId="7290"/>
      <sheetData sheetId="7291"/>
      <sheetData sheetId="7292"/>
      <sheetData sheetId="7293"/>
      <sheetData sheetId="7294"/>
      <sheetData sheetId="7295"/>
      <sheetData sheetId="7296"/>
      <sheetData sheetId="7297"/>
      <sheetData sheetId="7298"/>
      <sheetData sheetId="7299"/>
      <sheetData sheetId="7300"/>
      <sheetData sheetId="7301"/>
      <sheetData sheetId="7302"/>
      <sheetData sheetId="7303"/>
      <sheetData sheetId="7304"/>
      <sheetData sheetId="7305"/>
      <sheetData sheetId="7306"/>
      <sheetData sheetId="7307"/>
      <sheetData sheetId="7308"/>
      <sheetData sheetId="7309"/>
      <sheetData sheetId="7310"/>
      <sheetData sheetId="7311"/>
      <sheetData sheetId="7312"/>
      <sheetData sheetId="7313"/>
      <sheetData sheetId="7314"/>
      <sheetData sheetId="7315"/>
      <sheetData sheetId="7316"/>
      <sheetData sheetId="7317"/>
      <sheetData sheetId="7318"/>
      <sheetData sheetId="7319"/>
      <sheetData sheetId="7320"/>
      <sheetData sheetId="7321"/>
      <sheetData sheetId="7322"/>
      <sheetData sheetId="7323"/>
      <sheetData sheetId="7324"/>
      <sheetData sheetId="7325"/>
      <sheetData sheetId="7326"/>
      <sheetData sheetId="7327"/>
      <sheetData sheetId="7328"/>
      <sheetData sheetId="7329"/>
      <sheetData sheetId="7330"/>
      <sheetData sheetId="7331"/>
      <sheetData sheetId="7332"/>
      <sheetData sheetId="7333"/>
      <sheetData sheetId="7334"/>
      <sheetData sheetId="7335"/>
      <sheetData sheetId="7336"/>
      <sheetData sheetId="7337"/>
      <sheetData sheetId="7338"/>
      <sheetData sheetId="7339"/>
      <sheetData sheetId="7340"/>
      <sheetData sheetId="7341"/>
      <sheetData sheetId="7342"/>
      <sheetData sheetId="7343"/>
      <sheetData sheetId="7344"/>
      <sheetData sheetId="7345"/>
      <sheetData sheetId="7346"/>
      <sheetData sheetId="7347"/>
      <sheetData sheetId="7348"/>
      <sheetData sheetId="7349"/>
      <sheetData sheetId="7350"/>
      <sheetData sheetId="7351"/>
      <sheetData sheetId="7352"/>
      <sheetData sheetId="7353"/>
      <sheetData sheetId="7354"/>
      <sheetData sheetId="7355"/>
      <sheetData sheetId="7356"/>
      <sheetData sheetId="7357"/>
      <sheetData sheetId="7358"/>
      <sheetData sheetId="7359"/>
      <sheetData sheetId="7360"/>
      <sheetData sheetId="7361"/>
      <sheetData sheetId="7362"/>
      <sheetData sheetId="7363"/>
      <sheetData sheetId="7364"/>
      <sheetData sheetId="7365"/>
      <sheetData sheetId="7366"/>
      <sheetData sheetId="7367"/>
      <sheetData sheetId="7368"/>
      <sheetData sheetId="7369"/>
      <sheetData sheetId="7370"/>
      <sheetData sheetId="7371"/>
      <sheetData sheetId="7372"/>
      <sheetData sheetId="7373"/>
      <sheetData sheetId="7374"/>
      <sheetData sheetId="7375"/>
      <sheetData sheetId="7376"/>
      <sheetData sheetId="7377"/>
      <sheetData sheetId="7378"/>
      <sheetData sheetId="7379"/>
      <sheetData sheetId="7380"/>
      <sheetData sheetId="7381"/>
      <sheetData sheetId="7382"/>
      <sheetData sheetId="7383"/>
      <sheetData sheetId="7384"/>
      <sheetData sheetId="7385"/>
      <sheetData sheetId="7386"/>
      <sheetData sheetId="7387"/>
      <sheetData sheetId="7388"/>
      <sheetData sheetId="7389"/>
      <sheetData sheetId="7390"/>
      <sheetData sheetId="7391"/>
      <sheetData sheetId="7392"/>
      <sheetData sheetId="7393"/>
      <sheetData sheetId="7394"/>
      <sheetData sheetId="7395"/>
      <sheetData sheetId="7396"/>
      <sheetData sheetId="7397"/>
      <sheetData sheetId="7398"/>
      <sheetData sheetId="7399"/>
      <sheetData sheetId="7400"/>
      <sheetData sheetId="7401"/>
      <sheetData sheetId="7402"/>
      <sheetData sheetId="7403"/>
      <sheetData sheetId="7404"/>
      <sheetData sheetId="7405"/>
      <sheetData sheetId="7406"/>
      <sheetData sheetId="7407"/>
      <sheetData sheetId="7408"/>
      <sheetData sheetId="7409"/>
      <sheetData sheetId="7410"/>
      <sheetData sheetId="7411"/>
      <sheetData sheetId="7412"/>
      <sheetData sheetId="7413"/>
      <sheetData sheetId="7414"/>
      <sheetData sheetId="7415"/>
      <sheetData sheetId="7416"/>
      <sheetData sheetId="7417"/>
      <sheetData sheetId="7418"/>
      <sheetData sheetId="7419"/>
      <sheetData sheetId="7420"/>
      <sheetData sheetId="7421"/>
      <sheetData sheetId="7422"/>
      <sheetData sheetId="7423"/>
      <sheetData sheetId="7424"/>
      <sheetData sheetId="7425"/>
      <sheetData sheetId="7426"/>
      <sheetData sheetId="7427"/>
      <sheetData sheetId="7428"/>
      <sheetData sheetId="7429"/>
      <sheetData sheetId="7430"/>
      <sheetData sheetId="7431"/>
      <sheetData sheetId="7432"/>
      <sheetData sheetId="7433"/>
      <sheetData sheetId="7434"/>
      <sheetData sheetId="7435"/>
      <sheetData sheetId="7436"/>
      <sheetData sheetId="7437"/>
      <sheetData sheetId="7438"/>
      <sheetData sheetId="7439"/>
      <sheetData sheetId="7440"/>
      <sheetData sheetId="7441"/>
      <sheetData sheetId="7442"/>
      <sheetData sheetId="7443"/>
      <sheetData sheetId="7444"/>
      <sheetData sheetId="7445"/>
      <sheetData sheetId="7446"/>
      <sheetData sheetId="7447"/>
      <sheetData sheetId="7448"/>
      <sheetData sheetId="7449"/>
      <sheetData sheetId="7450"/>
      <sheetData sheetId="7451"/>
      <sheetData sheetId="7452"/>
      <sheetData sheetId="7453"/>
      <sheetData sheetId="7454"/>
      <sheetData sheetId="7455"/>
      <sheetData sheetId="7456"/>
      <sheetData sheetId="7457"/>
      <sheetData sheetId="7458"/>
      <sheetData sheetId="7459"/>
      <sheetData sheetId="7460"/>
      <sheetData sheetId="7461"/>
      <sheetData sheetId="7462"/>
      <sheetData sheetId="7463"/>
      <sheetData sheetId="7464"/>
      <sheetData sheetId="7465"/>
      <sheetData sheetId="7466"/>
      <sheetData sheetId="7467"/>
      <sheetData sheetId="7468"/>
      <sheetData sheetId="7469"/>
      <sheetData sheetId="7470"/>
      <sheetData sheetId="7471"/>
      <sheetData sheetId="7472"/>
      <sheetData sheetId="7473"/>
      <sheetData sheetId="7474"/>
      <sheetData sheetId="7475"/>
      <sheetData sheetId="7476"/>
      <sheetData sheetId="7477"/>
      <sheetData sheetId="7478"/>
      <sheetData sheetId="7479"/>
      <sheetData sheetId="7480"/>
      <sheetData sheetId="7481"/>
      <sheetData sheetId="7482"/>
      <sheetData sheetId="7483"/>
      <sheetData sheetId="7484"/>
      <sheetData sheetId="7485"/>
      <sheetData sheetId="7486"/>
      <sheetData sheetId="7487"/>
      <sheetData sheetId="7488"/>
      <sheetData sheetId="7489"/>
      <sheetData sheetId="7490"/>
      <sheetData sheetId="7491"/>
      <sheetData sheetId="7492"/>
      <sheetData sheetId="7493"/>
      <sheetData sheetId="7494"/>
      <sheetData sheetId="7495"/>
      <sheetData sheetId="7496"/>
      <sheetData sheetId="7497"/>
      <sheetData sheetId="7498"/>
      <sheetData sheetId="7499"/>
      <sheetData sheetId="7500"/>
      <sheetData sheetId="7501"/>
      <sheetData sheetId="7502"/>
      <sheetData sheetId="7503"/>
      <sheetData sheetId="7504"/>
      <sheetData sheetId="7505"/>
      <sheetData sheetId="7506"/>
      <sheetData sheetId="7507"/>
      <sheetData sheetId="7508"/>
      <sheetData sheetId="7509"/>
      <sheetData sheetId="7510"/>
      <sheetData sheetId="7511"/>
      <sheetData sheetId="7512"/>
      <sheetData sheetId="7513"/>
      <sheetData sheetId="7514"/>
      <sheetData sheetId="7515"/>
      <sheetData sheetId="7516"/>
      <sheetData sheetId="7517"/>
      <sheetData sheetId="7518"/>
      <sheetData sheetId="7519"/>
      <sheetData sheetId="7520"/>
      <sheetData sheetId="7521"/>
      <sheetData sheetId="7522"/>
      <sheetData sheetId="7523"/>
      <sheetData sheetId="7524"/>
      <sheetData sheetId="7525"/>
      <sheetData sheetId="7526"/>
      <sheetData sheetId="7527"/>
      <sheetData sheetId="7528"/>
      <sheetData sheetId="7529"/>
      <sheetData sheetId="7530"/>
      <sheetData sheetId="7531"/>
      <sheetData sheetId="7532"/>
      <sheetData sheetId="7533"/>
      <sheetData sheetId="7534"/>
      <sheetData sheetId="7535"/>
      <sheetData sheetId="7536"/>
      <sheetData sheetId="7537"/>
      <sheetData sheetId="7538"/>
      <sheetData sheetId="7539"/>
      <sheetData sheetId="7540"/>
      <sheetData sheetId="7541"/>
      <sheetData sheetId="7542"/>
      <sheetData sheetId="7543"/>
      <sheetData sheetId="7544"/>
      <sheetData sheetId="7545"/>
      <sheetData sheetId="7546"/>
      <sheetData sheetId="7547"/>
      <sheetData sheetId="7548"/>
      <sheetData sheetId="7549"/>
      <sheetData sheetId="7550"/>
      <sheetData sheetId="7551"/>
      <sheetData sheetId="7552"/>
      <sheetData sheetId="7553"/>
      <sheetData sheetId="7554"/>
      <sheetData sheetId="7555"/>
      <sheetData sheetId="7556"/>
      <sheetData sheetId="7557"/>
      <sheetData sheetId="7558"/>
      <sheetData sheetId="7559"/>
      <sheetData sheetId="7560"/>
      <sheetData sheetId="7561"/>
      <sheetData sheetId="7562"/>
      <sheetData sheetId="7563"/>
      <sheetData sheetId="7564"/>
      <sheetData sheetId="7565"/>
      <sheetData sheetId="7566"/>
      <sheetData sheetId="7567"/>
      <sheetData sheetId="7568"/>
      <sheetData sheetId="7569"/>
      <sheetData sheetId="7570"/>
      <sheetData sheetId="7571"/>
      <sheetData sheetId="7572"/>
      <sheetData sheetId="7573"/>
      <sheetData sheetId="7574"/>
      <sheetData sheetId="7575"/>
      <sheetData sheetId="7576"/>
      <sheetData sheetId="7577"/>
      <sheetData sheetId="7578"/>
      <sheetData sheetId="7579"/>
      <sheetData sheetId="7580"/>
      <sheetData sheetId="7581"/>
      <sheetData sheetId="7582"/>
      <sheetData sheetId="7583"/>
      <sheetData sheetId="7584"/>
      <sheetData sheetId="7585"/>
      <sheetData sheetId="7586"/>
      <sheetData sheetId="7587"/>
      <sheetData sheetId="7588"/>
      <sheetData sheetId="7589"/>
      <sheetData sheetId="7590"/>
      <sheetData sheetId="7591"/>
      <sheetData sheetId="7592"/>
      <sheetData sheetId="7593"/>
      <sheetData sheetId="7594"/>
      <sheetData sheetId="7595"/>
      <sheetData sheetId="7596"/>
      <sheetData sheetId="7597"/>
      <sheetData sheetId="7598"/>
      <sheetData sheetId="7599"/>
      <sheetData sheetId="7600"/>
      <sheetData sheetId="7601"/>
      <sheetData sheetId="7602"/>
      <sheetData sheetId="7603"/>
      <sheetData sheetId="7604"/>
      <sheetData sheetId="7605"/>
      <sheetData sheetId="7606"/>
      <sheetData sheetId="7607"/>
      <sheetData sheetId="7608"/>
      <sheetData sheetId="7609"/>
      <sheetData sheetId="7610"/>
      <sheetData sheetId="7611"/>
      <sheetData sheetId="7612"/>
      <sheetData sheetId="7613"/>
      <sheetData sheetId="7614"/>
      <sheetData sheetId="7615"/>
      <sheetData sheetId="7616"/>
      <sheetData sheetId="7617"/>
      <sheetData sheetId="7618"/>
      <sheetData sheetId="7619"/>
      <sheetData sheetId="7620"/>
      <sheetData sheetId="7621"/>
      <sheetData sheetId="7622"/>
      <sheetData sheetId="7623"/>
      <sheetData sheetId="7624"/>
      <sheetData sheetId="7625"/>
      <sheetData sheetId="7626"/>
      <sheetData sheetId="7627"/>
      <sheetData sheetId="7628"/>
      <sheetData sheetId="7629"/>
      <sheetData sheetId="7630"/>
      <sheetData sheetId="7631"/>
      <sheetData sheetId="7632"/>
      <sheetData sheetId="7633"/>
      <sheetData sheetId="7634"/>
      <sheetData sheetId="7635"/>
      <sheetData sheetId="7636"/>
      <sheetData sheetId="7637"/>
      <sheetData sheetId="7638"/>
      <sheetData sheetId="7639"/>
      <sheetData sheetId="7640"/>
      <sheetData sheetId="7641"/>
      <sheetData sheetId="7642"/>
      <sheetData sheetId="7643"/>
      <sheetData sheetId="7644"/>
      <sheetData sheetId="7645"/>
      <sheetData sheetId="7646"/>
      <sheetData sheetId="7647"/>
      <sheetData sheetId="7648"/>
      <sheetData sheetId="7649"/>
      <sheetData sheetId="7650"/>
      <sheetData sheetId="7651"/>
      <sheetData sheetId="7652"/>
      <sheetData sheetId="7653"/>
      <sheetData sheetId="7654"/>
      <sheetData sheetId="7655"/>
      <sheetData sheetId="7656"/>
      <sheetData sheetId="7657"/>
      <sheetData sheetId="7658"/>
      <sheetData sheetId="7659"/>
      <sheetData sheetId="7660"/>
      <sheetData sheetId="7661"/>
      <sheetData sheetId="7662"/>
      <sheetData sheetId="7663"/>
      <sheetData sheetId="7664"/>
      <sheetData sheetId="7665"/>
      <sheetData sheetId="7666"/>
      <sheetData sheetId="7667"/>
      <sheetData sheetId="7668"/>
      <sheetData sheetId="7669"/>
      <sheetData sheetId="7670"/>
      <sheetData sheetId="7671"/>
      <sheetData sheetId="7672"/>
      <sheetData sheetId="7673"/>
      <sheetData sheetId="7674"/>
      <sheetData sheetId="7675"/>
      <sheetData sheetId="7676"/>
      <sheetData sheetId="7677"/>
      <sheetData sheetId="7678"/>
      <sheetData sheetId="7679"/>
      <sheetData sheetId="7680"/>
      <sheetData sheetId="7681"/>
      <sheetData sheetId="7682"/>
      <sheetData sheetId="7683"/>
      <sheetData sheetId="7684"/>
      <sheetData sheetId="7685"/>
      <sheetData sheetId="7686"/>
      <sheetData sheetId="7687"/>
      <sheetData sheetId="7688"/>
      <sheetData sheetId="7689"/>
      <sheetData sheetId="7690"/>
      <sheetData sheetId="7691"/>
      <sheetData sheetId="7692"/>
      <sheetData sheetId="7693"/>
      <sheetData sheetId="7694"/>
      <sheetData sheetId="7695"/>
      <sheetData sheetId="7696"/>
      <sheetData sheetId="7697"/>
      <sheetData sheetId="7698"/>
      <sheetData sheetId="7699"/>
      <sheetData sheetId="7700"/>
      <sheetData sheetId="7701"/>
      <sheetData sheetId="7702"/>
      <sheetData sheetId="7703"/>
      <sheetData sheetId="7704"/>
      <sheetData sheetId="7705"/>
      <sheetData sheetId="7706"/>
      <sheetData sheetId="7707"/>
      <sheetData sheetId="7708"/>
      <sheetData sheetId="7709"/>
      <sheetData sheetId="7710"/>
      <sheetData sheetId="7711"/>
      <sheetData sheetId="7712"/>
      <sheetData sheetId="7713"/>
      <sheetData sheetId="7714"/>
      <sheetData sheetId="7715"/>
      <sheetData sheetId="7716"/>
      <sheetData sheetId="7717"/>
      <sheetData sheetId="7718"/>
      <sheetData sheetId="7719"/>
      <sheetData sheetId="7720"/>
      <sheetData sheetId="7721"/>
      <sheetData sheetId="7722"/>
      <sheetData sheetId="7723"/>
      <sheetData sheetId="7724"/>
      <sheetData sheetId="7725"/>
      <sheetData sheetId="7726"/>
      <sheetData sheetId="7727"/>
      <sheetData sheetId="7728"/>
      <sheetData sheetId="7729"/>
      <sheetData sheetId="7730"/>
      <sheetData sheetId="7731"/>
      <sheetData sheetId="7732"/>
      <sheetData sheetId="7733"/>
      <sheetData sheetId="7734"/>
      <sheetData sheetId="7735"/>
      <sheetData sheetId="7736"/>
      <sheetData sheetId="7737"/>
      <sheetData sheetId="7738"/>
      <sheetData sheetId="7739"/>
      <sheetData sheetId="7740"/>
      <sheetData sheetId="7741"/>
      <sheetData sheetId="7742"/>
      <sheetData sheetId="7743"/>
      <sheetData sheetId="7744"/>
      <sheetData sheetId="7745"/>
      <sheetData sheetId="7746"/>
      <sheetData sheetId="7747"/>
      <sheetData sheetId="7748"/>
      <sheetData sheetId="7749"/>
      <sheetData sheetId="7750"/>
      <sheetData sheetId="7751"/>
      <sheetData sheetId="7752"/>
      <sheetData sheetId="7753"/>
      <sheetData sheetId="7754"/>
      <sheetData sheetId="7755"/>
      <sheetData sheetId="7756"/>
      <sheetData sheetId="7757"/>
      <sheetData sheetId="7758"/>
      <sheetData sheetId="7759"/>
      <sheetData sheetId="7760"/>
      <sheetData sheetId="7761"/>
      <sheetData sheetId="7762"/>
      <sheetData sheetId="7763"/>
      <sheetData sheetId="7764"/>
      <sheetData sheetId="7765"/>
      <sheetData sheetId="7766"/>
      <sheetData sheetId="7767"/>
      <sheetData sheetId="7768"/>
      <sheetData sheetId="7769"/>
      <sheetData sheetId="7770"/>
      <sheetData sheetId="7771"/>
      <sheetData sheetId="7772"/>
      <sheetData sheetId="7773"/>
      <sheetData sheetId="7774"/>
      <sheetData sheetId="7775"/>
      <sheetData sheetId="7776"/>
      <sheetData sheetId="7777"/>
      <sheetData sheetId="7778"/>
      <sheetData sheetId="7779"/>
      <sheetData sheetId="7780"/>
      <sheetData sheetId="7781"/>
      <sheetData sheetId="7782"/>
      <sheetData sheetId="7783"/>
      <sheetData sheetId="7784"/>
      <sheetData sheetId="7785"/>
      <sheetData sheetId="7786"/>
      <sheetData sheetId="7787"/>
      <sheetData sheetId="7788"/>
      <sheetData sheetId="7789"/>
      <sheetData sheetId="7790"/>
      <sheetData sheetId="7791"/>
      <sheetData sheetId="7792"/>
      <sheetData sheetId="7793"/>
      <sheetData sheetId="7794"/>
      <sheetData sheetId="7795"/>
      <sheetData sheetId="7796"/>
      <sheetData sheetId="7797"/>
      <sheetData sheetId="7798"/>
      <sheetData sheetId="7799"/>
      <sheetData sheetId="7800"/>
      <sheetData sheetId="7801"/>
      <sheetData sheetId="7802"/>
      <sheetData sheetId="7803"/>
      <sheetData sheetId="7804"/>
      <sheetData sheetId="7805"/>
      <sheetData sheetId="7806"/>
      <sheetData sheetId="7807" refreshError="1"/>
      <sheetData sheetId="7808" refreshError="1"/>
      <sheetData sheetId="7809" refreshError="1"/>
      <sheetData sheetId="7810" refreshError="1"/>
      <sheetData sheetId="7811" refreshError="1"/>
      <sheetData sheetId="7812" refreshError="1"/>
      <sheetData sheetId="7813" refreshError="1"/>
      <sheetData sheetId="7814" refreshError="1"/>
      <sheetData sheetId="7815" refreshError="1"/>
      <sheetData sheetId="7816" refreshError="1"/>
      <sheetData sheetId="7817" refreshError="1"/>
      <sheetData sheetId="7818" refreshError="1"/>
      <sheetData sheetId="7819" refreshError="1"/>
      <sheetData sheetId="7820" refreshError="1"/>
      <sheetData sheetId="7821" refreshError="1"/>
      <sheetData sheetId="7822" refreshError="1"/>
      <sheetData sheetId="7823" refreshError="1"/>
      <sheetData sheetId="7824" refreshError="1"/>
      <sheetData sheetId="7825" refreshError="1"/>
      <sheetData sheetId="7826" refreshError="1"/>
      <sheetData sheetId="7827" refreshError="1"/>
      <sheetData sheetId="7828" refreshError="1"/>
      <sheetData sheetId="7829" refreshError="1"/>
      <sheetData sheetId="7830" refreshError="1"/>
      <sheetData sheetId="7831" refreshError="1"/>
      <sheetData sheetId="7832" refreshError="1"/>
      <sheetData sheetId="7833" refreshError="1"/>
      <sheetData sheetId="7834" refreshError="1"/>
      <sheetData sheetId="7835" refreshError="1"/>
      <sheetData sheetId="7836" refreshError="1"/>
      <sheetData sheetId="7837" refreshError="1"/>
      <sheetData sheetId="7838" refreshError="1"/>
      <sheetData sheetId="7839" refreshError="1"/>
      <sheetData sheetId="7840" refreshError="1"/>
      <sheetData sheetId="7841" refreshError="1"/>
      <sheetData sheetId="7842" refreshError="1"/>
      <sheetData sheetId="7843" refreshError="1"/>
      <sheetData sheetId="7844" refreshError="1"/>
      <sheetData sheetId="7845" refreshError="1"/>
      <sheetData sheetId="7846" refreshError="1"/>
      <sheetData sheetId="7847" refreshError="1"/>
      <sheetData sheetId="7848" refreshError="1"/>
      <sheetData sheetId="7849" refreshError="1"/>
      <sheetData sheetId="7850" refreshError="1"/>
      <sheetData sheetId="7851" refreshError="1"/>
      <sheetData sheetId="7852" refreshError="1"/>
      <sheetData sheetId="7853" refreshError="1"/>
      <sheetData sheetId="7854" refreshError="1"/>
      <sheetData sheetId="7855" refreshError="1"/>
      <sheetData sheetId="7856" refreshError="1"/>
      <sheetData sheetId="7857" refreshError="1"/>
      <sheetData sheetId="7858" refreshError="1"/>
      <sheetData sheetId="7859" refreshError="1"/>
      <sheetData sheetId="7860" refreshError="1"/>
      <sheetData sheetId="7861" refreshError="1"/>
      <sheetData sheetId="7862" refreshError="1"/>
      <sheetData sheetId="7863" refreshError="1"/>
      <sheetData sheetId="7864" refreshError="1"/>
      <sheetData sheetId="7865" refreshError="1"/>
      <sheetData sheetId="7866" refreshError="1"/>
      <sheetData sheetId="7867" refreshError="1"/>
      <sheetData sheetId="7868" refreshError="1"/>
      <sheetData sheetId="7869" refreshError="1"/>
      <sheetData sheetId="7870" refreshError="1"/>
      <sheetData sheetId="7871" refreshError="1"/>
      <sheetData sheetId="7872" refreshError="1"/>
      <sheetData sheetId="7873" refreshError="1"/>
      <sheetData sheetId="7874" refreshError="1"/>
      <sheetData sheetId="7875" refreshError="1"/>
      <sheetData sheetId="7876" refreshError="1"/>
      <sheetData sheetId="7877" refreshError="1"/>
      <sheetData sheetId="7878" refreshError="1"/>
      <sheetData sheetId="7879" refreshError="1"/>
      <sheetData sheetId="7880" refreshError="1"/>
      <sheetData sheetId="7881" refreshError="1"/>
      <sheetData sheetId="7882" refreshError="1"/>
      <sheetData sheetId="7883" refreshError="1"/>
      <sheetData sheetId="7884" refreshError="1"/>
      <sheetData sheetId="7885" refreshError="1"/>
      <sheetData sheetId="7886" refreshError="1"/>
      <sheetData sheetId="7887" refreshError="1"/>
      <sheetData sheetId="7888" refreshError="1"/>
      <sheetData sheetId="7889" refreshError="1"/>
      <sheetData sheetId="7890" refreshError="1"/>
      <sheetData sheetId="7891" refreshError="1"/>
      <sheetData sheetId="7892" refreshError="1"/>
      <sheetData sheetId="7893" refreshError="1"/>
      <sheetData sheetId="7894" refreshError="1"/>
      <sheetData sheetId="7895" refreshError="1"/>
      <sheetData sheetId="7896" refreshError="1"/>
      <sheetData sheetId="7897" refreshError="1"/>
      <sheetData sheetId="7898" refreshError="1"/>
      <sheetData sheetId="7899" refreshError="1"/>
      <sheetData sheetId="7900" refreshError="1"/>
      <sheetData sheetId="7901" refreshError="1"/>
      <sheetData sheetId="7902" refreshError="1"/>
      <sheetData sheetId="7903" refreshError="1"/>
      <sheetData sheetId="7904" refreshError="1"/>
      <sheetData sheetId="7905" refreshError="1"/>
      <sheetData sheetId="7906" refreshError="1"/>
      <sheetData sheetId="7907" refreshError="1"/>
      <sheetData sheetId="7908" refreshError="1"/>
      <sheetData sheetId="7909" refreshError="1"/>
      <sheetData sheetId="7910" refreshError="1"/>
      <sheetData sheetId="7911" refreshError="1"/>
      <sheetData sheetId="7912" refreshError="1"/>
      <sheetData sheetId="7913" refreshError="1"/>
      <sheetData sheetId="7914" refreshError="1"/>
      <sheetData sheetId="7915" refreshError="1"/>
      <sheetData sheetId="7916" refreshError="1"/>
      <sheetData sheetId="7917" refreshError="1"/>
      <sheetData sheetId="7918" refreshError="1"/>
      <sheetData sheetId="7919" refreshError="1"/>
      <sheetData sheetId="7920" refreshError="1"/>
      <sheetData sheetId="7921" refreshError="1"/>
      <sheetData sheetId="7922" refreshError="1"/>
      <sheetData sheetId="7923" refreshError="1"/>
      <sheetData sheetId="7924" refreshError="1"/>
      <sheetData sheetId="7925" refreshError="1"/>
      <sheetData sheetId="7926" refreshError="1"/>
      <sheetData sheetId="7927" refreshError="1"/>
      <sheetData sheetId="7928" refreshError="1"/>
      <sheetData sheetId="7929" refreshError="1"/>
      <sheetData sheetId="7930" refreshError="1"/>
      <sheetData sheetId="7931" refreshError="1"/>
      <sheetData sheetId="7932" refreshError="1"/>
      <sheetData sheetId="7933" refreshError="1"/>
      <sheetData sheetId="7934" refreshError="1"/>
      <sheetData sheetId="7935" refreshError="1"/>
      <sheetData sheetId="7936" refreshError="1"/>
      <sheetData sheetId="7937" refreshError="1"/>
      <sheetData sheetId="7938" refreshError="1"/>
      <sheetData sheetId="7939" refreshError="1"/>
      <sheetData sheetId="7940" refreshError="1"/>
      <sheetData sheetId="7941" refreshError="1"/>
      <sheetData sheetId="7942" refreshError="1"/>
      <sheetData sheetId="7943" refreshError="1"/>
      <sheetData sheetId="7944" refreshError="1"/>
      <sheetData sheetId="7945" refreshError="1"/>
      <sheetData sheetId="7946" refreshError="1"/>
      <sheetData sheetId="7947" refreshError="1"/>
      <sheetData sheetId="7948" refreshError="1"/>
      <sheetData sheetId="7949" refreshError="1"/>
      <sheetData sheetId="7950" refreshError="1"/>
      <sheetData sheetId="7951" refreshError="1"/>
      <sheetData sheetId="7952" refreshError="1"/>
      <sheetData sheetId="7953" refreshError="1"/>
      <sheetData sheetId="7954" refreshError="1"/>
      <sheetData sheetId="7955" refreshError="1"/>
      <sheetData sheetId="7956" refreshError="1"/>
      <sheetData sheetId="7957" refreshError="1"/>
      <sheetData sheetId="7958" refreshError="1"/>
      <sheetData sheetId="7959" refreshError="1"/>
      <sheetData sheetId="7960" refreshError="1"/>
      <sheetData sheetId="7961" refreshError="1"/>
      <sheetData sheetId="7962" refreshError="1"/>
      <sheetData sheetId="7963" refreshError="1"/>
      <sheetData sheetId="7964" refreshError="1"/>
      <sheetData sheetId="7965" refreshError="1"/>
      <sheetData sheetId="7966" refreshError="1"/>
      <sheetData sheetId="7967" refreshError="1"/>
      <sheetData sheetId="7968" refreshError="1"/>
      <sheetData sheetId="7969" refreshError="1"/>
      <sheetData sheetId="7970" refreshError="1"/>
      <sheetData sheetId="7971" refreshError="1"/>
      <sheetData sheetId="7972" refreshError="1"/>
      <sheetData sheetId="7973" refreshError="1"/>
      <sheetData sheetId="7974" refreshError="1"/>
      <sheetData sheetId="7975" refreshError="1"/>
      <sheetData sheetId="7976" refreshError="1"/>
      <sheetData sheetId="7977" refreshError="1"/>
      <sheetData sheetId="7978" refreshError="1"/>
      <sheetData sheetId="7979" refreshError="1"/>
      <sheetData sheetId="7980" refreshError="1"/>
      <sheetData sheetId="7981" refreshError="1"/>
      <sheetData sheetId="7982" refreshError="1"/>
      <sheetData sheetId="7983" refreshError="1"/>
      <sheetData sheetId="7984" refreshError="1"/>
      <sheetData sheetId="7985" refreshError="1"/>
      <sheetData sheetId="7986" refreshError="1"/>
      <sheetData sheetId="7987" refreshError="1"/>
      <sheetData sheetId="7988" refreshError="1"/>
      <sheetData sheetId="7989" refreshError="1"/>
      <sheetData sheetId="7990" refreshError="1"/>
      <sheetData sheetId="7991" refreshError="1"/>
      <sheetData sheetId="7992" refreshError="1"/>
      <sheetData sheetId="7993" refreshError="1"/>
      <sheetData sheetId="7994" refreshError="1"/>
      <sheetData sheetId="7995" refreshError="1"/>
      <sheetData sheetId="7996" refreshError="1"/>
      <sheetData sheetId="7997" refreshError="1"/>
      <sheetData sheetId="7998" refreshError="1"/>
      <sheetData sheetId="7999" refreshError="1"/>
      <sheetData sheetId="8000" refreshError="1"/>
      <sheetData sheetId="8001" refreshError="1"/>
      <sheetData sheetId="8002" refreshError="1"/>
      <sheetData sheetId="8003" refreshError="1"/>
      <sheetData sheetId="8004" refreshError="1"/>
      <sheetData sheetId="8005" refreshError="1"/>
      <sheetData sheetId="8006" refreshError="1"/>
      <sheetData sheetId="8007" refreshError="1"/>
      <sheetData sheetId="8008" refreshError="1"/>
      <sheetData sheetId="8009" refreshError="1"/>
      <sheetData sheetId="8010" refreshError="1"/>
      <sheetData sheetId="8011" refreshError="1"/>
      <sheetData sheetId="8012" refreshError="1"/>
      <sheetData sheetId="8013" refreshError="1"/>
      <sheetData sheetId="8014" refreshError="1"/>
      <sheetData sheetId="8015" refreshError="1"/>
      <sheetData sheetId="8016" refreshError="1"/>
      <sheetData sheetId="8017" refreshError="1"/>
      <sheetData sheetId="8018" refreshError="1"/>
      <sheetData sheetId="8019" refreshError="1"/>
      <sheetData sheetId="8020" refreshError="1"/>
      <sheetData sheetId="8021" refreshError="1"/>
      <sheetData sheetId="8022" refreshError="1"/>
      <sheetData sheetId="8023" refreshError="1"/>
      <sheetData sheetId="8024" refreshError="1"/>
      <sheetData sheetId="8025" refreshError="1"/>
      <sheetData sheetId="8026" refreshError="1"/>
      <sheetData sheetId="8027" refreshError="1"/>
      <sheetData sheetId="8028" refreshError="1"/>
      <sheetData sheetId="8029" refreshError="1"/>
      <sheetData sheetId="8030" refreshError="1"/>
      <sheetData sheetId="8031" refreshError="1"/>
      <sheetData sheetId="8032" refreshError="1"/>
      <sheetData sheetId="8033" refreshError="1"/>
      <sheetData sheetId="8034" refreshError="1"/>
      <sheetData sheetId="8035" refreshError="1"/>
      <sheetData sheetId="8036" refreshError="1"/>
      <sheetData sheetId="8037" refreshError="1"/>
      <sheetData sheetId="8038" refreshError="1"/>
      <sheetData sheetId="8039" refreshError="1"/>
      <sheetData sheetId="8040" refreshError="1"/>
      <sheetData sheetId="8041" refreshError="1"/>
      <sheetData sheetId="8042" refreshError="1"/>
      <sheetData sheetId="8043" refreshError="1"/>
      <sheetData sheetId="8044" refreshError="1"/>
      <sheetData sheetId="8045" refreshError="1"/>
      <sheetData sheetId="8046" refreshError="1"/>
      <sheetData sheetId="8047" refreshError="1"/>
      <sheetData sheetId="8048" refreshError="1"/>
      <sheetData sheetId="8049" refreshError="1"/>
      <sheetData sheetId="8050" refreshError="1"/>
      <sheetData sheetId="8051" refreshError="1"/>
      <sheetData sheetId="8052" refreshError="1"/>
      <sheetData sheetId="8053" refreshError="1"/>
      <sheetData sheetId="8054" refreshError="1"/>
      <sheetData sheetId="8055" refreshError="1"/>
      <sheetData sheetId="8056" refreshError="1"/>
      <sheetData sheetId="8057" refreshError="1"/>
      <sheetData sheetId="8058" refreshError="1"/>
      <sheetData sheetId="8059" refreshError="1"/>
      <sheetData sheetId="8060" refreshError="1"/>
      <sheetData sheetId="8061" refreshError="1"/>
      <sheetData sheetId="8062" refreshError="1"/>
      <sheetData sheetId="8063" refreshError="1"/>
      <sheetData sheetId="8064" refreshError="1"/>
      <sheetData sheetId="8065" refreshError="1"/>
      <sheetData sheetId="8066" refreshError="1"/>
      <sheetData sheetId="8067" refreshError="1"/>
      <sheetData sheetId="8068" refreshError="1"/>
      <sheetData sheetId="8069" refreshError="1"/>
      <sheetData sheetId="8070" refreshError="1"/>
      <sheetData sheetId="8071" refreshError="1"/>
      <sheetData sheetId="8072" refreshError="1"/>
      <sheetData sheetId="8073" refreshError="1"/>
      <sheetData sheetId="8074" refreshError="1"/>
      <sheetData sheetId="8075" refreshError="1"/>
      <sheetData sheetId="8076" refreshError="1"/>
      <sheetData sheetId="8077" refreshError="1"/>
      <sheetData sheetId="8078" refreshError="1"/>
      <sheetData sheetId="8079" refreshError="1"/>
      <sheetData sheetId="8080" refreshError="1"/>
      <sheetData sheetId="8081" refreshError="1"/>
      <sheetData sheetId="8082" refreshError="1"/>
      <sheetData sheetId="8083" refreshError="1"/>
      <sheetData sheetId="8084" refreshError="1"/>
      <sheetData sheetId="8085" refreshError="1"/>
      <sheetData sheetId="8086" refreshError="1"/>
      <sheetData sheetId="8087" refreshError="1"/>
      <sheetData sheetId="8088" refreshError="1"/>
      <sheetData sheetId="8089" refreshError="1"/>
      <sheetData sheetId="8090" refreshError="1"/>
      <sheetData sheetId="8091" refreshError="1"/>
      <sheetData sheetId="8092" refreshError="1"/>
      <sheetData sheetId="8093" refreshError="1"/>
      <sheetData sheetId="8094" refreshError="1"/>
      <sheetData sheetId="8095" refreshError="1"/>
      <sheetData sheetId="8096" refreshError="1"/>
      <sheetData sheetId="8097" refreshError="1"/>
      <sheetData sheetId="8098" refreshError="1"/>
      <sheetData sheetId="8099" refreshError="1"/>
      <sheetData sheetId="8100" refreshError="1"/>
      <sheetData sheetId="8101" refreshError="1"/>
      <sheetData sheetId="8102" refreshError="1"/>
      <sheetData sheetId="8103" refreshError="1"/>
      <sheetData sheetId="8104" refreshError="1"/>
      <sheetData sheetId="8105" refreshError="1"/>
      <sheetData sheetId="8106" refreshError="1"/>
      <sheetData sheetId="8107" refreshError="1"/>
      <sheetData sheetId="8108" refreshError="1"/>
      <sheetData sheetId="8109" refreshError="1"/>
      <sheetData sheetId="8110" refreshError="1"/>
      <sheetData sheetId="8111" refreshError="1"/>
      <sheetData sheetId="8112" refreshError="1"/>
      <sheetData sheetId="8113" refreshError="1"/>
      <sheetData sheetId="8114" refreshError="1"/>
      <sheetData sheetId="8115" refreshError="1"/>
      <sheetData sheetId="8116" refreshError="1"/>
      <sheetData sheetId="8117" refreshError="1"/>
      <sheetData sheetId="8118" refreshError="1"/>
      <sheetData sheetId="8119" refreshError="1"/>
      <sheetData sheetId="8120" refreshError="1"/>
      <sheetData sheetId="8121" refreshError="1"/>
      <sheetData sheetId="8122" refreshError="1"/>
      <sheetData sheetId="8123" refreshError="1"/>
      <sheetData sheetId="8124" refreshError="1"/>
      <sheetData sheetId="8125"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álculo"/>
    </sheetNames>
    <sheetDataSet>
      <sheetData sheetId="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8_Database Pate In"/>
      <sheetName val="Database Acces"/>
      <sheetName val="Sheet2"/>
      <sheetName val="Hoja3"/>
      <sheetName val="Forecast"/>
      <sheetName val="2008 Database"/>
      <sheetName val="Report CCS"/>
      <sheetName val="Report - Cash Flow"/>
      <sheetName val="Glencore report"/>
      <sheetName val="afe status summary"/>
      <sheetName val="Spent to date"/>
      <sheetName val="Calenturitas - CAPITAL 2007"/>
      <sheetName val="Hoja1"/>
      <sheetName val="La Jagua - CAPITAL  2007"/>
      <sheetName val="JAG Total Cap"/>
      <sheetName val="JAG Other Cap"/>
      <sheetName val="CAL Total Cap"/>
      <sheetName val="CAL Other Cap"/>
      <sheetName val="Sheet1"/>
      <sheetName val="Report - CCS not used"/>
      <sheetName val="La Jagua - CAPITAL 2008"/>
      <sheetName val="REF - 2007 Database"/>
      <sheetName val="REF - Listas"/>
      <sheetName val="REF - Notas"/>
      <sheetName val="REF - Access Fee"/>
      <sheetName val="REF - 2004 thru 2006 Database"/>
      <sheetName val="REF - CASH FLOW FEB 19 07"/>
      <sheetName val="REF - Capex in Models"/>
      <sheetName val="Paste in Cash Flow (2)"/>
      <sheetName val="Paste in Cash Flow"/>
      <sheetName val="REF - 2008 budget cash flow"/>
      <sheetName val="Hoja2"/>
      <sheetName val="Sheet3"/>
      <sheetName val="ETAPA 50 SMMLV"/>
    </sheetNames>
    <sheetDataSet>
      <sheetData sheetId="0"/>
      <sheetData sheetId="1"/>
      <sheetData sheetId="2"/>
      <sheetData sheetId="3"/>
      <sheetData sheetId="4"/>
      <sheetData sheetId="5">
        <row r="2">
          <cell r="D2" t="str">
            <v>No AFE  - Cal2</v>
          </cell>
        </row>
        <row r="3">
          <cell r="D3" t="str">
            <v>No AFE</v>
          </cell>
        </row>
        <row r="4">
          <cell r="D4" t="str">
            <v>No AFE  - Cal3</v>
          </cell>
        </row>
        <row r="5">
          <cell r="D5" t="str">
            <v>NO AFE CMU</v>
          </cell>
        </row>
        <row r="6">
          <cell r="D6" t="str">
            <v>No AFE  - Cal1</v>
          </cell>
        </row>
        <row r="7">
          <cell r="D7" t="str">
            <v>No AFE  - Cal</v>
          </cell>
        </row>
        <row r="8">
          <cell r="D8" t="str">
            <v xml:space="preserve">No AFE </v>
          </cell>
        </row>
        <row r="9">
          <cell r="D9" t="str">
            <v>No AFE  - Jag</v>
          </cell>
        </row>
        <row r="10">
          <cell r="D10" t="str">
            <v>No AFE - Admin1</v>
          </cell>
        </row>
        <row r="11">
          <cell r="D11" t="str">
            <v>P1-186</v>
          </cell>
        </row>
        <row r="12">
          <cell r="D12" t="str">
            <v>P1-152</v>
          </cell>
        </row>
        <row r="13">
          <cell r="D13" t="str">
            <v>M2-211</v>
          </cell>
        </row>
        <row r="14">
          <cell r="D14" t="str">
            <v>M2-207</v>
          </cell>
        </row>
        <row r="15">
          <cell r="D15" t="str">
            <v>M2-133</v>
          </cell>
        </row>
        <row r="16">
          <cell r="D16" t="str">
            <v>F1-031</v>
          </cell>
        </row>
        <row r="17">
          <cell r="D17" t="str">
            <v>P1-173</v>
          </cell>
        </row>
        <row r="18">
          <cell r="D18" t="str">
            <v>P1-189</v>
          </cell>
        </row>
        <row r="19">
          <cell r="D19" t="str">
            <v>P1-188</v>
          </cell>
        </row>
        <row r="20">
          <cell r="D20" t="str">
            <v>P1-187</v>
          </cell>
        </row>
        <row r="21">
          <cell r="D21" t="str">
            <v>P1-128</v>
          </cell>
        </row>
        <row r="22">
          <cell r="D22" t="str">
            <v>P1-138</v>
          </cell>
        </row>
        <row r="23">
          <cell r="D23" t="str">
            <v>P1-127</v>
          </cell>
        </row>
        <row r="24">
          <cell r="D24" t="str">
            <v>P1-185</v>
          </cell>
        </row>
        <row r="25">
          <cell r="D25" t="str">
            <v>P1-172</v>
          </cell>
        </row>
        <row r="26">
          <cell r="D26" t="str">
            <v>P1-115</v>
          </cell>
        </row>
        <row r="27">
          <cell r="D27" t="str">
            <v>P1-133</v>
          </cell>
        </row>
        <row r="28">
          <cell r="D28" t="str">
            <v>P1-119</v>
          </cell>
        </row>
        <row r="29">
          <cell r="D29" t="str">
            <v>P1-132</v>
          </cell>
        </row>
        <row r="30">
          <cell r="D30" t="str">
            <v>P1-190</v>
          </cell>
        </row>
        <row r="31">
          <cell r="D31" t="str">
            <v>P1-169</v>
          </cell>
        </row>
        <row r="32">
          <cell r="D32" t="str">
            <v>P1-136</v>
          </cell>
        </row>
        <row r="33">
          <cell r="D33" t="str">
            <v>P1-135</v>
          </cell>
        </row>
        <row r="34">
          <cell r="D34" t="str">
            <v>P1-134</v>
          </cell>
        </row>
        <row r="35">
          <cell r="D35" t="str">
            <v>P1-098</v>
          </cell>
        </row>
        <row r="36">
          <cell r="D36" t="str">
            <v>P1-205</v>
          </cell>
        </row>
        <row r="37">
          <cell r="D37" t="str">
            <v>P1-197</v>
          </cell>
        </row>
        <row r="38">
          <cell r="D38" t="str">
            <v>P1-191</v>
          </cell>
        </row>
        <row r="39">
          <cell r="D39" t="str">
            <v>No AFE  - Port1</v>
          </cell>
        </row>
        <row r="40">
          <cell r="D40" t="str">
            <v>P1-206</v>
          </cell>
        </row>
        <row r="41">
          <cell r="D41" t="str">
            <v>P1-203</v>
          </cell>
        </row>
        <row r="42">
          <cell r="D42" t="str">
            <v>P1-200</v>
          </cell>
        </row>
        <row r="43">
          <cell r="D43" t="str">
            <v>P1-194</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isis Individual"/>
      <sheetName val="Datos de Entrada"/>
      <sheetName val="Mat"/>
      <sheetName val="MO"/>
      <sheetName val="Ac. Monof"/>
      <sheetName val="Ac Trifas"/>
      <sheetName val="Bandejas y Canaletas"/>
      <sheetName val="Cables"/>
      <sheetName val="Redes Exteriores"/>
      <sheetName val="Salidas PVC"/>
      <sheetName val="Salidas EMT"/>
      <sheetName val="Tuberías"/>
      <sheetName val="Tableros Y Cajas"/>
      <sheetName val="Voz y Datos"/>
      <sheetName val="Dólar"/>
      <sheetName val="Gastos"/>
      <sheetName val="Analisis_Individual"/>
      <sheetName val="Datos_de_Entrada"/>
      <sheetName val="Ac__Monof"/>
      <sheetName val="Ac_Trifas"/>
      <sheetName val="Bandejas_y_Canaletas"/>
      <sheetName val="Redes_Exteriores"/>
      <sheetName val="Salidas_PVC"/>
      <sheetName val="Salidas_EMT"/>
      <sheetName val="Tableros_Y_Cajas"/>
      <sheetName val="Voz_y_Datos"/>
      <sheetName val="Base Datos Insumos"/>
      <sheetName val="Base Datos Sueldo"/>
      <sheetName val="AnálisisAPU"/>
      <sheetName val="lista-precio-mat-equipos"/>
      <sheetName val="BASE DE DATOS ORIG"/>
    </sheetNames>
    <sheetDataSet>
      <sheetData sheetId="0"/>
      <sheetData sheetId="1"/>
      <sheetData sheetId="2">
        <row r="2">
          <cell r="A2" t="str">
            <v>.</v>
          </cell>
        </row>
      </sheetData>
      <sheetData sheetId="3">
        <row r="2">
          <cell r="A2" t="str">
            <v>.</v>
          </cell>
        </row>
        <row r="3">
          <cell r="A3" t="str">
            <v>Acom. monofásica 3 hilos</v>
          </cell>
        </row>
        <row r="4">
          <cell r="A4" t="str">
            <v>Acom. monofásica 9 hilos</v>
          </cell>
        </row>
        <row r="5">
          <cell r="A5" t="str">
            <v>Acom. primaria XLPE 1/0</v>
          </cell>
        </row>
        <row r="6">
          <cell r="A6" t="str">
            <v>Acom. trifásica 4 hilos</v>
          </cell>
        </row>
        <row r="7">
          <cell r="A7" t="str">
            <v>Acom. trifásica 8 hilos</v>
          </cell>
        </row>
        <row r="8">
          <cell r="A8" t="str">
            <v>Al ACSR 1/0</v>
          </cell>
        </row>
        <row r="9">
          <cell r="A9" t="str">
            <v>Al ACSR 2</v>
          </cell>
        </row>
        <row r="10">
          <cell r="A10" t="str">
            <v>Al ACSR 2/0</v>
          </cell>
        </row>
        <row r="11">
          <cell r="A11" t="str">
            <v>Al ACSR 3/0</v>
          </cell>
        </row>
        <row r="12">
          <cell r="A12" t="str">
            <v>Al ACSR 4</v>
          </cell>
        </row>
        <row r="13">
          <cell r="A13" t="str">
            <v>Al ACSR 4/0</v>
          </cell>
        </row>
        <row r="14">
          <cell r="A14" t="str">
            <v>Bandeja de 10 cm</v>
          </cell>
        </row>
        <row r="15">
          <cell r="A15" t="str">
            <v>Bandeja de 20 cm</v>
          </cell>
        </row>
        <row r="16">
          <cell r="A16" t="str">
            <v>Bandeja de 30 cm</v>
          </cell>
        </row>
        <row r="17">
          <cell r="A17" t="str">
            <v>Bandeja de 40 cm</v>
          </cell>
        </row>
        <row r="18">
          <cell r="A18" t="str">
            <v>Bandeja de 60 cm</v>
          </cell>
        </row>
        <row r="19">
          <cell r="A19" t="str">
            <v>C. No. 1/0</v>
          </cell>
        </row>
        <row r="20">
          <cell r="A20" t="str">
            <v>C. No. 10</v>
          </cell>
        </row>
        <row r="21">
          <cell r="A21" t="str">
            <v>C. No. 12</v>
          </cell>
        </row>
        <row r="22">
          <cell r="A22" t="str">
            <v>C. No. 14</v>
          </cell>
        </row>
        <row r="23">
          <cell r="A23" t="str">
            <v>C. No. 2</v>
          </cell>
        </row>
        <row r="24">
          <cell r="A24" t="str">
            <v>C. No. 2/0</v>
          </cell>
        </row>
        <row r="25">
          <cell r="A25" t="str">
            <v>C. No. 250 mcm</v>
          </cell>
        </row>
        <row r="26">
          <cell r="A26" t="str">
            <v>C. No. 3/0</v>
          </cell>
        </row>
        <row r="27">
          <cell r="A27" t="str">
            <v>C. No. 300 mcm</v>
          </cell>
        </row>
        <row r="28">
          <cell r="A28" t="str">
            <v>C. No. 350 mcm</v>
          </cell>
        </row>
        <row r="29">
          <cell r="A29" t="str">
            <v>C. No. 4</v>
          </cell>
        </row>
        <row r="30">
          <cell r="A30" t="str">
            <v>C. No. 4/0</v>
          </cell>
        </row>
        <row r="31">
          <cell r="A31" t="str">
            <v>C. No. 400 mcm</v>
          </cell>
        </row>
        <row r="32">
          <cell r="A32" t="str">
            <v>C. No. 500 mcm</v>
          </cell>
        </row>
        <row r="33">
          <cell r="A33" t="str">
            <v>C. No. 6</v>
          </cell>
        </row>
        <row r="34">
          <cell r="A34" t="str">
            <v>C. No. 8</v>
          </cell>
        </row>
        <row r="35">
          <cell r="A35" t="str">
            <v>Cable UTP</v>
          </cell>
        </row>
        <row r="36">
          <cell r="A36" t="str">
            <v>Caja empalme 15x15</v>
          </cell>
        </row>
        <row r="37">
          <cell r="A37" t="str">
            <v>Caja subterránea 50x50, 60x60</v>
          </cell>
        </row>
        <row r="38">
          <cell r="A38" t="str">
            <v>Canaleta metálica 10x5</v>
          </cell>
        </row>
        <row r="39">
          <cell r="A39" t="str">
            <v>Canaleta plástica 20mm a 40 mm</v>
          </cell>
        </row>
        <row r="40">
          <cell r="A40" t="str">
            <v>Canaleta plástica 60 mm</v>
          </cell>
        </row>
        <row r="41">
          <cell r="A41" t="str">
            <v>Conduleta ½</v>
          </cell>
        </row>
        <row r="42">
          <cell r="A42" t="str">
            <v>Conduleta ¾</v>
          </cell>
        </row>
        <row r="43">
          <cell r="A43" t="str">
            <v>Conduleta 1</v>
          </cell>
        </row>
        <row r="44">
          <cell r="A44" t="str">
            <v>Conduleta 1 ¼</v>
          </cell>
        </row>
        <row r="45">
          <cell r="A45" t="str">
            <v>Conduleta 1 ½</v>
          </cell>
        </row>
        <row r="46">
          <cell r="A46" t="str">
            <v>Conduleta 2</v>
          </cell>
        </row>
        <row r="47">
          <cell r="A47" t="str">
            <v>Descarga a tierra</v>
          </cell>
        </row>
        <row r="48">
          <cell r="A48" t="str">
            <v>Gabinete telefónico 80x60x15 cm  sin regletas</v>
          </cell>
        </row>
        <row r="49">
          <cell r="A49" t="str">
            <v>Insatalación de caja 4x4 galvaniz</v>
          </cell>
        </row>
        <row r="50">
          <cell r="A50" t="str">
            <v>Insatalación de Tablero</v>
          </cell>
        </row>
        <row r="51">
          <cell r="A51" t="str">
            <v>Insatalación de Toma energia</v>
          </cell>
        </row>
        <row r="52">
          <cell r="A52" t="str">
            <v>Insatalación de Toma voz y datos</v>
          </cell>
        </row>
        <row r="53">
          <cell r="A53" t="str">
            <v>Lámpara Flrsc. 2x32 cielo falso con macho y encauchetado</v>
          </cell>
        </row>
        <row r="54">
          <cell r="A54" t="str">
            <v>Montaje de aisladero monofásico</v>
          </cell>
        </row>
        <row r="55">
          <cell r="A55" t="str">
            <v>Montaje de aisladero trifásico</v>
          </cell>
        </row>
        <row r="56">
          <cell r="A56" t="str">
            <v>Montaje de bajante en 2" Pulgadas</v>
          </cell>
        </row>
        <row r="57">
          <cell r="A57" t="str">
            <v>Montaje de bajante en 3" Pulgadas</v>
          </cell>
        </row>
        <row r="58">
          <cell r="A58" t="str">
            <v>Montaje de bajante por poste</v>
          </cell>
        </row>
        <row r="59">
          <cell r="A59" t="str">
            <v>Montaje de bajante y caja intemperie</v>
          </cell>
        </row>
        <row r="60">
          <cell r="A60" t="str">
            <v>Montaje de brecha por pavimento</v>
          </cell>
        </row>
        <row r="61">
          <cell r="A61" t="str">
            <v>Montaje de brecha por zona verde</v>
          </cell>
        </row>
        <row r="62">
          <cell r="A62" t="str">
            <v>Montaje de caja 50x50</v>
          </cell>
        </row>
        <row r="63">
          <cell r="A63" t="str">
            <v>Montaje de caja 60x60</v>
          </cell>
        </row>
        <row r="64">
          <cell r="A64" t="str">
            <v>Montaje de caja 60x80</v>
          </cell>
        </row>
        <row r="65">
          <cell r="A65" t="str">
            <v>Montaje de caja RS3-002</v>
          </cell>
        </row>
        <row r="66">
          <cell r="A66" t="str">
            <v>Montaje de cono premoldeado</v>
          </cell>
        </row>
        <row r="67">
          <cell r="A67" t="str">
            <v>Montaje de defensa</v>
          </cell>
        </row>
        <row r="68">
          <cell r="A68" t="str">
            <v>Montaje de descaga secundaria</v>
          </cell>
        </row>
        <row r="69">
          <cell r="A69" t="str">
            <v>Montaje de descarga primaria</v>
          </cell>
        </row>
        <row r="70">
          <cell r="A70" t="str">
            <v>Montaje de estribo</v>
          </cell>
        </row>
        <row r="71">
          <cell r="A71" t="str">
            <v>Montaje de lámpara sodio 250W</v>
          </cell>
        </row>
        <row r="72">
          <cell r="A72" t="str">
            <v>Montaje de lámpara sodio 400W</v>
          </cell>
        </row>
        <row r="73">
          <cell r="A73" t="str">
            <v>Montaje de lámpara sodio 70W</v>
          </cell>
        </row>
        <row r="74">
          <cell r="A74" t="str">
            <v>Montaje de línea monofásica No. 2 ACSR</v>
          </cell>
        </row>
        <row r="75">
          <cell r="A75" t="str">
            <v>Montaje de línea secundaria No. 2-1/0</v>
          </cell>
        </row>
        <row r="76">
          <cell r="A76" t="str">
            <v>Montaje de línea trifásica 266.8 y 4/0</v>
          </cell>
        </row>
        <row r="77">
          <cell r="A77" t="str">
            <v>Montaje de línea trifásica No. 1/0 ACSR</v>
          </cell>
        </row>
        <row r="78">
          <cell r="A78" t="str">
            <v>Montaje de línea trifásica No. 2 ACSR</v>
          </cell>
        </row>
        <row r="79">
          <cell r="A79" t="str">
            <v>Montaje de poste concreto 12 mts pluma</v>
          </cell>
        </row>
        <row r="80">
          <cell r="A80" t="str">
            <v>Montaje de poste concreto 8 mts pluma</v>
          </cell>
        </row>
        <row r="81">
          <cell r="A81" t="str">
            <v>Montaje de poste de concreto 12 mts</v>
          </cell>
        </row>
        <row r="82">
          <cell r="A82" t="str">
            <v>Montaje de poste de concreto 14 mts</v>
          </cell>
        </row>
        <row r="83">
          <cell r="A83" t="str">
            <v>Montaje de poste de concreto 8 mts</v>
          </cell>
        </row>
        <row r="84">
          <cell r="A84" t="str">
            <v>Montaje de poste de madera de 10 mts</v>
          </cell>
        </row>
        <row r="85">
          <cell r="A85" t="str">
            <v>Montaje de poste de madera de 12 mts</v>
          </cell>
        </row>
        <row r="86">
          <cell r="A86" t="str">
            <v>Montaje de RA020 CONTADOR DOMICILIARIO</v>
          </cell>
        </row>
        <row r="87">
          <cell r="A87" t="str">
            <v>Montaje de retenida primaria</v>
          </cell>
        </row>
        <row r="88">
          <cell r="A88" t="str">
            <v xml:space="preserve">Montaje de retenida secundaria </v>
          </cell>
        </row>
        <row r="89">
          <cell r="A89" t="str">
            <v>Montaje de transformador monofásico</v>
          </cell>
        </row>
        <row r="90">
          <cell r="A90" t="str">
            <v>Montaje de transformador trifásico</v>
          </cell>
        </row>
        <row r="91">
          <cell r="A91" t="str">
            <v>Montaje de tratamiento con bentonita</v>
          </cell>
        </row>
        <row r="92">
          <cell r="A92" t="str">
            <v>Montaje de vestida monofásica al 1,50 y 2,40</v>
          </cell>
        </row>
        <row r="93">
          <cell r="A93" t="str">
            <v>Montaje de vestida monofásica al centro</v>
          </cell>
        </row>
        <row r="94">
          <cell r="A94" t="str">
            <v>Montaje de vestida secundaria</v>
          </cell>
        </row>
        <row r="95">
          <cell r="A95" t="str">
            <v>Montaje de vestida trifásica en 1,50 y 2,40</v>
          </cell>
        </row>
        <row r="96">
          <cell r="A96" t="str">
            <v>Ojo de Buey en cielo</v>
          </cell>
        </row>
        <row r="97">
          <cell r="A97" t="str">
            <v>Patch panel de 16 puertos</v>
          </cell>
        </row>
        <row r="98">
          <cell r="A98" t="str">
            <v>Patch panel de 24 puertos</v>
          </cell>
        </row>
        <row r="99">
          <cell r="A99" t="str">
            <v>Patch panel de 48 puertos</v>
          </cell>
        </row>
        <row r="100">
          <cell r="A100" t="str">
            <v>Pintada de poste - incluye pintura</v>
          </cell>
        </row>
        <row r="101">
          <cell r="A101" t="str">
            <v>Rack autosoportado</v>
          </cell>
        </row>
        <row r="102">
          <cell r="A102" t="str">
            <v>Regleta S66 50 pares</v>
          </cell>
        </row>
        <row r="103">
          <cell r="A103" t="str">
            <v>Retempla de línea monofásica</v>
          </cell>
        </row>
        <row r="104">
          <cell r="A104" t="str">
            <v>Retempla de línea secundaria</v>
          </cell>
        </row>
        <row r="105">
          <cell r="A105" t="str">
            <v>Retempla de línea trifásica No. 4/0-266 8</v>
          </cell>
        </row>
        <row r="106">
          <cell r="A106" t="str">
            <v>Retempla de línea trifásica No. 4-1/0</v>
          </cell>
        </row>
        <row r="107">
          <cell r="A107" t="str">
            <v>Retiro de aisladero monofásico</v>
          </cell>
        </row>
        <row r="108">
          <cell r="A108" t="str">
            <v>Retiro de aisladero trifásico</v>
          </cell>
        </row>
        <row r="109">
          <cell r="A109" t="str">
            <v>Retiro de lámpara de 70 y 125 W</v>
          </cell>
        </row>
        <row r="110">
          <cell r="A110" t="str">
            <v>Retiro de línea monofásica</v>
          </cell>
        </row>
        <row r="111">
          <cell r="A111" t="str">
            <v>Retiro de línea secundaira</v>
          </cell>
        </row>
        <row r="112">
          <cell r="A112" t="str">
            <v>Retiro de línea trifásica No. 4/0-266,8</v>
          </cell>
        </row>
        <row r="113">
          <cell r="A113" t="str">
            <v>Retiro de línea trifásica No. 4-2-1/0</v>
          </cell>
        </row>
        <row r="114">
          <cell r="A114" t="str">
            <v>Retiro de poste de concreto de 12 mts</v>
          </cell>
        </row>
        <row r="115">
          <cell r="A115" t="str">
            <v>Retiro de poste de concreto de 8 mts</v>
          </cell>
        </row>
        <row r="116">
          <cell r="A116" t="str">
            <v>Retiro de poste de madera de 10 mts</v>
          </cell>
        </row>
        <row r="117">
          <cell r="A117" t="str">
            <v>Retiro de poste de madera de 12 mts</v>
          </cell>
        </row>
        <row r="118">
          <cell r="A118" t="str">
            <v>Retiro de poste de madera de 8 mts</v>
          </cell>
        </row>
        <row r="119">
          <cell r="A119" t="str">
            <v>Salida breaker</v>
          </cell>
        </row>
        <row r="120">
          <cell r="A120" t="str">
            <v>Salida EMT</v>
          </cell>
        </row>
        <row r="121">
          <cell r="A121" t="str">
            <v>Salida Interruptor PVC</v>
          </cell>
        </row>
        <row r="122">
          <cell r="A122" t="str">
            <v>Salida Plafon en PVC</v>
          </cell>
        </row>
        <row r="123">
          <cell r="A123" t="str">
            <v>Salida Sonido en PVC sin alambrar y sin aparatear</v>
          </cell>
        </row>
        <row r="124">
          <cell r="A124" t="str">
            <v>Salida Tomacorriente ESTUFA 3X50</v>
          </cell>
        </row>
        <row r="125">
          <cell r="A125" t="str">
            <v>Salida Tomacorriente PVC</v>
          </cell>
        </row>
        <row r="126">
          <cell r="A126" t="str">
            <v>Salida Voz y Datos Toma doble (50 mts de cable)</v>
          </cell>
        </row>
        <row r="127">
          <cell r="A127" t="str">
            <v>Soldadura exotérmica</v>
          </cell>
        </row>
        <row r="128">
          <cell r="A128" t="str">
            <v>T. EMT ½</v>
          </cell>
        </row>
        <row r="129">
          <cell r="A129" t="str">
            <v>T. EMT ¾</v>
          </cell>
        </row>
        <row r="130">
          <cell r="A130" t="str">
            <v>T. EMT 1</v>
          </cell>
        </row>
        <row r="131">
          <cell r="A131" t="str">
            <v>T. EMT 1 ¼</v>
          </cell>
        </row>
        <row r="132">
          <cell r="A132" t="str">
            <v>T. EMT 1 ½</v>
          </cell>
        </row>
        <row r="133">
          <cell r="A133" t="str">
            <v>T. EMT 2</v>
          </cell>
        </row>
        <row r="134">
          <cell r="A134" t="str">
            <v>T. EMT 3</v>
          </cell>
        </row>
        <row r="135">
          <cell r="A135" t="str">
            <v>T. EMT 4</v>
          </cell>
        </row>
        <row r="136">
          <cell r="A136" t="str">
            <v>T. PVC ½</v>
          </cell>
        </row>
        <row r="137">
          <cell r="A137" t="str">
            <v>T. PVC ¾</v>
          </cell>
        </row>
        <row r="138">
          <cell r="A138" t="str">
            <v>T. PVC 1</v>
          </cell>
        </row>
        <row r="139">
          <cell r="A139" t="str">
            <v>T. PVC 1 ¼</v>
          </cell>
        </row>
        <row r="140">
          <cell r="A140" t="str">
            <v>T. PVC 1 ½</v>
          </cell>
        </row>
        <row r="141">
          <cell r="A141" t="str">
            <v>T. PVC 2</v>
          </cell>
        </row>
        <row r="142">
          <cell r="A142" t="str">
            <v>T. PVC 3</v>
          </cell>
        </row>
        <row r="143">
          <cell r="A143" t="str">
            <v>T. PVC 4</v>
          </cell>
        </row>
        <row r="144">
          <cell r="A144" t="str">
            <v>T. TMG ½</v>
          </cell>
        </row>
        <row r="145">
          <cell r="A145" t="str">
            <v>T. TMG ¾</v>
          </cell>
        </row>
        <row r="146">
          <cell r="A146" t="str">
            <v>T. TMG 1</v>
          </cell>
        </row>
        <row r="147">
          <cell r="A147" t="str">
            <v>T. TMG 1 ¼</v>
          </cell>
        </row>
        <row r="148">
          <cell r="A148" t="str">
            <v>T. TMG 1 ½</v>
          </cell>
        </row>
        <row r="149">
          <cell r="A149" t="str">
            <v>T. TMG 2</v>
          </cell>
        </row>
        <row r="150">
          <cell r="A150" t="str">
            <v>T. TMG 3</v>
          </cell>
        </row>
        <row r="151">
          <cell r="A151" t="str">
            <v>T. TMG 4</v>
          </cell>
        </row>
        <row r="152">
          <cell r="A152" t="str">
            <v>Trasl. de aisladero monofásico</v>
          </cell>
        </row>
        <row r="153">
          <cell r="A153" t="str">
            <v>Trasl. de aisladero trifásico</v>
          </cell>
        </row>
        <row r="154">
          <cell r="A154" t="str">
            <v>Trasl. de lámpara de 250-400W</v>
          </cell>
        </row>
        <row r="155">
          <cell r="A155" t="str">
            <v>Trasl. de lámpara de 70-125W</v>
          </cell>
        </row>
        <row r="156">
          <cell r="A156" t="str">
            <v>Trasl. de línea monofásica No. 4-2-1/0</v>
          </cell>
        </row>
        <row r="157">
          <cell r="A157" t="str">
            <v>Trasl. de línea secundaria</v>
          </cell>
        </row>
        <row r="158">
          <cell r="A158" t="str">
            <v>Trasl. de línea trifásica No. 4/0 266,8</v>
          </cell>
        </row>
        <row r="159">
          <cell r="A159" t="str">
            <v>Trasl. de línea trifásica No. 4-2-1/0 ACSR</v>
          </cell>
        </row>
        <row r="160">
          <cell r="A160" t="str">
            <v>Trasl. de poste de concreto de 12 mts</v>
          </cell>
        </row>
        <row r="161">
          <cell r="A161" t="str">
            <v>Trasl. de poste de concreto de 8 mts</v>
          </cell>
        </row>
        <row r="162">
          <cell r="A162" t="str">
            <v>Trasl. de poste de madera de 10 mts</v>
          </cell>
        </row>
        <row r="163">
          <cell r="A163" t="str">
            <v>Trasl. de poste de madera de 12 mts</v>
          </cell>
        </row>
        <row r="164">
          <cell r="A164" t="str">
            <v>Trasl. de poste de madera de 8 mts</v>
          </cell>
        </row>
        <row r="165">
          <cell r="A165" t="str">
            <v>Trasl. de transformador monofásico</v>
          </cell>
        </row>
        <row r="166">
          <cell r="A166" t="str">
            <v>Trasl. de transformador trifásico</v>
          </cell>
        </row>
        <row r="167">
          <cell r="A167" t="str">
            <v>Trenza Sec. 1F # 1/0</v>
          </cell>
        </row>
        <row r="168">
          <cell r="A168" t="str">
            <v>Trenza Sec. 1F # 2</v>
          </cell>
        </row>
        <row r="169">
          <cell r="A169" t="str">
            <v>Trenza Sec. 1F # 2/0</v>
          </cell>
        </row>
        <row r="170">
          <cell r="A170" t="str">
            <v>Trenza Sec. 1F # 3//</v>
          </cell>
        </row>
        <row r="171">
          <cell r="A171" t="str">
            <v>Trenza Sec. 1F # 4</v>
          </cell>
        </row>
        <row r="172">
          <cell r="A172" t="str">
            <v>Trenza Sec. 1F # 4/0</v>
          </cell>
        </row>
        <row r="173">
          <cell r="A173" t="str">
            <v>Trenza Sec. 1F # 6</v>
          </cell>
        </row>
        <row r="174">
          <cell r="A174" t="str">
            <v>Trenza Sec. 3F # 1/0</v>
          </cell>
        </row>
        <row r="175">
          <cell r="A175" t="str">
            <v>Trenza Sec. 3F # 2</v>
          </cell>
        </row>
        <row r="176">
          <cell r="A176" t="str">
            <v>Trenza Sec. 3F # 2/0</v>
          </cell>
        </row>
        <row r="177">
          <cell r="A177" t="str">
            <v>Trenza Sec. 3F # 3//</v>
          </cell>
        </row>
        <row r="178">
          <cell r="A178" t="str">
            <v>Trenza Sec. 3F # 4</v>
          </cell>
        </row>
        <row r="179">
          <cell r="A179" t="str">
            <v>Trenza Sec. 3F # 4/0</v>
          </cell>
        </row>
        <row r="180">
          <cell r="A180" t="str">
            <v>Trenza Sec. 3F # 6</v>
          </cell>
        </row>
        <row r="181">
          <cell r="A181" t="str">
            <v>Viento convencional</v>
          </cell>
        </row>
        <row r="182">
          <cell r="A182" t="str">
            <v>Viento Farol</v>
          </cell>
        </row>
      </sheetData>
      <sheetData sheetId="4"/>
      <sheetData sheetId="5"/>
      <sheetData sheetId="6"/>
      <sheetData sheetId="7"/>
      <sheetData sheetId="8"/>
      <sheetData sheetId="9"/>
      <sheetData sheetId="10"/>
      <sheetData sheetId="11"/>
      <sheetData sheetId="12"/>
      <sheetData sheetId="13"/>
      <sheetData sheetId="14" refreshError="1"/>
      <sheetData sheetId="15" refreshError="1"/>
      <sheetData sheetId="16"/>
      <sheetData sheetId="17"/>
      <sheetData sheetId="18"/>
      <sheetData sheetId="19"/>
      <sheetData sheetId="20"/>
      <sheetData sheetId="21"/>
      <sheetData sheetId="22"/>
      <sheetData sheetId="23"/>
      <sheetData sheetId="24"/>
      <sheetData sheetId="25"/>
      <sheetData sheetId="26" refreshError="1"/>
      <sheetData sheetId="27" refreshError="1"/>
      <sheetData sheetId="28" refreshError="1"/>
      <sheetData sheetId="29" refreshError="1"/>
      <sheetData sheetId="30"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illa 2008"/>
      <sheetName val="cotizaciones 2008"/>
      <sheetName val="Listado"/>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102"/>
      <sheetName val="103"/>
      <sheetName val="104"/>
      <sheetName val="105"/>
      <sheetName val="106"/>
      <sheetName val="107"/>
      <sheetName val="108"/>
      <sheetName val="109"/>
      <sheetName val="110"/>
      <sheetName val="111"/>
      <sheetName val="112"/>
      <sheetName val="113"/>
      <sheetName val="114"/>
      <sheetName val="115"/>
      <sheetName val="116"/>
      <sheetName val="117"/>
      <sheetName val="118"/>
      <sheetName val="119"/>
      <sheetName val="120"/>
      <sheetName val="121"/>
      <sheetName val="122"/>
      <sheetName val="123"/>
      <sheetName val="124"/>
      <sheetName val="125"/>
      <sheetName val="126"/>
      <sheetName val="127"/>
      <sheetName val="128"/>
      <sheetName val="129"/>
      <sheetName val="130"/>
      <sheetName val="131"/>
      <sheetName val="132"/>
      <sheetName val="133"/>
      <sheetName val="134"/>
      <sheetName val="135"/>
      <sheetName val="136"/>
      <sheetName val="137"/>
      <sheetName val="138"/>
      <sheetName val="139"/>
      <sheetName val="140"/>
      <sheetName val="141"/>
      <sheetName val="142"/>
      <sheetName val="143"/>
      <sheetName val="144"/>
      <sheetName val="145"/>
      <sheetName val="146"/>
      <sheetName val="147"/>
      <sheetName val="148"/>
      <sheetName val="149"/>
      <sheetName val="150"/>
      <sheetName val="151"/>
      <sheetName val="152"/>
      <sheetName val="153"/>
      <sheetName val="154"/>
      <sheetName val="155"/>
      <sheetName val="156"/>
      <sheetName val="157"/>
      <sheetName val="158"/>
      <sheetName val="159"/>
      <sheetName val="160"/>
      <sheetName val="161"/>
      <sheetName val="162"/>
      <sheetName val="163"/>
      <sheetName val="164"/>
      <sheetName val="165"/>
      <sheetName val="166"/>
      <sheetName val="167"/>
      <sheetName val="168"/>
      <sheetName val="169"/>
      <sheetName val="170"/>
      <sheetName val="171"/>
      <sheetName val="172"/>
      <sheetName val="173"/>
      <sheetName val="174"/>
      <sheetName val="175"/>
      <sheetName val="176"/>
      <sheetName val="177"/>
      <sheetName val="178"/>
      <sheetName val="179"/>
      <sheetName val="180"/>
      <sheetName val="181"/>
      <sheetName val="182"/>
      <sheetName val="183"/>
      <sheetName val="184"/>
      <sheetName val="185"/>
      <sheetName val="186"/>
      <sheetName val="187"/>
      <sheetName val="188"/>
      <sheetName val="189"/>
      <sheetName val="190"/>
      <sheetName val="191"/>
      <sheetName val="192"/>
      <sheetName val="193"/>
      <sheetName val="194"/>
      <sheetName val="195"/>
      <sheetName val="196"/>
      <sheetName val="197"/>
      <sheetName val="198"/>
      <sheetName val="199"/>
      <sheetName val="200"/>
      <sheetName val="201"/>
      <sheetName val="202"/>
      <sheetName val="203"/>
      <sheetName val="204"/>
      <sheetName val="205"/>
      <sheetName val="206"/>
      <sheetName val="207"/>
      <sheetName val="208"/>
      <sheetName val="209"/>
      <sheetName val="210"/>
      <sheetName val="211"/>
      <sheetName val="212"/>
      <sheetName val="213"/>
      <sheetName val="214"/>
      <sheetName val="215"/>
      <sheetName val="216"/>
      <sheetName val="217"/>
      <sheetName val="218"/>
      <sheetName val="219"/>
      <sheetName val="220"/>
      <sheetName val="221"/>
      <sheetName val="222"/>
      <sheetName val="223"/>
      <sheetName val="224"/>
      <sheetName val="225"/>
      <sheetName val="226"/>
      <sheetName val="227"/>
      <sheetName val="228"/>
      <sheetName val="229"/>
      <sheetName val="230"/>
      <sheetName val="231"/>
      <sheetName val="232"/>
      <sheetName val="233"/>
      <sheetName val="234"/>
      <sheetName val="235"/>
      <sheetName val="236"/>
      <sheetName val="237"/>
      <sheetName val="238"/>
      <sheetName val="239"/>
      <sheetName val="240"/>
      <sheetName val="241"/>
      <sheetName val="242"/>
      <sheetName val="243"/>
      <sheetName val="244"/>
      <sheetName val="245"/>
      <sheetName val="246"/>
      <sheetName val="247"/>
      <sheetName val="248"/>
      <sheetName val="249"/>
      <sheetName val="250"/>
      <sheetName val="251"/>
      <sheetName val="252"/>
      <sheetName val="253"/>
      <sheetName val="254"/>
      <sheetName val="255"/>
      <sheetName val="256"/>
      <sheetName val="257"/>
      <sheetName val="258"/>
      <sheetName val="259"/>
      <sheetName val="260"/>
      <sheetName val="261"/>
      <sheetName val="262"/>
      <sheetName val="263"/>
      <sheetName val="264"/>
      <sheetName val="265"/>
      <sheetName val="266"/>
      <sheetName val="267"/>
      <sheetName val="268"/>
      <sheetName val="269"/>
      <sheetName val="270"/>
      <sheetName val="271"/>
      <sheetName val="272"/>
      <sheetName val="273"/>
      <sheetName val="274"/>
      <sheetName val="275"/>
      <sheetName val="276"/>
      <sheetName val="277"/>
      <sheetName val="278"/>
      <sheetName val="279"/>
      <sheetName val="280"/>
      <sheetName val="281"/>
      <sheetName val="282"/>
      <sheetName val="283"/>
      <sheetName val="284"/>
      <sheetName val="285"/>
      <sheetName val="286"/>
      <sheetName val="287"/>
      <sheetName val="288"/>
      <sheetName val="289"/>
      <sheetName val="290"/>
      <sheetName val="291"/>
      <sheetName val="292"/>
      <sheetName val="293"/>
      <sheetName val="294"/>
      <sheetName val="295"/>
      <sheetName val="296"/>
      <sheetName val="297"/>
      <sheetName val="298"/>
      <sheetName val="299"/>
      <sheetName val="300"/>
      <sheetName val="301"/>
      <sheetName val="302"/>
      <sheetName val="303"/>
      <sheetName val="304"/>
      <sheetName val="305"/>
      <sheetName val="#REF"/>
      <sheetName val="FLUJOS"/>
      <sheetName val="Supuest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refreshError="1"/>
      <sheetData sheetId="309" refreshError="1"/>
      <sheetData sheetId="310"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CULO"/>
      <sheetName val="PRESENTACION"/>
      <sheetName val="Tablas"/>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PESOS"/>
      <sheetName val="MO"/>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RESUMEN "/>
      <sheetName val="INSUMOS-EQUIPOS"/>
      <sheetName val="FACTOR PREST OBRA"/>
      <sheetName val="SALARIOS OBRA"/>
      <sheetName val="CONCRETOS Y MORTEROS"/>
      <sheetName val="INTERVENTORIA"/>
      <sheetName val="ADMON"/>
      <sheetName val="MATRIZ CENTRAL"/>
      <sheetName val="APU CAP 1"/>
      <sheetName val="APU CAP 2"/>
      <sheetName val="APU CAP 3"/>
      <sheetName val="APU CAP 4"/>
      <sheetName val="APU CAP 5"/>
      <sheetName val="APU CAP 6"/>
      <sheetName val="APU CAP 7"/>
      <sheetName val="APU CAP 8"/>
      <sheetName val="APU CAP 9"/>
      <sheetName val="APU CAP 10"/>
      <sheetName val="APU CAP 11"/>
      <sheetName val="APU CAP 12"/>
      <sheetName val="APU CAP 13"/>
      <sheetName val="APU CAP 14"/>
      <sheetName val="APU CAP 15"/>
      <sheetName val="APU CAP 16"/>
      <sheetName val="M. CANTIDADES CAP 1"/>
      <sheetName val="M. CANTIDADES CAP 2"/>
      <sheetName val="M. CANTIDADES CAP 3"/>
      <sheetName val="M. CANTIDADES CAP. 4"/>
      <sheetName val="M. CANTIDADES CAP 5 "/>
      <sheetName val="M. CANTIDADES CAP 6"/>
      <sheetName val="M. CANTIDADES CAP 7"/>
      <sheetName val="M.CANTIDADES CAP 8"/>
      <sheetName val="M. CANTIDADES CAP 9"/>
      <sheetName val="M. CANTIDADES CAP 10"/>
      <sheetName val="M. CANTIDADES CAP 11"/>
      <sheetName val="M. CANTIDADES CAP 12"/>
      <sheetName val="M. CANTIDADES CAP 13"/>
      <sheetName val="AIRES ACONDICIONADOS (P1)"/>
      <sheetName val="ESTRUCTURA BLOQUE A"/>
      <sheetName val="ESTRUCTURA BLOQUE B"/>
      <sheetName val="ACERO "/>
      <sheetName val="CENTRAL DE FRÍO"/>
      <sheetName val="SUMINISTRO + INSTALACIÓN"/>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7 Database"/>
      <sheetName val="Report - Cash Flow"/>
      <sheetName val="Report - CCS not used"/>
      <sheetName val="Monthly Spent to date"/>
      <sheetName val="Report - Glencore"/>
      <sheetName val="Report CCS"/>
      <sheetName val="Report - AFE status"/>
      <sheetName val="Report - Capital investment"/>
      <sheetName val="Report - 1Q Forecast"/>
      <sheetName val="Paste in Cash Flow"/>
      <sheetName val="Paste in Cash Flow (2)"/>
      <sheetName val="REF - 2004 thru 2006 Database"/>
      <sheetName val="REF - CASH FLOW FEB 19 07"/>
      <sheetName val="REF - Capex in Models"/>
      <sheetName val="REF - Access Fee"/>
      <sheetName val="REF - Listas"/>
      <sheetName val="REF - Notas"/>
      <sheetName val="Report - Forecast"/>
      <sheetName val="Reporte por proyecto"/>
      <sheetName val="Reporte por responsible"/>
      <sheetName val="Nota"/>
      <sheetName val="Reporte"/>
      <sheetName val="JAG Total Cap"/>
      <sheetName val="JAG Other Cap"/>
      <sheetName val="CAL Total Cap"/>
      <sheetName val="CAL Other Cap"/>
      <sheetName val="Grafica Cash Flow"/>
      <sheetName val="Capital table"/>
      <sheetName val="Calenturitas - CAPITAL"/>
      <sheetName val="La Jagua - CAPITAL"/>
      <sheetName val="Statistics"/>
      <sheetName val="Capex projection (2)"/>
      <sheetName val="Sheet1"/>
      <sheetName val="La Jagua - CAPITAL 2008"/>
      <sheetName val="Prodeco - CAPITAL 2008"/>
      <sheetName val="Calenturitas - CAPITAL 2007"/>
      <sheetName val="La Jagua - CAPITAL  2007"/>
      <sheetName val="UNIT081"/>
    </sheetNames>
    <sheetDataSet>
      <sheetData sheetId="0" refreshError="1">
        <row r="2">
          <cell r="E2" t="str">
            <v>A1-001</v>
          </cell>
        </row>
        <row r="3">
          <cell r="E3" t="str">
            <v>A1-002</v>
          </cell>
        </row>
        <row r="4">
          <cell r="E4" t="str">
            <v>A1-004</v>
          </cell>
        </row>
        <row r="5">
          <cell r="E5" t="str">
            <v>A1-005</v>
          </cell>
        </row>
        <row r="6">
          <cell r="E6" t="str">
            <v>M2-045</v>
          </cell>
        </row>
        <row r="7">
          <cell r="E7" t="str">
            <v>M2-047</v>
          </cell>
        </row>
        <row r="8">
          <cell r="E8" t="str">
            <v>M2-048</v>
          </cell>
        </row>
        <row r="9">
          <cell r="E9" t="str">
            <v>M2-027</v>
          </cell>
        </row>
        <row r="10">
          <cell r="E10" t="str">
            <v>M2-049</v>
          </cell>
        </row>
        <row r="11">
          <cell r="E11" t="str">
            <v>M2-056</v>
          </cell>
        </row>
        <row r="12">
          <cell r="E12" t="str">
            <v>M2-057</v>
          </cell>
        </row>
        <row r="13">
          <cell r="E13" t="str">
            <v>M2-061</v>
          </cell>
        </row>
        <row r="14">
          <cell r="E14" t="str">
            <v>M2-063</v>
          </cell>
        </row>
        <row r="15">
          <cell r="E15" t="str">
            <v>M2-064</v>
          </cell>
        </row>
        <row r="16">
          <cell r="E16" t="str">
            <v>M2-065</v>
          </cell>
        </row>
        <row r="17">
          <cell r="E17" t="str">
            <v>M2-066</v>
          </cell>
        </row>
        <row r="18">
          <cell r="E18" t="str">
            <v>M2-067</v>
          </cell>
        </row>
        <row r="19">
          <cell r="E19" t="str">
            <v>M2-069</v>
          </cell>
        </row>
        <row r="20">
          <cell r="E20" t="str">
            <v>M2-071</v>
          </cell>
        </row>
        <row r="21">
          <cell r="E21" t="str">
            <v>M2-073</v>
          </cell>
        </row>
        <row r="22">
          <cell r="E22" t="str">
            <v>M2-075</v>
          </cell>
        </row>
        <row r="23">
          <cell r="E23" t="str">
            <v>M2-078</v>
          </cell>
        </row>
        <row r="24">
          <cell r="E24" t="str">
            <v>M2-079</v>
          </cell>
        </row>
        <row r="25">
          <cell r="E25" t="str">
            <v>M2-080</v>
          </cell>
        </row>
        <row r="26">
          <cell r="E26" t="str">
            <v>M2-081</v>
          </cell>
        </row>
        <row r="27">
          <cell r="E27" t="str">
            <v>M2-082</v>
          </cell>
        </row>
        <row r="28">
          <cell r="E28" t="str">
            <v>M2-083</v>
          </cell>
        </row>
        <row r="29">
          <cell r="E29" t="str">
            <v>M2-086</v>
          </cell>
        </row>
        <row r="30">
          <cell r="E30" t="str">
            <v>M2-088</v>
          </cell>
        </row>
        <row r="31">
          <cell r="E31" t="str">
            <v>M2-090</v>
          </cell>
        </row>
        <row r="32">
          <cell r="E32" t="str">
            <v>M2-091</v>
          </cell>
        </row>
        <row r="33">
          <cell r="E33" t="str">
            <v>M2-050</v>
          </cell>
        </row>
        <row r="34">
          <cell r="E34" t="str">
            <v>M2-092</v>
          </cell>
        </row>
        <row r="35">
          <cell r="E35" t="str">
            <v>M2-096</v>
          </cell>
        </row>
        <row r="36">
          <cell r="E36" t="str">
            <v>M2-097</v>
          </cell>
        </row>
        <row r="37">
          <cell r="E37" t="str">
            <v>M2-098</v>
          </cell>
        </row>
        <row r="38">
          <cell r="E38" t="str">
            <v>M2-100</v>
          </cell>
        </row>
        <row r="39">
          <cell r="E39" t="str">
            <v>M2-102</v>
          </cell>
        </row>
        <row r="40">
          <cell r="E40" t="str">
            <v>M2-103</v>
          </cell>
        </row>
        <row r="41">
          <cell r="E41" t="str">
            <v>M2-104</v>
          </cell>
        </row>
        <row r="42">
          <cell r="E42" t="str">
            <v>M2-107</v>
          </cell>
        </row>
        <row r="43">
          <cell r="E43" t="str">
            <v>M2-108</v>
          </cell>
        </row>
        <row r="44">
          <cell r="E44" t="str">
            <v>M2-109</v>
          </cell>
        </row>
        <row r="45">
          <cell r="E45" t="str">
            <v>P1-137</v>
          </cell>
        </row>
        <row r="46">
          <cell r="E46" t="str">
            <v>P1-152</v>
          </cell>
        </row>
        <row r="47">
          <cell r="E47" t="str">
            <v>P1-149</v>
          </cell>
        </row>
        <row r="48">
          <cell r="E48" t="str">
            <v>P1-154</v>
          </cell>
        </row>
        <row r="49">
          <cell r="E49" t="str">
            <v>P1-142</v>
          </cell>
        </row>
        <row r="50">
          <cell r="E50" t="str">
            <v>P1-143</v>
          </cell>
        </row>
        <row r="51">
          <cell r="E51" t="str">
            <v>M1-083</v>
          </cell>
        </row>
        <row r="52">
          <cell r="E52" t="str">
            <v>M1-073</v>
          </cell>
        </row>
        <row r="53">
          <cell r="E53" t="str">
            <v>P1-117</v>
          </cell>
        </row>
        <row r="54">
          <cell r="E54" t="str">
            <v>P1-139</v>
          </cell>
        </row>
        <row r="55">
          <cell r="E55" t="str">
            <v>P1-150</v>
          </cell>
        </row>
        <row r="56">
          <cell r="E56" t="str">
            <v>P1-147</v>
          </cell>
        </row>
        <row r="57">
          <cell r="E57" t="str">
            <v>M1-084</v>
          </cell>
        </row>
        <row r="58">
          <cell r="E58" t="str">
            <v>P1-148</v>
          </cell>
        </row>
        <row r="59">
          <cell r="E59" t="str">
            <v>P1-141</v>
          </cell>
        </row>
        <row r="60">
          <cell r="E60" t="str">
            <v>M1-064</v>
          </cell>
        </row>
        <row r="61">
          <cell r="E61" t="str">
            <v>M1-082</v>
          </cell>
        </row>
        <row r="62">
          <cell r="E62" t="str">
            <v>RAI06-001</v>
          </cell>
        </row>
        <row r="63">
          <cell r="E63" t="str">
            <v>RAI06-002</v>
          </cell>
        </row>
        <row r="64">
          <cell r="E64" t="str">
            <v>F1-018</v>
          </cell>
        </row>
        <row r="65">
          <cell r="E65" t="str">
            <v>RAI06-003</v>
          </cell>
        </row>
        <row r="66">
          <cell r="E66" t="str">
            <v>RAI06-004</v>
          </cell>
        </row>
        <row r="67">
          <cell r="E67" t="str">
            <v>RAI06-005</v>
          </cell>
        </row>
        <row r="68">
          <cell r="E68" t="str">
            <v>F1-006</v>
          </cell>
        </row>
        <row r="69">
          <cell r="E69" t="str">
            <v>F1-007</v>
          </cell>
        </row>
        <row r="70">
          <cell r="E70" t="str">
            <v>M3-011</v>
          </cell>
        </row>
        <row r="71">
          <cell r="E71" t="str">
            <v>M3-024</v>
          </cell>
        </row>
        <row r="72">
          <cell r="E72" t="str">
            <v>M3-001</v>
          </cell>
        </row>
        <row r="73">
          <cell r="E73" t="str">
            <v>M3-023</v>
          </cell>
        </row>
        <row r="74">
          <cell r="E74" t="str">
            <v>M3-012</v>
          </cell>
        </row>
        <row r="75">
          <cell r="E75" t="str">
            <v>M3-022</v>
          </cell>
        </row>
        <row r="76">
          <cell r="E76" t="str">
            <v>M3-015</v>
          </cell>
        </row>
        <row r="77">
          <cell r="E77" t="str">
            <v>M3-016</v>
          </cell>
        </row>
        <row r="78">
          <cell r="E78" t="str">
            <v>M2-110</v>
          </cell>
        </row>
        <row r="79">
          <cell r="E79" t="str">
            <v>M1-075</v>
          </cell>
        </row>
        <row r="80">
          <cell r="E80" t="str">
            <v>M1-063</v>
          </cell>
        </row>
        <row r="81">
          <cell r="E81" t="str">
            <v>M2-111</v>
          </cell>
        </row>
        <row r="82">
          <cell r="E82" t="str">
            <v>M1-091</v>
          </cell>
        </row>
        <row r="83">
          <cell r="E83" t="str">
            <v>M2-112</v>
          </cell>
        </row>
        <row r="84">
          <cell r="E84" t="str">
            <v>M1-071</v>
          </cell>
        </row>
        <row r="85">
          <cell r="E85" t="str">
            <v>M1-042</v>
          </cell>
        </row>
        <row r="86">
          <cell r="E86" t="str">
            <v>P1-151</v>
          </cell>
        </row>
        <row r="87">
          <cell r="E87" t="str">
            <v>P1-115</v>
          </cell>
        </row>
        <row r="88">
          <cell r="E88" t="str">
            <v>P1-153</v>
          </cell>
        </row>
        <row r="89">
          <cell r="E89" t="str">
            <v>M1-080</v>
          </cell>
        </row>
        <row r="90">
          <cell r="E90" t="str">
            <v>P1-131</v>
          </cell>
        </row>
        <row r="91">
          <cell r="E91" t="str">
            <v>P1-140</v>
          </cell>
        </row>
        <row r="92">
          <cell r="E92" t="str">
            <v>P1-134</v>
          </cell>
        </row>
        <row r="93">
          <cell r="E93" t="str">
            <v>P1-133</v>
          </cell>
        </row>
        <row r="94">
          <cell r="E94" t="str">
            <v>P1-132</v>
          </cell>
        </row>
        <row r="95">
          <cell r="E95" t="str">
            <v>P1-098</v>
          </cell>
        </row>
        <row r="96">
          <cell r="E96" t="str">
            <v>M1-087</v>
          </cell>
        </row>
        <row r="97">
          <cell r="E97" t="str">
            <v>P1-128</v>
          </cell>
        </row>
        <row r="98">
          <cell r="E98" t="str">
            <v>P1-119</v>
          </cell>
        </row>
        <row r="99">
          <cell r="E99" t="str">
            <v>M1-092</v>
          </cell>
        </row>
        <row r="100">
          <cell r="E100" t="str">
            <v>M1-079</v>
          </cell>
        </row>
        <row r="101">
          <cell r="E101" t="str">
            <v>M1-078</v>
          </cell>
        </row>
        <row r="102">
          <cell r="E102" t="str">
            <v>P1-126</v>
          </cell>
        </row>
        <row r="103">
          <cell r="E103" t="str">
            <v>P1-138</v>
          </cell>
        </row>
        <row r="104">
          <cell r="E104" t="str">
            <v>M1-072</v>
          </cell>
        </row>
        <row r="105">
          <cell r="E105" t="str">
            <v>M1-076</v>
          </cell>
        </row>
        <row r="106">
          <cell r="E106" t="str">
            <v>M1-081</v>
          </cell>
        </row>
        <row r="107">
          <cell r="E107" t="str">
            <v>P1-136</v>
          </cell>
        </row>
        <row r="108">
          <cell r="E108" t="str">
            <v>P1-135</v>
          </cell>
        </row>
        <row r="109">
          <cell r="E109" t="str">
            <v>M1-077</v>
          </cell>
        </row>
        <row r="110">
          <cell r="E110" t="str">
            <v>P1-146</v>
          </cell>
        </row>
        <row r="111">
          <cell r="E111" t="str">
            <v>M1-088</v>
          </cell>
        </row>
        <row r="112">
          <cell r="E112" t="str">
            <v>P1-127</v>
          </cell>
        </row>
        <row r="113">
          <cell r="E113" t="str">
            <v>M1-049</v>
          </cell>
        </row>
        <row r="114">
          <cell r="E114" t="str">
            <v>P1-155</v>
          </cell>
        </row>
        <row r="115">
          <cell r="E115" t="str">
            <v>M1-085</v>
          </cell>
        </row>
        <row r="116">
          <cell r="E116" t="str">
            <v>M1-074</v>
          </cell>
        </row>
        <row r="117">
          <cell r="E117" t="str">
            <v>M2-113</v>
          </cell>
        </row>
        <row r="118">
          <cell r="E118" t="str">
            <v>M2-115</v>
          </cell>
        </row>
        <row r="119">
          <cell r="E119" t="str">
            <v>M1-093</v>
          </cell>
        </row>
        <row r="120">
          <cell r="E120" t="str">
            <v>M2-117</v>
          </cell>
        </row>
        <row r="121">
          <cell r="E121" t="str">
            <v>M1-095</v>
          </cell>
        </row>
        <row r="122">
          <cell r="E122" t="str">
            <v>P1-125</v>
          </cell>
        </row>
        <row r="123">
          <cell r="E123" t="str">
            <v>M1-055</v>
          </cell>
        </row>
        <row r="124">
          <cell r="E124" t="str">
            <v>JAG06-023</v>
          </cell>
        </row>
        <row r="125">
          <cell r="E125" t="str">
            <v>M3-003</v>
          </cell>
        </row>
        <row r="126">
          <cell r="E126" t="str">
            <v>M3-005</v>
          </cell>
        </row>
        <row r="127">
          <cell r="E127" t="str">
            <v>M3-006</v>
          </cell>
        </row>
        <row r="128">
          <cell r="E128" t="str">
            <v>M1-065</v>
          </cell>
        </row>
        <row r="129">
          <cell r="E129" t="str">
            <v>M1-094</v>
          </cell>
        </row>
        <row r="130">
          <cell r="E130" t="str">
            <v>M1-068</v>
          </cell>
        </row>
        <row r="131">
          <cell r="E131" t="str">
            <v>M1-050</v>
          </cell>
        </row>
        <row r="132">
          <cell r="E132" t="str">
            <v>M1-051</v>
          </cell>
        </row>
        <row r="133">
          <cell r="E133" t="str">
            <v>P1-158</v>
          </cell>
        </row>
        <row r="134">
          <cell r="E134" t="str">
            <v>M1-067</v>
          </cell>
        </row>
        <row r="135">
          <cell r="E135" t="str">
            <v>RAI06-003a</v>
          </cell>
        </row>
        <row r="136">
          <cell r="E136" t="str">
            <v>F1-005a</v>
          </cell>
        </row>
        <row r="137">
          <cell r="E137" t="str">
            <v>F1-007a</v>
          </cell>
        </row>
        <row r="138">
          <cell r="E138" t="str">
            <v>RAI06-003b</v>
          </cell>
        </row>
        <row r="139">
          <cell r="E139" t="str">
            <v>F1-005b</v>
          </cell>
        </row>
        <row r="140">
          <cell r="E140" t="str">
            <v>M1-074a</v>
          </cell>
        </row>
        <row r="141">
          <cell r="E141" t="str">
            <v>M1-086</v>
          </cell>
        </row>
        <row r="142">
          <cell r="E142" t="str">
            <v>M2-119</v>
          </cell>
        </row>
        <row r="143">
          <cell r="E143" t="str">
            <v>M2-120</v>
          </cell>
        </row>
        <row r="144">
          <cell r="E144" t="str">
            <v>M2-035</v>
          </cell>
        </row>
        <row r="145">
          <cell r="E145" t="str">
            <v>M2-043</v>
          </cell>
        </row>
        <row r="146">
          <cell r="E146" t="str">
            <v>M2-030</v>
          </cell>
        </row>
        <row r="147">
          <cell r="E147" t="str">
            <v>M2-039</v>
          </cell>
        </row>
        <row r="148">
          <cell r="E148" t="str">
            <v>M2-037</v>
          </cell>
        </row>
        <row r="149">
          <cell r="E149" t="str">
            <v>M2-042</v>
          </cell>
        </row>
        <row r="150">
          <cell r="E150" t="str">
            <v>M2-034</v>
          </cell>
        </row>
        <row r="151">
          <cell r="E151" t="str">
            <v>PSM05-076</v>
          </cell>
        </row>
        <row r="152">
          <cell r="E152" t="str">
            <v>A1-003</v>
          </cell>
        </row>
        <row r="153">
          <cell r="E153" t="str">
            <v>M3-013</v>
          </cell>
        </row>
        <row r="154">
          <cell r="E154" t="str">
            <v>M2-052</v>
          </cell>
        </row>
        <row r="155">
          <cell r="E155" t="str">
            <v>F1-008</v>
          </cell>
        </row>
        <row r="156">
          <cell r="E156" t="str">
            <v>M2-121</v>
          </cell>
        </row>
        <row r="157">
          <cell r="E157" t="str">
            <v>PSM06-118</v>
          </cell>
        </row>
        <row r="158">
          <cell r="E158" t="str">
            <v>M2-007</v>
          </cell>
        </row>
        <row r="159">
          <cell r="E159" t="str">
            <v>M3-004</v>
          </cell>
        </row>
        <row r="160">
          <cell r="E160" t="str">
            <v>N/A - BAQ</v>
          </cell>
        </row>
        <row r="161">
          <cell r="E161" t="str">
            <v>F1-009</v>
          </cell>
        </row>
        <row r="162">
          <cell r="E162" t="str">
            <v>F1-010</v>
          </cell>
        </row>
        <row r="163">
          <cell r="E163" t="str">
            <v>M1-096</v>
          </cell>
        </row>
        <row r="164">
          <cell r="E164" t="str">
            <v>M1-097</v>
          </cell>
        </row>
        <row r="165">
          <cell r="E165" t="str">
            <v>M1-098</v>
          </cell>
        </row>
        <row r="166">
          <cell r="E166" t="str">
            <v>M1-099</v>
          </cell>
        </row>
        <row r="167">
          <cell r="E167" t="str">
            <v>P1-156</v>
          </cell>
        </row>
        <row r="168">
          <cell r="E168" t="str">
            <v>M1-100</v>
          </cell>
        </row>
        <row r="169">
          <cell r="E169" t="str">
            <v>M1-089</v>
          </cell>
        </row>
        <row r="170">
          <cell r="E170" t="str">
            <v>F1-011</v>
          </cell>
        </row>
        <row r="171">
          <cell r="E171" t="str">
            <v>M1-101</v>
          </cell>
        </row>
        <row r="172">
          <cell r="E172" t="str">
            <v>M3-010</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sheetData sheetId="19"/>
      <sheetData sheetId="20"/>
      <sheetData sheetId="21"/>
      <sheetData sheetId="22"/>
      <sheetData sheetId="23"/>
      <sheetData sheetId="24"/>
      <sheetData sheetId="25"/>
      <sheetData sheetId="26" refreshError="1"/>
      <sheetData sheetId="27"/>
      <sheetData sheetId="28"/>
      <sheetData sheetId="29"/>
      <sheetData sheetId="30"/>
      <sheetData sheetId="31" refreshError="1"/>
      <sheetData sheetId="32"/>
      <sheetData sheetId="33" refreshError="1"/>
      <sheetData sheetId="34" refreshError="1"/>
      <sheetData sheetId="35" refreshError="1"/>
      <sheetData sheetId="36" refreshError="1"/>
      <sheetData sheetId="37"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Formulario N° 4"/>
      <sheetName val="EQUIPO"/>
      <sheetName val="Base Muestras"/>
      <sheetName val="otros"/>
      <sheetName val="PRESUPUESTO"/>
      <sheetName val="\\Escritorio\amv 2011\a  aaInfo"/>
      <sheetName val="\Users\avargase\AppData\Local\M"/>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Giovanni\administracion vial\"/>
      <sheetName val="\MONTO AGOTABLE 2010\a  aaInfor"/>
      <sheetName val="#REF"/>
      <sheetName val="\AMV _ no borrar\PRESUPUESTOS\a"/>
      <sheetName val="\I\AMV _ no borrar\PRESUPUESTOS"/>
      <sheetName val="\Users\HP\AppData\Local\Microso"/>
      <sheetName val="\A\a  aaInformación GRUPO 4\A M"/>
      <sheetName val="aCCIDENTES_DE_1995_-_19963"/>
      <sheetName val="aCCIDENTES_DE_1995_-_19964"/>
      <sheetName val="aCCIDENTES_DE_1995_-_19965"/>
      <sheetName val="aCCIDENTES_DE_1995_-_19968"/>
      <sheetName val="aCCIDENTES_DE_1995_-_19966"/>
      <sheetName val="aCCIDENTES_DE_1995_-_19967"/>
      <sheetName val="aCCIDENTES_DE_1995_-_19969"/>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aCCIDENTES_DE_1995_-_199633"/>
      <sheetName val="aCCIDENTES_DE_1995_-_1996_xls10"/>
      <sheetName val="aCCIDENTES_DE_1995_-_199634"/>
      <sheetName val="aCCIDENTES_DE_1995_-_199635"/>
      <sheetName val="aCCIDENTES_DE_1995_-_1996_xls11"/>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aCCIDENTES DE 1995 - 1996.xls]"/>
      <sheetName val="\G\I\AMV _ no borrar\PRESUPUEST"/>
      <sheetName val="\G\A\a  aaInformación GRUPO 4\A"/>
      <sheetName val="ESTADO VÍA-CRIT.TECNICO"/>
      <sheetName val="Res-Accide-10"/>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EQUIPOS"/>
      <sheetName val="MANO DE OBRA"/>
      <sheetName val="TRANSPORTE"/>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Lista obra"/>
      <sheetName val="\Users\Administrador\Desktop\AM"/>
      <sheetName val="\Mini HP Enero 2015\Proyectos i"/>
      <sheetName val="\C\Users\avargase\AppData\Local"/>
      <sheetName val="\Volumes\USB PIOLIN\Escritorio\"/>
      <sheetName val="\\Sistemas_serv1\xx\Documents a"/>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_a  aaInformación GRUPO 4_A MIn"/>
      <sheetName val="Hoja1 (2)"/>
      <sheetName val="Hoja1 (3)"/>
      <sheetName val="precios-básicos2002"/>
      <sheetName val="APUs"/>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LISTADO "/>
      <sheetName val="M.O."/>
      <sheetName val="_aCCIDENTES_DE_1995___1996_xl_2"/>
      <sheetName val="//ccefici"/>
      <sheetName val="//d.docs.live.net/a  aaInformac"/>
      <sheetName val="_aCCIDENTES_DE_1995___1996_xl_3"/>
      <sheetName val="Hoja2"/>
      <sheetName val="CANT OBRA"/>
      <sheetName val="\Users\ANDRES FELIPE MUÑOZ\Down"/>
      <sheetName val="COSTOS UNITARIOS"/>
      <sheetName val="CA-2909"/>
      <sheetName val="ITEMS ALCANT."/>
      <sheetName val="Formulario_N°_4"/>
      <sheetName val="Base_Muestras"/>
      <sheetName val="COSTOS_UNITARIOS"/>
      <sheetName val="\AMV___no_borrar\PRESUPUESTOS\a"/>
      <sheetName val="\I\AMV___no_borrar\PRESUPUESTOS"/>
      <sheetName val="\A\a__aaInformación_GRUPO_4\A_M"/>
      <sheetName val="ITEMS_ALCANT_"/>
      <sheetName val="Formulario_N°_41"/>
      <sheetName val="Base_Muestras1"/>
      <sheetName val="COSTOS_UNITARIOS1"/>
      <sheetName val="\AMV___no_borrar\PRESUPUESTOS\1"/>
      <sheetName val="\I\AMV___no_borrar\PRESUPUESTO1"/>
      <sheetName val="\A\a__aaInformación_GRUPO_4\A_1"/>
      <sheetName val="ITEMS_ALCANT_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Escritorio\amv_2011\a__aaInfo"/>
      <sheetName val="[aCCIDENTES_DE_1995_-_1996_xls]"/>
      <sheetName val="Formulario_N°_42"/>
      <sheetName val="Base_Muestras2"/>
      <sheetName val="COSTOS_UNITARIOS2"/>
      <sheetName val="\AMV___no_borrar\PRESUPUESTOS\2"/>
      <sheetName val="\I\AMV___no_borrar\PRESUPUESTO2"/>
      <sheetName val="\A\a__aaInformación_GRUPO_4\A_2"/>
      <sheetName val="ITEMS_ALCANT_2"/>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Escritorio\amv_2011\a__aaInf1"/>
      <sheetName val="[aCCIDENTES_DE_1995_-_1996_xls1"/>
      <sheetName val="Formulario_N°_43"/>
      <sheetName val="Base_Muestras3"/>
      <sheetName val="COSTOS_UNITARIOS3"/>
      <sheetName val="\AMV___no_borrar\PRESUPUESTOS\3"/>
      <sheetName val="\I\AMV___no_borrar\PRESUPUESTO3"/>
      <sheetName val="\A\a__aaInformación_GRUPO_4\A_3"/>
      <sheetName val="ITEMS_ALCANT_3"/>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Escritorio\amv_2011\a__aaInf2"/>
      <sheetName val="[aCCIDENTES_DE_1995_-_1996_xls2"/>
      <sheetName val="Formulario_N°_44"/>
      <sheetName val="Base_Muestras4"/>
      <sheetName val="COSTOS_UNITARIOS4"/>
      <sheetName val="\AMV___no_borrar\PRESUPUESTOS\4"/>
      <sheetName val="\I\AMV___no_borrar\PRESUPUESTO4"/>
      <sheetName val="\A\a__aaInformación_GRUPO_4\A_4"/>
      <sheetName val="ITEMS_ALCANT_4"/>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Escritorio\amv_2011\a__aaInf3"/>
      <sheetName val="[aCCIDENTES_DE_1995_-_1996_xls3"/>
      <sheetName val="Formulario_N°_45"/>
      <sheetName val="Base_Muestras5"/>
      <sheetName val="COSTOS_UNITARIOS5"/>
      <sheetName val="\AMV___no_borrar\PRESUPUESTOS\5"/>
      <sheetName val="\I\AMV___no_borrar\PRESUPUESTO5"/>
      <sheetName val="\A\a__aaInformación_GRUPO_4\A_5"/>
      <sheetName val="ITEMS_ALCANT_5"/>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Escritorio\amv_2011\a__aaInf4"/>
      <sheetName val="[aCCIDENTES_DE_1995_-_1996_xls4"/>
      <sheetName val="Formulario_N°_46"/>
      <sheetName val="Base_Muestras6"/>
      <sheetName val="COSTOS_UNITARIOS6"/>
      <sheetName val="\AMV___no_borrar\PRESUPUESTOS\6"/>
      <sheetName val="\I\AMV___no_borrar\PRESUPUESTO6"/>
      <sheetName val="\A\a__aaInformación_GRUPO_4\A_6"/>
      <sheetName val="ITEMS_ALCANT_6"/>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Escritorio\amv_2011\a__aaInf5"/>
      <sheetName val="[aCCIDENTES_DE_1995_-_1996_xls5"/>
      <sheetName val="Formulario_N°_47"/>
      <sheetName val="Base_Muestras7"/>
      <sheetName val="COSTOS_UNITARIOS7"/>
      <sheetName val="\AMV___no_borrar\PRESUPUESTOS\7"/>
      <sheetName val="\I\AMV___no_borrar\PRESUPUESTO7"/>
      <sheetName val="\A\a__aaInformación_GRUPO_4\A_7"/>
      <sheetName val="ITEMS_ALCANT_7"/>
      <sheetName val="Analisis_Mano_de_Obra6"/>
      <sheetName val="SEÑALIZACION_CINTA6"/>
      <sheetName val="TUBERIA_DESAGUE_DE_2&quot;6"/>
      <sheetName val="TUBERIA__DE_SUCCIÓN_DE_26"/>
      <sheetName val="TUBERIA_DE_PRESIÓN_1_1-2_RDE216"/>
      <sheetName val="TUBERIA_DE_1_1-26"/>
      <sheetName val="CODO_DE_1_1_2&quot;X90°6"/>
      <sheetName val="VALBULA_DE_PASO_DE_2&quot;6"/>
      <sheetName val="VALBULA_DE_CIERRE_DE_1_1_2&quot;_6"/>
      <sheetName val="TANQUE_HIDROACUMULADOR6"/>
      <sheetName val="ELECTROBOMBAS_CENTRIFUGAS6"/>
      <sheetName val="LOSA_SUPERIOR_DEL_TANQUE_6"/>
      <sheetName val="PAREDES_DEL_TANQUE6"/>
      <sheetName val="LOSA_DE_FONDO_DEL_TANQUE6"/>
      <sheetName val="SOLADO_DE_LIMP__2500_PSI6"/>
      <sheetName val="CUPULAS_TRAG_4X36"/>
      <sheetName val="SALIDA_SONIDO6"/>
      <sheetName val="CANAL_EN_LAMINA_GALV6"/>
      <sheetName val="CUBIERTA_LUXALON6"/>
      <sheetName val="TENDIDO_DE_CABLE_No_8_6"/>
      <sheetName val="VAR__COBRE_2_44X5-86"/>
      <sheetName val="CAJA_EN_MAMPOSTERÍA6"/>
      <sheetName val="CAJA_DE_PASO_METÁLICA6"/>
      <sheetName val="BAJANTE_ACOM__ELECTRICA_1&quot;6"/>
      <sheetName val="SISTEMA_DE_TIERRA_Y_MALLA6"/>
      <sheetName val="CERTIFICADO_DE_RECIBO6"/>
      <sheetName val="TRAMITE_APROBAR6"/>
      <sheetName val="APLIQUE_DE_25W6"/>
      <sheetName val="LUMINARIA_FLUORESCENTE_DE_2X326"/>
      <sheetName val="LÁMPARA_METAL_HALIDE_250W6"/>
      <sheetName val="DUCTO_PVC_DE_3&quot;6"/>
      <sheetName val="DUCTO_PVC_DE_1&quot;6"/>
      <sheetName val="TENDIDO_DE_ACOMETIDA_BIFÁSICA6"/>
      <sheetName val="TELERRUPTOR_BIPOLAR_DE_16_AM6"/>
      <sheetName val="TABLERO_MINIPRAGMA_DE_12_C6"/>
      <sheetName val="AUTOMÁTICO_INDUSTRIAL6"/>
      <sheetName val="AUTOMÁTICO_TIPO_RIEL_26"/>
      <sheetName val="AUTOMÁTICO_TIPO_RIEL_16"/>
      <sheetName val="SALIDA_PARA_PULSADOR6"/>
      <sheetName val="SALIDA_TOMA_MONOFACISA_106"/>
      <sheetName val="SALIDA_TOMA_MONOFASICA_126"/>
      <sheetName val="SALIDA_PARA_APLIQUE6"/>
      <sheetName val="SALIDA_LAMPARA_FLUORESCENTE6"/>
      <sheetName val="DERIVACION_DE_LUMINARIA6"/>
      <sheetName val="SALIDA_PARA_LÁMPARA_METAL6"/>
      <sheetName val="Transformador_25_KVA6"/>
      <sheetName val="Acometida_Subt_Baja_Tensión6"/>
      <sheetName val="Puesta_a_Tierra6"/>
      <sheetName val="Tablero_Bifasico_24_Circuitos6"/>
      <sheetName val="Salida_Luminaria_Cerrada6"/>
      <sheetName val="Salida_Toma_120_V6"/>
      <sheetName val="Salida_Toma_220_V6"/>
      <sheetName val="Tendido_Alumbrado_Publico6"/>
      <sheetName val="Ducto_Tuberia_Conduit_PVC_3_-46"/>
      <sheetName val="Sumin_e_Inst_luminaria_Brika6"/>
      <sheetName val="Sumin_e_Inst_luminaria_Cerrada6"/>
      <sheetName val="Sumin_e_Inst_Poste_ITO6"/>
      <sheetName val="Sumin_y_mont_Caja_metal6"/>
      <sheetName val="Sardinel_prefabricado_Tipo_A6"/>
      <sheetName val="LIMPIEZA_Y_DESCAPOTE6"/>
      <sheetName val="LOCALIZACIÓN_Y_REPLANTEO6"/>
      <sheetName val="DEMOLICON_DE_MUROS6"/>
      <sheetName val="EXCAVACION_MANUAL6"/>
      <sheetName val="Demolicion_de_Graderias_Exist6"/>
      <sheetName val="RELLENO_BASE_GRANULAR6"/>
      <sheetName val="RELLENO_TIERRA_NEGRA6"/>
      <sheetName val="CONCRETO_DE_LIMPIEZA6"/>
      <sheetName val="VIGA_DE_CIMIENTO6"/>
      <sheetName val="VIGA_AEREA6"/>
      <sheetName val="CERCHAS_CELOSIA6"/>
      <sheetName val="Sum_e_Inst_de_Medidor6"/>
      <sheetName val="Sum_e_Inst_de_lavamanos_de_emp6"/>
      <sheetName val="Muros_divisorios_bloque_No__46"/>
      <sheetName val="Pañete_sobre_muros6"/>
      <sheetName val="Pintura_tipo_koraza6"/>
      <sheetName val="Ceramica_30x30,_incluye_win_6"/>
      <sheetName val="Granito_Pulido6"/>
      <sheetName val="Bordillos_ducha_ceram_6"/>
      <sheetName val="poceta_de_aseo_en_granito6"/>
      <sheetName val="Alistado_de_piso_mortero_imp_6"/>
      <sheetName val="Piso_en_baldosa_de_granito6"/>
      <sheetName val="media_caña_en_granito6"/>
      <sheetName val="Alfajia_a_la_vista6"/>
      <sheetName val="Tubería_PVCS_2&quot;_6"/>
      <sheetName val="Tuberia_aguas_lluvias_bajante6"/>
      <sheetName val="Tuberia_PVC_aguas_lluvias_3&quot;6"/>
      <sheetName val="Puntos_Hidráulicos_1_2&quot;_6"/>
      <sheetName val="tuberia_pvc_ag_lluvia_4&quot;6"/>
      <sheetName val="tuberia_pvc_corrugada_6&quot;_6"/>
      <sheetName val="tuberia_pvc_corrugada_8&quot;_6"/>
      <sheetName val="Tubería_PVC_6&quot;_Tipo_Fort6"/>
      <sheetName val="FILTRO_DRENAJE_4&quot;6"/>
      <sheetName val="FILTRO_DRENAJE_6&quot;6"/>
      <sheetName val="FILTRO_DRENAJE_8&quot;6"/>
      <sheetName val="Tubería_PVC_4&quot;_corrugada_AN6"/>
      <sheetName val="Tuberia_PVC_6&quot;_Corrugada_AN6"/>
      <sheetName val="Tuberia_PVC_8&quot;_Corrugada_AN6"/>
      <sheetName val="Tubería_PVC_3&quot;_sanitaria6"/>
      <sheetName val="Tubería_PVC_4&quot;_sanitaria6"/>
      <sheetName val="Registro_RW_de_1&quot;6"/>
      <sheetName val="Registro_RW_de_1_1_2&quot;6"/>
      <sheetName val="Válvula_de_corte_tipo_RW_3_,4&quot;6"/>
      <sheetName val="Sum_e_inst__lavamanos_de_colg6"/>
      <sheetName val="Sum_e_inst__lavaplatos6"/>
      <sheetName val="Tubería_PVC_san_2&quot;_6"/>
      <sheetName val="Puntos_Sanitarios_2&quot;_6"/>
      <sheetName val="Puntos_Sanitarios_4&quot;__6"/>
      <sheetName val="TUBERIA_PVC_V_D__3&quot;_6"/>
      <sheetName val="TUBERIA_PVC_VD_4&quot;6"/>
      <sheetName val="TUBERIA_PVC_V_D__3&quot;_A__LL6"/>
      <sheetName val="TERMINAL_DE_VENTILACIÓN_D__3&quot;_6"/>
      <sheetName val="TUBERIA_PVCP_1_1-_2&quot;_6"/>
      <sheetName val="TUBERIA_PVC_P_D__1-_2&quot;6"/>
      <sheetName val="Tuberioa_PVC_3-_4&quot;_6"/>
      <sheetName val="TUBERIA_PVC_P_D__1&quot;6"/>
      <sheetName val="TUBERIA_PVC_P_D__1_1-2&quot;6"/>
      <sheetName val="CAJA_PLASTICA_PARA_VALVULAS_6"/>
      <sheetName val="Sum__e_inst__Inodoro_tanque6"/>
      <sheetName val="Sum__e_inst__orinal_de_llave6"/>
      <sheetName val="Sum__e_inst__ducha6"/>
      <sheetName val="Sum__e_inst__sanitario_niño6"/>
      <sheetName val="Canal_en_lamina_galv_cal_206"/>
      <sheetName val="Ventana_con_marco_lam_6"/>
      <sheetName val="Ventana_con_marco_corrediza6"/>
      <sheetName val="Puerta_doble_con_marco6"/>
      <sheetName val="Puerta_division_baño_1,12x1,606"/>
      <sheetName val="Puerta_division_baño_60x1,606"/>
      <sheetName val="Puerta_con_marco_entamborada6"/>
      <sheetName val="Espejo_en_cristal_4_mm6"/>
      <sheetName val="Espejo_en_cristal_4_mm_con_mar6"/>
      <sheetName val="Excavación_a_maquina6"/>
      <sheetName val="Cerramiento_exterior6"/>
      <sheetName val="\\Escritorio\amv_2011\a__aaInf6"/>
      <sheetName val="[aCCIDENTES_DE_1995_-_1996_xls6"/>
      <sheetName val="REQUISITOS INF INTERVENTORÍ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_aCCIDENTES_DE_1995___1996_xl_4"/>
      <sheetName val="_aCCIDENTES_DE_1995___1996_xl_5"/>
      <sheetName val="_aCCIDENTES_DE_1995___1996_xl_9"/>
      <sheetName val="_aCCIDENTES_DE_1995___1996_xl_6"/>
      <sheetName val="_aCCIDENTES_DE_1995___1996_xl_7"/>
      <sheetName val="_aCCIDENTES_DE_1995___1996_xl_8"/>
      <sheetName val="_aCCIDENTES_DE_1995___1996_x_23"/>
      <sheetName val="_aCCIDENTES_DE_1995___1996_x_10"/>
      <sheetName val="_aCCIDENTES_DE_1995___1996_x_11"/>
      <sheetName val="_aCCIDENTES_DE_1995___1996_x_12"/>
      <sheetName val="_aCCIDENTES_DE_1995___1996_x_13"/>
      <sheetName val="_aCCIDENTES_DE_1995___1996_x_14"/>
      <sheetName val="_aCCIDENTES_DE_1995___1996_x_15"/>
      <sheetName val="_aCCIDENTES_DE_1995___1996_x_16"/>
      <sheetName val="_aCCIDENTES_DE_1995___1996_x_17"/>
      <sheetName val="_aCCIDENTES_DE_1995___1996_x_18"/>
      <sheetName val="_aCCIDENTES_DE_1995___1996_x_19"/>
      <sheetName val="_aCCIDENTES_DE_1995___1996_x_20"/>
      <sheetName val="_aCCIDENTES_DE_1995___1996_x_21"/>
      <sheetName val="_aCCIDENTES_DE_1995___1996_x_22"/>
      <sheetName val="ACTA No.1 "/>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HISTORICOS FUEL OIL EXP"/>
      <sheetName val="\Users\LENOVO\Downloads\a  aaIn"/>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2007 Database"/>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G.G"/>
      <sheetName val="\C\A\a  aaInformación GRUPO 4\A"/>
      <sheetName val="\G\a  aaInformación GRUPO 4\A M"/>
      <sheetName val="\C\G\a  aaInformación GRUPO 4\A"/>
      <sheetName val="\C\K\a  aaInformación GRUPO 4\A"/>
      <sheetName val="\E\a  aaInformación GRUPO 4\A M"/>
      <sheetName val="\C\E\a  aaInformación GRUPO 4\A"/>
      <sheetName val="aactividad"/>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DUB-823"/>
      <sheetName val="GPI 526"/>
      <sheetName val="SKJ452"/>
      <sheetName val="ITA878"/>
      <sheetName val="AEA-944"/>
      <sheetName val="XXJ617"/>
      <sheetName val="SNG_855"/>
      <sheetName val="VEA 374"/>
      <sheetName val="HFB024"/>
      <sheetName val="PAJ825"/>
      <sheetName val="MATERIAL"/>
      <sheetName val=" ACTA FINAL + MODIFICATORIA "/>
      <sheetName val="AC2-AG96"/>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MAT"/>
      <sheetName val="HER"/>
      <sheetName val="PER"/>
      <sheetName val="TRANS"/>
      <sheetName val="\Nuevos APU Córdoba\a  aaInform"/>
      <sheetName val="\E\Nuevos APU Córdoba\a  aaInfo"/>
      <sheetName val="\Users\JoseGabriel\Documents\Mi"/>
      <sheetName val="aCCIDENTES%2520DE%25201995%2520"/>
      <sheetName val="\Users\rosalym\Desktop\BALANCE "/>
      <sheetName val="\a__aaInformación_GRUPO_4\A_M10"/>
      <sheetName val="ACTA_DE_MODIFICACION__(2)10"/>
      <sheetName val="Formulario_N°_48"/>
      <sheetName val="Base_Muestras8"/>
      <sheetName val="COSTOS_UNITARIOS8"/>
      <sheetName val="\AMV___no_borrar\PRESUPUESTOS\8"/>
      <sheetName val="\I\AMV___no_borrar\PRESUPUESTO8"/>
      <sheetName val="\A\a__aaInformación_GRUPO_4\A_8"/>
      <sheetName val="ITEMS_ALCANT_8"/>
      <sheetName val="Analisis_Mano_de_Obra7"/>
      <sheetName val="SEÑALIZACION_CINTA7"/>
      <sheetName val="TUBERIA_DESAGUE_DE_2&quot;7"/>
      <sheetName val="TUBERIA__DE_SUCCIÓN_DE_27"/>
      <sheetName val="TUBERIA_DE_PRESIÓN_1_1-2_RDE217"/>
      <sheetName val="TUBERIA_DE_1_1-27"/>
      <sheetName val="CODO_DE_1_1_2&quot;X90°7"/>
      <sheetName val="VALBULA_DE_PASO_DE_2&quot;7"/>
      <sheetName val="VALBULA_DE_CIERRE_DE_1_1_2&quot;_7"/>
      <sheetName val="TANQUE_HIDROACUMULADOR7"/>
      <sheetName val="ELECTROBOMBAS_CENTRIFUGAS7"/>
      <sheetName val="LOSA_SUPERIOR_DEL_TANQUE_7"/>
      <sheetName val="PAREDES_DEL_TANQUE7"/>
      <sheetName val="LOSA_DE_FONDO_DEL_TANQUE7"/>
      <sheetName val="SOLADO_DE_LIMP__2500_PSI7"/>
      <sheetName val="CUPULAS_TRAG_4X37"/>
      <sheetName val="SALIDA_SONIDO7"/>
      <sheetName val="CANAL_EN_LAMINA_GALV7"/>
      <sheetName val="CUBIERTA_LUXALON7"/>
      <sheetName val="TENDIDO_DE_CABLE_No_8_7"/>
      <sheetName val="VAR__COBRE_2_44X5-87"/>
      <sheetName val="CAJA_EN_MAMPOSTERÍA7"/>
      <sheetName val="CAJA_DE_PASO_METÁLICA7"/>
      <sheetName val="BAJANTE_ACOM__ELECTRICA_1&quot;7"/>
      <sheetName val="SISTEMA_DE_TIERRA_Y_MALLA7"/>
      <sheetName val="CERTIFICADO_DE_RECIBO7"/>
      <sheetName val="TRAMITE_APROBAR7"/>
      <sheetName val="APLIQUE_DE_25W7"/>
      <sheetName val="LUMINARIA_FLUORESCENTE_DE_2X327"/>
      <sheetName val="LÁMPARA_METAL_HALIDE_250W7"/>
      <sheetName val="DUCTO_PVC_DE_3&quot;7"/>
      <sheetName val="DUCTO_PVC_DE_1&quot;7"/>
      <sheetName val="TENDIDO_DE_ACOMETIDA_BIFÁSICA7"/>
      <sheetName val="TELERRUPTOR_BIPOLAR_DE_16_AM7"/>
      <sheetName val="TABLERO_MINIPRAGMA_DE_12_C7"/>
      <sheetName val="AUTOMÁTICO_INDUSTRIAL7"/>
      <sheetName val="AUTOMÁTICO_TIPO_RIEL_27"/>
      <sheetName val="AUTOMÁTICO_TIPO_RIEL_17"/>
      <sheetName val="SALIDA_PARA_PULSADOR7"/>
      <sheetName val="SALIDA_TOMA_MONOFACISA_107"/>
      <sheetName val="SALIDA_TOMA_MONOFASICA_127"/>
      <sheetName val="SALIDA_PARA_APLIQUE7"/>
      <sheetName val="SALIDA_LAMPARA_FLUORESCENTE7"/>
      <sheetName val="DERIVACION_DE_LUMINARIA7"/>
      <sheetName val="SALIDA_PARA_LÁMPARA_METAL7"/>
      <sheetName val="Transformador_25_KVA7"/>
      <sheetName val="Acometida_Subt_Baja_Tensión7"/>
      <sheetName val="Puesta_a_Tierra7"/>
      <sheetName val="Tablero_Bifasico_24_Circuitos7"/>
      <sheetName val="Salida_Luminaria_Cerrada7"/>
      <sheetName val="Salida_Toma_120_V7"/>
      <sheetName val="Salida_Toma_220_V7"/>
      <sheetName val="Tendido_Alumbrado_Publico7"/>
      <sheetName val="Ducto_Tuberia_Conduit_PVC_3_-47"/>
      <sheetName val="Sumin_e_Inst_luminaria_Brika7"/>
      <sheetName val="Sumin_e_Inst_luminaria_Cerrada7"/>
      <sheetName val="Sumin_e_Inst_Poste_ITO7"/>
      <sheetName val="Sumin_y_mont_Caja_metal7"/>
      <sheetName val="Sardinel_prefabricado_Tipo_A7"/>
      <sheetName val="LIMPIEZA_Y_DESCAPOTE7"/>
      <sheetName val="LOCALIZACIÓN_Y_REPLANTEO7"/>
      <sheetName val="DEMOLICON_DE_MUROS7"/>
      <sheetName val="EXCAVACION_MANUAL7"/>
      <sheetName val="Demolicion_de_Graderias_Exist7"/>
      <sheetName val="RELLENO_BASE_GRANULAR7"/>
      <sheetName val="RELLENO_TIERRA_NEGRA7"/>
      <sheetName val="CONCRETO_DE_LIMPIEZA7"/>
      <sheetName val="VIGA_DE_CIMIENTO7"/>
      <sheetName val="VIGA_AEREA7"/>
      <sheetName val="CERCHAS_CELOSIA7"/>
      <sheetName val="Sum_e_Inst_de_Medidor7"/>
      <sheetName val="Sum_e_Inst_de_lavamanos_de_emp7"/>
      <sheetName val="Muros_divisorios_bloque_No__47"/>
      <sheetName val="Pañete_sobre_muros7"/>
      <sheetName val="Pintura_tipo_koraza7"/>
      <sheetName val="Ceramica_30x30,_incluye_win_7"/>
      <sheetName val="Granito_Pulido7"/>
      <sheetName val="Bordillos_ducha_ceram_7"/>
      <sheetName val="poceta_de_aseo_en_granito7"/>
      <sheetName val="Alistado_de_piso_mortero_imp_7"/>
      <sheetName val="Piso_en_baldosa_de_granito7"/>
      <sheetName val="media_caña_en_granito7"/>
      <sheetName val="Alfajia_a_la_vista7"/>
      <sheetName val="Tubería_PVCS_2&quot;_7"/>
      <sheetName val="Tuberia_aguas_lluvias_bajante7"/>
      <sheetName val="Tuberia_PVC_aguas_lluvias_3&quot;7"/>
      <sheetName val="Puntos_Hidráulicos_1_2&quot;_7"/>
      <sheetName val="tuberia_pvc_ag_lluvia_4&quot;7"/>
      <sheetName val="tuberia_pvc_corrugada_6&quot;_7"/>
      <sheetName val="tuberia_pvc_corrugada_8&quot;_7"/>
      <sheetName val="Tubería_PVC_6&quot;_Tipo_Fort7"/>
      <sheetName val="FILTRO_DRENAJE_4&quot;7"/>
      <sheetName val="FILTRO_DRENAJE_6&quot;7"/>
      <sheetName val="FILTRO_DRENAJE_8&quot;7"/>
      <sheetName val="Tubería_PVC_4&quot;_corrugada_AN7"/>
      <sheetName val="Tuberia_PVC_6&quot;_Corrugada_AN7"/>
      <sheetName val="Tuberia_PVC_8&quot;_Corrugada_AN7"/>
      <sheetName val="Tubería_PVC_3&quot;_sanitaria7"/>
      <sheetName val="Tubería_PVC_4&quot;_sanitaria7"/>
      <sheetName val="Registro_RW_de_1&quot;7"/>
      <sheetName val="Registro_RW_de_1_1_2&quot;7"/>
      <sheetName val="Válvula_de_corte_tipo_RW_3_,4&quot;7"/>
      <sheetName val="Sum_e_inst__lavamanos_de_colg7"/>
      <sheetName val="Sum_e_inst__lavaplatos7"/>
      <sheetName val="Tubería_PVC_san_2&quot;_7"/>
      <sheetName val="Puntos_Sanitarios_2&quot;_7"/>
      <sheetName val="Puntos_Sanitarios_4&quot;__7"/>
      <sheetName val="TUBERIA_PVC_V_D__3&quot;_7"/>
      <sheetName val="TUBERIA_PVC_VD_4&quot;7"/>
      <sheetName val="TUBERIA_PVC_V_D__3&quot;_A__LL7"/>
      <sheetName val="TERMINAL_DE_VENTILACIÓN_D__3&quot;_7"/>
      <sheetName val="TUBERIA_PVCP_1_1-_2&quot;_7"/>
      <sheetName val="TUBERIA_PVC_P_D__1-_2&quot;7"/>
      <sheetName val="Tuberioa_PVC_3-_4&quot;_7"/>
      <sheetName val="TUBERIA_PVC_P_D__1&quot;7"/>
      <sheetName val="TUBERIA_PVC_P_D__1_1-2&quot;7"/>
      <sheetName val="CAJA_PLASTICA_PARA_VALVULAS_7"/>
      <sheetName val="Sum__e_inst__Inodoro_tanque7"/>
      <sheetName val="Sum__e_inst__orinal_de_llave7"/>
      <sheetName val="Sum__e_inst__ducha7"/>
      <sheetName val="Sum__e_inst__sanitario_niño7"/>
      <sheetName val="Canal_en_lamina_galv_cal_207"/>
      <sheetName val="Ventana_con_marco_lam_7"/>
      <sheetName val="Ventana_con_marco_corrediza7"/>
      <sheetName val="Puerta_doble_con_marco7"/>
      <sheetName val="Puerta_division_baño_1,12x1,607"/>
      <sheetName val="Puerta_division_baño_60x1,607"/>
      <sheetName val="Puerta_con_marco_entamborada7"/>
      <sheetName val="Espejo_en_cristal_4_mm7"/>
      <sheetName val="Espejo_en_cristal_4_mm_con_mar7"/>
      <sheetName val="Excavación_a_maquina7"/>
      <sheetName val="Cerramiento_exterior7"/>
      <sheetName val="\\Escritorio\amv_2011\a__aaInf7"/>
      <sheetName val="[aCCIDENTES_DE_1995_-_1996_xls7"/>
      <sheetName val="\\B1FE7578\aCCIDENTES DE 1995 -"/>
      <sheetName val="8_Aparato"/>
      <sheetName val="2_3_Cimentación_Est.Met"/>
      <sheetName val="9_Cubierta"/>
      <sheetName val="12_Elect_GA"/>
      <sheetName val="6_Hidro (2)"/>
      <sheetName val="6_Hidro"/>
      <sheetName val="4_Mampost"/>
      <sheetName val="11_Pintura_13"/>
      <sheetName val="5_Pisos"/>
      <sheetName val="7_Enchapes"/>
      <sheetName val="\\Giovanni\administracion_vial\"/>
      <sheetName val="\MONTO_AGOTABLE_2010\a__aaInfor"/>
      <sheetName val="\G\I\AMV___no_borrar\PRESUPUEST"/>
      <sheetName val="\G\A\a__aaInformación_GRUPO_4\A"/>
      <sheetName val="\I\A\a__aaInformación_GRUPO_4\A"/>
      <sheetName val="\K\a__aaInformación_GRUPO_4\A_M"/>
      <sheetName val="\I\K\a__aaInformación_GRUPO_4\A"/>
      <sheetName val="\H\a__aaInformación_GRUPO_4\A_M"/>
      <sheetName val="\I\H\a__aaInformación_GRUPO_4\A"/>
      <sheetName val="\\INTERVIALNUBE\Documents_and_S"/>
      <sheetName val="Lista_obra"/>
      <sheetName val="\Documents_and_Settings\Pedro_"/>
      <sheetName val="\Documents_and_Settings\jviteri"/>
      <sheetName val="\\Sistemas_serv1\xx\Documents_a"/>
      <sheetName val="\Mini_HP_Enero_2015\Proyectos_i"/>
      <sheetName val="\Volumes\USB_PIOLIN\Escritorio\"/>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_a__aaInformación_GRUPO_4_A_MIn"/>
      <sheetName val="Hoja1_(2)"/>
      <sheetName val="Hoja1_(3)"/>
      <sheetName val="\\Giovanni\administracion_vial1"/>
      <sheetName val="\MONTO_AGOTABLE_2010\a__aaInfo1"/>
      <sheetName val="\G\I\AMV___no_borrar\PRESUPUES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Lista_obra1"/>
      <sheetName val="\Documents_and_Settings\Pedro_1"/>
      <sheetName val="\Documents_and_Settings\jviter1"/>
      <sheetName val="\\Sistemas_serv1\xx\Documents_1"/>
      <sheetName val="\Mini_HP_Enero_2015\Proyectos_1"/>
      <sheetName val="\Volumes\USB_PIOLIN\Escritorio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_a__aaInformación_GRUPO_4_A_MI1"/>
      <sheetName val="Hoja1_(2)1"/>
      <sheetName val="Hoja1_(3)1"/>
      <sheetName val="\\Giovanni\administracion_vial2"/>
      <sheetName val="\MONTO_AGOTABLE_2010\a__aaInfo2"/>
      <sheetName val="\G\I\AMV___no_borrar\PRESUPUES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Users\USUARIO\Downloads\a__aa2"/>
      <sheetName val="Hoja1_(2)2"/>
      <sheetName val="Hoja1_(3)2"/>
      <sheetName val="_a__aaInformación_GRUPO_4_A_MI2"/>
      <sheetName val="SEGUIM_Y_REPROG_MES_1_(2)2"/>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4"/>
      <sheetName val="INT 17"/>
      <sheetName val="INT 18"/>
      <sheetName val="INDICE"/>
      <sheetName val="GENERALIDADES"/>
      <sheetName val="analisis costo horario"/>
      <sheetName val="Lista Base"/>
      <sheetName val="\\Produccion\archivos de domin"/>
      <sheetName val="200.1"/>
      <sheetName val="210.1.1"/>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30.3A"/>
      <sheetName val="630.4A"/>
      <sheetName val="630.6A"/>
      <sheetName val="640.1B"/>
      <sheetName val="660.3B"/>
      <sheetName val="661.1B"/>
      <sheetName val="671.1B"/>
      <sheetName val="673.1B"/>
      <sheetName val="681.1B"/>
      <sheetName val="600.1"/>
      <sheetName val="3p"/>
      <sheetName val="5p"/>
      <sheetName val="7p"/>
      <sheetName val="900.3"/>
      <sheetName val="DATOS PEAJE INVIAS"/>
      <sheetName val="DATOS PEAJE REGENCY"/>
      <sheetName val="Variable IPC"/>
      <sheetName val="PLAN DE INVERSION ANTICIPO"/>
      <sheetName val="inv mensual"/>
      <sheetName val="borrador flujo inv"/>
      <sheetName val="social-ambiental"/>
      <sheetName val="AU"/>
      <sheetName val="PALET DEL 21 FEB AL 5 MARZ"/>
      <sheetName val="COSTOS"/>
      <sheetName val="EVA"/>
      <sheetName val="AIU"/>
      <sheetName val="Main"/>
      <sheetName val="CorpTax"/>
      <sheetName val="PAGOS"/>
      <sheetName val="articulos"/>
      <sheetName val="ESTADO RED"/>
      <sheetName val="CARRETERAS"/>
      <sheetName val="GENERALIDADES "/>
      <sheetName val="_aCCIDENTES_DE_1995___1996_x_26"/>
      <sheetName val="_aCCIDENTES_DE_1995___1996_x_25"/>
      <sheetName val="_aCCIDENTES_DE_1995___1996_x_24"/>
      <sheetName val="_aCCIDENTES_DE_1995___1996_x_28"/>
      <sheetName val="_aCCIDENTES_DE_1995___1996_x_27"/>
      <sheetName val="_aCCIDENTES_DE_1995___1996_x_29"/>
      <sheetName val="_aCCIDENTES_DE_1995___1996_x_32"/>
      <sheetName val="_aCCIDENTES_DE_1995___1996_x_30"/>
      <sheetName val="_aCCIDENTES_DE_1995___1996_x_31"/>
      <sheetName val="_aCCIDENTES_DE_1995___1996_x_33"/>
      <sheetName val="_aCCIDENTES_DE_1995___1996_x_35"/>
      <sheetName val="_aCCIDENTES_DE_1995___1996_x_34"/>
      <sheetName val="_aCCIDENTES_DE_1995___1996_x_36"/>
      <sheetName val="_aCCIDENTES_DE_1995___1996_x_37"/>
      <sheetName val="_aCCIDENTES_DE_1995___1996_x_47"/>
      <sheetName val="_aCCIDENTES_DE_1995___1996_x_40"/>
      <sheetName val="_aCCIDENTES_DE_1995___1996_x_38"/>
      <sheetName val="_aCCIDENTES_DE_1995___1996_x_39"/>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_aCCIDENTES_DE_1995___1996_x_49"/>
      <sheetName val="_aCCIDENTES_DE_1995___1996_x_51"/>
      <sheetName val="_aCCIDENTES_DE_1995___1996_x_52"/>
      <sheetName val="_aCCIDENTES_DE_1995___1996_x_53"/>
      <sheetName val="_aCCIDENTES_DE_1995___1996_x_61"/>
      <sheetName val="MANO_DE_OBRA"/>
      <sheetName val="//cceficiente_sharepoint_com/a_"/>
      <sheetName val="//d_docs_live_net/a__aaInformac"/>
      <sheetName val="_aCCIDENTES_DE_1995___1996_x_58"/>
      <sheetName val="_aCCIDENTES_DE_1995___1996_x_54"/>
      <sheetName val="_aCCIDENTES_DE_1995___1996_x_55"/>
      <sheetName val="_aCCIDENTES_DE_1995___1996_x_56"/>
      <sheetName val="_aCCIDENTES_DE_1995___1996_x_57"/>
      <sheetName val="_aCCIDENTES_DE_1995___1996_x_59"/>
      <sheetName val="_aCCIDENTES_DE_1995___1996_x_60"/>
      <sheetName val="_aCCIDENTES_DE_1995___1996_x_65"/>
      <sheetName val="_aCCIDENTES_DE_1995___1996_x_63"/>
      <sheetName val="_aCCIDENTES_DE_1995___1996_x_62"/>
      <sheetName val="_aCCIDENTES_DE_1995___1996_x_64"/>
      <sheetName val="_aCCIDENTES_DE_1995___1996_x_66"/>
      <sheetName val="_aCCIDENTES_DE_1995___1996_x_67"/>
      <sheetName val="_aCCIDENTES_DE_1995___1996_x_68"/>
      <sheetName val="_aCCIDENTES_DE_1995___1996_x_72"/>
      <sheetName val="_aCCIDENTES_DE_1995___1996_x_71"/>
      <sheetName val="_aCCIDENTES_DE_1995___1996_x_69"/>
      <sheetName val="_aCCIDENTES_DE_1995___1996_x_70"/>
      <sheetName val="_aCCIDENTES_DE_1995___1996_x_73"/>
      <sheetName val="_aCCIDENTES_DE_1995___1996_x_75"/>
      <sheetName val="_aCCIDENTES_DE_1995___1996_x_74"/>
      <sheetName val="_aCCIDENTES_DE_1995___1996_x_78"/>
      <sheetName val="_aCCIDENTES_DE_1995___1996_x_77"/>
      <sheetName val="MEMORIAS"/>
      <sheetName val="_aCCIDENTES_DE_1995___1996_x_76"/>
      <sheetName val="_aCCIDENTES_DE_1995___1996_x_80"/>
      <sheetName val="_aCCIDENTES_DE_1995___1996_x_79"/>
      <sheetName val="_aCCIDENTES_DE_1995___1996_x_81"/>
      <sheetName val="_aCCIDENTES_DE_1995___1996_x_82"/>
      <sheetName val="_aCCIDENTES_DE_1995___1996_x_83"/>
      <sheetName val="_aCCIDENTES_DE_1995___1996_x_88"/>
      <sheetName val="_aCCIDENTES_DE_1995___1996_x_84"/>
      <sheetName val="_aCCIDENTES_DE_1995___1996_x_85"/>
      <sheetName val="_aCCIDENTES_DE_1995___1996_x_86"/>
      <sheetName val="_aCCIDENTES_DE_1995___1996_x_87"/>
      <sheetName val="_aCCIDENTES_DE_1995___1996_x_89"/>
      <sheetName val="_aCCIDENTES_DE_1995___1996_x_90"/>
      <sheetName val="\E\Documents and Settings\Pe"/>
      <sheetName val="\C\E\Documents and Setting"/>
      <sheetName val="\\Gabrielaapabone\d copias\a  a"/>
      <sheetName val="ESTADO_VÍA-CRIT_TECNICO"/>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Tabla CONPES 3714"/>
      <sheetName val="PU (2)"/>
      <sheetName val="BASE"/>
      <sheetName val="ANALISIS RESUMIDOS"/>
      <sheetName val="DIRECTAS AMO I"/>
      <sheetName val="DIRECTAS AMO II"/>
      <sheetName val="\\Giovanni\administracion_vial3"/>
      <sheetName val="\MONTO_AGOTABLE_2010\a__aaInfo3"/>
      <sheetName val="\G\I\AMV___no_borrar\PRESUPUES3"/>
      <sheetName val="\G\A\a__aaInformación_GRUPO_4\3"/>
      <sheetName val="\I\A\a__aaInformación_GRUPO_4\3"/>
      <sheetName val="\K\a__aaInformación_GRUPO_4\A_3"/>
      <sheetName val="\I\K\a__aaInformación_GRUPO_4\3"/>
      <sheetName val="\H\a__aaInformación_GRUPO_4\A_3"/>
      <sheetName val="\I\H\a__aaInformación_GRUPO_4\3"/>
      <sheetName val="\\INTERVIALNUBE\Documents_and_3"/>
      <sheetName val="\Documents_and_Settings\Pedro_3"/>
      <sheetName val="\Documents_and_Settings\jviter3"/>
      <sheetName val="\\Giovanni\administracion_vial4"/>
      <sheetName val="\MONTO_AGOTABLE_2010\a__aaInfo4"/>
      <sheetName val="\G\I\AMV___no_borrar\PRESUPUES4"/>
      <sheetName val="\G\A\a__aaInformación_GRUPO_4\4"/>
      <sheetName val="\I\A\a__aaInformación_GRUPO_4\4"/>
      <sheetName val="\K\a__aaInformación_GRUPO_4\A_4"/>
      <sheetName val="\I\K\a__aaInformación_GRUPO_4\4"/>
      <sheetName val="\H\a__aaInformación_GRUPO_4\A_4"/>
      <sheetName val="\I\H\a__aaInformación_GRUPO_4\4"/>
      <sheetName val="\\INTERVIALNUBE\Documents_and_4"/>
      <sheetName val="\Documents_and_Settings\Pedro_4"/>
      <sheetName val="\Documents_and_Settings\jviter4"/>
      <sheetName val="\\Giovanni\administracion_vial5"/>
      <sheetName val="\MONTO_AGOTABLE_2010\a__aaInfo5"/>
      <sheetName val="\G\I\AMV___no_borrar\PRESUPUES5"/>
      <sheetName val="\G\A\a__aaInformación_GRUPO_4\5"/>
      <sheetName val="\I\A\a__aaInformación_GRUPO_4\5"/>
      <sheetName val="\K\a__aaInformación_GRUPO_4\A_5"/>
      <sheetName val="\I\K\a__aaInformación_GRUPO_4\5"/>
      <sheetName val="\H\a__aaInformación_GRUPO_4\A_5"/>
      <sheetName val="\I\H\a__aaInformación_GRUPO_4\5"/>
      <sheetName val="\\INTERVIALNUBE\Documents_and_5"/>
      <sheetName val="\Documents_and_Settings\Pedro_5"/>
      <sheetName val="\Documents_and_Settings\jviter5"/>
      <sheetName val="Program"/>
      <sheetName val="_I_A_a  aaInformación GRUPO 4_A"/>
      <sheetName val="_I_K_a  aaInformación GRUPO 4_A"/>
      <sheetName val="_H_a  aaInformación GRUPO 4_A M"/>
      <sheetName val="_I_H_a  aaInformación GRUPO 4_A"/>
      <sheetName val="__INTERVIALNUBE_Documents and S"/>
      <sheetName val="_aCCIDENTES DE 1995 - 1996.xls_"/>
      <sheetName val="_Documents and Settings_Pedro "/>
      <sheetName val="_Users_Administrador_Desktop_AM"/>
      <sheetName val="__Ing-her"/>
      <sheetName val="_Users_cmeza_Documents_INVIAS_D"/>
      <sheetName val="_Documents and Settings_jviteri"/>
      <sheetName val="__Sistemas_serv1_xx_Documents a"/>
      <sheetName val="_Mini HP Enero 2015_Proyectos i"/>
      <sheetName val="_C_Users_avargase_AppData_Local"/>
      <sheetName val="_Volumes_USB PIOLIN_Escritorio_"/>
      <sheetName val="sistema proteccion a tierra equ"/>
      <sheetName val="gp05"/>
      <sheetName val="GP06"/>
      <sheetName val="_aCCIDENTES_DE_1995___1996_x_92"/>
      <sheetName val="_aCCIDENTES_DE_1995___1996_x_91"/>
      <sheetName val="_aCCIDENTES_DE_1995___1996_x_96"/>
      <sheetName val="_aCCIDENTES_DE_1995___1996_x_93"/>
      <sheetName val="_aCCIDENTES_DE_1995___1996_x_94"/>
      <sheetName val="_aCCIDENTES_DE_1995___1996_x_95"/>
      <sheetName val="_aCCIDENTES_DE_1995___1996_x_97"/>
      <sheetName val="_aCCIDENTES_DE_1995___1996__100"/>
      <sheetName val="_aCCIDENTES_DE_1995___1996_x_98"/>
      <sheetName val="_aCCIDENTES_DE_1995___1996_x_99"/>
      <sheetName val="CRONOGRAMA INICIAL"/>
      <sheetName val="informe sem no.1"/>
      <sheetName val="informe sem no.2"/>
      <sheetName val="informe sem no.3"/>
      <sheetName val="informe sem no.4"/>
      <sheetName val="REPROGRAMACION 2"/>
      <sheetName val="lista-precio-mat-equipos"/>
      <sheetName val="rendimiento"/>
      <sheetName val="aCCIDENTES_DE_1995_-_199646"/>
      <sheetName val="modf "/>
      <sheetName val="1,2 MC"/>
      <sheetName val="3,1 MC"/>
      <sheetName val="3,2 MC"/>
      <sheetName val="4,2 MC"/>
      <sheetName val="/a  aaInformación GRUPO 4/A MIn"/>
      <sheetName val="LETRAS"/>
      <sheetName val="CONTROL ADM"/>
      <sheetName val="RECIBO PARCIAL"/>
      <sheetName val="AVANCE SEMANAL"/>
      <sheetName val="Memoria de cantidades"/>
      <sheetName val="CARTILLA ACEROS"/>
      <sheetName val="REG FOTO"/>
      <sheetName val="BALANCE DE OBRA "/>
      <sheetName val="MAYORES Y MENORES"/>
      <sheetName val="CLIMA mes"/>
      <sheetName val="ACTA LIQUIDACION"/>
      <sheetName val="INST"/>
      <sheetName val="Lista_obra3"/>
      <sheetName val="\\Sistemas_serv1\xx\Documents_3"/>
      <sheetName val="\Mini_HP_Enero_2015\Proyectos_3"/>
      <sheetName val="\Volumes\USB_PIOLIN\Escritorio3"/>
      <sheetName val="PR_1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Users\USUARIO\Downloads\a__aa3"/>
      <sheetName val="SEGUIM_Y_REPROG_MES_1_(2)3"/>
      <sheetName val="Conceptos_básicos3"/>
      <sheetName val="Introducción_a_las_funciones3"/>
      <sheetName val="MIN_y_MAX3"/>
      <sheetName val="Fecha_y_hora3"/>
      <sheetName val="Unir_texto_y_números3"/>
      <sheetName val="Instrucciones_SI3"/>
      <sheetName val="Funciones_condicionales3"/>
      <sheetName val="Asistente_para_funciones3"/>
      <sheetName val="Errores_de_fórmula3"/>
      <sheetName val="Obtener_más_información3"/>
      <sheetName val="_a__aaInformación_GRUPO_4_A_MI3"/>
      <sheetName val="Hoja1_(2)3"/>
      <sheetName val="Hoja1_(3)3"/>
      <sheetName val="Conceptos_básicos4"/>
      <sheetName val="Introducción_a_las_funciones4"/>
      <sheetName val="MIN_y_MAX4"/>
      <sheetName val="Fecha_y_hora4"/>
      <sheetName val="Unir_texto_y_números4"/>
      <sheetName val="Instrucciones_SI4"/>
      <sheetName val="Funciones_condicionales4"/>
      <sheetName val="Asistente_para_funciones4"/>
      <sheetName val="Errores_de_fórmula4"/>
      <sheetName val="Obtener_más_información4"/>
      <sheetName val="\Mini_HP_Enero_2015\Proyectos_4"/>
      <sheetName val="\Volumes\USB_PIOLIN\Escritorio4"/>
      <sheetName val="Lista_obra4"/>
      <sheetName val="\\Sistemas_serv1\xx\Documents_4"/>
      <sheetName val="PR_1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Users\USUARIO\Downloads\a__aa4"/>
      <sheetName val="Hoja1_(2)4"/>
      <sheetName val="Hoja1_(3)4"/>
      <sheetName val="_a__aaInformación_GRUPO_4_A_MI4"/>
      <sheetName val="SEGUIM_Y_REPROG_MES_1_(2)4"/>
      <sheetName val="Conceptos_básicos5"/>
      <sheetName val="Introducción_a_las_funciones5"/>
      <sheetName val="MIN_y_MAX5"/>
      <sheetName val="Fecha_y_hora5"/>
      <sheetName val="Unir_texto_y_números5"/>
      <sheetName val="Instrucciones_SI5"/>
      <sheetName val="Funciones_condicionales5"/>
      <sheetName val="Asistente_para_funciones5"/>
      <sheetName val="Errores_de_fórmula5"/>
      <sheetName val="Obtener_más_información5"/>
      <sheetName val="\Mini_HP_Enero_2015\Proyectos_5"/>
      <sheetName val="\Volumes\USB_PIOLIN\Escritorio5"/>
      <sheetName val="Lista_obra5"/>
      <sheetName val="\\Sistemas_serv1\xx\Documents_5"/>
      <sheetName val="PR_1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Users\USUARIO\Downloads\a__aa5"/>
      <sheetName val="Hoja1_(2)5"/>
      <sheetName val="Hoja1_(3)5"/>
      <sheetName val="_a__aaInformación_GRUPO_4_A_MI5"/>
      <sheetName val="SEGUIM_Y_REPROG_MES_1_(2)5"/>
      <sheetName val="ARBOL DE PROBLEMAS final"/>
      <sheetName val="IDENTIFICACION DEL PROBLEMA fin"/>
      <sheetName val="OBJETIVOS FINALES"/>
      <sheetName val="ESTRUCTURA DE PROYECTO"/>
      <sheetName val="OBJETIVOS ESPECIFICOS final"/>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Equipo_Trans "/>
      <sheetName val="EMPRESA"/>
      <sheetName val="A. P. U."/>
      <sheetName val="MURO_PR25+221-2354"/>
      <sheetName val="MURO_PR25+261-2674"/>
      <sheetName val="MURO_PR25+267-2734"/>
      <sheetName val="MURO_PR25+273-2774"/>
      <sheetName val="MURO_PR25+407,20-409,904"/>
      <sheetName val="MURO_PR25+409,90-416,404"/>
      <sheetName val="MURO_PR25+435-4474"/>
      <sheetName val="MURO_PR25+557,5-572_56I4"/>
      <sheetName val="MURO_PR25+572_56-576_56I4"/>
      <sheetName val="MURO_PR25+565-571D4"/>
      <sheetName val="MURO_PR25+587_5-596_5I4"/>
      <sheetName val="MURO_PR25+600-607,1I4"/>
      <sheetName val="MURO_PR25+607,1-614,14"/>
      <sheetName val="MURO_PR25+725-734D4"/>
      <sheetName val="MURO_PR25+786-792,4D4"/>
      <sheetName val="MURO_PR25+980D4"/>
      <sheetName val="MURO_PR25+019,5-PR26+026,8D4"/>
      <sheetName val="MURO_PR26+026,8-032,7D4"/>
      <sheetName val="MURO_PR26+032,7-038,7D4"/>
      <sheetName val="MURO_4__PR26+038,7-045_9D4"/>
      <sheetName val="MURO_PR26+059,6-066,4D4"/>
      <sheetName val="MURO_PR26+132,5-143,4D4"/>
      <sheetName val="MURO_PR26+159,25-169,38D4"/>
      <sheetName val="MURO_PR26+870-8744"/>
      <sheetName val="MURO_PR26+874,3-882,34"/>
      <sheetName val="MURO_PR27+128,6-133,334"/>
      <sheetName val="MURO_PR27+133,33-139,3D4"/>
      <sheetName val="MURO_PR27+281_9-287_94"/>
      <sheetName val="MURO_PR27+344-352,14"/>
      <sheetName val="MURO_PR27+352,1-358,24"/>
      <sheetName val="MURO_PR27+358,2-3644"/>
      <sheetName val="MURO_PR27+364-3704"/>
      <sheetName val="MURO_PR27+360-374D4"/>
      <sheetName val="MURO_PR27+388-394I4"/>
      <sheetName val="MURO_PR27+394-400I_4"/>
      <sheetName val="MURO_PR27+397-404D4"/>
      <sheetName val="MURO_PR27+457-463D_4"/>
      <sheetName val="MURO_PR27+480,20-488,95D_4"/>
      <sheetName val="MURO_PR27+785-793,64"/>
      <sheetName val="MURO_PR27+796,10,800D4"/>
      <sheetName val="MURO_PR27+819_8-829_95I4"/>
      <sheetName val="MURO_PR27+820-840D4"/>
      <sheetName val="MURO_PR27+852-864I4"/>
      <sheetName val="MURO_PR28+030-041D_4"/>
      <sheetName val="MURO_PR28+060-066_08D4"/>
      <sheetName val="MURO_PR28+105-111,25D_4"/>
      <sheetName val="MURO_PR28+111,25-115_75D_4"/>
      <sheetName val="MURO_PR28+240-263I4"/>
      <sheetName val="MURO_PR28+295-300_10D4"/>
      <sheetName val="MURO_PR28+300_10-306_1D_4"/>
      <sheetName val="MURO_PR28+306_10-312_1D_4"/>
      <sheetName val="MURO_PR28+312_1-318D_4"/>
      <sheetName val="MURO_PR28+318_1-324_1D4"/>
      <sheetName val="MURO_PR28+652_7-662_7D_4"/>
      <sheetName val="MURO_PR28+662_7D-668_8D4"/>
      <sheetName val="MURO_PR28+886-892_4D_4"/>
      <sheetName val="MURO_PR28+895-899_54"/>
      <sheetName val="GPI_5262"/>
      <sheetName val="VEA_3742"/>
      <sheetName val="MURO_PR25+221-2353"/>
      <sheetName val="MURO_PR25+261-2673"/>
      <sheetName val="MURO_PR25+267-2733"/>
      <sheetName val="MURO_PR25+273-2773"/>
      <sheetName val="MURO_PR25+407,20-409,903"/>
      <sheetName val="MURO_PR25+409,90-416,403"/>
      <sheetName val="MURO_PR25+435-4473"/>
      <sheetName val="MURO_PR25+557,5-572_56I3"/>
      <sheetName val="MURO_PR25+572_56-576_56I3"/>
      <sheetName val="MURO_PR25+565-571D3"/>
      <sheetName val="MURO_PR25+587_5-596_5I3"/>
      <sheetName val="MURO_PR25+600-607,1I3"/>
      <sheetName val="MURO_PR25+607,1-614,13"/>
      <sheetName val="MURO_PR25+725-734D3"/>
      <sheetName val="MURO_PR25+786-792,4D3"/>
      <sheetName val="MURO_PR25+980D3"/>
      <sheetName val="MURO_PR25+019,5-PR26+026,8D3"/>
      <sheetName val="MURO_PR26+026,8-032,7D3"/>
      <sheetName val="MURO_PR26+032,7-038,7D3"/>
      <sheetName val="MURO_4__PR26+038,7-045_9D3"/>
      <sheetName val="MURO_PR26+059,6-066,4D3"/>
      <sheetName val="MURO_PR26+132,5-143,4D3"/>
      <sheetName val="MURO_PR26+159,25-169,38D3"/>
      <sheetName val="MURO_PR26+870-8743"/>
      <sheetName val="MURO_PR26+874,3-882,33"/>
      <sheetName val="MURO_PR27+128,6-133,333"/>
      <sheetName val="MURO_PR27+133,33-139,3D3"/>
      <sheetName val="MURO_PR27+281_9-287_93"/>
      <sheetName val="MURO_PR27+344-352,13"/>
      <sheetName val="MURO_PR27+352,1-358,23"/>
      <sheetName val="MURO_PR27+358,2-3643"/>
      <sheetName val="MURO_PR27+364-3703"/>
      <sheetName val="MURO_PR27+360-374D3"/>
      <sheetName val="MURO_PR27+388-394I3"/>
      <sheetName val="MURO_PR27+394-400I_3"/>
      <sheetName val="MURO_PR27+397-404D3"/>
      <sheetName val="MURO_PR27+457-463D_3"/>
      <sheetName val="MURO_PR27+480,20-488,95D_3"/>
      <sheetName val="MURO_PR27+785-793,63"/>
      <sheetName val="MURO_PR27+796,10,800D3"/>
      <sheetName val="MURO_PR27+819_8-829_95I3"/>
      <sheetName val="MURO_PR27+820-840D3"/>
      <sheetName val="MURO_PR27+852-864I3"/>
      <sheetName val="MURO_PR28+030-041D_3"/>
      <sheetName val="MURO_PR28+060-066_08D3"/>
      <sheetName val="MURO_PR28+105-111,25D_3"/>
      <sheetName val="MURO_PR28+111,25-115_75D_3"/>
      <sheetName val="MURO_PR28+240-263I3"/>
      <sheetName val="MURO_PR28+295-300_10D3"/>
      <sheetName val="MURO_PR28+300_10-306_1D_3"/>
      <sheetName val="MURO_PR28+306_10-312_1D_3"/>
      <sheetName val="MURO_PR28+312_1-318D_3"/>
      <sheetName val="MURO_PR28+318_1-324_1D3"/>
      <sheetName val="MURO_PR28+652_7-662_7D_3"/>
      <sheetName val="MURO_PR28+662_7D-668_8D3"/>
      <sheetName val="MURO_PR28+886-892_4D_3"/>
      <sheetName val="MURO_PR28+895-899_53"/>
      <sheetName val="GPI_5261"/>
      <sheetName val="VEA_3741"/>
      <sheetName val="MURO_PR25+221-2355"/>
      <sheetName val="MURO_PR25+261-2675"/>
      <sheetName val="MURO_PR25+267-2735"/>
      <sheetName val="MURO_PR25+273-2775"/>
      <sheetName val="MURO_PR25+407,20-409,905"/>
      <sheetName val="MURO_PR25+409,90-416,405"/>
      <sheetName val="MURO_PR25+435-4475"/>
      <sheetName val="MURO_PR25+557,5-572_56I5"/>
      <sheetName val="MURO_PR25+572_56-576_56I5"/>
      <sheetName val="MURO_PR25+565-571D5"/>
      <sheetName val="MURO_PR25+587_5-596_5I5"/>
      <sheetName val="MURO_PR25+600-607,1I5"/>
      <sheetName val="MURO_PR25+607,1-614,15"/>
      <sheetName val="MURO_PR25+725-734D5"/>
      <sheetName val="MURO_PR25+786-792,4D5"/>
      <sheetName val="MURO_PR25+980D5"/>
      <sheetName val="MURO_PR25+019,5-PR26+026,8D5"/>
      <sheetName val="MURO_PR26+026,8-032,7D5"/>
      <sheetName val="MURO_PR26+032,7-038,7D5"/>
      <sheetName val="MURO_4__PR26+038,7-045_9D5"/>
      <sheetName val="MURO_PR26+059,6-066,4D5"/>
      <sheetName val="MURO_PR26+132,5-143,4D5"/>
      <sheetName val="MURO_PR26+159,25-169,38D5"/>
      <sheetName val="MURO_PR26+870-8745"/>
      <sheetName val="MURO_PR26+874,3-882,35"/>
      <sheetName val="MURO_PR27+128,6-133,335"/>
      <sheetName val="MURO_PR27+133,33-139,3D5"/>
      <sheetName val="MURO_PR27+281_9-287_95"/>
      <sheetName val="MURO_PR27+344-352,15"/>
      <sheetName val="MURO_PR27+352,1-358,25"/>
      <sheetName val="MURO_PR27+358,2-3645"/>
      <sheetName val="MURO_PR27+364-3705"/>
      <sheetName val="MURO_PR27+360-374D5"/>
      <sheetName val="MURO_PR27+388-394I5"/>
      <sheetName val="MURO_PR27+394-400I_5"/>
      <sheetName val="MURO_PR27+397-404D5"/>
      <sheetName val="MURO_PR27+457-463D_5"/>
      <sheetName val="MURO_PR27+480,20-488,95D_5"/>
      <sheetName val="MURO_PR27+785-793,65"/>
      <sheetName val="MURO_PR27+796,10,800D5"/>
      <sheetName val="MURO_PR27+819_8-829_95I5"/>
      <sheetName val="MURO_PR27+820-840D5"/>
      <sheetName val="MURO_PR27+852-864I5"/>
      <sheetName val="MURO_PR28+030-041D_5"/>
      <sheetName val="MURO_PR28+060-066_08D5"/>
      <sheetName val="MURO_PR28+105-111,25D_5"/>
      <sheetName val="MURO_PR28+111,25-115_75D_5"/>
      <sheetName val="MURO_PR28+240-263I5"/>
      <sheetName val="MURO_PR28+295-300_10D5"/>
      <sheetName val="MURO_PR28+300_10-306_1D_5"/>
      <sheetName val="MURO_PR28+306_10-312_1D_5"/>
      <sheetName val="MURO_PR28+312_1-318D_5"/>
      <sheetName val="MURO_PR28+318_1-324_1D5"/>
      <sheetName val="MURO_PR28+652_7-662_7D_5"/>
      <sheetName val="MURO_PR28+662_7D-668_8D5"/>
      <sheetName val="MURO_PR28+886-892_4D_5"/>
      <sheetName val="MURO_PR28+895-899_55"/>
      <sheetName val="GPI_5263"/>
      <sheetName val="VEA_3743"/>
      <sheetName val="\a%20%20aaInformación%20GRUPO%2"/>
      <sheetName val="BASES"/>
      <sheetName val="ESTADO_VÍA-CRIT_TECNICO1"/>
      <sheetName val="ESTADO_VÍA-CRIT_TECNICO2"/>
      <sheetName val="ESTADO_VÍA-CRIT_TECNICO3"/>
      <sheetName val="ESTADO_VÍA-CRIT_TECNICO4"/>
      <sheetName val="ESTADO_VÍA-CRIT_TECNICO5"/>
      <sheetName val="aCCIDENTES_DE_1995_-_1996_xls21"/>
      <sheetName val="SUB_APU10"/>
      <sheetName val="Datos_Básicos10"/>
      <sheetName val="\G\I\AMV___no_borrar\PRESUPUES6"/>
      <sheetName val="\G\A\a__aaInformación_GRUPO_4\6"/>
      <sheetName val="ESTADO_VÍA-CRIT_TECNICO6"/>
      <sheetName val="\\Giovanni\administracion_vial6"/>
      <sheetName val="\MONTO_AGOTABLE_2010\a__aaInfo6"/>
      <sheetName val="\I\A\a__aaInformación_GRUPO_4\6"/>
      <sheetName val="\K\a__aaInformación_GRUPO_4\A_6"/>
      <sheetName val="\I\K\a__aaInformación_GRUPO_4\6"/>
      <sheetName val="\H\a__aaInformación_GRUPO_4\A_6"/>
      <sheetName val="\I\H\a__aaInformación_GRUPO_4\6"/>
      <sheetName val="\\INTERVIALNUBE\Documents_and_6"/>
      <sheetName val="\Documents_and_Settings\Pedro_6"/>
      <sheetName val="\Documents_and_Settings\jviter6"/>
      <sheetName val="Lista_obra6"/>
      <sheetName val="\Mini_HP_Enero_2015\Proyectos_6"/>
      <sheetName val="\Volumes\USB_PIOLIN\Escritorio6"/>
      <sheetName val="\\Sistemas_serv1\xx\Documents_6"/>
      <sheetName val="aCCIDENTES_DE_1995_-_199647"/>
      <sheetName val="aCCIDENTES_DE_1995_-_1996_xls23"/>
      <sheetName val="ACTA_DE_MODIFICACION__(2)12"/>
      <sheetName val="\a__aaInformación_GRUPO_4\A_M12"/>
      <sheetName val="SUB_APU12"/>
      <sheetName val="Datos_Básicos12"/>
      <sheetName val="[aCCIDENTES_DE_1995_-_1996_xls8"/>
      <sheetName val="\\Escritorio\amv_2011\a__aaInf8"/>
      <sheetName val="\G\I\AMV___no_borrar\PRESUPUES8"/>
      <sheetName val="\G\A\a__aaInformación_GRUPO_4\8"/>
      <sheetName val="ESTADO_VÍA-CRIT_TECNICO8"/>
      <sheetName val="\\Giovanni\administracion_vial8"/>
      <sheetName val="\MONTO_AGOTABLE_2010\a__aaInfo8"/>
      <sheetName val="\I\A\a__aaInformación_GRUPO_4\8"/>
      <sheetName val="\K\a__aaInformación_GRUPO_4\A_8"/>
      <sheetName val="\I\K\a__aaInformación_GRUPO_4\8"/>
      <sheetName val="\H\a__aaInformación_GRUPO_4\A_8"/>
      <sheetName val="\I\H\a__aaInformación_GRUPO_4\8"/>
      <sheetName val="\\INTERVIALNUBE\Documents_and_8"/>
      <sheetName val="\Documents_and_Settings\Pedro_8"/>
      <sheetName val="\Documents_and_Settings\jviter8"/>
      <sheetName val="Lista_obra8"/>
      <sheetName val="\Mini_HP_Enero_2015\Proyectos_8"/>
      <sheetName val="\Volumes\USB_PIOLIN\Escritorio8"/>
      <sheetName val="\\Sistemas_serv1\xx\Documents_8"/>
      <sheetName val="aCCIDENTES_DE_1995_-_1996_xls22"/>
      <sheetName val="ACTA_DE_MODIFICACION__(2)11"/>
      <sheetName val="\a__aaInformación_GRUPO_4\A_M11"/>
      <sheetName val="SUB_APU11"/>
      <sheetName val="Datos_Básicos11"/>
      <sheetName val="\G\I\AMV___no_borrar\PRESUPUES7"/>
      <sheetName val="\G\A\a__aaInformación_GRUPO_4\7"/>
      <sheetName val="ESTADO_VÍA-CRIT_TECNICO7"/>
      <sheetName val="\\Giovanni\administracion_vial7"/>
      <sheetName val="\MONTO_AGOTABLE_2010\a__aaInfo7"/>
      <sheetName val="\I\A\a__aaInformación_GRUPO_4\7"/>
      <sheetName val="\K\a__aaInformación_GRUPO_4\A_7"/>
      <sheetName val="\I\K\a__aaInformación_GRUPO_4\7"/>
      <sheetName val="\H\a__aaInformación_GRUPO_4\A_7"/>
      <sheetName val="\I\H\a__aaInformación_GRUPO_4\7"/>
      <sheetName val="\\INTERVIALNUBE\Documents_and_7"/>
      <sheetName val="\Documents_and_Settings\Pedro_7"/>
      <sheetName val="\Documents_and_Settings\jviter7"/>
      <sheetName val="Lista_obra7"/>
      <sheetName val="\Mini_HP_Enero_2015\Proyectos_7"/>
      <sheetName val="\Volumes\USB_PIOLIN\Escritorio7"/>
      <sheetName val="\\Sistemas_serv1\xx\Documents_7"/>
      <sheetName val="Par_Dise"/>
      <sheetName val="DESC_MPAL_Y_AIU"/>
      <sheetName val="CONCRETOS_Y_MORTEROS"/>
      <sheetName val="PROYECCIÓN_DE_COSTOS"/>
      <sheetName val="PROYECCIÓN_DE_COSTO_CLASIFICADO"/>
      <sheetName val="PROYECCIÓN_DE_COSTO_OBRA"/>
      <sheetName val="PROYECCIÓN_DE_AIU"/>
      <sheetName val="PROYECCIÓN_DE_AIU_(2)"/>
      <sheetName val="PROYECCIÓN_DE_PAGA_&amp;_PMT"/>
      <sheetName val="LINEA_BASE_SALARIOS"/>
      <sheetName val="G_G"/>
      <sheetName val="ACTA_9_(Espacio_publico)"/>
      <sheetName val="ACTA_9__(VIAS)"/>
      <sheetName val="ACTA_PIPMA_9"/>
      <sheetName val="PREACTA_PIPMA_8_A-B-C-D-E_y_F_"/>
      <sheetName val="1_4_Excavaciones_a_mano_EP_"/>
      <sheetName val="SALVEDAD_9"/>
      <sheetName val="TRANSPORTES_(1)"/>
      <sheetName val="TRANSPORTES_(2)"/>
      <sheetName val="1_4_Excavaciones_a_mano_VIAS"/>
      <sheetName val="1_4_EXCAV_PEP_BARRIO_BOLIVAR"/>
      <sheetName val="1_4_EXCAV_PEP_FRANCISCA"/>
      <sheetName val="2_1_Demolic_anden_PEP_BOLIVAR"/>
      <sheetName val="2_1_Demol_anden_PEP_FRCANAS"/>
      <sheetName val="2,2_Demolicion_sardinel_(EP)_"/>
      <sheetName val="2_5_Excavaciones"/>
      <sheetName val="2_12_demolic_pep_bbolivar1"/>
      <sheetName val="3_1_conformacion"/>
      <sheetName val="3,2_Base_"/>
      <sheetName val="3,3_Sub_base"/>
      <sheetName val="NP_54_MDC-19"/>
      <sheetName val="_3_11_NP68_MDC19"/>
      <sheetName val="3_14_Tpte_Base"/>
      <sheetName val="3,15_Tpte_Sub_base1"/>
      <sheetName val="NP2_MAT_de_mejoramiento"/>
      <sheetName val="3_16_Tpte_mat__mejoramiento"/>
      <sheetName val="3_17__TPTE_MDC_19"/>
      <sheetName val="NP55_TRANSPORTE_MDC-19_CHR"/>
      <sheetName val="3_19_ACERO_DE_REFUERZO_420_(1)"/>
      <sheetName val="3_22_Acero_pasajunta_y_anclaje"/>
      <sheetName val="4_1_RELLENO_MAT__ANDEN_8"/>
      <sheetName val="4_1_rell_pep_frcnas"/>
      <sheetName val="4_1_rell_bbolivar"/>
      <sheetName val="4_3_anden_B40"/>
      <sheetName val="4_3_Anden_B40_frcnas"/>
      <sheetName val="4_16A_PARADERO_FRANCISCANAS"/>
      <sheetName val="4_16D_PARADERO_B_BOLIVAR"/>
      <sheetName val="_4_3i-4_4i-4_51i__TPTES_B40_"/>
      <sheetName val="_4_13i-4_43i-4_44i_tpte_bordill"/>
      <sheetName val="4_16_13_9_S_E_I_DURANTA"/>
      <sheetName val="4_4_EMPRADIZACIÓN"/>
      <sheetName val="4_4_prado_pep_bbolivar"/>
      <sheetName val="4_4_prado_pep_frcnas"/>
      <sheetName val="4,41_BORDILLO_A80_(EP)"/>
      <sheetName val="4,43_SARDINEL_A-10"/>
      <sheetName val="4,44_SARDINEL_A-170_FALTANTE"/>
      <sheetName val="5_3_SEÑAL_VTCAL"/>
      <sheetName val="5_4_SEÑAL_BANDERA"/>
      <sheetName val="5_6_TACHAS_REFLECTIVAS"/>
      <sheetName val="8_3_Reposicion_Sumidero_sencill"/>
      <sheetName val="8_5_EMPALME_SUMIDEROS"/>
      <sheetName val="8_7_DEMOLICION_SUMIDEROS"/>
      <sheetName val="NP1_Corte_Pav_DISCO"/>
      <sheetName val="NP5_Demolicion_losa_concret"/>
      <sheetName val="N_P_05__demol_losas_ccto_BBoliv"/>
      <sheetName val="NP30_Tuberia_PVC_10&quot;_sumideros"/>
      <sheetName val="NP37_Sumidero_sencillo"/>
      <sheetName val="NP50_Demolicion_T__Recamara"/>
      <sheetName val="NP53_SELLO_DE_JUNTAS_MORTERO"/>
      <sheetName val="NP55_IMPRIMANTE_ML"/>
      <sheetName val="NP56_IMPRIMANTE_M2"/>
      <sheetName val="NP_57__VTCAL_con_CURVA"/>
      <sheetName val="NP60_DEMARCACION_VIAL_ML"/>
      <sheetName val="NP61_DEMARCACIÓN_VIAL__M2"/>
      <sheetName val="0__PORTADA"/>
      <sheetName val="1__FICHA_INFORMATIVA"/>
      <sheetName val="2_y_3___ESTADO"/>
      <sheetName val="4___REG_FOT_"/>
      <sheetName val="4_reg_Fot_2"/>
      <sheetName val="5___INF__FINANCIERO"/>
      <sheetName val="6___POLIZAS"/>
      <sheetName val="7___BALANCE_ACTIVIDADES"/>
      <sheetName val="8___LIQUIDACION"/>
      <sheetName val="9__LISTA_DE_CHEQUEO"/>
      <sheetName val="HISTORICOS_FUEL_OIL_EXP"/>
      <sheetName val="\Nuevos_APU_Córdoba\a__aaInform"/>
      <sheetName val="\E\Nuevos_APU_Córdoba\a__aaInfo"/>
      <sheetName val="CANT_OBRA"/>
      <sheetName val="\Users\ANDRES_FELIPE_MUÑOZ\Down"/>
      <sheetName val="Dólar"/>
      <sheetName val="LISTADO_"/>
      <sheetName val="M_O_"/>
      <sheetName val="aCCIDENTES_DE_1995_-_199648"/>
      <sheetName val="CANT_OBRA2"/>
      <sheetName val="\Users\ANDRES_FELIPE_MUÑOZ\Dow2"/>
      <sheetName val="MANO_DE_OBRA2"/>
      <sheetName val="HISTORICOS_FUEL_OIL_EXP2"/>
      <sheetName val="LISTADO_2"/>
      <sheetName val="M_O_2"/>
      <sheetName val="\Users\LENOVO\Downloads\a__aaI2"/>
      <sheetName val="propuesta_economica_CF2"/>
      <sheetName val="AIU_CF2"/>
      <sheetName val="1_1_12"/>
      <sheetName val="1_2_12"/>
      <sheetName val="1_2_22"/>
      <sheetName val="1_2_32"/>
      <sheetName val="1_2_42"/>
      <sheetName val="1_3_1_2"/>
      <sheetName val="1_3_22"/>
      <sheetName val="1_3_32"/>
      <sheetName val="1_3_42"/>
      <sheetName val="2_1_12"/>
      <sheetName val="2_1_22"/>
      <sheetName val="2_2_12"/>
      <sheetName val="2_2_22"/>
      <sheetName val="2_2_32"/>
      <sheetName val="2_2_42"/>
      <sheetName val="2_2_52"/>
      <sheetName val="2007_Database2"/>
      <sheetName val="DESC_MPAL_Y_AIU2"/>
      <sheetName val="CONCRETOS_Y_MORTEROS2"/>
      <sheetName val="PROYECCIÓN_DE_COSTOS2"/>
      <sheetName val="PROYECCIÓN_DE_COSTO_CLASIFICAD2"/>
      <sheetName val="PROYECCIÓN_DE_COSTO_OBRA2"/>
      <sheetName val="PROYECCIÓN_DE_AIU2"/>
      <sheetName val="PROYECCIÓN_DE_AIU_(2)2"/>
      <sheetName val="PROYECCIÓN_DE_PAGA_&amp;_PMT2"/>
      <sheetName val="LINEA_BASE_SALARIOS2"/>
      <sheetName val="G_G2"/>
      <sheetName val="\C\A\a__aaInformación_GRUPO_4\2"/>
      <sheetName val="\G\a__aaInformación_GRUPO_4\A_2"/>
      <sheetName val="\C\G\a__aaInformación_GRUPO_4\2"/>
      <sheetName val="\C\K\a__aaInformación_GRUPO_4\2"/>
      <sheetName val="\E\a__aaInformación_GRUPO_4\A_2"/>
      <sheetName val="\C\E\a__aaInformación_GRUPO_4\2"/>
      <sheetName val="Paral__12"/>
      <sheetName val="Paral__22"/>
      <sheetName val="Paral__32"/>
      <sheetName val="Paral_42"/>
      <sheetName val="Coloc__e_Interc__Tapones2"/>
      <sheetName val="Cambio_de_Valv_2"/>
      <sheetName val="Interc_de_Hidr_2"/>
      <sheetName val="Itemes_Renovación2"/>
      <sheetName val="Interc_tapones2"/>
      <sheetName val="Interc_válv_2"/>
      <sheetName val="Varios_2"/>
      <sheetName val="//d_docs_live_net/a__aaInforma2"/>
      <sheetName val="_ACTA_FINAL_+_MODIFICATORIA_2"/>
      <sheetName val="ACTA_No_1_2"/>
      <sheetName val="0__PORTADA2"/>
      <sheetName val="1__FICHA_INFORMATIVA2"/>
      <sheetName val="2_y_3___ESTADO2"/>
      <sheetName val="4___REG_FOT_2"/>
      <sheetName val="4_reg_Fot_22"/>
      <sheetName val="5___INF__FINANCIERO2"/>
      <sheetName val="6___POLIZAS2"/>
      <sheetName val="7___BALANCE_ACTIVIDADES2"/>
      <sheetName val="8___LIQUIDACION2"/>
      <sheetName val="9__LISTA_DE_CHEQUEO2"/>
      <sheetName val="ACTA_9_(Espacio_publico)2"/>
      <sheetName val="ACTA_9__(VIAS)2"/>
      <sheetName val="ACTA_PIPMA_92"/>
      <sheetName val="PREACTA_PIPMA_8_A-B-C-D-E_y_F_2"/>
      <sheetName val="1_4_Excavaciones_a_mano_EP_2"/>
      <sheetName val="SALVEDAD_92"/>
      <sheetName val="TRANSPORTES_(1)2"/>
      <sheetName val="TRANSPORTES_(2)2"/>
      <sheetName val="1_4_Excavaciones_a_mano_VIAS2"/>
      <sheetName val="1_4_EXCAV_PEP_BARRIO_BOLIVAR2"/>
      <sheetName val="1_4_EXCAV_PEP_FRANCISCA2"/>
      <sheetName val="2_1_Demolic_anden_PEP_BOLIVAR2"/>
      <sheetName val="2_1_Demol_anden_PEP_FRCANAS2"/>
      <sheetName val="2,2_Demolicion_sardinel_(EP)_2"/>
      <sheetName val="2_5_Excavaciones2"/>
      <sheetName val="2_12_demolic_pep_bbolivar12"/>
      <sheetName val="3_1_conformacion2"/>
      <sheetName val="3,2_Base_2"/>
      <sheetName val="3,3_Sub_base2"/>
      <sheetName val="NP_54_MDC-192"/>
      <sheetName val="_3_11_NP68_MDC192"/>
      <sheetName val="3_14_Tpte_Base2"/>
      <sheetName val="3,15_Tpte_Sub_base12"/>
      <sheetName val="NP2_MAT_de_mejoramiento2"/>
      <sheetName val="3_16_Tpte_mat__mejoramiento2"/>
      <sheetName val="3_17__TPTE_MDC_192"/>
      <sheetName val="NP55_TRANSPORTE_MDC-19_CHR2"/>
      <sheetName val="3_19_ACERO_DE_REFUERZO_420_(1)2"/>
      <sheetName val="3_22_Acero_pasajunta_y_anclaje2"/>
      <sheetName val="4_1_RELLENO_MAT__ANDEN_82"/>
      <sheetName val="4_1_rell_pep_frcnas2"/>
      <sheetName val="4_1_rell_bbolivar2"/>
      <sheetName val="4_3_anden_B402"/>
      <sheetName val="4_3_Anden_B40_frcnas2"/>
      <sheetName val="4_16A_PARADERO_FRANCISCANAS2"/>
      <sheetName val="4_16D_PARADERO_B_BOLIVAR2"/>
      <sheetName val="_4_3i-4_4i-4_51i__TPTES_B40_2"/>
      <sheetName val="_4_13i-4_43i-4_44i_tpte_bordil2"/>
      <sheetName val="4_16_13_9_S_E_I_DURANTA2"/>
      <sheetName val="4_4_EMPRADIZACIÓN2"/>
      <sheetName val="4_4_prado_pep_bbolivar2"/>
      <sheetName val="4_4_prado_pep_frcnas2"/>
      <sheetName val="4,41_BORDILLO_A80_(EP)2"/>
      <sheetName val="4,43_SARDINEL_A-102"/>
      <sheetName val="4,44_SARDINEL_A-170_FALTANTE2"/>
      <sheetName val="5_3_SEÑAL_VTCAL2"/>
      <sheetName val="5_4_SEÑAL_BANDERA2"/>
      <sheetName val="5_6_TACHAS_REFLECTIVAS2"/>
      <sheetName val="8_3_Reposicion_Sumidero_sencil2"/>
      <sheetName val="8_5_EMPALME_SUMIDEROS2"/>
      <sheetName val="8_7_DEMOLICION_SUMIDEROS2"/>
      <sheetName val="NP1_Corte_Pav_DISCO2"/>
      <sheetName val="NP5_Demolicion_losa_concret2"/>
      <sheetName val="N_P_05__demol_losas_ccto_BBoli2"/>
      <sheetName val="NP30_Tuberia_PVC_10&quot;_sumideros2"/>
      <sheetName val="NP37_Sumidero_sencillo2"/>
      <sheetName val="NP50_Demolicion_T__Recamara2"/>
      <sheetName val="NP53_SELLO_DE_JUNTAS_MORTERO2"/>
      <sheetName val="NP55_IMPRIMANTE_ML2"/>
      <sheetName val="NP56_IMPRIMANTE_M22"/>
      <sheetName val="NP_57__VTCAL_con_CURVA2"/>
      <sheetName val="NP60_DEMARCACION_VIAL_ML2"/>
      <sheetName val="NP61_DEMARCACIÓN_VIAL__M22"/>
      <sheetName val="ACTA_No_52"/>
      <sheetName val="ACTA_MAYORES_-_GENERAL2"/>
      <sheetName val="Excavación_-_San_Bernardo2"/>
      <sheetName val="Solados_-_San_Bernardo2"/>
      <sheetName val="Bases_-_San_Bernardo2"/>
      <sheetName val="Placa_-_San_Bernardo2"/>
      <sheetName val="Elevaciones_-_San_Bernardo2"/>
      <sheetName val="Vigas_-_San_Bernardo2"/>
      <sheetName val="Neopreno_-_San_Bernardo2"/>
      <sheetName val="Acero_-_San_Bernardo2"/>
      <sheetName val="Pilote_-_San_Bernardo2"/>
      <sheetName val="Pilote_-_Caqueza2"/>
      <sheetName val="Dren_tuberia_-_San_bernardo2"/>
      <sheetName val="relleno_sitio_-_San_bernardo2"/>
      <sheetName val="relleno_recebo_-_San_bernardo2"/>
      <sheetName val="Baranda_-_San_bernardo2"/>
      <sheetName val="Acero_A36-_San_Bernardo2"/>
      <sheetName val="Excavación_-_Caqueza2"/>
      <sheetName val="Solados_-_Caqueza2"/>
      <sheetName val="Bases_-_Caqueza2"/>
      <sheetName val="Elevaciones_-_Caqueza2"/>
      <sheetName val="Placa_-_Caqueza2"/>
      <sheetName val="Vigas_-_Caqueza2"/>
      <sheetName val="Neopreno_-_Caqueza2"/>
      <sheetName val="Acero_-_Caqueza2"/>
      <sheetName val="Dren_tuberia_-_Caqueza2"/>
      <sheetName val="relleno_sitio_-_Caqueza2"/>
      <sheetName val="Preesfuerzo_-_Caqueza2"/>
      <sheetName val="Acero_A36-_Caqueza2"/>
      <sheetName val="relleno_Estructuras_-_Caqueza2"/>
      <sheetName val="Excavación_-_Gama2"/>
      <sheetName val="Solados_-_Gama2"/>
      <sheetName val="Bases_-_Gama_2"/>
      <sheetName val="Elevaciones_-_Gama2"/>
      <sheetName val="Placas_-_Gama2"/>
      <sheetName val="Vigas_-_Gama_2"/>
      <sheetName val="Neopreno_-_Gama2"/>
      <sheetName val="Acero_-_Gama2"/>
      <sheetName val="Dren_tuberia_-_Gama2"/>
      <sheetName val="relleno_sitio_-_Gama2"/>
      <sheetName val="relleno_Recebo_-_Gama2"/>
      <sheetName val="Baranda_-_Gama2"/>
      <sheetName val="Pilote_-_Gama2"/>
      <sheetName val="Acero_A36-_Gama2"/>
      <sheetName val="Demolición_concreto_-_Gama2"/>
      <sheetName val="Demolición_de_estructura_-_Gam2"/>
      <sheetName val="Solados_-_Belen2"/>
      <sheetName val="Bases_-_Belen2"/>
      <sheetName val="Elevaciones_-_Belen2"/>
      <sheetName val="Placa_-_Belen2"/>
      <sheetName val="Neopreno_-_Belen2"/>
      <sheetName val="Acero_-_Belen2"/>
      <sheetName val="Vigas_-_Belen2"/>
      <sheetName val="Dren_tuberia_-_Belen2"/>
      <sheetName val="relleno_recebo_-_Belen2"/>
      <sheetName val="Baranda_-_Belen2"/>
      <sheetName val="Acero_A36-_Belen2"/>
      <sheetName val="Demolición_-_Belen2"/>
      <sheetName val="Bases_-_Junca2"/>
      <sheetName val="Excavación_-_Belen2"/>
      <sheetName val="Pilote_-_Belen2"/>
      <sheetName val="Cuneta_-_Junca2"/>
      <sheetName val="Placa_-_junca2"/>
      <sheetName val="acero_-_junca2"/>
      <sheetName val="Neopreno_-_Junca2"/>
      <sheetName val="Dren_tuberia_-_junca2"/>
      <sheetName val="relleno_-_junca2"/>
      <sheetName val="Baranda_-_Junca2"/>
      <sheetName val="Acero_A36_-_junca2"/>
      <sheetName val="Excavación_-_Medina2"/>
      <sheetName val="Solados_-_Medina2"/>
      <sheetName val="Bases_-_Medina2"/>
      <sheetName val="Elevaciones_-_Medina__2"/>
      <sheetName val="Vigas_-_Medina2"/>
      <sheetName val="Neopreno_-_Medina2"/>
      <sheetName val="Elevaciones_-_Medina2"/>
      <sheetName val="Pilote_-_Medina2"/>
      <sheetName val="Acero_-_Medina2"/>
      <sheetName val="relleno_-_Medina2"/>
      <sheetName val="Geotextil_-_Medina2"/>
      <sheetName val="Excavación_Mecan-_zipaquira2"/>
      <sheetName val="Acero_A588_-_Medina2"/>
      <sheetName val="Acero_A36_-_Medina2"/>
      <sheetName val="Acero_-_Zipaquira2"/>
      <sheetName val="Excavación_manual_-_zipaquira2"/>
      <sheetName val="Solados_-_Zipaquira2"/>
      <sheetName val="Relleno_comun_-_Zipaquira2"/>
      <sheetName val="Bases_-_Zipaquira2"/>
      <sheetName val="Arme_carrilera_-_Zipaquira2"/>
      <sheetName val="Tirafondos_-_Zipaquira2"/>
      <sheetName val="Clavos_-_Zipaquira2"/>
      <sheetName val="Eclisas_-_Zipaquira2"/>
      <sheetName val="Elastomericos_-_Zipaquira2"/>
      <sheetName val="Traviesas_-_Zipaquira2"/>
      <sheetName val="Riel_-_Zipaquira2"/>
      <sheetName val="Acero_A588_-_zipaquira2"/>
      <sheetName val="Acero_A36_-_zipaquira2"/>
      <sheetName val="Elevaciones_-_Zipaquira2"/>
      <sheetName val="ACTA_MAYORES_SAN_BERNANDO2"/>
      <sheetName val="ACTA_MAYORES_CAQUEZA2"/>
      <sheetName val="ACTA_MAYORES_BELEN2"/>
      <sheetName val="ACTA_MAYORES_ZIPAQUIRA2"/>
      <sheetName val="ACTA_MAYORES_JUNCA_DEF_2"/>
      <sheetName val="ACTA_MAYORES_CANT_CARUP_DEF_2"/>
      <sheetName val="\Users\LENOVO\Downloads\a__aaIn"/>
      <sheetName val="propuesta_economica_CF"/>
      <sheetName val="AIU_CF"/>
      <sheetName val="1_1_1"/>
      <sheetName val="1_2_1"/>
      <sheetName val="1_2_2"/>
      <sheetName val="1_2_3"/>
      <sheetName val="1_2_4"/>
      <sheetName val="1_3_1_"/>
      <sheetName val="1_3_2"/>
      <sheetName val="1_3_3"/>
      <sheetName val="1_3_4"/>
      <sheetName val="2_1_1"/>
      <sheetName val="2_1_2"/>
      <sheetName val="2_2_1"/>
      <sheetName val="2_2_2"/>
      <sheetName val="2_2_3"/>
      <sheetName val="2_2_4"/>
      <sheetName val="2_2_5"/>
      <sheetName val="2007_Database"/>
      <sheetName val="\C\A\a__aaInformación_GRUPO_4\A"/>
      <sheetName val="\G\a__aaInformación_GRUPO_4\A_M"/>
      <sheetName val="\C\G\a__aaInformación_GRUPO_4\A"/>
      <sheetName val="\C\K\a__aaInformación_GRUPO_4\A"/>
      <sheetName val="\E\a__aaInformación_GRUPO_4\A_M"/>
      <sheetName val="\C\E\a__aaInformación_GRUPO_4\A"/>
      <sheetName val="Paral__1"/>
      <sheetName val="Paral__2"/>
      <sheetName val="Paral__3"/>
      <sheetName val="Paral_4"/>
      <sheetName val="Coloc__e_Interc__Tapones"/>
      <sheetName val="Cambio_de_Valv_"/>
      <sheetName val="Interc_de_Hidr_"/>
      <sheetName val="Itemes_Renovación"/>
      <sheetName val="Interc_tapones"/>
      <sheetName val="Interc_válv_"/>
      <sheetName val="Varios_"/>
      <sheetName val="_ACTA_FINAL_+_MODIFICATORIA_"/>
      <sheetName val="ACTA_No_1_"/>
      <sheetName val="ACTA_No_5"/>
      <sheetName val="ACTA_MAYORES_-_GENERAL"/>
      <sheetName val="Excavación_-_San_Bernardo"/>
      <sheetName val="Solados_-_San_Bernardo"/>
      <sheetName val="Bases_-_San_Bernardo"/>
      <sheetName val="Placa_-_San_Bernardo"/>
      <sheetName val="Elevaciones_-_San_Bernardo"/>
      <sheetName val="Vigas_-_San_Bernardo"/>
      <sheetName val="Neopreno_-_San_Bernardo"/>
      <sheetName val="Acero_-_San_Bernardo"/>
      <sheetName val="Pilote_-_San_Bernardo"/>
      <sheetName val="Pilote_-_Caqueza"/>
      <sheetName val="Dren_tuberia_-_San_bernardo"/>
      <sheetName val="relleno_sitio_-_San_bernardo"/>
      <sheetName val="relleno_recebo_-_San_bernardo"/>
      <sheetName val="Baranda_-_San_bernardo"/>
      <sheetName val="Acero_A36-_San_Bernardo"/>
      <sheetName val="Excavación_-_Caqueza"/>
      <sheetName val="Solados_-_Caqueza"/>
      <sheetName val="Bases_-_Caqueza"/>
      <sheetName val="Elevaciones_-_Caqueza"/>
      <sheetName val="Placa_-_Caqueza"/>
      <sheetName val="Vigas_-_Caqueza"/>
      <sheetName val="Neopreno_-_Caqueza"/>
      <sheetName val="Acero_-_Caqueza"/>
      <sheetName val="Dren_tuberia_-_Caqueza"/>
      <sheetName val="relleno_sitio_-_Caqueza"/>
      <sheetName val="Preesfuerzo_-_Caqueza"/>
      <sheetName val="Acero_A36-_Caqueza"/>
      <sheetName val="relleno_Estructuras_-_Caqueza"/>
      <sheetName val="Excavación_-_Gama"/>
      <sheetName val="Solados_-_Gama"/>
      <sheetName val="Bases_-_Gama_"/>
      <sheetName val="Elevaciones_-_Gama"/>
      <sheetName val="Placas_-_Gama"/>
      <sheetName val="Vigas_-_Gama_"/>
      <sheetName val="Neopreno_-_Gama"/>
      <sheetName val="Acero_-_Gama"/>
      <sheetName val="Dren_tuberia_-_Gama"/>
      <sheetName val="relleno_sitio_-_Gama"/>
      <sheetName val="relleno_Recebo_-_Gama"/>
      <sheetName val="Baranda_-_Gama"/>
      <sheetName val="Pilote_-_Gama"/>
      <sheetName val="Acero_A36-_Gama"/>
      <sheetName val="Demolición_concreto_-_Gama"/>
      <sheetName val="Demolición_de_estructura_-_Gama"/>
      <sheetName val="Solados_-_Belen"/>
      <sheetName val="Bases_-_Belen"/>
      <sheetName val="Elevaciones_-_Belen"/>
      <sheetName val="Placa_-_Belen"/>
      <sheetName val="Neopreno_-_Belen"/>
      <sheetName val="Acero_-_Belen"/>
      <sheetName val="Vigas_-_Belen"/>
      <sheetName val="Dren_tuberia_-_Belen"/>
      <sheetName val="relleno_recebo_-_Belen"/>
      <sheetName val="Baranda_-_Belen"/>
      <sheetName val="Acero_A36-_Belen"/>
      <sheetName val="Demolición_-_Belen"/>
      <sheetName val="Bases_-_Junca"/>
      <sheetName val="Excavación_-_Belen"/>
      <sheetName val="Pilote_-_Belen"/>
      <sheetName val="Cuneta_-_Junca"/>
      <sheetName val="Placa_-_junca"/>
      <sheetName val="acero_-_junca"/>
      <sheetName val="Neopreno_-_Junca"/>
      <sheetName val="Dren_tuberia_-_junca"/>
      <sheetName val="relleno_-_junca"/>
      <sheetName val="Baranda_-_Junca"/>
      <sheetName val="Acero_A36_-_junca"/>
      <sheetName val="Excavación_-_Medina"/>
      <sheetName val="Solados_-_Medina"/>
      <sheetName val="Bases_-_Medina"/>
      <sheetName val="Elevaciones_-_Medina__"/>
      <sheetName val="Vigas_-_Medina"/>
      <sheetName val="Neopreno_-_Medina"/>
      <sheetName val="Elevaciones_-_Medina"/>
      <sheetName val="Pilote_-_Medina"/>
      <sheetName val="Acero_-_Medina"/>
      <sheetName val="relleno_-_Medina"/>
      <sheetName val="Geotextil_-_Medina"/>
      <sheetName val="Excavación_Mecan-_zipaquira"/>
      <sheetName val="Acero_A588_-_Medina"/>
      <sheetName val="Acero_A36_-_Medina"/>
      <sheetName val="Acero_-_Zipaquira"/>
      <sheetName val="Excavación_manual_-_zipaquira"/>
      <sheetName val="Solados_-_Zipaquira"/>
      <sheetName val="Relleno_comun_-_Zipaquira"/>
      <sheetName val="Bases_-_Zipaquira"/>
      <sheetName val="Arme_carrilera_-_Zipaquira"/>
      <sheetName val="Tirafondos_-_Zipaquira"/>
      <sheetName val="Clavos_-_Zipaquira"/>
      <sheetName val="Eclisas_-_Zipaquira"/>
      <sheetName val="Elastomericos_-_Zipaquira"/>
      <sheetName val="Traviesas_-_Zipaquira"/>
      <sheetName val="Riel_-_Zipaquira"/>
      <sheetName val="Acero_A588_-_zipaquira"/>
      <sheetName val="Acero_A36_-_zipaquira"/>
      <sheetName val="Elevaciones_-_Zipaquira"/>
      <sheetName val="ACTA_MAYORES_SAN_BERNANDO"/>
      <sheetName val="ACTA_MAYORES_CAQUEZA"/>
      <sheetName val="ACTA_MAYORES_BELEN"/>
      <sheetName val="ACTA_MAYORES_ZIPAQUIRA"/>
      <sheetName val="ACTA_MAYORES_JUNCA_DEF_"/>
      <sheetName val="ACTA_MAYORES_CANT_CARUP_DEF_"/>
      <sheetName val="CANT_OBRA1"/>
      <sheetName val="\Users\ANDRES_FELIPE_MUÑOZ\Dow1"/>
      <sheetName val="MANO_DE_OBRA1"/>
      <sheetName val="HISTORICOS_FUEL_OIL_EXP1"/>
      <sheetName val="LISTADO_1"/>
      <sheetName val="M_O_1"/>
      <sheetName val="\Users\LENOVO\Downloads\a__aaI1"/>
      <sheetName val="propuesta_economica_CF1"/>
      <sheetName val="AIU_CF1"/>
      <sheetName val="1_1_11"/>
      <sheetName val="1_2_11"/>
      <sheetName val="1_2_21"/>
      <sheetName val="1_2_31"/>
      <sheetName val="1_2_41"/>
      <sheetName val="1_3_1_1"/>
      <sheetName val="1_3_21"/>
      <sheetName val="1_3_31"/>
      <sheetName val="1_3_41"/>
      <sheetName val="2_1_11"/>
      <sheetName val="2_1_21"/>
      <sheetName val="2_2_11"/>
      <sheetName val="2_2_21"/>
      <sheetName val="2_2_31"/>
      <sheetName val="2_2_41"/>
      <sheetName val="2_2_51"/>
      <sheetName val="2007_Database1"/>
      <sheetName val="DESC_MPAL_Y_AIU1"/>
      <sheetName val="CONCRETOS_Y_MORTEROS1"/>
      <sheetName val="PROYECCIÓN_DE_COSTOS1"/>
      <sheetName val="PROYECCIÓN_DE_COSTO_CLASIFICAD1"/>
      <sheetName val="PROYECCIÓN_DE_COSTO_OBRA1"/>
      <sheetName val="PROYECCIÓN_DE_AIU1"/>
      <sheetName val="PROYECCIÓN_DE_AIU_(2)1"/>
      <sheetName val="PROYECCIÓN_DE_PAGA_&amp;_PMT1"/>
      <sheetName val="LINEA_BASE_SALARIOS1"/>
      <sheetName val="G_G1"/>
      <sheetName val="\C\A\a__aaInformación_GRUPO_4\1"/>
      <sheetName val="\G\a__aaInformación_GRUPO_4\A_1"/>
      <sheetName val="\C\G\a__aaInformación_GRUPO_4\1"/>
      <sheetName val="\C\K\a__aaInformación_GRUPO_4\1"/>
      <sheetName val="\E\a__aaInformación_GRUPO_4\A_1"/>
      <sheetName val="\C\E\a__aaInformación_GRUPO_4\1"/>
      <sheetName val="Paral__11"/>
      <sheetName val="Paral__21"/>
      <sheetName val="Paral__31"/>
      <sheetName val="Paral_41"/>
      <sheetName val="Coloc__e_Interc__Tapones1"/>
      <sheetName val="Cambio_de_Valv_1"/>
      <sheetName val="Interc_de_Hidr_1"/>
      <sheetName val="Itemes_Renovación1"/>
      <sheetName val="Interc_tapones1"/>
      <sheetName val="Interc_válv_1"/>
      <sheetName val="Varios_1"/>
      <sheetName val="//d_docs_live_net/a__aaInforma1"/>
      <sheetName val="_ACTA_FINAL_+_MODIFICATORIA_1"/>
      <sheetName val="ACTA_No_1_1"/>
      <sheetName val="0__PORTADA1"/>
      <sheetName val="1__FICHA_INFORMATIVA1"/>
      <sheetName val="2_y_3___ESTADO1"/>
      <sheetName val="4___REG_FOT_1"/>
      <sheetName val="4_reg_Fot_21"/>
      <sheetName val="5___INF__FINANCIERO1"/>
      <sheetName val="6___POLIZAS1"/>
      <sheetName val="7___BALANCE_ACTIVIDADES1"/>
      <sheetName val="8___LIQUIDACION1"/>
      <sheetName val="9__LISTA_DE_CHEQUEO1"/>
      <sheetName val="ACTA_9_(Espacio_publico)1"/>
      <sheetName val="ACTA_9__(VIAS)1"/>
      <sheetName val="ACTA_PIPMA_91"/>
      <sheetName val="PREACTA_PIPMA_8_A-B-C-D-E_y_F_1"/>
      <sheetName val="1_4_Excavaciones_a_mano_EP_1"/>
      <sheetName val="SALVEDAD_91"/>
      <sheetName val="TRANSPORTES_(1)1"/>
      <sheetName val="TRANSPORTES_(2)1"/>
      <sheetName val="1_4_Excavaciones_a_mano_VIAS1"/>
      <sheetName val="1_4_EXCAV_PEP_BARRIO_BOLIVAR1"/>
      <sheetName val="1_4_EXCAV_PEP_FRANCISCA1"/>
      <sheetName val="2_1_Demolic_anden_PEP_BOLIVAR1"/>
      <sheetName val="2_1_Demol_anden_PEP_FRCANAS1"/>
      <sheetName val="2,2_Demolicion_sardinel_(EP)_1"/>
      <sheetName val="2_5_Excavaciones1"/>
      <sheetName val="2_12_demolic_pep_bbolivar11"/>
      <sheetName val="3_1_conformacion1"/>
      <sheetName val="3,2_Base_1"/>
      <sheetName val="3,3_Sub_base1"/>
      <sheetName val="NP_54_MDC-191"/>
      <sheetName val="_3_11_NP68_MDC191"/>
      <sheetName val="3_14_Tpte_Base1"/>
      <sheetName val="3,15_Tpte_Sub_base11"/>
      <sheetName val="NP2_MAT_de_mejoramiento1"/>
      <sheetName val="3_16_Tpte_mat__mejoramiento1"/>
      <sheetName val="3_17__TPTE_MDC_191"/>
      <sheetName val="NP55_TRANSPORTE_MDC-19_CHR1"/>
      <sheetName val="3_19_ACERO_DE_REFUERZO_420_(1)1"/>
      <sheetName val="3_22_Acero_pasajunta_y_anclaje1"/>
      <sheetName val="4_1_RELLENO_MAT__ANDEN_81"/>
      <sheetName val="4_1_rell_pep_frcnas1"/>
      <sheetName val="4_1_rell_bbolivar1"/>
      <sheetName val="4_3_anden_B401"/>
      <sheetName val="4_3_Anden_B40_frcnas1"/>
      <sheetName val="4_16A_PARADERO_FRANCISCANAS1"/>
      <sheetName val="4_16D_PARADERO_B_BOLIVAR1"/>
      <sheetName val="_4_3i-4_4i-4_51i__TPTES_B40_1"/>
      <sheetName val="_4_13i-4_43i-4_44i_tpte_bordil1"/>
      <sheetName val="4_16_13_9_S_E_I_DURANTA1"/>
      <sheetName val="4_4_EMPRADIZACIÓN1"/>
      <sheetName val="4_4_prado_pep_bbolivar1"/>
      <sheetName val="4_4_prado_pep_frcnas1"/>
      <sheetName val="4,41_BORDILLO_A80_(EP)1"/>
      <sheetName val="4,43_SARDINEL_A-101"/>
      <sheetName val="4,44_SARDINEL_A-170_FALTANTE1"/>
      <sheetName val="5_3_SEÑAL_VTCAL1"/>
      <sheetName val="5_4_SEÑAL_BANDERA1"/>
      <sheetName val="5_6_TACHAS_REFLECTIVAS1"/>
      <sheetName val="8_3_Reposicion_Sumidero_sencil1"/>
      <sheetName val="8_5_EMPALME_SUMIDEROS1"/>
      <sheetName val="8_7_DEMOLICION_SUMIDEROS1"/>
      <sheetName val="NP1_Corte_Pav_DISCO1"/>
      <sheetName val="NP5_Demolicion_losa_concret1"/>
      <sheetName val="N_P_05__demol_losas_ccto_BBoli1"/>
      <sheetName val="NP30_Tuberia_PVC_10&quot;_sumideros1"/>
      <sheetName val="NP37_Sumidero_sencillo1"/>
      <sheetName val="NP50_Demolicion_T__Recamara1"/>
      <sheetName val="NP53_SELLO_DE_JUNTAS_MORTERO1"/>
      <sheetName val="NP55_IMPRIMANTE_ML1"/>
      <sheetName val="NP56_IMPRIMANTE_M21"/>
      <sheetName val="NP_57__VTCAL_con_CURVA1"/>
      <sheetName val="NP60_DEMARCACION_VIAL_ML1"/>
      <sheetName val="NP61_DEMARCACIÓN_VIAL__M21"/>
      <sheetName val="ACTA_No_51"/>
      <sheetName val="ACTA_MAYORES_-_GENERAL1"/>
      <sheetName val="Excavación_-_San_Bernardo1"/>
      <sheetName val="Solados_-_San_Bernardo1"/>
      <sheetName val="Bases_-_San_Bernardo1"/>
      <sheetName val="Placa_-_San_Bernardo1"/>
      <sheetName val="Elevaciones_-_San_Bernardo1"/>
      <sheetName val="Vigas_-_San_Bernardo1"/>
      <sheetName val="Neopreno_-_San_Bernardo1"/>
      <sheetName val="Acero_-_San_Bernardo1"/>
      <sheetName val="Pilote_-_San_Bernardo1"/>
      <sheetName val="Pilote_-_Caqueza1"/>
      <sheetName val="Dren_tuberia_-_San_bernardo1"/>
      <sheetName val="relleno_sitio_-_San_bernardo1"/>
      <sheetName val="relleno_recebo_-_San_bernardo1"/>
      <sheetName val="Baranda_-_San_bernardo1"/>
      <sheetName val="Acero_A36-_San_Bernardo1"/>
      <sheetName val="Excavación_-_Caqueza1"/>
      <sheetName val="Solados_-_Caqueza1"/>
      <sheetName val="Bases_-_Caqueza1"/>
      <sheetName val="Elevaciones_-_Caqueza1"/>
      <sheetName val="Placa_-_Caqueza1"/>
      <sheetName val="Vigas_-_Caqueza1"/>
      <sheetName val="Neopreno_-_Caqueza1"/>
      <sheetName val="Acero_-_Caqueza1"/>
      <sheetName val="Dren_tuberia_-_Caqueza1"/>
      <sheetName val="relleno_sitio_-_Caqueza1"/>
      <sheetName val="Preesfuerzo_-_Caqueza1"/>
      <sheetName val="Acero_A36-_Caqueza1"/>
      <sheetName val="relleno_Estructuras_-_Caqueza1"/>
      <sheetName val="Excavación_-_Gama1"/>
      <sheetName val="Solados_-_Gama1"/>
      <sheetName val="Bases_-_Gama_1"/>
      <sheetName val="Elevaciones_-_Gama1"/>
      <sheetName val="Placas_-_Gama1"/>
      <sheetName val="Vigas_-_Gama_1"/>
      <sheetName val="Neopreno_-_Gama1"/>
      <sheetName val="Acero_-_Gama1"/>
      <sheetName val="Dren_tuberia_-_Gama1"/>
      <sheetName val="relleno_sitio_-_Gama1"/>
      <sheetName val="relleno_Recebo_-_Gama1"/>
      <sheetName val="Baranda_-_Gama1"/>
      <sheetName val="Pilote_-_Gama1"/>
      <sheetName val="Acero_A36-_Gama1"/>
      <sheetName val="Demolición_concreto_-_Gama1"/>
      <sheetName val="Demolición_de_estructura_-_Gam1"/>
      <sheetName val="Solados_-_Belen1"/>
      <sheetName val="Bases_-_Belen1"/>
      <sheetName val="Elevaciones_-_Belen1"/>
      <sheetName val="Placa_-_Belen1"/>
      <sheetName val="Neopreno_-_Belen1"/>
      <sheetName val="Acero_-_Belen1"/>
      <sheetName val="Vigas_-_Belen1"/>
      <sheetName val="Dren_tuberia_-_Belen1"/>
      <sheetName val="relleno_recebo_-_Belen1"/>
      <sheetName val="Baranda_-_Belen1"/>
      <sheetName val="Acero_A36-_Belen1"/>
      <sheetName val="Demolición_-_Belen1"/>
      <sheetName val="Bases_-_Junca1"/>
      <sheetName val="Excavación_-_Belen1"/>
      <sheetName val="Pilote_-_Belen1"/>
      <sheetName val="Cuneta_-_Junca1"/>
      <sheetName val="Placa_-_junca1"/>
      <sheetName val="acero_-_junca1"/>
      <sheetName val="Neopreno_-_Junca1"/>
      <sheetName val="Dren_tuberia_-_junca1"/>
      <sheetName val="relleno_-_junca1"/>
      <sheetName val="Baranda_-_Junca1"/>
      <sheetName val="Acero_A36_-_junca1"/>
      <sheetName val="Excavación_-_Medina1"/>
      <sheetName val="Solados_-_Medina1"/>
      <sheetName val="Bases_-_Medina1"/>
      <sheetName val="Elevaciones_-_Medina__1"/>
      <sheetName val="Vigas_-_Medina1"/>
      <sheetName val="Neopreno_-_Medina1"/>
      <sheetName val="Elevaciones_-_Medina1"/>
      <sheetName val="Pilote_-_Medina1"/>
      <sheetName val="Acero_-_Medina1"/>
      <sheetName val="relleno_-_Medina1"/>
      <sheetName val="Geotextil_-_Medina1"/>
      <sheetName val="Excavación_Mecan-_zipaquira1"/>
      <sheetName val="Acero_A588_-_Medina1"/>
      <sheetName val="Acero_A36_-_Medina1"/>
      <sheetName val="Acero_-_Zipaquira1"/>
      <sheetName val="Excavación_manual_-_zipaquira1"/>
      <sheetName val="Solados_-_Zipaquira1"/>
      <sheetName val="Relleno_comun_-_Zipaquira1"/>
      <sheetName val="Bases_-_Zipaquira1"/>
      <sheetName val="Arme_carrilera_-_Zipaquira1"/>
      <sheetName val="Tirafondos_-_Zipaquira1"/>
      <sheetName val="Clavos_-_Zipaquira1"/>
      <sheetName val="Eclisas_-_Zipaquira1"/>
      <sheetName val="Elastomericos_-_Zipaquira1"/>
      <sheetName val="Traviesas_-_Zipaquira1"/>
      <sheetName val="Riel_-_Zipaquira1"/>
      <sheetName val="Acero_A588_-_zipaquira1"/>
      <sheetName val="Acero_A36_-_zipaquira1"/>
      <sheetName val="Elevaciones_-_Zipaquira1"/>
      <sheetName val="ACTA_MAYORES_SAN_BERNANDO1"/>
      <sheetName val="ACTA_MAYORES_CAQUEZA1"/>
      <sheetName val="ACTA_MAYORES_BELEN1"/>
      <sheetName val="ACTA_MAYORES_ZIPAQUIRA1"/>
      <sheetName val="ACTA_MAYORES_JUNCA_DEF_1"/>
      <sheetName val="ACTA_MAYORES_CANT_CARUP_DEF_1"/>
      <sheetName val="0-UNIDADES"/>
      <sheetName val="1- MATERIALES"/>
      <sheetName val="2- MANO DE OBRA"/>
      <sheetName val="3- EQUIPO Y HERRAMIENTAS"/>
      <sheetName val="4 - TRANSPORTE"/>
      <sheetName val="PRESUPUESTO DETALLADO"/>
      <sheetName val="PRESUPUESTO OFICIAL (2)"/>
      <sheetName val="PTO RESUMIDO"/>
      <sheetName val="01 PRELIMINARES GENERALES "/>
      <sheetName val="02 EXCAVACIONES Y MOV. TIERRAS"/>
      <sheetName val="03 CIMENTACION"/>
      <sheetName val="04 ESTRUCTURA"/>
      <sheetName val="05 INST ELECTRICA E ILUM"/>
      <sheetName val="06 INST HIDROSANITARIA"/>
      <sheetName val="07 MAMPOSTERIA"/>
      <sheetName val="08 PAÑETES"/>
      <sheetName val="09 CUBIERTAS E IMPERMEABILIZACI"/>
      <sheetName val="10 CIELO RASOS"/>
      <sheetName val="11 PISOS Y ACAB PISOS"/>
      <sheetName val="12ENCHAPES Y REVESTIMIENTOS"/>
      <sheetName val="13 CARP METALICA Y ALUMINIO"/>
      <sheetName val="14 APARATOS SANITARIOS"/>
      <sheetName val="15 FACHADAS VIDR Y ESPEJOS"/>
      <sheetName val="16 PINTURA"/>
      <sheetName val="17 EQUIPOS ESPECIALES"/>
      <sheetName val="18 SEÑALETICA"/>
      <sheetName val="19 OBRAS EXTERIORES"/>
      <sheetName val="20 ASEO Y LIMPIEZA"/>
      <sheetName val="PRESUPUESTO OFICIAL"/>
      <sheetName val="CANTIDADES"/>
      <sheetName val="Insum"/>
      <sheetName val="_Users_HP_AppData_Local_Microso"/>
      <sheetName val=""/>
      <sheetName val="PRECIOS"/>
      <sheetName val="_Users_USUARIO_Downloads_a  aaI"/>
      <sheetName val="PU_(2)1"/>
      <sheetName val="\Nuevos_APU_Córdoba\a__aaInfor1"/>
      <sheetName val="\E\Nuevos_APU_Córdoba\a__aaInf1"/>
      <sheetName val="\E\Documents_and_Settings\Pe1"/>
      <sheetName val="\C\E\Documents_and_Setting1"/>
      <sheetName val="\\Produccion\archivos_de_domin1"/>
      <sheetName val="200_11"/>
      <sheetName val="200_21"/>
      <sheetName val="201_71"/>
      <sheetName val="201_151"/>
      <sheetName val="210_2_11"/>
      <sheetName val="210_1_11"/>
      <sheetName val="210_2_21"/>
      <sheetName val="211_11"/>
      <sheetName val="320_2A1"/>
      <sheetName val="330_2A1"/>
      <sheetName val="320_1B1"/>
      <sheetName val="320_2B1"/>
      <sheetName val="330_1B1"/>
      <sheetName val="330_1A1"/>
      <sheetName val="330_2B1"/>
      <sheetName val="450_9_1P1"/>
      <sheetName val="450_2_2P1"/>
      <sheetName val="450_9_2P1"/>
      <sheetName val="460_1P1"/>
      <sheetName val="465_11"/>
      <sheetName val="600_21"/>
      <sheetName val="600_41"/>
      <sheetName val="610_1_1P1"/>
      <sheetName val="673_21"/>
      <sheetName val="630_3A1"/>
      <sheetName val="630_4A1"/>
      <sheetName val="630_6A1"/>
      <sheetName val="640_1B1"/>
      <sheetName val="660_3B1"/>
      <sheetName val="661_1B1"/>
      <sheetName val="671_1B1"/>
      <sheetName val="673_1B1"/>
      <sheetName val="681_1B1"/>
      <sheetName val="600_11"/>
      <sheetName val="800_21"/>
      <sheetName val="900_21"/>
      <sheetName val="900_31"/>
      <sheetName val="DATOS_PEAJE_INVIAS1"/>
      <sheetName val="DATOS_PEAJE_REGENCY1"/>
      <sheetName val="Variable_IPC1"/>
      <sheetName val="analisis_costo_horario1"/>
      <sheetName val="Lista_Base1"/>
      <sheetName val="PLAN_DE_INVERSION_ANTICIPO1"/>
      <sheetName val="inv_mensual1"/>
      <sheetName val="borrador_flujo_inv1"/>
      <sheetName val="PALET_DEL_21_FEB_AL_5_MARZ1"/>
      <sheetName val="201_161"/>
      <sheetName val="220_11"/>
      <sheetName val="320_11"/>
      <sheetName val="420_21"/>
      <sheetName val="421_1_1"/>
      <sheetName val="600_2_31"/>
      <sheetName val="630_11"/>
      <sheetName val="610_11"/>
      <sheetName val="630_31"/>
      <sheetName val="630_3_(2)1"/>
      <sheetName val="630_41"/>
      <sheetName val="630_4P1"/>
      <sheetName val="630_61"/>
      <sheetName val="641_11"/>
      <sheetName val="630_71"/>
      <sheetName val="632_1P1"/>
      <sheetName val="632_2P_1"/>
      <sheetName val="632_3P__1"/>
      <sheetName val="640_11"/>
      <sheetName val="661_11"/>
      <sheetName val="642_1"/>
      <sheetName val="671_11"/>
      <sheetName val="671_1_(2)1"/>
      <sheetName val="673_11"/>
      <sheetName val="673_2_(2)1"/>
      <sheetName val="810_21"/>
      <sheetName val="700_11"/>
      <sheetName val="730_11"/>
      <sheetName val="450_3P_1"/>
      <sheetName val="340P_1"/>
      <sheetName val="220_1P1"/>
      <sheetName val="200,1,3p_1"/>
      <sheetName val="200,1,4p__1"/>
      <sheetName val="220_1P_(2)1"/>
      <sheetName val="630_4_2P1"/>
      <sheetName val="630_4_2P_(2)1"/>
      <sheetName val="630_4_3P1"/>
      <sheetName val="600_1P1"/>
      <sheetName val="730_21"/>
      <sheetName val="740_11"/>
      <sheetName val="900_2_(1)1"/>
      <sheetName val="621_1_21"/>
      <sheetName val="683_4P1"/>
      <sheetName val="221_11"/>
      <sheetName val="683_1P1"/>
      <sheetName val="3P_1"/>
      <sheetName val="683_3P1"/>
      <sheetName val="673_1P1"/>
      <sheetName val="PNP_4_71"/>
      <sheetName val="673_2P_1"/>
      <sheetName val="623_1P1"/>
      <sheetName val="621_1_31"/>
      <sheetName val="674_21"/>
      <sheetName val="220_2P1"/>
      <sheetName val="683_4P_1"/>
      <sheetName val="683_3P_(2)1"/>
      <sheetName val="683_4P__(2)1"/>
      <sheetName val="683_5P__1"/>
      <sheetName val="642_2P1"/>
      <sheetName val="INT_171"/>
      <sheetName val="INT_181"/>
      <sheetName val="ESTADO_RED1"/>
      <sheetName val="GENERALIDADES_1"/>
      <sheetName val="ANALISIS_RESUMIDOS1"/>
      <sheetName val="Tabla_CONPES_37141"/>
      <sheetName val="REQUISITOS_INF_INTERVENTORÍA1"/>
      <sheetName val="\Users\rosalym\Desktop\BALANCE1"/>
      <sheetName val="CRONOGRAMA_INICIAL1"/>
      <sheetName val="informe_sem_no_11"/>
      <sheetName val="informe_sem_no_21"/>
      <sheetName val="informe_sem_no_31"/>
      <sheetName val="informe_sem_no_41"/>
      <sheetName val="REPROGRAMACION_21"/>
      <sheetName val="\\Gabrielaapabone\d_copias\a__1"/>
      <sheetName val="CRONOGRAMA_INICIAL"/>
      <sheetName val="informe_sem_no_1"/>
      <sheetName val="informe_sem_no_2"/>
      <sheetName val="informe_sem_no_3"/>
      <sheetName val="informe_sem_no_4"/>
      <sheetName val="REPROGRAMACION_2"/>
      <sheetName val="\E\Documents_and_Settings\Pe"/>
      <sheetName val="\C\E\Documents_and_Setting"/>
      <sheetName val="PU_(2)"/>
      <sheetName val="\\Produccion\archivos_de_domin"/>
      <sheetName val="200_1"/>
      <sheetName val="200_2"/>
      <sheetName val="201_7"/>
      <sheetName val="201_15"/>
      <sheetName val="210_2_1"/>
      <sheetName val="210_1_1"/>
      <sheetName val="210_2_2"/>
      <sheetName val="211_1"/>
      <sheetName val="320_2A"/>
      <sheetName val="330_2A"/>
      <sheetName val="320_1B"/>
      <sheetName val="320_2B"/>
      <sheetName val="330_1B"/>
      <sheetName val="330_1A"/>
      <sheetName val="330_2B"/>
      <sheetName val="450_9_1P"/>
      <sheetName val="450_2_2P"/>
      <sheetName val="450_9_2P"/>
      <sheetName val="460_1P"/>
      <sheetName val="465_1"/>
      <sheetName val="600_2"/>
      <sheetName val="600_4"/>
      <sheetName val="610_1_1P"/>
      <sheetName val="673_2"/>
      <sheetName val="630_3A"/>
      <sheetName val="630_4A"/>
      <sheetName val="630_6A"/>
      <sheetName val="640_1B"/>
      <sheetName val="660_3B"/>
      <sheetName val="661_1B"/>
      <sheetName val="671_1B"/>
      <sheetName val="673_1B"/>
      <sheetName val="681_1B"/>
      <sheetName val="600_1"/>
      <sheetName val="800_2"/>
      <sheetName val="900_2"/>
      <sheetName val="900_3"/>
      <sheetName val="DATOS_PEAJE_INVIAS"/>
      <sheetName val="DATOS_PEAJE_REGENCY"/>
      <sheetName val="Variable_IPC"/>
      <sheetName val="analisis_costo_horario"/>
      <sheetName val="Lista_Base"/>
      <sheetName val="PLAN_DE_INVERSION_ANTICIPO"/>
      <sheetName val="inv_mensual"/>
      <sheetName val="borrador_flujo_inv"/>
      <sheetName val="PALET_DEL_21_FEB_AL_5_MARZ"/>
      <sheetName val="201_16"/>
      <sheetName val="220_1"/>
      <sheetName val="320_1"/>
      <sheetName val="420_2"/>
      <sheetName val="421_1_"/>
      <sheetName val="600_2_3"/>
      <sheetName val="630_1"/>
      <sheetName val="610_1"/>
      <sheetName val="630_3"/>
      <sheetName val="630_3_(2)"/>
      <sheetName val="630_4"/>
      <sheetName val="630_4P"/>
      <sheetName val="630_6"/>
      <sheetName val="641_1"/>
      <sheetName val="630_7"/>
      <sheetName val="632_1P"/>
      <sheetName val="632_2P_"/>
      <sheetName val="632_3P__"/>
      <sheetName val="640_1"/>
      <sheetName val="661_1"/>
      <sheetName val="642_"/>
      <sheetName val="671_1"/>
      <sheetName val="671_1_(2)"/>
      <sheetName val="673_1"/>
      <sheetName val="673_2_(2)"/>
      <sheetName val="810_2"/>
      <sheetName val="700_1"/>
      <sheetName val="730_1"/>
      <sheetName val="450_3P_"/>
      <sheetName val="340P_"/>
      <sheetName val="220_1P"/>
      <sheetName val="200,1,3p_"/>
      <sheetName val="200,1,4p__"/>
      <sheetName val="220_1P_(2)"/>
      <sheetName val="630_4_2P"/>
      <sheetName val="630_4_2P_(2)"/>
      <sheetName val="630_4_3P"/>
      <sheetName val="600_1P"/>
      <sheetName val="730_2"/>
      <sheetName val="740_1"/>
      <sheetName val="900_2_(1)"/>
      <sheetName val="621_1_2"/>
      <sheetName val="683_4P"/>
      <sheetName val="221_1"/>
      <sheetName val="683_1P"/>
      <sheetName val="3P_"/>
      <sheetName val="683_3P"/>
      <sheetName val="673_1P"/>
      <sheetName val="PNP_4_7"/>
      <sheetName val="673_2P_"/>
      <sheetName val="623_1P"/>
      <sheetName val="621_1_3"/>
      <sheetName val="674_2"/>
      <sheetName val="220_2P"/>
      <sheetName val="683_4P_"/>
      <sheetName val="683_3P_(2)"/>
      <sheetName val="683_4P__(2)"/>
      <sheetName val="683_5P__"/>
      <sheetName val="642_2P"/>
      <sheetName val="INT_17"/>
      <sheetName val="INT_18"/>
      <sheetName val="ESTADO_RED"/>
      <sheetName val="GENERALIDADES_"/>
      <sheetName val="ANALISIS_RESUMIDOS"/>
      <sheetName val="Tabla_CONPES_3714"/>
      <sheetName val="\\Gabrielaapabone\d_copias\a__a"/>
      <sheetName val="REQUISITOS_INF_INTERVENTORÍA"/>
      <sheetName val="\Users\rosalym\Desktop\BALANCE_"/>
      <sheetName val="EST2"/>
      <sheetName val="APU"/>
      <sheetName val="Item"/>
      <sheetName val="_aCCIDENTES_DE_1995___1996__105"/>
      <sheetName val="_aCCIDENTES_DE_1995___1996__104"/>
      <sheetName val="_aCCIDENTES_DE_1995___1996__102"/>
      <sheetName val="_aCCIDENTES_DE_1995___1996__101"/>
      <sheetName val="_aCCIDENTES_DE_1995___1996__103"/>
      <sheetName val="_aCCIDENTES_DE_1995___1996__106"/>
      <sheetName val="PROPUESTA ECONOMICA Proponente"/>
      <sheetName val="1.1"/>
      <sheetName val="1.2"/>
      <sheetName val="1.3"/>
      <sheetName val="1.4"/>
      <sheetName val="1.5"/>
      <sheetName val="1.6"/>
      <sheetName val="1.7"/>
      <sheetName val="1.8"/>
      <sheetName val="1.9"/>
      <sheetName val="1.10"/>
      <sheetName val="1.11"/>
      <sheetName val="1.12"/>
      <sheetName val="1.13"/>
      <sheetName val="1,14"/>
      <sheetName val="1.15"/>
      <sheetName val="2.1"/>
      <sheetName val="2.2"/>
      <sheetName val="2.3"/>
      <sheetName val="2.4"/>
      <sheetName val="3.1"/>
      <sheetName val="3.2"/>
      <sheetName val="4.1"/>
      <sheetName val="4.2"/>
      <sheetName val="4.3"/>
      <sheetName val="4.4"/>
      <sheetName val="4.5"/>
      <sheetName val="4.6"/>
      <sheetName val="4.7"/>
      <sheetName val="4.8"/>
      <sheetName val="4.9"/>
      <sheetName val="4.10"/>
      <sheetName val="5.1"/>
      <sheetName val="6.1"/>
      <sheetName val="6.2"/>
      <sheetName val="6.3"/>
      <sheetName val="6.4"/>
      <sheetName val="6.5"/>
      <sheetName val="6.6"/>
      <sheetName val="6,7"/>
      <sheetName val="6.8"/>
      <sheetName val="6.9"/>
      <sheetName val="6.10"/>
      <sheetName val="6.11"/>
      <sheetName val="6.12"/>
      <sheetName val="6.13"/>
      <sheetName val="6.14"/>
      <sheetName val="6.15"/>
      <sheetName val="6.16"/>
      <sheetName val="6.17"/>
      <sheetName val="6.18"/>
      <sheetName val="6.19"/>
      <sheetName val="6.20"/>
      <sheetName val="6.21"/>
      <sheetName val="6.22"/>
      <sheetName val="6.23"/>
      <sheetName val="6.24"/>
      <sheetName val="6.25"/>
      <sheetName val="6.26"/>
      <sheetName val="6.27"/>
      <sheetName val="6.28"/>
      <sheetName val="6.29"/>
      <sheetName val="6.30"/>
      <sheetName val="6.31"/>
      <sheetName val="6.32"/>
      <sheetName val="6.33"/>
      <sheetName val="6.34"/>
      <sheetName val="6.35"/>
      <sheetName val="6.36"/>
      <sheetName val="6,37"/>
      <sheetName val="6.38"/>
      <sheetName val="6.39"/>
      <sheetName val="6.40"/>
      <sheetName val="6.41"/>
      <sheetName val="8.1"/>
      <sheetName val="8.2"/>
      <sheetName val="8.3"/>
      <sheetName val="8.4"/>
      <sheetName val="8.5"/>
      <sheetName val="8.6"/>
      <sheetName val="8.7"/>
      <sheetName val="8.8"/>
      <sheetName val="8.9"/>
      <sheetName val="8.10"/>
      <sheetName val="8.11"/>
      <sheetName val="8.12"/>
      <sheetName val="8.13"/>
      <sheetName val="8.14"/>
      <sheetName val="8.15"/>
      <sheetName val="8.16"/>
      <sheetName val="8.17"/>
      <sheetName val="8.18"/>
      <sheetName val="8.19"/>
      <sheetName val="9.1"/>
      <sheetName val="9.2"/>
      <sheetName val="9.3"/>
      <sheetName val="9.4"/>
      <sheetName val="9.5"/>
      <sheetName val="9.6"/>
      <sheetName val="9.7"/>
      <sheetName val="9.8"/>
      <sheetName val="9.9"/>
      <sheetName val="9.10"/>
      <sheetName val="9.11"/>
      <sheetName val="9.12"/>
      <sheetName val="9.13"/>
      <sheetName val="9.14"/>
      <sheetName val="9.15"/>
      <sheetName val="9.16"/>
      <sheetName val="9.17"/>
      <sheetName val="9.18"/>
      <sheetName val="10.1"/>
      <sheetName val="10.2"/>
      <sheetName val="10.3"/>
      <sheetName val="10.4"/>
      <sheetName val="11.1"/>
      <sheetName val="11.2"/>
      <sheetName val="11.3"/>
      <sheetName val="11.4"/>
      <sheetName val="12.1"/>
      <sheetName val="12.2"/>
      <sheetName val="13.1"/>
      <sheetName val="13.2"/>
      <sheetName val="13.3"/>
      <sheetName val="13.4"/>
      <sheetName val="13.5"/>
      <sheetName val="13.6"/>
      <sheetName val="13.7"/>
      <sheetName val="14.1"/>
      <sheetName val="14.2"/>
      <sheetName val="14.3"/>
      <sheetName val="14.4"/>
      <sheetName val="14.5"/>
      <sheetName val="14.6"/>
      <sheetName val="14.7"/>
      <sheetName val="14.8"/>
      <sheetName val="14.9"/>
      <sheetName val="14.10"/>
      <sheetName val="14.11"/>
      <sheetName val="14.12"/>
      <sheetName val="14.13"/>
      <sheetName val="14.14"/>
      <sheetName val="15.1"/>
      <sheetName val="16.1"/>
      <sheetName val="16.2"/>
      <sheetName val="16.3"/>
      <sheetName val="16.4"/>
      <sheetName val="#REF!"/>
      <sheetName val="0."/>
      <sheetName val="Base_Mater"/>
      <sheetName val="20."/>
      <sheetName val="17."/>
      <sheetName val="11."/>
      <sheetName val="\\AUTOCAD\Doc comp_ Autocad\a  "/>
      <sheetName val="\documentos\Downloads\AUTOCAD\D"/>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refreshError="1"/>
      <sheetData sheetId="54" refreshError="1"/>
      <sheetData sheetId="55" refreshError="1"/>
      <sheetData sheetId="56"/>
      <sheetData sheetId="57"/>
      <sheetData sheetId="58"/>
      <sheetData sheetId="59" refreshError="1"/>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refreshError="1"/>
      <sheetData sheetId="98" refreshError="1"/>
      <sheetData sheetId="99" refreshError="1"/>
      <sheetData sheetId="100"/>
      <sheetData sheetId="101" refreshError="1"/>
      <sheetData sheetId="102"/>
      <sheetData sheetId="103"/>
      <sheetData sheetId="104"/>
      <sheetData sheetId="105"/>
      <sheetData sheetId="106"/>
      <sheetData sheetId="107"/>
      <sheetData sheetId="108"/>
      <sheetData sheetId="109"/>
      <sheetData sheetId="110"/>
      <sheetData sheetId="111"/>
      <sheetData sheetId="112"/>
      <sheetData sheetId="113" refreshError="1"/>
      <sheetData sheetId="114"/>
      <sheetData sheetId="115" refreshError="1"/>
      <sheetData sheetId="116" refreshError="1"/>
      <sheetData sheetId="117" refreshError="1"/>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sheetData sheetId="283"/>
      <sheetData sheetId="284"/>
      <sheetData sheetId="285"/>
      <sheetData sheetId="286"/>
      <sheetData sheetId="287"/>
      <sheetData sheetId="288"/>
      <sheetData sheetId="289"/>
      <sheetData sheetId="290"/>
      <sheetData sheetId="291" refreshError="1"/>
      <sheetData sheetId="292" refreshError="1"/>
      <sheetData sheetId="293"/>
      <sheetData sheetId="294" refreshError="1"/>
      <sheetData sheetId="295"/>
      <sheetData sheetId="296" refreshError="1"/>
      <sheetData sheetId="297" refreshError="1"/>
      <sheetData sheetId="298" refreshError="1"/>
      <sheetData sheetId="299" refreshError="1"/>
      <sheetData sheetId="300" refreshError="1"/>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refreshError="1"/>
      <sheetData sheetId="333" refreshError="1"/>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refreshError="1"/>
      <sheetData sheetId="348"/>
      <sheetData sheetId="349"/>
      <sheetData sheetId="350" refreshError="1"/>
      <sheetData sheetId="351" refreshError="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refreshError="1"/>
      <sheetData sheetId="391" refreshError="1"/>
      <sheetData sheetId="392" refreshError="1"/>
      <sheetData sheetId="393" refreshError="1"/>
      <sheetData sheetId="394" refreshError="1"/>
      <sheetData sheetId="395" refreshError="1"/>
      <sheetData sheetId="396"/>
      <sheetData sheetId="397" refreshError="1"/>
      <sheetData sheetId="398" refreshError="1"/>
      <sheetData sheetId="399" refreshError="1"/>
      <sheetData sheetId="400" refreshError="1"/>
      <sheetData sheetId="401" refreshError="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refreshError="1"/>
      <sheetData sheetId="1585" refreshError="1"/>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refreshError="1"/>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sheetData sheetId="1651" refreshError="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refreshError="1"/>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refreshError="1"/>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refreshError="1"/>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refreshError="1"/>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sheetData sheetId="2253"/>
      <sheetData sheetId="2254"/>
      <sheetData sheetId="2255"/>
      <sheetData sheetId="2256"/>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sheetData sheetId="2300"/>
      <sheetData sheetId="230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sheetData sheetId="2426"/>
      <sheetData sheetId="2427"/>
      <sheetData sheetId="2428"/>
      <sheetData sheetId="2429"/>
      <sheetData sheetId="2430"/>
      <sheetData sheetId="2431" refreshError="1"/>
      <sheetData sheetId="2432" refreshError="1"/>
      <sheetData sheetId="2433"/>
      <sheetData sheetId="2434"/>
      <sheetData sheetId="2435"/>
      <sheetData sheetId="2436"/>
      <sheetData sheetId="2437"/>
      <sheetData sheetId="2438"/>
      <sheetData sheetId="2439" refreshError="1"/>
      <sheetData sheetId="2440"/>
      <sheetData sheetId="2441"/>
      <sheetData sheetId="2442"/>
      <sheetData sheetId="2443"/>
      <sheetData sheetId="2444"/>
      <sheetData sheetId="2445"/>
      <sheetData sheetId="2446"/>
      <sheetData sheetId="2447"/>
      <sheetData sheetId="2448"/>
      <sheetData sheetId="2449"/>
      <sheetData sheetId="2450"/>
      <sheetData sheetId="2451" refreshError="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refreshError="1"/>
      <sheetData sheetId="2823" refreshError="1"/>
      <sheetData sheetId="2824" refreshError="1"/>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refreshError="1"/>
      <sheetData sheetId="3003" refreshError="1"/>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refreshError="1"/>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refreshError="1"/>
      <sheetData sheetId="3809" refreshError="1"/>
      <sheetData sheetId="3810" refreshError="1"/>
      <sheetData sheetId="3811" refreshError="1"/>
      <sheetData sheetId="3812" refreshError="1"/>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illa 2008"/>
      <sheetName val="cotizaciones 2008"/>
      <sheetName val="Listado"/>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102"/>
      <sheetName val="103"/>
      <sheetName val="104"/>
      <sheetName val="105"/>
      <sheetName val="106"/>
      <sheetName val="107"/>
      <sheetName val="108"/>
      <sheetName val="109"/>
      <sheetName val="110"/>
      <sheetName val="111"/>
      <sheetName val="112"/>
      <sheetName val="113"/>
      <sheetName val="114"/>
      <sheetName val="115"/>
      <sheetName val="116"/>
      <sheetName val="117"/>
      <sheetName val="118"/>
      <sheetName val="119"/>
      <sheetName val="120"/>
      <sheetName val="121"/>
      <sheetName val="122"/>
      <sheetName val="123"/>
      <sheetName val="124"/>
      <sheetName val="125"/>
      <sheetName val="126"/>
      <sheetName val="127"/>
      <sheetName val="128"/>
      <sheetName val="129"/>
      <sheetName val="130"/>
      <sheetName val="131"/>
      <sheetName val="132"/>
      <sheetName val="133"/>
      <sheetName val="134"/>
      <sheetName val="135"/>
      <sheetName val="136"/>
      <sheetName val="137"/>
      <sheetName val="138"/>
      <sheetName val="139"/>
      <sheetName val="140"/>
      <sheetName val="141"/>
      <sheetName val="142"/>
      <sheetName val="143"/>
      <sheetName val="144"/>
      <sheetName val="145"/>
      <sheetName val="146"/>
      <sheetName val="147"/>
      <sheetName val="148"/>
      <sheetName val="149"/>
      <sheetName val="150"/>
      <sheetName val="151"/>
      <sheetName val="152"/>
      <sheetName val="153"/>
      <sheetName val="154"/>
      <sheetName val="155"/>
      <sheetName val="156"/>
      <sheetName val="157"/>
      <sheetName val="158"/>
      <sheetName val="159"/>
      <sheetName val="160"/>
      <sheetName val="161"/>
      <sheetName val="162"/>
      <sheetName val="163"/>
      <sheetName val="164"/>
      <sheetName val="165"/>
      <sheetName val="166"/>
      <sheetName val="167"/>
      <sheetName val="168"/>
      <sheetName val="169"/>
      <sheetName val="170"/>
      <sheetName val="171"/>
      <sheetName val="172"/>
      <sheetName val="173"/>
      <sheetName val="174"/>
      <sheetName val="175"/>
      <sheetName val="176"/>
      <sheetName val="177"/>
      <sheetName val="178"/>
      <sheetName val="179"/>
      <sheetName val="180"/>
      <sheetName val="181"/>
      <sheetName val="182"/>
      <sheetName val="183"/>
      <sheetName val="184"/>
      <sheetName val="185"/>
      <sheetName val="186"/>
      <sheetName val="187"/>
      <sheetName val="188"/>
      <sheetName val="189"/>
      <sheetName val="190"/>
      <sheetName val="191"/>
      <sheetName val="192"/>
      <sheetName val="193"/>
      <sheetName val="194"/>
      <sheetName val="195"/>
      <sheetName val="196"/>
      <sheetName val="197"/>
      <sheetName val="198"/>
      <sheetName val="199"/>
      <sheetName val="200"/>
      <sheetName val="201"/>
      <sheetName val="202"/>
      <sheetName val="203"/>
      <sheetName val="204"/>
      <sheetName val="205"/>
      <sheetName val="206"/>
      <sheetName val="207"/>
      <sheetName val="208"/>
      <sheetName val="209"/>
      <sheetName val="210"/>
      <sheetName val="211"/>
      <sheetName val="212"/>
      <sheetName val="213"/>
      <sheetName val="214"/>
      <sheetName val="215"/>
      <sheetName val="216"/>
      <sheetName val="217"/>
      <sheetName val="218"/>
      <sheetName val="219"/>
      <sheetName val="220"/>
      <sheetName val="221"/>
      <sheetName val="222"/>
      <sheetName val="223"/>
      <sheetName val="224"/>
      <sheetName val="225"/>
      <sheetName val="226"/>
      <sheetName val="227"/>
      <sheetName val="228"/>
      <sheetName val="229"/>
      <sheetName val="230"/>
      <sheetName val="231"/>
      <sheetName val="232"/>
      <sheetName val="233"/>
      <sheetName val="234"/>
      <sheetName val="235"/>
      <sheetName val="236"/>
      <sheetName val="237"/>
      <sheetName val="238"/>
      <sheetName val="239"/>
      <sheetName val="240"/>
      <sheetName val="241"/>
      <sheetName val="242"/>
      <sheetName val="243"/>
      <sheetName val="244"/>
      <sheetName val="245"/>
      <sheetName val="246"/>
      <sheetName val="247"/>
      <sheetName val="248"/>
      <sheetName val="249"/>
      <sheetName val="250"/>
      <sheetName val="251"/>
      <sheetName val="252"/>
      <sheetName val="253"/>
      <sheetName val="254"/>
      <sheetName val="255"/>
      <sheetName val="256"/>
      <sheetName val="257"/>
      <sheetName val="258"/>
      <sheetName val="259"/>
      <sheetName val="260"/>
      <sheetName val="261"/>
      <sheetName val="262"/>
      <sheetName val="263"/>
      <sheetName val="264"/>
      <sheetName val="265"/>
      <sheetName val="266"/>
      <sheetName val="267"/>
      <sheetName val="268"/>
      <sheetName val="269"/>
      <sheetName val="270"/>
      <sheetName val="271"/>
      <sheetName val="272"/>
      <sheetName val="273"/>
      <sheetName val="274"/>
      <sheetName val="275"/>
      <sheetName val="276"/>
      <sheetName val="277"/>
      <sheetName val="278"/>
      <sheetName val="279"/>
      <sheetName val="280"/>
      <sheetName val="281"/>
      <sheetName val="282"/>
      <sheetName val="283"/>
      <sheetName val="284"/>
      <sheetName val="285"/>
      <sheetName val="286"/>
      <sheetName val="287"/>
      <sheetName val="288"/>
      <sheetName val="289"/>
      <sheetName val="290"/>
      <sheetName val="291"/>
      <sheetName val="292"/>
      <sheetName val="293"/>
      <sheetName val="294"/>
      <sheetName val="295"/>
      <sheetName val="296"/>
      <sheetName val="297"/>
      <sheetName val="298"/>
      <sheetName val="299"/>
      <sheetName val="300"/>
      <sheetName val="301"/>
      <sheetName val="302"/>
      <sheetName val="303"/>
      <sheetName val="304"/>
      <sheetName val="305"/>
      <sheetName val="LTM"/>
      <sheetName val="CREDIT STATS"/>
      <sheetName val="DropZon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refreshError="1"/>
      <sheetData sheetId="309" refreshError="1"/>
      <sheetData sheetId="310"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RESUMEN "/>
      <sheetName val="FACTOR PREST OBRA"/>
      <sheetName val="SALARIOS OBRA"/>
      <sheetName val="CONCRETOS Y MORTEROS"/>
      <sheetName val="INTERVENTORIA"/>
      <sheetName val="ADMON"/>
      <sheetName val="PMT "/>
      <sheetName val="PMA "/>
      <sheetName val="APU CAP 1"/>
      <sheetName val="APU CAP2"/>
      <sheetName val="APU CAP 3"/>
      <sheetName val="APU CAP 4"/>
      <sheetName val="APU CAP 5"/>
      <sheetName val="APU CAP 6"/>
      <sheetName val="APU CAP 7"/>
      <sheetName val="APU CAP 8"/>
      <sheetName val="APU CAP 9"/>
      <sheetName val="APU CAP 10"/>
      <sheetName val="APU CAP 11"/>
      <sheetName val="APU CAP 12"/>
      <sheetName val="APU CAP 13 "/>
      <sheetName val="APU CAP 14"/>
      <sheetName val="APU CAP  15"/>
      <sheetName val="APU CAP 16"/>
      <sheetName val="MATRIZ CENTRAL"/>
      <sheetName val="M. CANTIDADES CAP 1"/>
      <sheetName val="M. CANTIDADES CAP 2"/>
      <sheetName val="M. CANTIDADES CAP 3"/>
      <sheetName val="M. CANTIDADES CAP. 4"/>
      <sheetName val="M. CANTIDADES CAP 5 "/>
      <sheetName val="M. CANTIDADES CAP 6"/>
      <sheetName val="M. CANTIDADES CAP 7"/>
      <sheetName val="M.CANTIDADES CAP 8"/>
      <sheetName val="M. CANTIDADES CAP 9"/>
      <sheetName val="M. CANTIDADES CAP 10"/>
      <sheetName val="M. CANTIDADES CAP 11"/>
      <sheetName val="M. CANTIDADES CAP 12"/>
      <sheetName val="M. CANTIDADES CAP 13"/>
      <sheetName val="M. CANTIDADES CAP 15"/>
      <sheetName val="M. CANTIDADES CAP 16"/>
      <sheetName val=" M. CANTIDADES CAP 17"/>
      <sheetName val="AIRES ACONDICIONADOS (P1)"/>
      <sheetName val="ESTRUCTURA BLOQUE A"/>
      <sheetName val="ESTRUCTURA BLOQUE B"/>
      <sheetName val="ACERO "/>
      <sheetName val="CENTRAL DE FRÍO"/>
      <sheetName val="SUMINISTRO + INSTALACIÓN"/>
      <sheetName val="INSUMOS-EQUIP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10"/>
      <sheetName val="ABR"/>
      <sheetName val="resumen"/>
      <sheetName val="RESUMEN (2)"/>
      <sheetName val="RESUMEN (3)"/>
      <sheetName val="MANT"/>
      <sheetName val="CCINVERSION (2)"/>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11"/>
      <sheetName val="ACTA12"/>
      <sheetName val="ACTA13"/>
      <sheetName val="ACTA14"/>
      <sheetName val="ACTA15"/>
      <sheetName val="ACTA16"/>
      <sheetName val="ACTA17"/>
      <sheetName val="ACTA18"/>
      <sheetName val="ACTA19"/>
      <sheetName val="ACTA20"/>
      <sheetName val="ACTA21"/>
      <sheetName val="ACTA22"/>
      <sheetName val="ACTA23"/>
      <sheetName val="ACTA24"/>
      <sheetName val="ACTA25"/>
      <sheetName val="ACTA26"/>
      <sheetName val="ACTA27"/>
      <sheetName val="ACTA28"/>
      <sheetName val="ACTA29"/>
      <sheetName val="ACTA30"/>
      <sheetName val="ACTA31"/>
      <sheetName val="ACTA32"/>
      <sheetName val="ACTA33"/>
      <sheetName val="ACTA34"/>
      <sheetName val="ACTA35"/>
      <sheetName val="ACTA36"/>
      <sheetName val="acta37"/>
      <sheetName val="ACTA38"/>
      <sheetName val="ACTA39"/>
      <sheetName val="ACTA4"/>
      <sheetName val="ACTA40"/>
      <sheetName val="ACTA41"/>
      <sheetName val="ACTA5"/>
      <sheetName val="ACTA6"/>
      <sheetName val="ACTA7"/>
      <sheetName val="ACTA8"/>
      <sheetName val="ACTA9"/>
      <sheetName val="EXTRA4"/>
      <sheetName val="CIDCA1"/>
      <sheetName val="CIDCA2"/>
      <sheetName val="DIC"/>
      <sheetName val="EXTRA"/>
      <sheetName val="EXTRA2"/>
      <sheetName val="EXTRA3"/>
      <sheetName val="EXTRA5"/>
      <sheetName val="EXTRA6"/>
      <sheetName val="EXTRA7"/>
      <sheetName val="ACTA2"/>
      <sheetName val="ACTA3"/>
      <sheetName val="ACTA10"/>
      <sheetName val="MEZCAL1"/>
      <sheetName val="CCMANTENIMIENTO"/>
      <sheetName val="CCINVERSION"/>
      <sheetName val="RESUMENCNCH"/>
      <sheetName val="RESUMENcidca"/>
      <sheetName val="mant"/>
      <sheetName val="inv"/>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gp05"/>
      <sheetName val="GP06"/>
      <sheetName val="REQUISITOS INF INTERVENTORÍA"/>
      <sheetName val="Formulario_N°_4"/>
      <sheetName val="COSTOS UNITARIOS"/>
      <sheetName val="CA-2909"/>
      <sheetName val="DUB-823"/>
      <sheetName val="GPI 526"/>
      <sheetName val="SKJ452"/>
      <sheetName val="ITA878"/>
      <sheetName val="AEA-944"/>
      <sheetName val="XXJ617"/>
      <sheetName val="SNG_855"/>
      <sheetName val="VEA 374"/>
      <sheetName val="HFB024"/>
      <sheetName val="PAJ825"/>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aactividad"/>
      <sheetName val="\Users\HP\AppData\Local\Microso"/>
      <sheetName val="_aCCIDENTES_DE_1995___1996_xl_2"/>
      <sheetName val="//ccefici"/>
      <sheetName val="aCCIDENTES_DE_1995_-_199633"/>
      <sheetName val="aCCIDENTES_DE_1995_-_1996_xls10"/>
      <sheetName val="aCCIDENTES_DE_1995_-_199634"/>
      <sheetName val="aCCIDENTES_DE_1995_-_199635"/>
      <sheetName val="aCCIDENTES_DE_1995_-_1996_xls11"/>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HISTORICOS FUEL OIL EXP"/>
      <sheetName val="Hoja2"/>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REF"/>
      <sheetName val="Base_Muestras"/>
      <sheetName val="LISTADO "/>
      <sheetName val="M.O."/>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EQUIPOS"/>
      <sheetName val="MANO DE OBRA"/>
      <sheetName val="TRANSPORTE"/>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ESTADO VÍA-CRIT.TECNICO"/>
      <sheetName val="_aCCIDENTES_DE_1995___1996_xl_6"/>
      <sheetName val="//d.docs.live.net/a  aaInformac"/>
      <sheetName val="_aCCIDENTES_DE_1995___1996_xl_3"/>
      <sheetName val="ACTA No.1 "/>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_aCCIDENTES_DE_1995___1996_xl_5"/>
      <sheetName val="_aCCIDENTES_DE_1995___1996_xl_4"/>
      <sheetName val="ESTADO_VÍA-CRIT_TECNICO"/>
      <sheetName val="\\Giovanni\administracion_vial\"/>
      <sheetName val="\MONTO_AGOTABLE_2010\a__aaInfor"/>
      <sheetName val="\AMV___no_borrar\PRESUPUESTOS\a"/>
      <sheetName val="\I\AMV___no_borrar\PRESUPUESTOS"/>
      <sheetName val="\G\I\AMV___no_borrar\PRESUPUEST"/>
      <sheetName val="\A\a__aaInformación_GRUPO_4\A_M"/>
      <sheetName val="\G\A\a__aaInformación_GRUPO_4\A"/>
      <sheetName val="\\Escritorio\amv_2011\a__aaInfo"/>
      <sheetName val="\Nuevos APU Córdoba\a  aaInform"/>
      <sheetName val="\E\Nuevos APU Córdoba\a  aaInfo"/>
      <sheetName val="\Users\JoseGabriel\Documents\Mi"/>
      <sheetName val="\Users\LENOVO\Downloads\a  aaIn"/>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CRONOGRAMA INICIAL"/>
      <sheetName val="informe sem no.1"/>
      <sheetName val="informe sem no.2"/>
      <sheetName val="informe sem no.3"/>
      <sheetName val="informe sem no.4"/>
      <sheetName val="REPROGRAMACION 2"/>
      <sheetName val="\E\a  aaInformación GRUPO 4\A M"/>
      <sheetName val=" ACTA FINAL + MODIFICATORIA "/>
      <sheetName val="G.G"/>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PLAN DE INVERSION ANTICIPO"/>
      <sheetName val="inv mensual"/>
      <sheetName val="borrador flujo inv"/>
      <sheetName val="social-ambiental"/>
      <sheetName val="AU"/>
      <sheetName val="PALET DEL 21 FEB AL 5 MARZ"/>
      <sheetName val="COSTOS"/>
      <sheetName val="AC2-AG96"/>
      <sheetName val="EVA"/>
      <sheetName val="AIU"/>
      <sheetName val="GENERALIDADES"/>
      <sheetName val="analisis costo horario"/>
      <sheetName val="Lista Base"/>
      <sheetName val="articulos"/>
      <sheetName val="Hoja3"/>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4"/>
      <sheetName val="INT 17"/>
      <sheetName val="INT 18"/>
      <sheetName val="MAT"/>
      <sheetName val="HER"/>
      <sheetName val="PER"/>
      <sheetName val="TRANS"/>
      <sheetName val="MATERIAL"/>
      <sheetName val="CANT OBRA"/>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Gabrielaapabone\d copias\a  a"/>
      <sheetName val="aCCIDENTES%2520DE%25201995%2520"/>
      <sheetName val="\C\A\a  aaInformación GRUPO 4\A"/>
      <sheetName val="\E\Documents and Settings\Pe"/>
      <sheetName val="\C\E\Documents and Setting"/>
      <sheetName val="\G\a  aaInformación GRUPO 4\A M"/>
      <sheetName val="\C\G\a  aaInformación GRUPO 4\A"/>
      <sheetName val="\C\K\a  aaInformación GRUPO 4\A"/>
      <sheetName val="\C\E\a  aaInformación GRUPO 4\A"/>
      <sheetName val="Main"/>
      <sheetName val="CorpTax"/>
      <sheetName val="PAGOS"/>
      <sheetName val="ESTADO RED"/>
      <sheetName val="CARRETERAS"/>
      <sheetName val="GENERALIDADES "/>
      <sheetName val="0. PORTADA"/>
      <sheetName val="1. FICHA INFORMATIVA"/>
      <sheetName val="2 y 3.  ESTADO"/>
      <sheetName val="4.  REG FOT."/>
      <sheetName val="4 reg Fot 2"/>
      <sheetName val="5.  INF. FINANCIERO"/>
      <sheetName val="6.  POLIZAS"/>
      <sheetName val="7.  BALANCE ACTIVIDADES"/>
      <sheetName val="8.  LIQUIDACION"/>
      <sheetName val="9. LISTA DE CHEQUEO"/>
      <sheetName val="GESPROY"/>
      <sheetName val="INTERVENCION"/>
      <sheetName val="_aCCIDENTES_DE_1995___1996_xl_8"/>
      <sheetName val="_aCCIDENTES_DE_1995___1996_xl_7"/>
      <sheetName val="_aCCIDENTES_DE_1995___1996_xl_9"/>
      <sheetName val="_aCCIDENTES_DE_1995___1996_x_10"/>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ANALISIS RESUMIDOS"/>
      <sheetName val="\Users\ANDRES FELIPE MUÑOZ\Down"/>
    </sheetNames>
    <definedNames>
      <definedName name="absc"/>
    </definedNames>
    <sheetDataSet>
      <sheetData sheetId="0" refreshError="1"/>
      <sheetData sheetId="1" refreshError="1"/>
      <sheetData sheetId="2" refreshError="1"/>
      <sheetData sheetId="3" refreshError="1"/>
      <sheetData sheetId="4" refreshError="1"/>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refreshError="1"/>
      <sheetData sheetId="238" refreshError="1"/>
      <sheetData sheetId="239"/>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refreshError="1"/>
      <sheetData sheetId="407" refreshError="1"/>
      <sheetData sheetId="408" refreshError="1"/>
      <sheetData sheetId="409" refreshError="1"/>
      <sheetData sheetId="410"/>
      <sheetData sheetId="411"/>
      <sheetData sheetId="412" refreshError="1"/>
      <sheetData sheetId="413"/>
      <sheetData sheetId="414" refreshError="1"/>
      <sheetData sheetId="415"/>
      <sheetData sheetId="416"/>
      <sheetData sheetId="417"/>
      <sheetData sheetId="418"/>
      <sheetData sheetId="419"/>
      <sheetData sheetId="420"/>
      <sheetData sheetId="421"/>
      <sheetData sheetId="422"/>
      <sheetData sheetId="423"/>
      <sheetData sheetId="424"/>
      <sheetData sheetId="425"/>
      <sheetData sheetId="426" refreshError="1"/>
      <sheetData sheetId="427"/>
      <sheetData sheetId="428" refreshError="1"/>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refreshError="1"/>
      <sheetData sheetId="443"/>
      <sheetData sheetId="444" refreshError="1"/>
      <sheetData sheetId="445" refreshError="1"/>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refreshError="1"/>
      <sheetData sheetId="500" refreshError="1"/>
      <sheetData sheetId="501" refreshError="1"/>
      <sheetData sheetId="502" refreshError="1"/>
      <sheetData sheetId="503"/>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sheetData sheetId="534"/>
      <sheetData sheetId="535"/>
      <sheetData sheetId="536"/>
      <sheetData sheetId="537"/>
      <sheetData sheetId="538"/>
      <sheetData sheetId="539"/>
      <sheetData sheetId="540"/>
      <sheetData sheetId="54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sheetData sheetId="568"/>
      <sheetData sheetId="569"/>
      <sheetData sheetId="570"/>
      <sheetData sheetId="571"/>
      <sheetData sheetId="572"/>
      <sheetData sheetId="573"/>
      <sheetData sheetId="574"/>
      <sheetData sheetId="575" refreshError="1"/>
      <sheetData sheetId="576" refreshError="1"/>
      <sheetData sheetId="577" refreshError="1"/>
      <sheetData sheetId="578" refreshError="1"/>
      <sheetData sheetId="579"/>
      <sheetData sheetId="580"/>
      <sheetData sheetId="581"/>
      <sheetData sheetId="582" refreshError="1"/>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sheetData sheetId="644"/>
      <sheetData sheetId="645"/>
      <sheetData sheetId="646"/>
      <sheetData sheetId="647" refreshError="1"/>
      <sheetData sheetId="648"/>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refreshError="1"/>
      <sheetData sheetId="676"/>
      <sheetData sheetId="677" refreshError="1"/>
      <sheetData sheetId="678"/>
      <sheetData sheetId="679" refreshError="1"/>
      <sheetData sheetId="680" refreshError="1"/>
      <sheetData sheetId="681"/>
      <sheetData sheetId="682"/>
      <sheetData sheetId="683" refreshError="1"/>
      <sheetData sheetId="684" refreshError="1"/>
      <sheetData sheetId="685" refreshError="1"/>
      <sheetData sheetId="686" refreshError="1"/>
      <sheetData sheetId="687" refreshError="1"/>
      <sheetData sheetId="688" refreshError="1"/>
      <sheetData sheetId="689"/>
      <sheetData sheetId="690"/>
      <sheetData sheetId="69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sheetData sheetId="815"/>
      <sheetData sheetId="816"/>
      <sheetData sheetId="817"/>
      <sheetData sheetId="818"/>
      <sheetData sheetId="819"/>
      <sheetData sheetId="820"/>
      <sheetData sheetId="821"/>
      <sheetData sheetId="822"/>
      <sheetData sheetId="823"/>
      <sheetData sheetId="824"/>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RESUMEN "/>
      <sheetName val="SALARIO ADMINISTRACION"/>
      <sheetName val="SALARIOS OBRA"/>
      <sheetName val="FACTOR PREST OBRA"/>
      <sheetName val="A.I.U."/>
      <sheetName val="INSUMOS-EQUIPOS"/>
      <sheetName val="CONCRETOS Y MORTEROS"/>
      <sheetName val="APU HIDROSAN"/>
      <sheetName val="APU ELECT"/>
      <sheetName val="APU ELECTRICOS"/>
      <sheetName val="APU "/>
      <sheetName val="PRESUPUESTO"/>
      <sheetName val="01-PRELIMINARES"/>
      <sheetName val="02-CIMENTACIÓN"/>
      <sheetName val="03- DESAGÜES E INSTSLACIONES "/>
      <sheetName val="04-ESTRUCTURA"/>
      <sheetName val="05-MAMPOSTERIA"/>
      <sheetName val="06-PREFABRICADOS"/>
      <sheetName val="07-INSTALACIONES  HS Y GAS1"/>
      <sheetName val="08-INST ELECTRICAS"/>
      <sheetName val="09-PAÑETES"/>
      <sheetName val="10-PISOS"/>
      <sheetName val="11-CUBIERTA E IMPERMEAB"/>
      <sheetName val="12-13-CARP. METALICA-MADERA"/>
      <sheetName val="14-ENCHAPE"/>
      <sheetName val="16-APA. SANITARIOS Y ACCESORIOS"/>
      <sheetName val="17-CIELO RASO Y DIVISIONES"/>
      <sheetName val="18-PINTURA1"/>
      <sheetName val="19-CERRADURAS Y VIDRIOS"/>
      <sheetName val="20-O.EXTERIORES,ASEO,VARIOS"/>
      <sheetName val="20-O.EXTERIORES,ASEO,VARIOS (2)"/>
    </sheetNames>
    <sheetDataSet>
      <sheetData sheetId="0" refreshError="1"/>
      <sheetData sheetId="1" refreshError="1"/>
      <sheetData sheetId="2"/>
      <sheetData sheetId="3"/>
      <sheetData sheetId="4" refreshError="1"/>
      <sheetData sheetId="5"/>
      <sheetData sheetId="6"/>
      <sheetData sheetId="7" refreshError="1"/>
      <sheetData sheetId="8" refreshError="1"/>
      <sheetData sheetId="9" refreshError="1"/>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udget Book"/>
      <sheetName val="Budget 2009"/>
      <sheetName val="Pivot"/>
      <sheetName val="Hoja1"/>
      <sheetName val="2009 Jagua"/>
      <sheetName val="Carry Over Jagua"/>
      <sheetName val="M1-229- 2009"/>
      <sheetName val="M1-229-2010"/>
      <sheetName val="M1-229-2011"/>
      <sheetName val="M3-026-2009"/>
      <sheetName val="M3-026-2010"/>
      <sheetName val="M3-026-2011"/>
      <sheetName val="M2-312"/>
      <sheetName val="M2-313"/>
      <sheetName val="M2-314"/>
      <sheetName val="M2-315"/>
      <sheetName val="M2-110"/>
      <sheetName val="M2-162"/>
      <sheetName val="M2-165"/>
      <sheetName val="M2-169"/>
      <sheetName val="M2-180"/>
      <sheetName val="M2-203"/>
      <sheetName val="M2-219"/>
      <sheetName val="M2-280"/>
      <sheetName val="M2-281"/>
      <sheetName val="M2-282"/>
      <sheetName val="M2-283"/>
      <sheetName val="M2-284"/>
      <sheetName val="M2-285"/>
      <sheetName val="M2-286"/>
      <sheetName val="M2-287"/>
      <sheetName val="M2-288"/>
      <sheetName val="M2-289"/>
      <sheetName val="M2-290"/>
      <sheetName val="M2-291"/>
      <sheetName val="M2-292"/>
      <sheetName val="M2-293"/>
      <sheetName val="M2-294"/>
      <sheetName val="M2-295"/>
      <sheetName val="M2-296"/>
      <sheetName val="M2-297"/>
      <sheetName val="M2-298"/>
      <sheetName val="M2-299"/>
      <sheetName val="M2-300"/>
      <sheetName val="M2-301"/>
      <sheetName val="M2-302"/>
      <sheetName val="M2-303"/>
      <sheetName val="M2-304"/>
      <sheetName val="M2-305"/>
      <sheetName val="M2-306"/>
      <sheetName val="M2-307"/>
      <sheetName val="M2-308"/>
      <sheetName val="M2-309"/>
      <sheetName val="M2-310"/>
      <sheetName val="M2-311"/>
      <sheetName val="REF - Listas"/>
      <sheetName val="% aprobados"/>
      <sheetName val="M2-210"/>
      <sheetName val="M2-231"/>
      <sheetName val="Forecast"/>
      <sheetName val="Listado"/>
      <sheetName val="des_rps"/>
    </sheetNames>
    <sheetDataSet>
      <sheetData sheetId="0" refreshError="1"/>
      <sheetData sheetId="1" refreshError="1"/>
      <sheetData sheetId="2" refreshError="1"/>
      <sheetData sheetId="3" refreshError="1"/>
      <sheetData sheetId="4">
        <row r="2">
          <cell r="C2" t="str">
            <v>Los proyectos en color amarillo tienen pendiente por definir algun item como cotizaciones, alcance</v>
          </cell>
        </row>
        <row r="3">
          <cell r="C3" t="str">
            <v>M2-280</v>
          </cell>
        </row>
        <row r="4">
          <cell r="C4" t="str">
            <v>No. AFE</v>
          </cell>
          <cell r="G4" t="str">
            <v>Responsible</v>
          </cell>
        </row>
        <row r="5">
          <cell r="C5" t="str">
            <v>M2-280</v>
          </cell>
          <cell r="G5" t="str">
            <v>Fabio Carrillo</v>
          </cell>
        </row>
        <row r="6">
          <cell r="C6" t="str">
            <v>M2-281</v>
          </cell>
          <cell r="G6" t="str">
            <v>Fabio Carrillo</v>
          </cell>
        </row>
        <row r="7">
          <cell r="C7" t="str">
            <v>M2-282</v>
          </cell>
          <cell r="G7" t="str">
            <v>Fabio Carrillo</v>
          </cell>
        </row>
        <row r="8">
          <cell r="C8" t="str">
            <v>M2-283</v>
          </cell>
          <cell r="G8" t="str">
            <v>Fabio Carrillo</v>
          </cell>
        </row>
        <row r="9">
          <cell r="C9" t="str">
            <v>M2-284</v>
          </cell>
          <cell r="G9" t="str">
            <v>Fabio carrillo</v>
          </cell>
        </row>
        <row r="10">
          <cell r="C10" t="str">
            <v>M2-285</v>
          </cell>
          <cell r="G10" t="str">
            <v>Fabio Carrillo</v>
          </cell>
        </row>
        <row r="11">
          <cell r="C11" t="str">
            <v>M2-286</v>
          </cell>
          <cell r="G11" t="str">
            <v>Juan Aguilar</v>
          </cell>
        </row>
        <row r="12">
          <cell r="C12" t="str">
            <v>M2-287</v>
          </cell>
          <cell r="G12" t="str">
            <v>Juan Aguilar</v>
          </cell>
        </row>
        <row r="13">
          <cell r="C13" t="str">
            <v>M2-288</v>
          </cell>
          <cell r="G13" t="str">
            <v>Juan Aguilar</v>
          </cell>
        </row>
        <row r="14">
          <cell r="C14" t="str">
            <v>M2-289</v>
          </cell>
          <cell r="G14" t="str">
            <v>Justin Martin</v>
          </cell>
        </row>
        <row r="15">
          <cell r="C15" t="str">
            <v>M2-290</v>
          </cell>
          <cell r="G15" t="str">
            <v>Justin Martin</v>
          </cell>
        </row>
        <row r="16">
          <cell r="C16" t="str">
            <v>M2-291</v>
          </cell>
          <cell r="G16" t="str">
            <v>Carlos Baena</v>
          </cell>
        </row>
        <row r="17">
          <cell r="C17" t="str">
            <v>M2-292</v>
          </cell>
          <cell r="G17" t="str">
            <v>Justin Martin</v>
          </cell>
        </row>
        <row r="18">
          <cell r="C18" t="str">
            <v>M2-293</v>
          </cell>
          <cell r="G18" t="str">
            <v>Justin Martin</v>
          </cell>
        </row>
        <row r="19">
          <cell r="C19" t="str">
            <v>M2-294</v>
          </cell>
          <cell r="G19" t="str">
            <v>Carlos Baena</v>
          </cell>
        </row>
        <row r="20">
          <cell r="C20" t="str">
            <v>M2-295</v>
          </cell>
          <cell r="G20" t="str">
            <v>Eneira Torres</v>
          </cell>
        </row>
        <row r="21">
          <cell r="C21" t="str">
            <v>M2-296</v>
          </cell>
          <cell r="G21" t="str">
            <v>Edward Delilla</v>
          </cell>
        </row>
        <row r="22">
          <cell r="C22" t="str">
            <v>M2-297</v>
          </cell>
          <cell r="G22" t="str">
            <v>Justin Martin</v>
          </cell>
        </row>
        <row r="23">
          <cell r="C23" t="str">
            <v>M2-298</v>
          </cell>
          <cell r="G23" t="str">
            <v>Ivan Woodcock</v>
          </cell>
        </row>
        <row r="24">
          <cell r="C24" t="str">
            <v>M2-299</v>
          </cell>
          <cell r="G24" t="str">
            <v>Justin Martin</v>
          </cell>
        </row>
        <row r="25">
          <cell r="C25" t="str">
            <v>M2-300</v>
          </cell>
          <cell r="G25" t="str">
            <v>Hernan  Restrepo</v>
          </cell>
        </row>
        <row r="26">
          <cell r="C26" t="str">
            <v>M2-301</v>
          </cell>
          <cell r="G26" t="str">
            <v>Gerardo Espitia</v>
          </cell>
        </row>
        <row r="27">
          <cell r="C27" t="str">
            <v>M2-302</v>
          </cell>
          <cell r="G27" t="str">
            <v>Alejandro Mena</v>
          </cell>
        </row>
      </sheetData>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Resumen"/>
      <sheetName val="Concretos&amp;Morteros"/>
      <sheetName val="Factor Prestacional"/>
      <sheetName val="Mano de obra"/>
      <sheetName val="Insumos"/>
      <sheetName val="aiu"/>
      <sheetName val="Presupuesto"/>
      <sheetName val="APU"/>
      <sheetName val="APU SANI"/>
      <sheetName val="APU ELEC"/>
      <sheetName val="1-PRELIMINARES"/>
      <sheetName val="2-CIMENTACIONES"/>
      <sheetName val="3. ESTRUCTURA"/>
      <sheetName val="4.MAMPOSTERIA"/>
      <sheetName val="5-ELEMENTOS NO ESTRUCT."/>
      <sheetName val="6.HIDRAULICAS"/>
      <sheetName val="7.TANQUE ALMC."/>
      <sheetName val="8. INST. SANITARIAS"/>
      <sheetName val="9-APARATOS SANITARIOS"/>
      <sheetName val="10.SIST. AGUAS LLUVIAS"/>
      <sheetName val="11. Ins. Electricas"/>
      <sheetName val="12 PAÑETES"/>
      <sheetName val="13-PISOS"/>
      <sheetName val="14-CUBIERTAS"/>
      <sheetName val="15-CARPINTERIA METALICA"/>
      <sheetName val="16 enchape"/>
      <sheetName val="17 OBRAS EXT Y CANCHA"/>
      <sheetName val="18-DOTACION"/>
      <sheetName val="19 ASEO Y VARIOS"/>
      <sheetName val="AASHTO"/>
      <sheetName val="INV"/>
    </sheetNames>
    <sheetDataSet>
      <sheetData sheetId="0" refreshError="1"/>
      <sheetData sheetId="1" refreshError="1"/>
      <sheetData sheetId="2" refreshError="1"/>
      <sheetData sheetId="3" refreshError="1"/>
      <sheetData sheetId="4" refreshError="1">
        <row r="14">
          <cell r="B14">
            <v>52360</v>
          </cell>
        </row>
        <row r="28">
          <cell r="B28">
            <v>100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Materiales"/>
      <sheetName val="Cuadrillas"/>
      <sheetName val="Concretos y morteros"/>
      <sheetName val="Equipo"/>
      <sheetName val="Datos iniciales "/>
      <sheetName val="Transporte"/>
      <sheetName val="CONT_ADI"/>
      <sheetName val="[a  aaInformación]__cceficien_2"/>
      <sheetName val="[a  aaInformación]__cceficien_4"/>
      <sheetName val="[a  aaInformación]__cceficien_3"/>
      <sheetName val="[a  aaInformación]__cceficien_5"/>
      <sheetName val="[a  aaInformación]__cceficien_6"/>
      <sheetName val="[a  aaInformación]__cceficien_7"/>
      <sheetName val="[a  aaInformación]__cceficien_8"/>
      <sheetName val="[a  aaInformación]__cceficien_9"/>
      <sheetName val="[a  aaInformación]//cceficiente"/>
      <sheetName val="Formulario N° 4"/>
      <sheetName val="Datos"/>
      <sheetName val="Jornal"/>
      <sheetName val="[a  aaInformación]__cceficie_10"/>
      <sheetName val="[a  aaInformación]__cceficie_11"/>
      <sheetName val="[a  aaInformación]__cceficie_12"/>
      <sheetName val="#REF"/>
      <sheetName val="PRESUP"/>
      <sheetName val="\Users\USUARIO\Downloads\MANTEN"/>
      <sheetName val="\G\I\MANTENIMIENTO RUTA 1001_MA"/>
      <sheetName val="\D\MANTENIMIENTO RUTA 1001_MARZ"/>
      <sheetName val="\G\D\MANTENIMIENTO RUTA 1001_MA"/>
      <sheetName val="Fornato 6"/>
      <sheetName val="\I\I\MANTENIMIENTO RUTA 1001_MA"/>
      <sheetName val="\Users\Personal\Downloads\MANTE"/>
      <sheetName val="TOTALES"/>
      <sheetName val="INDICMICROEMP"/>
      <sheetName val="INDICE"/>
      <sheetName val="M.O."/>
      <sheetName val="AIU"/>
      <sheetName val="[a  aaInformación]__192_168_0_3"/>
      <sheetName val="a  aaInformaci%C3%B3n"/>
      <sheetName val="[a  aaInformación]__192_168_0_2"/>
      <sheetName val="[a  aaInformación]__192_168_0_4"/>
      <sheetName val="OCTUBRE"/>
      <sheetName val="CRA.MODI"/>
      <sheetName val="[a  aaInformación]__192_168_0_5"/>
      <sheetName val="[a  aaInformación]__192_168_0_6"/>
      <sheetName val="[a  aaInformación]__192_168_0_7"/>
      <sheetName val="[a  aaInformación]__192_168_0_8"/>
      <sheetName val="[a  aaInformación]__192_168_0_9"/>
      <sheetName val="[a  aaInformación]__192_168__10"/>
      <sheetName val="[a  aaInformación]\\192.168.0.4"/>
      <sheetName val="[a  aaInformación]__192_168__11"/>
      <sheetName val="[a  aaInformación]__192_168__12"/>
      <sheetName val="[a  aaInformación]__192_168__13"/>
      <sheetName val="[a  aaInformación]__192_168__14"/>
      <sheetName val="[a  aaInformación]__192_168__16"/>
      <sheetName val="[a  aaInformación]__192_168__15"/>
      <sheetName val="[a  aaInformación]__192_168__17"/>
      <sheetName val="[a  aaInformación]__192_168__18"/>
      <sheetName val="Emboquillar"/>
      <sheetName val="Acometidacobrerígido"/>
      <sheetName val="Acometidatoma"/>
      <sheetName val="Acometidahasta1&quot;"/>
      <sheetName val="precios-básicos2002"/>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a  aaInforma"/>
      <sheetName val="lisprecios"/>
      <sheetName val="PERSONAL"/>
      <sheetName val="PRESTACIONES SOCIALES"/>
      <sheetName val="\Users\LENOVO\Downloads\Users\A"/>
      <sheetName val="ITEMS"/>
      <sheetName val="[a  aaInformación]__cceficie_16"/>
      <sheetName val="[a  aaInformación]__cceficie_14"/>
      <sheetName val="[a  aaInformación]__cceficie_13"/>
      <sheetName val="[a  aaInformación]__cceficie_15"/>
      <sheetName val="[a  aaInformación]__cceficie_17"/>
      <sheetName val="[a  aaInformación]__cceficie_51"/>
      <sheetName val="//cceficiente_sharepoint_com/MA"/>
      <sheetName val="[a  aaInformación]__cceficie_18"/>
      <sheetName val="[a  aaInformación]__cceficie_19"/>
      <sheetName val="[a  aaInformación]__cceficie_26"/>
      <sheetName val="[a  aaInformación]__cceficie_20"/>
      <sheetName val="[a  aaInformación]__cceficie_21"/>
      <sheetName val="[a  aaInformación]__cceficie_22"/>
      <sheetName val="[a  aaInformación]__cceficie_23"/>
      <sheetName val="[a  aaInformación]__cceficie_25"/>
      <sheetName val="[a  aaInformación]__cceficie_24"/>
      <sheetName val="[a  aaInformación]__cceficie_28"/>
      <sheetName val="[a  aaInformación]__cceficie_27"/>
      <sheetName val="[a  aaInformación]__cceficie_29"/>
      <sheetName val="[a  aaInformación]__cceficie_32"/>
      <sheetName val="[a  aaInformación]__cceficie_30"/>
      <sheetName val="[a  aaInformación]__cceficie_31"/>
      <sheetName val="[a  aaInformación]__cceficie_33"/>
      <sheetName val="[a  aaInformación]__cceficie_35"/>
      <sheetName val="[a  aaInformación]__cceficie_34"/>
      <sheetName val="[a  aaInformación]__cceficie_36"/>
      <sheetName val="[a  aaInformación]__cceficie_37"/>
      <sheetName val="[a  aaInformación]__cceficie_47"/>
      <sheetName val="[a  aaInformación]__cceficie_40"/>
      <sheetName val="[a  aaInformación]__cceficie_38"/>
      <sheetName val="[a  aaInformación]__cceficie_39"/>
      <sheetName val="[a  aaInformación]__cceficie_41"/>
      <sheetName val="[a  aaInformación]__cceficie_45"/>
      <sheetName val="[a  aaInformación]__cceficie_42"/>
      <sheetName val="[a  aaInformación]__cceficie_43"/>
      <sheetName val="[a  aaInformación]__cceficie_44"/>
      <sheetName val="[a  aaInformación]__cceficie_46"/>
      <sheetName val="[a  aaInformación]__cceficie_48"/>
      <sheetName val="[a  aaInformación]__cceficie_49"/>
      <sheetName val="[a  aaInformación]__cceficie_50"/>
      <sheetName val="[a  aaInformación]__cceficie_52"/>
      <sheetName val="[a  aaInformación]__cceficie_53"/>
      <sheetName val="[a  aaInformación]__cceficie_62"/>
      <sheetName val="[a  aaInformación]__cceficie_61"/>
      <sheetName val="[a  aaInformación]__cceficie_58"/>
      <sheetName val="[a  aaInformación]__cceficie_54"/>
      <sheetName val="[a  aaInformación]__cceficie_55"/>
      <sheetName val="[a  aaInformación]__cceficie_56"/>
      <sheetName val="[a  aaInformación]__cceficie_57"/>
      <sheetName val="[a  aaInformación]__cceficie_59"/>
      <sheetName val="[a  aaInformación]__cceficie_60"/>
      <sheetName val="[a  aaInformación]__cceficie_63"/>
      <sheetName val="[a  aaInformación]__cceficie_64"/>
      <sheetName val="[a  aaInformación]__cceficie_65"/>
      <sheetName val="APU´s"/>
      <sheetName val="Auxiliares"/>
      <sheetName val="General"/>
      <sheetName val="Itemes Renovación"/>
      <sheetName val="TRASMILENIO"/>
      <sheetName val="SUAZA2"/>
      <sheetName val="ELDORADO"/>
      <sheetName val="IBAGUE"/>
      <sheetName val="STA ROSA"/>
      <sheetName val="días habiles 2015"/>
      <sheetName val="Ppto Rev. A"/>
      <sheetName val="EQALT"/>
      <sheetName val="Banderas"/>
      <sheetName val="\G\MANTENIMIENTO RUTA 1001_MARZ"/>
      <sheetName val="46W9"/>
      <sheetName val="Presentacion"/>
      <sheetName val="AJIZAL 3335"/>
      <sheetName val="SABANETA 3335"/>
      <sheetName val="Datos Generales"/>
      <sheetName val="\MANTENIMIENTO_RUTA_1001_MARZO_"/>
      <sheetName val="ANEXO_IX"/>
      <sheetName val="\I\MANTENIMIENTO_RUTA_1001_MARZ"/>
      <sheetName val="\F\MANTENIMIENTO_RUTA_1001_MARZ"/>
      <sheetName val="Formulario_N°_4"/>
      <sheetName val="\G\I\MANTENIMIENTO_RUTA_1001_MA"/>
      <sheetName val="\D\MANTENIMIENTO_RUTA_1001_MARZ"/>
      <sheetName val="\G\D\MANTENIMIENTO_RUTA_1001_MA"/>
      <sheetName val="Fornato_6"/>
      <sheetName val="\I\I\MANTENIMIENTO_RUTA_1001_MA"/>
      <sheetName val="HER"/>
      <sheetName val="MAT"/>
      <sheetName val="PER"/>
      <sheetName val="TRANS"/>
      <sheetName val="INFORME SEMANAL"/>
      <sheetName val="AVANCE SEMANAL"/>
      <sheetName val="CLIMA mes"/>
      <sheetName val="REG FOTO"/>
      <sheetName val="SISOMA"/>
      <sheetName val="[a  aaInformación]__cceficie_66"/>
      <sheetName val="Base Datos"/>
      <sheetName val="Hoja 1 "/>
      <sheetName val="_MANTENIMIENTO RUTA 1001_MARZO "/>
      <sheetName val="_I_MANTENIMIENTO RUTA 1001_MARZ"/>
      <sheetName val="_F_MANTENIMIENTO RUTA 1001_MARZ"/>
      <sheetName val="[a  aaInformación]__cceficie_67"/>
      <sheetName val="[a  aaInformación]__cceficie_71"/>
      <sheetName val="[a  aaInformación]__cceficie_70"/>
      <sheetName val="[a  aaInformación]__cceficie_68"/>
      <sheetName val="[a  aaInformación]__cceficie_69"/>
      <sheetName val="[a  aaInformación]__cceficie_72"/>
      <sheetName val="[a  aaInformación]__cceficie_74"/>
      <sheetName val="[a  aaInformación]__cceficie_73"/>
      <sheetName val="[a  aaInformación]__cceficie_77"/>
      <sheetName val="[a  aaInformación]__cceficie_76"/>
      <sheetName val="[a  aaInformación]__cceficie_75"/>
      <sheetName val="[a  aaInformación]__cceficie_79"/>
      <sheetName val="[a  aaInformación]__cceficie_78"/>
      <sheetName val="[a  aaInformación]__cceficie_80"/>
      <sheetName val="[a  aaInformación]__cceficie_81"/>
      <sheetName val="[a  aaInformación]__cceficie_82"/>
      <sheetName val="[a  aaInformación]__cceficie_87"/>
      <sheetName val="[a  aaInformación]__cceficie_83"/>
      <sheetName val="[a  aaInformación]__cceficie_84"/>
      <sheetName val="[a  aaInformación]__cceficie_85"/>
      <sheetName val="[a  aaInformación]__cceficie_86"/>
      <sheetName val="[a  aaInformación]__cceficie_88"/>
      <sheetName val="[a  aaInformación]__cceficie_92"/>
      <sheetName val="[a  aaInformación]__cceficie_89"/>
      <sheetName val="[a  aaInformación]__cceficie_90"/>
      <sheetName val="[a  aaInformación]__cceficie_91"/>
      <sheetName val="[a  aaInformación]__cceficie_93"/>
      <sheetName val="[a  aaInformación]__cceficie_95"/>
      <sheetName val="[a  aaInformación]__cceficie_94"/>
      <sheetName val="[a  aaInformación]__cceficie_96"/>
      <sheetName val="[a  aaInformación]__cceficie_99"/>
      <sheetName val="[a  aaInformación]__cceficie_97"/>
      <sheetName val="[a  aaInformación]__cceficie_98"/>
      <sheetName val="[a  aaInformación]__ccefici_100"/>
      <sheetName val="[a  aaInformación]__ccefici_101"/>
      <sheetName val="[a  aaInformación]__ccefici_105"/>
      <sheetName val="[a  aaInformación]__ccefici_102"/>
      <sheetName val="[a  aaInformación]__ccefici_103"/>
      <sheetName val="[a  aaInformación]__ccefici_104"/>
      <sheetName val="PRECIOS"/>
      <sheetName val="M_O_"/>
      <sheetName val="PANEL"/>
      <sheetName val="\MANTENIMIENTO%20RUTA%201001_MA"/>
      <sheetName val="Res-Accide-10"/>
      <sheetName val="Paramtrias"/>
      <sheetName val="Formulario_N°_41"/>
      <sheetName val="\MANTENIMIENTO_RUTA_1001_MARZO1"/>
      <sheetName val="ANEXO_IX1"/>
      <sheetName val="\I\MANTENIMIENTO_RUTA_1001_MAR1"/>
      <sheetName val="\F\MANTENIMIENTO_RUTA_1001_MAR1"/>
      <sheetName val="Fornato_61"/>
      <sheetName val="\G\I\MANTENIMIENTO_RUTA_1001_M1"/>
      <sheetName val="\D\MANTENIMIENTO_RUTA_1001_MAR1"/>
      <sheetName val="\G\D\MANTENIMIENTO_RUTA_1001_M1"/>
      <sheetName val="\I\I\MANTENIMIENTO_RUTA_1001_M1"/>
      <sheetName val="Concretos_y_morteros"/>
      <sheetName val="Datos_iniciales_"/>
      <sheetName val="a__aaInformación7"/>
      <sheetName val="Formulario_N°_43"/>
      <sheetName val="\MANTENIMIENTO_RUTA_1001_MARZO3"/>
      <sheetName val="ANEXO_IX3"/>
      <sheetName val="\I\MANTENIMIENTO_RUTA_1001_MAR3"/>
      <sheetName val="\F\MANTENIMIENTO_RUTA_1001_MAR3"/>
      <sheetName val="Fornato_63"/>
      <sheetName val="\G\I\MANTENIMIENTO_RUTA_1001_M3"/>
      <sheetName val="\D\MANTENIMIENTO_RUTA_1001_MAR3"/>
      <sheetName val="\G\D\MANTENIMIENTO_RUTA_1001_M3"/>
      <sheetName val="\I\I\MANTENIMIENTO_RUTA_1001_M3"/>
      <sheetName val="M_O_2"/>
      <sheetName val="Concretos_y_morteros2"/>
      <sheetName val="Datos_iniciales_2"/>
      <sheetName val="Formulario_N°_42"/>
      <sheetName val="\MANTENIMIENTO_RUTA_1001_MARZO2"/>
      <sheetName val="ANEXO_IX2"/>
      <sheetName val="\I\MANTENIMIENTO_RUTA_1001_MAR2"/>
      <sheetName val="\F\MANTENIMIENTO_RUTA_1001_MAR2"/>
      <sheetName val="Fornato_62"/>
      <sheetName val="\G\I\MANTENIMIENTO_RUTA_1001_M2"/>
      <sheetName val="\D\MANTENIMIENTO_RUTA_1001_MAR2"/>
      <sheetName val="\G\D\MANTENIMIENTO_RUTA_1001_M2"/>
      <sheetName val="\I\I\MANTENIMIENTO_RUTA_1001_M2"/>
      <sheetName val="M_O_1"/>
      <sheetName val="Concretos_y_morteros1"/>
      <sheetName val="Datos_iniciales_1"/>
      <sheetName val="a__aaInformación8"/>
      <sheetName val="aCCIDENTES_DE_1995_-_19964"/>
      <sheetName val="Formulario_N°_44"/>
      <sheetName val="\MANTENIMIENTO_RUTA_1001_MARZO4"/>
      <sheetName val="ANEXO_IX4"/>
      <sheetName val="\I\MANTENIMIENTO_RUTA_1001_MAR4"/>
      <sheetName val="\F\MANTENIMIENTO_RUTA_1001_MAR4"/>
      <sheetName val="Fornato_64"/>
      <sheetName val="\G\I\MANTENIMIENTO_RUTA_1001_M4"/>
      <sheetName val="\D\MANTENIMIENTO_RUTA_1001_MAR4"/>
      <sheetName val="\G\D\MANTENIMIENTO_RUTA_1001_M4"/>
      <sheetName val="\I\I\MANTENIMIENTO_RUTA_1001_M4"/>
      <sheetName val="M_O_3"/>
      <sheetName val="Concretos_y_morteros3"/>
      <sheetName val="Datos_iniciales_3"/>
      <sheetName val="a__aaInformación9"/>
      <sheetName val="a__aaInformación10"/>
      <sheetName val="PLAN DE INVERSION ANTICIPO"/>
      <sheetName val="inv mensual"/>
      <sheetName val="borrador flujo inv"/>
      <sheetName val="social-ambiental"/>
      <sheetName val="AU"/>
      <sheetName val="//d.docs.live.net/MANTENIMIENTO"/>
      <sheetName val="CrudosA"/>
      <sheetName val="casosWTI"/>
      <sheetName val="[a__aaInformación][a__aaInforma"/>
      <sheetName val="PRESTACIONES_SOCIALES"/>
      <sheetName val="[a__aaInformación]__cceficien_2"/>
      <sheetName val="[a__aaInformación]__cceficien_4"/>
      <sheetName val="[a__aaInformación]__cceficien_3"/>
      <sheetName val="[a__aaInformación]//cceficiente"/>
      <sheetName val="[a__aaInformación]__cceficien_5"/>
      <sheetName val="[a__aaInformación]__cceficien_9"/>
      <sheetName val="[a__aaInformación]__cceficien_6"/>
      <sheetName val="[a__aaInformación]__cceficien_7"/>
      <sheetName val="[a__aaInformación]__cceficien_8"/>
      <sheetName val="[a__aaInformación]__cceficie_10"/>
      <sheetName val="[a__aaInformación]__cceficie_11"/>
      <sheetName val="[a__aaInformación]__cceficie_12"/>
      <sheetName val="[a__aaInformación]__cceficie_16"/>
      <sheetName val="[a__aaInformación]__cceficie_14"/>
      <sheetName val="[a__aaInformación]__cceficie_13"/>
      <sheetName val="[a__aaInformación]__cceficie_15"/>
      <sheetName val="[a__aaInformación]__cceficie_17"/>
      <sheetName val="[a__aaInformación]__cceficie_51"/>
      <sheetName val="[a__aaInformación]__cceficie_18"/>
      <sheetName val="[a__aaInformación]__cceficie_19"/>
      <sheetName val="[a__aaInformación]__cceficie_26"/>
      <sheetName val="[a__aaInformación]__cceficie_20"/>
      <sheetName val="[a__aaInformación]__cceficie_21"/>
      <sheetName val="[a__aaInformación]__cceficie_22"/>
      <sheetName val="[a__aaInformación]__cceficie_23"/>
      <sheetName val="[a__aaInformación]__cceficie_25"/>
      <sheetName val="[a__aaInformación]__cceficie_24"/>
      <sheetName val="[a__aaInformación]__cceficie_28"/>
      <sheetName val="[a__aaInformación]__cceficie_27"/>
      <sheetName val="[a__aaInformación]__cceficie_29"/>
      <sheetName val="[a__aaInformación]__cceficie_32"/>
      <sheetName val="[a__aaInformación]__cceficie_30"/>
      <sheetName val="[a__aaInformación]__cceficie_31"/>
      <sheetName val="[a__aaInformación]__cceficie_33"/>
      <sheetName val="[a__aaInformación]__cceficie_35"/>
      <sheetName val="[a__aaInformación]__cceficie_34"/>
      <sheetName val="[a__aaInformación]__cceficie_36"/>
      <sheetName val="[a__aaInformación]__cceficie_37"/>
      <sheetName val="[a__aaInformación]__cceficie_47"/>
      <sheetName val="[a__aaInformación]__cceficie_40"/>
      <sheetName val="[a__aaInformación]__cceficie_38"/>
      <sheetName val="[a__aaInformación]__cceficie_39"/>
      <sheetName val="[a__aaInformación]__cceficie_41"/>
      <sheetName val="[a__aaInformación]__cceficie_45"/>
      <sheetName val="[a__aaInformación]__cceficie_42"/>
      <sheetName val="[a__aaInformación]__cceficie_43"/>
      <sheetName val="[a__aaInformación]__cceficie_44"/>
      <sheetName val="[a__aaInformación]__cceficie_46"/>
      <sheetName val="[a__aaInformación]__cceficie_48"/>
      <sheetName val="[a__aaInformación]__cceficie_49"/>
      <sheetName val="[a__aaInformación]__cceficie_50"/>
      <sheetName val="[a__aaInformación]__cceficie_52"/>
      <sheetName val="[a__aaInformación]__cceficie_53"/>
      <sheetName val="[a__aaInformación]__cceficie_62"/>
      <sheetName val="[a__aaInformación]__cceficie_61"/>
      <sheetName val="[a__aaInformación]__cceficie_58"/>
      <sheetName val="[a__aaInformación]__cceficie_54"/>
      <sheetName val="[a__aaInformación]__cceficie_55"/>
      <sheetName val="[a__aaInformación]__cceficie_56"/>
      <sheetName val="[a__aaInformación]__cceficie_57"/>
      <sheetName val="[a__aaInformación]__cceficie_59"/>
      <sheetName val="[a__aaInformación]__cceficie_60"/>
      <sheetName val="[a__aaInformación]__cceficie_63"/>
      <sheetName val="[a__aaInformación]__cceficie_64"/>
      <sheetName val="[a__aaInformación]__cceficie_65"/>
      <sheetName val="[a__aaInformación]__192_168_0_2"/>
      <sheetName val="a__aaInformaci%C3%B3n"/>
      <sheetName val="[a__aaInformación]__192_168_0_3"/>
      <sheetName val="[a__aaInformación]__192_168_0_4"/>
      <sheetName val="CRA_MODI"/>
      <sheetName val="[a__aaInformación]__192_168_0_5"/>
      <sheetName val="[a__aaInformación]__192_168_0_6"/>
      <sheetName val="[a__aaInformación]__192_168_0_9"/>
      <sheetName val="[a__aaInformación]__192_168_0_7"/>
      <sheetName val="[a__aaInformación]__192_168_0_8"/>
      <sheetName val="Itemes_Renovación"/>
      <sheetName val="STA_ROSA"/>
      <sheetName val="[a__aaInformación]__192_168__10"/>
      <sheetName val="[a__aaInformación]\\192_168_0_4"/>
      <sheetName val="[a__aaInformación]__192_168__11"/>
      <sheetName val="[a__aaInformación]__192_168__12"/>
      <sheetName val="[a__aaInformación]__192_168__14"/>
      <sheetName val="[a__aaInformación]__192_168__13"/>
      <sheetName val="días_habiles_2015"/>
      <sheetName val="Ppto_Rev__A"/>
      <sheetName val="\G\MANTENIMIENTO_RUTA_1001_MARZ"/>
      <sheetName val="AJIZAL_3335"/>
      <sheetName val="SABANETA_3335"/>
      <sheetName val="Datos_Generales"/>
      <sheetName val="_MANTENIMIENTO_RUTA_1001_MARZO_"/>
      <sheetName val="_I_MANTENIMIENTO_RUTA_1001_MARZ"/>
      <sheetName val="_F_MANTENIMIENTO_RUTA_1001_MARZ"/>
      <sheetName val="[a__aaInformación]__192_168__16"/>
      <sheetName val="[a__aaInformación]__192_168__15"/>
      <sheetName val="[a__aaInformación]__192_168__17"/>
      <sheetName val="[a__aaInformación]__192_168__18"/>
      <sheetName val="INFORME_SEMANAL"/>
      <sheetName val="AVANCE_SEMANAL"/>
      <sheetName val="CLIMA_mes"/>
      <sheetName val="REG_FOTO"/>
      <sheetName val="[a__aaInformación]__cceficie_66"/>
      <sheetName val="aCCIDENTES_DE_1995_-_19965"/>
      <sheetName val="[a__aaInformación][a__aaInform1"/>
      <sheetName val="PRESTACIONES_SOCIALES1"/>
      <sheetName val="[a__aaInformación]__cceficien_1"/>
      <sheetName val="[a__aaInformación]__cceficien10"/>
      <sheetName val="[a__aaInformación]__cceficien11"/>
      <sheetName val="[a__aaInformación]__cceficien12"/>
      <sheetName val="[a__aaInformación]__cceficien13"/>
      <sheetName val="[a__aaInformación]__cceficien14"/>
      <sheetName val="[a__aaInformación]//cceficient1"/>
      <sheetName val="[a__aaInformación]__192_168_0_1"/>
      <sheetName val="a__aaInformaci%C3%B3n1"/>
      <sheetName val="[a__aaInformación]__192_168_010"/>
      <sheetName val="[a__aaInformación]__192_168_011"/>
      <sheetName val="CRA_MODI1"/>
      <sheetName val="[a__aaInformación]__192_168_012"/>
      <sheetName val="[a__aaInformación]__192_168_013"/>
      <sheetName val="[a__aaInformación]__cceficien15"/>
      <sheetName val="[a__aaInformación]__cceficie_67"/>
      <sheetName val="[a__aaInformación]__cceficien16"/>
      <sheetName val="[a__aaInformación]__192_168_014"/>
      <sheetName val="[a__aaInformación]__192_168_015"/>
      <sheetName val="[a__aaInformación]__192_168_016"/>
      <sheetName val="[a__aaInformación]__cceficie_68"/>
      <sheetName val="[a__aaInformación]__cceficie_69"/>
      <sheetName val="[a__aaInformación]__cceficie_70"/>
      <sheetName val="[a__aaInformación]__cceficie_71"/>
      <sheetName val="[a__aaInformación]__cceficie_72"/>
      <sheetName val="[a__aaInformación]__cceficie_73"/>
      <sheetName val="[a__aaInformación]__cceficie_74"/>
      <sheetName val="[a__aaInformación]__cceficie_75"/>
      <sheetName val="[a__aaInformación]__cceficie_76"/>
      <sheetName val="[a__aaInformación]__cceficie_77"/>
      <sheetName val="[a__aaInformación]__cceficie_78"/>
      <sheetName val="[a__aaInformación]__cceficie_79"/>
      <sheetName val="[a__aaInformación]__cceficie_80"/>
      <sheetName val="[a__aaInformación]__cceficie_81"/>
      <sheetName val="[a__aaInformación]__cceficie_82"/>
      <sheetName val="[a__aaInformación]__cceficie_83"/>
      <sheetName val="[a__aaInformación]__cceficie_84"/>
      <sheetName val="[a__aaInformación]__cceficie_85"/>
      <sheetName val="[a__aaInformación]__cceficie_86"/>
      <sheetName val="Itemes_Renovación1"/>
      <sheetName val="STA_ROSA1"/>
      <sheetName val="[a__aaInformación]__cceficie_87"/>
      <sheetName val="[a__aaInformación]__192_168__19"/>
      <sheetName val="[a__aaInformación]\\192_168_0_1"/>
      <sheetName val="[a__aaInformación]__192_168__20"/>
      <sheetName val="[a__aaInformación]__192_168__21"/>
      <sheetName val="[a__aaInformación]__192_168__22"/>
      <sheetName val="[a__aaInformación]__192_168__23"/>
      <sheetName val="[a__aaInformación]__cceficie_88"/>
      <sheetName val="[a__aaInformación]__cceficie_89"/>
      <sheetName val="[a__aaInformación]__cceficie_90"/>
      <sheetName val="días_habiles_20151"/>
      <sheetName val="[a__aaInformación]__cceficie_91"/>
      <sheetName val="[a__aaInformación]__cceficie_92"/>
      <sheetName val="[a__aaInformación]__cceficie_93"/>
      <sheetName val="[a__aaInformación]__cceficie_94"/>
      <sheetName val="[a__aaInformación]__cceficie_95"/>
      <sheetName val="[a__aaInformación]__cceficie_96"/>
      <sheetName val="Ppto_Rev__A1"/>
      <sheetName val="[a__aaInformación]__cceficie_97"/>
      <sheetName val="\G\MANTENIMIENTO_RUTA_1001_MAR1"/>
      <sheetName val="AJIZAL_33351"/>
      <sheetName val="SABANETA_33351"/>
      <sheetName val="Datos_Generales1"/>
      <sheetName val="_MANTENIMIENTO_RUTA_1001_MARZO1"/>
      <sheetName val="_I_MANTENIMIENTO_RUTA_1001_MAR1"/>
      <sheetName val="_F_MANTENIMIENTO_RUTA_1001_MAR1"/>
      <sheetName val="[a  aaInformación]__ccefici_106"/>
      <sheetName val="[a  aaInformación]__ccefici_114"/>
      <sheetName val="[a  aaInformación]__ccefici_107"/>
      <sheetName val="[a  aaInformación]__ccefici_108"/>
      <sheetName val="[a  aaInformación]__ccefici_111"/>
      <sheetName val="[a  aaInformación]__ccefici_109"/>
      <sheetName val="[a  aaInformación]__ccefici_110"/>
      <sheetName val="[a  aaInformación]__ccefici_112"/>
      <sheetName val="[a  aaInformación]__ccefici_113"/>
      <sheetName val="\\Pc2\amv1-real\MANTENIMIENTO R"/>
      <sheetName val=""/>
      <sheetName val="_Users_USUARIO_Downloads_MANTEN"/>
      <sheetName val="__SERVIDOR_Public2_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sheetData sheetId="106" refreshError="1"/>
      <sheetData sheetId="107" refreshError="1"/>
      <sheetData sheetId="108" refreshError="1"/>
      <sheetData sheetId="109" refreshError="1"/>
      <sheetData sheetId="110" refreshError="1"/>
      <sheetData sheetId="111" refreshError="1"/>
      <sheetData sheetId="112"/>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refreshError="1"/>
      <sheetData sheetId="193"/>
      <sheetData sheetId="194"/>
      <sheetData sheetId="195"/>
      <sheetData sheetId="196"/>
      <sheetData sheetId="197"/>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sheetData sheetId="245" refreshError="1"/>
      <sheetData sheetId="246" refreshError="1"/>
      <sheetData sheetId="247" refreshError="1"/>
      <sheetData sheetId="248" refreshError="1"/>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refreshError="1"/>
      <sheetData sheetId="311" refreshError="1"/>
      <sheetData sheetId="312" refreshError="1"/>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RESUMEN "/>
      <sheetName val="SALARIO ADMINISTRACION"/>
      <sheetName val="SALARIOS OBRA"/>
      <sheetName val="FACTOR PREST OBRA"/>
      <sheetName val="A.I.U."/>
      <sheetName val="INSUMOS-EQUIPOS"/>
      <sheetName val="CONCRETOS Y MORTEROS"/>
      <sheetName val="APU HIDROSAN"/>
      <sheetName val="APU "/>
      <sheetName val="PRESUPUESTO 2"/>
      <sheetName val="PRESUPUESTO"/>
      <sheetName val="01-PRELIMINARES"/>
      <sheetName val="02-CIMENTACION"/>
      <sheetName val="03- DESAGÜES E INSTSLACIONES"/>
      <sheetName val="04-ESTRUCTURA"/>
      <sheetName val="02-ESTRUCTURA"/>
      <sheetName val="05-MAMPOSTERIA"/>
      <sheetName val="06-PREFABRICADOS"/>
      <sheetName val="07-INSTALACIONES  HS Y GAS"/>
      <sheetName val="06-PAÑETE"/>
      <sheetName val="10-PISOS"/>
      <sheetName val="11-CUBIERTA E IMPERMEAB"/>
      <sheetName val="14.-ENCHAPE"/>
      <sheetName val="16-APARATOS SANITARIOS"/>
      <sheetName val="17-CIELORASO"/>
      <sheetName val="18-PINTURA"/>
      <sheetName val="19-CERRADURAS Y VIDRIOS"/>
      <sheetName val="20-OBRAS EXTERIORES"/>
      <sheetName val="20-OBRAS EXTERIORES (2)"/>
      <sheetName val="Cálculo"/>
      <sheetName val="P.O ESTADIO DIEGO CARVAJAL"/>
    </sheetNames>
    <sheetDataSet>
      <sheetData sheetId="0"/>
      <sheetData sheetId="1"/>
      <sheetData sheetId="2"/>
      <sheetData sheetId="3"/>
      <sheetData sheetId="4"/>
      <sheetData sheetId="5">
        <row r="345">
          <cell r="B345">
            <v>0</v>
          </cell>
        </row>
      </sheetData>
      <sheetData sheetId="6">
        <row r="23">
          <cell r="H23">
            <v>222877.609</v>
          </cell>
        </row>
        <row r="33">
          <cell r="H33">
            <v>409271.94</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refreshError="1"/>
      <sheetData sheetId="30"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BM"/>
      <sheetName val="Portada"/>
      <sheetName val="PRESUPUESTO"/>
      <sheetName val="APU"/>
    </sheetNames>
    <sheetDataSet>
      <sheetData sheetId="0" refreshError="1"/>
      <sheetData sheetId="1"/>
      <sheetData sheetId="2"/>
      <sheetData sheetId="3"/>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RESUMEN "/>
      <sheetName val="SALARIO ADMINISTRACION"/>
      <sheetName val="A.I.U."/>
      <sheetName val="SALARIOS OBRA"/>
      <sheetName val="FACTOR PREST OBRA"/>
      <sheetName val="INSUMOS-EQUIPOS"/>
      <sheetName val="CONCRETOS Y MORTEROS"/>
      <sheetName val="PRESUPUESTO"/>
      <sheetName val="APU"/>
      <sheetName val="APU HIDROSAN"/>
      <sheetName val="APU ELECTRICOS"/>
      <sheetName val="01- PRELIMINARES"/>
      <sheetName val="02-CIMENTACIÓN"/>
      <sheetName val="03- DESAGÜES E INSTSLACIONES "/>
      <sheetName val="04-ESTRUCTURA"/>
      <sheetName val="05-MAMPOSTERIA"/>
      <sheetName val="06-PREFABRICADOS"/>
      <sheetName val="07-INSTALACIONES  HS Y GAS"/>
      <sheetName val="08-INSTALACIONES ELECTRICAS "/>
      <sheetName val="09-PAÑETES"/>
      <sheetName val="10-PISOS"/>
      <sheetName val="11-CUBIERTA E IMPERMEAB"/>
      <sheetName val="12-13-CARP. METALICA-MADERA"/>
      <sheetName val="14-ENCHAPES"/>
      <sheetName val="16-APA. SANITARIOS Y ACCESORIOS"/>
      <sheetName val="17-CIELO RASO Y DIVISIONES"/>
      <sheetName val="18-PINTURA"/>
      <sheetName val="19-CERRADURAS Y VIDRIOS"/>
      <sheetName val="20-O.EXTERIORES,ASEO,VARIOS"/>
      <sheetName val="dólar"/>
      <sheetName val="gastos"/>
    </sheetNames>
    <sheetDataSet>
      <sheetData sheetId="0"/>
      <sheetData sheetId="1"/>
      <sheetData sheetId="2"/>
      <sheetData sheetId="3" refreshError="1"/>
      <sheetData sheetId="4"/>
      <sheetData sheetId="5" refreshError="1">
        <row r="145">
          <cell r="B145">
            <v>65197</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refreshError="1"/>
      <sheetData sheetId="30"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ifier "/>
      <sheetName val="Clientes"/>
      <sheetName val="IP Final"/>
      <sheetName val="Margenes"/>
    </sheetNames>
    <sheetDataSet>
      <sheetData sheetId="0"/>
      <sheetData sheetId="1"/>
      <sheetData sheetId="2"/>
      <sheetData sheetId="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INSUMOS-EQUIPOS"/>
      <sheetName val="CONCRETOS Y MORTEROS"/>
      <sheetName val="matriz central"/>
      <sheetName val="bd100-45-p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odelo APU"/>
      <sheetName val="Hoja1"/>
      <sheetName val="Anexo 2"/>
      <sheetName val="Anexo 2A"/>
      <sheetName val="Anexo 11"/>
      <sheetName val="Hoja2"/>
      <sheetName val="MANO DE OBRA"/>
    </sheetNames>
    <sheetDataSet>
      <sheetData sheetId="0"/>
      <sheetData sheetId="1"/>
      <sheetData sheetId="2"/>
      <sheetData sheetId="3"/>
      <sheetData sheetId="4" refreshError="1"/>
      <sheetData sheetId="5" refreshError="1"/>
      <sheetData sheetId="6"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aaInformación GRUPO"/>
    </sheetNames>
    <definedNames>
      <definedName name="absc"/>
    </definedNames>
    <sheetDataSet>
      <sheetData sheetId="0"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ALARIOS OBRA"/>
      <sheetName val="APU "/>
    </sheetNames>
    <sheetDataSet>
      <sheetData sheetId="0" refreshError="1"/>
      <sheetData sheetId="1"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ivot table"/>
      <sheetName val="Summary"/>
      <sheetName val="Pivot table (2)"/>
      <sheetName val="Budget Book"/>
      <sheetName val="Cal forecast"/>
      <sheetName val="Items"/>
      <sheetName val="% aprobados"/>
      <sheetName val="M1-157"/>
      <sheetName val="M1-158"/>
      <sheetName val="M1-161"/>
      <sheetName val="M1-166"/>
      <sheetName val="M1-179"/>
      <sheetName val="M1-188 A"/>
      <sheetName val="M1-188 B"/>
      <sheetName val="M1-188 2009 C"/>
      <sheetName val="M1-188 2010 C"/>
      <sheetName val="M1-188 D"/>
      <sheetName val="M1-188 E"/>
      <sheetName val="M1-193"/>
      <sheetName val="M1-196"/>
      <sheetName val="M1-204"/>
      <sheetName val="M1-228 A"/>
      <sheetName val="M1-228 B"/>
      <sheetName val="M1-228 C"/>
      <sheetName val="M1-229-2009"/>
      <sheetName val="M1-229-2010"/>
      <sheetName val="M1-229-2011"/>
      <sheetName val="M1-234"/>
      <sheetName val="M1-244"/>
      <sheetName val="M1-251"/>
      <sheetName val="M1-252"/>
      <sheetName val="M1-256"/>
      <sheetName val="M1-257"/>
      <sheetName val="M1-259"/>
      <sheetName val="M1-260"/>
      <sheetName val="M1-261"/>
      <sheetName val="M1-262"/>
      <sheetName val="M1-263"/>
      <sheetName val="M1-264"/>
      <sheetName val="M1-266"/>
      <sheetName val="M1-267 A"/>
      <sheetName val="M1-267 B"/>
      <sheetName val="M1-267 C"/>
      <sheetName val="M1-267 D"/>
      <sheetName val="M1-267 E"/>
      <sheetName val="M1-267 F"/>
      <sheetName val="M1-267 G"/>
      <sheetName val="M1-268"/>
      <sheetName val="M1-270"/>
      <sheetName val="M1-272"/>
      <sheetName val="M1-273"/>
      <sheetName val="M1-274"/>
      <sheetName val="M1-275"/>
      <sheetName val="M1-276"/>
      <sheetName val="M1-277"/>
      <sheetName val="M1-279"/>
      <sheetName val="M1-283"/>
      <sheetName val="M1-289"/>
      <sheetName val="M1-290"/>
      <sheetName val="M1-291"/>
      <sheetName val="M1-293"/>
      <sheetName val="M1-294"/>
      <sheetName val="M1-308"/>
      <sheetName val="M1-313"/>
      <sheetName val="M1-314"/>
      <sheetName val="M1-315"/>
      <sheetName val="M1-316"/>
      <sheetName val="M1-317"/>
      <sheetName val="M1-318"/>
      <sheetName val="M1-319"/>
      <sheetName val="M1-320"/>
      <sheetName val="M1-322-2009"/>
      <sheetName val="M1-322-2010"/>
      <sheetName val="M1-322-2011"/>
      <sheetName val="M1-324"/>
      <sheetName val="M1-325"/>
      <sheetName val="M1-326"/>
      <sheetName val="REF - Listas"/>
      <sheetName val="Sheet1"/>
      <sheetName val="MI"/>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row r="4">
          <cell r="B4" t="str">
            <v>TBD</v>
          </cell>
          <cell r="F4" t="str">
            <v>Exploration works</v>
          </cell>
        </row>
        <row r="5">
          <cell r="B5" t="str">
            <v>Defining scope</v>
          </cell>
          <cell r="F5" t="str">
            <v>Mining operations</v>
          </cell>
        </row>
        <row r="6">
          <cell r="B6" t="str">
            <v>In progress</v>
          </cell>
          <cell r="F6" t="str">
            <v>Health, Safety, Environment &amp; Community (HSEC)</v>
          </cell>
        </row>
        <row r="7">
          <cell r="B7" t="str">
            <v>For Approval</v>
          </cell>
          <cell r="F7" t="str">
            <v>Other</v>
          </cell>
        </row>
        <row r="8">
          <cell r="B8" t="str">
            <v>Partially Approved</v>
          </cell>
        </row>
        <row r="9">
          <cell r="B9" t="str">
            <v>Approved</v>
          </cell>
        </row>
        <row r="10">
          <cell r="B10" t="str">
            <v>Voided</v>
          </cell>
        </row>
        <row r="11">
          <cell r="B11" t="str">
            <v>Completed</v>
          </cell>
        </row>
        <row r="14">
          <cell r="B14" t="str">
            <v>Capital projects</v>
          </cell>
        </row>
        <row r="15">
          <cell r="B15" t="str">
            <v>Project Responsible</v>
          </cell>
        </row>
        <row r="16">
          <cell r="B16" t="str">
            <v>Purchasing</v>
          </cell>
          <cell r="D16" t="str">
            <v>Admin &amp; Infrastructure</v>
          </cell>
        </row>
        <row r="17">
          <cell r="B17" t="str">
            <v>Legal</v>
          </cell>
          <cell r="D17" t="str">
            <v>Mining - Support</v>
          </cell>
        </row>
        <row r="18">
          <cell r="B18" t="str">
            <v>Peter Tilston</v>
          </cell>
          <cell r="D18" t="str">
            <v>Mining - Waste Removal</v>
          </cell>
        </row>
        <row r="19">
          <cell r="B19" t="str">
            <v>Edward Delilla</v>
          </cell>
          <cell r="D19" t="str">
            <v>Coal Handling</v>
          </cell>
        </row>
        <row r="20">
          <cell r="B20" t="str">
            <v>Harold McBride</v>
          </cell>
          <cell r="D20" t="str">
            <v>HO &amp; Marketing</v>
          </cell>
        </row>
        <row r="21">
          <cell r="B21" t="str">
            <v>Chris Phillips</v>
          </cell>
          <cell r="D21" t="str">
            <v>Mining - Coal Mining</v>
          </cell>
        </row>
        <row r="22">
          <cell r="B22" t="str">
            <v>Darren Bowden</v>
          </cell>
          <cell r="D22" t="str">
            <v>Rail &amp; Transport</v>
          </cell>
        </row>
        <row r="23">
          <cell r="B23" t="str">
            <v>Gary Nagle</v>
          </cell>
          <cell r="D23" t="str">
            <v>Fenoco: Access Fees</v>
          </cell>
        </row>
        <row r="24">
          <cell r="D24" t="str">
            <v>Port</v>
          </cell>
        </row>
        <row r="27">
          <cell r="D27" t="str">
            <v>Expansion</v>
          </cell>
        </row>
        <row r="28">
          <cell r="D28" t="str">
            <v>Stay in business</v>
          </cell>
        </row>
        <row r="32">
          <cell r="D32" t="str">
            <v>Other</v>
          </cell>
        </row>
        <row r="33">
          <cell r="D33" t="str">
            <v>Electrical Infrastructure</v>
          </cell>
        </row>
        <row r="34">
          <cell r="D34" t="str">
            <v>Purchase New Equip</v>
          </cell>
        </row>
        <row r="35">
          <cell r="D35" t="str">
            <v>Civil Infrastructure</v>
          </cell>
        </row>
        <row r="36">
          <cell r="D36" t="str">
            <v>Overhaul</v>
          </cell>
        </row>
        <row r="37">
          <cell r="D37" t="str">
            <v>Engineering Studies</v>
          </cell>
        </row>
        <row r="38">
          <cell r="D38" t="str">
            <v>Purchase Used Equip</v>
          </cell>
        </row>
      </sheetData>
      <sheetData sheetId="78"/>
      <sheetData sheetId="7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RESUMEN "/>
      <sheetName val="SALARIO ADMINISTRACION"/>
      <sheetName val="SALARIOS OBRA"/>
      <sheetName val="FACTOR PREST OBRA"/>
      <sheetName val="A.I.U."/>
      <sheetName val="INSUMOS-EQUIPOS"/>
      <sheetName val="CONCRETOS Y MORTEROS"/>
      <sheetName val="APU HIDROSAN"/>
      <sheetName val="APU HIDRO"/>
      <sheetName val="APU ELECT"/>
      <sheetName val="APU ELECTRICOS"/>
      <sheetName val="APU "/>
      <sheetName val="PRESUPUESTO"/>
      <sheetName val="01- PRELIMINARES"/>
      <sheetName val="02-CIMENTACIÓN"/>
      <sheetName val="03- DESAGÜES E INSTALACIONES "/>
      <sheetName val="04-ESTRUCTURA"/>
      <sheetName val="05-MAMPOSTERIA"/>
      <sheetName val="06-PREFABRICADOS"/>
      <sheetName val="07-INST.HIDROSANOTARIAS"/>
      <sheetName val="08- ELECTRICAS Y TELECOMUNICACI"/>
      <sheetName val="09-PAÑETES"/>
      <sheetName val="10-PISOS"/>
      <sheetName val="11-CUBIERTA E IMPERMEAB"/>
      <sheetName val="12-13-CARP. METALICA-MADERA"/>
      <sheetName val="14-ENCHAPES"/>
      <sheetName val="INVENTARIO PUERTAS"/>
      <sheetName val="16-APA. SANITARIOS Y ACCESORIOS"/>
      <sheetName val="17-CIELO RAZO Y DIVISIONES "/>
      <sheetName val="18-PINTURA"/>
      <sheetName val="19-CERRADURAS Y VIDRIOS"/>
      <sheetName val="20-O.EXTERIOR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enturitas Valuation Summary"/>
      <sheetName val="Title"/>
      <sheetName val="Options"/>
      <sheetName val="Project Finance"/>
      <sheetName val="Equipment Leasing"/>
      <sheetName val="Parameters"/>
      <sheetName val="Pricing"/>
      <sheetName val="NPV Summary"/>
      <sheetName val="Cost Summ"/>
      <sheetName val="Sensitivities"/>
      <sheetName val="Economic  Graphs"/>
      <sheetName val="Quantity Graphs"/>
      <sheetName val="Deprec"/>
      <sheetName val="Coal Stocks &amp; Wkg Cap"/>
      <sheetName val="Total Cap"/>
      <sheetName val="Other Cap"/>
      <sheetName val="Init Cap"/>
      <sheetName val="Repl Cap"/>
      <sheetName val="Init"/>
      <sheetName val="Repl"/>
      <sheetName val="Total Op Costs"/>
      <sheetName val="Other Op Costs"/>
      <sheetName val="Royalties"/>
      <sheetName val="Blasting"/>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Fuel Cons"/>
      <sheetName val="Power Consump"/>
      <sheetName val="Equip Annual Hours"/>
      <sheetName val="Fleet Cost Hrs"/>
      <sheetName val="Fleet Op Hrs"/>
      <sheetName val="Utilisation"/>
      <sheetName val="Roster"/>
      <sheetName val="Fleet"/>
      <sheetName val="Combined Schedule Summary"/>
      <sheetName val="Paste in 2007 Capex"/>
      <sheetName val="Paste In Schedule_CDJ"/>
      <sheetName val="Paste In Schedule_Cal"/>
      <sheetName val="Paste In Utilisation"/>
      <sheetName val="Paste In Fleet"/>
      <sheetName val="Paste in Roster"/>
      <sheetName val="Equip Data"/>
      <sheetName val="Not Used ------&gt;"/>
      <sheetName val="Update_Header_Footer"/>
      <sheetName val="CALIDAD"/>
    </sheetNames>
    <sheetDataSet>
      <sheetData sheetId="0" refreshError="1"/>
      <sheetData sheetId="1" refreshError="1"/>
      <sheetData sheetId="2" refreshError="1"/>
      <sheetData sheetId="3" refreshError="1"/>
      <sheetData sheetId="4" refreshError="1"/>
      <sheetData sheetId="5" refreshError="1">
        <row r="15">
          <cell r="K15">
            <v>0.1</v>
          </cell>
          <cell r="R15">
            <v>0.08</v>
          </cell>
        </row>
        <row r="16">
          <cell r="K16">
            <v>2.5000000000000001E-2</v>
          </cell>
        </row>
        <row r="17">
          <cell r="D17">
            <v>38353</v>
          </cell>
        </row>
        <row r="18">
          <cell r="K18">
            <v>11300</v>
          </cell>
          <cell r="R18">
            <v>0.55000000000000004</v>
          </cell>
        </row>
        <row r="19">
          <cell r="R19">
            <v>1800</v>
          </cell>
        </row>
        <row r="26">
          <cell r="O26">
            <v>4</v>
          </cell>
          <cell r="P26">
            <v>2</v>
          </cell>
          <cell r="Q26">
            <v>4</v>
          </cell>
          <cell r="R26">
            <v>5</v>
          </cell>
        </row>
        <row r="27">
          <cell r="O27">
            <v>7</v>
          </cell>
          <cell r="P27">
            <v>5</v>
          </cell>
          <cell r="Q27">
            <v>6</v>
          </cell>
          <cell r="R27">
            <v>7</v>
          </cell>
        </row>
        <row r="28">
          <cell r="O28">
            <v>2</v>
          </cell>
          <cell r="P28">
            <v>2</v>
          </cell>
          <cell r="Q28">
            <v>2</v>
          </cell>
          <cell r="R28">
            <v>3</v>
          </cell>
        </row>
        <row r="29">
          <cell r="O29">
            <v>12</v>
          </cell>
          <cell r="P29">
            <v>12</v>
          </cell>
          <cell r="Q29">
            <v>12</v>
          </cell>
          <cell r="R29">
            <v>8</v>
          </cell>
        </row>
        <row r="30">
          <cell r="O30" t="str">
            <v>4p7d</v>
          </cell>
          <cell r="P30" t="str">
            <v>2p5d2</v>
          </cell>
          <cell r="Q30" t="str">
            <v>4p6d</v>
          </cell>
          <cell r="R30" t="str">
            <v>5p7d</v>
          </cell>
        </row>
      </sheetData>
      <sheetData sheetId="6" refreshError="1"/>
      <sheetData sheetId="7" refreshError="1"/>
      <sheetData sheetId="8" refreshError="1"/>
      <sheetData sheetId="9" refreshError="1">
        <row r="10">
          <cell r="I10">
            <v>1</v>
          </cell>
        </row>
        <row r="12">
          <cell r="I12">
            <v>1</v>
          </cell>
        </row>
        <row r="13">
          <cell r="I13">
            <v>1</v>
          </cell>
        </row>
      </sheetData>
      <sheetData sheetId="10" refreshError="1"/>
      <sheetData sheetId="11" refreshError="1"/>
      <sheetData sheetId="12" refreshError="1">
        <row r="58">
          <cell r="H58">
            <v>0</v>
          </cell>
        </row>
        <row r="132">
          <cell r="H132">
            <v>0</v>
          </cell>
        </row>
      </sheetData>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row r="14">
          <cell r="B14">
            <v>110</v>
          </cell>
          <cell r="C14" t="str">
            <v>Front End Loader</v>
          </cell>
          <cell r="D14" t="str">
            <v>Caterpillar992G</v>
          </cell>
          <cell r="E14" t="str">
            <v>11.5 cu.m.</v>
          </cell>
          <cell r="F14">
            <v>0.75</v>
          </cell>
          <cell r="G14" t="str">
            <v>USA</v>
          </cell>
          <cell r="I14">
            <v>1681500</v>
          </cell>
          <cell r="J14">
            <v>1681500</v>
          </cell>
          <cell r="K14">
            <v>42500</v>
          </cell>
          <cell r="L14">
            <v>2</v>
          </cell>
          <cell r="M14">
            <v>5530.91</v>
          </cell>
          <cell r="Q14">
            <v>17.411240975383745</v>
          </cell>
          <cell r="S14">
            <v>30.401868770238533</v>
          </cell>
          <cell r="T14">
            <v>3.8002335962798166</v>
          </cell>
          <cell r="Y14">
            <v>107.46</v>
          </cell>
          <cell r="Z14">
            <v>59.103000000000002</v>
          </cell>
          <cell r="AA14">
            <v>0.1</v>
          </cell>
          <cell r="AB14">
            <v>5.9103000000000003</v>
          </cell>
          <cell r="AC14">
            <v>12.1653</v>
          </cell>
          <cell r="AD14">
            <v>6.2774999999999999</v>
          </cell>
          <cell r="AE14">
            <v>30.195</v>
          </cell>
          <cell r="AI14">
            <v>113.65109999999999</v>
          </cell>
          <cell r="AJ14">
            <v>19147</v>
          </cell>
          <cell r="AN14">
            <v>0.42</v>
          </cell>
        </row>
        <row r="15">
          <cell r="B15">
            <v>111</v>
          </cell>
          <cell r="C15" t="str">
            <v>Front End Loader</v>
          </cell>
          <cell r="D15" t="str">
            <v>Caterpillar994D</v>
          </cell>
          <cell r="E15" t="str">
            <v>18.0 cu.m.</v>
          </cell>
          <cell r="F15">
            <v>0.75</v>
          </cell>
          <cell r="G15" t="str">
            <v>USA</v>
          </cell>
          <cell r="I15">
            <v>3847500</v>
          </cell>
          <cell r="J15">
            <v>3847500</v>
          </cell>
          <cell r="K15">
            <v>45000</v>
          </cell>
          <cell r="L15">
            <v>2</v>
          </cell>
          <cell r="M15">
            <v>5530.91</v>
          </cell>
          <cell r="N15">
            <v>4200</v>
          </cell>
          <cell r="Q15">
            <v>39.839280197911968</v>
          </cell>
          <cell r="S15">
            <v>69.563598033596648</v>
          </cell>
          <cell r="T15">
            <v>8.695449754199581</v>
          </cell>
          <cell r="Y15">
            <v>167.94</v>
          </cell>
          <cell r="Z15">
            <v>92.367000000000004</v>
          </cell>
          <cell r="AA15">
            <v>0.1</v>
          </cell>
          <cell r="AB15">
            <v>9.2367000000000008</v>
          </cell>
          <cell r="AC15">
            <v>44.579587500000002</v>
          </cell>
          <cell r="AD15">
            <v>6.5175000000000001</v>
          </cell>
          <cell r="AE15">
            <v>47.61</v>
          </cell>
          <cell r="AI15">
            <v>200.3107875</v>
          </cell>
          <cell r="AJ15">
            <v>19147</v>
          </cell>
          <cell r="AN15">
            <v>0.48</v>
          </cell>
        </row>
        <row r="16">
          <cell r="B16">
            <v>118</v>
          </cell>
          <cell r="C16" t="str">
            <v>Front End Loader</v>
          </cell>
          <cell r="D16" t="str">
            <v>Caterpillar988G</v>
          </cell>
          <cell r="E16" t="str">
            <v>6.4 cu.m.</v>
          </cell>
          <cell r="F16">
            <v>0.75</v>
          </cell>
          <cell r="G16" t="str">
            <v>USA</v>
          </cell>
          <cell r="I16">
            <v>754500</v>
          </cell>
          <cell r="J16">
            <v>754500</v>
          </cell>
          <cell r="K16">
            <v>30000</v>
          </cell>
          <cell r="L16">
            <v>2</v>
          </cell>
          <cell r="M16">
            <v>5530.91</v>
          </cell>
          <cell r="Q16">
            <v>7.8125372084014515</v>
          </cell>
          <cell r="S16">
            <v>13.641516495477237</v>
          </cell>
          <cell r="T16">
            <v>1.7051895619346547</v>
          </cell>
          <cell r="Y16">
            <v>53.1</v>
          </cell>
          <cell r="Z16">
            <v>29.205000000000002</v>
          </cell>
          <cell r="AA16">
            <v>0.1</v>
          </cell>
          <cell r="AB16">
            <v>2.9205000000000005</v>
          </cell>
          <cell r="AC16">
            <v>4.8399749999999999</v>
          </cell>
          <cell r="AD16">
            <v>0</v>
          </cell>
          <cell r="AE16">
            <v>0</v>
          </cell>
          <cell r="AI16">
            <v>36.965475000000005</v>
          </cell>
          <cell r="AJ16">
            <v>19147</v>
          </cell>
          <cell r="AN16">
            <v>0.36</v>
          </cell>
        </row>
        <row r="17">
          <cell r="B17">
            <v>120</v>
          </cell>
          <cell r="C17" t="str">
            <v>Front End Loader</v>
          </cell>
          <cell r="D17" t="str">
            <v>Le TourneauL1850</v>
          </cell>
          <cell r="E17" t="str">
            <v>25.2 cu.m.</v>
          </cell>
          <cell r="F17">
            <v>0.79</v>
          </cell>
          <cell r="G17" t="str">
            <v>USA</v>
          </cell>
          <cell r="I17">
            <v>4521840</v>
          </cell>
          <cell r="J17">
            <v>4521840</v>
          </cell>
          <cell r="K17">
            <v>47000</v>
          </cell>
          <cell r="L17">
            <v>2</v>
          </cell>
          <cell r="M17">
            <v>5530.91</v>
          </cell>
          <cell r="Q17">
            <v>46.821793572482463</v>
          </cell>
          <cell r="S17">
            <v>81.755805102596142</v>
          </cell>
          <cell r="T17">
            <v>10.219475637824518</v>
          </cell>
          <cell r="Y17">
            <v>201.42</v>
          </cell>
          <cell r="Z17">
            <v>110.78100000000001</v>
          </cell>
          <cell r="AA17">
            <v>0.1</v>
          </cell>
          <cell r="AB17">
            <v>11.078100000000001</v>
          </cell>
          <cell r="AC17">
            <v>40.614525</v>
          </cell>
          <cell r="AD17">
            <v>0</v>
          </cell>
          <cell r="AE17">
            <v>100.515</v>
          </cell>
          <cell r="AI17">
            <v>262.98862500000001</v>
          </cell>
          <cell r="AJ17">
            <v>19147</v>
          </cell>
          <cell r="AN17">
            <v>0.5</v>
          </cell>
        </row>
        <row r="18">
          <cell r="B18">
            <v>202</v>
          </cell>
          <cell r="C18" t="str">
            <v>Hydraulic Excavator</v>
          </cell>
          <cell r="D18" t="str">
            <v>HitachiEX 2500</v>
          </cell>
          <cell r="E18" t="str">
            <v>238 t</v>
          </cell>
          <cell r="F18">
            <v>0.74</v>
          </cell>
          <cell r="G18" t="str">
            <v>Japan</v>
          </cell>
          <cell r="I18">
            <v>2479312.5</v>
          </cell>
          <cell r="J18">
            <v>2479312.5</v>
          </cell>
          <cell r="K18">
            <v>40000</v>
          </cell>
          <cell r="L18">
            <v>2</v>
          </cell>
          <cell r="M18">
            <v>5530.91</v>
          </cell>
          <cell r="Q18">
            <v>25.672261308820186</v>
          </cell>
          <cell r="S18">
            <v>44.82648424942731</v>
          </cell>
          <cell r="T18">
            <v>5.6033105311784137</v>
          </cell>
          <cell r="Y18">
            <v>174.6</v>
          </cell>
          <cell r="Z18">
            <v>96.03</v>
          </cell>
          <cell r="AA18">
            <v>0.12</v>
          </cell>
          <cell r="AB18">
            <v>11.5236</v>
          </cell>
          <cell r="AC18">
            <v>0</v>
          </cell>
          <cell r="AD18">
            <v>15.0375</v>
          </cell>
          <cell r="AE18">
            <v>67.875</v>
          </cell>
          <cell r="AI18">
            <v>190.46609999999998</v>
          </cell>
          <cell r="AJ18">
            <v>19147</v>
          </cell>
          <cell r="AN18">
            <v>0.9</v>
          </cell>
        </row>
        <row r="19">
          <cell r="B19">
            <v>204</v>
          </cell>
          <cell r="C19" t="str">
            <v>Hydraulic Excavator</v>
          </cell>
          <cell r="D19" t="str">
            <v>HitachiEX 5500</v>
          </cell>
          <cell r="E19" t="str">
            <v>515 t</v>
          </cell>
          <cell r="F19">
            <v>0.76</v>
          </cell>
          <cell r="G19" t="str">
            <v>Japan</v>
          </cell>
          <cell r="I19">
            <v>5587275</v>
          </cell>
          <cell r="J19">
            <v>5587275</v>
          </cell>
          <cell r="K19">
            <v>50000</v>
          </cell>
          <cell r="L19">
            <v>2</v>
          </cell>
          <cell r="M19">
            <v>5530.91</v>
          </cell>
          <cell r="Q19">
            <v>57.853934832433687</v>
          </cell>
          <cell r="S19">
            <v>101.01909089101071</v>
          </cell>
          <cell r="T19">
            <v>12.627386361376338</v>
          </cell>
          <cell r="Y19">
            <v>349.2</v>
          </cell>
          <cell r="Z19">
            <v>192.06</v>
          </cell>
          <cell r="AA19">
            <v>0.12</v>
          </cell>
          <cell r="AB19">
            <v>23.0472</v>
          </cell>
          <cell r="AC19">
            <v>0</v>
          </cell>
          <cell r="AD19">
            <v>37.005000000000003</v>
          </cell>
          <cell r="AE19">
            <v>130.5</v>
          </cell>
          <cell r="AI19">
            <v>382.61220000000003</v>
          </cell>
          <cell r="AJ19">
            <v>19147</v>
          </cell>
          <cell r="AN19">
            <v>1.2</v>
          </cell>
        </row>
        <row r="20">
          <cell r="B20">
            <v>207</v>
          </cell>
          <cell r="C20" t="str">
            <v>Hydraulic Excavator</v>
          </cell>
          <cell r="D20" t="str">
            <v>O&amp;KRH120-E</v>
          </cell>
          <cell r="E20" t="str">
            <v>250 t</v>
          </cell>
          <cell r="F20">
            <v>0.84</v>
          </cell>
          <cell r="G20" t="str">
            <v>Germany</v>
          </cell>
          <cell r="I20">
            <v>2500800</v>
          </cell>
          <cell r="J20">
            <v>2500800</v>
          </cell>
          <cell r="K20">
            <v>40000</v>
          </cell>
          <cell r="L20">
            <v>2</v>
          </cell>
          <cell r="M20">
            <v>5530.91</v>
          </cell>
          <cell r="N20">
            <v>4200</v>
          </cell>
          <cell r="Q20">
            <v>25.894755534486876</v>
          </cell>
          <cell r="S20">
            <v>45.21498270628161</v>
          </cell>
          <cell r="T20">
            <v>5.6518728382852013</v>
          </cell>
          <cell r="Y20">
            <v>171.72</v>
          </cell>
          <cell r="Z20">
            <v>94.446000000000012</v>
          </cell>
          <cell r="AA20">
            <v>0.12</v>
          </cell>
          <cell r="AB20">
            <v>11.333520000000002</v>
          </cell>
          <cell r="AC20">
            <v>0</v>
          </cell>
          <cell r="AD20">
            <v>10.2225</v>
          </cell>
          <cell r="AE20">
            <v>77.88</v>
          </cell>
          <cell r="AI20">
            <v>193.88202000000001</v>
          </cell>
          <cell r="AJ20">
            <v>19147</v>
          </cell>
          <cell r="AN20">
            <v>0.9</v>
          </cell>
        </row>
        <row r="21">
          <cell r="B21">
            <v>209</v>
          </cell>
          <cell r="C21" t="str">
            <v>Hydraulic Excavator</v>
          </cell>
          <cell r="D21" t="str">
            <v>O&amp;KRH170</v>
          </cell>
          <cell r="E21" t="str">
            <v>360 t</v>
          </cell>
          <cell r="F21">
            <v>0.86</v>
          </cell>
          <cell r="G21" t="str">
            <v>Germany</v>
          </cell>
          <cell r="I21">
            <v>3520125</v>
          </cell>
          <cell r="J21">
            <v>3520125</v>
          </cell>
          <cell r="K21">
            <v>45000</v>
          </cell>
          <cell r="L21">
            <v>2</v>
          </cell>
          <cell r="M21">
            <v>5530.91</v>
          </cell>
          <cell r="Q21">
            <v>36.449446707387892</v>
          </cell>
          <cell r="S21">
            <v>63.644590130737981</v>
          </cell>
          <cell r="T21">
            <v>7.9555737663422477</v>
          </cell>
          <cell r="Y21">
            <v>201.6</v>
          </cell>
          <cell r="Z21">
            <v>110.88000000000001</v>
          </cell>
          <cell r="AA21">
            <v>0.12</v>
          </cell>
          <cell r="AB21">
            <v>13.3056</v>
          </cell>
          <cell r="AC21">
            <v>0</v>
          </cell>
          <cell r="AD21">
            <v>10.8</v>
          </cell>
          <cell r="AE21">
            <v>81.412499999999994</v>
          </cell>
          <cell r="AI21">
            <v>216.3981</v>
          </cell>
          <cell r="AJ21">
            <v>19147</v>
          </cell>
          <cell r="AN21">
            <v>1.08</v>
          </cell>
        </row>
        <row r="22">
          <cell r="B22">
            <v>210</v>
          </cell>
          <cell r="C22" t="str">
            <v>Hydraulic Excavator</v>
          </cell>
          <cell r="D22" t="str">
            <v>O&amp;KRH200</v>
          </cell>
          <cell r="E22" t="str">
            <v>480 t</v>
          </cell>
          <cell r="F22">
            <v>0.87</v>
          </cell>
          <cell r="G22" t="str">
            <v>Germany</v>
          </cell>
          <cell r="I22">
            <v>5087062.5</v>
          </cell>
          <cell r="J22">
            <v>5087062.5</v>
          </cell>
          <cell r="K22">
            <v>50000</v>
          </cell>
          <cell r="L22">
            <v>2</v>
          </cell>
          <cell r="M22">
            <v>5530.91</v>
          </cell>
          <cell r="Q22">
            <v>52.674440109627177</v>
          </cell>
          <cell r="S22">
            <v>91.975145138865045</v>
          </cell>
          <cell r="T22">
            <v>11.496893142358131</v>
          </cell>
          <cell r="Y22">
            <v>286.52</v>
          </cell>
          <cell r="Z22">
            <v>157.58600000000001</v>
          </cell>
          <cell r="AA22">
            <v>0.12</v>
          </cell>
          <cell r="AB22">
            <v>18.910320000000002</v>
          </cell>
          <cell r="AC22">
            <v>0</v>
          </cell>
          <cell r="AD22">
            <v>15.615</v>
          </cell>
          <cell r="AE22">
            <v>123</v>
          </cell>
          <cell r="AI22">
            <v>315.11131999999998</v>
          </cell>
          <cell r="AJ22">
            <v>19147</v>
          </cell>
          <cell r="AN22">
            <v>1.2</v>
          </cell>
        </row>
        <row r="23">
          <cell r="B23">
            <v>211</v>
          </cell>
          <cell r="C23" t="str">
            <v>Hydraulic Excavator</v>
          </cell>
          <cell r="D23" t="str">
            <v>O&amp;KRH400</v>
          </cell>
          <cell r="E23" t="str">
            <v>800 t</v>
          </cell>
          <cell r="F23">
            <v>0.89</v>
          </cell>
          <cell r="G23" t="str">
            <v>Germany</v>
          </cell>
          <cell r="I23">
            <v>9792187.5</v>
          </cell>
          <cell r="J23">
            <v>9792187.5</v>
          </cell>
          <cell r="K23">
            <v>60000</v>
          </cell>
          <cell r="L23">
            <v>2</v>
          </cell>
          <cell r="M23">
            <v>5530.91</v>
          </cell>
          <cell r="Q23">
            <v>101.3940744803096</v>
          </cell>
          <cell r="S23">
            <v>177.0447810577283</v>
          </cell>
          <cell r="T23">
            <v>22.130597632216038</v>
          </cell>
          <cell r="Y23">
            <v>537.12</v>
          </cell>
          <cell r="Z23">
            <v>295.41600000000005</v>
          </cell>
          <cell r="AA23">
            <v>0.12</v>
          </cell>
          <cell r="AB23">
            <v>35.449920000000006</v>
          </cell>
          <cell r="AC23">
            <v>0</v>
          </cell>
          <cell r="AD23">
            <v>30.052499999999998</v>
          </cell>
          <cell r="AE23">
            <v>213</v>
          </cell>
          <cell r="AI23">
            <v>573.91842000000008</v>
          </cell>
          <cell r="AJ23">
            <v>19147</v>
          </cell>
          <cell r="AN23">
            <v>1.2</v>
          </cell>
        </row>
        <row r="24">
          <cell r="B24">
            <v>223</v>
          </cell>
          <cell r="C24" t="str">
            <v>Hydraulic Excavator</v>
          </cell>
          <cell r="D24" t="str">
            <v>Liebherr994 B</v>
          </cell>
          <cell r="E24" t="str">
            <v>296 t</v>
          </cell>
          <cell r="F24">
            <v>0.93</v>
          </cell>
          <cell r="G24" t="str">
            <v>Europe</v>
          </cell>
          <cell r="I24">
            <v>2804234.25</v>
          </cell>
          <cell r="J24">
            <v>2804234.25</v>
          </cell>
          <cell r="K24">
            <v>45000</v>
          </cell>
          <cell r="L24">
            <v>2</v>
          </cell>
          <cell r="M24">
            <v>5530.91</v>
          </cell>
          <cell r="Q24">
            <v>29.036692404504613</v>
          </cell>
          <cell r="S24">
            <v>50.701136883442331</v>
          </cell>
          <cell r="T24">
            <v>6.3376421104302905</v>
          </cell>
          <cell r="Y24">
            <v>204.96</v>
          </cell>
          <cell r="Z24">
            <v>112.72800000000001</v>
          </cell>
          <cell r="AA24">
            <v>0.12</v>
          </cell>
          <cell r="AB24">
            <v>13.52736</v>
          </cell>
          <cell r="AC24">
            <v>0</v>
          </cell>
          <cell r="AD24">
            <v>0</v>
          </cell>
          <cell r="AE24">
            <v>112.36499999999999</v>
          </cell>
          <cell r="AI24">
            <v>238.62036000000001</v>
          </cell>
          <cell r="AJ24">
            <v>19147</v>
          </cell>
          <cell r="AN24">
            <v>0.8</v>
          </cell>
        </row>
        <row r="25">
          <cell r="B25">
            <v>224</v>
          </cell>
          <cell r="C25" t="str">
            <v>Hydraulic Excavator</v>
          </cell>
          <cell r="D25" t="str">
            <v>Liebherr995</v>
          </cell>
          <cell r="E25" t="str">
            <v>390 t</v>
          </cell>
          <cell r="F25">
            <v>0.90400000000000003</v>
          </cell>
          <cell r="G25" t="str">
            <v>Europe</v>
          </cell>
          <cell r="I25">
            <v>4917230.25</v>
          </cell>
          <cell r="J25">
            <v>4917230.25</v>
          </cell>
          <cell r="K25">
            <v>45000</v>
          </cell>
          <cell r="L25">
            <v>2</v>
          </cell>
          <cell r="M25">
            <v>5530.91</v>
          </cell>
          <cell r="Q25">
            <v>50.915897005171885</v>
          </cell>
          <cell r="S25">
            <v>88.904542832915382</v>
          </cell>
          <cell r="T25">
            <v>11.113067854114425</v>
          </cell>
          <cell r="Y25">
            <v>302.39999999999998</v>
          </cell>
          <cell r="Z25">
            <v>166.32</v>
          </cell>
          <cell r="AA25">
            <v>0.15</v>
          </cell>
          <cell r="AB25">
            <v>24.947999999999997</v>
          </cell>
          <cell r="AC25">
            <v>0</v>
          </cell>
          <cell r="AD25">
            <v>0</v>
          </cell>
          <cell r="AE25">
            <v>191.625</v>
          </cell>
          <cell r="AI25">
            <v>382.89300000000003</v>
          </cell>
          <cell r="AJ25">
            <v>19147</v>
          </cell>
          <cell r="AN25">
            <v>0.9</v>
          </cell>
        </row>
        <row r="26">
          <cell r="B26">
            <v>225</v>
          </cell>
          <cell r="C26" t="str">
            <v>Hydraulic Excavator</v>
          </cell>
          <cell r="D26" t="str">
            <v>Liebherr996</v>
          </cell>
          <cell r="E26" t="str">
            <v>530 t</v>
          </cell>
          <cell r="F26">
            <v>0.91</v>
          </cell>
          <cell r="G26" t="str">
            <v>Europe</v>
          </cell>
          <cell r="I26">
            <v>5896669.5</v>
          </cell>
          <cell r="J26">
            <v>5896669.5</v>
          </cell>
          <cell r="K26">
            <v>50000</v>
          </cell>
          <cell r="L26">
            <v>2</v>
          </cell>
          <cell r="M26">
            <v>5530.91</v>
          </cell>
          <cell r="N26">
            <v>4200</v>
          </cell>
          <cell r="Q26">
            <v>61.05758764002119</v>
          </cell>
          <cell r="S26">
            <v>106.61300762442347</v>
          </cell>
          <cell r="T26">
            <v>13.326625953052936</v>
          </cell>
          <cell r="Y26">
            <v>436.8</v>
          </cell>
          <cell r="Z26">
            <v>240.24000000000004</v>
          </cell>
          <cell r="AA26">
            <v>0.15</v>
          </cell>
          <cell r="AB26">
            <v>36.036000000000001</v>
          </cell>
          <cell r="AC26">
            <v>0</v>
          </cell>
          <cell r="AD26">
            <v>20.475000000000001</v>
          </cell>
          <cell r="AE26">
            <v>270.375</v>
          </cell>
          <cell r="AI26">
            <v>567.12599999999998</v>
          </cell>
          <cell r="AJ26">
            <v>19147</v>
          </cell>
          <cell r="AN26">
            <v>1.1000000000000001</v>
          </cell>
        </row>
        <row r="27">
          <cell r="B27">
            <v>230</v>
          </cell>
          <cell r="C27" t="str">
            <v>Hydraulic Excavator</v>
          </cell>
          <cell r="D27" t="str">
            <v>HitachiEX 1200</v>
          </cell>
          <cell r="E27" t="str">
            <v>109 t</v>
          </cell>
          <cell r="F27">
            <v>0.8</v>
          </cell>
          <cell r="G27" t="str">
            <v>Japan</v>
          </cell>
          <cell r="I27">
            <v>881250</v>
          </cell>
          <cell r="J27">
            <v>881250</v>
          </cell>
          <cell r="K27">
            <v>30000</v>
          </cell>
          <cell r="L27">
            <v>2</v>
          </cell>
          <cell r="M27">
            <v>5530.91</v>
          </cell>
          <cell r="Q27">
            <v>9.1249813318804254</v>
          </cell>
          <cell r="S27">
            <v>15.933182785472916</v>
          </cell>
          <cell r="T27">
            <v>1.9916478481841144</v>
          </cell>
          <cell r="Y27">
            <v>90.34</v>
          </cell>
          <cell r="Z27">
            <v>49.687000000000005</v>
          </cell>
          <cell r="AA27">
            <v>0.12</v>
          </cell>
          <cell r="AB27">
            <v>5.96244</v>
          </cell>
          <cell r="AC27">
            <v>0</v>
          </cell>
          <cell r="AD27">
            <v>4.125</v>
          </cell>
          <cell r="AE27">
            <v>27.3</v>
          </cell>
          <cell r="AI27">
            <v>87.07444000000001</v>
          </cell>
          <cell r="AJ27">
            <v>19147</v>
          </cell>
          <cell r="AN27">
            <v>0.52</v>
          </cell>
        </row>
        <row r="28">
          <cell r="B28">
            <v>231</v>
          </cell>
          <cell r="C28" t="str">
            <v>Hydraulic Excavator</v>
          </cell>
          <cell r="D28" t="str">
            <v>HitachiEX 1900</v>
          </cell>
          <cell r="E28" t="str">
            <v>186 t</v>
          </cell>
          <cell r="F28">
            <v>0.74</v>
          </cell>
          <cell r="G28" t="str">
            <v>Japan</v>
          </cell>
          <cell r="I28">
            <v>1770937.5</v>
          </cell>
          <cell r="J28">
            <v>1770937.5</v>
          </cell>
          <cell r="K28">
            <v>35000</v>
          </cell>
          <cell r="L28">
            <v>2</v>
          </cell>
          <cell r="M28">
            <v>5530.91</v>
          </cell>
          <cell r="Q28">
            <v>18.337329506300133</v>
          </cell>
          <cell r="S28">
            <v>32.018917321019508</v>
          </cell>
          <cell r="T28">
            <v>4.0023646651274385</v>
          </cell>
          <cell r="Y28">
            <v>140.4</v>
          </cell>
          <cell r="Z28">
            <v>77.220000000000013</v>
          </cell>
          <cell r="AA28">
            <v>0.12</v>
          </cell>
          <cell r="AB28">
            <v>9.2664000000000009</v>
          </cell>
          <cell r="AC28">
            <v>0</v>
          </cell>
          <cell r="AD28">
            <v>11.25</v>
          </cell>
          <cell r="AE28">
            <v>52.8</v>
          </cell>
          <cell r="AI28">
            <v>150.53640000000001</v>
          </cell>
          <cell r="AJ28">
            <v>19147</v>
          </cell>
          <cell r="AN28">
            <v>0.72</v>
          </cell>
        </row>
        <row r="29">
          <cell r="B29">
            <v>232</v>
          </cell>
          <cell r="C29" t="str">
            <v>Hydraulic Excavator</v>
          </cell>
          <cell r="D29" t="str">
            <v>HitachiEX 3600</v>
          </cell>
          <cell r="E29" t="str">
            <v>348 t</v>
          </cell>
          <cell r="F29">
            <v>0.74</v>
          </cell>
          <cell r="G29" t="str">
            <v>Japan</v>
          </cell>
          <cell r="I29">
            <v>3754387.5</v>
          </cell>
          <cell r="J29">
            <v>3754387.5</v>
          </cell>
          <cell r="K29">
            <v>45000</v>
          </cell>
          <cell r="L29">
            <v>2</v>
          </cell>
          <cell r="M29">
            <v>5530.91</v>
          </cell>
          <cell r="Q29">
            <v>38.875138553356258</v>
          </cell>
          <cell r="S29">
            <v>67.880104720561363</v>
          </cell>
          <cell r="T29">
            <v>8.4850130900701703</v>
          </cell>
          <cell r="Y29">
            <v>252</v>
          </cell>
          <cell r="Z29">
            <v>138.60000000000002</v>
          </cell>
          <cell r="AA29">
            <v>0.12</v>
          </cell>
          <cell r="AB29">
            <v>16.632000000000001</v>
          </cell>
          <cell r="AC29">
            <v>0</v>
          </cell>
          <cell r="AD29">
            <v>21</v>
          </cell>
          <cell r="AE29">
            <v>97.95</v>
          </cell>
          <cell r="AI29">
            <v>274.18200000000002</v>
          </cell>
          <cell r="AJ29">
            <v>19147</v>
          </cell>
          <cell r="AN29">
            <v>1.08</v>
          </cell>
        </row>
        <row r="30">
          <cell r="B30">
            <v>300</v>
          </cell>
          <cell r="C30" t="str">
            <v>Truck - Rear Dump</v>
          </cell>
          <cell r="D30" t="str">
            <v>Caterpillar769D</v>
          </cell>
          <cell r="E30" t="str">
            <v>38.0 t</v>
          </cell>
          <cell r="F30">
            <v>0.75</v>
          </cell>
          <cell r="G30" t="str">
            <v>USA</v>
          </cell>
          <cell r="I30">
            <v>618690</v>
          </cell>
          <cell r="J30">
            <v>618690</v>
          </cell>
          <cell r="K30">
            <v>30000</v>
          </cell>
          <cell r="L30">
            <v>2</v>
          </cell>
          <cell r="M30">
            <v>5765.65</v>
          </cell>
          <cell r="Q30">
            <v>6.1454581773923387</v>
          </cell>
          <cell r="S30">
            <v>10.730620138232464</v>
          </cell>
          <cell r="T30">
            <v>1.341327517279058</v>
          </cell>
          <cell r="Y30">
            <v>35.840000000000003</v>
          </cell>
          <cell r="Z30">
            <v>19.712000000000003</v>
          </cell>
          <cell r="AA30">
            <v>0.1</v>
          </cell>
          <cell r="AB30">
            <v>1.9712000000000005</v>
          </cell>
          <cell r="AC30">
            <v>3.8969437500000002</v>
          </cell>
          <cell r="AD30">
            <v>0.63749999999999996</v>
          </cell>
          <cell r="AE30">
            <v>7.3425000000000002</v>
          </cell>
          <cell r="AI30">
            <v>33.560143750000002</v>
          </cell>
          <cell r="AJ30">
            <v>19147</v>
          </cell>
          <cell r="AN30">
            <v>0.24</v>
          </cell>
        </row>
        <row r="31">
          <cell r="B31">
            <v>301</v>
          </cell>
          <cell r="C31" t="str">
            <v>Truck - Rear Dump</v>
          </cell>
          <cell r="D31" t="str">
            <v>Caterpillar773D</v>
          </cell>
          <cell r="E31" t="str">
            <v>53.0 t</v>
          </cell>
          <cell r="F31">
            <v>0.75</v>
          </cell>
          <cell r="G31" t="str">
            <v>USA</v>
          </cell>
          <cell r="I31">
            <v>867675</v>
          </cell>
          <cell r="J31">
            <v>867675</v>
          </cell>
          <cell r="K31">
            <v>35000</v>
          </cell>
          <cell r="L31">
            <v>2</v>
          </cell>
          <cell r="M31">
            <v>5765.65</v>
          </cell>
          <cell r="Q31">
            <v>8.6186303707331557</v>
          </cell>
          <cell r="S31">
            <v>15.04904043776504</v>
          </cell>
          <cell r="T31">
            <v>1.88113005472063</v>
          </cell>
          <cell r="Y31">
            <v>48.02</v>
          </cell>
          <cell r="Z31">
            <v>26.411000000000005</v>
          </cell>
          <cell r="AA31">
            <v>0.1</v>
          </cell>
          <cell r="AB31">
            <v>2.6411000000000007</v>
          </cell>
          <cell r="AC31">
            <v>6.6291750000000009</v>
          </cell>
          <cell r="AD31">
            <v>1.125</v>
          </cell>
          <cell r="AE31">
            <v>17.625</v>
          </cell>
          <cell r="AI31">
            <v>54.431275000000007</v>
          </cell>
          <cell r="AJ31">
            <v>19147</v>
          </cell>
          <cell r="AN31">
            <v>0.3</v>
          </cell>
        </row>
        <row r="32">
          <cell r="B32">
            <v>302</v>
          </cell>
          <cell r="C32" t="str">
            <v>Truck - Rear Dump</v>
          </cell>
          <cell r="D32" t="str">
            <v>Caterpillar777D</v>
          </cell>
          <cell r="E32" t="str">
            <v>97.0 t</v>
          </cell>
          <cell r="F32">
            <v>0.75</v>
          </cell>
          <cell r="G32" t="str">
            <v>USA</v>
          </cell>
          <cell r="I32">
            <v>1140000</v>
          </cell>
          <cell r="J32">
            <v>1140000</v>
          </cell>
          <cell r="K32">
            <v>40000</v>
          </cell>
          <cell r="L32">
            <v>2</v>
          </cell>
          <cell r="M32">
            <v>5765.65</v>
          </cell>
          <cell r="Q32">
            <v>11.323639176691502</v>
          </cell>
          <cell r="S32">
            <v>19.772271990148553</v>
          </cell>
          <cell r="T32">
            <v>2.4715339987685692</v>
          </cell>
          <cell r="Y32">
            <v>69.2</v>
          </cell>
          <cell r="Z32">
            <v>38.06</v>
          </cell>
          <cell r="AA32">
            <v>0.1</v>
          </cell>
          <cell r="AB32">
            <v>3.8060000000000005</v>
          </cell>
          <cell r="AC32">
            <v>10.8037125</v>
          </cell>
          <cell r="AD32">
            <v>1.38</v>
          </cell>
          <cell r="AE32">
            <v>22.05</v>
          </cell>
          <cell r="AI32">
            <v>76.099712499999995</v>
          </cell>
          <cell r="AJ32">
            <v>19147</v>
          </cell>
          <cell r="AN32">
            <v>0.36</v>
          </cell>
        </row>
        <row r="33">
          <cell r="B33">
            <v>303</v>
          </cell>
          <cell r="C33" t="str">
            <v>Truck - Rear Dump</v>
          </cell>
          <cell r="D33" t="str">
            <v>Caterpillar785C</v>
          </cell>
          <cell r="E33" t="str">
            <v>154 t</v>
          </cell>
          <cell r="F33">
            <v>0.7</v>
          </cell>
          <cell r="G33" t="str">
            <v>USA</v>
          </cell>
          <cell r="I33">
            <v>1734660</v>
          </cell>
          <cell r="J33">
            <v>1734660</v>
          </cell>
          <cell r="K33">
            <v>45000</v>
          </cell>
          <cell r="L33">
            <v>2</v>
          </cell>
          <cell r="M33">
            <v>5765.65</v>
          </cell>
          <cell r="Q33">
            <v>17.230406959859366</v>
          </cell>
          <cell r="S33">
            <v>30.08611344774657</v>
          </cell>
          <cell r="T33">
            <v>3.7607641809683212</v>
          </cell>
          <cell r="Y33">
            <v>99.5</v>
          </cell>
          <cell r="Z33">
            <v>54.725000000000001</v>
          </cell>
          <cell r="AA33">
            <v>0.1</v>
          </cell>
          <cell r="AB33">
            <v>5.4725000000000001</v>
          </cell>
          <cell r="AC33">
            <v>18.1274625</v>
          </cell>
          <cell r="AD33">
            <v>1.56</v>
          </cell>
          <cell r="AE33">
            <v>22.454999999999998</v>
          </cell>
          <cell r="AI33">
            <v>102.3399625</v>
          </cell>
          <cell r="AJ33">
            <v>19147</v>
          </cell>
          <cell r="AN33">
            <v>0.4</v>
          </cell>
        </row>
        <row r="34">
          <cell r="B34">
            <v>304</v>
          </cell>
          <cell r="C34" t="str">
            <v>Truck - Rear Dump</v>
          </cell>
          <cell r="D34" t="str">
            <v>Caterpillar789C</v>
          </cell>
          <cell r="E34" t="str">
            <v>196 t</v>
          </cell>
          <cell r="F34">
            <v>0.7</v>
          </cell>
          <cell r="G34" t="str">
            <v>USA</v>
          </cell>
          <cell r="I34">
            <v>1930500</v>
          </cell>
          <cell r="J34">
            <v>1930500</v>
          </cell>
          <cell r="K34">
            <v>50000</v>
          </cell>
          <cell r="L34">
            <v>2</v>
          </cell>
          <cell r="M34">
            <v>5765.65</v>
          </cell>
          <cell r="Q34">
            <v>19.175688974213109</v>
          </cell>
          <cell r="S34">
            <v>33.482781646475246</v>
          </cell>
          <cell r="T34">
            <v>4.1853477058094057</v>
          </cell>
          <cell r="Y34">
            <v>124.16</v>
          </cell>
          <cell r="Z34">
            <v>68.287999999999997</v>
          </cell>
          <cell r="AA34">
            <v>0.1</v>
          </cell>
          <cell r="AB34">
            <v>6.8288000000000002</v>
          </cell>
          <cell r="AC34">
            <v>25.810312499999998</v>
          </cell>
          <cell r="AD34">
            <v>1.8825000000000001</v>
          </cell>
          <cell r="AE34">
            <v>39</v>
          </cell>
          <cell r="AI34">
            <v>141.80961249999999</v>
          </cell>
          <cell r="AJ34">
            <v>19147</v>
          </cell>
          <cell r="AN34">
            <v>0.4</v>
          </cell>
        </row>
        <row r="35">
          <cell r="B35">
            <v>305</v>
          </cell>
          <cell r="C35" t="str">
            <v>Truck - Rear Dump</v>
          </cell>
          <cell r="D35" t="str">
            <v>Caterpillar793C</v>
          </cell>
          <cell r="E35" t="str">
            <v>232 t</v>
          </cell>
          <cell r="F35">
            <v>0.77</v>
          </cell>
          <cell r="G35" t="str">
            <v>USA</v>
          </cell>
          <cell r="I35">
            <v>2490249.75</v>
          </cell>
          <cell r="J35">
            <v>2490249.75</v>
          </cell>
          <cell r="K35">
            <v>57500</v>
          </cell>
          <cell r="L35">
            <v>2</v>
          </cell>
          <cell r="M35">
            <v>5765.65</v>
          </cell>
          <cell r="N35">
            <v>4200</v>
          </cell>
          <cell r="Q35">
            <v>24.735692656882648</v>
          </cell>
          <cell r="S35">
            <v>43.191136298596</v>
          </cell>
          <cell r="T35">
            <v>5.3988920373245</v>
          </cell>
          <cell r="Y35">
            <v>145.44</v>
          </cell>
          <cell r="Z35">
            <v>79.992000000000004</v>
          </cell>
          <cell r="AA35">
            <v>0.1</v>
          </cell>
          <cell r="AB35">
            <v>7.999200000000001</v>
          </cell>
          <cell r="AC35">
            <v>31.825237500000004</v>
          </cell>
          <cell r="AD35">
            <v>1.6425000000000001</v>
          </cell>
          <cell r="AE35">
            <v>40.215000000000003</v>
          </cell>
          <cell r="AI35">
            <v>161.67393750000002</v>
          </cell>
          <cell r="AJ35">
            <v>19147</v>
          </cell>
          <cell r="AN35">
            <v>0.45</v>
          </cell>
        </row>
        <row r="36">
          <cell r="B36">
            <v>603</v>
          </cell>
          <cell r="C36" t="str">
            <v>Grader</v>
          </cell>
          <cell r="D36" t="str">
            <v>Caterpillar14H</v>
          </cell>
          <cell r="E36" t="str">
            <v>160 kW</v>
          </cell>
          <cell r="F36">
            <v>0.85</v>
          </cell>
          <cell r="G36" t="str">
            <v>USA</v>
          </cell>
          <cell r="I36">
            <v>517998.75</v>
          </cell>
          <cell r="J36">
            <v>517998.75</v>
          </cell>
          <cell r="K36">
            <v>25000</v>
          </cell>
          <cell r="L36">
            <v>2</v>
          </cell>
          <cell r="M36">
            <v>5826.6</v>
          </cell>
          <cell r="Q36">
            <v>5.0914672369661655</v>
          </cell>
          <cell r="S36">
            <v>8.8902404489753888</v>
          </cell>
          <cell r="T36">
            <v>1.1112800561219236</v>
          </cell>
          <cell r="Y36">
            <v>26.4</v>
          </cell>
          <cell r="Z36">
            <v>14.52</v>
          </cell>
          <cell r="AA36">
            <v>0.1</v>
          </cell>
          <cell r="AB36">
            <v>1.452</v>
          </cell>
          <cell r="AC36">
            <v>1.1963699999999999</v>
          </cell>
          <cell r="AD36">
            <v>2.7974999999999999</v>
          </cell>
          <cell r="AE36">
            <v>8.2424999999999997</v>
          </cell>
          <cell r="AI36">
            <v>28.208369999999999</v>
          </cell>
          <cell r="AJ36">
            <v>19147</v>
          </cell>
          <cell r="AN36">
            <v>0.18</v>
          </cell>
        </row>
        <row r="37">
          <cell r="B37">
            <v>604</v>
          </cell>
          <cell r="C37" t="str">
            <v>Grader</v>
          </cell>
          <cell r="D37" t="str">
            <v>Caterpillar16H</v>
          </cell>
          <cell r="E37" t="str">
            <v>205 kW</v>
          </cell>
          <cell r="F37">
            <v>0.78</v>
          </cell>
          <cell r="G37" t="str">
            <v>USA</v>
          </cell>
          <cell r="I37">
            <v>639900</v>
          </cell>
          <cell r="J37">
            <v>639900</v>
          </cell>
          <cell r="K37">
            <v>30000</v>
          </cell>
          <cell r="L37">
            <v>2</v>
          </cell>
          <cell r="M37">
            <v>5826.6</v>
          </cell>
          <cell r="Q37">
            <v>6.2896481602217182</v>
          </cell>
          <cell r="S37">
            <v>10.982391102873031</v>
          </cell>
          <cell r="T37">
            <v>1.3727988878591288</v>
          </cell>
          <cell r="Y37">
            <v>33.83</v>
          </cell>
          <cell r="Z37">
            <v>18.6065</v>
          </cell>
          <cell r="AA37">
            <v>0.1</v>
          </cell>
          <cell r="AB37">
            <v>1.8606500000000001</v>
          </cell>
          <cell r="AC37">
            <v>1.5762600000000002</v>
          </cell>
          <cell r="AD37">
            <v>3.5474999999999999</v>
          </cell>
          <cell r="AE37">
            <v>18.862500000000001</v>
          </cell>
          <cell r="AI37">
            <v>44.453410000000005</v>
          </cell>
          <cell r="AJ37">
            <v>19147</v>
          </cell>
          <cell r="AN37">
            <v>0.18</v>
          </cell>
        </row>
        <row r="38">
          <cell r="B38">
            <v>605</v>
          </cell>
          <cell r="C38" t="str">
            <v>Grader</v>
          </cell>
          <cell r="D38" t="str">
            <v>Caterpillar24H</v>
          </cell>
          <cell r="E38" t="str">
            <v>373 kW</v>
          </cell>
          <cell r="F38">
            <v>0.85</v>
          </cell>
          <cell r="G38" t="str">
            <v>USA</v>
          </cell>
          <cell r="I38">
            <v>1485750</v>
          </cell>
          <cell r="J38">
            <v>1485750</v>
          </cell>
          <cell r="K38">
            <v>45000</v>
          </cell>
          <cell r="L38">
            <v>2</v>
          </cell>
          <cell r="M38">
            <v>5826.6</v>
          </cell>
          <cell r="Q38">
            <v>14.60360174097424</v>
          </cell>
          <cell r="S38">
            <v>25.49943363196375</v>
          </cell>
          <cell r="T38">
            <v>3.1874292039954688</v>
          </cell>
          <cell r="Y38">
            <v>61.55</v>
          </cell>
          <cell r="Z38">
            <v>33.852499999999999</v>
          </cell>
          <cell r="AA38">
            <v>0.1</v>
          </cell>
          <cell r="AB38">
            <v>3.3852500000000001</v>
          </cell>
          <cell r="AC38">
            <v>4.4263800000000009</v>
          </cell>
          <cell r="AD38">
            <v>7.7925000000000004</v>
          </cell>
          <cell r="AE38">
            <v>30.824999999999999</v>
          </cell>
          <cell r="AI38">
            <v>80.281630000000007</v>
          </cell>
          <cell r="AJ38">
            <v>19147</v>
          </cell>
          <cell r="AN38">
            <v>0.24</v>
          </cell>
        </row>
        <row r="39">
          <cell r="B39">
            <v>701</v>
          </cell>
          <cell r="C39" t="str">
            <v>Dozer - Track</v>
          </cell>
          <cell r="D39" t="str">
            <v>CaterpillarD7R</v>
          </cell>
          <cell r="E39" t="str">
            <v>171 kW</v>
          </cell>
          <cell r="F39">
            <v>0.86</v>
          </cell>
          <cell r="G39" t="str">
            <v>USA</v>
          </cell>
          <cell r="I39">
            <v>509733</v>
          </cell>
          <cell r="J39">
            <v>509733</v>
          </cell>
          <cell r="K39">
            <v>22500</v>
          </cell>
          <cell r="L39">
            <v>2</v>
          </cell>
          <cell r="M39">
            <v>5887.1</v>
          </cell>
          <cell r="Q39">
            <v>4.9587336776332709</v>
          </cell>
          <cell r="S39">
            <v>8.6584736117952801</v>
          </cell>
          <cell r="T39">
            <v>1.0823092014744102</v>
          </cell>
          <cell r="Y39">
            <v>30.78</v>
          </cell>
          <cell r="Z39">
            <v>16.929000000000002</v>
          </cell>
          <cell r="AA39">
            <v>0.12</v>
          </cell>
          <cell r="AB39">
            <v>2.0314800000000002</v>
          </cell>
          <cell r="AC39">
            <v>0</v>
          </cell>
          <cell r="AD39">
            <v>3</v>
          </cell>
          <cell r="AE39">
            <v>13.125</v>
          </cell>
          <cell r="AI39">
            <v>35.085480000000004</v>
          </cell>
          <cell r="AJ39">
            <v>19147</v>
          </cell>
          <cell r="AN39">
            <v>0.3</v>
          </cell>
        </row>
        <row r="40">
          <cell r="B40">
            <v>702</v>
          </cell>
          <cell r="C40" t="str">
            <v>Dozer - Track</v>
          </cell>
          <cell r="D40" t="str">
            <v>CaterpillarD8R</v>
          </cell>
          <cell r="E40" t="str">
            <v>228 kW</v>
          </cell>
          <cell r="F40">
            <v>0.86</v>
          </cell>
          <cell r="G40" t="str">
            <v>USA</v>
          </cell>
          <cell r="I40">
            <v>677378.25</v>
          </cell>
          <cell r="J40">
            <v>677378.25</v>
          </cell>
          <cell r="K40">
            <v>25000</v>
          </cell>
          <cell r="L40">
            <v>2</v>
          </cell>
          <cell r="M40">
            <v>5887.1</v>
          </cell>
          <cell r="Q40">
            <v>6.5896034605789451</v>
          </cell>
          <cell r="S40">
            <v>11.50614479115354</v>
          </cell>
          <cell r="T40">
            <v>1.438268098894192</v>
          </cell>
          <cell r="Y40">
            <v>41.04</v>
          </cell>
          <cell r="Z40">
            <v>22.572000000000003</v>
          </cell>
          <cell r="AA40">
            <v>0.12</v>
          </cell>
          <cell r="AB40">
            <v>2.7086400000000004</v>
          </cell>
          <cell r="AC40">
            <v>0</v>
          </cell>
          <cell r="AD40">
            <v>3.8025000000000002</v>
          </cell>
          <cell r="AE40">
            <v>20.212499999999999</v>
          </cell>
          <cell r="AI40">
            <v>49.295640000000006</v>
          </cell>
          <cell r="AJ40">
            <v>19147</v>
          </cell>
          <cell r="AN40">
            <v>0.3</v>
          </cell>
        </row>
        <row r="41">
          <cell r="B41">
            <v>703</v>
          </cell>
          <cell r="C41" t="str">
            <v>Dozer - Track</v>
          </cell>
          <cell r="D41" t="str">
            <v>CaterpillarD9R</v>
          </cell>
          <cell r="E41" t="str">
            <v>302 kW</v>
          </cell>
          <cell r="F41">
            <v>0.86</v>
          </cell>
          <cell r="G41" t="str">
            <v>USA</v>
          </cell>
          <cell r="I41">
            <v>724953.75</v>
          </cell>
          <cell r="J41">
            <v>724953.75</v>
          </cell>
          <cell r="K41">
            <v>27500</v>
          </cell>
          <cell r="L41">
            <v>2</v>
          </cell>
          <cell r="M41">
            <v>5887.1</v>
          </cell>
          <cell r="Q41">
            <v>7.0524226896267868</v>
          </cell>
          <cell r="S41">
            <v>12.314276129163764</v>
          </cell>
          <cell r="T41">
            <v>1.5392845161454705</v>
          </cell>
          <cell r="Y41">
            <v>54.36</v>
          </cell>
          <cell r="Z41">
            <v>29.898000000000003</v>
          </cell>
          <cell r="AA41">
            <v>0.12</v>
          </cell>
          <cell r="AB41">
            <v>3.5877600000000003</v>
          </cell>
          <cell r="AC41">
            <v>0</v>
          </cell>
          <cell r="AD41">
            <v>5.0625</v>
          </cell>
          <cell r="AE41">
            <v>28.567499999999999</v>
          </cell>
          <cell r="AI41">
            <v>67.115759999999995</v>
          </cell>
          <cell r="AJ41">
            <v>19147</v>
          </cell>
          <cell r="AN41">
            <v>0.36</v>
          </cell>
        </row>
        <row r="42">
          <cell r="B42">
            <v>704</v>
          </cell>
          <cell r="C42" t="str">
            <v>Dozer - Track</v>
          </cell>
          <cell r="D42" t="str">
            <v>CaterpillarD10R</v>
          </cell>
          <cell r="E42" t="str">
            <v>425 kW</v>
          </cell>
          <cell r="F42">
            <v>0.86</v>
          </cell>
          <cell r="G42" t="str">
            <v>USA</v>
          </cell>
          <cell r="I42">
            <v>1046360.25</v>
          </cell>
          <cell r="J42">
            <v>1046360.25</v>
          </cell>
          <cell r="K42">
            <v>30000</v>
          </cell>
          <cell r="L42">
            <v>2</v>
          </cell>
          <cell r="M42">
            <v>5887.1</v>
          </cell>
          <cell r="Q42">
            <v>10.179097312930034</v>
          </cell>
          <cell r="S42">
            <v>17.773780808887228</v>
          </cell>
          <cell r="T42">
            <v>2.2217226011109035</v>
          </cell>
          <cell r="Y42">
            <v>76.5</v>
          </cell>
          <cell r="Z42">
            <v>42.075000000000003</v>
          </cell>
          <cell r="AA42">
            <v>0.12</v>
          </cell>
          <cell r="AB42">
            <v>5.0490000000000004</v>
          </cell>
          <cell r="AC42">
            <v>0</v>
          </cell>
          <cell r="AD42">
            <v>4.8600000000000003</v>
          </cell>
          <cell r="AE42">
            <v>60.15</v>
          </cell>
          <cell r="AI42">
            <v>112.134</v>
          </cell>
          <cell r="AJ42">
            <v>19147</v>
          </cell>
          <cell r="AN42">
            <v>0.36</v>
          </cell>
        </row>
        <row r="43">
          <cell r="B43">
            <v>705</v>
          </cell>
          <cell r="C43" t="str">
            <v>Dozer - Track</v>
          </cell>
          <cell r="D43" t="str">
            <v>CaterpillarD11R</v>
          </cell>
          <cell r="E43" t="str">
            <v>634 kW</v>
          </cell>
          <cell r="F43">
            <v>0.8</v>
          </cell>
          <cell r="G43" t="str">
            <v>USA</v>
          </cell>
          <cell r="I43">
            <v>1540700.25</v>
          </cell>
          <cell r="J43">
            <v>1540700.25</v>
          </cell>
          <cell r="K43">
            <v>32500</v>
          </cell>
          <cell r="L43">
            <v>2</v>
          </cell>
          <cell r="M43">
            <v>5887.1</v>
          </cell>
          <cell r="Q43">
            <v>14.98808634483739</v>
          </cell>
          <cell r="S43">
            <v>26.170784426967437</v>
          </cell>
          <cell r="T43">
            <v>3.2713480533709292</v>
          </cell>
          <cell r="Y43">
            <v>114.12</v>
          </cell>
          <cell r="Z43">
            <v>62.766000000000005</v>
          </cell>
          <cell r="AA43">
            <v>0.12</v>
          </cell>
          <cell r="AB43">
            <v>7.5319200000000004</v>
          </cell>
          <cell r="AC43">
            <v>0</v>
          </cell>
          <cell r="AD43">
            <v>11.5875</v>
          </cell>
          <cell r="AE43">
            <v>61.424999999999997</v>
          </cell>
          <cell r="AI43">
            <v>143.31042000000002</v>
          </cell>
          <cell r="AJ43">
            <v>19147</v>
          </cell>
          <cell r="AN43">
            <v>0.42</v>
          </cell>
        </row>
        <row r="44">
          <cell r="B44">
            <v>706</v>
          </cell>
          <cell r="C44" t="str">
            <v>Dozer - Track</v>
          </cell>
          <cell r="D44" t="str">
            <v>CaterpillarD11R CD</v>
          </cell>
          <cell r="E44" t="str">
            <v>634 kW</v>
          </cell>
          <cell r="F44">
            <v>0.86</v>
          </cell>
          <cell r="G44" t="str">
            <v>USA</v>
          </cell>
          <cell r="I44">
            <v>1397046</v>
          </cell>
          <cell r="J44">
            <v>1397046</v>
          </cell>
          <cell r="K44">
            <v>32500</v>
          </cell>
          <cell r="L44">
            <v>2</v>
          </cell>
          <cell r="M44">
            <v>5887.1</v>
          </cell>
          <cell r="Q44">
            <v>13.590603412772662</v>
          </cell>
          <cell r="S44">
            <v>23.730631380475952</v>
          </cell>
          <cell r="T44">
            <v>2.9663289225594944</v>
          </cell>
          <cell r="Y44">
            <v>114.12</v>
          </cell>
          <cell r="Z44">
            <v>62.766000000000005</v>
          </cell>
          <cell r="AA44">
            <v>0.12</v>
          </cell>
          <cell r="AB44">
            <v>7.5319200000000004</v>
          </cell>
          <cell r="AC44">
            <v>0</v>
          </cell>
          <cell r="AD44">
            <v>11.5875</v>
          </cell>
          <cell r="AE44">
            <v>42.674999999999997</v>
          </cell>
          <cell r="AI44">
            <v>124.56042000000001</v>
          </cell>
          <cell r="AJ44">
            <v>19147</v>
          </cell>
          <cell r="AN44">
            <v>0.42</v>
          </cell>
        </row>
        <row r="45">
          <cell r="B45">
            <v>800</v>
          </cell>
          <cell r="C45" t="str">
            <v>Dozer - Rubber Tyre</v>
          </cell>
          <cell r="D45" t="str">
            <v>Caterpillar824G</v>
          </cell>
          <cell r="E45" t="str">
            <v>235 kW</v>
          </cell>
          <cell r="F45">
            <v>0.9</v>
          </cell>
          <cell r="G45" t="str">
            <v>USA</v>
          </cell>
          <cell r="I45">
            <v>626982</v>
          </cell>
          <cell r="J45">
            <v>626982</v>
          </cell>
          <cell r="K45">
            <v>25000</v>
          </cell>
          <cell r="L45">
            <v>2</v>
          </cell>
          <cell r="M45">
            <v>5887.1</v>
          </cell>
          <cell r="Q45">
            <v>6.0993436930115585</v>
          </cell>
          <cell r="S45">
            <v>10.650099369808565</v>
          </cell>
          <cell r="T45">
            <v>1.3312624212260706</v>
          </cell>
          <cell r="Y45">
            <v>35.25</v>
          </cell>
          <cell r="Z45">
            <v>19.387500000000003</v>
          </cell>
          <cell r="AA45">
            <v>0.1</v>
          </cell>
          <cell r="AB45">
            <v>1.9387500000000004</v>
          </cell>
          <cell r="AC45">
            <v>2.8294874999999999</v>
          </cell>
          <cell r="AD45">
            <v>1.8075000000000001</v>
          </cell>
          <cell r="AE45">
            <v>13.875</v>
          </cell>
          <cell r="AI45">
            <v>39.838237500000005</v>
          </cell>
          <cell r="AJ45">
            <v>19147</v>
          </cell>
          <cell r="AN45">
            <v>0.3</v>
          </cell>
        </row>
        <row r="46">
          <cell r="B46">
            <v>801</v>
          </cell>
          <cell r="C46" t="str">
            <v>Dozer - Rubber Tyre</v>
          </cell>
          <cell r="D46" t="str">
            <v>Caterpillar834G</v>
          </cell>
          <cell r="E46" t="str">
            <v>358 kW</v>
          </cell>
          <cell r="F46">
            <v>0.9</v>
          </cell>
          <cell r="G46" t="str">
            <v>USA</v>
          </cell>
          <cell r="I46">
            <v>830940</v>
          </cell>
          <cell r="J46">
            <v>830940</v>
          </cell>
          <cell r="K46">
            <v>32500</v>
          </cell>
          <cell r="L46">
            <v>2</v>
          </cell>
          <cell r="M46">
            <v>5887.1</v>
          </cell>
          <cell r="Q46">
            <v>8.083467544955079</v>
          </cell>
          <cell r="S46">
            <v>14.114589526252313</v>
          </cell>
          <cell r="T46">
            <v>1.7643236907815392</v>
          </cell>
          <cell r="Y46">
            <v>53.7</v>
          </cell>
          <cell r="Z46">
            <v>29.535000000000004</v>
          </cell>
          <cell r="AA46">
            <v>0.1</v>
          </cell>
          <cell r="AB46">
            <v>2.9535000000000005</v>
          </cell>
          <cell r="AC46">
            <v>4.8399749999999999</v>
          </cell>
          <cell r="AD46">
            <v>0</v>
          </cell>
          <cell r="AE46">
            <v>0</v>
          </cell>
          <cell r="AI46">
            <v>37.328475000000005</v>
          </cell>
          <cell r="AJ46">
            <v>19147</v>
          </cell>
          <cell r="AN46">
            <v>0.3</v>
          </cell>
        </row>
        <row r="47">
          <cell r="B47">
            <v>802</v>
          </cell>
          <cell r="C47" t="str">
            <v>Dozer - Rubber Tyre</v>
          </cell>
          <cell r="D47" t="str">
            <v>Caterpillar844</v>
          </cell>
          <cell r="E47" t="str">
            <v>466 kW</v>
          </cell>
          <cell r="F47">
            <v>0.75</v>
          </cell>
          <cell r="G47" t="str">
            <v>USA</v>
          </cell>
          <cell r="I47">
            <v>1282500</v>
          </cell>
          <cell r="J47">
            <v>1282500</v>
          </cell>
          <cell r="K47">
            <v>32500</v>
          </cell>
          <cell r="L47">
            <v>2</v>
          </cell>
          <cell r="M47">
            <v>5887.1</v>
          </cell>
          <cell r="Q47">
            <v>12.476288452120361</v>
          </cell>
          <cell r="S47">
            <v>21.784919569907082</v>
          </cell>
          <cell r="T47">
            <v>2.7231149462383852</v>
          </cell>
          <cell r="Y47">
            <v>69.900000000000006</v>
          </cell>
          <cell r="Z47">
            <v>38.445000000000007</v>
          </cell>
          <cell r="AA47">
            <v>0.1</v>
          </cell>
          <cell r="AB47">
            <v>3.8445000000000009</v>
          </cell>
          <cell r="AC47">
            <v>9.0704250000000002</v>
          </cell>
          <cell r="AD47">
            <v>4.4400000000000004</v>
          </cell>
          <cell r="AE47">
            <v>27.824999999999999</v>
          </cell>
          <cell r="AI47">
            <v>83.624925000000005</v>
          </cell>
          <cell r="AJ47">
            <v>19147</v>
          </cell>
          <cell r="AN47">
            <v>0.33</v>
          </cell>
        </row>
        <row r="48">
          <cell r="B48">
            <v>803</v>
          </cell>
          <cell r="C48" t="str">
            <v>Dozer - Rubber Tyre</v>
          </cell>
          <cell r="D48" t="str">
            <v>Caterpillar854G</v>
          </cell>
          <cell r="E48" t="str">
            <v>597 kW</v>
          </cell>
          <cell r="F48">
            <v>0.9</v>
          </cell>
          <cell r="G48" t="str">
            <v>USA</v>
          </cell>
          <cell r="I48">
            <v>1473030</v>
          </cell>
          <cell r="J48">
            <v>1473030</v>
          </cell>
          <cell r="K48">
            <v>35000</v>
          </cell>
          <cell r="L48">
            <v>2</v>
          </cell>
          <cell r="M48">
            <v>5887.1</v>
          </cell>
          <cell r="Q48">
            <v>14.329783375147644</v>
          </cell>
          <cell r="S48">
            <v>25.021317796538192</v>
          </cell>
          <cell r="T48">
            <v>3.127664724567274</v>
          </cell>
          <cell r="Y48">
            <v>89.55</v>
          </cell>
          <cell r="Z48">
            <v>49.252500000000005</v>
          </cell>
          <cell r="AA48">
            <v>0.1</v>
          </cell>
          <cell r="AB48">
            <v>4.925250000000001</v>
          </cell>
          <cell r="AC48">
            <v>13.362300000000001</v>
          </cell>
          <cell r="AD48">
            <v>5.4074999999999998</v>
          </cell>
          <cell r="AE48">
            <v>37.65</v>
          </cell>
          <cell r="AI48">
            <v>110.59755000000001</v>
          </cell>
          <cell r="AJ48">
            <v>19147</v>
          </cell>
          <cell r="AN48">
            <v>0.36</v>
          </cell>
        </row>
        <row r="49">
          <cell r="B49">
            <v>1101</v>
          </cell>
          <cell r="C49" t="str">
            <v>Watercart</v>
          </cell>
          <cell r="D49" t="str">
            <v>Caterpillar773D</v>
          </cell>
          <cell r="E49" t="str">
            <v>45.0 kl</v>
          </cell>
          <cell r="F49">
            <v>0.75</v>
          </cell>
          <cell r="G49" t="str">
            <v>USA</v>
          </cell>
          <cell r="I49">
            <v>727462.5</v>
          </cell>
          <cell r="J49">
            <v>727462.5</v>
          </cell>
          <cell r="K49">
            <v>27500</v>
          </cell>
          <cell r="L49">
            <v>2</v>
          </cell>
          <cell r="M49">
            <v>4773.2</v>
          </cell>
          <cell r="Q49">
            <v>8.7283152763989946</v>
          </cell>
          <cell r="S49">
            <v>15.240561887203553</v>
          </cell>
          <cell r="T49">
            <v>1.9050702359004441</v>
          </cell>
          <cell r="Y49">
            <v>48.02</v>
          </cell>
          <cell r="Z49">
            <v>26.411000000000005</v>
          </cell>
          <cell r="AA49">
            <v>0.1</v>
          </cell>
          <cell r="AB49">
            <v>2.6411000000000007</v>
          </cell>
          <cell r="AC49">
            <v>6.6291750000000009</v>
          </cell>
          <cell r="AD49">
            <v>1.125</v>
          </cell>
          <cell r="AE49">
            <v>29.07</v>
          </cell>
          <cell r="AI49">
            <v>65.876275000000007</v>
          </cell>
          <cell r="AJ49">
            <v>19147</v>
          </cell>
          <cell r="AN49">
            <v>0.3</v>
          </cell>
        </row>
        <row r="50">
          <cell r="B50">
            <v>1102</v>
          </cell>
          <cell r="C50" t="str">
            <v>Watercart</v>
          </cell>
          <cell r="D50" t="str">
            <v>Caterpillar777D</v>
          </cell>
          <cell r="E50" t="str">
            <v>80.0 kl</v>
          </cell>
          <cell r="F50">
            <v>0.75</v>
          </cell>
          <cell r="G50" t="str">
            <v>USA</v>
          </cell>
          <cell r="I50">
            <v>1068750</v>
          </cell>
          <cell r="J50">
            <v>1068750</v>
          </cell>
          <cell r="K50">
            <v>30000</v>
          </cell>
          <cell r="L50">
            <v>2</v>
          </cell>
          <cell r="M50">
            <v>4773.2</v>
          </cell>
          <cell r="Q50">
            <v>12.823186008421638</v>
          </cell>
          <cell r="S50">
            <v>22.390639403335289</v>
          </cell>
          <cell r="T50">
            <v>2.7988299254169111</v>
          </cell>
          <cell r="Y50">
            <v>69.2</v>
          </cell>
          <cell r="Z50">
            <v>38.06</v>
          </cell>
          <cell r="AA50">
            <v>0.1</v>
          </cell>
          <cell r="AB50">
            <v>3.8060000000000005</v>
          </cell>
          <cell r="AC50">
            <v>10.8037125</v>
          </cell>
          <cell r="AD50">
            <v>1.5</v>
          </cell>
          <cell r="AE50">
            <v>37.935000000000002</v>
          </cell>
          <cell r="AI50">
            <v>92.104712500000005</v>
          </cell>
          <cell r="AJ50">
            <v>19147</v>
          </cell>
          <cell r="AN50">
            <v>0.36</v>
          </cell>
        </row>
        <row r="51">
          <cell r="B51">
            <v>1103</v>
          </cell>
          <cell r="C51" t="str">
            <v>Watercart</v>
          </cell>
          <cell r="D51" t="str">
            <v>Caterpillar785C</v>
          </cell>
          <cell r="E51" t="str">
            <v>120 kl</v>
          </cell>
          <cell r="F51">
            <v>0.7</v>
          </cell>
          <cell r="G51" t="str">
            <v>USA</v>
          </cell>
          <cell r="I51">
            <v>1734660</v>
          </cell>
          <cell r="J51">
            <v>1734660</v>
          </cell>
          <cell r="K51">
            <v>30000</v>
          </cell>
          <cell r="L51">
            <v>2</v>
          </cell>
          <cell r="M51">
            <v>4773.2</v>
          </cell>
          <cell r="Q51">
            <v>20.812975758005773</v>
          </cell>
          <cell r="S51">
            <v>36.341657588200789</v>
          </cell>
          <cell r="T51">
            <v>4.5427071985250986</v>
          </cell>
          <cell r="Y51">
            <v>99.5</v>
          </cell>
          <cell r="Z51">
            <v>54.725000000000001</v>
          </cell>
          <cell r="AA51">
            <v>0.1</v>
          </cell>
          <cell r="AB51">
            <v>5.4725000000000001</v>
          </cell>
          <cell r="AC51">
            <v>18.1274625</v>
          </cell>
          <cell r="AD51">
            <v>1.7250000000000001</v>
          </cell>
          <cell r="AE51">
            <v>39.75</v>
          </cell>
          <cell r="AI51">
            <v>119.79996250000001</v>
          </cell>
          <cell r="AJ51">
            <v>19147</v>
          </cell>
          <cell r="AN51">
            <v>0.4</v>
          </cell>
        </row>
        <row r="52">
          <cell r="B52">
            <v>1318</v>
          </cell>
          <cell r="C52" t="str">
            <v>Drill - Diesel</v>
          </cell>
          <cell r="D52" t="str">
            <v>DrillTechD40KS (LP)</v>
          </cell>
          <cell r="E52" t="str">
            <v>40000 lb</v>
          </cell>
          <cell r="F52">
            <v>0.91</v>
          </cell>
          <cell r="G52" t="str">
            <v>USA</v>
          </cell>
          <cell r="I52">
            <v>864531.75</v>
          </cell>
          <cell r="J52">
            <v>864531.75</v>
          </cell>
          <cell r="K52">
            <v>45000</v>
          </cell>
          <cell r="L52">
            <v>2</v>
          </cell>
          <cell r="M52">
            <v>5826.6</v>
          </cell>
          <cell r="Q52">
            <v>8.4975785760912075</v>
          </cell>
          <cell r="S52">
            <v>14.837671197610955</v>
          </cell>
          <cell r="T52">
            <v>1.8547088997013697</v>
          </cell>
          <cell r="Y52">
            <v>67.41</v>
          </cell>
          <cell r="Z52">
            <v>37.075499999999998</v>
          </cell>
          <cell r="AA52">
            <v>0.12</v>
          </cell>
          <cell r="AB52">
            <v>4.4490599999999993</v>
          </cell>
          <cell r="AC52">
            <v>0</v>
          </cell>
          <cell r="AD52">
            <v>0</v>
          </cell>
          <cell r="AE52">
            <v>26.25</v>
          </cell>
          <cell r="AI52">
            <v>67.774559999999994</v>
          </cell>
          <cell r="AJ52">
            <v>19147</v>
          </cell>
          <cell r="AN52">
            <v>0.8</v>
          </cell>
        </row>
        <row r="53">
          <cell r="B53">
            <v>1319</v>
          </cell>
          <cell r="C53" t="str">
            <v>Drill - Diesel</v>
          </cell>
          <cell r="D53" t="str">
            <v>DrillTechD55SP</v>
          </cell>
          <cell r="E53" t="str">
            <v>55000 lb</v>
          </cell>
          <cell r="F53">
            <v>1</v>
          </cell>
          <cell r="G53" t="str">
            <v>Australia</v>
          </cell>
          <cell r="I53">
            <v>1097180</v>
          </cell>
          <cell r="J53">
            <v>1097180</v>
          </cell>
          <cell r="K53">
            <v>45000</v>
          </cell>
          <cell r="L53">
            <v>2</v>
          </cell>
          <cell r="M53">
            <v>5826.6</v>
          </cell>
          <cell r="Q53">
            <v>10.784304060684583</v>
          </cell>
          <cell r="S53">
            <v>18.830535818487625</v>
          </cell>
          <cell r="T53">
            <v>2.3538169773109532</v>
          </cell>
          <cell r="Y53">
            <v>86.1</v>
          </cell>
          <cell r="Z53">
            <v>47.355000000000004</v>
          </cell>
          <cell r="AA53">
            <v>0.12</v>
          </cell>
          <cell r="AB53">
            <v>5.6825999999999999</v>
          </cell>
          <cell r="AC53">
            <v>0</v>
          </cell>
          <cell r="AD53">
            <v>0</v>
          </cell>
          <cell r="AE53">
            <v>0</v>
          </cell>
          <cell r="AI53">
            <v>53.037600000000005</v>
          </cell>
          <cell r="AJ53">
            <v>19147</v>
          </cell>
          <cell r="AN53">
            <v>0.8</v>
          </cell>
        </row>
        <row r="54">
          <cell r="B54">
            <v>1320</v>
          </cell>
          <cell r="C54" t="str">
            <v>Drill - Diesel</v>
          </cell>
          <cell r="D54" t="str">
            <v>DrillTechD60KS</v>
          </cell>
          <cell r="E54" t="str">
            <v>60000 lb</v>
          </cell>
          <cell r="F54">
            <v>0.93</v>
          </cell>
          <cell r="G54" t="str">
            <v>USA</v>
          </cell>
          <cell r="I54">
            <v>1097181</v>
          </cell>
          <cell r="J54">
            <v>1097181</v>
          </cell>
          <cell r="K54">
            <v>45000</v>
          </cell>
          <cell r="L54">
            <v>2</v>
          </cell>
          <cell r="M54">
            <v>5826.6</v>
          </cell>
          <cell r="Q54">
            <v>10.784313889795632</v>
          </cell>
          <cell r="S54">
            <v>18.830552981155389</v>
          </cell>
          <cell r="T54">
            <v>2.3538191226444241</v>
          </cell>
          <cell r="Y54">
            <v>98.7</v>
          </cell>
          <cell r="Z54">
            <v>54.285000000000004</v>
          </cell>
          <cell r="AA54">
            <v>0.12</v>
          </cell>
          <cell r="AB54">
            <v>6.5141999999999998</v>
          </cell>
          <cell r="AC54">
            <v>0</v>
          </cell>
          <cell r="AD54">
            <v>0</v>
          </cell>
          <cell r="AE54">
            <v>0</v>
          </cell>
          <cell r="AI54">
            <v>60.799200000000006</v>
          </cell>
          <cell r="AJ54">
            <v>19147</v>
          </cell>
          <cell r="AN54">
            <v>0.8</v>
          </cell>
        </row>
        <row r="55">
          <cell r="B55">
            <v>1321</v>
          </cell>
          <cell r="C55" t="str">
            <v>Drill - Diesel</v>
          </cell>
          <cell r="D55" t="str">
            <v>DrillTechD75KS</v>
          </cell>
          <cell r="E55" t="str">
            <v>75000 lb</v>
          </cell>
          <cell r="F55">
            <v>0.93</v>
          </cell>
          <cell r="G55" t="str">
            <v>USA</v>
          </cell>
          <cell r="I55">
            <v>1152136.5</v>
          </cell>
          <cell r="J55">
            <v>1152136.5</v>
          </cell>
          <cell r="K55">
            <v>45000</v>
          </cell>
          <cell r="L55">
            <v>2</v>
          </cell>
          <cell r="M55">
            <v>5826.6</v>
          </cell>
          <cell r="Q55">
            <v>11.32447760204608</v>
          </cell>
          <cell r="S55">
            <v>19.773735969519102</v>
          </cell>
          <cell r="T55">
            <v>2.4717169961898877</v>
          </cell>
          <cell r="Y55">
            <v>98.7</v>
          </cell>
          <cell r="Z55">
            <v>54.285000000000004</v>
          </cell>
          <cell r="AA55">
            <v>0.12</v>
          </cell>
          <cell r="AB55">
            <v>6.5141999999999998</v>
          </cell>
          <cell r="AC55">
            <v>1</v>
          </cell>
          <cell r="AD55">
            <v>0</v>
          </cell>
          <cell r="AE55">
            <v>31.5</v>
          </cell>
          <cell r="AI55">
            <v>93.299200000000013</v>
          </cell>
          <cell r="AJ55">
            <v>19147</v>
          </cell>
          <cell r="AN55">
            <v>1</v>
          </cell>
        </row>
        <row r="56">
          <cell r="B56">
            <v>247</v>
          </cell>
          <cell r="C56" t="str">
            <v>Hydraulic Excavator</v>
          </cell>
          <cell r="D56" t="str">
            <v>Caterpillar345CL</v>
          </cell>
          <cell r="E56" t="str">
            <v>44 t</v>
          </cell>
          <cell r="F56">
            <v>1</v>
          </cell>
          <cell r="G56" t="str">
            <v>USA</v>
          </cell>
          <cell r="H56">
            <v>1</v>
          </cell>
          <cell r="I56">
            <v>582937</v>
          </cell>
          <cell r="J56">
            <v>582937</v>
          </cell>
          <cell r="K56">
            <v>45000</v>
          </cell>
          <cell r="L56">
            <v>2</v>
          </cell>
          <cell r="M56">
            <v>5530.91</v>
          </cell>
          <cell r="Q56">
            <v>9.1249813318804254</v>
          </cell>
          <cell r="S56">
            <v>15.933182785472916</v>
          </cell>
          <cell r="T56">
            <v>1.9916478481841144</v>
          </cell>
          <cell r="Y56">
            <v>90.34</v>
          </cell>
          <cell r="Z56">
            <v>49.687000000000005</v>
          </cell>
          <cell r="AA56">
            <v>0.12</v>
          </cell>
          <cell r="AB56">
            <v>5.96244</v>
          </cell>
          <cell r="AC56">
            <v>0</v>
          </cell>
          <cell r="AD56">
            <v>4.125</v>
          </cell>
          <cell r="AE56">
            <v>27.3</v>
          </cell>
          <cell r="AI56">
            <v>87.07444000000001</v>
          </cell>
          <cell r="AJ56">
            <v>19147</v>
          </cell>
          <cell r="AN56">
            <v>0.52</v>
          </cell>
        </row>
      </sheetData>
      <sheetData sheetId="52" refreshError="1"/>
      <sheetData sheetId="53" refreshError="1"/>
      <sheetData sheetId="54"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RESUMEN "/>
      <sheetName val="INSUMOS-EQUIPOS"/>
      <sheetName val="SALARIOS OBRA"/>
      <sheetName val="CONCRETOS Y MORTEROS"/>
      <sheetName val="FACTOR PREST OBRA"/>
      <sheetName val="INTERVENTORIA"/>
      <sheetName val="ADMON"/>
      <sheetName val="PMT "/>
      <sheetName val="PMA "/>
      <sheetName val="APU CAP 1"/>
      <sheetName val="APU CAP2"/>
      <sheetName val="APU CAP 3"/>
      <sheetName val="APU CAP 4"/>
      <sheetName val="APU CAP 5"/>
      <sheetName val="APU CAP 6"/>
      <sheetName val="APU CAP 7"/>
      <sheetName val="APU CAP 8"/>
      <sheetName val="APU CAP 9"/>
      <sheetName val="APU CAP 10"/>
      <sheetName val="APU CAP 11"/>
      <sheetName val="APU CAP 12"/>
      <sheetName val="APU CAP 13"/>
      <sheetName val="APU 14 previo"/>
      <sheetName val="APU CAP 15"/>
      <sheetName val="APU CAP 16"/>
      <sheetName val="APU CAP 14"/>
      <sheetName val="M. CANTIDADES CAP 1"/>
      <sheetName val="M. CANTIDADES CAP 2"/>
      <sheetName val="M. CANTIDADES CAP 3"/>
      <sheetName val="MATRIZ CENTRAL"/>
      <sheetName val="M CANTIDADES CAP.4."/>
      <sheetName val="M. CANTIDADES CAP. 4"/>
      <sheetName val="M. CANTIDADES CAP 5 "/>
      <sheetName val="M. CANTIDADES CAP 6"/>
      <sheetName val="M. CANTIDADES CAP 7"/>
      <sheetName val="M.CANTIDADES CAP 8"/>
      <sheetName val="M. CANTIDADES CAP 9"/>
      <sheetName val="M. CANTIDADES CAP 10"/>
      <sheetName val="M. CANTIDADES CAP 11"/>
      <sheetName val="M. CANTIDADES CAP 12"/>
      <sheetName val="M. CANTIDADES CAP 13"/>
      <sheetName val="AIRES ACONDICIONADOS (P1)"/>
      <sheetName val="ESTRUCTURA BLOQUE A"/>
      <sheetName val="ESTRUCTURA BLOQUE B"/>
      <sheetName val="ACERO "/>
      <sheetName val="CENTRAL DE FRÍO"/>
      <sheetName val="SUMINISTRO + INSTALACIÓN"/>
      <sheetName val="APU CAP 14."/>
    </sheetNames>
    <sheetDataSet>
      <sheetData sheetId="0"/>
      <sheetData sheetId="1">
        <row r="584">
          <cell r="B584">
            <v>23851</v>
          </cell>
        </row>
        <row r="586">
          <cell r="B586">
            <v>140479.95000000001</v>
          </cell>
        </row>
        <row r="587">
          <cell r="B587">
            <v>8803</v>
          </cell>
        </row>
        <row r="596">
          <cell r="B596">
            <v>23205</v>
          </cell>
        </row>
        <row r="635">
          <cell r="B635">
            <v>764905.78283819254</v>
          </cell>
        </row>
        <row r="636">
          <cell r="B636">
            <v>6426000</v>
          </cell>
        </row>
        <row r="658">
          <cell r="B658">
            <v>27580</v>
          </cell>
        </row>
      </sheetData>
      <sheetData sheetId="2">
        <row r="10">
          <cell r="A10" t="str">
            <v>Cuadrilla de construccion 1(1 oficial+ 1 ayudante)</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row r="208">
          <cell r="A208">
            <v>12.32</v>
          </cell>
        </row>
      </sheetData>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tización"/>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BD100-45-P1"/>
      <sheetName val="TABLA_DE_CONTENIDO"/>
      <sheetName val="GENERALIDADES_"/>
      <sheetName val="CUMPLIMIENTO_%_"/>
      <sheetName val="CUMPLIMIENTO_%__(2)"/>
      <sheetName val="ESTADO_RED"/>
      <sheetName val="SEMAFORO_45A-04"/>
      <sheetName val="SEMAFORO_55-01"/>
      <sheetName val="SEMAFORO_56-07"/>
      <sheetName val="SEMAFORO_55CN-03"/>
      <sheetName val="SEMAFORO_55CN-01"/>
      <sheetName val="TORTA_EST__VIAS_"/>
      <sheetName val="EST__VIAS"/>
      <sheetName val="MAPA_EST_RED"/>
      <sheetName val="NECESIDAD_VIA"/>
      <sheetName val="Necesidades_cr_"/>
      <sheetName val="SITIOS_CRITICOS"/>
      <sheetName val="CANT_OBRA_B-C"/>
      <sheetName val="CANT_OBRA_C-G"/>
      <sheetName val="CANT_OBRA_Z-U"/>
      <sheetName val="CANT_OBRA_B-T"/>
      <sheetName val="INF__EMERGENCIAS"/>
      <sheetName val="NEC_PTES"/>
      <sheetName val="NEC__PONTONES"/>
      <sheetName val="señal_v"/>
      <sheetName val="señal_H"/>
      <sheetName val="ACCIDENTALIDAD_junio"/>
      <sheetName val="ACCIDENTALIDAD_julio"/>
      <sheetName val="ACCIDENTALIDAD_agosto"/>
      <sheetName val="ACCIDENT_"/>
      <sheetName val="DEFENSA_VIAS"/>
      <sheetName val="ZONAS_RETIRO"/>
      <sheetName val="CUANTI_AMV"/>
      <sheetName val="CUALI_AMV"/>
      <sheetName val="CUANTI_MICRO"/>
      <sheetName val="CUALI_MICRO"/>
      <sheetName val="ACC_EJECUTIVO"/>
      <sheetName val="RESUM_ACCID"/>
      <sheetName val="RESUM_ACCID_(2)"/>
      <sheetName val="CRA.MODI"/>
      <sheetName val="5.2"/>
      <sheetName val="PRESUPUESTAL"/>
      <sheetName val="acta10"/>
      <sheetName val="INSUMOS-EQUIPOS"/>
      <sheetName val="TABLA_DE_CONTENIDO1"/>
      <sheetName val="GENERALIDADES_1"/>
      <sheetName val="CUMPLIMIENTO_%_1"/>
      <sheetName val="CUMPLIMIENTO_%__(2)1"/>
      <sheetName val="ESTADO_RED1"/>
      <sheetName val="SEMAFORO_45A-041"/>
      <sheetName val="SEMAFORO_55-011"/>
      <sheetName val="SEMAFORO_56-071"/>
      <sheetName val="SEMAFORO_55CN-031"/>
      <sheetName val="SEMAFORO_55CN-011"/>
      <sheetName val="TORTA_EST__VIAS_1"/>
      <sheetName val="EST__VIAS1"/>
      <sheetName val="MAPA_EST_RED1"/>
      <sheetName val="NECESIDAD_VIA1"/>
      <sheetName val="Necesidades_cr_1"/>
      <sheetName val="SITIOS_CRITICOS1"/>
      <sheetName val="CANT_OBRA_B-C1"/>
      <sheetName val="CANT_OBRA_C-G1"/>
      <sheetName val="CANT_OBRA_Z-U1"/>
      <sheetName val="CANT_OBRA_B-T1"/>
      <sheetName val="INF__EMERGENCIAS1"/>
      <sheetName val="NEC_PTES1"/>
      <sheetName val="NEC__PONTONES1"/>
      <sheetName val="señal_v1"/>
      <sheetName val="señal_H1"/>
      <sheetName val="ACCIDENTALIDAD_junio1"/>
      <sheetName val="ACCIDENTALIDAD_julio1"/>
      <sheetName val="ACCIDENTALIDAD_agosto1"/>
      <sheetName val="ACCIDENT_1"/>
      <sheetName val="DEFENSA_VIAS1"/>
      <sheetName val="ZONAS_RETIRO1"/>
      <sheetName val="CUANTI_AMV1"/>
      <sheetName val="CUALI_AMV1"/>
      <sheetName val="CUANTI_MICRO1"/>
      <sheetName val="CUALI_MICRO1"/>
      <sheetName val="ACC_EJECUTIVO1"/>
      <sheetName val="RESUM_ACCID1"/>
      <sheetName val="RESUM_ACCID_(2)1"/>
      <sheetName val="INSUMOS"/>
      <sheetName val="CUADRI"/>
      <sheetName val="TRANS"/>
      <sheetName val="EQUI"/>
      <sheetName val="CUMPLIMIENTO"/>
      <sheetName val="RECURSOS"/>
      <sheetName val="VER1"/>
      <sheetName val="ENCABEZADO"/>
      <sheetName val="E"/>
      <sheetName val="P"/>
      <sheetName val="TABLA_DE_CONTENIDO2"/>
      <sheetName val="GENERALIDADES_2"/>
      <sheetName val="CUMPLIMIENTO_%_2"/>
      <sheetName val="CUMPLIMIENTO_%__(2)2"/>
      <sheetName val="ESTADO_RED2"/>
      <sheetName val="SEMAFORO_45A-042"/>
      <sheetName val="SEMAFORO_55-012"/>
      <sheetName val="SEMAFORO_56-072"/>
      <sheetName val="SEMAFORO_55CN-032"/>
      <sheetName val="SEMAFORO_55CN-012"/>
      <sheetName val="TORTA_EST__VIAS_2"/>
      <sheetName val="EST__VIAS2"/>
      <sheetName val="MAPA_EST_RED2"/>
      <sheetName val="NECESIDAD_VIA2"/>
      <sheetName val="Necesidades_cr_2"/>
      <sheetName val="SITIOS_CRITICOS2"/>
      <sheetName val="CANT_OBRA_B-C2"/>
      <sheetName val="CANT_OBRA_C-G2"/>
      <sheetName val="CANT_OBRA_Z-U2"/>
      <sheetName val="CANT_OBRA_B-T2"/>
      <sheetName val="INF__EMERGENCIAS2"/>
      <sheetName val="NEC_PTES2"/>
      <sheetName val="NEC__PONTONES2"/>
      <sheetName val="señal_v2"/>
      <sheetName val="señal_H2"/>
      <sheetName val="ACCIDENTALIDAD_junio2"/>
      <sheetName val="ACCIDENTALIDAD_julio2"/>
      <sheetName val="ACCIDENTALIDAD_agosto2"/>
      <sheetName val="ACCIDENT_2"/>
      <sheetName val="DEFENSA_VIAS2"/>
      <sheetName val="ZONAS_RETIRO2"/>
      <sheetName val="CUANTI_AMV2"/>
      <sheetName val="CUALI_AMV2"/>
      <sheetName val="CUANTI_MICRO2"/>
      <sheetName val="CUALI_MICRO2"/>
      <sheetName val="ACC_EJECUTIVO2"/>
      <sheetName val="RESUM_ACCID2"/>
      <sheetName val="RESUM_ACCID_(2)2"/>
      <sheetName val="FACTORES"/>
      <sheetName val="O &amp; M P. Parque Recreodeportiv "/>
      <sheetName val="1"/>
      <sheetName val="Alcantarillas"/>
      <sheetName val="TABLA_DE_CONTENIDO3"/>
      <sheetName val="GENERALIDADES_3"/>
      <sheetName val="CUMPLIMIENTO_%_3"/>
      <sheetName val="CUMPLIMIENTO_%__(2)3"/>
      <sheetName val="ESTADO_RED3"/>
      <sheetName val="SEMAFORO_45A-043"/>
      <sheetName val="SEMAFORO_55-013"/>
      <sheetName val="SEMAFORO_56-073"/>
      <sheetName val="SEMAFORO_55CN-033"/>
      <sheetName val="SEMAFORO_55CN-013"/>
      <sheetName val="TORTA_EST__VIAS_3"/>
      <sheetName val="EST__VIAS3"/>
      <sheetName val="MAPA_EST_RED3"/>
      <sheetName val="NECESIDAD_VIA3"/>
      <sheetName val="Necesidades_cr_3"/>
      <sheetName val="SITIOS_CRITICOS3"/>
      <sheetName val="CANT_OBRA_B-C3"/>
      <sheetName val="CANT_OBRA_C-G3"/>
      <sheetName val="CANT_OBRA_Z-U3"/>
      <sheetName val="CANT_OBRA_B-T3"/>
      <sheetName val="INF__EMERGENCIAS3"/>
      <sheetName val="NEC_PTES3"/>
      <sheetName val="NEC__PONTONES3"/>
      <sheetName val="señal_v3"/>
      <sheetName val="señal_H3"/>
      <sheetName val="ACCIDENTALIDAD_junio3"/>
      <sheetName val="ACCIDENTALIDAD_julio3"/>
      <sheetName val="ACCIDENTALIDAD_agosto3"/>
      <sheetName val="ACCIDENT_3"/>
      <sheetName val="DEFENSA_VIAS3"/>
      <sheetName val="ZONAS_RETIRO3"/>
      <sheetName val="CUANTI_AMV3"/>
      <sheetName val="CUALI_AMV3"/>
      <sheetName val="CUANTI_MICRO3"/>
      <sheetName val="CUALI_MICRO3"/>
      <sheetName val="ACC_EJECUTIVO3"/>
      <sheetName val="RESUM_ACCID3"/>
      <sheetName val="RESUM_ACCID_(2)3"/>
      <sheetName val="TABLA_DE_CONTENIDO4"/>
      <sheetName val="GENERALIDADES_4"/>
      <sheetName val="CUMPLIMIENTO_%_4"/>
      <sheetName val="CUMPLIMIENTO_%__(2)4"/>
      <sheetName val="ESTADO_RED4"/>
      <sheetName val="SEMAFORO_45A-044"/>
      <sheetName val="SEMAFORO_55-014"/>
      <sheetName val="SEMAFORO_56-074"/>
      <sheetName val="SEMAFORO_55CN-034"/>
      <sheetName val="SEMAFORO_55CN-014"/>
      <sheetName val="TORTA_EST__VIAS_4"/>
      <sheetName val="EST__VIAS4"/>
      <sheetName val="MAPA_EST_RED4"/>
      <sheetName val="NECESIDAD_VIA4"/>
      <sheetName val="Necesidades_cr_4"/>
      <sheetName val="SITIOS_CRITICOS4"/>
      <sheetName val="CANT_OBRA_B-C4"/>
      <sheetName val="CANT_OBRA_C-G4"/>
      <sheetName val="CANT_OBRA_Z-U4"/>
      <sheetName val="CANT_OBRA_B-T4"/>
      <sheetName val="INF__EMERGENCIAS4"/>
      <sheetName val="NEC_PTES4"/>
      <sheetName val="NEC__PONTONES4"/>
      <sheetName val="señal_v4"/>
      <sheetName val="señal_H4"/>
      <sheetName val="ACCIDENTALIDAD_junio4"/>
      <sheetName val="ACCIDENTALIDAD_julio4"/>
      <sheetName val="ACCIDENTALIDAD_agosto4"/>
      <sheetName val="ACCIDENT_4"/>
      <sheetName val="DEFENSA_VIAS4"/>
      <sheetName val="ZONAS_RETIRO4"/>
      <sheetName val="CUANTI_AMV4"/>
      <sheetName val="CUALI_AMV4"/>
      <sheetName val="CUANTI_MICRO4"/>
      <sheetName val="CUALI_MICRO4"/>
      <sheetName val="ACC_EJECUTIVO4"/>
      <sheetName val="RESUM_ACCID4"/>
      <sheetName val="RESUM_ACCID_(2)4"/>
      <sheetName val="TABLA_DE_CONTENIDO5"/>
      <sheetName val="GENERALIDADES_5"/>
      <sheetName val="CUMPLIMIENTO_%_5"/>
      <sheetName val="CUMPLIMIENTO_%__(2)5"/>
      <sheetName val="ESTADO_RED5"/>
      <sheetName val="SEMAFORO_45A-045"/>
      <sheetName val="SEMAFORO_55-015"/>
      <sheetName val="SEMAFORO_56-075"/>
      <sheetName val="SEMAFORO_55CN-035"/>
      <sheetName val="SEMAFORO_55CN-015"/>
      <sheetName val="TORTA_EST__VIAS_5"/>
      <sheetName val="EST__VIAS5"/>
      <sheetName val="MAPA_EST_RED5"/>
      <sheetName val="NECESIDAD_VIA5"/>
      <sheetName val="Necesidades_cr_5"/>
      <sheetName val="SITIOS_CRITICOS5"/>
      <sheetName val="CANT_OBRA_B-C5"/>
      <sheetName val="CANT_OBRA_C-G5"/>
      <sheetName val="CANT_OBRA_Z-U5"/>
      <sheetName val="CANT_OBRA_B-T5"/>
      <sheetName val="INF__EMERGENCIAS5"/>
      <sheetName val="NEC_PTES5"/>
      <sheetName val="NEC__PONTONES5"/>
      <sheetName val="señal_v5"/>
      <sheetName val="señal_H5"/>
      <sheetName val="ACCIDENTALIDAD_junio5"/>
      <sheetName val="ACCIDENTALIDAD_julio5"/>
      <sheetName val="ACCIDENTALIDAD_agosto5"/>
      <sheetName val="ACCIDENT_5"/>
      <sheetName val="DEFENSA_VIAS5"/>
      <sheetName val="ZONAS_RETIRO5"/>
      <sheetName val="CUANTI_AMV5"/>
      <sheetName val="CUALI_AMV5"/>
      <sheetName val="CUANTI_MICRO5"/>
      <sheetName val="CUALI_MICRO5"/>
      <sheetName val="ACC_EJECUTIVO5"/>
      <sheetName val="RESUM_ACCID5"/>
      <sheetName val="RESUM_ACCID_(2)5"/>
      <sheetName val="TABLA_DE_CONTENIDO8"/>
      <sheetName val="GENERALIDADES_8"/>
      <sheetName val="CUMPLIMIENTO_%_8"/>
      <sheetName val="CUMPLIMIENTO_%__(2)8"/>
      <sheetName val="ESTADO_RED8"/>
      <sheetName val="SEMAFORO_45A-048"/>
      <sheetName val="SEMAFORO_55-018"/>
      <sheetName val="SEMAFORO_56-078"/>
      <sheetName val="SEMAFORO_55CN-038"/>
      <sheetName val="SEMAFORO_55CN-018"/>
      <sheetName val="TORTA_EST__VIAS_8"/>
      <sheetName val="EST__VIAS8"/>
      <sheetName val="MAPA_EST_RED8"/>
      <sheetName val="NECESIDAD_VIA8"/>
      <sheetName val="Necesidades_cr_8"/>
      <sheetName val="SITIOS_CRITICOS8"/>
      <sheetName val="CANT_OBRA_B-C8"/>
      <sheetName val="CANT_OBRA_C-G8"/>
      <sheetName val="CANT_OBRA_Z-U8"/>
      <sheetName val="CANT_OBRA_B-T8"/>
      <sheetName val="INF__EMERGENCIAS8"/>
      <sheetName val="NEC_PTES8"/>
      <sheetName val="NEC__PONTONES8"/>
      <sheetName val="señal_v8"/>
      <sheetName val="señal_H8"/>
      <sheetName val="ACCIDENTALIDAD_junio8"/>
      <sheetName val="ACCIDENTALIDAD_julio8"/>
      <sheetName val="ACCIDENTALIDAD_agosto8"/>
      <sheetName val="ACCIDENT_8"/>
      <sheetName val="DEFENSA_VIAS8"/>
      <sheetName val="ZONAS_RETIRO8"/>
      <sheetName val="CUANTI_AMV8"/>
      <sheetName val="CUALI_AMV8"/>
      <sheetName val="CUANTI_MICRO8"/>
      <sheetName val="CUALI_MICRO8"/>
      <sheetName val="ACC_EJECUTIVO8"/>
      <sheetName val="RESUM_ACCID8"/>
      <sheetName val="RESUM_ACCID_(2)8"/>
      <sheetName val="TABLA_DE_CONTENIDO6"/>
      <sheetName val="GENERALIDADES_6"/>
      <sheetName val="CUMPLIMIENTO_%_6"/>
      <sheetName val="CUMPLIMIENTO_%__(2)6"/>
      <sheetName val="ESTADO_RED6"/>
      <sheetName val="SEMAFORO_45A-046"/>
      <sheetName val="SEMAFORO_55-016"/>
      <sheetName val="SEMAFORO_56-076"/>
      <sheetName val="SEMAFORO_55CN-036"/>
      <sheetName val="SEMAFORO_55CN-016"/>
      <sheetName val="TORTA_EST__VIAS_6"/>
      <sheetName val="EST__VIAS6"/>
      <sheetName val="MAPA_EST_RED6"/>
      <sheetName val="NECESIDAD_VIA6"/>
      <sheetName val="Necesidades_cr_6"/>
      <sheetName val="SITIOS_CRITICOS6"/>
      <sheetName val="CANT_OBRA_B-C6"/>
      <sheetName val="CANT_OBRA_C-G6"/>
      <sheetName val="CANT_OBRA_Z-U6"/>
      <sheetName val="CANT_OBRA_B-T6"/>
      <sheetName val="INF__EMERGENCIAS6"/>
      <sheetName val="NEC_PTES6"/>
      <sheetName val="NEC__PONTONES6"/>
      <sheetName val="señal_v6"/>
      <sheetName val="señal_H6"/>
      <sheetName val="ACCIDENTALIDAD_junio6"/>
      <sheetName val="ACCIDENTALIDAD_julio6"/>
      <sheetName val="ACCIDENTALIDAD_agosto6"/>
      <sheetName val="ACCIDENT_6"/>
      <sheetName val="DEFENSA_VIAS6"/>
      <sheetName val="ZONAS_RETIRO6"/>
      <sheetName val="CUANTI_AMV6"/>
      <sheetName val="CUALI_AMV6"/>
      <sheetName val="CUANTI_MICRO6"/>
      <sheetName val="CUALI_MICRO6"/>
      <sheetName val="ACC_EJECUTIVO6"/>
      <sheetName val="RESUM_ACCID6"/>
      <sheetName val="RESUM_ACCID_(2)6"/>
      <sheetName val="TABLA_DE_CONTENIDO7"/>
      <sheetName val="GENERALIDADES_7"/>
      <sheetName val="CUMPLIMIENTO_%_7"/>
      <sheetName val="CUMPLIMIENTO_%__(2)7"/>
      <sheetName val="ESTADO_RED7"/>
      <sheetName val="SEMAFORO_45A-047"/>
      <sheetName val="SEMAFORO_55-017"/>
      <sheetName val="SEMAFORO_56-077"/>
      <sheetName val="SEMAFORO_55CN-037"/>
      <sheetName val="SEMAFORO_55CN-017"/>
      <sheetName val="TORTA_EST__VIAS_7"/>
      <sheetName val="EST__VIAS7"/>
      <sheetName val="MAPA_EST_RED7"/>
      <sheetName val="NECESIDAD_VIA7"/>
      <sheetName val="Necesidades_cr_7"/>
      <sheetName val="SITIOS_CRITICOS7"/>
      <sheetName val="CANT_OBRA_B-C7"/>
      <sheetName val="CANT_OBRA_C-G7"/>
      <sheetName val="CANT_OBRA_Z-U7"/>
      <sheetName val="CANT_OBRA_B-T7"/>
      <sheetName val="INF__EMERGENCIAS7"/>
      <sheetName val="NEC_PTES7"/>
      <sheetName val="NEC__PONTONES7"/>
      <sheetName val="señal_v7"/>
      <sheetName val="señal_H7"/>
      <sheetName val="ACCIDENTALIDAD_junio7"/>
      <sheetName val="ACCIDENTALIDAD_julio7"/>
      <sheetName val="ACCIDENTALIDAD_agosto7"/>
      <sheetName val="ACCIDENT_7"/>
      <sheetName val="DEFENSA_VIAS7"/>
      <sheetName val="ZONAS_RETIRO7"/>
      <sheetName val="CUANTI_AMV7"/>
      <sheetName val="CUALI_AMV7"/>
      <sheetName val="CUANTI_MICRO7"/>
      <sheetName val="CUALI_MICRO7"/>
      <sheetName val="ACC_EJECUTIVO7"/>
      <sheetName val="RESUM_ACCID7"/>
      <sheetName val="RESUM_ACCID_(2)7"/>
      <sheetName val="TABLA_DE_CONTENIDO9"/>
      <sheetName val="GENERALIDADES_9"/>
      <sheetName val="CUMPLIMIENTO_%_9"/>
      <sheetName val="CUMPLIMIENTO_%__(2)9"/>
      <sheetName val="ESTADO_RED9"/>
      <sheetName val="SEMAFORO_45A-049"/>
      <sheetName val="SEMAFORO_55-019"/>
      <sheetName val="SEMAFORO_56-079"/>
      <sheetName val="SEMAFORO_55CN-039"/>
      <sheetName val="SEMAFORO_55CN-019"/>
      <sheetName val="TORTA_EST__VIAS_9"/>
      <sheetName val="EST__VIAS9"/>
      <sheetName val="MAPA_EST_RED9"/>
      <sheetName val="NECESIDAD_VIA9"/>
      <sheetName val="Necesidades_cr_9"/>
      <sheetName val="SITIOS_CRITICOS9"/>
      <sheetName val="CANT_OBRA_B-C9"/>
      <sheetName val="CANT_OBRA_C-G9"/>
      <sheetName val="CANT_OBRA_Z-U9"/>
      <sheetName val="CANT_OBRA_B-T9"/>
      <sheetName val="INF__EMERGENCIAS9"/>
      <sheetName val="NEC_PTES9"/>
      <sheetName val="NEC__PONTONES9"/>
      <sheetName val="señal_v9"/>
      <sheetName val="señal_H9"/>
      <sheetName val="ACCIDENTALIDAD_junio9"/>
      <sheetName val="ACCIDENTALIDAD_julio9"/>
      <sheetName val="ACCIDENTALIDAD_agosto9"/>
      <sheetName val="ACCIDENT_9"/>
      <sheetName val="DEFENSA_VIAS9"/>
      <sheetName val="ZONAS_RETIRO9"/>
      <sheetName val="CUANTI_AMV9"/>
      <sheetName val="CUALI_AMV9"/>
      <sheetName val="CUANTI_MICRO9"/>
      <sheetName val="CUALI_MICRO9"/>
      <sheetName val="ACC_EJECUTIVO9"/>
      <sheetName val="RESUM_ACCID9"/>
      <sheetName val="RESUM_ACCID_(2)9"/>
      <sheetName val="TABLA_DE_CONTENIDO10"/>
      <sheetName val="GENERALIDADES_10"/>
      <sheetName val="CUMPLIMIENTO_%_10"/>
      <sheetName val="CUMPLIMIENTO_%__(2)10"/>
      <sheetName val="ESTADO_RED10"/>
      <sheetName val="SEMAFORO_45A-0410"/>
      <sheetName val="SEMAFORO_55-0110"/>
      <sheetName val="SEMAFORO_56-0710"/>
      <sheetName val="SEMAFORO_55CN-0310"/>
      <sheetName val="SEMAFORO_55CN-0110"/>
      <sheetName val="TORTA_EST__VIAS_10"/>
      <sheetName val="EST__VIAS10"/>
      <sheetName val="MAPA_EST_RED10"/>
      <sheetName val="NECESIDAD_VIA10"/>
      <sheetName val="Necesidades_cr_10"/>
      <sheetName val="SITIOS_CRITICOS10"/>
      <sheetName val="CANT_OBRA_B-C10"/>
      <sheetName val="CANT_OBRA_C-G10"/>
      <sheetName val="CANT_OBRA_Z-U10"/>
      <sheetName val="CANT_OBRA_B-T10"/>
      <sheetName val="INF__EMERGENCIAS10"/>
      <sheetName val="NEC_PTES10"/>
      <sheetName val="NEC__PONTONES10"/>
      <sheetName val="señal_v10"/>
      <sheetName val="señal_H10"/>
      <sheetName val="ACCIDENTALIDAD_junio10"/>
      <sheetName val="ACCIDENTALIDAD_julio10"/>
      <sheetName val="ACCIDENTALIDAD_agosto10"/>
      <sheetName val="ACCIDENT_10"/>
      <sheetName val="DEFENSA_VIAS10"/>
      <sheetName val="ZONAS_RETIRO10"/>
      <sheetName val="CUANTI_AMV10"/>
      <sheetName val="CUALI_AMV10"/>
      <sheetName val="CUANTI_MICRO10"/>
      <sheetName val="CUALI_MICRO10"/>
      <sheetName val="ACC_EJECUTIVO10"/>
      <sheetName val="RESUM_ACCID10"/>
      <sheetName val="RESUM_ACCID_(2)10"/>
      <sheetName val="TABLA_DE_CONTENIDO20"/>
      <sheetName val="GENERALIDADES_20"/>
      <sheetName val="CUMPLIMIENTO_%_20"/>
      <sheetName val="CUMPLIMIENTO_%__(2)20"/>
      <sheetName val="ESTADO_RED20"/>
      <sheetName val="SEMAFORO_45A-0420"/>
      <sheetName val="SEMAFORO_55-0120"/>
      <sheetName val="SEMAFORO_56-0720"/>
      <sheetName val="SEMAFORO_55CN-0320"/>
      <sheetName val="SEMAFORO_55CN-0120"/>
      <sheetName val="TORTA_EST__VIAS_20"/>
      <sheetName val="EST__VIAS20"/>
      <sheetName val="MAPA_EST_RED20"/>
      <sheetName val="NECESIDAD_VIA20"/>
      <sheetName val="Necesidades_cr_20"/>
      <sheetName val="SITIOS_CRITICOS20"/>
      <sheetName val="CANT_OBRA_B-C20"/>
      <sheetName val="CANT_OBRA_C-G20"/>
      <sheetName val="CANT_OBRA_Z-U20"/>
      <sheetName val="CANT_OBRA_B-T20"/>
      <sheetName val="INF__EMERGENCIAS20"/>
      <sheetName val="NEC_PTES20"/>
      <sheetName val="NEC__PONTONES20"/>
      <sheetName val="señal_v20"/>
      <sheetName val="señal_H20"/>
      <sheetName val="ACCIDENTALIDAD_junio20"/>
      <sheetName val="ACCIDENTALIDAD_julio20"/>
      <sheetName val="ACCIDENTALIDAD_agosto20"/>
      <sheetName val="ACCIDENT_20"/>
      <sheetName val="DEFENSA_VIAS20"/>
      <sheetName val="ZONAS_RETIRO20"/>
      <sheetName val="CUANTI_AMV20"/>
      <sheetName val="CUALI_AMV20"/>
      <sheetName val="CUANTI_MICRO20"/>
      <sheetName val="CUALI_MICRO20"/>
      <sheetName val="ACC_EJECUTIVO20"/>
      <sheetName val="RESUM_ACCID20"/>
      <sheetName val="RESUM_ACCID_(2)20"/>
      <sheetName val="TABLA_DE_CONTENIDO15"/>
      <sheetName val="GENERALIDADES_15"/>
      <sheetName val="CUMPLIMIENTO_%_15"/>
      <sheetName val="CUMPLIMIENTO_%__(2)15"/>
      <sheetName val="ESTADO_RED15"/>
      <sheetName val="SEMAFORO_45A-0415"/>
      <sheetName val="SEMAFORO_55-0115"/>
      <sheetName val="SEMAFORO_56-0715"/>
      <sheetName val="SEMAFORO_55CN-0315"/>
      <sheetName val="SEMAFORO_55CN-0115"/>
      <sheetName val="TORTA_EST__VIAS_15"/>
      <sheetName val="EST__VIAS15"/>
      <sheetName val="MAPA_EST_RED15"/>
      <sheetName val="NECESIDAD_VIA15"/>
      <sheetName val="Necesidades_cr_15"/>
      <sheetName val="SITIOS_CRITICOS15"/>
      <sheetName val="CANT_OBRA_B-C15"/>
      <sheetName val="CANT_OBRA_C-G15"/>
      <sheetName val="CANT_OBRA_Z-U15"/>
      <sheetName val="CANT_OBRA_B-T15"/>
      <sheetName val="INF__EMERGENCIAS15"/>
      <sheetName val="NEC_PTES15"/>
      <sheetName val="NEC__PONTONES15"/>
      <sheetName val="señal_v15"/>
      <sheetName val="señal_H15"/>
      <sheetName val="ACCIDENTALIDAD_junio15"/>
      <sheetName val="ACCIDENTALIDAD_julio15"/>
      <sheetName val="ACCIDENTALIDAD_agosto15"/>
      <sheetName val="ACCIDENT_15"/>
      <sheetName val="DEFENSA_VIAS15"/>
      <sheetName val="ZONAS_RETIRO15"/>
      <sheetName val="CUANTI_AMV15"/>
      <sheetName val="CUALI_AMV15"/>
      <sheetName val="CUANTI_MICRO15"/>
      <sheetName val="CUALI_MICRO15"/>
      <sheetName val="ACC_EJECUTIVO15"/>
      <sheetName val="RESUM_ACCID15"/>
      <sheetName val="RESUM_ACCID_(2)15"/>
      <sheetName val="TABLA_DE_CONTENIDO13"/>
      <sheetName val="GENERALIDADES_13"/>
      <sheetName val="CUMPLIMIENTO_%_13"/>
      <sheetName val="CUMPLIMIENTO_%__(2)13"/>
      <sheetName val="ESTADO_RED13"/>
      <sheetName val="SEMAFORO_45A-0413"/>
      <sheetName val="SEMAFORO_55-0113"/>
      <sheetName val="SEMAFORO_56-0713"/>
      <sheetName val="SEMAFORO_55CN-0313"/>
      <sheetName val="SEMAFORO_55CN-0113"/>
      <sheetName val="TORTA_EST__VIAS_13"/>
      <sheetName val="EST__VIAS13"/>
      <sheetName val="MAPA_EST_RED13"/>
      <sheetName val="NECESIDAD_VIA13"/>
      <sheetName val="Necesidades_cr_13"/>
      <sheetName val="SITIOS_CRITICOS13"/>
      <sheetName val="CANT_OBRA_B-C13"/>
      <sheetName val="CANT_OBRA_C-G13"/>
      <sheetName val="CANT_OBRA_Z-U13"/>
      <sheetName val="CANT_OBRA_B-T13"/>
      <sheetName val="INF__EMERGENCIAS13"/>
      <sheetName val="NEC_PTES13"/>
      <sheetName val="NEC__PONTONES13"/>
      <sheetName val="señal_v13"/>
      <sheetName val="señal_H13"/>
      <sheetName val="ACCIDENTALIDAD_junio13"/>
      <sheetName val="ACCIDENTALIDAD_julio13"/>
      <sheetName val="ACCIDENTALIDAD_agosto13"/>
      <sheetName val="ACCIDENT_13"/>
      <sheetName val="DEFENSA_VIAS13"/>
      <sheetName val="ZONAS_RETIRO13"/>
      <sheetName val="CUANTI_AMV13"/>
      <sheetName val="CUALI_AMV13"/>
      <sheetName val="CUANTI_MICRO13"/>
      <sheetName val="CUALI_MICRO13"/>
      <sheetName val="ACC_EJECUTIVO13"/>
      <sheetName val="RESUM_ACCID13"/>
      <sheetName val="RESUM_ACCID_(2)13"/>
      <sheetName val="TABLA_DE_CONTENIDO11"/>
      <sheetName val="GENERALIDADES_11"/>
      <sheetName val="CUMPLIMIENTO_%_11"/>
      <sheetName val="CUMPLIMIENTO_%__(2)11"/>
      <sheetName val="ESTADO_RED11"/>
      <sheetName val="SEMAFORO_45A-0411"/>
      <sheetName val="SEMAFORO_55-0111"/>
      <sheetName val="SEMAFORO_56-0711"/>
      <sheetName val="SEMAFORO_55CN-0311"/>
      <sheetName val="SEMAFORO_55CN-0111"/>
      <sheetName val="TORTA_EST__VIAS_11"/>
      <sheetName val="EST__VIAS11"/>
      <sheetName val="MAPA_EST_RED11"/>
      <sheetName val="NECESIDAD_VIA11"/>
      <sheetName val="Necesidades_cr_11"/>
      <sheetName val="SITIOS_CRITICOS11"/>
      <sheetName val="CANT_OBRA_B-C11"/>
      <sheetName val="CANT_OBRA_C-G11"/>
      <sheetName val="CANT_OBRA_Z-U11"/>
      <sheetName val="CANT_OBRA_B-T11"/>
      <sheetName val="INF__EMERGENCIAS11"/>
      <sheetName val="NEC_PTES11"/>
      <sheetName val="NEC__PONTONES11"/>
      <sheetName val="señal_v11"/>
      <sheetName val="señal_H11"/>
      <sheetName val="ACCIDENTALIDAD_junio11"/>
      <sheetName val="ACCIDENTALIDAD_julio11"/>
      <sheetName val="ACCIDENTALIDAD_agosto11"/>
      <sheetName val="ACCIDENT_11"/>
      <sheetName val="DEFENSA_VIAS11"/>
      <sheetName val="ZONAS_RETIRO11"/>
      <sheetName val="CUANTI_AMV11"/>
      <sheetName val="CUALI_AMV11"/>
      <sheetName val="CUANTI_MICRO11"/>
      <sheetName val="CUALI_MICRO11"/>
      <sheetName val="ACC_EJECUTIVO11"/>
      <sheetName val="RESUM_ACCID11"/>
      <sheetName val="RESUM_ACCID_(2)11"/>
      <sheetName val="TABLA_DE_CONTENIDO12"/>
      <sheetName val="GENERALIDADES_12"/>
      <sheetName val="CUMPLIMIENTO_%_12"/>
      <sheetName val="CUMPLIMIENTO_%__(2)12"/>
      <sheetName val="ESTADO_RED12"/>
      <sheetName val="SEMAFORO_45A-0412"/>
      <sheetName val="SEMAFORO_55-0112"/>
      <sheetName val="SEMAFORO_56-0712"/>
      <sheetName val="SEMAFORO_55CN-0312"/>
      <sheetName val="SEMAFORO_55CN-0112"/>
      <sheetName val="TORTA_EST__VIAS_12"/>
      <sheetName val="EST__VIAS12"/>
      <sheetName val="MAPA_EST_RED12"/>
      <sheetName val="NECESIDAD_VIA12"/>
      <sheetName val="Necesidades_cr_12"/>
      <sheetName val="SITIOS_CRITICOS12"/>
      <sheetName val="CANT_OBRA_B-C12"/>
      <sheetName val="CANT_OBRA_C-G12"/>
      <sheetName val="CANT_OBRA_Z-U12"/>
      <sheetName val="CANT_OBRA_B-T12"/>
      <sheetName val="INF__EMERGENCIAS12"/>
      <sheetName val="NEC_PTES12"/>
      <sheetName val="NEC__PONTONES12"/>
      <sheetName val="señal_v12"/>
      <sheetName val="señal_H12"/>
      <sheetName val="ACCIDENTALIDAD_junio12"/>
      <sheetName val="ACCIDENTALIDAD_julio12"/>
      <sheetName val="ACCIDENTALIDAD_agosto12"/>
      <sheetName val="ACCIDENT_12"/>
      <sheetName val="DEFENSA_VIAS12"/>
      <sheetName val="ZONAS_RETIRO12"/>
      <sheetName val="CUANTI_AMV12"/>
      <sheetName val="CUALI_AMV12"/>
      <sheetName val="CUANTI_MICRO12"/>
      <sheetName val="CUALI_MICRO12"/>
      <sheetName val="ACC_EJECUTIVO12"/>
      <sheetName val="RESUM_ACCID12"/>
      <sheetName val="RESUM_ACCID_(2)12"/>
      <sheetName val="TABLA_DE_CONTENIDO14"/>
      <sheetName val="GENERALIDADES_14"/>
      <sheetName val="CUMPLIMIENTO_%_14"/>
      <sheetName val="CUMPLIMIENTO_%__(2)14"/>
      <sheetName val="ESTADO_RED14"/>
      <sheetName val="SEMAFORO_45A-0414"/>
      <sheetName val="SEMAFORO_55-0114"/>
      <sheetName val="SEMAFORO_56-0714"/>
      <sheetName val="SEMAFORO_55CN-0314"/>
      <sheetName val="SEMAFORO_55CN-0114"/>
      <sheetName val="TORTA_EST__VIAS_14"/>
      <sheetName val="EST__VIAS14"/>
      <sheetName val="MAPA_EST_RED14"/>
      <sheetName val="NECESIDAD_VIA14"/>
      <sheetName val="Necesidades_cr_14"/>
      <sheetName val="SITIOS_CRITICOS14"/>
      <sheetName val="CANT_OBRA_B-C14"/>
      <sheetName val="CANT_OBRA_C-G14"/>
      <sheetName val="CANT_OBRA_Z-U14"/>
      <sheetName val="CANT_OBRA_B-T14"/>
      <sheetName val="INF__EMERGENCIAS14"/>
      <sheetName val="NEC_PTES14"/>
      <sheetName val="NEC__PONTONES14"/>
      <sheetName val="señal_v14"/>
      <sheetName val="señal_H14"/>
      <sheetName val="ACCIDENTALIDAD_junio14"/>
      <sheetName val="ACCIDENTALIDAD_julio14"/>
      <sheetName val="ACCIDENTALIDAD_agosto14"/>
      <sheetName val="ACCIDENT_14"/>
      <sheetName val="DEFENSA_VIAS14"/>
      <sheetName val="ZONAS_RETIRO14"/>
      <sheetName val="CUANTI_AMV14"/>
      <sheetName val="CUALI_AMV14"/>
      <sheetName val="CUANTI_MICRO14"/>
      <sheetName val="CUALI_MICRO14"/>
      <sheetName val="ACC_EJECUTIVO14"/>
      <sheetName val="RESUM_ACCID14"/>
      <sheetName val="RESUM_ACCID_(2)14"/>
      <sheetName val="TABLA_DE_CONTENIDO16"/>
      <sheetName val="GENERALIDADES_16"/>
      <sheetName val="CUMPLIMIENTO_%_16"/>
      <sheetName val="CUMPLIMIENTO_%__(2)16"/>
      <sheetName val="ESTADO_RED16"/>
      <sheetName val="SEMAFORO_45A-0416"/>
      <sheetName val="SEMAFORO_55-0116"/>
      <sheetName val="SEMAFORO_56-0716"/>
      <sheetName val="SEMAFORO_55CN-0316"/>
      <sheetName val="SEMAFORO_55CN-0116"/>
      <sheetName val="TORTA_EST__VIAS_16"/>
      <sheetName val="EST__VIAS16"/>
      <sheetName val="MAPA_EST_RED16"/>
      <sheetName val="NECESIDAD_VIA16"/>
      <sheetName val="Necesidades_cr_16"/>
      <sheetName val="SITIOS_CRITICOS16"/>
      <sheetName val="CANT_OBRA_B-C16"/>
      <sheetName val="CANT_OBRA_C-G16"/>
      <sheetName val="CANT_OBRA_Z-U16"/>
      <sheetName val="CANT_OBRA_B-T16"/>
      <sheetName val="INF__EMERGENCIAS16"/>
      <sheetName val="NEC_PTES16"/>
      <sheetName val="NEC__PONTONES16"/>
      <sheetName val="señal_v16"/>
      <sheetName val="señal_H16"/>
      <sheetName val="ACCIDENTALIDAD_junio16"/>
      <sheetName val="ACCIDENTALIDAD_julio16"/>
      <sheetName val="ACCIDENTALIDAD_agosto16"/>
      <sheetName val="ACCIDENT_16"/>
      <sheetName val="DEFENSA_VIAS16"/>
      <sheetName val="ZONAS_RETIRO16"/>
      <sheetName val="CUANTI_AMV16"/>
      <sheetName val="CUALI_AMV16"/>
      <sheetName val="CUANTI_MICRO16"/>
      <sheetName val="CUALI_MICRO16"/>
      <sheetName val="ACC_EJECUTIVO16"/>
      <sheetName val="RESUM_ACCID16"/>
      <sheetName val="RESUM_ACCID_(2)16"/>
      <sheetName val="TABLA_DE_CONTENIDO17"/>
      <sheetName val="GENERALIDADES_17"/>
      <sheetName val="CUMPLIMIENTO_%_17"/>
      <sheetName val="CUMPLIMIENTO_%__(2)17"/>
      <sheetName val="ESTADO_RED17"/>
      <sheetName val="SEMAFORO_45A-0417"/>
      <sheetName val="SEMAFORO_55-0117"/>
      <sheetName val="SEMAFORO_56-0717"/>
      <sheetName val="SEMAFORO_55CN-0317"/>
      <sheetName val="SEMAFORO_55CN-0117"/>
      <sheetName val="TORTA_EST__VIAS_17"/>
      <sheetName val="EST__VIAS17"/>
      <sheetName val="MAPA_EST_RED17"/>
      <sheetName val="NECESIDAD_VIA17"/>
      <sheetName val="Necesidades_cr_17"/>
      <sheetName val="SITIOS_CRITICOS17"/>
      <sheetName val="CANT_OBRA_B-C17"/>
      <sheetName val="CANT_OBRA_C-G17"/>
      <sheetName val="CANT_OBRA_Z-U17"/>
      <sheetName val="CANT_OBRA_B-T17"/>
      <sheetName val="INF__EMERGENCIAS17"/>
      <sheetName val="NEC_PTES17"/>
      <sheetName val="NEC__PONTONES17"/>
      <sheetName val="señal_v17"/>
      <sheetName val="señal_H17"/>
      <sheetName val="ACCIDENTALIDAD_junio17"/>
      <sheetName val="ACCIDENTALIDAD_julio17"/>
      <sheetName val="ACCIDENTALIDAD_agosto17"/>
      <sheetName val="ACCIDENT_17"/>
      <sheetName val="DEFENSA_VIAS17"/>
      <sheetName val="ZONAS_RETIRO17"/>
      <sheetName val="CUANTI_AMV17"/>
      <sheetName val="CUALI_AMV17"/>
      <sheetName val="CUANTI_MICRO17"/>
      <sheetName val="CUALI_MICRO17"/>
      <sheetName val="ACC_EJECUTIVO17"/>
      <sheetName val="RESUM_ACCID17"/>
      <sheetName val="RESUM_ACCID_(2)17"/>
      <sheetName val="TABLA_DE_CONTENIDO18"/>
      <sheetName val="GENERALIDADES_18"/>
      <sheetName val="CUMPLIMIENTO_%_18"/>
      <sheetName val="CUMPLIMIENTO_%__(2)18"/>
      <sheetName val="ESTADO_RED18"/>
      <sheetName val="SEMAFORO_45A-0418"/>
      <sheetName val="SEMAFORO_55-0118"/>
      <sheetName val="SEMAFORO_56-0718"/>
      <sheetName val="SEMAFORO_55CN-0318"/>
      <sheetName val="SEMAFORO_55CN-0118"/>
      <sheetName val="TORTA_EST__VIAS_18"/>
      <sheetName val="EST__VIAS18"/>
      <sheetName val="MAPA_EST_RED18"/>
      <sheetName val="NECESIDAD_VIA18"/>
      <sheetName val="Necesidades_cr_18"/>
      <sheetName val="SITIOS_CRITICOS18"/>
      <sheetName val="CANT_OBRA_B-C18"/>
      <sheetName val="CANT_OBRA_C-G18"/>
      <sheetName val="CANT_OBRA_Z-U18"/>
      <sheetName val="CANT_OBRA_B-T18"/>
      <sheetName val="INF__EMERGENCIAS18"/>
      <sheetName val="NEC_PTES18"/>
      <sheetName val="NEC__PONTONES18"/>
      <sheetName val="señal_v18"/>
      <sheetName val="señal_H18"/>
      <sheetName val="ACCIDENTALIDAD_junio18"/>
      <sheetName val="ACCIDENTALIDAD_julio18"/>
      <sheetName val="ACCIDENTALIDAD_agosto18"/>
      <sheetName val="ACCIDENT_18"/>
      <sheetName val="DEFENSA_VIAS18"/>
      <sheetName val="ZONAS_RETIRO18"/>
      <sheetName val="CUANTI_AMV18"/>
      <sheetName val="CUALI_AMV18"/>
      <sheetName val="CUANTI_MICRO18"/>
      <sheetName val="CUALI_MICRO18"/>
      <sheetName val="ACC_EJECUTIVO18"/>
      <sheetName val="RESUM_ACCID18"/>
      <sheetName val="RESUM_ACCID_(2)18"/>
      <sheetName val="TABLA_DE_CONTENIDO19"/>
      <sheetName val="GENERALIDADES_19"/>
      <sheetName val="CUMPLIMIENTO_%_19"/>
      <sheetName val="CUMPLIMIENTO_%__(2)19"/>
      <sheetName val="ESTADO_RED19"/>
      <sheetName val="SEMAFORO_45A-0419"/>
      <sheetName val="SEMAFORO_55-0119"/>
      <sheetName val="SEMAFORO_56-0719"/>
      <sheetName val="SEMAFORO_55CN-0319"/>
      <sheetName val="SEMAFORO_55CN-0119"/>
      <sheetName val="TORTA_EST__VIAS_19"/>
      <sheetName val="EST__VIAS19"/>
      <sheetName val="MAPA_EST_RED19"/>
      <sheetName val="NECESIDAD_VIA19"/>
      <sheetName val="Necesidades_cr_19"/>
      <sheetName val="SITIOS_CRITICOS19"/>
      <sheetName val="CANT_OBRA_B-C19"/>
      <sheetName val="CANT_OBRA_C-G19"/>
      <sheetName val="CANT_OBRA_Z-U19"/>
      <sheetName val="CANT_OBRA_B-T19"/>
      <sheetName val="INF__EMERGENCIAS19"/>
      <sheetName val="NEC_PTES19"/>
      <sheetName val="NEC__PONTONES19"/>
      <sheetName val="señal_v19"/>
      <sheetName val="señal_H19"/>
      <sheetName val="ACCIDENTALIDAD_junio19"/>
      <sheetName val="ACCIDENTALIDAD_julio19"/>
      <sheetName val="ACCIDENTALIDAD_agosto19"/>
      <sheetName val="ACCIDENT_19"/>
      <sheetName val="DEFENSA_VIAS19"/>
      <sheetName val="ZONAS_RETIRO19"/>
      <sheetName val="CUANTI_AMV19"/>
      <sheetName val="CUALI_AMV19"/>
      <sheetName val="CUANTI_MICRO19"/>
      <sheetName val="CUALI_MICRO19"/>
      <sheetName val="ACC_EJECUTIVO19"/>
      <sheetName val="RESUM_ACCID19"/>
      <sheetName val="RESUM_ACCID_(2)19"/>
      <sheetName val="INFORME BIMENSUAL JUL-AGO-2001"/>
      <sheetName val="LISTA DE PRECIO"/>
      <sheetName val="APU"/>
      <sheetName val="BASE DATOS"/>
      <sheetName val="MATERIALES"/>
      <sheetName val="PROPUESTA PRESENTADA"/>
      <sheetName val="PRESUPUESTO IE"/>
      <sheetName val="BDATOS"/>
      <sheetName val="BASES"/>
      <sheetName val="DATOS"/>
      <sheetName val="precios-básicos2002"/>
      <sheetName val="Coloc. e Interc. Tapones"/>
      <sheetName val="Cambio de Valv."/>
      <sheetName val="Interc de Hidr."/>
      <sheetName val="Interc.tapones"/>
      <sheetName val="Interc.válv."/>
      <sheetName val="Varios."/>
      <sheetName val="Paral. 1"/>
      <sheetName val="Paral. 2"/>
      <sheetName val="Paral. 3"/>
      <sheetName val="Paral.4"/>
    </sheetNames>
    <sheetDataSet>
      <sheetData sheetId="0">
        <row r="2">
          <cell r="A2" t="str">
            <v>REGIONAL CUNDINAMARCA</v>
          </cell>
        </row>
      </sheetData>
      <sheetData sheetId="1" refreshError="1"/>
      <sheetData sheetId="2" refreshError="1">
        <row r="2">
          <cell r="A2" t="str">
            <v>REGIONAL CUNDINAMARCA</v>
          </cell>
        </row>
      </sheetData>
      <sheetData sheetId="3" refreshError="1"/>
      <sheetData sheetId="4" refreshError="1">
        <row r="2">
          <cell r="A2" t="str">
            <v>REGIONAL CUNDINAMARCA</v>
          </cell>
        </row>
        <row r="9">
          <cell r="E9" t="str">
            <v>EDGAR EDUARDO HERNANDEZ Q.</v>
          </cell>
        </row>
      </sheetData>
      <sheetData sheetId="5">
        <row r="2">
          <cell r="A2" t="str">
            <v>REGIONAL CUNDINAMARCA</v>
          </cell>
        </row>
      </sheetData>
      <sheetData sheetId="6" refreshError="1"/>
      <sheetData sheetId="7" refreshError="1">
        <row r="2">
          <cell r="A2" t="str">
            <v>REGIONAL CUNDINAMARCA</v>
          </cell>
        </row>
        <row r="8">
          <cell r="E8" t="str">
            <v>BIMESTRE: JULIO - AGOSTO DE 2001</v>
          </cell>
        </row>
      </sheetData>
      <sheetData sheetId="8">
        <row r="8">
          <cell r="E8" t="str">
            <v>BIMESTRE: JULIO - AGOSTO DE 2001</v>
          </cell>
        </row>
      </sheetData>
      <sheetData sheetId="9">
        <row r="8">
          <cell r="E8" t="str">
            <v>BIMESTRE: JULIO - AGOSTO DE 2001</v>
          </cell>
        </row>
      </sheetData>
      <sheetData sheetId="10">
        <row r="8">
          <cell r="E8" t="str">
            <v>BIMESTRE: JULIO - AGOSTO DE 2001</v>
          </cell>
        </row>
      </sheetData>
      <sheetData sheetId="11">
        <row r="8">
          <cell r="E8" t="str">
            <v>BIMESTRE: JULIO - AGOSTO DE 2001</v>
          </cell>
        </row>
      </sheetData>
      <sheetData sheetId="12">
        <row r="8">
          <cell r="E8" t="str">
            <v>BIMESTRE: JULIO - AGOSTO DE 2001</v>
          </cell>
        </row>
      </sheetData>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A2" t="str">
            <v>REGIONAL CUNDINAMARCA</v>
          </cell>
        </row>
      </sheetData>
      <sheetData sheetId="43">
        <row r="2">
          <cell r="A2" t="str">
            <v>REGIONAL CUNDINAMARCA</v>
          </cell>
        </row>
      </sheetData>
      <sheetData sheetId="44">
        <row r="2">
          <cell r="A2" t="str">
            <v>REGIONAL CUNDINAMARCA</v>
          </cell>
        </row>
      </sheetData>
      <sheetData sheetId="45">
        <row r="2">
          <cell r="A2" t="str">
            <v>REGIONAL CUNDINAMARCA</v>
          </cell>
        </row>
      </sheetData>
      <sheetData sheetId="46">
        <row r="2">
          <cell r="A2" t="str">
            <v>REGIONAL CUNDINAMARCA</v>
          </cell>
        </row>
      </sheetData>
      <sheetData sheetId="47">
        <row r="2">
          <cell r="A2" t="str">
            <v>REGIONAL CUNDINAMARCA</v>
          </cell>
        </row>
      </sheetData>
      <sheetData sheetId="48" refreshError="1"/>
      <sheetData sheetId="49"/>
      <sheetData sheetId="50">
        <row r="8">
          <cell r="E8" t="str">
            <v>BIMESTRE: JULIO - AGOSTO DE 2001</v>
          </cell>
        </row>
      </sheetData>
      <sheetData sheetId="51">
        <row r="8">
          <cell r="E8" t="str">
            <v>BIMESTRE: JULIO - AGOSTO DE 2001</v>
          </cell>
        </row>
      </sheetData>
      <sheetData sheetId="52">
        <row r="8">
          <cell r="E8" t="str">
            <v>BIMESTRE: JULIO - AGOSTO DE 2001</v>
          </cell>
        </row>
      </sheetData>
      <sheetData sheetId="53">
        <row r="8">
          <cell r="E8" t="str">
            <v>BIMESTRE: JULIO - AGOSTO DE 2001</v>
          </cell>
        </row>
      </sheetData>
      <sheetData sheetId="54">
        <row r="8">
          <cell r="E8" t="str">
            <v>BIMESTRE: JULIO - AGOSTO DE 2001</v>
          </cell>
        </row>
      </sheetData>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row r="2">
          <cell r="A2" t="str">
            <v>REGIONAL CUNDINAMARCA</v>
          </cell>
        </row>
      </sheetData>
      <sheetData sheetId="85">
        <row r="2">
          <cell r="A2" t="str">
            <v>REGIONAL CUNDINAMARCA</v>
          </cell>
        </row>
      </sheetData>
      <sheetData sheetId="86">
        <row r="2">
          <cell r="A2" t="str">
            <v>REGIONAL CUNDINAMARCA</v>
          </cell>
        </row>
      </sheetData>
      <sheetData sheetId="87" refreshError="1"/>
      <sheetData sheetId="88" refreshError="1"/>
      <sheetData sheetId="89" refreshError="1"/>
      <sheetData sheetId="90" refreshError="1"/>
      <sheetData sheetId="91" refreshError="1"/>
      <sheetData sheetId="92"/>
      <sheetData sheetId="93">
        <row r="2">
          <cell r="A2" t="str">
            <v>REGIONAL CUNDINAMARCA</v>
          </cell>
        </row>
      </sheetData>
      <sheetData sheetId="94">
        <row r="2">
          <cell r="A2" t="str">
            <v>REGIONAL CUNDINAMARCA</v>
          </cell>
        </row>
      </sheetData>
      <sheetData sheetId="95"/>
      <sheetData sheetId="96">
        <row r="8">
          <cell r="E8" t="str">
            <v>BIMESTRE: JULIO - AGOSTO DE 2001</v>
          </cell>
        </row>
      </sheetData>
      <sheetData sheetId="97">
        <row r="8">
          <cell r="E8" t="str">
            <v>BIMESTRE: JULIO - AGOSTO DE 2001</v>
          </cell>
        </row>
      </sheetData>
      <sheetData sheetId="98">
        <row r="8">
          <cell r="E8" t="str">
            <v>BIMESTRE: JULIO - AGOSTO DE 2001</v>
          </cell>
        </row>
      </sheetData>
      <sheetData sheetId="99">
        <row r="8">
          <cell r="E8" t="str">
            <v>BIMESTRE: JULIO - AGOSTO DE 2001</v>
          </cell>
        </row>
      </sheetData>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row r="2">
          <cell r="A2" t="str">
            <v>REGIONAL CUNDINAMARCA</v>
          </cell>
        </row>
      </sheetData>
      <sheetData sheetId="128">
        <row r="2">
          <cell r="A2" t="str">
            <v>REGIONAL CUNDINAMARCA</v>
          </cell>
        </row>
      </sheetData>
      <sheetData sheetId="129">
        <row r="2">
          <cell r="A2" t="str">
            <v>REGIONAL CUNDINAMARCA</v>
          </cell>
        </row>
      </sheetData>
      <sheetData sheetId="130" refreshError="1"/>
      <sheetData sheetId="131" refreshError="1"/>
      <sheetData sheetId="132" refreshError="1"/>
      <sheetData sheetId="133" refreshError="1"/>
      <sheetData sheetId="134" refreshError="1"/>
      <sheetData sheetId="135" refreshError="1"/>
      <sheetData sheetId="136">
        <row r="2">
          <cell r="A2">
            <v>0</v>
          </cell>
        </row>
      </sheetData>
      <sheetData sheetId="137"/>
      <sheetData sheetId="138"/>
      <sheetData sheetId="139"/>
      <sheetData sheetId="140"/>
      <sheetData sheetId="141">
        <row r="9">
          <cell r="E9" t="str">
            <v>EDGAR EDUARDO HERNANDEZ Q.</v>
          </cell>
        </row>
      </sheetData>
      <sheetData sheetId="142">
        <row r="2">
          <cell r="A2" t="str">
            <v>REGIONAL CUNDINAMARCA</v>
          </cell>
        </row>
      </sheetData>
      <sheetData sheetId="143"/>
      <sheetData sheetId="144">
        <row r="8">
          <cell r="E8" t="str">
            <v>BIMESTRE: JULIO - AGOSTO DE 2001</v>
          </cell>
        </row>
      </sheetData>
      <sheetData sheetId="145">
        <row r="8">
          <cell r="E8" t="str">
            <v>BIMESTRE: JULIO - AGOSTO DE 2001</v>
          </cell>
        </row>
      </sheetData>
      <sheetData sheetId="146">
        <row r="8">
          <cell r="E8" t="str">
            <v>BIMESTRE: JULIO - AGOSTO DE 2001</v>
          </cell>
        </row>
      </sheetData>
      <sheetData sheetId="147">
        <row r="8">
          <cell r="E8" t="str">
            <v>BIMESTRE: JULIO - AGOSTO DE 2001</v>
          </cell>
        </row>
      </sheetData>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row r="2">
          <cell r="A2" t="str">
            <v>REGIONAL CUNDINAMARCA</v>
          </cell>
        </row>
      </sheetData>
      <sheetData sheetId="176">
        <row r="2">
          <cell r="A2" t="str">
            <v>REGIONAL CUNDINAMARCA</v>
          </cell>
        </row>
      </sheetData>
      <sheetData sheetId="177">
        <row r="2">
          <cell r="A2" t="str">
            <v>REGIONAL CUNDINAMARCA</v>
          </cell>
        </row>
      </sheetData>
      <sheetData sheetId="178" refreshError="1"/>
      <sheetData sheetId="179" refreshError="1"/>
      <sheetData sheetId="180" refreshError="1"/>
      <sheetData sheetId="181" refreshError="1"/>
      <sheetData sheetId="182"/>
      <sheetData sheetId="183">
        <row r="9">
          <cell r="E9" t="str">
            <v>EDGAR EDUARDO HERNANDEZ Q.</v>
          </cell>
        </row>
      </sheetData>
      <sheetData sheetId="184"/>
      <sheetData sheetId="185"/>
      <sheetData sheetId="186">
        <row r="8">
          <cell r="E8" t="str">
            <v>BIMESTRE: JULIO - AGOSTO DE 2001</v>
          </cell>
        </row>
      </sheetData>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row r="9">
          <cell r="E9" t="str">
            <v>EDGAR EDUARDO HERNANDEZ Q.</v>
          </cell>
        </row>
      </sheetData>
      <sheetData sheetId="222"/>
      <sheetData sheetId="223"/>
      <sheetData sheetId="224">
        <row r="8">
          <cell r="E8" t="str">
            <v>BIMESTRE: JULIO - AGOSTO DE 2001</v>
          </cell>
        </row>
      </sheetData>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row r="9">
          <cell r="E9" t="str">
            <v>EDGAR EDUARDO HERNANDEZ Q.</v>
          </cell>
        </row>
      </sheetData>
      <sheetData sheetId="260"/>
      <sheetData sheetId="261"/>
      <sheetData sheetId="262">
        <row r="8">
          <cell r="E8" t="str">
            <v>BIMESTRE: JULIO - AGOSTO DE 2001</v>
          </cell>
        </row>
      </sheetData>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ow r="9">
          <cell r="E9" t="str">
            <v>EDGAR EDUARDO HERNANDEZ Q.</v>
          </cell>
        </row>
      </sheetData>
      <sheetData sheetId="298"/>
      <sheetData sheetId="299"/>
      <sheetData sheetId="300">
        <row r="8">
          <cell r="E8" t="str">
            <v>BIMESTRE: JULIO - AGOSTO DE 2001</v>
          </cell>
        </row>
      </sheetData>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row r="9">
          <cell r="E9" t="str">
            <v>EDGAR EDUARDO HERNANDEZ Q.</v>
          </cell>
        </row>
      </sheetData>
      <sheetData sheetId="336"/>
      <sheetData sheetId="337"/>
      <sheetData sheetId="338">
        <row r="8">
          <cell r="E8" t="str">
            <v>BIMESTRE: JULIO - AGOSTO DE 2001</v>
          </cell>
        </row>
      </sheetData>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row r="9">
          <cell r="E9" t="str">
            <v>EDGAR EDUARDO HERNANDEZ Q.</v>
          </cell>
        </row>
      </sheetData>
      <sheetData sheetId="374"/>
      <sheetData sheetId="375"/>
      <sheetData sheetId="376">
        <row r="8">
          <cell r="E8" t="str">
            <v>BIMESTRE: JULIO - AGOSTO DE 2001</v>
          </cell>
        </row>
      </sheetData>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row r="9">
          <cell r="E9" t="str">
            <v>EDGAR EDUARDO HERNANDEZ Q.</v>
          </cell>
        </row>
      </sheetData>
      <sheetData sheetId="412"/>
      <sheetData sheetId="413"/>
      <sheetData sheetId="414">
        <row r="8">
          <cell r="E8" t="str">
            <v>BIMESTRE: JULIO - AGOSTO DE 2001</v>
          </cell>
        </row>
      </sheetData>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row r="9">
          <cell r="E9" t="str">
            <v>EDGAR EDUARDO HERNANDEZ Q.</v>
          </cell>
        </row>
      </sheetData>
      <sheetData sheetId="450"/>
      <sheetData sheetId="451"/>
      <sheetData sheetId="452">
        <row r="8">
          <cell r="E8" t="str">
            <v>BIMESTRE: JULIO - AGOSTO DE 2001</v>
          </cell>
        </row>
      </sheetData>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row r="9">
          <cell r="E9" t="str">
            <v>EDGAR EDUARDO HERNANDEZ Q.</v>
          </cell>
        </row>
      </sheetData>
      <sheetData sheetId="488"/>
      <sheetData sheetId="489"/>
      <sheetData sheetId="490">
        <row r="8">
          <cell r="E8" t="str">
            <v>BIMESTRE: JULIO - AGOSTO DE 2001</v>
          </cell>
        </row>
      </sheetData>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row r="9">
          <cell r="E9" t="str">
            <v>EDGAR EDUARDO HERNANDEZ Q.</v>
          </cell>
        </row>
      </sheetData>
      <sheetData sheetId="526"/>
      <sheetData sheetId="527"/>
      <sheetData sheetId="528">
        <row r="8">
          <cell r="E8" t="str">
            <v>BIMESTRE: JULIO - AGOSTO DE 2001</v>
          </cell>
        </row>
      </sheetData>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row r="9">
          <cell r="E9" t="str">
            <v>EDGAR EDUARDO HERNANDEZ Q.</v>
          </cell>
        </row>
      </sheetData>
      <sheetData sheetId="564"/>
      <sheetData sheetId="565"/>
      <sheetData sheetId="566">
        <row r="8">
          <cell r="E8" t="str">
            <v>BIMESTRE: JULIO - AGOSTO DE 2001</v>
          </cell>
        </row>
      </sheetData>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row r="9">
          <cell r="E9" t="str">
            <v>EDGAR EDUARDO HERNANDEZ Q.</v>
          </cell>
        </row>
      </sheetData>
      <sheetData sheetId="602"/>
      <sheetData sheetId="603"/>
      <sheetData sheetId="604">
        <row r="8">
          <cell r="E8" t="str">
            <v>BIMESTRE: JULIO - AGOSTO DE 2001</v>
          </cell>
        </row>
      </sheetData>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row r="9">
          <cell r="E9" t="str">
            <v>EDGAR EDUARDO HERNANDEZ Q.</v>
          </cell>
        </row>
      </sheetData>
      <sheetData sheetId="640"/>
      <sheetData sheetId="641"/>
      <sheetData sheetId="642">
        <row r="8">
          <cell r="E8" t="str">
            <v>BIMESTRE: JULIO - AGOSTO DE 2001</v>
          </cell>
        </row>
      </sheetData>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row r="9">
          <cell r="E9" t="str">
            <v>EDGAR EDUARDO HERNANDEZ Q.</v>
          </cell>
        </row>
      </sheetData>
      <sheetData sheetId="678"/>
      <sheetData sheetId="679"/>
      <sheetData sheetId="680">
        <row r="8">
          <cell r="E8" t="str">
            <v>BIMESTRE: JULIO - AGOSTO DE 2001</v>
          </cell>
        </row>
      </sheetData>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row r="9">
          <cell r="E9" t="str">
            <v>EDGAR EDUARDO HERNANDEZ Q.</v>
          </cell>
        </row>
      </sheetData>
      <sheetData sheetId="716"/>
      <sheetData sheetId="717"/>
      <sheetData sheetId="718">
        <row r="8">
          <cell r="E8" t="str">
            <v>BIMESTRE: JULIO - AGOSTO DE 2001</v>
          </cell>
        </row>
      </sheetData>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row r="9">
          <cell r="E9" t="str">
            <v>EDGAR EDUARDO HERNANDEZ Q.</v>
          </cell>
        </row>
      </sheetData>
      <sheetData sheetId="754"/>
      <sheetData sheetId="755"/>
      <sheetData sheetId="756">
        <row r="8">
          <cell r="E8" t="str">
            <v>BIMESTRE: JULIO - AGOSTO DE 2001</v>
          </cell>
        </row>
      </sheetData>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row r="9">
          <cell r="E9" t="str">
            <v>EDGAR EDUARDO HERNANDEZ Q.</v>
          </cell>
        </row>
      </sheetData>
      <sheetData sheetId="792"/>
      <sheetData sheetId="793"/>
      <sheetData sheetId="794">
        <row r="8">
          <cell r="E8" t="str">
            <v>BIMESTRE: JULIO - AGOSTO DE 2001</v>
          </cell>
        </row>
      </sheetData>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row r="9">
          <cell r="E9" t="str">
            <v>EDGAR EDUARDO HERNANDEZ Q.</v>
          </cell>
        </row>
      </sheetData>
      <sheetData sheetId="830"/>
      <sheetData sheetId="831"/>
      <sheetData sheetId="832">
        <row r="8">
          <cell r="E8" t="str">
            <v>BIMESTRE: JULIO - AGOSTO DE 2001</v>
          </cell>
        </row>
      </sheetData>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RESUMEN "/>
      <sheetName val="SALARIO ADMINISTRACION"/>
      <sheetName val="SALARIOS OBRA"/>
      <sheetName val="FACTOR PREST OBRA"/>
      <sheetName val="A.I.U."/>
      <sheetName val="INSUMOS-EQUIPOS"/>
      <sheetName val="CONCRETOS Y MORTEROS"/>
      <sheetName val="APU HIDROSAN"/>
      <sheetName val="APU ELECT"/>
      <sheetName val="APU ELECTRICOS"/>
      <sheetName val="APU HIDRO"/>
      <sheetName val="APU "/>
      <sheetName val="PRESUPUESTO"/>
      <sheetName val="01- PRELIMINARES"/>
      <sheetName val="02-CIMENTACIÓN"/>
      <sheetName val="03- DESAGÜES E INSTSLACIONES "/>
      <sheetName val="04-ESTRUCTURA"/>
      <sheetName val="05-MAMPOSTERIA"/>
      <sheetName val="06-PREFABRICADOS"/>
      <sheetName val="09-PAÑÉTE"/>
      <sheetName val="10-PISOS"/>
      <sheetName val="11-CUBIERTAS - IMPERMEABILIZACI"/>
      <sheetName val="12-13-CARP. METALICA-MADERA"/>
      <sheetName val="14-ENCHAPES "/>
      <sheetName val="16-APARATOS SANITARIOS"/>
      <sheetName val="17-CIELO RASO Y DIVISIONES"/>
      <sheetName val="18-PINTURA"/>
      <sheetName val="07-INSTALACIONES  HS Y GAS"/>
      <sheetName val="08-INST ELECTRICAS"/>
      <sheetName val="2009 Jagua"/>
      <sheetName val="RECURSOS"/>
    </sheetNames>
    <sheetDataSet>
      <sheetData sheetId="0">
        <row r="7">
          <cell r="C7" t="str">
            <v>PROYECTO:</v>
          </cell>
        </row>
      </sheetData>
      <sheetData sheetId="1">
        <row r="15">
          <cell r="P15">
            <v>1.4928999999999999</v>
          </cell>
        </row>
      </sheetData>
      <sheetData sheetId="2">
        <row r="13">
          <cell r="E13">
            <v>14861.175000000001</v>
          </cell>
        </row>
        <row r="14">
          <cell r="B14">
            <v>7076.75</v>
          </cell>
        </row>
        <row r="21">
          <cell r="B21">
            <v>71475.175000000003</v>
          </cell>
        </row>
      </sheetData>
      <sheetData sheetId="3">
        <row r="12">
          <cell r="C12">
            <v>781242</v>
          </cell>
        </row>
      </sheetData>
      <sheetData sheetId="4"/>
      <sheetData sheetId="5">
        <row r="8">
          <cell r="B8">
            <v>9305.4033333333336</v>
          </cell>
        </row>
        <row r="170">
          <cell r="B170">
            <v>1850</v>
          </cell>
        </row>
        <row r="171">
          <cell r="B171">
            <v>3167</v>
          </cell>
        </row>
        <row r="182">
          <cell r="B182">
            <v>160055</v>
          </cell>
        </row>
        <row r="183">
          <cell r="B183">
            <v>486900.4</v>
          </cell>
        </row>
        <row r="184">
          <cell r="B184">
            <v>262900.75</v>
          </cell>
        </row>
        <row r="185">
          <cell r="B185">
            <v>165900.28</v>
          </cell>
        </row>
        <row r="186">
          <cell r="B186">
            <v>159952.66</v>
          </cell>
        </row>
        <row r="199">
          <cell r="B199">
            <v>147541</v>
          </cell>
        </row>
        <row r="270">
          <cell r="B270">
            <v>236760.21833333332</v>
          </cell>
        </row>
        <row r="320">
          <cell r="B320">
            <v>66900</v>
          </cell>
        </row>
        <row r="321">
          <cell r="B321">
            <v>37598.050000000003</v>
          </cell>
        </row>
        <row r="326">
          <cell r="B326">
            <v>506100</v>
          </cell>
        </row>
        <row r="327">
          <cell r="B327">
            <v>937500</v>
          </cell>
        </row>
        <row r="328">
          <cell r="B328">
            <v>1293750</v>
          </cell>
        </row>
        <row r="329">
          <cell r="B329">
            <v>1687500</v>
          </cell>
        </row>
        <row r="330">
          <cell r="B330">
            <v>2587500</v>
          </cell>
        </row>
        <row r="331">
          <cell r="B331">
            <v>345000</v>
          </cell>
        </row>
        <row r="332">
          <cell r="B332">
            <v>637500</v>
          </cell>
        </row>
        <row r="333">
          <cell r="B333">
            <v>637500</v>
          </cell>
        </row>
        <row r="334">
          <cell r="B334">
            <v>7884500</v>
          </cell>
        </row>
        <row r="335">
          <cell r="B335">
            <v>83900</v>
          </cell>
        </row>
        <row r="336">
          <cell r="B336">
            <v>288900</v>
          </cell>
        </row>
        <row r="337">
          <cell r="B337">
            <v>356900</v>
          </cell>
        </row>
        <row r="339">
          <cell r="B339">
            <v>115954.8888</v>
          </cell>
        </row>
        <row r="341">
          <cell r="B341">
            <v>3440000</v>
          </cell>
        </row>
        <row r="369">
          <cell r="B369">
            <v>71400</v>
          </cell>
        </row>
        <row r="370">
          <cell r="B370">
            <v>65450</v>
          </cell>
        </row>
        <row r="371">
          <cell r="B371">
            <v>77350</v>
          </cell>
        </row>
        <row r="372">
          <cell r="B372">
            <v>23800</v>
          </cell>
        </row>
        <row r="373">
          <cell r="B373">
            <v>136850</v>
          </cell>
        </row>
        <row r="376">
          <cell r="B376">
            <v>16000</v>
          </cell>
        </row>
        <row r="391">
          <cell r="B391">
            <v>78000</v>
          </cell>
        </row>
      </sheetData>
      <sheetData sheetId="6">
        <row r="24">
          <cell r="H24">
            <v>186586.955625</v>
          </cell>
        </row>
        <row r="34">
          <cell r="H34">
            <v>345385.6</v>
          </cell>
        </row>
        <row r="35">
          <cell r="H35">
            <v>338626.4</v>
          </cell>
        </row>
        <row r="37">
          <cell r="H37">
            <v>319681.59999999998</v>
          </cell>
        </row>
      </sheetData>
      <sheetData sheetId="7"/>
      <sheetData sheetId="8"/>
      <sheetData sheetId="9"/>
      <sheetData sheetId="10"/>
      <sheetData sheetId="11">
        <row r="64">
          <cell r="H64">
            <v>6046653.070373334</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refreshError="1"/>
      <sheetData sheetId="30"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RESUMEN "/>
      <sheetName val="INSUMOS-EQUIPOS"/>
      <sheetName val="SALARIOS OBRA"/>
      <sheetName val="CONCRETOS Y MORTEROS"/>
      <sheetName val="FACTOR PREST OBRA"/>
      <sheetName val="INTERVENTORIA"/>
      <sheetName val="ADMON"/>
      <sheetName val="PMT "/>
      <sheetName val="APU CAP 1"/>
      <sheetName val="APU CAP 2"/>
      <sheetName val="APU CAP 3"/>
      <sheetName val="APU CAP 4"/>
      <sheetName val="APU CAP 5"/>
      <sheetName val="APU CAP 6"/>
      <sheetName val="APU CAP 7"/>
      <sheetName val="APU CAP 8"/>
      <sheetName val="APU CAP 9"/>
      <sheetName val="APU CAP 10"/>
      <sheetName val="APU CAP 11"/>
      <sheetName val="APU CAP 12"/>
      <sheetName val="APU CAP 13"/>
      <sheetName val="APU CAP 14."/>
      <sheetName val="APU 14 previo"/>
      <sheetName val="APU CAP 15."/>
      <sheetName val="APU CAP 16."/>
      <sheetName val="APU CAP 17"/>
      <sheetName val="MATRIZ CENTRAL"/>
      <sheetName val="M. CANTIDADES CAP 1"/>
      <sheetName val="M. CANTIDADES CAP 2"/>
      <sheetName val="M. CANTIDADES CAP 3"/>
      <sheetName val="M CANTIDADES CAP.4"/>
      <sheetName val="M. CANTIDADES CAP 5"/>
      <sheetName val="M. CANTIDADES CAP 6"/>
      <sheetName val="M. CANTIDADES CAP 7"/>
      <sheetName val="M. CANTIDADES CAP 8"/>
      <sheetName val="M.CANTIDADES CAP 9"/>
      <sheetName val="M. CANTIDADES CAP 10"/>
      <sheetName val="M. CANTIDADES CAP 11"/>
      <sheetName val="M. CANTIDADES CAP 12"/>
      <sheetName val="M. CANTIDADES CAP 13"/>
      <sheetName val="M. CANTIDADES CAP 14"/>
      <sheetName val="AIRES ACONDICIONADOS (P1)"/>
      <sheetName val="ESTRUCTURA BLOQUE A"/>
      <sheetName val="ESTRUCTURA BLOQUE B"/>
      <sheetName val="ACERO "/>
      <sheetName val="CENTRAL DE FRÍO"/>
      <sheetName val="SUMINISTRO + INSTALACIÓN"/>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mary - Port Expansion"/>
      <sheetName val="M&amp;N"/>
      <sheetName val="Phase 2 - RAPISCOL"/>
      <sheetName val="PSM05-053"/>
      <sheetName val="PSM04-049"/>
      <sheetName val="PSM05-054"/>
      <sheetName val="PSM05-055"/>
      <sheetName val="Tiburon recv 12-9-05"/>
      <sheetName val="PSM05-057"/>
      <sheetName val="PSM05-060"/>
      <sheetName val="PSM05-062"/>
      <sheetName val="PSM05-063"/>
      <sheetName val="PSM05-064"/>
      <sheetName val="PSM05-071"/>
      <sheetName val="PSM05-072"/>
      <sheetName val="PSM05-076"/>
      <sheetName val="PSM05-078"/>
      <sheetName val="PSM05-081"/>
      <sheetName val="PSM05-083"/>
      <sheetName val="PSM05-088"/>
      <sheetName val="PSM05-090"/>
      <sheetName val="PSM05-091"/>
      <sheetName val="PSM05-095"/>
      <sheetName val="PSM06-097"/>
      <sheetName val="PSM06-099"/>
      <sheetName val="PSM06-100"/>
      <sheetName val="PSM06-103"/>
      <sheetName val="PSM06-104"/>
      <sheetName val="Datos del 2005 CONTRATO"/>
    </sheetNames>
    <sheetDataSet>
      <sheetData sheetId="0"/>
      <sheetData sheetId="1" refreshError="1"/>
      <sheetData sheetId="2" refreshError="1"/>
      <sheetData sheetId="3" refreshError="1"/>
      <sheetData sheetId="4" refreshError="1"/>
      <sheetData sheetId="5" refreshError="1"/>
      <sheetData sheetId="6" refreshError="1">
        <row r="289">
          <cell r="C289">
            <v>2340</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MENSIONES NOMINALES"/>
      <sheetName val="MALLA ELECTROSOLDADA"/>
      <sheetName val="SUB-ANÁLISIS UNITARIOS"/>
      <sheetName val="1,1"/>
      <sheetName val="1,2"/>
      <sheetName val="1,3"/>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1,20"/>
      <sheetName val="1,21"/>
      <sheetName val="1,22"/>
      <sheetName val="1,23"/>
      <sheetName val="1,24"/>
      <sheetName val="1,25"/>
      <sheetName val="1,26"/>
      <sheetName val="1,27"/>
      <sheetName val="1,28"/>
      <sheetName val="1,29"/>
      <sheetName val="1,30"/>
      <sheetName val="1,31"/>
      <sheetName val="1,32"/>
      <sheetName val="1,33"/>
      <sheetName val="1,34"/>
      <sheetName val="1,35"/>
      <sheetName val="1,36"/>
      <sheetName val="1,37"/>
      <sheetName val="1,38"/>
      <sheetName val="1,39"/>
      <sheetName val="1,40"/>
      <sheetName val="1,41"/>
      <sheetName val="1,42"/>
      <sheetName val="1,43"/>
      <sheetName val="1,44"/>
      <sheetName val="1,45"/>
      <sheetName val="1,46"/>
      <sheetName val="1,47"/>
      <sheetName val="1,48"/>
      <sheetName val="1,49"/>
      <sheetName val="1,50"/>
      <sheetName val="2,2"/>
      <sheetName val="2,3"/>
      <sheetName val="3,1"/>
      <sheetName val="3,4"/>
      <sheetName val="3,5"/>
      <sheetName val="3,6"/>
      <sheetName val="3,7"/>
      <sheetName val="3,8"/>
      <sheetName val="3,9"/>
      <sheetName val="3,10"/>
      <sheetName val="3,11"/>
      <sheetName val="3,12"/>
      <sheetName val="3,13"/>
      <sheetName val="4,6"/>
      <sheetName val="5,1"/>
      <sheetName val="5,2"/>
      <sheetName val="5,3"/>
      <sheetName val="0"/>
      <sheetName val="Oferta"/>
      <sheetName val="TRANSPORTE"/>
      <sheetName val="MATERIALES"/>
      <sheetName val="MANO DE OBRA"/>
      <sheetName val="EQUIPOS"/>
      <sheetName val="Basico 3000"/>
      <sheetName val="Basico 3500"/>
      <sheetName val="Basico MORTERO 1-4"/>
      <sheetName val="CANT. 1RA FASE"/>
      <sheetName val="CANT. 2DA FASE"/>
      <sheetName val="ACERO 2DA FASE"/>
      <sheetName val="ACERO 1RA FASE"/>
      <sheetName val="PRESUPUESTO GENERAL"/>
      <sheetName val="SUMINISTRO"/>
      <sheetName val="CRUCE DE MATERIALES"/>
      <sheetName val="DIMENSIONES_NOMINALES1"/>
      <sheetName val="MALLA_ELECTROSOLDADA1"/>
      <sheetName val="SUB-ANÁLISIS_UNITARIOS1"/>
      <sheetName val="MANO_DE_OBRA1"/>
      <sheetName val="Basico_30001"/>
      <sheetName val="Basico_35001"/>
      <sheetName val="Basico_MORTERO_1-41"/>
      <sheetName val="CANT__1RA_FASE1"/>
      <sheetName val="CANT__2DA_FASE1"/>
      <sheetName val="ACERO_2DA_FASE1"/>
      <sheetName val="ACERO_1RA_FASE1"/>
      <sheetName val="PRESUPUESTO_GENERAL1"/>
      <sheetName val="CRUCE_DE_MATERIALES1"/>
      <sheetName val="DIMENSIONES_NOMINALES"/>
      <sheetName val="MALLA_ELECTROSOLDADA"/>
      <sheetName val="SUB-ANÁLISIS_UNITARIOS"/>
      <sheetName val="MANO_DE_OBRA"/>
      <sheetName val="Basico_3000"/>
      <sheetName val="Basico_3500"/>
      <sheetName val="Basico_MORTERO_1-4"/>
      <sheetName val="CANT__1RA_FASE"/>
      <sheetName val="CANT__2DA_FASE"/>
      <sheetName val="ACERO_2DA_FASE"/>
      <sheetName val="ACERO_1RA_FASE"/>
      <sheetName val="PRESUPUESTO_GENERAL"/>
      <sheetName val="CRUCE_DE_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aluation Summary"/>
      <sheetName val="Options"/>
      <sheetName val="Rail Capex Depreciation"/>
      <sheetName val="Title"/>
      <sheetName val="Parameters"/>
      <sheetName val="NPV Summary"/>
      <sheetName val="NPV Summary 100% Carboandes"/>
      <sheetName val="NPV Summary only Carboandes"/>
      <sheetName val="Cost Summ"/>
      <sheetName val="Economic  Graphs"/>
      <sheetName val="Sensitivities"/>
      <sheetName val="Quantity Graphs"/>
      <sheetName val="Deprec"/>
      <sheetName val="Coal Stocks &amp; Wkg Cap"/>
      <sheetName val="Total Cap"/>
      <sheetName val="Other Cap"/>
      <sheetName val="Init Cap"/>
      <sheetName val="Repl Cap"/>
      <sheetName val="Init"/>
      <sheetName val="Repl"/>
      <sheetName val="Total Op Costs"/>
      <sheetName val="Other Op Costs"/>
      <sheetName val="Blasting"/>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Fuel Cons"/>
      <sheetName val="Power Consump"/>
      <sheetName val="Equip Annual Hours"/>
      <sheetName val="Fleet Cost Hrs"/>
      <sheetName val="Fleet Op Hrs"/>
      <sheetName val="Utilisation"/>
      <sheetName val="Roster"/>
      <sheetName val="Fleet"/>
      <sheetName val="Combined Schedule Summary"/>
      <sheetName val="Paste In Schedule_LJ"/>
      <sheetName val="Paste In Schedule_LJ2"/>
      <sheetName val="Paste In Utilisation"/>
      <sheetName val="Paste In Fleet"/>
      <sheetName val="Paste in Roster"/>
      <sheetName val="Equip Data"/>
      <sheetName val="Not Used ------&gt;"/>
      <sheetName val="Update_Header_Footer"/>
      <sheetName val="Hoja1"/>
    </sheetNames>
    <sheetDataSet>
      <sheetData sheetId="0"/>
      <sheetData sheetId="1"/>
      <sheetData sheetId="2"/>
      <sheetData sheetId="3"/>
      <sheetData sheetId="4" refreshError="1">
        <row r="18">
          <cell r="R18">
            <v>0.35</v>
          </cell>
        </row>
        <row r="31">
          <cell r="I31">
            <v>10</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enturitas Valuation Summary"/>
      <sheetName val="Title"/>
      <sheetName val="Options"/>
      <sheetName val="Project Finance"/>
      <sheetName val="Equipment Leasing"/>
      <sheetName val="Parameters"/>
      <sheetName val="Pricing"/>
      <sheetName val="NPV Summary"/>
      <sheetName val="Cost Summ"/>
      <sheetName val="Sensitivities"/>
      <sheetName val="Economic  Graphs"/>
      <sheetName val="Quantity Graphs"/>
      <sheetName val="Deprec"/>
      <sheetName val="Coal Stocks &amp; Wkg Cap"/>
      <sheetName val="Total Cap"/>
      <sheetName val="Other Cap"/>
      <sheetName val="Init Cap"/>
      <sheetName val="Repl Cap"/>
      <sheetName val="Init"/>
      <sheetName val="Repl"/>
      <sheetName val="Total Op Costs"/>
      <sheetName val="Other Op Costs"/>
      <sheetName val="Royalties"/>
      <sheetName val="Blasting"/>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Fuel Cons"/>
      <sheetName val="Power Consump"/>
      <sheetName val="Equip Annual Hours"/>
      <sheetName val="Fleet Cost Hrs"/>
      <sheetName val="Fleet Op Hrs"/>
      <sheetName val="Utilisation"/>
      <sheetName val="Roster"/>
      <sheetName val="Fleet"/>
      <sheetName val="Combined Schedule Summary"/>
      <sheetName val="Paste in 2007 Capex"/>
      <sheetName val="Paste In Schedule_CDJ"/>
      <sheetName val="Paste In Schedule_Cal"/>
      <sheetName val="Paste In Utilisation"/>
      <sheetName val="Paste In Fleet"/>
      <sheetName val="Paste in Roster"/>
      <sheetName val="Equip Data"/>
      <sheetName val="Not Used ------&gt;"/>
      <sheetName val="Update_Header_Footer"/>
    </sheetNames>
    <sheetDataSet>
      <sheetData sheetId="0" refreshError="1"/>
      <sheetData sheetId="1"/>
      <sheetData sheetId="2" refreshError="1"/>
      <sheetData sheetId="3" refreshError="1"/>
      <sheetData sheetId="4" refreshError="1"/>
      <sheetData sheetId="5" refreshError="1">
        <row r="31">
          <cell r="I31">
            <v>5</v>
          </cell>
          <cell r="J31">
            <v>0.2</v>
          </cell>
        </row>
        <row r="33">
          <cell r="I33">
            <v>20</v>
          </cell>
          <cell r="J33">
            <v>0.05</v>
          </cell>
        </row>
        <row r="34">
          <cell r="I34">
            <v>20</v>
          </cell>
          <cell r="J34">
            <v>0.05</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BITDA Summary"/>
      <sheetName val="Cover"/>
      <sheetName val="Summary for IG"/>
      <sheetName val="Summary page"/>
      <sheetName val="Index"/>
      <sheetName val="Title"/>
      <sheetName val="NPV Summary"/>
      <sheetName val="Price"/>
      <sheetName val="Cost Summ"/>
      <sheetName val="Tax workings"/>
      <sheetName val="Sensitivities"/>
      <sheetName val="Tax summary"/>
      <sheetName val="Economic  Graphs"/>
      <sheetName val="Quantity Graphs"/>
      <sheetName val="Deprec"/>
      <sheetName val="Coal Stocks &amp; Wkg Cap"/>
      <sheetName val="Total Cap"/>
      <sheetName val="Other Cap GIAG"/>
      <sheetName val="Other Cap JG"/>
      <sheetName val="mine capital"/>
      <sheetName val="Propuerto op costs"/>
      <sheetName val="Propuerto capex"/>
      <sheetName val="Updated CAPEX"/>
      <sheetName val="Repl Cap"/>
      <sheetName val="Repl Cap - Contractor"/>
      <sheetName val="Init Cap"/>
      <sheetName val="Init Cap - Contractor"/>
      <sheetName val="Init"/>
      <sheetName val="Repl"/>
      <sheetName val="Total Op Costs"/>
      <sheetName val="Other Op Costs"/>
      <sheetName val="Royalties"/>
      <sheetName val="Other Op Costs-Security"/>
      <sheetName val="Rail Opex"/>
      <sheetName val="Blasting"/>
      <sheetName val="Contractors"/>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Power Consump"/>
      <sheetName val="Fuel Cons"/>
      <sheetName val="Equip Annual Hours"/>
      <sheetName val="Fleet Cost Hrs"/>
      <sheetName val="Fleet Op Hrs"/>
      <sheetName val="Roster"/>
      <sheetName val="Utilisation"/>
      <sheetName val="Fleet"/>
      <sheetName val="Combined Schedule Summary"/>
      <sheetName val="Waste Sched"/>
      <sheetName val="Coal Sched"/>
      <sheetName val="Waste Sched GIAG"/>
      <sheetName val="Coal Sched GIAG"/>
      <sheetName val="Waste Sched Update"/>
      <sheetName val="Coal Sched Update"/>
      <sheetName val="Paste In Utilisation"/>
      <sheetName val="Paste in Roster"/>
      <sheetName val="Paste In Fleet"/>
      <sheetName val="Paste In Utilisation GIAG"/>
      <sheetName val="Paste in Roster GIAG"/>
      <sheetName val="Paste In Fleet GIAG"/>
      <sheetName val="Paste In Utilisation Update"/>
      <sheetName val="Paste in Roster Update"/>
      <sheetName val="Paste In Fleet Update"/>
      <sheetName val="Equip Data"/>
      <sheetName val="Depr Custom duties - Prodeco"/>
      <sheetName val="Cashflow"/>
      <sheetName val="Summary"/>
      <sheetName val="PV -JV"/>
      <sheetName val="Not Used ------&gt;"/>
      <sheetName val="Nom IS&amp;BS"/>
      <sheetName val="Update_Header_Footer"/>
      <sheetName val="Parameters"/>
    </sheetNames>
    <sheetDataSet>
      <sheetData sheetId="0" refreshError="1"/>
      <sheetData sheetId="1" refreshError="1"/>
      <sheetData sheetId="2" refreshError="1"/>
      <sheetData sheetId="3" refreshError="1"/>
      <sheetData sheetId="4" refreshError="1">
        <row r="57">
          <cell r="L57">
            <v>12</v>
          </cell>
        </row>
        <row r="66">
          <cell r="T66">
            <v>10</v>
          </cell>
          <cell r="U66">
            <v>0.1</v>
          </cell>
        </row>
      </sheetData>
      <sheetData sheetId="5" refreshError="1">
        <row r="28">
          <cell r="L28" t="str">
            <v xml:space="preserve">PRODECO/CDJ RAIL ACCESS - OPTION 1 </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sheetNames>
    <sheetDataSet>
      <sheetData sheetId="0"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rt1"/>
      <sheetName val=" Summary Page"/>
      <sheetName val="Log"/>
      <sheetName val="Drivers"/>
      <sheetName val="Inputs_28kt"/>
      <sheetName val="Inputs_28upID"/>
      <sheetName val="Inputs_32t"/>
      <sheetName val="Inputs_37kt"/>
      <sheetName val="Inputs-SUMMARY"/>
      <sheetName val="Toggles"/>
      <sheetName val="Workings"/>
      <sheetName val="Output"/>
      <sheetName val="DBOutput"/>
      <sheetName val="Core"/>
      <sheetName val="Core_real"/>
      <sheetName val="Tax"/>
      <sheetName val="Royalties"/>
      <sheetName val="Financing"/>
      <sheetName val="TABLA"/>
      <sheetName val="A. P. 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row r="3">
          <cell r="H3">
            <v>1</v>
          </cell>
          <cell r="I3">
            <v>1</v>
          </cell>
          <cell r="J3">
            <v>2</v>
          </cell>
          <cell r="K3">
            <v>3</v>
          </cell>
          <cell r="L3">
            <v>4</v>
          </cell>
          <cell r="M3">
            <v>5</v>
          </cell>
          <cell r="N3">
            <v>6</v>
          </cell>
          <cell r="O3">
            <v>7</v>
          </cell>
          <cell r="P3">
            <v>8</v>
          </cell>
          <cell r="Q3">
            <v>9</v>
          </cell>
          <cell r="R3">
            <v>10</v>
          </cell>
          <cell r="S3">
            <v>11</v>
          </cell>
          <cell r="T3">
            <v>12</v>
          </cell>
          <cell r="U3">
            <v>13</v>
          </cell>
          <cell r="V3">
            <v>14</v>
          </cell>
          <cell r="W3">
            <v>15</v>
          </cell>
          <cell r="X3">
            <v>16</v>
          </cell>
          <cell r="Y3">
            <v>17</v>
          </cell>
          <cell r="Z3">
            <v>18</v>
          </cell>
          <cell r="AA3">
            <v>19</v>
          </cell>
          <cell r="AB3">
            <v>20</v>
          </cell>
          <cell r="AC3">
            <v>21</v>
          </cell>
          <cell r="AD3">
            <v>22</v>
          </cell>
          <cell r="AE3">
            <v>23</v>
          </cell>
          <cell r="AF3">
            <v>24</v>
          </cell>
          <cell r="AG3">
            <v>25</v>
          </cell>
          <cell r="AH3">
            <v>26</v>
          </cell>
          <cell r="AI3">
            <v>27</v>
          </cell>
          <cell r="AJ3">
            <v>28</v>
          </cell>
          <cell r="AK3">
            <v>29</v>
          </cell>
          <cell r="AL3">
            <v>30</v>
          </cell>
          <cell r="AM3">
            <v>31</v>
          </cell>
          <cell r="AN3">
            <v>32</v>
          </cell>
          <cell r="AO3">
            <v>33</v>
          </cell>
          <cell r="AP3">
            <v>34</v>
          </cell>
          <cell r="AQ3">
            <v>35</v>
          </cell>
          <cell r="AR3">
            <v>36</v>
          </cell>
          <cell r="AS3">
            <v>37</v>
          </cell>
          <cell r="AT3">
            <v>38</v>
          </cell>
          <cell r="AU3">
            <v>39</v>
          </cell>
          <cell r="AV3">
            <v>40</v>
          </cell>
          <cell r="AW3">
            <v>41</v>
          </cell>
          <cell r="AX3">
            <v>42</v>
          </cell>
          <cell r="AY3">
            <v>43</v>
          </cell>
          <cell r="AZ3">
            <v>44</v>
          </cell>
          <cell r="BA3">
            <v>45</v>
          </cell>
          <cell r="BB3">
            <v>46</v>
          </cell>
          <cell r="BC3">
            <v>47</v>
          </cell>
          <cell r="BD3">
            <v>48</v>
          </cell>
          <cell r="BE3">
            <v>49</v>
          </cell>
          <cell r="BF3">
            <v>50</v>
          </cell>
          <cell r="BG3">
            <v>51</v>
          </cell>
          <cell r="BH3">
            <v>52</v>
          </cell>
          <cell r="BI3">
            <v>53</v>
          </cell>
          <cell r="BJ3">
            <v>54</v>
          </cell>
          <cell r="BK3">
            <v>55</v>
          </cell>
          <cell r="BL3">
            <v>56</v>
          </cell>
          <cell r="BM3">
            <v>57</v>
          </cell>
          <cell r="BN3">
            <v>58</v>
          </cell>
          <cell r="BO3">
            <v>59</v>
          </cell>
          <cell r="BP3">
            <v>60</v>
          </cell>
          <cell r="BQ3">
            <v>61</v>
          </cell>
          <cell r="BR3">
            <v>62</v>
          </cell>
        </row>
        <row r="266">
          <cell r="H266">
            <v>1</v>
          </cell>
          <cell r="I266">
            <v>1</v>
          </cell>
          <cell r="J266">
            <v>1</v>
          </cell>
          <cell r="K266">
            <v>1</v>
          </cell>
          <cell r="L266">
            <v>1</v>
          </cell>
          <cell r="M266">
            <v>1</v>
          </cell>
          <cell r="N266">
            <v>1</v>
          </cell>
          <cell r="O266">
            <v>1</v>
          </cell>
          <cell r="P266">
            <v>1</v>
          </cell>
          <cell r="Q266">
            <v>1</v>
          </cell>
          <cell r="R266">
            <v>1</v>
          </cell>
          <cell r="S266">
            <v>1</v>
          </cell>
          <cell r="T266">
            <v>1</v>
          </cell>
          <cell r="U266">
            <v>1</v>
          </cell>
          <cell r="V266">
            <v>1</v>
          </cell>
          <cell r="W266">
            <v>1</v>
          </cell>
          <cell r="X266">
            <v>1</v>
          </cell>
          <cell r="Y266">
            <v>1</v>
          </cell>
          <cell r="Z266">
            <v>1</v>
          </cell>
          <cell r="AA266">
            <v>1</v>
          </cell>
          <cell r="AB266">
            <v>1</v>
          </cell>
          <cell r="AC266">
            <v>1</v>
          </cell>
          <cell r="AD266">
            <v>1</v>
          </cell>
          <cell r="AE266">
            <v>1</v>
          </cell>
          <cell r="AF266">
            <v>1</v>
          </cell>
          <cell r="AG266">
            <v>1</v>
          </cell>
          <cell r="AH266">
            <v>1</v>
          </cell>
          <cell r="AI266">
            <v>1</v>
          </cell>
          <cell r="AJ266">
            <v>1</v>
          </cell>
          <cell r="AK266">
            <v>1</v>
          </cell>
          <cell r="AL266">
            <v>1</v>
          </cell>
          <cell r="AM266">
            <v>1</v>
          </cell>
          <cell r="AN266">
            <v>1</v>
          </cell>
          <cell r="AO266">
            <v>1</v>
          </cell>
          <cell r="AP266">
            <v>1</v>
          </cell>
          <cell r="AQ266">
            <v>1</v>
          </cell>
          <cell r="AR266">
            <v>1</v>
          </cell>
          <cell r="AS266">
            <v>1</v>
          </cell>
          <cell r="AT266">
            <v>1</v>
          </cell>
          <cell r="AU266">
            <v>1</v>
          </cell>
          <cell r="AV266">
            <v>1</v>
          </cell>
          <cell r="AW266">
            <v>1</v>
          </cell>
          <cell r="AX266">
            <v>1</v>
          </cell>
          <cell r="AY266">
            <v>1</v>
          </cell>
          <cell r="AZ266">
            <v>1</v>
          </cell>
          <cell r="BA266">
            <v>1</v>
          </cell>
          <cell r="BB266">
            <v>1</v>
          </cell>
          <cell r="BC266">
            <v>1</v>
          </cell>
          <cell r="BD266">
            <v>1</v>
          </cell>
          <cell r="BE266">
            <v>1</v>
          </cell>
          <cell r="BF266">
            <v>1</v>
          </cell>
          <cell r="BG266">
            <v>1</v>
          </cell>
          <cell r="BH266">
            <v>1</v>
          </cell>
          <cell r="BI266">
            <v>1</v>
          </cell>
          <cell r="BJ266">
            <v>1</v>
          </cell>
          <cell r="BK266">
            <v>1</v>
          </cell>
          <cell r="BL266">
            <v>1</v>
          </cell>
          <cell r="BM266">
            <v>1</v>
          </cell>
          <cell r="BN266">
            <v>1</v>
          </cell>
          <cell r="BO266">
            <v>1</v>
          </cell>
          <cell r="BP266">
            <v>1</v>
          </cell>
          <cell r="BQ266">
            <v>1</v>
          </cell>
          <cell r="BR266">
            <v>1</v>
          </cell>
        </row>
        <row r="279">
          <cell r="L279">
            <v>0</v>
          </cell>
          <cell r="M279">
            <v>0</v>
          </cell>
          <cell r="N279">
            <v>0</v>
          </cell>
          <cell r="O279">
            <v>0</v>
          </cell>
          <cell r="P279">
            <v>0</v>
          </cell>
          <cell r="Q279">
            <v>0</v>
          </cell>
          <cell r="R279">
            <v>0</v>
          </cell>
          <cell r="S279">
            <v>0</v>
          </cell>
          <cell r="T279">
            <v>0</v>
          </cell>
          <cell r="U279">
            <v>0</v>
          </cell>
          <cell r="V279">
            <v>0</v>
          </cell>
          <cell r="W279">
            <v>0</v>
          </cell>
          <cell r="X279">
            <v>0</v>
          </cell>
          <cell r="Y279">
            <v>0</v>
          </cell>
          <cell r="Z279">
            <v>0</v>
          </cell>
          <cell r="AA279">
            <v>0</v>
          </cell>
          <cell r="AB279">
            <v>0</v>
          </cell>
          <cell r="AC279">
            <v>0</v>
          </cell>
          <cell r="AD279">
            <v>0</v>
          </cell>
          <cell r="AE279">
            <v>0</v>
          </cell>
          <cell r="AF279">
            <v>0</v>
          </cell>
          <cell r="AG279">
            <v>0</v>
          </cell>
          <cell r="AH279">
            <v>0</v>
          </cell>
          <cell r="AI279">
            <v>0</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R279">
            <v>0</v>
          </cell>
        </row>
        <row r="464">
          <cell r="H464">
            <v>8.2600000000000007E-2</v>
          </cell>
          <cell r="I464">
            <v>7.0211197026236405E-2</v>
          </cell>
          <cell r="J464">
            <v>7.7699999899087602E-2</v>
          </cell>
          <cell r="K464">
            <v>7.8425000111062501E-2</v>
          </cell>
          <cell r="L464">
            <v>7.8424999980129209E-2</v>
          </cell>
          <cell r="M464">
            <v>7.842499994123911E-2</v>
          </cell>
          <cell r="N464">
            <v>0.08</v>
          </cell>
          <cell r="O464">
            <v>0.08</v>
          </cell>
          <cell r="P464">
            <v>0.08</v>
          </cell>
          <cell r="Q464">
            <v>0.08</v>
          </cell>
          <cell r="R464">
            <v>0.08</v>
          </cell>
          <cell r="S464">
            <v>0.08</v>
          </cell>
          <cell r="T464">
            <v>0.08</v>
          </cell>
          <cell r="U464">
            <v>0.08</v>
          </cell>
          <cell r="V464">
            <v>0.08</v>
          </cell>
          <cell r="W464">
            <v>0.08</v>
          </cell>
          <cell r="X464">
            <v>0.08</v>
          </cell>
          <cell r="Y464">
            <v>0.08</v>
          </cell>
          <cell r="Z464">
            <v>0.08</v>
          </cell>
          <cell r="AA464">
            <v>0.08</v>
          </cell>
          <cell r="AB464">
            <v>0.08</v>
          </cell>
          <cell r="AC464">
            <v>0.08</v>
          </cell>
          <cell r="AD464">
            <v>0.08</v>
          </cell>
          <cell r="AE464">
            <v>0.08</v>
          </cell>
          <cell r="AF464">
            <v>0.08</v>
          </cell>
          <cell r="AG464">
            <v>0.08</v>
          </cell>
          <cell r="AH464">
            <v>0.08</v>
          </cell>
          <cell r="AI464">
            <v>0.08</v>
          </cell>
          <cell r="AJ464">
            <v>0.08</v>
          </cell>
          <cell r="AK464">
            <v>0.08</v>
          </cell>
          <cell r="AL464">
            <v>0.08</v>
          </cell>
          <cell r="AM464">
            <v>0.08</v>
          </cell>
          <cell r="AN464">
            <v>0.08</v>
          </cell>
          <cell r="AO464">
            <v>0.08</v>
          </cell>
          <cell r="AP464">
            <v>0.08</v>
          </cell>
          <cell r="AQ464">
            <v>0.08</v>
          </cell>
          <cell r="AR464">
            <v>0.08</v>
          </cell>
          <cell r="AS464">
            <v>0.08</v>
          </cell>
          <cell r="AT464">
            <v>0.08</v>
          </cell>
          <cell r="AU464">
            <v>0.08</v>
          </cell>
          <cell r="AV464">
            <v>0.08</v>
          </cell>
          <cell r="AW464">
            <v>0.08</v>
          </cell>
          <cell r="AX464">
            <v>0.08</v>
          </cell>
          <cell r="AY464">
            <v>0.08</v>
          </cell>
          <cell r="AZ464">
            <v>0.08</v>
          </cell>
          <cell r="BA464">
            <v>0.08</v>
          </cell>
          <cell r="BB464">
            <v>0.08</v>
          </cell>
          <cell r="BC464">
            <v>0.08</v>
          </cell>
          <cell r="BD464">
            <v>0.08</v>
          </cell>
          <cell r="BE464">
            <v>0.08</v>
          </cell>
          <cell r="BF464">
            <v>0.08</v>
          </cell>
          <cell r="BG464">
            <v>0.08</v>
          </cell>
          <cell r="BH464">
            <v>0.08</v>
          </cell>
          <cell r="BI464">
            <v>0.08</v>
          </cell>
          <cell r="BJ464">
            <v>0.08</v>
          </cell>
          <cell r="BK464">
            <v>0.08</v>
          </cell>
          <cell r="BL464">
            <v>0.08</v>
          </cell>
          <cell r="BM464">
            <v>0.08</v>
          </cell>
          <cell r="BN464">
            <v>0.08</v>
          </cell>
          <cell r="BO464">
            <v>0.08</v>
          </cell>
          <cell r="BP464">
            <v>0.08</v>
          </cell>
          <cell r="BQ464">
            <v>0.08</v>
          </cell>
          <cell r="BR464">
            <v>0.08</v>
          </cell>
        </row>
        <row r="466">
          <cell r="H466">
            <v>0.38500000000000001</v>
          </cell>
          <cell r="I466">
            <v>0.38500000000000001</v>
          </cell>
          <cell r="J466">
            <v>0.38500000000000001</v>
          </cell>
          <cell r="K466">
            <v>0.38500000000000001</v>
          </cell>
          <cell r="L466">
            <v>0.35</v>
          </cell>
          <cell r="M466">
            <v>0.35</v>
          </cell>
          <cell r="N466">
            <v>0.35</v>
          </cell>
          <cell r="O466">
            <v>0.35</v>
          </cell>
          <cell r="P466">
            <v>0.35</v>
          </cell>
          <cell r="Q466">
            <v>0.35</v>
          </cell>
          <cell r="R466">
            <v>0.35</v>
          </cell>
          <cell r="S466">
            <v>0.35</v>
          </cell>
          <cell r="T466">
            <v>0.35</v>
          </cell>
          <cell r="U466">
            <v>0.35</v>
          </cell>
          <cell r="V466">
            <v>0.35</v>
          </cell>
          <cell r="W466">
            <v>0.35</v>
          </cell>
          <cell r="X466">
            <v>0.35</v>
          </cell>
          <cell r="Y466">
            <v>0.35</v>
          </cell>
          <cell r="Z466">
            <v>0.35</v>
          </cell>
          <cell r="AA466">
            <v>0.35</v>
          </cell>
          <cell r="AB466">
            <v>0.35</v>
          </cell>
          <cell r="AC466">
            <v>0.35</v>
          </cell>
          <cell r="AD466">
            <v>0.35</v>
          </cell>
          <cell r="AE466">
            <v>0.35</v>
          </cell>
          <cell r="AF466">
            <v>0.35</v>
          </cell>
          <cell r="AG466">
            <v>0.35</v>
          </cell>
          <cell r="AH466">
            <v>0.35</v>
          </cell>
          <cell r="AI466">
            <v>0.35</v>
          </cell>
          <cell r="AJ466">
            <v>0.35</v>
          </cell>
          <cell r="AK466">
            <v>0.35</v>
          </cell>
          <cell r="AL466">
            <v>0.35</v>
          </cell>
          <cell r="AM466">
            <v>0.35</v>
          </cell>
          <cell r="AN466">
            <v>0.35</v>
          </cell>
          <cell r="AO466">
            <v>0.35</v>
          </cell>
          <cell r="AP466">
            <v>0.35</v>
          </cell>
          <cell r="AQ466">
            <v>0.35</v>
          </cell>
          <cell r="AR466">
            <v>0.35</v>
          </cell>
          <cell r="AS466">
            <v>0.35</v>
          </cell>
          <cell r="AT466">
            <v>0.35</v>
          </cell>
          <cell r="AU466">
            <v>0.35</v>
          </cell>
          <cell r="AV466">
            <v>0.35</v>
          </cell>
          <cell r="AW466">
            <v>0.35</v>
          </cell>
          <cell r="AX466">
            <v>0.35</v>
          </cell>
          <cell r="AY466">
            <v>0.35</v>
          </cell>
          <cell r="AZ466">
            <v>0.35</v>
          </cell>
          <cell r="BA466">
            <v>0.35</v>
          </cell>
          <cell r="BB466">
            <v>0.35</v>
          </cell>
          <cell r="BC466">
            <v>0.35</v>
          </cell>
          <cell r="BD466">
            <v>0.35</v>
          </cell>
          <cell r="BE466">
            <v>0.35</v>
          </cell>
          <cell r="BF466">
            <v>0.35</v>
          </cell>
          <cell r="BG466">
            <v>0.35</v>
          </cell>
          <cell r="BH466">
            <v>0.35</v>
          </cell>
          <cell r="BI466">
            <v>0.35</v>
          </cell>
          <cell r="BJ466">
            <v>0.35</v>
          </cell>
          <cell r="BK466">
            <v>0.35</v>
          </cell>
          <cell r="BL466">
            <v>0.35</v>
          </cell>
          <cell r="BM466">
            <v>0.35</v>
          </cell>
          <cell r="BN466">
            <v>0.35</v>
          </cell>
          <cell r="BO466">
            <v>0.35</v>
          </cell>
          <cell r="BP466">
            <v>0.35</v>
          </cell>
          <cell r="BQ466">
            <v>0.35</v>
          </cell>
          <cell r="BR466">
            <v>0.35</v>
          </cell>
        </row>
      </sheetData>
      <sheetData sheetId="9" refreshError="1"/>
      <sheetData sheetId="10" refreshError="1">
        <row r="8">
          <cell r="H8">
            <v>1.0189999999999999</v>
          </cell>
          <cell r="I8">
            <v>1</v>
          </cell>
          <cell r="J8">
            <v>1.0249999999999999</v>
          </cell>
          <cell r="K8">
            <v>1.0506249999999999</v>
          </cell>
          <cell r="L8">
            <v>1.0768906249999999</v>
          </cell>
          <cell r="M8">
            <v>1.1038128906249998</v>
          </cell>
          <cell r="N8">
            <v>1.1314082128906247</v>
          </cell>
          <cell r="O8">
            <v>1.1596934182128902</v>
          </cell>
          <cell r="P8">
            <v>1.1886857536682123</v>
          </cell>
          <cell r="Q8">
            <v>1.2184028975099175</v>
          </cell>
          <cell r="R8">
            <v>1.2488629699476652</v>
          </cell>
          <cell r="S8">
            <v>1.2800845441963566</v>
          </cell>
          <cell r="T8">
            <v>1.3120866578012655</v>
          </cell>
          <cell r="U8">
            <v>1.3448888242462971</v>
          </cell>
          <cell r="V8">
            <v>1.3785110448524545</v>
          </cell>
          <cell r="W8">
            <v>1.4129738209737657</v>
          </cell>
          <cell r="X8">
            <v>1.4482981664981096</v>
          </cell>
          <cell r="Y8">
            <v>1.4845056206605622</v>
          </cell>
          <cell r="Z8">
            <v>1.5216182611770761</v>
          </cell>
          <cell r="AA8">
            <v>1.5596587177065029</v>
          </cell>
          <cell r="AB8">
            <v>1.5986501856491653</v>
          </cell>
          <cell r="AC8">
            <v>1.6386164402903942</v>
          </cell>
          <cell r="AD8">
            <v>1.6795818512976539</v>
          </cell>
          <cell r="AE8">
            <v>1.721571397580095</v>
          </cell>
          <cell r="AF8">
            <v>1.7646106825195973</v>
          </cell>
          <cell r="AG8">
            <v>1.8087259495825871</v>
          </cell>
          <cell r="AH8">
            <v>1.8539440983221516</v>
          </cell>
          <cell r="AI8">
            <v>1.9002927007802053</v>
          </cell>
          <cell r="AJ8">
            <v>1.9478000182997102</v>
          </cell>
          <cell r="AK8">
            <v>1.9964950187572028</v>
          </cell>
          <cell r="AL8">
            <v>2.0464073942261325</v>
          </cell>
          <cell r="AM8">
            <v>2.0464073942261325</v>
          </cell>
          <cell r="AN8">
            <v>2.0464073942261325</v>
          </cell>
          <cell r="AO8">
            <v>2.0464073942261325</v>
          </cell>
          <cell r="AP8">
            <v>2.0464073942261325</v>
          </cell>
          <cell r="AQ8">
            <v>2.0464073942261325</v>
          </cell>
          <cell r="AR8">
            <v>2.0464073942261325</v>
          </cell>
          <cell r="AS8">
            <v>2.0464073942261325</v>
          </cell>
          <cell r="AT8">
            <v>2.0464073942261325</v>
          </cell>
          <cell r="AU8">
            <v>2.0464073942261325</v>
          </cell>
          <cell r="AV8">
            <v>2.0464073942261325</v>
          </cell>
          <cell r="AW8">
            <v>2.0464073942261325</v>
          </cell>
          <cell r="AX8">
            <v>2.0464073942261325</v>
          </cell>
          <cell r="AY8">
            <v>2.0464073942261325</v>
          </cell>
          <cell r="AZ8">
            <v>2.0464073942261325</v>
          </cell>
          <cell r="BA8">
            <v>2.0464073942261325</v>
          </cell>
          <cell r="BB8">
            <v>2.0464073942261325</v>
          </cell>
          <cell r="BC8">
            <v>2.0464073942261325</v>
          </cell>
          <cell r="BD8">
            <v>2.0464073942261325</v>
          </cell>
          <cell r="BE8">
            <v>2.0464073942261325</v>
          </cell>
          <cell r="BF8">
            <v>2.0464073942261325</v>
          </cell>
          <cell r="BG8">
            <v>2.0464073942261325</v>
          </cell>
          <cell r="BH8">
            <v>2.0464073942261325</v>
          </cell>
          <cell r="BI8">
            <v>2.0464073942261325</v>
          </cell>
          <cell r="BJ8">
            <v>2.0464073942261325</v>
          </cell>
          <cell r="BK8">
            <v>2.0464073942261325</v>
          </cell>
          <cell r="BL8">
            <v>2.0464073942261325</v>
          </cell>
          <cell r="BM8">
            <v>2.0464073942261325</v>
          </cell>
          <cell r="BN8">
            <v>2.0464073942261325</v>
          </cell>
          <cell r="BO8">
            <v>2.0464073942261325</v>
          </cell>
          <cell r="BP8">
            <v>2.0464073942261325</v>
          </cell>
          <cell r="BQ8">
            <v>2.0464073942261325</v>
          </cell>
          <cell r="BR8">
            <v>2.0464073942261325</v>
          </cell>
        </row>
        <row r="299">
          <cell r="H299">
            <v>0.97799999999999998</v>
          </cell>
          <cell r="I299">
            <v>10.586175000000001</v>
          </cell>
          <cell r="J299">
            <v>2.2945351621093746</v>
          </cell>
          <cell r="K299">
            <v>0.56323233958544916</v>
          </cell>
          <cell r="L299">
            <v>5.174012543515623</v>
          </cell>
          <cell r="M299">
            <v>6.4781730204488372</v>
          </cell>
          <cell r="N299">
            <v>5.7668306546156041</v>
          </cell>
          <cell r="O299">
            <v>8.0815986640953259</v>
          </cell>
          <cell r="P299">
            <v>14.200878096211088</v>
          </cell>
          <cell r="Q299">
            <v>13.411840410243737</v>
          </cell>
          <cell r="R299">
            <v>15.707658864755569</v>
          </cell>
          <cell r="S299">
            <v>9.6425615866079184</v>
          </cell>
          <cell r="T299">
            <v>9.343671591781769</v>
          </cell>
          <cell r="U299">
            <v>9.9972695052330032</v>
          </cell>
          <cell r="V299">
            <v>8.7397093640836641</v>
          </cell>
          <cell r="W299">
            <v>9.1751470254400047</v>
          </cell>
          <cell r="X299">
            <v>9.1034961668128354</v>
          </cell>
          <cell r="Y299">
            <v>9.06904416860759</v>
          </cell>
          <cell r="Z299">
            <v>9.5341641078242159</v>
          </cell>
          <cell r="AA299">
            <v>7.6841087512955486</v>
          </cell>
          <cell r="AB299">
            <v>10.307367692344945</v>
          </cell>
          <cell r="AC299">
            <v>17.190244796607878</v>
          </cell>
          <cell r="AD299">
            <v>27.201885126603621</v>
          </cell>
          <cell r="AE299">
            <v>11.853327577933403</v>
          </cell>
          <cell r="AF299">
            <v>10.363704868778445</v>
          </cell>
          <cell r="AG299">
            <v>6.0755676203879174</v>
          </cell>
          <cell r="AH299">
            <v>5.9737886385631649</v>
          </cell>
          <cell r="AI299">
            <v>0.39100721907353875</v>
          </cell>
          <cell r="AJ299">
            <v>0.68763680735039334</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M"/>
      <sheetName val="suministros"/>
      <sheetName val="MOV"/>
      <sheetName val="PREL"/>
      <sheetName val="L.PRECIOS"/>
      <sheetName val="EST"/>
      <sheetName val="UNIT-ACAB2"/>
      <sheetName val="UNIT-ACAB1"/>
      <sheetName val="Hoja1"/>
      <sheetName val="UNIT-ESTR"/>
      <sheetName val="m.o"/>
      <sheetName val="materiales"/>
      <sheetName val="equipos"/>
      <sheetName val="APU PISO FIB"/>
      <sheetName val="APU PISO REF"/>
      <sheetName val="CUADRILLA"/>
      <sheetName val="escalas"/>
      <sheetName val="suba"/>
      <sheetName val="GASTOS GENERALES (AIU) (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rcuitos"/>
    </sheetNames>
    <sheetDataSet>
      <sheetData sheetId="0"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ty Returns"/>
      <sheetName val="Balance Sheet"/>
      <sheetName val="Dividends"/>
      <sheetName val="Equipment Assumptions"/>
      <sheetName val="Budget Assumptions"/>
      <sheetName val="Material Assumptions"/>
      <sheetName val="Cash Costs"/>
      <sheetName val="Loading Type RH200W - hours"/>
      <sheetName val="Loading Type EX3600 - hours"/>
      <sheetName val="Loading Type RH120W - hours"/>
      <sheetName val="Loading Type OtherW - hours"/>
      <sheetName val="Loading Type RH40C - hours"/>
      <sheetName val="Loading Type 992C - hours"/>
      <sheetName val="Drill&amp;Blast"/>
      <sheetName val="Mine Hours"/>
      <sheetName val="MARC Rates"/>
      <sheetName val="MineSupportCostsandContractors"/>
      <sheetName val="MineEquipmentCosts"/>
      <sheetName val="EquipDeprnReplmt~"/>
      <sheetName val="Opex~"/>
      <sheetName val="Operations CAL"/>
      <sheetName val="Maintenance CAL"/>
      <sheetName val="Dates &amp; Flags"/>
      <sheetName val="Cuentas"/>
      <sheetName val="CtaGeneral-A"/>
      <sheetName val="Hoja3"/>
      <sheetName val="Hoja2"/>
      <sheetName val="Hoja1"/>
      <sheetName val="Fixed Assets~"/>
      <sheetName val="Circuitos"/>
    </sheetNames>
    <sheetDataSet>
      <sheetData sheetId="0" refreshError="1"/>
      <sheetData sheetId="1" refreshError="1"/>
      <sheetData sheetId="2" refreshError="1"/>
      <sheetData sheetId="3" refreshError="1"/>
      <sheetData sheetId="4">
        <row r="3">
          <cell r="J3">
            <v>0.55000000000000004</v>
          </cell>
        </row>
      </sheetData>
      <sheetData sheetId="5"/>
      <sheetData sheetId="6" refreshError="1"/>
      <sheetData sheetId="7" refreshError="1"/>
      <sheetData sheetId="8" refreshError="1"/>
      <sheetData sheetId="9" refreshError="1"/>
      <sheetData sheetId="10" refreshError="1"/>
      <sheetData sheetId="11" refreshError="1"/>
      <sheetData sheetId="12" refreshError="1"/>
      <sheetData sheetId="13"/>
      <sheetData sheetId="14">
        <row r="11">
          <cell r="A11" t="str">
            <v>Hydraulic Shovels RH200</v>
          </cell>
          <cell r="F11" t="str">
            <v>Feed</v>
          </cell>
          <cell r="G11" t="str">
            <v>Hrs</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row>
        <row r="12">
          <cell r="A12" t="str">
            <v>Hydraulic Shovels RH170</v>
          </cell>
          <cell r="F12" t="str">
            <v>Feed</v>
          </cell>
          <cell r="G12" t="str">
            <v>Hrs</v>
          </cell>
          <cell r="J12">
            <v>0</v>
          </cell>
          <cell r="K12">
            <v>0</v>
          </cell>
          <cell r="L12">
            <v>0</v>
          </cell>
          <cell r="M12">
            <v>0</v>
          </cell>
          <cell r="N12">
            <v>0</v>
          </cell>
          <cell r="O12">
            <v>0</v>
          </cell>
          <cell r="P12">
            <v>2835.2213624000001</v>
          </cell>
          <cell r="Q12">
            <v>2535.0354366749993</v>
          </cell>
          <cell r="R12">
            <v>2613.64131</v>
          </cell>
          <cell r="S12">
            <v>2402.8089658999997</v>
          </cell>
          <cell r="T12">
            <v>2473.4938686450005</v>
          </cell>
          <cell r="U12">
            <v>2464.4452424000001</v>
          </cell>
          <cell r="V12">
            <v>2622.39912</v>
          </cell>
          <cell r="W12">
            <v>2539.4440499999996</v>
          </cell>
          <cell r="X12">
            <v>2431.8425999999999</v>
          </cell>
          <cell r="Y12">
            <v>2369.9099430399997</v>
          </cell>
          <cell r="Z12">
            <v>2367.9786995200002</v>
          </cell>
          <cell r="AA12">
            <v>2738.3718758400009</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row>
        <row r="13">
          <cell r="A13" t="str">
            <v>Hydraulic Shovels RH120</v>
          </cell>
          <cell r="F13" t="str">
            <v>Feed</v>
          </cell>
          <cell r="G13" t="str">
            <v>Hrs</v>
          </cell>
          <cell r="J13">
            <v>0</v>
          </cell>
          <cell r="K13">
            <v>0</v>
          </cell>
          <cell r="L13">
            <v>0</v>
          </cell>
          <cell r="M13">
            <v>0</v>
          </cell>
          <cell r="N13">
            <v>0</v>
          </cell>
          <cell r="O13">
            <v>0</v>
          </cell>
          <cell r="P13">
            <v>1167.4440904000001</v>
          </cell>
          <cell r="Q13">
            <v>1023.5708558796875</v>
          </cell>
          <cell r="R13">
            <v>1055.3095368749998</v>
          </cell>
          <cell r="S13">
            <v>1013.6850324890621</v>
          </cell>
          <cell r="T13">
            <v>1020.3162208160621</v>
          </cell>
          <cell r="U13">
            <v>971.28136024000003</v>
          </cell>
          <cell r="V13">
            <v>1097.6329649999998</v>
          </cell>
          <cell r="W13">
            <v>1059.7295362500001</v>
          </cell>
          <cell r="X13">
            <v>1002.2139200000003</v>
          </cell>
          <cell r="Y13">
            <v>999.8057572199998</v>
          </cell>
          <cell r="Z13">
            <v>998.99101385999995</v>
          </cell>
          <cell r="AA13">
            <v>1116.742280616</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row>
        <row r="14">
          <cell r="A14" t="str">
            <v>Hydraulic Shovels Other</v>
          </cell>
          <cell r="F14" t="str">
            <v>Feed</v>
          </cell>
          <cell r="G14" t="str">
            <v>Hrs</v>
          </cell>
          <cell r="J14">
            <v>0</v>
          </cell>
          <cell r="K14">
            <v>0</v>
          </cell>
          <cell r="L14">
            <v>0</v>
          </cell>
          <cell r="M14">
            <v>0</v>
          </cell>
          <cell r="N14">
            <v>0</v>
          </cell>
          <cell r="O14">
            <v>0</v>
          </cell>
          <cell r="P14">
            <v>1053.3330138947372</v>
          </cell>
          <cell r="Q14">
            <v>1763.0885555822369</v>
          </cell>
          <cell r="R14">
            <v>1817.7580539473686</v>
          </cell>
          <cell r="S14">
            <v>1422.7158350723685</v>
          </cell>
          <cell r="T14">
            <v>1057.986968953026</v>
          </cell>
          <cell r="U14">
            <v>1007.1417089684214</v>
          </cell>
          <cell r="V14">
            <v>1244.2802842105261</v>
          </cell>
          <cell r="W14">
            <v>1367.3929500000008</v>
          </cell>
          <cell r="X14">
            <v>1186.8322736842106</v>
          </cell>
          <cell r="Y14">
            <v>1403.2361504842102</v>
          </cell>
          <cell r="Z14">
            <v>1402.0926510315787</v>
          </cell>
          <cell r="AA14">
            <v>1702.4746201768419</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row>
        <row r="15">
          <cell r="A15" t="str">
            <v>Hydraulic Shovels RH40</v>
          </cell>
          <cell r="F15" t="str">
            <v>Feed</v>
          </cell>
          <cell r="G15" t="str">
            <v>Hrs</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883.89590800044164</v>
          </cell>
          <cell r="Y15">
            <v>920.10201384246545</v>
          </cell>
          <cell r="Z15">
            <v>909.28013220430933</v>
          </cell>
          <cell r="AA15">
            <v>959.10349229670067</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row>
        <row r="16">
          <cell r="A16" t="str">
            <v>Front End Loaders</v>
          </cell>
          <cell r="F16" t="str">
            <v>Feed</v>
          </cell>
          <cell r="G16" t="str">
            <v>Hrs</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353.55836320017664</v>
          </cell>
          <cell r="Y16">
            <v>368.04080553698611</v>
          </cell>
          <cell r="Z16">
            <v>363.71205288172371</v>
          </cell>
          <cell r="AA16">
            <v>383.64139691868036</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row>
        <row r="17">
          <cell r="A17" t="str">
            <v>CAT793</v>
          </cell>
          <cell r="F17" t="str">
            <v>Feed</v>
          </cell>
          <cell r="G17" t="str">
            <v>Hrs</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cell r="AF17">
            <v>0</v>
          </cell>
          <cell r="AG17">
            <v>0</v>
          </cell>
          <cell r="AH17">
            <v>0</v>
          </cell>
          <cell r="AI17">
            <v>0</v>
          </cell>
          <cell r="AJ17">
            <v>0</v>
          </cell>
          <cell r="AK17">
            <v>0</v>
          </cell>
          <cell r="AL17">
            <v>0</v>
          </cell>
          <cell r="AM17">
            <v>0</v>
          </cell>
          <cell r="AN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cell r="BC17">
            <v>0</v>
          </cell>
          <cell r="BD17">
            <v>0</v>
          </cell>
          <cell r="BE17">
            <v>0</v>
          </cell>
          <cell r="BF17">
            <v>0</v>
          </cell>
          <cell r="BG17">
            <v>0</v>
          </cell>
          <cell r="BH17">
            <v>0</v>
          </cell>
          <cell r="BI17">
            <v>0</v>
          </cell>
          <cell r="BJ17">
            <v>0</v>
          </cell>
          <cell r="BK17">
            <v>0</v>
          </cell>
          <cell r="BL17">
            <v>0</v>
          </cell>
          <cell r="BM17">
            <v>0</v>
          </cell>
          <cell r="BN17">
            <v>0</v>
          </cell>
          <cell r="BO17">
            <v>0</v>
          </cell>
          <cell r="BP17">
            <v>0</v>
          </cell>
          <cell r="BQ17">
            <v>0</v>
          </cell>
          <cell r="BR17">
            <v>0</v>
          </cell>
          <cell r="BS17">
            <v>0</v>
          </cell>
          <cell r="BT17">
            <v>0</v>
          </cell>
          <cell r="BU17">
            <v>0</v>
          </cell>
          <cell r="BV17">
            <v>0</v>
          </cell>
          <cell r="BW17">
            <v>0</v>
          </cell>
          <cell r="BX17">
            <v>0</v>
          </cell>
        </row>
        <row r="18">
          <cell r="A18" t="str">
            <v>CAT789</v>
          </cell>
          <cell r="F18" t="str">
            <v>Feed</v>
          </cell>
          <cell r="G18" t="str">
            <v>Hrs</v>
          </cell>
          <cell r="J18">
            <v>0</v>
          </cell>
          <cell r="K18">
            <v>0</v>
          </cell>
          <cell r="L18">
            <v>0</v>
          </cell>
          <cell r="M18">
            <v>0</v>
          </cell>
          <cell r="N18">
            <v>0</v>
          </cell>
          <cell r="O18">
            <v>0</v>
          </cell>
          <cell r="P18">
            <v>9979.9791956480003</v>
          </cell>
          <cell r="Q18">
            <v>9024.7261545629972</v>
          </cell>
          <cell r="R18">
            <v>9931.8369779999994</v>
          </cell>
          <cell r="S18">
            <v>8986.5055324659988</v>
          </cell>
          <cell r="T18">
            <v>9300.3369461052007</v>
          </cell>
          <cell r="U18">
            <v>9217.0252065760014</v>
          </cell>
          <cell r="V18">
            <v>9860.2206912000001</v>
          </cell>
          <cell r="W18">
            <v>9548.3096279999972</v>
          </cell>
          <cell r="X18">
            <v>9143.7281759999987</v>
          </cell>
          <cell r="Y18">
            <v>9005.6577835519984</v>
          </cell>
          <cell r="Z18">
            <v>8998.3190581760009</v>
          </cell>
          <cell r="AA18">
            <v>10241.510815641604</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row>
        <row r="19">
          <cell r="A19" t="str">
            <v>CAT777</v>
          </cell>
          <cell r="F19" t="str">
            <v>Feed</v>
          </cell>
          <cell r="G19" t="str">
            <v>Hrs</v>
          </cell>
          <cell r="J19">
            <v>0</v>
          </cell>
          <cell r="K19">
            <v>0</v>
          </cell>
          <cell r="L19">
            <v>0</v>
          </cell>
          <cell r="M19">
            <v>0</v>
          </cell>
          <cell r="N19">
            <v>0</v>
          </cell>
          <cell r="O19">
            <v>0</v>
          </cell>
          <cell r="P19">
            <v>13420.542938571662</v>
          </cell>
          <cell r="Q19">
            <v>14200.336347834313</v>
          </cell>
          <cell r="R19">
            <v>13434.361556477732</v>
          </cell>
          <cell r="S19">
            <v>12145.372445045141</v>
          </cell>
          <cell r="T19">
            <v>11006.292917957609</v>
          </cell>
          <cell r="U19">
            <v>10622.821306220245</v>
          </cell>
          <cell r="V19">
            <v>12149.065828663966</v>
          </cell>
          <cell r="W19">
            <v>12244.058792307696</v>
          </cell>
          <cell r="X19">
            <v>14374.459870123013</v>
          </cell>
          <cell r="Y19">
            <v>14941.151623900398</v>
          </cell>
          <cell r="Z19">
            <v>14893.557719897628</v>
          </cell>
          <cell r="AA19">
            <v>17214.199098940207</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row>
        <row r="20">
          <cell r="A20" t="str">
            <v>Production Drills</v>
          </cell>
          <cell r="F20" t="str">
            <v>Feed</v>
          </cell>
          <cell r="G20" t="str">
            <v>Hrs</v>
          </cell>
          <cell r="J20">
            <v>872.92402526491389</v>
          </cell>
          <cell r="K20">
            <v>872.92402526491389</v>
          </cell>
          <cell r="L20">
            <v>872.92402526491389</v>
          </cell>
          <cell r="M20">
            <v>872.92402526491389</v>
          </cell>
          <cell r="N20">
            <v>872.92402526491389</v>
          </cell>
          <cell r="O20">
            <v>872.92402526491389</v>
          </cell>
          <cell r="P20">
            <v>2254.3412155616156</v>
          </cell>
          <cell r="Q20">
            <v>2180.6037875502043</v>
          </cell>
          <cell r="R20">
            <v>2245.4681844040965</v>
          </cell>
          <cell r="S20">
            <v>2036.2819772784264</v>
          </cell>
          <cell r="T20">
            <v>2000.4486578907199</v>
          </cell>
          <cell r="U20">
            <v>1963.343112878038</v>
          </cell>
          <cell r="V20">
            <v>2153.2330594724754</v>
          </cell>
          <cell r="W20">
            <v>2117.1128666333698</v>
          </cell>
          <cell r="X20">
            <v>1996.4465792857252</v>
          </cell>
          <cell r="Y20">
            <v>2007.2135719347566</v>
          </cell>
          <cell r="Z20">
            <v>2005.320949239906</v>
          </cell>
          <cell r="AA20">
            <v>2316.6308843953248</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row>
        <row r="21">
          <cell r="A21" t="str">
            <v>Coal Drills</v>
          </cell>
          <cell r="F21" t="str">
            <v>Feed</v>
          </cell>
          <cell r="G21" t="str">
            <v>Hrs</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40</v>
          </cell>
          <cell r="AK21">
            <v>40</v>
          </cell>
          <cell r="AL21">
            <v>40</v>
          </cell>
          <cell r="AM21">
            <v>40</v>
          </cell>
          <cell r="AN21">
            <v>40</v>
          </cell>
          <cell r="AO21">
            <v>40</v>
          </cell>
          <cell r="AP21">
            <v>40</v>
          </cell>
          <cell r="AQ21">
            <v>40</v>
          </cell>
          <cell r="AR21">
            <v>40</v>
          </cell>
          <cell r="AS21">
            <v>40</v>
          </cell>
          <cell r="AT21">
            <v>40</v>
          </cell>
          <cell r="AU21">
            <v>40</v>
          </cell>
          <cell r="AV21">
            <v>40</v>
          </cell>
          <cell r="AW21">
            <v>40</v>
          </cell>
          <cell r="AX21">
            <v>40</v>
          </cell>
          <cell r="AY21">
            <v>40</v>
          </cell>
          <cell r="AZ21">
            <v>40</v>
          </cell>
          <cell r="BA21">
            <v>40</v>
          </cell>
          <cell r="BB21">
            <v>40</v>
          </cell>
          <cell r="BC21">
            <v>40</v>
          </cell>
          <cell r="BD21">
            <v>40</v>
          </cell>
          <cell r="BE21">
            <v>40</v>
          </cell>
          <cell r="BF21">
            <v>40</v>
          </cell>
          <cell r="BG21">
            <v>40</v>
          </cell>
          <cell r="BH21">
            <v>40</v>
          </cell>
          <cell r="BI21">
            <v>40</v>
          </cell>
          <cell r="BJ21">
            <v>40</v>
          </cell>
          <cell r="BK21">
            <v>40</v>
          </cell>
          <cell r="BL21">
            <v>40</v>
          </cell>
          <cell r="BM21">
            <v>40</v>
          </cell>
          <cell r="BN21">
            <v>40</v>
          </cell>
          <cell r="BO21">
            <v>40</v>
          </cell>
          <cell r="BP21">
            <v>40</v>
          </cell>
          <cell r="BQ21">
            <v>40</v>
          </cell>
          <cell r="BR21">
            <v>40</v>
          </cell>
          <cell r="BS21">
            <v>40</v>
          </cell>
          <cell r="BT21">
            <v>40</v>
          </cell>
          <cell r="BU21">
            <v>40</v>
          </cell>
          <cell r="BV21">
            <v>40</v>
          </cell>
          <cell r="BW21">
            <v>40</v>
          </cell>
          <cell r="BX21">
            <v>40</v>
          </cell>
        </row>
        <row r="22">
          <cell r="A22" t="str">
            <v>Track Dozers D10</v>
          </cell>
          <cell r="F22" t="str">
            <v>Feed</v>
          </cell>
          <cell r="G22" t="str">
            <v>Hrs</v>
          </cell>
          <cell r="J22">
            <v>0</v>
          </cell>
          <cell r="K22">
            <v>0</v>
          </cell>
          <cell r="L22">
            <v>0</v>
          </cell>
          <cell r="M22">
            <v>0</v>
          </cell>
          <cell r="N22">
            <v>0</v>
          </cell>
          <cell r="O22">
            <v>0</v>
          </cell>
          <cell r="P22">
            <v>0</v>
          </cell>
          <cell r="Q22">
            <v>0</v>
          </cell>
          <cell r="R22">
            <v>0</v>
          </cell>
          <cell r="S22">
            <v>962.95718504687511</v>
          </cell>
          <cell r="T22">
            <v>2402.4981123750003</v>
          </cell>
          <cell r="U22">
            <v>2348.348465</v>
          </cell>
          <cell r="V22">
            <v>2530.1737499999999</v>
          </cell>
          <cell r="W22">
            <v>2500.02</v>
          </cell>
          <cell r="X22">
            <v>2375.75</v>
          </cell>
          <cell r="Y22">
            <v>2407.5781055000007</v>
          </cell>
          <cell r="Z22">
            <v>2382.7138714999996</v>
          </cell>
          <cell r="AA22">
            <v>2668.6529279999995</v>
          </cell>
          <cell r="AB22">
            <v>0</v>
          </cell>
          <cell r="AC22">
            <v>0</v>
          </cell>
          <cell r="AD22">
            <v>0</v>
          </cell>
          <cell r="AE22">
            <v>0</v>
          </cell>
          <cell r="AF22">
            <v>0</v>
          </cell>
          <cell r="AG22">
            <v>0</v>
          </cell>
          <cell r="AH22">
            <v>0</v>
          </cell>
          <cell r="AI22">
            <v>0</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row>
        <row r="23">
          <cell r="A23" t="str">
            <v>Track Dozers D9</v>
          </cell>
          <cell r="F23" t="str">
            <v>Feed</v>
          </cell>
          <cell r="G23" t="str">
            <v>Hrs</v>
          </cell>
          <cell r="J23">
            <v>0</v>
          </cell>
          <cell r="K23">
            <v>0</v>
          </cell>
          <cell r="L23">
            <v>0</v>
          </cell>
          <cell r="M23">
            <v>0</v>
          </cell>
          <cell r="N23">
            <v>0</v>
          </cell>
          <cell r="O23">
            <v>0</v>
          </cell>
          <cell r="P23">
            <v>1609.9975290000002</v>
          </cell>
          <cell r="Q23">
            <v>1503.6586848749998</v>
          </cell>
          <cell r="R23">
            <v>1565.8019999999999</v>
          </cell>
          <cell r="S23">
            <v>2888.8715551406253</v>
          </cell>
          <cell r="T23">
            <v>3363.4973573250004</v>
          </cell>
          <cell r="U23">
            <v>3287.6878509999997</v>
          </cell>
          <cell r="V23">
            <v>3542.24325</v>
          </cell>
          <cell r="W23">
            <v>3500.0279999999998</v>
          </cell>
          <cell r="X23">
            <v>3326.05</v>
          </cell>
          <cell r="Y23">
            <v>3370.6093477000004</v>
          </cell>
          <cell r="Z23">
            <v>3335.7994200999992</v>
          </cell>
          <cell r="AA23">
            <v>3736.1140992000001</v>
          </cell>
          <cell r="AB23">
            <v>0</v>
          </cell>
          <cell r="AC23">
            <v>0</v>
          </cell>
          <cell r="AD23">
            <v>0</v>
          </cell>
          <cell r="AE23">
            <v>0</v>
          </cell>
          <cell r="AF23">
            <v>0</v>
          </cell>
          <cell r="AG23">
            <v>0</v>
          </cell>
          <cell r="AH23">
            <v>0</v>
          </cell>
          <cell r="AI23">
            <v>0</v>
          </cell>
          <cell r="AJ23">
            <v>0</v>
          </cell>
          <cell r="AK23">
            <v>0</v>
          </cell>
          <cell r="AL23">
            <v>0</v>
          </cell>
          <cell r="AM23">
            <v>0</v>
          </cell>
          <cell r="AN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row>
        <row r="24">
          <cell r="A24" t="str">
            <v>Track Dozers D7</v>
          </cell>
          <cell r="F24" t="str">
            <v>Feed</v>
          </cell>
          <cell r="G24" t="str">
            <v>Hrs</v>
          </cell>
          <cell r="J24">
            <v>0</v>
          </cell>
          <cell r="K24">
            <v>0</v>
          </cell>
          <cell r="L24">
            <v>0</v>
          </cell>
          <cell r="M24">
            <v>0</v>
          </cell>
          <cell r="N24">
            <v>0</v>
          </cell>
          <cell r="O24">
            <v>0</v>
          </cell>
          <cell r="P24">
            <v>0</v>
          </cell>
          <cell r="Q24">
            <v>0</v>
          </cell>
          <cell r="R24">
            <v>0</v>
          </cell>
          <cell r="S24">
            <v>481.47859252343756</v>
          </cell>
          <cell r="T24">
            <v>480.49962247500002</v>
          </cell>
          <cell r="U24">
            <v>469.669693</v>
          </cell>
          <cell r="V24">
            <v>506.03474999999997</v>
          </cell>
          <cell r="W24">
            <v>500.00400000000002</v>
          </cell>
          <cell r="X24">
            <v>475.15</v>
          </cell>
          <cell r="Y24">
            <v>481.51562110000009</v>
          </cell>
          <cell r="Z24">
            <v>476.54277429999991</v>
          </cell>
          <cell r="AA24">
            <v>533.73058559999993</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row>
        <row r="25">
          <cell r="A25" t="str">
            <v>Wheel Dozers 834</v>
          </cell>
          <cell r="F25" t="str">
            <v>Feed</v>
          </cell>
          <cell r="G25" t="str">
            <v>Hrs</v>
          </cell>
          <cell r="J25">
            <v>0</v>
          </cell>
          <cell r="K25">
            <v>0</v>
          </cell>
          <cell r="L25">
            <v>0</v>
          </cell>
          <cell r="M25">
            <v>0</v>
          </cell>
          <cell r="N25">
            <v>0</v>
          </cell>
          <cell r="O25">
            <v>0</v>
          </cell>
          <cell r="P25">
            <v>0</v>
          </cell>
          <cell r="Q25">
            <v>1398.7522649999999</v>
          </cell>
          <cell r="R25">
            <v>1456.56</v>
          </cell>
          <cell r="S25">
            <v>1343.6611884375</v>
          </cell>
          <cell r="T25">
            <v>1340.929179</v>
          </cell>
          <cell r="U25">
            <v>1310.7061199999998</v>
          </cell>
          <cell r="V25">
            <v>1412.19</v>
          </cell>
          <cell r="W25">
            <v>1395.36</v>
          </cell>
          <cell r="X25">
            <v>1768</v>
          </cell>
          <cell r="Y25">
            <v>1791.6860320000001</v>
          </cell>
          <cell r="Z25">
            <v>1773.1824159999996</v>
          </cell>
          <cell r="AA25">
            <v>1985.9742719999999</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row>
        <row r="26">
          <cell r="A26" t="str">
            <v>Graders</v>
          </cell>
          <cell r="F26" t="str">
            <v>Feed</v>
          </cell>
          <cell r="G26" t="str">
            <v>Hrs</v>
          </cell>
          <cell r="J26">
            <v>0</v>
          </cell>
          <cell r="K26">
            <v>0</v>
          </cell>
          <cell r="L26">
            <v>0</v>
          </cell>
          <cell r="M26">
            <v>0</v>
          </cell>
          <cell r="N26">
            <v>0</v>
          </cell>
          <cell r="O26">
            <v>0</v>
          </cell>
          <cell r="P26">
            <v>1747.2841399999998</v>
          </cell>
          <cell r="Q26">
            <v>1631.8776424999999</v>
          </cell>
          <cell r="R26">
            <v>1699.32</v>
          </cell>
          <cell r="S26">
            <v>1567.60471984375</v>
          </cell>
          <cell r="T26">
            <v>1564.4173755000002</v>
          </cell>
          <cell r="U26">
            <v>1529.1571399999996</v>
          </cell>
          <cell r="V26">
            <v>1647.5550000000001</v>
          </cell>
          <cell r="W26">
            <v>1627.92</v>
          </cell>
          <cell r="X26">
            <v>1547</v>
          </cell>
          <cell r="Y26">
            <v>1567.7252780000001</v>
          </cell>
          <cell r="Z26">
            <v>1551.5346139999997</v>
          </cell>
          <cell r="AA26">
            <v>1737.727488</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row>
        <row r="27">
          <cell r="A27" t="str">
            <v>Water Trucks</v>
          </cell>
          <cell r="F27" t="str">
            <v>Feed</v>
          </cell>
          <cell r="G27" t="str">
            <v>Hrs</v>
          </cell>
          <cell r="J27">
            <v>0</v>
          </cell>
          <cell r="K27">
            <v>0</v>
          </cell>
          <cell r="L27">
            <v>0</v>
          </cell>
          <cell r="M27">
            <v>0</v>
          </cell>
          <cell r="N27">
            <v>0</v>
          </cell>
          <cell r="O27">
            <v>0</v>
          </cell>
          <cell r="P27">
            <v>873.64206999999988</v>
          </cell>
          <cell r="Q27">
            <v>815.93882124999993</v>
          </cell>
          <cell r="R27">
            <v>849.66</v>
          </cell>
          <cell r="S27">
            <v>783.802359921875</v>
          </cell>
          <cell r="T27">
            <v>782.20868775000008</v>
          </cell>
          <cell r="U27">
            <v>764.57856999999979</v>
          </cell>
          <cell r="V27">
            <v>823.77750000000003</v>
          </cell>
          <cell r="W27">
            <v>813.96</v>
          </cell>
          <cell r="X27">
            <v>773.5</v>
          </cell>
          <cell r="Y27">
            <v>783.86263900000006</v>
          </cell>
          <cell r="Z27">
            <v>775.76730699999985</v>
          </cell>
          <cell r="AA27">
            <v>868.863744</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row>
        <row r="28">
          <cell r="A28" t="str">
            <v>Ancillary Excavator 330</v>
          </cell>
          <cell r="F28" t="str">
            <v>Feed</v>
          </cell>
          <cell r="G28" t="str">
            <v>Hrs</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663</v>
          </cell>
          <cell r="Y28">
            <v>671.88226200000008</v>
          </cell>
          <cell r="Z28">
            <v>664.94340599999987</v>
          </cell>
          <cell r="AA28">
            <v>744.74035200000003</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row>
        <row r="29">
          <cell r="A29" t="str">
            <v>Crushers</v>
          </cell>
          <cell r="F29" t="str">
            <v>Feed</v>
          </cell>
          <cell r="G29" t="str">
            <v>Hrs</v>
          </cell>
          <cell r="J29">
            <v>778.78125</v>
          </cell>
          <cell r="K29">
            <v>769.5</v>
          </cell>
          <cell r="L29">
            <v>731.25</v>
          </cell>
          <cell r="M29">
            <v>741.04661250000004</v>
          </cell>
          <cell r="N29">
            <v>733.39346249999983</v>
          </cell>
          <cell r="O29">
            <v>821.40479999999991</v>
          </cell>
          <cell r="P29">
            <v>693.77458500000012</v>
          </cell>
          <cell r="Q29">
            <v>771.37073437499998</v>
          </cell>
          <cell r="R29">
            <v>726.94125000000008</v>
          </cell>
          <cell r="S29">
            <v>733.57972971679692</v>
          </cell>
          <cell r="T29">
            <v>321.67510635937498</v>
          </cell>
          <cell r="U29">
            <v>299.96858812499994</v>
          </cell>
          <cell r="V29">
            <v>338.76984375000001</v>
          </cell>
          <cell r="W29">
            <v>338.58</v>
          </cell>
          <cell r="X29">
            <v>321.75</v>
          </cell>
          <cell r="Y29">
            <v>333.47097562499999</v>
          </cell>
          <cell r="Z29">
            <v>330.02705812499994</v>
          </cell>
          <cell r="AA29">
            <v>369.63216</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row>
        <row r="30">
          <cell r="A30" t="str">
            <v>Stockpile Loaders</v>
          </cell>
          <cell r="F30" t="str">
            <v>Feed</v>
          </cell>
          <cell r="G30" t="str">
            <v>Hrs</v>
          </cell>
          <cell r="J30">
            <v>0</v>
          </cell>
          <cell r="K30">
            <v>0</v>
          </cell>
          <cell r="L30">
            <v>0</v>
          </cell>
          <cell r="M30">
            <v>0</v>
          </cell>
          <cell r="N30">
            <v>0</v>
          </cell>
          <cell r="O30">
            <v>0</v>
          </cell>
          <cell r="P30">
            <v>0</v>
          </cell>
          <cell r="Q30">
            <v>0</v>
          </cell>
          <cell r="R30">
            <v>0</v>
          </cell>
          <cell r="S30">
            <v>335.91529710937505</v>
          </cell>
          <cell r="T30">
            <v>335.23229475000005</v>
          </cell>
          <cell r="U30">
            <v>327.67652999999996</v>
          </cell>
          <cell r="V30">
            <v>353.04750000000001</v>
          </cell>
          <cell r="W30">
            <v>348.84</v>
          </cell>
          <cell r="X30">
            <v>331.5</v>
          </cell>
          <cell r="Y30">
            <v>335.94113100000004</v>
          </cell>
          <cell r="Z30">
            <v>332.47170299999993</v>
          </cell>
          <cell r="AA30">
            <v>372.37017600000001</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row>
        <row r="94">
          <cell r="A94" t="str">
            <v>Hydraulic Shovels RH200</v>
          </cell>
          <cell r="J94">
            <v>0</v>
          </cell>
          <cell r="K94">
            <v>0</v>
          </cell>
          <cell r="L94">
            <v>0</v>
          </cell>
          <cell r="M94">
            <v>0</v>
          </cell>
          <cell r="N94">
            <v>0</v>
          </cell>
          <cell r="O94">
            <v>0</v>
          </cell>
          <cell r="P94">
            <v>0</v>
          </cell>
          <cell r="Q94">
            <v>0</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v>
          </cell>
          <cell r="BF94">
            <v>0</v>
          </cell>
          <cell r="BG94">
            <v>0</v>
          </cell>
          <cell r="BH94">
            <v>0</v>
          </cell>
          <cell r="BI94">
            <v>0</v>
          </cell>
          <cell r="BJ94">
            <v>0</v>
          </cell>
          <cell r="BK94">
            <v>0</v>
          </cell>
          <cell r="BL94">
            <v>0</v>
          </cell>
          <cell r="BM94">
            <v>0</v>
          </cell>
          <cell r="BN94">
            <v>0</v>
          </cell>
          <cell r="BO94">
            <v>0</v>
          </cell>
          <cell r="BP94">
            <v>0</v>
          </cell>
          <cell r="BQ94">
            <v>0</v>
          </cell>
          <cell r="BR94">
            <v>0</v>
          </cell>
          <cell r="BS94">
            <v>0</v>
          </cell>
          <cell r="BT94">
            <v>0</v>
          </cell>
          <cell r="BU94">
            <v>0</v>
          </cell>
          <cell r="BV94">
            <v>0</v>
          </cell>
          <cell r="BW94">
            <v>0</v>
          </cell>
          <cell r="BX94">
            <v>0</v>
          </cell>
        </row>
        <row r="95">
          <cell r="A95" t="str">
            <v>Hydraulic Shovels RH170</v>
          </cell>
          <cell r="J95">
            <v>0</v>
          </cell>
          <cell r="K95">
            <v>0</v>
          </cell>
          <cell r="L95">
            <v>0</v>
          </cell>
          <cell r="M95">
            <v>0</v>
          </cell>
          <cell r="N95">
            <v>0</v>
          </cell>
          <cell r="O95">
            <v>0</v>
          </cell>
          <cell r="P95">
            <v>0</v>
          </cell>
          <cell r="Q95">
            <v>0</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v>
          </cell>
          <cell r="BW95">
            <v>0</v>
          </cell>
          <cell r="BX95">
            <v>0</v>
          </cell>
        </row>
        <row r="96">
          <cell r="A96" t="str">
            <v>Hydraulic Shovels RH120</v>
          </cell>
          <cell r="J96">
            <v>0</v>
          </cell>
          <cell r="K96">
            <v>0</v>
          </cell>
          <cell r="L96">
            <v>0</v>
          </cell>
          <cell r="M96">
            <v>0</v>
          </cell>
          <cell r="N96">
            <v>0</v>
          </cell>
          <cell r="O96">
            <v>0</v>
          </cell>
          <cell r="P96">
            <v>0</v>
          </cell>
          <cell r="Q96">
            <v>0</v>
          </cell>
          <cell r="R96">
            <v>0</v>
          </cell>
          <cell r="S96">
            <v>0</v>
          </cell>
          <cell r="T96">
            <v>0</v>
          </cell>
          <cell r="U96">
            <v>0</v>
          </cell>
          <cell r="V96">
            <v>0</v>
          </cell>
          <cell r="W96">
            <v>0</v>
          </cell>
          <cell r="X96">
            <v>0</v>
          </cell>
          <cell r="Y96">
            <v>0</v>
          </cell>
          <cell r="Z96">
            <v>0</v>
          </cell>
          <cell r="AA96">
            <v>0</v>
          </cell>
          <cell r="AB96">
            <v>0</v>
          </cell>
          <cell r="AC96">
            <v>0</v>
          </cell>
          <cell r="AD96">
            <v>0</v>
          </cell>
          <cell r="AE96">
            <v>0</v>
          </cell>
          <cell r="AF96">
            <v>0</v>
          </cell>
          <cell r="AG96">
            <v>0</v>
          </cell>
          <cell r="AH96">
            <v>0</v>
          </cell>
          <cell r="AI96">
            <v>0</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R96">
            <v>0</v>
          </cell>
          <cell r="BS96">
            <v>0</v>
          </cell>
          <cell r="BT96">
            <v>0</v>
          </cell>
          <cell r="BU96">
            <v>0</v>
          </cell>
          <cell r="BV96">
            <v>0</v>
          </cell>
          <cell r="BW96">
            <v>0</v>
          </cell>
          <cell r="BX96">
            <v>0</v>
          </cell>
        </row>
        <row r="97">
          <cell r="A97" t="str">
            <v>Hydraulic Shovels RH40</v>
          </cell>
          <cell r="J97">
            <v>0</v>
          </cell>
          <cell r="K97">
            <v>0</v>
          </cell>
          <cell r="L97">
            <v>0</v>
          </cell>
          <cell r="M97">
            <v>0</v>
          </cell>
          <cell r="N97">
            <v>0</v>
          </cell>
          <cell r="O97">
            <v>0</v>
          </cell>
          <cell r="P97">
            <v>0</v>
          </cell>
          <cell r="Q97">
            <v>0</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v>
          </cell>
          <cell r="BI97">
            <v>0</v>
          </cell>
          <cell r="BJ97">
            <v>0</v>
          </cell>
          <cell r="BK97">
            <v>0</v>
          </cell>
          <cell r="BL97">
            <v>0</v>
          </cell>
          <cell r="BM97">
            <v>0</v>
          </cell>
          <cell r="BN97">
            <v>0</v>
          </cell>
          <cell r="BO97">
            <v>0</v>
          </cell>
          <cell r="BP97">
            <v>0</v>
          </cell>
          <cell r="BQ97">
            <v>0</v>
          </cell>
          <cell r="BR97">
            <v>0</v>
          </cell>
          <cell r="BS97">
            <v>0</v>
          </cell>
          <cell r="BT97">
            <v>0</v>
          </cell>
          <cell r="BU97">
            <v>0</v>
          </cell>
          <cell r="BV97">
            <v>0</v>
          </cell>
          <cell r="BW97">
            <v>0</v>
          </cell>
          <cell r="BX97">
            <v>0</v>
          </cell>
        </row>
        <row r="98">
          <cell r="A98" t="str">
            <v>Front End Loaders</v>
          </cell>
          <cell r="J98">
            <v>0</v>
          </cell>
          <cell r="K98">
            <v>0</v>
          </cell>
          <cell r="L98">
            <v>0</v>
          </cell>
          <cell r="M98">
            <v>0</v>
          </cell>
          <cell r="N98">
            <v>0</v>
          </cell>
          <cell r="O98">
            <v>0</v>
          </cell>
          <cell r="P98">
            <v>0</v>
          </cell>
          <cell r="Q98">
            <v>0</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row>
        <row r="99">
          <cell r="A99" t="str">
            <v>CAT793</v>
          </cell>
          <cell r="J99">
            <v>0</v>
          </cell>
          <cell r="K99">
            <v>0</v>
          </cell>
          <cell r="L99">
            <v>0</v>
          </cell>
          <cell r="M99">
            <v>0</v>
          </cell>
          <cell r="N99">
            <v>0</v>
          </cell>
          <cell r="O99">
            <v>0</v>
          </cell>
          <cell r="P99">
            <v>0</v>
          </cell>
          <cell r="Q99">
            <v>0</v>
          </cell>
          <cell r="R99">
            <v>0</v>
          </cell>
          <cell r="S99">
            <v>0</v>
          </cell>
          <cell r="T99">
            <v>0</v>
          </cell>
          <cell r="U99">
            <v>0</v>
          </cell>
          <cell r="V99">
            <v>0</v>
          </cell>
          <cell r="W99">
            <v>0</v>
          </cell>
          <cell r="X99">
            <v>0</v>
          </cell>
          <cell r="Y99">
            <v>0</v>
          </cell>
          <cell r="Z99">
            <v>0</v>
          </cell>
          <cell r="AA99">
            <v>0</v>
          </cell>
          <cell r="AB99">
            <v>0</v>
          </cell>
          <cell r="AC99">
            <v>0</v>
          </cell>
          <cell r="AD99">
            <v>0</v>
          </cell>
          <cell r="AE99">
            <v>0</v>
          </cell>
          <cell r="AF99">
            <v>0</v>
          </cell>
          <cell r="AG99">
            <v>0</v>
          </cell>
          <cell r="AH99">
            <v>0</v>
          </cell>
          <cell r="AI99">
            <v>0</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row>
        <row r="100">
          <cell r="A100" t="str">
            <v>CAT789</v>
          </cell>
          <cell r="J100">
            <v>0</v>
          </cell>
          <cell r="K100">
            <v>0</v>
          </cell>
          <cell r="L100">
            <v>0</v>
          </cell>
          <cell r="M100">
            <v>0</v>
          </cell>
          <cell r="N100">
            <v>0</v>
          </cell>
          <cell r="O100">
            <v>0</v>
          </cell>
          <cell r="P100">
            <v>0</v>
          </cell>
          <cell r="Q100">
            <v>0</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v>
          </cell>
          <cell r="BI100">
            <v>0</v>
          </cell>
          <cell r="BJ100">
            <v>0</v>
          </cell>
          <cell r="BK100">
            <v>0</v>
          </cell>
          <cell r="BL100">
            <v>0</v>
          </cell>
          <cell r="BM100">
            <v>0</v>
          </cell>
          <cell r="BN100">
            <v>0</v>
          </cell>
          <cell r="BO100">
            <v>0</v>
          </cell>
          <cell r="BP100">
            <v>0</v>
          </cell>
          <cell r="BQ100">
            <v>0</v>
          </cell>
          <cell r="BR100">
            <v>0</v>
          </cell>
          <cell r="BS100">
            <v>0</v>
          </cell>
          <cell r="BT100">
            <v>0</v>
          </cell>
          <cell r="BU100">
            <v>0</v>
          </cell>
          <cell r="BV100">
            <v>0</v>
          </cell>
          <cell r="BW100">
            <v>0</v>
          </cell>
          <cell r="BX100">
            <v>0</v>
          </cell>
        </row>
        <row r="101">
          <cell r="A101" t="str">
            <v>CAT777</v>
          </cell>
          <cell r="J101">
            <v>0</v>
          </cell>
          <cell r="K101">
            <v>0</v>
          </cell>
          <cell r="L101">
            <v>0</v>
          </cell>
          <cell r="M101">
            <v>0</v>
          </cell>
          <cell r="N101">
            <v>0</v>
          </cell>
          <cell r="O101">
            <v>0</v>
          </cell>
          <cell r="P101">
            <v>0</v>
          </cell>
          <cell r="Q101">
            <v>0</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row>
        <row r="102">
          <cell r="A102" t="str">
            <v>Production Drills</v>
          </cell>
          <cell r="J102">
            <v>0</v>
          </cell>
          <cell r="K102">
            <v>0</v>
          </cell>
          <cell r="L102">
            <v>0</v>
          </cell>
          <cell r="M102">
            <v>0</v>
          </cell>
          <cell r="N102">
            <v>0</v>
          </cell>
          <cell r="O102">
            <v>0</v>
          </cell>
          <cell r="P102">
            <v>0</v>
          </cell>
          <cell r="Q102">
            <v>0</v>
          </cell>
          <cell r="R102">
            <v>0</v>
          </cell>
          <cell r="S102">
            <v>0</v>
          </cell>
          <cell r="T102">
            <v>0</v>
          </cell>
          <cell r="U102">
            <v>0</v>
          </cell>
          <cell r="V102">
            <v>0</v>
          </cell>
          <cell r="W102">
            <v>0</v>
          </cell>
          <cell r="X102">
            <v>0</v>
          </cell>
          <cell r="Y102">
            <v>0</v>
          </cell>
          <cell r="Z102">
            <v>0</v>
          </cell>
          <cell r="AA102">
            <v>0</v>
          </cell>
          <cell r="AB102">
            <v>0</v>
          </cell>
          <cell r="AC102">
            <v>0</v>
          </cell>
          <cell r="AD102">
            <v>0</v>
          </cell>
          <cell r="AE102">
            <v>0</v>
          </cell>
          <cell r="AF102">
            <v>0</v>
          </cell>
          <cell r="AG102">
            <v>0</v>
          </cell>
          <cell r="AH102">
            <v>0</v>
          </cell>
          <cell r="AI102">
            <v>0</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R102">
            <v>0</v>
          </cell>
          <cell r="BS102">
            <v>0</v>
          </cell>
          <cell r="BT102">
            <v>0</v>
          </cell>
          <cell r="BU102">
            <v>0</v>
          </cell>
          <cell r="BV102">
            <v>0</v>
          </cell>
          <cell r="BW102">
            <v>0</v>
          </cell>
          <cell r="BX102">
            <v>0</v>
          </cell>
        </row>
        <row r="103">
          <cell r="A103" t="str">
            <v>Coal Drills</v>
          </cell>
          <cell r="J103">
            <v>0</v>
          </cell>
          <cell r="K103">
            <v>0</v>
          </cell>
          <cell r="L103">
            <v>0</v>
          </cell>
          <cell r="M103">
            <v>0</v>
          </cell>
          <cell r="N103">
            <v>0</v>
          </cell>
          <cell r="O103">
            <v>0</v>
          </cell>
          <cell r="P103">
            <v>0</v>
          </cell>
          <cell r="Q103">
            <v>0</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v>
          </cell>
          <cell r="BB103">
            <v>0</v>
          </cell>
          <cell r="BC103">
            <v>0</v>
          </cell>
          <cell r="BD103">
            <v>0</v>
          </cell>
          <cell r="BE103">
            <v>0</v>
          </cell>
          <cell r="BF103">
            <v>0</v>
          </cell>
          <cell r="BG103">
            <v>0</v>
          </cell>
          <cell r="BH103">
            <v>0</v>
          </cell>
          <cell r="BI103">
            <v>0</v>
          </cell>
          <cell r="BJ103">
            <v>0</v>
          </cell>
          <cell r="BK103">
            <v>0</v>
          </cell>
          <cell r="BL103">
            <v>0</v>
          </cell>
          <cell r="BM103">
            <v>0</v>
          </cell>
          <cell r="BN103">
            <v>0</v>
          </cell>
          <cell r="BO103">
            <v>0</v>
          </cell>
          <cell r="BP103">
            <v>0</v>
          </cell>
          <cell r="BQ103">
            <v>0</v>
          </cell>
          <cell r="BR103">
            <v>0</v>
          </cell>
          <cell r="BS103">
            <v>0</v>
          </cell>
          <cell r="BT103">
            <v>0</v>
          </cell>
          <cell r="BU103">
            <v>0</v>
          </cell>
          <cell r="BV103">
            <v>0</v>
          </cell>
          <cell r="BW103">
            <v>0</v>
          </cell>
          <cell r="BX103">
            <v>0</v>
          </cell>
        </row>
        <row r="104">
          <cell r="A104" t="str">
            <v>Track Dozers D10</v>
          </cell>
          <cell r="J104">
            <v>0</v>
          </cell>
          <cell r="K104">
            <v>0</v>
          </cell>
          <cell r="L104">
            <v>0</v>
          </cell>
          <cell r="M104">
            <v>0</v>
          </cell>
          <cell r="N104">
            <v>0</v>
          </cell>
          <cell r="O104">
            <v>0</v>
          </cell>
          <cell r="P104">
            <v>0</v>
          </cell>
          <cell r="Q104">
            <v>0</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v>
          </cell>
          <cell r="BL104">
            <v>0</v>
          </cell>
          <cell r="BM104">
            <v>0</v>
          </cell>
          <cell r="BN104">
            <v>0</v>
          </cell>
          <cell r="BO104">
            <v>0</v>
          </cell>
          <cell r="BP104">
            <v>0</v>
          </cell>
          <cell r="BQ104">
            <v>0</v>
          </cell>
          <cell r="BR104">
            <v>0</v>
          </cell>
          <cell r="BS104">
            <v>0</v>
          </cell>
          <cell r="BT104">
            <v>0</v>
          </cell>
          <cell r="BU104">
            <v>0</v>
          </cell>
          <cell r="BV104">
            <v>0</v>
          </cell>
          <cell r="BW104">
            <v>0</v>
          </cell>
          <cell r="BX104">
            <v>0</v>
          </cell>
        </row>
        <row r="105">
          <cell r="A105" t="str">
            <v>Track Dozers D9</v>
          </cell>
          <cell r="J105">
            <v>0</v>
          </cell>
          <cell r="K105">
            <v>0</v>
          </cell>
          <cell r="L105">
            <v>0</v>
          </cell>
          <cell r="M105">
            <v>0</v>
          </cell>
          <cell r="N105">
            <v>0</v>
          </cell>
          <cell r="O105">
            <v>0</v>
          </cell>
          <cell r="P105">
            <v>0</v>
          </cell>
          <cell r="Q105">
            <v>0</v>
          </cell>
          <cell r="R105">
            <v>0</v>
          </cell>
          <cell r="S105">
            <v>0</v>
          </cell>
          <cell r="T105">
            <v>0</v>
          </cell>
          <cell r="U105">
            <v>0</v>
          </cell>
          <cell r="V105">
            <v>0</v>
          </cell>
          <cell r="W105">
            <v>0</v>
          </cell>
          <cell r="X105">
            <v>0</v>
          </cell>
          <cell r="Y105">
            <v>0</v>
          </cell>
          <cell r="Z105">
            <v>0</v>
          </cell>
          <cell r="AA105">
            <v>0</v>
          </cell>
          <cell r="AB105">
            <v>0</v>
          </cell>
          <cell r="AC105">
            <v>0</v>
          </cell>
          <cell r="AD105">
            <v>0</v>
          </cell>
          <cell r="AE105">
            <v>0</v>
          </cell>
          <cell r="AF105">
            <v>0</v>
          </cell>
          <cell r="AG105">
            <v>0</v>
          </cell>
          <cell r="AH105">
            <v>0</v>
          </cell>
          <cell r="AI105">
            <v>0</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v>
          </cell>
          <cell r="BJ105">
            <v>0</v>
          </cell>
          <cell r="BK105">
            <v>0</v>
          </cell>
          <cell r="BL105">
            <v>0</v>
          </cell>
          <cell r="BM105">
            <v>0</v>
          </cell>
          <cell r="BN105">
            <v>0</v>
          </cell>
          <cell r="BO105">
            <v>0</v>
          </cell>
          <cell r="BP105">
            <v>0</v>
          </cell>
          <cell r="BQ105">
            <v>0</v>
          </cell>
          <cell r="BR105">
            <v>0</v>
          </cell>
          <cell r="BS105">
            <v>0</v>
          </cell>
          <cell r="BT105">
            <v>0</v>
          </cell>
          <cell r="BU105">
            <v>0</v>
          </cell>
          <cell r="BV105">
            <v>0</v>
          </cell>
          <cell r="BW105">
            <v>0</v>
          </cell>
          <cell r="BX105">
            <v>0</v>
          </cell>
        </row>
        <row r="106">
          <cell r="A106" t="str">
            <v>Track Dozers D7</v>
          </cell>
          <cell r="J106">
            <v>0</v>
          </cell>
          <cell r="K106">
            <v>0</v>
          </cell>
          <cell r="L106">
            <v>0</v>
          </cell>
          <cell r="M106">
            <v>0</v>
          </cell>
          <cell r="N106">
            <v>0</v>
          </cell>
          <cell r="O106">
            <v>0</v>
          </cell>
          <cell r="P106">
            <v>0</v>
          </cell>
          <cell r="Q106">
            <v>0</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v>
          </cell>
          <cell r="AW106">
            <v>0</v>
          </cell>
          <cell r="AX106">
            <v>0</v>
          </cell>
          <cell r="AY106">
            <v>0</v>
          </cell>
          <cell r="AZ106">
            <v>0</v>
          </cell>
          <cell r="BA106">
            <v>0</v>
          </cell>
          <cell r="BB106">
            <v>0</v>
          </cell>
          <cell r="BC106">
            <v>0</v>
          </cell>
          <cell r="BD106">
            <v>0</v>
          </cell>
          <cell r="BE106">
            <v>0</v>
          </cell>
          <cell r="BF106">
            <v>0</v>
          </cell>
          <cell r="BG106">
            <v>0</v>
          </cell>
          <cell r="BH106">
            <v>0</v>
          </cell>
          <cell r="BI106">
            <v>0</v>
          </cell>
          <cell r="BJ106">
            <v>0</v>
          </cell>
          <cell r="BK106">
            <v>0</v>
          </cell>
          <cell r="BL106">
            <v>0</v>
          </cell>
          <cell r="BM106">
            <v>0</v>
          </cell>
          <cell r="BN106">
            <v>0</v>
          </cell>
          <cell r="BO106">
            <v>0</v>
          </cell>
          <cell r="BP106">
            <v>0</v>
          </cell>
          <cell r="BQ106">
            <v>0</v>
          </cell>
          <cell r="BR106">
            <v>0</v>
          </cell>
          <cell r="BS106">
            <v>0</v>
          </cell>
          <cell r="BT106">
            <v>0</v>
          </cell>
          <cell r="BU106">
            <v>0</v>
          </cell>
          <cell r="BV106">
            <v>0</v>
          </cell>
          <cell r="BW106">
            <v>0</v>
          </cell>
          <cell r="BX106">
            <v>0</v>
          </cell>
        </row>
        <row r="107">
          <cell r="A107" t="str">
            <v>Wheel Dozers 834</v>
          </cell>
          <cell r="J107">
            <v>0</v>
          </cell>
          <cell r="K107">
            <v>0</v>
          </cell>
          <cell r="L107">
            <v>0</v>
          </cell>
          <cell r="M107">
            <v>0</v>
          </cell>
          <cell r="N107">
            <v>0</v>
          </cell>
          <cell r="O107">
            <v>0</v>
          </cell>
          <cell r="P107">
            <v>0</v>
          </cell>
          <cell r="Q107">
            <v>0</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v>
          </cell>
          <cell r="BL107">
            <v>0</v>
          </cell>
          <cell r="BM107">
            <v>0</v>
          </cell>
          <cell r="BN107">
            <v>0</v>
          </cell>
          <cell r="BO107">
            <v>0</v>
          </cell>
          <cell r="BP107">
            <v>0</v>
          </cell>
          <cell r="BQ107">
            <v>0</v>
          </cell>
          <cell r="BR107">
            <v>0</v>
          </cell>
          <cell r="BS107">
            <v>0</v>
          </cell>
          <cell r="BT107">
            <v>0</v>
          </cell>
          <cell r="BU107">
            <v>0</v>
          </cell>
          <cell r="BV107">
            <v>0</v>
          </cell>
          <cell r="BW107">
            <v>0</v>
          </cell>
          <cell r="BX107">
            <v>0</v>
          </cell>
        </row>
        <row r="108">
          <cell r="A108" t="str">
            <v>Graders</v>
          </cell>
          <cell r="J108">
            <v>0</v>
          </cell>
          <cell r="K108">
            <v>0</v>
          </cell>
          <cell r="L108">
            <v>0</v>
          </cell>
          <cell r="M108">
            <v>0</v>
          </cell>
          <cell r="N108">
            <v>0</v>
          </cell>
          <cell r="O108">
            <v>0</v>
          </cell>
          <cell r="P108">
            <v>0</v>
          </cell>
          <cell r="Q108">
            <v>0</v>
          </cell>
          <cell r="R108">
            <v>0</v>
          </cell>
          <cell r="S108">
            <v>0</v>
          </cell>
          <cell r="T108">
            <v>0</v>
          </cell>
          <cell r="U108">
            <v>0</v>
          </cell>
          <cell r="V108">
            <v>0</v>
          </cell>
          <cell r="W108">
            <v>0</v>
          </cell>
          <cell r="X108">
            <v>0</v>
          </cell>
          <cell r="Y108">
            <v>0</v>
          </cell>
          <cell r="Z108">
            <v>0</v>
          </cell>
          <cell r="AA108">
            <v>0</v>
          </cell>
          <cell r="AB108">
            <v>0</v>
          </cell>
          <cell r="AC108">
            <v>0</v>
          </cell>
          <cell r="AD108">
            <v>0</v>
          </cell>
          <cell r="AE108">
            <v>0</v>
          </cell>
          <cell r="AF108">
            <v>0</v>
          </cell>
          <cell r="AG108">
            <v>0</v>
          </cell>
          <cell r="AH108">
            <v>0</v>
          </cell>
          <cell r="AI108">
            <v>0</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v>
          </cell>
          <cell r="BJ108">
            <v>0</v>
          </cell>
          <cell r="BK108">
            <v>0</v>
          </cell>
          <cell r="BL108">
            <v>0</v>
          </cell>
          <cell r="BM108">
            <v>0</v>
          </cell>
          <cell r="BN108">
            <v>0</v>
          </cell>
          <cell r="BO108">
            <v>0</v>
          </cell>
          <cell r="BP108">
            <v>0</v>
          </cell>
          <cell r="BQ108">
            <v>0</v>
          </cell>
          <cell r="BR108">
            <v>0</v>
          </cell>
          <cell r="BS108">
            <v>0</v>
          </cell>
          <cell r="BT108">
            <v>0</v>
          </cell>
          <cell r="BU108">
            <v>0</v>
          </cell>
          <cell r="BV108">
            <v>0</v>
          </cell>
          <cell r="BW108">
            <v>0</v>
          </cell>
          <cell r="BX108">
            <v>0</v>
          </cell>
        </row>
        <row r="109">
          <cell r="A109" t="str">
            <v>Water Trucks</v>
          </cell>
          <cell r="J109">
            <v>0</v>
          </cell>
          <cell r="K109">
            <v>0</v>
          </cell>
          <cell r="L109">
            <v>0</v>
          </cell>
          <cell r="M109">
            <v>0</v>
          </cell>
          <cell r="N109">
            <v>0</v>
          </cell>
          <cell r="O109">
            <v>0</v>
          </cell>
          <cell r="P109">
            <v>0</v>
          </cell>
          <cell r="Q109">
            <v>0</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v>
          </cell>
          <cell r="AY109">
            <v>0</v>
          </cell>
          <cell r="AZ109">
            <v>0</v>
          </cell>
          <cell r="BA109">
            <v>0</v>
          </cell>
          <cell r="BB109">
            <v>0</v>
          </cell>
          <cell r="BC109">
            <v>0</v>
          </cell>
          <cell r="BD109">
            <v>0</v>
          </cell>
          <cell r="BE109">
            <v>0</v>
          </cell>
          <cell r="BF109">
            <v>0</v>
          </cell>
          <cell r="BG109">
            <v>0</v>
          </cell>
          <cell r="BH109">
            <v>0</v>
          </cell>
          <cell r="BI109">
            <v>0</v>
          </cell>
          <cell r="BJ109">
            <v>0</v>
          </cell>
          <cell r="BK109">
            <v>0</v>
          </cell>
          <cell r="BL109">
            <v>0</v>
          </cell>
          <cell r="BM109">
            <v>0</v>
          </cell>
          <cell r="BN109">
            <v>0</v>
          </cell>
          <cell r="BO109">
            <v>0</v>
          </cell>
          <cell r="BP109">
            <v>0</v>
          </cell>
          <cell r="BQ109">
            <v>0</v>
          </cell>
          <cell r="BR109">
            <v>0</v>
          </cell>
          <cell r="BS109">
            <v>0</v>
          </cell>
          <cell r="BT109">
            <v>0</v>
          </cell>
          <cell r="BU109">
            <v>0</v>
          </cell>
          <cell r="BV109">
            <v>0</v>
          </cell>
          <cell r="BW109">
            <v>0</v>
          </cell>
          <cell r="BX109">
            <v>0</v>
          </cell>
        </row>
        <row r="110">
          <cell r="A110" t="str">
            <v>Ancillary Excavator 330</v>
          </cell>
          <cell r="J110">
            <v>0</v>
          </cell>
          <cell r="K110">
            <v>0</v>
          </cell>
          <cell r="L110">
            <v>0</v>
          </cell>
          <cell r="M110">
            <v>0</v>
          </cell>
          <cell r="N110">
            <v>0</v>
          </cell>
          <cell r="O110">
            <v>0</v>
          </cell>
          <cell r="P110">
            <v>0</v>
          </cell>
          <cell r="Q110">
            <v>0</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row>
        <row r="111">
          <cell r="A111" t="str">
            <v>Crushers</v>
          </cell>
        </row>
        <row r="112">
          <cell r="A112" t="str">
            <v>Stockpile Loaders</v>
          </cell>
          <cell r="J112">
            <v>0</v>
          </cell>
          <cell r="K112">
            <v>0</v>
          </cell>
          <cell r="L112">
            <v>0</v>
          </cell>
          <cell r="M112">
            <v>0</v>
          </cell>
          <cell r="N112">
            <v>0</v>
          </cell>
          <cell r="O112">
            <v>0</v>
          </cell>
          <cell r="P112">
            <v>0</v>
          </cell>
          <cell r="Q112">
            <v>0</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v>
          </cell>
          <cell r="BG112">
            <v>0</v>
          </cell>
          <cell r="BH112">
            <v>0</v>
          </cell>
          <cell r="BI112">
            <v>0</v>
          </cell>
          <cell r="BJ112">
            <v>0</v>
          </cell>
          <cell r="BK112">
            <v>0</v>
          </cell>
          <cell r="BL112">
            <v>0</v>
          </cell>
          <cell r="BM112">
            <v>0</v>
          </cell>
          <cell r="BN112">
            <v>0</v>
          </cell>
          <cell r="BO112">
            <v>0</v>
          </cell>
          <cell r="BP112">
            <v>0</v>
          </cell>
          <cell r="BQ112">
            <v>0</v>
          </cell>
          <cell r="BR112">
            <v>0</v>
          </cell>
          <cell r="BS112">
            <v>0</v>
          </cell>
          <cell r="BT112">
            <v>0</v>
          </cell>
          <cell r="BU112">
            <v>0</v>
          </cell>
          <cell r="BV112">
            <v>0</v>
          </cell>
          <cell r="BW112">
            <v>0</v>
          </cell>
          <cell r="BX112">
            <v>0</v>
          </cell>
        </row>
      </sheetData>
      <sheetData sheetId="15" refreshError="1"/>
      <sheetData sheetId="16" refreshError="1"/>
      <sheetData sheetId="17" refreshError="1"/>
      <sheetData sheetId="18" refreshError="1"/>
      <sheetData sheetId="19" refreshError="1"/>
      <sheetData sheetId="20" refreshError="1"/>
      <sheetData sheetId="21" refreshError="1"/>
      <sheetData sheetId="22"/>
      <sheetData sheetId="23">
        <row r="11">
          <cell r="P11" t="str">
            <v>5300  Materials and Supplies  DO NOT USE</v>
          </cell>
          <cell r="Q11" t="str">
            <v>MINING CODES</v>
          </cell>
          <cell r="S11" t="str">
            <v>5220  Utillities  DO NOT USE</v>
          </cell>
          <cell r="T11" t="str">
            <v>Process ProductionPrimary Cushing-22060100</v>
          </cell>
        </row>
        <row r="12">
          <cell r="P12" t="str">
            <v>1000  Production Statistics</v>
          </cell>
          <cell r="Q12" t="str">
            <v>Mine Drilling 22020010</v>
          </cell>
          <cell r="S12" t="str">
            <v xml:space="preserve">5221       Utilities - Electricity   </v>
          </cell>
          <cell r="T12" t="str">
            <v>Process ProductionConveying and feeding-22060110</v>
          </cell>
        </row>
        <row r="13">
          <cell r="P13" t="str">
            <v>1001      Waste Mined</v>
          </cell>
          <cell r="Q13" t="str">
            <v>Mine Blasting 22020020</v>
          </cell>
          <cell r="S13" t="str">
            <v xml:space="preserve">5222       Utilities - Natural Gas   </v>
          </cell>
          <cell r="T13" t="str">
            <v>Process ProductionGrinding-22060120</v>
          </cell>
        </row>
        <row r="14">
          <cell r="P14" t="str">
            <v>1002      Oxide Mined</v>
          </cell>
          <cell r="Q14" t="str">
            <v>Mine Loading 22020030</v>
          </cell>
          <cell r="S14" t="str">
            <v xml:space="preserve">5223       Utilities - Water   </v>
          </cell>
          <cell r="T14" t="str">
            <v>Process ProductionSAG Mill-22060121</v>
          </cell>
        </row>
        <row r="15">
          <cell r="P15" t="str">
            <v>1003      VC Sulphide Mined</v>
          </cell>
          <cell r="Q15" t="str">
            <v>Mine CAT 375 22020031</v>
          </cell>
          <cell r="S15" t="str">
            <v xml:space="preserve">5224       Utilities - Sewer   </v>
          </cell>
          <cell r="T15" t="str">
            <v>Process ProductionBall Mill 1-22060122</v>
          </cell>
        </row>
        <row r="16">
          <cell r="P16" t="str">
            <v>1004      IN Sulphide Mined</v>
          </cell>
          <cell r="Q16" t="str">
            <v>Mine CAT 994 22020032</v>
          </cell>
          <cell r="S16" t="str">
            <v xml:space="preserve">5225       Utilities - Compressed Air   </v>
          </cell>
          <cell r="T16" t="str">
            <v>Process ProductionBall Mill 2-22060123</v>
          </cell>
        </row>
        <row r="17">
          <cell r="P17" t="str">
            <v>1005      Oxide Ag HG</v>
          </cell>
          <cell r="Q17" t="str">
            <v>Mine Hydraulic Shovels 22020033</v>
          </cell>
          <cell r="S17" t="str">
            <v>5300  Materials and Supplies  DO NOT USE</v>
          </cell>
          <cell r="T17" t="str">
            <v>Process ProductionPebble Crusher-22060124</v>
          </cell>
        </row>
        <row r="18">
          <cell r="P18" t="str">
            <v>1006      VCS AG Head Grade</v>
          </cell>
          <cell r="Q18" t="str">
            <v>Mine Hauling 22020040</v>
          </cell>
          <cell r="S18" t="str">
            <v xml:space="preserve">5302       Supplies - Operating   </v>
          </cell>
          <cell r="T18" t="str">
            <v>Process ProductionLead Flotation Circuit-22060130</v>
          </cell>
        </row>
        <row r="19">
          <cell r="P19" t="str">
            <v>1007      INS AG Head Grade</v>
          </cell>
          <cell r="Q19" t="str">
            <v>Mine CAT 785 22020041</v>
          </cell>
          <cell r="S19" t="str">
            <v xml:space="preserve">5303       Supplies - Field   </v>
          </cell>
          <cell r="T19" t="str">
            <v>Process ProductionLead Regrind-22060131</v>
          </cell>
        </row>
        <row r="20">
          <cell r="P20" t="str">
            <v>1008      Oxide Pg HG</v>
          </cell>
          <cell r="Q20" t="str">
            <v>Mine CAT 789 22020042</v>
          </cell>
          <cell r="S20" t="str">
            <v xml:space="preserve">5304       Supplies - Office   </v>
          </cell>
          <cell r="T20" t="str">
            <v>Process ProductionZinc Flotation Circuit-22060140</v>
          </cell>
        </row>
        <row r="21">
          <cell r="P21" t="str">
            <v>1009       VCS Pb HG</v>
          </cell>
          <cell r="Q21" t="str">
            <v>Mine Rehandle 22020049</v>
          </cell>
          <cell r="S21" t="str">
            <v xml:space="preserve">5305       Small Equipment and Tools   </v>
          </cell>
          <cell r="T21" t="str">
            <v>Process ProductionZinc Regrind-22060141</v>
          </cell>
        </row>
        <row r="22">
          <cell r="P22" t="str">
            <v>1010       INS Pb HG</v>
          </cell>
          <cell r="Q22" t="str">
            <v>Mine Dozing 22020050</v>
          </cell>
          <cell r="S22" t="str">
            <v>5321       Grinding Balls  DO NOT USE</v>
          </cell>
          <cell r="T22" t="str">
            <v>Process ProductionConcentrate Dewatering-22060150</v>
          </cell>
        </row>
        <row r="23">
          <cell r="P23" t="str">
            <v>1011       Oxide Zn HG</v>
          </cell>
          <cell r="Q23" t="str">
            <v>Mine Road Maintenance 22020060</v>
          </cell>
          <cell r="S23" t="str">
            <v xml:space="preserve">5321010       Grinding Balls -125mm  </v>
          </cell>
          <cell r="T23" t="str">
            <v>Process ProductionThickening-22060151</v>
          </cell>
        </row>
        <row r="24">
          <cell r="P24" t="str">
            <v>1012       VCS Zn HG</v>
          </cell>
          <cell r="Q24" t="str">
            <v>Mine Dewatering 22020070</v>
          </cell>
          <cell r="S24" t="str">
            <v xml:space="preserve">5321020       Grinding Balls - 50mm  </v>
          </cell>
          <cell r="T24" t="str">
            <v>Process ProductionFiltering-22060152</v>
          </cell>
        </row>
        <row r="25">
          <cell r="P25" t="str">
            <v>1013       INS Zn HG</v>
          </cell>
          <cell r="Q25" t="str">
            <v>Mine Suport (Lighting Plants, RTD) 22020080</v>
          </cell>
          <cell r="S25" t="str">
            <v xml:space="preserve">5321030       Grinding Balls - 25mm  </v>
          </cell>
          <cell r="T25" t="str">
            <v>Process ProductionThickener/Tailings-22060160</v>
          </cell>
        </row>
        <row r="26">
          <cell r="P26" t="str">
            <v>1014      Mill Feed VCS</v>
          </cell>
          <cell r="Q26" t="str">
            <v>Mine Planning 22020510</v>
          </cell>
          <cell r="S26" t="str">
            <v xml:space="preserve">5330       Liners &amp; Bolts   </v>
          </cell>
          <cell r="T26" t="str">
            <v>Process ProductionConcentrate Loadout-22060170</v>
          </cell>
        </row>
        <row r="27">
          <cell r="P27" t="str">
            <v>1015      Mill Feed INS</v>
          </cell>
          <cell r="Q27" t="str">
            <v>Mine Survey 22020520</v>
          </cell>
          <cell r="S27" t="str">
            <v xml:space="preserve">5331       Tires   </v>
          </cell>
          <cell r="T27" t="str">
            <v>Process ProductionWater systems-22060180</v>
          </cell>
        </row>
        <row r="28">
          <cell r="P28" t="str">
            <v>1016      Mill Feed Ag HG</v>
          </cell>
          <cell r="Q28" t="str">
            <v>Mine Geology 22020530</v>
          </cell>
          <cell r="S28" t="str">
            <v xml:space="preserve">5340       Filter Cloth   </v>
          </cell>
          <cell r="T28" t="str">
            <v>Process ProductionUtilities-22060190</v>
          </cell>
        </row>
        <row r="29">
          <cell r="P29" t="str">
            <v>1017      Mill Feed Pb Head Grade</v>
          </cell>
          <cell r="Q29" t="str">
            <v>Exploration Services 22020540</v>
          </cell>
          <cell r="S29" t="str">
            <v>5350  Components &amp; Parts  DO NOT USE</v>
          </cell>
          <cell r="T29" t="str">
            <v>Process ProductionLaboratory Services-22060200</v>
          </cell>
        </row>
        <row r="30">
          <cell r="P30" t="str">
            <v>1018      Mill feed Zn HG</v>
          </cell>
          <cell r="Q30" t="str">
            <v>Mine G &amp; A 22020930</v>
          </cell>
          <cell r="S30" t="str">
            <v xml:space="preserve">5351       Mechanical   </v>
          </cell>
          <cell r="T30" t="str">
            <v>Process ProductionMetallurgical Laboratory-22060210</v>
          </cell>
        </row>
        <row r="31">
          <cell r="P31" t="str">
            <v>1019      Mill Recov Ag</v>
          </cell>
          <cell r="Q31" t="str">
            <v>MINE MAINTENANCE CODES</v>
          </cell>
          <cell r="S31" t="str">
            <v xml:space="preserve">5352       Electrical/Instrumentation   </v>
          </cell>
          <cell r="T31" t="str">
            <v>Process ProductionAdminsitration-22060930</v>
          </cell>
        </row>
        <row r="32">
          <cell r="P32" t="str">
            <v>1020      Mill Recov Pb</v>
          </cell>
          <cell r="Q32" t="str">
            <v>MMaint- Drilling 22021010</v>
          </cell>
          <cell r="S32" t="str">
            <v xml:space="preserve">5353       Ground Engaging Tools   </v>
          </cell>
          <cell r="T32" t="str">
            <v>Process MaintenancePrimary Cushing-22061100</v>
          </cell>
        </row>
        <row r="33">
          <cell r="P33" t="str">
            <v>1021      Mill Recov Zn</v>
          </cell>
          <cell r="Q33" t="str">
            <v>MMaint- Blasting 22021020</v>
          </cell>
          <cell r="S33" t="str">
            <v xml:space="preserve">5354       Piping / Plumbing   </v>
          </cell>
          <cell r="T33" t="str">
            <v>Process MaintenanceConveying and feeding-22061110</v>
          </cell>
        </row>
        <row r="34">
          <cell r="P34" t="str">
            <v>1022      Vol Pb Conc</v>
          </cell>
          <cell r="Q34" t="str">
            <v>MMaint- Loading 22021030</v>
          </cell>
          <cell r="S34" t="str">
            <v xml:space="preserve">5355       Buildings   </v>
          </cell>
          <cell r="T34" t="str">
            <v>Process MaintenanceGrinding-22061120</v>
          </cell>
        </row>
        <row r="35">
          <cell r="P35" t="str">
            <v>1023      Vol Zn Con</v>
          </cell>
          <cell r="Q35" t="str">
            <v>MMaint- CAT 375 22021031</v>
          </cell>
          <cell r="S35" t="str">
            <v xml:space="preserve">5356       Undercarriage   </v>
          </cell>
          <cell r="T35" t="str">
            <v>Process MaintenanceSAG Mill-22061121</v>
          </cell>
        </row>
        <row r="36">
          <cell r="P36" t="str">
            <v>1024      Ag in Pb con</v>
          </cell>
          <cell r="Q36" t="str">
            <v>MMaint- CAT 994 22021032</v>
          </cell>
          <cell r="S36" t="str">
            <v xml:space="preserve">5360       Rubber Wear Parts   </v>
          </cell>
          <cell r="T36" t="str">
            <v>Process MaintenanceBall Mill 1-22061122</v>
          </cell>
        </row>
        <row r="37">
          <cell r="P37" t="str">
            <v>1025      Ag in Zn con</v>
          </cell>
          <cell r="Q37" t="str">
            <v>MMaint- Hydraulic Shovels 22021033</v>
          </cell>
          <cell r="S37" t="str">
            <v xml:space="preserve">5365       Steel Sections   </v>
          </cell>
          <cell r="T37" t="str">
            <v>Process MaintenanceBall Mill 2-22061123</v>
          </cell>
        </row>
        <row r="38">
          <cell r="P38" t="str">
            <v>1026      Gross Silver Prod</v>
          </cell>
          <cell r="Q38" t="str">
            <v>MMaint- Hauling 22021040</v>
          </cell>
          <cell r="S38" t="str">
            <v>5370  Fuel Oil and Grease  DO NOT USE</v>
          </cell>
          <cell r="T38" t="str">
            <v>Process MaintenancePebble Crusher-22061124</v>
          </cell>
        </row>
        <row r="39">
          <cell r="P39" t="str">
            <v>1027      Gross Pb Prod</v>
          </cell>
          <cell r="Q39" t="str">
            <v>MMaint- CAT 785 22021041</v>
          </cell>
          <cell r="S39" t="str">
            <v xml:space="preserve">5371       Diesel   </v>
          </cell>
          <cell r="T39" t="str">
            <v>Process MaintenanceLead Flotation Circuit-22061130</v>
          </cell>
        </row>
        <row r="40">
          <cell r="P40" t="str">
            <v>1028      Gross Zn Prod</v>
          </cell>
          <cell r="Q40" t="str">
            <v>MMaint- CAT 789 22021042</v>
          </cell>
          <cell r="S40" t="str">
            <v xml:space="preserve">5372       Gasoline   </v>
          </cell>
          <cell r="T40" t="str">
            <v>Process MaintenanceLead Regrind-22061131</v>
          </cell>
        </row>
        <row r="41">
          <cell r="P41" t="str">
            <v>1029      Net Payable Ag</v>
          </cell>
          <cell r="Q41" t="str">
            <v>MMaint- Rehandle 22021049</v>
          </cell>
          <cell r="S41" t="str">
            <v xml:space="preserve">5373       Oil and Grease   </v>
          </cell>
          <cell r="T41" t="str">
            <v>Process MaintenanceZinc Flotation Circuit-22061140</v>
          </cell>
        </row>
        <row r="42">
          <cell r="P42" t="str">
            <v>1030      Net Payable Pb</v>
          </cell>
          <cell r="Q42" t="str">
            <v>MMaint- Dozing 22021050</v>
          </cell>
          <cell r="S42" t="str">
            <v xml:space="preserve">5375       General Consumables   </v>
          </cell>
          <cell r="T42" t="str">
            <v>Process MaintenanceZinc Regrind-22061141</v>
          </cell>
        </row>
        <row r="43">
          <cell r="P43" t="str">
            <v>1031      Net Payable Zn</v>
          </cell>
          <cell r="Q43" t="str">
            <v>MMaint- Road Maintenance 22021060</v>
          </cell>
          <cell r="S43" t="str">
            <v>5400  Reagents  DO NOT USE</v>
          </cell>
          <cell r="T43" t="str">
            <v>Process MaintenanceConcentrate Dewatering-22061150</v>
          </cell>
        </row>
        <row r="44">
          <cell r="P44" t="str">
            <v>1032      Gross Revenue</v>
          </cell>
          <cell r="Q44" t="str">
            <v>MMaint- Dewatering 22021070</v>
          </cell>
          <cell r="S44" t="str">
            <v>5401       Collector - Primary  DO NOT USE</v>
          </cell>
          <cell r="T44" t="str">
            <v>Process MaintenanceThickening-22061151</v>
          </cell>
        </row>
        <row r="45">
          <cell r="P45" t="str">
            <v>1033      Net Revenue</v>
          </cell>
          <cell r="Q45" t="str">
            <v>MMaint- Suport 22021080</v>
          </cell>
          <cell r="S45" t="str">
            <v xml:space="preserve">5401010           Aero 65  </v>
          </cell>
          <cell r="T45" t="str">
            <v>Process MaintenanceFiltering-22061152</v>
          </cell>
        </row>
        <row r="46">
          <cell r="P46" t="str">
            <v>5301  DO NOT USE  DO NOT USE</v>
          </cell>
          <cell r="Q46" t="str">
            <v>MMaint- G &amp; A 22021930</v>
          </cell>
          <cell r="S46" t="str">
            <v xml:space="preserve">5401020           Aero 238  </v>
          </cell>
          <cell r="T46" t="str">
            <v>Process MaintenanceThickener/Tailings-22061160</v>
          </cell>
        </row>
        <row r="47">
          <cell r="P47" t="str">
            <v>6301       Depreciation</v>
          </cell>
          <cell r="S47" t="str">
            <v xml:space="preserve">5401030           SIPX  </v>
          </cell>
          <cell r="T47" t="str">
            <v>Process MaintenanceConcentrate Loadout-22061170</v>
          </cell>
        </row>
        <row r="48">
          <cell r="P48" t="str">
            <v>5842       Leasing costs</v>
          </cell>
          <cell r="S48" t="str">
            <v xml:space="preserve">5401040           PAX  </v>
          </cell>
          <cell r="T48" t="str">
            <v>Process MaintenanceWater systems-22061180</v>
          </cell>
        </row>
        <row r="49">
          <cell r="P49" t="str">
            <v xml:space="preserve">5302       Supplies - Operating   </v>
          </cell>
          <cell r="S49" t="str">
            <v xml:space="preserve">5405       Flocculants   </v>
          </cell>
          <cell r="T49" t="str">
            <v>Process MaintenanceUtilities-22061190</v>
          </cell>
        </row>
        <row r="50">
          <cell r="P50" t="str">
            <v xml:space="preserve">5303       Supplies - Field   </v>
          </cell>
          <cell r="S50" t="str">
            <v xml:space="preserve">5410       Chemicals - Other   </v>
          </cell>
          <cell r="T50" t="str">
            <v>Process MaintenanceBuilding Maintenance-22061470</v>
          </cell>
        </row>
        <row r="51">
          <cell r="P51" t="str">
            <v xml:space="preserve">5304       Supplies - Office   </v>
          </cell>
          <cell r="S51" t="str">
            <v xml:space="preserve">5415       Frother   </v>
          </cell>
          <cell r="T51" t="str">
            <v>Process MaintenanceCraneage and Rigging Services-22061480</v>
          </cell>
        </row>
        <row r="52">
          <cell r="P52" t="str">
            <v xml:space="preserve">5305       Small Equipment and Tools   </v>
          </cell>
          <cell r="S52" t="str">
            <v xml:space="preserve">5420       Lime   </v>
          </cell>
          <cell r="T52" t="str">
            <v>Process MaintenanceAdminsitration-22061930</v>
          </cell>
        </row>
        <row r="53">
          <cell r="P53" t="str">
            <v xml:space="preserve">5306       Office Equipment   </v>
          </cell>
          <cell r="S53" t="str">
            <v>5425       Depressants  DO NOT USE</v>
          </cell>
        </row>
        <row r="54">
          <cell r="P54" t="str">
            <v xml:space="preserve">5307       Computer Equipment   </v>
          </cell>
          <cell r="S54" t="str">
            <v xml:space="preserve">5425010           Zn Oxide  </v>
          </cell>
        </row>
        <row r="55">
          <cell r="P55" t="str">
            <v xml:space="preserve">5310       Software   </v>
          </cell>
          <cell r="S55" t="str">
            <v xml:space="preserve">5425020           Na Cyanide  </v>
          </cell>
        </row>
        <row r="56">
          <cell r="P56" t="str">
            <v>5315  Explosives &amp; Accessories  DO NOT USE</v>
          </cell>
          <cell r="S56" t="str">
            <v xml:space="preserve">5430       Activator   </v>
          </cell>
        </row>
        <row r="57">
          <cell r="P57" t="str">
            <v xml:space="preserve">5316       Bulk   </v>
          </cell>
        </row>
        <row r="58">
          <cell r="P58" t="str">
            <v xml:space="preserve">5317       Accessories   </v>
          </cell>
        </row>
        <row r="59">
          <cell r="P59" t="str">
            <v xml:space="preserve">5318       Explosives   </v>
          </cell>
        </row>
        <row r="60">
          <cell r="P60" t="str">
            <v xml:space="preserve">5331  Tires   </v>
          </cell>
        </row>
        <row r="61">
          <cell r="P61" t="str">
            <v>5350  Components &amp; Parts  DO NOT USE</v>
          </cell>
        </row>
        <row r="62">
          <cell r="P62" t="str">
            <v xml:space="preserve">5351       Mechanical   </v>
          </cell>
        </row>
        <row r="63">
          <cell r="P63" t="str">
            <v xml:space="preserve">5352       Electrical/Instrumentation   </v>
          </cell>
        </row>
        <row r="64">
          <cell r="P64" t="str">
            <v xml:space="preserve">5353       Ground Engaging Tools   </v>
          </cell>
        </row>
        <row r="65">
          <cell r="P65" t="str">
            <v xml:space="preserve">5354       Piping / Plumbing   </v>
          </cell>
        </row>
        <row r="66">
          <cell r="P66" t="str">
            <v xml:space="preserve">5355       Buildings   </v>
          </cell>
        </row>
        <row r="67">
          <cell r="P67" t="str">
            <v xml:space="preserve">5356       Undercarriage   </v>
          </cell>
        </row>
        <row r="68">
          <cell r="P68" t="str">
            <v xml:space="preserve">5360       Rubber Wear Parts   </v>
          </cell>
        </row>
        <row r="69">
          <cell r="P69" t="str">
            <v xml:space="preserve">5365       Steel Sections   </v>
          </cell>
        </row>
        <row r="70">
          <cell r="P70" t="str">
            <v>5370  Fuel Oil and Grease  DO NOT USE</v>
          </cell>
        </row>
        <row r="71">
          <cell r="P71" t="str">
            <v xml:space="preserve">5371       Diesel   </v>
          </cell>
        </row>
        <row r="72">
          <cell r="P72" t="str">
            <v xml:space="preserve">5372       Gasoline   </v>
          </cell>
        </row>
        <row r="73">
          <cell r="P73" t="str">
            <v xml:space="preserve">5373       Oil and Grease   </v>
          </cell>
        </row>
        <row r="74">
          <cell r="P74" t="str">
            <v xml:space="preserve">5375       General Consumables   </v>
          </cell>
        </row>
        <row r="75">
          <cell r="P75" t="str">
            <v>5500  Contractors  DO NOT USE</v>
          </cell>
        </row>
        <row r="76">
          <cell r="P76" t="str">
            <v xml:space="preserve">5501       Contract - ECPM   </v>
          </cell>
        </row>
        <row r="77">
          <cell r="P77" t="str">
            <v xml:space="preserve">5502       Contract - Drilling Services   </v>
          </cell>
        </row>
        <row r="78">
          <cell r="P78" t="str">
            <v xml:space="preserve">5503       Contract - Maintenance and Rep   </v>
          </cell>
        </row>
        <row r="79">
          <cell r="P79" t="str">
            <v xml:space="preserve">5504       Contract - Mining   </v>
          </cell>
        </row>
        <row r="80">
          <cell r="P80" t="str">
            <v xml:space="preserve">5510       Contract - Construction   </v>
          </cell>
        </row>
        <row r="81">
          <cell r="P81" t="str">
            <v xml:space="preserve">5529       Contract - Other   </v>
          </cell>
        </row>
        <row r="82">
          <cell r="P82" t="str">
            <v>5530  Professional Fees  DO NOT USE</v>
          </cell>
        </row>
        <row r="83">
          <cell r="P83" t="str">
            <v xml:space="preserve">5534       Professional Fees: Legal Fees   </v>
          </cell>
        </row>
        <row r="84">
          <cell r="P84" t="str">
            <v xml:space="preserve">5535       IT Consulting   </v>
          </cell>
        </row>
        <row r="85">
          <cell r="P85" t="str">
            <v xml:space="preserve">5536       Other Professional Services   </v>
          </cell>
        </row>
        <row r="86">
          <cell r="P86" t="str">
            <v xml:space="preserve">5623       Permit Costs   </v>
          </cell>
        </row>
        <row r="87">
          <cell r="P87" t="str">
            <v xml:space="preserve">5624       Licenses Costs   </v>
          </cell>
        </row>
        <row r="88">
          <cell r="P88" t="str">
            <v xml:space="preserve">5625       Fines   </v>
          </cell>
        </row>
        <row r="89">
          <cell r="P89" t="str">
            <v>5640  Freight, Shipping &amp; Postage  DO NOT USE</v>
          </cell>
        </row>
        <row r="90">
          <cell r="P90" t="str">
            <v xml:space="preserve">5641       Postage   </v>
          </cell>
        </row>
        <row r="91">
          <cell r="P91" t="str">
            <v xml:space="preserve">5642       Shipping Service   </v>
          </cell>
        </row>
        <row r="92">
          <cell r="P92" t="str">
            <v xml:space="preserve">5643       Freight &amp; Delivery   </v>
          </cell>
        </row>
        <row r="93">
          <cell r="P93" t="str">
            <v xml:space="preserve">5644       Customs And Duties   </v>
          </cell>
        </row>
        <row r="94">
          <cell r="P94" t="str">
            <v>5700  Travel &amp; Entertainment  DO NOT USE</v>
          </cell>
        </row>
        <row r="95">
          <cell r="P95" t="str">
            <v xml:space="preserve">5701       Travel: Transportation   </v>
          </cell>
        </row>
        <row r="96">
          <cell r="P96" t="str">
            <v xml:space="preserve">5702       Travel: Fares   </v>
          </cell>
        </row>
        <row r="97">
          <cell r="P97" t="str">
            <v xml:space="preserve">5703       Travel: Lodging   </v>
          </cell>
        </row>
        <row r="98">
          <cell r="P98" t="str">
            <v xml:space="preserve">5704       Travel: Meals   </v>
          </cell>
        </row>
        <row r="99">
          <cell r="P99" t="str">
            <v xml:space="preserve">5705       External Visitors   </v>
          </cell>
        </row>
        <row r="100">
          <cell r="P100" t="str">
            <v xml:space="preserve">5706       Entertainment   </v>
          </cell>
        </row>
        <row r="101">
          <cell r="P101" t="str">
            <v xml:space="preserve">5710       Travel: Other   </v>
          </cell>
        </row>
        <row r="102">
          <cell r="P102" t="str">
            <v xml:space="preserve">5711       Travel: Vehicles and Other   </v>
          </cell>
        </row>
        <row r="103">
          <cell r="P103" t="str">
            <v xml:space="preserve">5712       Gasoline &amp; Minor Maint.   </v>
          </cell>
        </row>
        <row r="104">
          <cell r="P104" t="str">
            <v>5800  Other Costs  DO NOT USE</v>
          </cell>
        </row>
        <row r="105">
          <cell r="P105" t="str">
            <v xml:space="preserve">5801       Copying &amp; Reproduction   </v>
          </cell>
        </row>
        <row r="106">
          <cell r="P106" t="str">
            <v xml:space="preserve">5802       Photos and maps   </v>
          </cell>
        </row>
        <row r="107">
          <cell r="P107" t="str">
            <v xml:space="preserve">5803       Subscriptions &amp; Publications   </v>
          </cell>
        </row>
        <row r="108">
          <cell r="P108" t="str">
            <v xml:space="preserve">5804       Education, Seminars, Conferences   </v>
          </cell>
        </row>
        <row r="109">
          <cell r="P109" t="str">
            <v xml:space="preserve">5805       Membership Dues   </v>
          </cell>
        </row>
        <row r="110">
          <cell r="P110" t="str">
            <v xml:space="preserve">5808       Other General Costs   </v>
          </cell>
        </row>
        <row r="111">
          <cell r="P111" t="str">
            <v xml:space="preserve">5809       Medical Expenses   </v>
          </cell>
        </row>
      </sheetData>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do"/>
      <sheetName val="Zapata"/>
      <sheetName val="V. Amarre"/>
      <sheetName val="Pedestal"/>
      <sheetName val="01.01.01"/>
      <sheetName val="01.01.02"/>
      <sheetName val="01.01.03"/>
      <sheetName val="01.02.01"/>
      <sheetName val="01.02.02"/>
      <sheetName val="01.02.03"/>
      <sheetName val="01.02.04"/>
      <sheetName val="01.02.05"/>
      <sheetName val="01.02.06"/>
      <sheetName val="MATRIZ CENTRAL"/>
      <sheetName val="INSUMOS-EQUIPOS"/>
      <sheetName val="SALARIOS OBRA"/>
      <sheetName val="APU CAP 1"/>
      <sheetName val="CONCRETOS Y MORTEROS"/>
      <sheetName val="FACTOR PREST OBRA"/>
      <sheetName val="CUADRO RESUMEN "/>
      <sheetName val="06_ESPECIFICACIONES TÉCNICAS_BL"/>
      <sheetName val="LISTADO DE CUADRILLA"/>
    </sheetNames>
    <sheetDataSet>
      <sheetData sheetId="0">
        <row r="6">
          <cell r="C6">
            <v>0</v>
          </cell>
        </row>
      </sheetData>
      <sheetData sheetId="1"/>
      <sheetData sheetId="2"/>
      <sheetData sheetId="3">
        <row r="13">
          <cell r="E13">
            <v>0</v>
          </cell>
        </row>
      </sheetData>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DO DE CUADRILLA"/>
    </sheetNames>
    <sheetDataSet>
      <sheetData sheetId="0"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ALARIO ADMINISTRACION"/>
    </sheetNames>
    <sheetDataSet>
      <sheetData sheetId="0"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sheetName val="PRESUP"/>
      <sheetName val="Informe"/>
      <sheetName val="Cantidades"/>
      <sheetName val="INPUT_TEMP"/>
      <sheetName val="ASSUMPTIONS"/>
      <sheetName val="W_REV"/>
      <sheetName val="W_OPEX"/>
      <sheetName val="W_CAPEX"/>
    </sheetNames>
    <sheetDataSet>
      <sheetData sheetId="0"/>
      <sheetData sheetId="1">
        <row r="1">
          <cell r="A1" t="str">
            <v>DISELECSA LTDA</v>
          </cell>
          <cell r="E1" t="str">
            <v>Pagina:</v>
          </cell>
          <cell r="F1">
            <v>1</v>
          </cell>
        </row>
        <row r="2">
          <cell r="A2" t="str">
            <v xml:space="preserve">PROYECTO : CONSTRUCCION REDES EN MEDIA Y BAJA TENSION - </v>
          </cell>
          <cell r="E2" t="str">
            <v>Fecha :</v>
          </cell>
          <cell r="F2" t="str">
            <v>JUL 27/05</v>
          </cell>
        </row>
        <row r="3">
          <cell r="B3" t="str">
            <v>ETAPA 8 SECCION B - MANZ 120 y 147</v>
          </cell>
          <cell r="E3" t="str">
            <v>Informe:</v>
          </cell>
          <cell r="F3" t="str">
            <v>F. PRECIOS</v>
          </cell>
        </row>
        <row r="4">
          <cell r="A4" t="str">
            <v xml:space="preserve">URBANIZACION LOS ROBLES                       </v>
          </cell>
          <cell r="E4" t="str">
            <v/>
          </cell>
        </row>
        <row r="5">
          <cell r="A5" t="str">
            <v>CASTRO TCHERASSI S.A.</v>
          </cell>
          <cell r="E5" t="str">
            <v>VERSION 01</v>
          </cell>
        </row>
        <row r="6">
          <cell r="E6" t="str">
            <v/>
          </cell>
        </row>
        <row r="7">
          <cell r="A7" t="str">
            <v>ITEM</v>
          </cell>
          <cell r="B7" t="str">
            <v>DESCRIPCION</v>
          </cell>
          <cell r="C7" t="str">
            <v>UNIDAD</v>
          </cell>
          <cell r="D7" t="str">
            <v>CANT</v>
          </cell>
          <cell r="E7" t="str">
            <v>V/UNIT</v>
          </cell>
          <cell r="F7" t="str">
            <v>V/TOTAL</v>
          </cell>
        </row>
        <row r="9">
          <cell r="A9">
            <v>1</v>
          </cell>
          <cell r="B9" t="str">
            <v>REDES MEDIA Y BAJA TENSION AEREAS</v>
          </cell>
          <cell r="F9">
            <v>0</v>
          </cell>
        </row>
        <row r="10">
          <cell r="A10">
            <v>1.01</v>
          </cell>
          <cell r="B10" t="str">
            <v>Sum e Inst de Poste de Concreto de 12 x 750 Kgs ( Excv, Hincada y aplomada, Tpte)</v>
          </cell>
          <cell r="C10" t="str">
            <v>UN</v>
          </cell>
          <cell r="D10">
            <v>1</v>
          </cell>
          <cell r="E10">
            <v>699535</v>
          </cell>
          <cell r="F10">
            <v>699535</v>
          </cell>
        </row>
        <row r="11">
          <cell r="A11">
            <v>1.02</v>
          </cell>
          <cell r="B11" t="str">
            <v>Sum e Inst de Poste Autosoportado de Concreto de 12 x 1750 Kgs (Hincada y aplomada, Tpte)</v>
          </cell>
          <cell r="C11" t="str">
            <v>UN</v>
          </cell>
          <cell r="D11">
            <v>2</v>
          </cell>
          <cell r="E11">
            <v>1730445</v>
          </cell>
          <cell r="F11">
            <v>3460890</v>
          </cell>
        </row>
        <row r="12">
          <cell r="A12">
            <v>1.03</v>
          </cell>
          <cell r="B12" t="str">
            <v xml:space="preserve">Construccion de Base Autosoportada </v>
          </cell>
          <cell r="C12" t="str">
            <v>UN</v>
          </cell>
          <cell r="D12">
            <v>2</v>
          </cell>
          <cell r="E12">
            <v>686236</v>
          </cell>
          <cell r="F12">
            <v>1372472</v>
          </cell>
        </row>
        <row r="13">
          <cell r="A13">
            <v>1.04</v>
          </cell>
          <cell r="B13" t="str">
            <v>Sum e Inst de Estruc Paso tipo Senc  3 FASES (LINE POST)</v>
          </cell>
          <cell r="C13" t="str">
            <v>UN</v>
          </cell>
          <cell r="D13">
            <v>0</v>
          </cell>
          <cell r="E13">
            <v>509799</v>
          </cell>
          <cell r="F13">
            <v>0</v>
          </cell>
        </row>
        <row r="14">
          <cell r="A14">
            <v>1.05</v>
          </cell>
          <cell r="B14" t="str">
            <v>Sum e Inst de Estruc Term Corrida      3 FASES (LINE POST)</v>
          </cell>
          <cell r="C14" t="str">
            <v>UN</v>
          </cell>
          <cell r="D14">
            <v>0</v>
          </cell>
          <cell r="E14">
            <v>1410677</v>
          </cell>
          <cell r="F14">
            <v>0</v>
          </cell>
        </row>
        <row r="15">
          <cell r="A15">
            <v>1.06</v>
          </cell>
          <cell r="B15" t="str">
            <v xml:space="preserve">Sum e Inst de Estructura Terminal       3 FASES </v>
          </cell>
          <cell r="C15" t="str">
            <v>UN</v>
          </cell>
          <cell r="D15">
            <v>1</v>
          </cell>
          <cell r="E15">
            <v>719772</v>
          </cell>
          <cell r="F15">
            <v>719772</v>
          </cell>
        </row>
        <row r="16">
          <cell r="A16">
            <v>1.07</v>
          </cell>
          <cell r="B16" t="str">
            <v>Sum e Inst de Estruc Paso tipo Senc   2 FASES (LINE POST)</v>
          </cell>
          <cell r="C16" t="str">
            <v>UN</v>
          </cell>
          <cell r="D16">
            <v>0</v>
          </cell>
          <cell r="E16">
            <v>399350</v>
          </cell>
          <cell r="F16">
            <v>0</v>
          </cell>
        </row>
        <row r="17">
          <cell r="A17">
            <v>1.08</v>
          </cell>
          <cell r="B17" t="str">
            <v>Sum e Inst de Estructura de Terminal Corrida      2 FASES</v>
          </cell>
          <cell r="C17" t="str">
            <v>UN</v>
          </cell>
          <cell r="E17">
            <v>1057487</v>
          </cell>
          <cell r="F17">
            <v>0</v>
          </cell>
        </row>
        <row r="18">
          <cell r="A18">
            <v>1.0900000000000001</v>
          </cell>
          <cell r="B18" t="str">
            <v>Sum e Inst de Estructura Terminal       2 FASES</v>
          </cell>
          <cell r="C18" t="str">
            <v>UN</v>
          </cell>
          <cell r="D18">
            <v>2</v>
          </cell>
          <cell r="E18">
            <v>602437</v>
          </cell>
          <cell r="F18">
            <v>1204874</v>
          </cell>
        </row>
        <row r="19">
          <cell r="A19">
            <v>1.1000000000000001</v>
          </cell>
          <cell r="B19" t="str">
            <v>Sum e Inst de Retenida Directa a tierra</v>
          </cell>
          <cell r="C19" t="str">
            <v>UN</v>
          </cell>
          <cell r="D19">
            <v>0</v>
          </cell>
          <cell r="E19">
            <v>147313</v>
          </cell>
          <cell r="F19">
            <v>0</v>
          </cell>
        </row>
        <row r="20">
          <cell r="A20">
            <v>1.1100000000000001</v>
          </cell>
          <cell r="B20" t="str">
            <v>Sum e Inst de Retenida Doble a tierra</v>
          </cell>
          <cell r="C20" t="str">
            <v>UN</v>
          </cell>
          <cell r="D20">
            <v>0</v>
          </cell>
          <cell r="E20">
            <v>250116</v>
          </cell>
          <cell r="F20">
            <v>0</v>
          </cell>
        </row>
        <row r="21">
          <cell r="A21">
            <v>1.1200000000000001</v>
          </cell>
          <cell r="B21" t="str">
            <v>Sum e Inst de Cruceta auxiliar para protecciones de transformador</v>
          </cell>
          <cell r="C21" t="str">
            <v>UN</v>
          </cell>
          <cell r="D21">
            <v>3</v>
          </cell>
          <cell r="E21">
            <v>167486</v>
          </cell>
          <cell r="F21">
            <v>502458</v>
          </cell>
        </row>
        <row r="22">
          <cell r="A22">
            <v>1.1299999999999999</v>
          </cell>
          <cell r="B22" t="str">
            <v>Sum e Inst de Transformador de  25 kva 13.200 v (Incluye Protecciones , y herrajes y bajante a tierra)</v>
          </cell>
          <cell r="C22" t="str">
            <v>UN</v>
          </cell>
          <cell r="D22">
            <v>1</v>
          </cell>
          <cell r="E22">
            <v>3793609</v>
          </cell>
          <cell r="F22">
            <v>3793609</v>
          </cell>
        </row>
        <row r="23">
          <cell r="A23">
            <v>1.1399999999999999</v>
          </cell>
          <cell r="B23" t="str">
            <v>Sum e Inst de Transformador de 37,5 kva 13.200 v , conexión en caliente (Incluye Protecciones , y herrajes y bajante a tierra)</v>
          </cell>
          <cell r="C23" t="str">
            <v>UN</v>
          </cell>
          <cell r="D23">
            <v>1</v>
          </cell>
          <cell r="E23">
            <v>4200432</v>
          </cell>
          <cell r="F23">
            <v>4200432</v>
          </cell>
        </row>
        <row r="24">
          <cell r="A24">
            <v>1.1499999999999999</v>
          </cell>
          <cell r="B24" t="str">
            <v>Sum e Inst de Transformador de  50 kva 13.200 v , conexión en caliente (Incluye Protecciones , y herrajes y bajante a tierra)</v>
          </cell>
          <cell r="C24" t="str">
            <v>UN</v>
          </cell>
          <cell r="D24">
            <v>1</v>
          </cell>
          <cell r="E24">
            <v>4944520</v>
          </cell>
          <cell r="F24">
            <v>4944520</v>
          </cell>
        </row>
        <row r="25">
          <cell r="A25">
            <v>1.1599999999999999</v>
          </cell>
          <cell r="B25" t="str">
            <v xml:space="preserve">Instalación de bajante y conexión de Transformador red sec. Trenzada </v>
          </cell>
          <cell r="C25" t="str">
            <v>UN</v>
          </cell>
          <cell r="D25">
            <v>3</v>
          </cell>
          <cell r="E25">
            <v>245429</v>
          </cell>
          <cell r="F25">
            <v>736287</v>
          </cell>
        </row>
        <row r="26">
          <cell r="A26">
            <v>1.17</v>
          </cell>
          <cell r="B26" t="str">
            <v>Sum e Inst de Seccionamiento de línea 3F - 100 Amp  (Incluye Protecciones  y herrajes . Montaje en caliente)</v>
          </cell>
          <cell r="C26" t="str">
            <v>UN</v>
          </cell>
          <cell r="E26">
            <v>882804</v>
          </cell>
          <cell r="F26">
            <v>0</v>
          </cell>
        </row>
        <row r="27">
          <cell r="A27">
            <v>1.18</v>
          </cell>
          <cell r="B27" t="str">
            <v xml:space="preserve">Sum e Inst de Seccionamiento de línea 3F - 100 Amp en caliente (Incluye Protecciones, Aisladores  y herrajes) . </v>
          </cell>
          <cell r="C27" t="str">
            <v>UN</v>
          </cell>
          <cell r="E27">
            <v>879375</v>
          </cell>
          <cell r="F27">
            <v>0</v>
          </cell>
        </row>
        <row r="28">
          <cell r="A28">
            <v>1.19</v>
          </cell>
          <cell r="B28" t="str">
            <v xml:space="preserve">Sum e Inst de Seccionamiento de línea 2F - 100 Amp  en caliente (Incluye Protecciones, Aisladores  y herrajes) . </v>
          </cell>
          <cell r="C28" t="str">
            <v>UN</v>
          </cell>
          <cell r="D28">
            <v>0</v>
          </cell>
          <cell r="E28">
            <v>584536</v>
          </cell>
          <cell r="F28">
            <v>0</v>
          </cell>
        </row>
        <row r="29">
          <cell r="A29">
            <v>1.2</v>
          </cell>
          <cell r="B29" t="str">
            <v>Sum, riega y tendido de Cable Tipo ACSR No 1/0  - 3 hilos</v>
          </cell>
          <cell r="C29" t="str">
            <v>ML</v>
          </cell>
          <cell r="D29">
            <v>35</v>
          </cell>
          <cell r="E29">
            <v>9716</v>
          </cell>
          <cell r="F29">
            <v>340060</v>
          </cell>
        </row>
        <row r="30">
          <cell r="A30">
            <v>1.21</v>
          </cell>
          <cell r="B30" t="str">
            <v>Sum, riega y tendido de Cable Tipo ACSR No 1/0  - 2 hilos</v>
          </cell>
          <cell r="C30" t="str">
            <v>ML</v>
          </cell>
          <cell r="D30">
            <v>60</v>
          </cell>
          <cell r="E30">
            <v>6478</v>
          </cell>
          <cell r="F30">
            <v>388680</v>
          </cell>
        </row>
        <row r="31">
          <cell r="A31">
            <v>1.22</v>
          </cell>
          <cell r="B31" t="str">
            <v>Sum, riega y tendido de Cable Tipo ACSR No 4/0  - 3 hilos</v>
          </cell>
          <cell r="C31" t="str">
            <v>ML</v>
          </cell>
          <cell r="E31">
            <v>16835</v>
          </cell>
          <cell r="F31">
            <v>0</v>
          </cell>
        </row>
        <row r="32">
          <cell r="A32">
            <v>1.23</v>
          </cell>
          <cell r="B32" t="str">
            <v>Sum, riega y tendido de Cable Tipo ACSR No 4/0  - 2 hilos</v>
          </cell>
          <cell r="C32" t="str">
            <v>ML</v>
          </cell>
          <cell r="E32">
            <v>10703</v>
          </cell>
          <cell r="F32">
            <v>0</v>
          </cell>
        </row>
        <row r="33">
          <cell r="A33">
            <v>1.24</v>
          </cell>
          <cell r="B33" t="str">
            <v xml:space="preserve">Remodelación de redes en MT existentes </v>
          </cell>
          <cell r="C33" t="str">
            <v>GLO</v>
          </cell>
          <cell r="D33">
            <v>1</v>
          </cell>
          <cell r="E33">
            <v>2121981</v>
          </cell>
          <cell r="F33">
            <v>2121981</v>
          </cell>
        </row>
        <row r="34">
          <cell r="B34" t="str">
            <v>SUBTOTAL REDES MEDIA TENSION</v>
          </cell>
          <cell r="F34">
            <v>24485570</v>
          </cell>
        </row>
        <row r="36">
          <cell r="A36">
            <v>2</v>
          </cell>
          <cell r="B36" t="str">
            <v>REDES BAJA TENSION</v>
          </cell>
        </row>
        <row r="37">
          <cell r="A37">
            <v>2.0099999999999998</v>
          </cell>
          <cell r="B37" t="str">
            <v>Sum e Inst de Poste de Concreto de 9 x 510 Kgs ( Excv, Hincada y aplomada, Tpte)</v>
          </cell>
          <cell r="C37" t="str">
            <v>UN</v>
          </cell>
          <cell r="D37">
            <v>4</v>
          </cell>
          <cell r="E37">
            <v>413416</v>
          </cell>
          <cell r="F37">
            <v>1653664</v>
          </cell>
        </row>
        <row r="38">
          <cell r="A38">
            <v>2.02</v>
          </cell>
          <cell r="B38" t="str">
            <v>Sum e Inst de Poste Autosoportado de Concreto de 9 x 1500 Kgs (Hincada y aplomada, Tpte)</v>
          </cell>
          <cell r="C38" t="str">
            <v>UN</v>
          </cell>
          <cell r="D38">
            <v>2</v>
          </cell>
          <cell r="E38">
            <v>909743</v>
          </cell>
          <cell r="F38">
            <v>1819486</v>
          </cell>
        </row>
        <row r="39">
          <cell r="A39">
            <v>2.0299999999999998</v>
          </cell>
          <cell r="B39" t="str">
            <v xml:space="preserve">Construccion de Base Autosoportada </v>
          </cell>
          <cell r="C39" t="str">
            <v>UN</v>
          </cell>
          <cell r="D39">
            <v>2</v>
          </cell>
          <cell r="E39">
            <v>610335</v>
          </cell>
          <cell r="F39">
            <v>1220670</v>
          </cell>
        </row>
        <row r="40">
          <cell r="A40">
            <v>2.04</v>
          </cell>
          <cell r="B40" t="str">
            <v xml:space="preserve">Estructura sec tipo alineación en  poste   prim ó sec. </v>
          </cell>
          <cell r="C40" t="str">
            <v>UN</v>
          </cell>
          <cell r="D40">
            <v>2</v>
          </cell>
          <cell r="E40">
            <v>15021</v>
          </cell>
          <cell r="F40">
            <v>30042</v>
          </cell>
        </row>
        <row r="41">
          <cell r="A41">
            <v>2.0499999999999998</v>
          </cell>
          <cell r="B41" t="str">
            <v xml:space="preserve">Estructura sec alineación en angulo  en  poste   prim ó sec. </v>
          </cell>
          <cell r="C41" t="str">
            <v>UN</v>
          </cell>
          <cell r="D41">
            <v>0</v>
          </cell>
          <cell r="E41">
            <v>21936</v>
          </cell>
          <cell r="F41">
            <v>0</v>
          </cell>
        </row>
        <row r="42">
          <cell r="A42">
            <v>2.06</v>
          </cell>
          <cell r="B42" t="str">
            <v xml:space="preserve">Estructura secund.  Fin de línea en  poste  prim ó sec. </v>
          </cell>
          <cell r="C42" t="str">
            <v>UN</v>
          </cell>
          <cell r="D42">
            <v>8</v>
          </cell>
          <cell r="E42">
            <v>31363</v>
          </cell>
          <cell r="F42">
            <v>250904</v>
          </cell>
        </row>
        <row r="43">
          <cell r="A43">
            <v>2.0699999999999998</v>
          </cell>
          <cell r="B43" t="str">
            <v xml:space="preserve">Estructura secund. Tipo anclaje en  poste prim ó sec  </v>
          </cell>
          <cell r="C43" t="str">
            <v>UN</v>
          </cell>
          <cell r="D43">
            <v>2</v>
          </cell>
          <cell r="E43">
            <v>51178</v>
          </cell>
          <cell r="F43">
            <v>102356</v>
          </cell>
        </row>
        <row r="44">
          <cell r="A44">
            <v>2.08</v>
          </cell>
          <cell r="B44" t="str">
            <v>Cruce aereo puenteado red secundaria  a neutro desnudo (tipo SAX1)</v>
          </cell>
          <cell r="C44" t="str">
            <v>UN</v>
          </cell>
          <cell r="D44">
            <v>2</v>
          </cell>
          <cell r="E44">
            <v>44549</v>
          </cell>
          <cell r="F44">
            <v>89098</v>
          </cell>
        </row>
        <row r="45">
          <cell r="A45">
            <v>2.09</v>
          </cell>
          <cell r="B45" t="str">
            <v>Sum e inst de tapones selladores y conector aislado de perforacion para puentes, cruces, aterrizaje, alumbrado publico y derivacion de cajas de abonados red trenzada</v>
          </cell>
          <cell r="C45" t="str">
            <v>Glo</v>
          </cell>
          <cell r="D45">
            <v>1</v>
          </cell>
          <cell r="E45">
            <v>1237703</v>
          </cell>
          <cell r="F45">
            <v>1237703</v>
          </cell>
        </row>
        <row r="46">
          <cell r="A46">
            <v>2.1</v>
          </cell>
          <cell r="B46" t="str">
            <v>Sum e inst de varilla polo a tierra cola de circuito (incluye varilla Cu, cable Cu desnudo)</v>
          </cell>
          <cell r="C46" t="str">
            <v>UN</v>
          </cell>
          <cell r="D46">
            <v>6</v>
          </cell>
          <cell r="E46">
            <v>119411</v>
          </cell>
          <cell r="F46">
            <v>716466</v>
          </cell>
        </row>
        <row r="47">
          <cell r="A47">
            <v>2.11</v>
          </cell>
          <cell r="B47" t="str">
            <v>Sum e Inst de Retenida Secundaria</v>
          </cell>
          <cell r="C47" t="str">
            <v>UN</v>
          </cell>
          <cell r="D47">
            <v>3</v>
          </cell>
          <cell r="E47">
            <v>136128</v>
          </cell>
          <cell r="F47">
            <v>408384</v>
          </cell>
        </row>
        <row r="48">
          <cell r="A48">
            <v>2.12</v>
          </cell>
          <cell r="B48" t="str">
            <v>Sum e Inst de Retenida Sec.  en Guitarra a tierra</v>
          </cell>
          <cell r="C48" t="str">
            <v>UN</v>
          </cell>
          <cell r="D48">
            <v>0</v>
          </cell>
          <cell r="E48">
            <v>196220</v>
          </cell>
          <cell r="F48">
            <v>0</v>
          </cell>
        </row>
        <row r="49">
          <cell r="A49">
            <v>2.13</v>
          </cell>
          <cell r="B49" t="str">
            <v>Sum, tendido y tensionado de Linea secundaria en cable triplex 2 x 2 + 2 AAAC- XLPE 600V</v>
          </cell>
          <cell r="C49" t="str">
            <v>ML</v>
          </cell>
          <cell r="E49">
            <v>9450.68</v>
          </cell>
          <cell r="F49">
            <v>0</v>
          </cell>
        </row>
        <row r="50">
          <cell r="A50">
            <v>2.14</v>
          </cell>
          <cell r="B50" t="str">
            <v>Sum, tendido y tensionado de Linea secundaria en cable triplex 2 x 1/0 + 1/0 AAAC- XLPE 600V</v>
          </cell>
          <cell r="C50" t="str">
            <v>ML</v>
          </cell>
          <cell r="D50">
            <v>165</v>
          </cell>
          <cell r="E50">
            <v>13431.55</v>
          </cell>
          <cell r="F50">
            <v>2216206</v>
          </cell>
        </row>
        <row r="51">
          <cell r="A51">
            <v>2.15</v>
          </cell>
          <cell r="B51" t="str">
            <v>Sum, tendido y tensionado de Linea secundaria en cable triplex 2 x 4/0 + 4/0 AAAC- XLPE 600V</v>
          </cell>
          <cell r="C51" t="str">
            <v>ML</v>
          </cell>
          <cell r="D51">
            <v>109</v>
          </cell>
          <cell r="E51">
            <v>22093.119999999999</v>
          </cell>
          <cell r="F51">
            <v>2408150.08</v>
          </cell>
        </row>
        <row r="52">
          <cell r="A52">
            <v>2.16</v>
          </cell>
          <cell r="B52" t="str">
            <v>Sum, tendido y tensionado de Linea neutro  en cable desnudo 1/0  ACSR</v>
          </cell>
          <cell r="C52" t="str">
            <v>ML</v>
          </cell>
          <cell r="D52">
            <v>25</v>
          </cell>
          <cell r="E52">
            <v>2979</v>
          </cell>
          <cell r="F52">
            <v>74475</v>
          </cell>
        </row>
        <row r="53">
          <cell r="A53">
            <v>2.17</v>
          </cell>
          <cell r="B53" t="str">
            <v>Sum y montaje de Caja para acometida de 9 circuitos</v>
          </cell>
          <cell r="C53" t="str">
            <v>UN</v>
          </cell>
          <cell r="D53">
            <v>13</v>
          </cell>
          <cell r="E53">
            <v>326251</v>
          </cell>
          <cell r="F53">
            <v>4241263</v>
          </cell>
        </row>
        <row r="54">
          <cell r="A54">
            <v>2.1800000000000002</v>
          </cell>
          <cell r="B54" t="str">
            <v xml:space="preserve">Sum y montaje de Caja para acometida de 4 circuitos </v>
          </cell>
          <cell r="C54" t="str">
            <v>UN</v>
          </cell>
          <cell r="D54">
            <v>0</v>
          </cell>
          <cell r="E54">
            <v>246740</v>
          </cell>
          <cell r="F54">
            <v>0</v>
          </cell>
        </row>
        <row r="55">
          <cell r="B55" t="str">
            <v>SUBTOTAL REDES BAJA TENSION</v>
          </cell>
          <cell r="F55">
            <v>16468867.08</v>
          </cell>
        </row>
        <row r="57">
          <cell r="A57">
            <v>3</v>
          </cell>
          <cell r="B57" t="str">
            <v>ALUMBRADO - LUMINARIAS</v>
          </cell>
        </row>
        <row r="58">
          <cell r="A58">
            <v>3.01</v>
          </cell>
          <cell r="B58" t="str">
            <v>Sum e Inst de luminaria de Sodio de 150 W Incluye ( Brazo , pernos y cableados)</v>
          </cell>
          <cell r="C58" t="str">
            <v>UN</v>
          </cell>
          <cell r="D58">
            <v>10</v>
          </cell>
          <cell r="E58">
            <v>316694</v>
          </cell>
          <cell r="F58">
            <v>3166940</v>
          </cell>
        </row>
        <row r="59">
          <cell r="A59">
            <v>3.02</v>
          </cell>
          <cell r="B59" t="str">
            <v>Sum e Inst de luminaria de Sodio de 70 W Incluye ( Brazo, pernos y cableados)</v>
          </cell>
          <cell r="C59" t="str">
            <v>UN</v>
          </cell>
          <cell r="D59">
            <v>3</v>
          </cell>
          <cell r="E59">
            <v>193373</v>
          </cell>
          <cell r="F59">
            <v>580119</v>
          </cell>
        </row>
        <row r="60">
          <cell r="A60">
            <v>3.03</v>
          </cell>
          <cell r="B60" t="str">
            <v>Sum, tendido y tensionado de Linea secundaria en cable duplex 2 x 2  AAAC- XLPE 600V</v>
          </cell>
          <cell r="C60" t="str">
            <v>ML</v>
          </cell>
          <cell r="D60">
            <v>0</v>
          </cell>
          <cell r="E60">
            <v>7291</v>
          </cell>
          <cell r="F60">
            <v>0</v>
          </cell>
        </row>
        <row r="61">
          <cell r="A61">
            <v>3.04</v>
          </cell>
          <cell r="B61" t="str">
            <v>Sum e instalacion de materiales y accesorios exclusivo de alumbrado publico ( incluye herrajes,perchas, aisl.carrete, conectores aislados, tapones, retenidas )</v>
          </cell>
          <cell r="C61" t="str">
            <v>GLO</v>
          </cell>
          <cell r="D61">
            <v>0</v>
          </cell>
          <cell r="E61">
            <v>1095402</v>
          </cell>
          <cell r="F61">
            <v>0</v>
          </cell>
        </row>
        <row r="62">
          <cell r="A62">
            <v>3.05</v>
          </cell>
          <cell r="B62" t="str">
            <v>Sum e Inst de Poste de Concreto de 9 x 510 Kgs exclusivo de alumbrado ( Excv, Hincada y aplomada, Tpte)</v>
          </cell>
          <cell r="C62" t="str">
            <v>UN</v>
          </cell>
          <cell r="D62">
            <v>0</v>
          </cell>
          <cell r="E62">
            <v>413416</v>
          </cell>
          <cell r="F62">
            <v>0</v>
          </cell>
        </row>
        <row r="63">
          <cell r="A63">
            <v>3.06</v>
          </cell>
          <cell r="B63" t="str">
            <v>Sum e Inst de Poste de Concreto de 12 x 510 Kgs exclusivo de alumbrado ( Excv, Hincada y aplomada, Tpte)</v>
          </cell>
          <cell r="C63" t="str">
            <v>UN</v>
          </cell>
          <cell r="D63">
            <v>0</v>
          </cell>
          <cell r="E63">
            <v>646267</v>
          </cell>
          <cell r="F63">
            <v>0</v>
          </cell>
        </row>
        <row r="64">
          <cell r="B64" t="str">
            <v>SUBTOTAL ALUMBRADO - LUMINARIAS</v>
          </cell>
          <cell r="F64">
            <v>3747059</v>
          </cell>
        </row>
        <row r="66">
          <cell r="A66">
            <v>4</v>
          </cell>
          <cell r="B66" t="str">
            <v>ACOMETIDAS</v>
          </cell>
        </row>
        <row r="67">
          <cell r="A67">
            <v>4.01</v>
          </cell>
          <cell r="B67" t="str">
            <v>Sum y montaje de acometidas 220 V (incluye cable,  anclajes y contador 220 V)</v>
          </cell>
          <cell r="C67" t="str">
            <v>UN</v>
          </cell>
          <cell r="D67">
            <v>59</v>
          </cell>
          <cell r="E67">
            <v>294761</v>
          </cell>
          <cell r="F67">
            <v>17390899</v>
          </cell>
        </row>
        <row r="68">
          <cell r="A68" t="str">
            <v/>
          </cell>
          <cell r="B68" t="str">
            <v>SUBTOTAL ACOMETIDAS</v>
          </cell>
          <cell r="F68">
            <v>17390899</v>
          </cell>
        </row>
        <row r="70">
          <cell r="B70" t="str">
            <v>SUBTOTAL COSTOS DIRECTOS</v>
          </cell>
          <cell r="F70">
            <v>62092395.079999998</v>
          </cell>
        </row>
        <row r="72">
          <cell r="B72" t="str">
            <v>ADMINISTRACION</v>
          </cell>
          <cell r="C72" t="str">
            <v>%</v>
          </cell>
          <cell r="D72">
            <v>0.08</v>
          </cell>
          <cell r="F72">
            <v>4967391.6063999999</v>
          </cell>
        </row>
        <row r="73">
          <cell r="B73" t="str">
            <v>IMPREVISTOS</v>
          </cell>
          <cell r="C73" t="str">
            <v>%</v>
          </cell>
          <cell r="D73">
            <v>0.02</v>
          </cell>
          <cell r="F73">
            <v>1241847.9016</v>
          </cell>
        </row>
        <row r="74">
          <cell r="B74" t="str">
            <v>UTILIDADES</v>
          </cell>
          <cell r="C74" t="str">
            <v>%</v>
          </cell>
          <cell r="D74">
            <v>0.05</v>
          </cell>
          <cell r="F74">
            <v>3104619.7540000002</v>
          </cell>
        </row>
        <row r="76">
          <cell r="B76" t="str">
            <v>COSTOS INDIRECTOS</v>
          </cell>
          <cell r="F76">
            <v>9313859.2620000001</v>
          </cell>
        </row>
        <row r="78">
          <cell r="B78" t="str">
            <v>VALOR IVA (16 %) SOBRE UTILIDAD ESTIMADA</v>
          </cell>
          <cell r="F78">
            <v>496739.16064000002</v>
          </cell>
        </row>
        <row r="80">
          <cell r="B80" t="str">
            <v>VALOR TOTAL PRESUPUESTO</v>
          </cell>
          <cell r="F80">
            <v>71902993.502639994</v>
          </cell>
        </row>
        <row r="83">
          <cell r="B83" t="str">
            <v>ATENTAMENTE</v>
          </cell>
        </row>
        <row r="86">
          <cell r="B86" t="str">
            <v>ING. ANGEL QUINTANA S.</v>
          </cell>
          <cell r="D86" t="str">
            <v xml:space="preserve">VoBo   ING. JAIME MERLANO </v>
          </cell>
        </row>
        <row r="87">
          <cell r="B87" t="str">
            <v>DIRECTOR DE PROYECTO</v>
          </cell>
          <cell r="D87" t="str">
            <v xml:space="preserve">             DIRECTOR TECNICO</v>
          </cell>
        </row>
        <row r="88">
          <cell r="B88" t="str">
            <v>CC.ARCHIVO</v>
          </cell>
        </row>
        <row r="90">
          <cell r="B90" t="str">
            <v>Sum y montaje de acometidas 110 V (incluye cable,  anclajes y contador 110 V)</v>
          </cell>
        </row>
      </sheetData>
      <sheetData sheetId="2"/>
      <sheetData sheetId="3"/>
      <sheetData sheetId="4" refreshError="1"/>
      <sheetData sheetId="5" refreshError="1"/>
      <sheetData sheetId="6" refreshError="1"/>
      <sheetData sheetId="7" refreshError="1"/>
      <sheetData sheetId="8"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do"/>
      <sheetName val="PE-Indice"/>
      <sheetName val="PE-01"/>
      <sheetName val="PE-02"/>
      <sheetName val="PE-03"/>
      <sheetName val="PE-04"/>
      <sheetName val="PE-05"/>
      <sheetName val="PE-06"/>
      <sheetName val="PE-07"/>
      <sheetName val="PE-08"/>
      <sheetName val="PE-09"/>
      <sheetName val="PE-10"/>
      <sheetName val="PE-11"/>
      <sheetName val="PE-12"/>
      <sheetName val="PE-13"/>
      <sheetName val="PE-14"/>
      <sheetName val="PE-15"/>
      <sheetName val="PE-16"/>
      <sheetName val="PE-17"/>
      <sheetName val="PE-18"/>
      <sheetName val="PE-19"/>
      <sheetName val="PE-20"/>
      <sheetName val="PE-21"/>
      <sheetName val="PE-22"/>
      <sheetName val="PE-23"/>
      <sheetName val="PE-24"/>
      <sheetName val="PE-25"/>
      <sheetName val="PE-26"/>
      <sheetName val="Entidades Financiadoras"/>
      <sheetName val="Control"/>
      <sheetName val="preinversion"/>
      <sheetName val="ejecucion"/>
      <sheetName val="mantenimiento"/>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BASICOS"/>
      <sheetName val="deuda"/>
      <sheetName val="consumo1"/>
      <sheetName val="APU's"/>
    </sheetNames>
    <sheetDataSet>
      <sheetData sheetId="0"/>
      <sheetData sheetId="1">
        <row r="1">
          <cell r="A1" t="str">
            <v>NIC</v>
          </cell>
          <cell r="B1" t="str">
            <v>DEUDA</v>
          </cell>
          <cell r="C1" t="str">
            <v>MESES</v>
          </cell>
        </row>
        <row r="2">
          <cell r="A2">
            <v>5012005</v>
          </cell>
          <cell r="B2">
            <v>122957</v>
          </cell>
          <cell r="C2">
            <v>40</v>
          </cell>
        </row>
        <row r="3">
          <cell r="A3">
            <v>5049861</v>
          </cell>
          <cell r="B3">
            <v>339090</v>
          </cell>
          <cell r="C3">
            <v>5</v>
          </cell>
        </row>
        <row r="4">
          <cell r="A4">
            <v>5051089</v>
          </cell>
          <cell r="B4">
            <v>54550</v>
          </cell>
          <cell r="C4">
            <v>1</v>
          </cell>
        </row>
        <row r="5">
          <cell r="A5">
            <v>5054224</v>
          </cell>
          <cell r="B5">
            <v>19640</v>
          </cell>
          <cell r="C5">
            <v>1</v>
          </cell>
        </row>
        <row r="6">
          <cell r="A6">
            <v>5059043</v>
          </cell>
          <cell r="B6">
            <v>1497930</v>
          </cell>
          <cell r="C6">
            <v>40</v>
          </cell>
        </row>
        <row r="7">
          <cell r="A7">
            <v>5059827</v>
          </cell>
          <cell r="B7">
            <v>2159589</v>
          </cell>
          <cell r="C7">
            <v>38</v>
          </cell>
        </row>
        <row r="8">
          <cell r="A8">
            <v>5059829</v>
          </cell>
          <cell r="B8">
            <v>6142595</v>
          </cell>
          <cell r="C8">
            <v>38</v>
          </cell>
        </row>
        <row r="9">
          <cell r="A9">
            <v>5059839</v>
          </cell>
          <cell r="B9">
            <v>2618083</v>
          </cell>
          <cell r="C9">
            <v>38</v>
          </cell>
        </row>
        <row r="10">
          <cell r="A10">
            <v>5060085</v>
          </cell>
          <cell r="B10">
            <v>149750</v>
          </cell>
          <cell r="C10">
            <v>1</v>
          </cell>
        </row>
        <row r="11">
          <cell r="A11">
            <v>5060385</v>
          </cell>
          <cell r="B11">
            <v>383302</v>
          </cell>
          <cell r="C11">
            <v>28</v>
          </cell>
        </row>
        <row r="12">
          <cell r="A12">
            <v>5062083</v>
          </cell>
          <cell r="B12">
            <v>15320</v>
          </cell>
          <cell r="C12">
            <v>1</v>
          </cell>
        </row>
        <row r="13">
          <cell r="A13">
            <v>5071575</v>
          </cell>
          <cell r="B13">
            <v>221383</v>
          </cell>
          <cell r="C13">
            <v>14</v>
          </cell>
        </row>
        <row r="14">
          <cell r="A14">
            <v>5071820</v>
          </cell>
          <cell r="B14">
            <v>16000</v>
          </cell>
          <cell r="C14">
            <v>1</v>
          </cell>
        </row>
        <row r="15">
          <cell r="A15">
            <v>5071824</v>
          </cell>
          <cell r="B15">
            <v>343098</v>
          </cell>
          <cell r="C15">
            <v>44</v>
          </cell>
        </row>
        <row r="16">
          <cell r="A16">
            <v>5071840</v>
          </cell>
          <cell r="B16">
            <v>486540</v>
          </cell>
          <cell r="C16">
            <v>4</v>
          </cell>
        </row>
        <row r="17">
          <cell r="A17">
            <v>5071841</v>
          </cell>
          <cell r="B17">
            <v>49480</v>
          </cell>
          <cell r="C17">
            <v>1</v>
          </cell>
        </row>
        <row r="18">
          <cell r="A18">
            <v>5071844</v>
          </cell>
          <cell r="B18">
            <v>516870</v>
          </cell>
          <cell r="C18">
            <v>8</v>
          </cell>
        </row>
        <row r="19">
          <cell r="A19">
            <v>5071866</v>
          </cell>
          <cell r="B19">
            <v>33750</v>
          </cell>
          <cell r="C19">
            <v>1</v>
          </cell>
        </row>
        <row r="20">
          <cell r="A20">
            <v>5071873</v>
          </cell>
          <cell r="B20">
            <v>11000</v>
          </cell>
          <cell r="C20">
            <v>2</v>
          </cell>
        </row>
        <row r="21">
          <cell r="A21">
            <v>5071875</v>
          </cell>
          <cell r="B21">
            <v>50950</v>
          </cell>
          <cell r="C21">
            <v>1</v>
          </cell>
        </row>
        <row r="22">
          <cell r="A22">
            <v>5071891</v>
          </cell>
          <cell r="B22">
            <v>115685</v>
          </cell>
          <cell r="C22">
            <v>53</v>
          </cell>
        </row>
        <row r="23">
          <cell r="A23">
            <v>5071904</v>
          </cell>
          <cell r="B23">
            <v>102720</v>
          </cell>
          <cell r="C23">
            <v>5</v>
          </cell>
        </row>
        <row r="24">
          <cell r="A24">
            <v>5106181</v>
          </cell>
          <cell r="B24">
            <v>26280</v>
          </cell>
          <cell r="C24">
            <v>3</v>
          </cell>
        </row>
        <row r="25">
          <cell r="A25">
            <v>5106187</v>
          </cell>
          <cell r="B25">
            <v>25360</v>
          </cell>
          <cell r="C25">
            <v>2</v>
          </cell>
        </row>
        <row r="26">
          <cell r="A26">
            <v>5106265</v>
          </cell>
          <cell r="B26">
            <v>43220</v>
          </cell>
          <cell r="C26">
            <v>1</v>
          </cell>
        </row>
        <row r="27">
          <cell r="A27">
            <v>5106270</v>
          </cell>
          <cell r="B27">
            <v>30740</v>
          </cell>
          <cell r="C27">
            <v>1</v>
          </cell>
        </row>
        <row r="28">
          <cell r="A28">
            <v>5106273</v>
          </cell>
          <cell r="B28">
            <v>186270</v>
          </cell>
          <cell r="C28">
            <v>2</v>
          </cell>
        </row>
        <row r="29">
          <cell r="A29">
            <v>5106295</v>
          </cell>
          <cell r="B29">
            <v>695740</v>
          </cell>
          <cell r="C29">
            <v>1</v>
          </cell>
        </row>
        <row r="30">
          <cell r="A30">
            <v>5106296</v>
          </cell>
          <cell r="B30">
            <v>2599895</v>
          </cell>
          <cell r="C30">
            <v>52</v>
          </cell>
        </row>
        <row r="31">
          <cell r="A31">
            <v>5106308</v>
          </cell>
          <cell r="B31">
            <v>587690</v>
          </cell>
          <cell r="C31">
            <v>8</v>
          </cell>
        </row>
        <row r="32">
          <cell r="A32">
            <v>5106310</v>
          </cell>
          <cell r="B32">
            <v>393980</v>
          </cell>
          <cell r="C32">
            <v>7</v>
          </cell>
        </row>
        <row r="33">
          <cell r="A33">
            <v>5106340</v>
          </cell>
          <cell r="B33">
            <v>219080</v>
          </cell>
          <cell r="C33">
            <v>4</v>
          </cell>
        </row>
        <row r="34">
          <cell r="A34">
            <v>5106342</v>
          </cell>
          <cell r="B34">
            <v>16720</v>
          </cell>
          <cell r="C34">
            <v>1</v>
          </cell>
        </row>
        <row r="35">
          <cell r="A35">
            <v>5106344</v>
          </cell>
          <cell r="B35">
            <v>25990</v>
          </cell>
          <cell r="C35">
            <v>1</v>
          </cell>
        </row>
        <row r="36">
          <cell r="A36">
            <v>5106346</v>
          </cell>
          <cell r="B36">
            <v>548423</v>
          </cell>
          <cell r="C36">
            <v>16</v>
          </cell>
        </row>
        <row r="37">
          <cell r="A37">
            <v>5106349</v>
          </cell>
          <cell r="B37">
            <v>1488902</v>
          </cell>
          <cell r="C37">
            <v>28</v>
          </cell>
        </row>
        <row r="38">
          <cell r="A38">
            <v>5106351</v>
          </cell>
          <cell r="B38">
            <v>43360</v>
          </cell>
          <cell r="C38">
            <v>1</v>
          </cell>
        </row>
        <row r="39">
          <cell r="A39">
            <v>5106352</v>
          </cell>
          <cell r="B39">
            <v>20240</v>
          </cell>
          <cell r="C39">
            <v>1</v>
          </cell>
        </row>
        <row r="40">
          <cell r="A40">
            <v>5106357</v>
          </cell>
          <cell r="B40">
            <v>10400</v>
          </cell>
          <cell r="C40">
            <v>1</v>
          </cell>
        </row>
        <row r="41">
          <cell r="A41">
            <v>5106505</v>
          </cell>
          <cell r="B41">
            <v>119570</v>
          </cell>
          <cell r="C41">
            <v>2</v>
          </cell>
        </row>
        <row r="42">
          <cell r="A42">
            <v>5106506</v>
          </cell>
          <cell r="B42">
            <v>31960</v>
          </cell>
          <cell r="C42">
            <v>2</v>
          </cell>
        </row>
        <row r="43">
          <cell r="A43">
            <v>5109997</v>
          </cell>
          <cell r="B43">
            <v>30000</v>
          </cell>
          <cell r="C43">
            <v>1</v>
          </cell>
        </row>
        <row r="44">
          <cell r="A44">
            <v>5110020</v>
          </cell>
          <cell r="B44">
            <v>377790</v>
          </cell>
          <cell r="C44">
            <v>7</v>
          </cell>
        </row>
        <row r="45">
          <cell r="A45">
            <v>5110329</v>
          </cell>
          <cell r="B45">
            <v>1438880</v>
          </cell>
          <cell r="C45">
            <v>48</v>
          </cell>
        </row>
        <row r="46">
          <cell r="A46">
            <v>5110351</v>
          </cell>
          <cell r="B46">
            <v>1043136</v>
          </cell>
          <cell r="C46">
            <v>40</v>
          </cell>
        </row>
        <row r="47">
          <cell r="A47">
            <v>5110393</v>
          </cell>
          <cell r="B47">
            <v>16140</v>
          </cell>
          <cell r="C47">
            <v>1</v>
          </cell>
        </row>
        <row r="48">
          <cell r="A48">
            <v>5110403</v>
          </cell>
          <cell r="B48">
            <v>820870</v>
          </cell>
          <cell r="C48">
            <v>0</v>
          </cell>
        </row>
        <row r="49">
          <cell r="A49">
            <v>5110491</v>
          </cell>
          <cell r="B49">
            <v>376130</v>
          </cell>
          <cell r="C49">
            <v>1</v>
          </cell>
        </row>
        <row r="50">
          <cell r="A50">
            <v>5110574</v>
          </cell>
          <cell r="B50">
            <v>100000</v>
          </cell>
          <cell r="C50">
            <v>4</v>
          </cell>
        </row>
        <row r="51">
          <cell r="A51">
            <v>5110620</v>
          </cell>
          <cell r="B51">
            <v>103150</v>
          </cell>
          <cell r="C51">
            <v>1</v>
          </cell>
        </row>
        <row r="52">
          <cell r="A52">
            <v>5110651</v>
          </cell>
          <cell r="B52">
            <v>91830</v>
          </cell>
          <cell r="C52">
            <v>0</v>
          </cell>
        </row>
        <row r="53">
          <cell r="A53">
            <v>5110669</v>
          </cell>
          <cell r="B53">
            <v>53220</v>
          </cell>
          <cell r="C53">
            <v>9</v>
          </cell>
        </row>
        <row r="54">
          <cell r="A54">
            <v>5110786</v>
          </cell>
          <cell r="B54">
            <v>16380</v>
          </cell>
          <cell r="C54">
            <v>1</v>
          </cell>
        </row>
        <row r="55">
          <cell r="A55">
            <v>5110823</v>
          </cell>
          <cell r="B55">
            <v>6580</v>
          </cell>
          <cell r="C55">
            <v>6</v>
          </cell>
        </row>
        <row r="56">
          <cell r="A56">
            <v>5110981</v>
          </cell>
          <cell r="B56">
            <v>417880</v>
          </cell>
          <cell r="C56">
            <v>7</v>
          </cell>
        </row>
        <row r="57">
          <cell r="A57">
            <v>5111021</v>
          </cell>
          <cell r="B57">
            <v>40000</v>
          </cell>
          <cell r="C57">
            <v>1</v>
          </cell>
        </row>
        <row r="58">
          <cell r="A58">
            <v>5111085</v>
          </cell>
          <cell r="B58">
            <v>113360</v>
          </cell>
          <cell r="C58">
            <v>1</v>
          </cell>
        </row>
        <row r="59">
          <cell r="A59">
            <v>5111148</v>
          </cell>
          <cell r="B59">
            <v>15020</v>
          </cell>
          <cell r="C59">
            <v>1</v>
          </cell>
        </row>
        <row r="60">
          <cell r="A60">
            <v>5111158</v>
          </cell>
          <cell r="B60">
            <v>18090</v>
          </cell>
          <cell r="C60">
            <v>1</v>
          </cell>
        </row>
        <row r="61">
          <cell r="A61">
            <v>5111187</v>
          </cell>
          <cell r="B61">
            <v>493850</v>
          </cell>
          <cell r="C61">
            <v>16</v>
          </cell>
        </row>
        <row r="62">
          <cell r="A62">
            <v>5111261</v>
          </cell>
          <cell r="B62">
            <v>51770</v>
          </cell>
          <cell r="C62">
            <v>1</v>
          </cell>
        </row>
        <row r="63">
          <cell r="A63">
            <v>5111271</v>
          </cell>
          <cell r="B63">
            <v>2256416</v>
          </cell>
          <cell r="C63">
            <v>53</v>
          </cell>
        </row>
        <row r="64">
          <cell r="A64">
            <v>5111343</v>
          </cell>
          <cell r="B64">
            <v>35355</v>
          </cell>
          <cell r="C64">
            <v>14</v>
          </cell>
        </row>
        <row r="65">
          <cell r="A65">
            <v>5111372</v>
          </cell>
          <cell r="B65">
            <v>19700</v>
          </cell>
          <cell r="C65">
            <v>4</v>
          </cell>
        </row>
        <row r="66">
          <cell r="A66">
            <v>5111378</v>
          </cell>
          <cell r="B66">
            <v>100000</v>
          </cell>
          <cell r="C66">
            <v>1</v>
          </cell>
        </row>
        <row r="67">
          <cell r="A67">
            <v>5111389</v>
          </cell>
          <cell r="B67">
            <v>59090</v>
          </cell>
          <cell r="C67">
            <v>1</v>
          </cell>
        </row>
        <row r="68">
          <cell r="A68">
            <v>5111400</v>
          </cell>
          <cell r="B68">
            <v>23210</v>
          </cell>
          <cell r="C68">
            <v>1</v>
          </cell>
        </row>
        <row r="69">
          <cell r="A69">
            <v>5111409</v>
          </cell>
          <cell r="B69">
            <v>22160</v>
          </cell>
          <cell r="C69">
            <v>1</v>
          </cell>
        </row>
        <row r="70">
          <cell r="A70">
            <v>5111450</v>
          </cell>
          <cell r="B70">
            <v>53660</v>
          </cell>
          <cell r="C70">
            <v>0</v>
          </cell>
        </row>
        <row r="71">
          <cell r="A71">
            <v>5111458</v>
          </cell>
          <cell r="B71">
            <v>95590</v>
          </cell>
          <cell r="C71">
            <v>1</v>
          </cell>
        </row>
        <row r="72">
          <cell r="A72">
            <v>5111500</v>
          </cell>
          <cell r="B72">
            <v>516060</v>
          </cell>
          <cell r="C72">
            <v>0</v>
          </cell>
        </row>
        <row r="73">
          <cell r="A73">
            <v>5111579</v>
          </cell>
          <cell r="B73">
            <v>582100</v>
          </cell>
          <cell r="C73">
            <v>10</v>
          </cell>
        </row>
        <row r="74">
          <cell r="A74">
            <v>5111592</v>
          </cell>
          <cell r="B74">
            <v>153127</v>
          </cell>
          <cell r="C74">
            <v>53</v>
          </cell>
        </row>
        <row r="75">
          <cell r="A75">
            <v>5111861</v>
          </cell>
          <cell r="B75">
            <v>616610</v>
          </cell>
          <cell r="C75">
            <v>0</v>
          </cell>
        </row>
        <row r="76">
          <cell r="A76">
            <v>5111869</v>
          </cell>
          <cell r="B76">
            <v>316810</v>
          </cell>
          <cell r="C76">
            <v>-1</v>
          </cell>
        </row>
        <row r="77">
          <cell r="A77">
            <v>5111927</v>
          </cell>
          <cell r="B77">
            <v>58310</v>
          </cell>
          <cell r="C77">
            <v>1</v>
          </cell>
        </row>
        <row r="78">
          <cell r="A78">
            <v>5111943</v>
          </cell>
          <cell r="B78">
            <v>370830</v>
          </cell>
          <cell r="C78">
            <v>3</v>
          </cell>
        </row>
        <row r="79">
          <cell r="A79">
            <v>5111954</v>
          </cell>
          <cell r="B79">
            <v>1574426</v>
          </cell>
          <cell r="C79">
            <v>38</v>
          </cell>
        </row>
        <row r="80">
          <cell r="A80">
            <v>5111986</v>
          </cell>
          <cell r="B80">
            <v>770180</v>
          </cell>
          <cell r="C80">
            <v>0</v>
          </cell>
        </row>
        <row r="81">
          <cell r="A81">
            <v>5111997</v>
          </cell>
          <cell r="B81">
            <v>497700</v>
          </cell>
          <cell r="C81">
            <v>-1</v>
          </cell>
        </row>
        <row r="82">
          <cell r="A82">
            <v>5112197</v>
          </cell>
          <cell r="B82">
            <v>118560</v>
          </cell>
          <cell r="C82">
            <v>5</v>
          </cell>
        </row>
        <row r="83">
          <cell r="A83">
            <v>5112208</v>
          </cell>
          <cell r="B83">
            <v>217770</v>
          </cell>
          <cell r="C83">
            <v>5</v>
          </cell>
        </row>
        <row r="84">
          <cell r="A84">
            <v>5112239</v>
          </cell>
          <cell r="B84">
            <v>37190</v>
          </cell>
          <cell r="C84">
            <v>1</v>
          </cell>
        </row>
        <row r="85">
          <cell r="A85">
            <v>5112292</v>
          </cell>
          <cell r="B85">
            <v>22750</v>
          </cell>
          <cell r="C85">
            <v>1</v>
          </cell>
        </row>
        <row r="86">
          <cell r="A86">
            <v>5112356</v>
          </cell>
          <cell r="B86">
            <v>614420</v>
          </cell>
          <cell r="C86">
            <v>8</v>
          </cell>
        </row>
        <row r="87">
          <cell r="A87">
            <v>5112416</v>
          </cell>
          <cell r="B87">
            <v>2448827</v>
          </cell>
          <cell r="C87">
            <v>16</v>
          </cell>
        </row>
        <row r="88">
          <cell r="A88">
            <v>5112427</v>
          </cell>
          <cell r="B88">
            <v>9210</v>
          </cell>
          <cell r="C88">
            <v>1</v>
          </cell>
        </row>
        <row r="89">
          <cell r="A89">
            <v>5112485</v>
          </cell>
          <cell r="B89">
            <v>152710</v>
          </cell>
          <cell r="C89">
            <v>4</v>
          </cell>
        </row>
        <row r="90">
          <cell r="A90">
            <v>5112519</v>
          </cell>
          <cell r="B90">
            <v>17210</v>
          </cell>
          <cell r="C90">
            <v>1</v>
          </cell>
        </row>
        <row r="91">
          <cell r="A91">
            <v>5112530</v>
          </cell>
          <cell r="B91">
            <v>332030</v>
          </cell>
          <cell r="C91">
            <v>6</v>
          </cell>
        </row>
        <row r="92">
          <cell r="A92">
            <v>5112574</v>
          </cell>
          <cell r="B92">
            <v>3252</v>
          </cell>
          <cell r="C92">
            <v>1</v>
          </cell>
        </row>
        <row r="93">
          <cell r="A93">
            <v>5112593</v>
          </cell>
          <cell r="B93">
            <v>90</v>
          </cell>
          <cell r="C93">
            <v>1</v>
          </cell>
        </row>
        <row r="94">
          <cell r="A94">
            <v>5112652</v>
          </cell>
          <cell r="B94">
            <v>1671450</v>
          </cell>
          <cell r="C94">
            <v>9</v>
          </cell>
        </row>
        <row r="95">
          <cell r="A95">
            <v>5112674</v>
          </cell>
          <cell r="B95">
            <v>344620</v>
          </cell>
          <cell r="C95">
            <v>4</v>
          </cell>
        </row>
        <row r="96">
          <cell r="A96">
            <v>5112748</v>
          </cell>
          <cell r="B96">
            <v>483880</v>
          </cell>
          <cell r="C96">
            <v>8</v>
          </cell>
        </row>
        <row r="97">
          <cell r="A97">
            <v>5112757</v>
          </cell>
          <cell r="B97">
            <v>415960</v>
          </cell>
          <cell r="C97">
            <v>8</v>
          </cell>
        </row>
        <row r="98">
          <cell r="A98">
            <v>5112776</v>
          </cell>
          <cell r="B98">
            <v>12730</v>
          </cell>
          <cell r="C98">
            <v>1</v>
          </cell>
        </row>
        <row r="99">
          <cell r="A99">
            <v>5112797</v>
          </cell>
          <cell r="B99">
            <v>209680</v>
          </cell>
          <cell r="C99">
            <v>6</v>
          </cell>
        </row>
        <row r="100">
          <cell r="A100">
            <v>5112815</v>
          </cell>
          <cell r="B100">
            <v>500257</v>
          </cell>
          <cell r="C100">
            <v>23</v>
          </cell>
        </row>
        <row r="101">
          <cell r="A101">
            <v>5112833</v>
          </cell>
          <cell r="B101">
            <v>194820</v>
          </cell>
          <cell r="C101">
            <v>4</v>
          </cell>
        </row>
        <row r="102">
          <cell r="A102">
            <v>5112850</v>
          </cell>
          <cell r="B102">
            <v>1522445</v>
          </cell>
          <cell r="C102">
            <v>53</v>
          </cell>
        </row>
        <row r="103">
          <cell r="A103">
            <v>5112861</v>
          </cell>
          <cell r="B103">
            <v>1360504</v>
          </cell>
          <cell r="C103">
            <v>51</v>
          </cell>
        </row>
        <row r="104">
          <cell r="A104">
            <v>5112872</v>
          </cell>
          <cell r="B104">
            <v>1054530</v>
          </cell>
          <cell r="C104">
            <v>28</v>
          </cell>
        </row>
        <row r="105">
          <cell r="A105">
            <v>5113006</v>
          </cell>
          <cell r="B105">
            <v>1064618</v>
          </cell>
          <cell r="C105">
            <v>18</v>
          </cell>
        </row>
        <row r="106">
          <cell r="A106">
            <v>5113017</v>
          </cell>
          <cell r="B106">
            <v>32840</v>
          </cell>
          <cell r="C106">
            <v>1</v>
          </cell>
        </row>
        <row r="107">
          <cell r="A107">
            <v>5113057</v>
          </cell>
          <cell r="B107">
            <v>231760</v>
          </cell>
          <cell r="C107">
            <v>-1</v>
          </cell>
        </row>
        <row r="108">
          <cell r="A108">
            <v>5113086</v>
          </cell>
          <cell r="B108">
            <v>11050</v>
          </cell>
          <cell r="C108">
            <v>1</v>
          </cell>
        </row>
        <row r="109">
          <cell r="A109">
            <v>5113097</v>
          </cell>
          <cell r="B109">
            <v>390431</v>
          </cell>
          <cell r="C109">
            <v>13</v>
          </cell>
        </row>
        <row r="110">
          <cell r="A110">
            <v>5113113</v>
          </cell>
          <cell r="B110">
            <v>1376390</v>
          </cell>
          <cell r="C110">
            <v>8</v>
          </cell>
        </row>
        <row r="111">
          <cell r="A111">
            <v>5113256</v>
          </cell>
          <cell r="B111">
            <v>273779</v>
          </cell>
          <cell r="C111">
            <v>34</v>
          </cell>
        </row>
        <row r="112">
          <cell r="A112">
            <v>5113299</v>
          </cell>
          <cell r="B112">
            <v>324570</v>
          </cell>
          <cell r="C112">
            <v>-1</v>
          </cell>
        </row>
        <row r="113">
          <cell r="A113">
            <v>5113329</v>
          </cell>
          <cell r="B113">
            <v>27150</v>
          </cell>
          <cell r="C113">
            <v>2</v>
          </cell>
        </row>
        <row r="114">
          <cell r="A114">
            <v>5113447</v>
          </cell>
          <cell r="B114">
            <v>1082290</v>
          </cell>
          <cell r="C114">
            <v>-1</v>
          </cell>
        </row>
        <row r="115">
          <cell r="A115">
            <v>5113660</v>
          </cell>
          <cell r="B115">
            <v>24880</v>
          </cell>
          <cell r="C115">
            <v>1</v>
          </cell>
        </row>
        <row r="116">
          <cell r="A116">
            <v>5113704</v>
          </cell>
          <cell r="B116">
            <v>179580</v>
          </cell>
          <cell r="C116">
            <v>7</v>
          </cell>
        </row>
        <row r="117">
          <cell r="A117">
            <v>5113714</v>
          </cell>
          <cell r="B117">
            <v>31850</v>
          </cell>
          <cell r="C117">
            <v>1</v>
          </cell>
        </row>
        <row r="118">
          <cell r="A118">
            <v>5113722</v>
          </cell>
          <cell r="B118">
            <v>36890</v>
          </cell>
          <cell r="C118">
            <v>1</v>
          </cell>
        </row>
        <row r="119">
          <cell r="A119">
            <v>5113786</v>
          </cell>
          <cell r="B119">
            <v>40820</v>
          </cell>
          <cell r="C119">
            <v>1</v>
          </cell>
        </row>
        <row r="120">
          <cell r="A120">
            <v>5113790</v>
          </cell>
          <cell r="B120">
            <v>2205820</v>
          </cell>
          <cell r="C120">
            <v>53</v>
          </cell>
        </row>
        <row r="121">
          <cell r="A121">
            <v>5113870</v>
          </cell>
          <cell r="B121">
            <v>83770</v>
          </cell>
          <cell r="C121">
            <v>-1</v>
          </cell>
        </row>
        <row r="122">
          <cell r="A122">
            <v>5113941</v>
          </cell>
          <cell r="B122">
            <v>386250</v>
          </cell>
          <cell r="C122">
            <v>-1</v>
          </cell>
        </row>
        <row r="123">
          <cell r="A123">
            <v>5113951</v>
          </cell>
          <cell r="B123">
            <v>504640</v>
          </cell>
          <cell r="C123">
            <v>0</v>
          </cell>
        </row>
        <row r="124">
          <cell r="A124">
            <v>5113981</v>
          </cell>
          <cell r="B124">
            <v>41630</v>
          </cell>
          <cell r="C124">
            <v>1</v>
          </cell>
        </row>
        <row r="125">
          <cell r="A125">
            <v>5114063</v>
          </cell>
          <cell r="B125">
            <v>24810</v>
          </cell>
          <cell r="C125">
            <v>1</v>
          </cell>
        </row>
        <row r="126">
          <cell r="A126">
            <v>5114229</v>
          </cell>
          <cell r="B126">
            <v>86700</v>
          </cell>
          <cell r="C126">
            <v>2</v>
          </cell>
        </row>
        <row r="127">
          <cell r="A127">
            <v>5114257</v>
          </cell>
          <cell r="B127">
            <v>1555861</v>
          </cell>
          <cell r="C127">
            <v>29</v>
          </cell>
        </row>
        <row r="128">
          <cell r="A128">
            <v>5114299</v>
          </cell>
          <cell r="B128">
            <v>2320129</v>
          </cell>
          <cell r="C128">
            <v>52</v>
          </cell>
        </row>
        <row r="129">
          <cell r="A129">
            <v>5114532</v>
          </cell>
          <cell r="B129">
            <v>53130</v>
          </cell>
          <cell r="C129">
            <v>1</v>
          </cell>
        </row>
        <row r="130">
          <cell r="A130">
            <v>5114570</v>
          </cell>
          <cell r="B130">
            <v>26050</v>
          </cell>
          <cell r="C130">
            <v>1</v>
          </cell>
        </row>
        <row r="131">
          <cell r="A131">
            <v>5114624</v>
          </cell>
          <cell r="B131">
            <v>32740</v>
          </cell>
          <cell r="C131">
            <v>1</v>
          </cell>
        </row>
        <row r="132">
          <cell r="A132">
            <v>5114640</v>
          </cell>
          <cell r="B132">
            <v>675730</v>
          </cell>
          <cell r="C132">
            <v>0</v>
          </cell>
        </row>
        <row r="133">
          <cell r="A133">
            <v>5114645</v>
          </cell>
          <cell r="B133">
            <v>143830</v>
          </cell>
          <cell r="C133">
            <v>5</v>
          </cell>
        </row>
        <row r="134">
          <cell r="A134">
            <v>5114650</v>
          </cell>
          <cell r="B134">
            <v>223900</v>
          </cell>
          <cell r="C134">
            <v>4</v>
          </cell>
        </row>
        <row r="135">
          <cell r="A135">
            <v>5114657</v>
          </cell>
          <cell r="B135">
            <v>18270</v>
          </cell>
          <cell r="C135">
            <v>4</v>
          </cell>
        </row>
        <row r="136">
          <cell r="A136">
            <v>5114665</v>
          </cell>
          <cell r="B136">
            <v>14540</v>
          </cell>
          <cell r="C136">
            <v>1</v>
          </cell>
        </row>
        <row r="137">
          <cell r="A137">
            <v>5114667</v>
          </cell>
          <cell r="B137">
            <v>1027350</v>
          </cell>
          <cell r="C137">
            <v>1</v>
          </cell>
        </row>
        <row r="138">
          <cell r="A138">
            <v>5114669</v>
          </cell>
          <cell r="B138">
            <v>104380</v>
          </cell>
          <cell r="C138">
            <v>-1</v>
          </cell>
        </row>
        <row r="139">
          <cell r="A139">
            <v>5114672</v>
          </cell>
          <cell r="B139">
            <v>515990</v>
          </cell>
          <cell r="C139">
            <v>1</v>
          </cell>
        </row>
        <row r="140">
          <cell r="A140">
            <v>5114674</v>
          </cell>
          <cell r="B140">
            <v>1839827</v>
          </cell>
          <cell r="C140">
            <v>52</v>
          </cell>
        </row>
        <row r="141">
          <cell r="A141">
            <v>5114677</v>
          </cell>
          <cell r="B141">
            <v>367412</v>
          </cell>
          <cell r="C141">
            <v>16</v>
          </cell>
        </row>
        <row r="142">
          <cell r="A142">
            <v>5114678</v>
          </cell>
          <cell r="B142">
            <v>148560</v>
          </cell>
          <cell r="C142">
            <v>4</v>
          </cell>
        </row>
        <row r="143">
          <cell r="A143">
            <v>5114680</v>
          </cell>
          <cell r="B143">
            <v>273570</v>
          </cell>
          <cell r="C143">
            <v>4</v>
          </cell>
        </row>
        <row r="144">
          <cell r="A144">
            <v>5114681</v>
          </cell>
          <cell r="B144">
            <v>474273</v>
          </cell>
          <cell r="C144">
            <v>31</v>
          </cell>
        </row>
        <row r="145">
          <cell r="A145">
            <v>5114694</v>
          </cell>
          <cell r="B145">
            <v>19820</v>
          </cell>
          <cell r="C145">
            <v>2</v>
          </cell>
        </row>
        <row r="146">
          <cell r="A146">
            <v>5114696</v>
          </cell>
          <cell r="B146">
            <v>2560</v>
          </cell>
          <cell r="C146">
            <v>1</v>
          </cell>
        </row>
        <row r="147">
          <cell r="A147">
            <v>5114698</v>
          </cell>
          <cell r="B147">
            <v>137340</v>
          </cell>
          <cell r="C147">
            <v>0</v>
          </cell>
        </row>
        <row r="148">
          <cell r="A148">
            <v>5114703</v>
          </cell>
          <cell r="B148">
            <v>562690</v>
          </cell>
          <cell r="C148">
            <v>7</v>
          </cell>
        </row>
        <row r="149">
          <cell r="A149">
            <v>5114713</v>
          </cell>
          <cell r="B149">
            <v>61200</v>
          </cell>
          <cell r="C149">
            <v>1</v>
          </cell>
        </row>
        <row r="150">
          <cell r="A150">
            <v>5114714</v>
          </cell>
          <cell r="B150">
            <v>49500</v>
          </cell>
          <cell r="C150">
            <v>1</v>
          </cell>
        </row>
        <row r="151">
          <cell r="A151">
            <v>5114715</v>
          </cell>
          <cell r="B151">
            <v>1526088</v>
          </cell>
          <cell r="C151">
            <v>51</v>
          </cell>
        </row>
        <row r="152">
          <cell r="A152">
            <v>5114721</v>
          </cell>
          <cell r="B152">
            <v>95912</v>
          </cell>
          <cell r="C152">
            <v>27</v>
          </cell>
        </row>
        <row r="153">
          <cell r="A153">
            <v>5114723</v>
          </cell>
          <cell r="B153">
            <v>399520</v>
          </cell>
          <cell r="C153">
            <v>0</v>
          </cell>
        </row>
        <row r="154">
          <cell r="A154">
            <v>5114728</v>
          </cell>
          <cell r="B154">
            <v>218100</v>
          </cell>
          <cell r="C154">
            <v>0</v>
          </cell>
        </row>
        <row r="155">
          <cell r="A155">
            <v>5114731</v>
          </cell>
          <cell r="B155">
            <v>0</v>
          </cell>
          <cell r="C155">
            <v>1</v>
          </cell>
        </row>
        <row r="156">
          <cell r="A156">
            <v>5114734</v>
          </cell>
          <cell r="B156">
            <v>177383</v>
          </cell>
          <cell r="C156">
            <v>16</v>
          </cell>
        </row>
        <row r="157">
          <cell r="A157">
            <v>5114737</v>
          </cell>
          <cell r="B157">
            <v>530210</v>
          </cell>
          <cell r="C157">
            <v>0</v>
          </cell>
        </row>
        <row r="158">
          <cell r="A158">
            <v>5114740</v>
          </cell>
          <cell r="B158">
            <v>398220</v>
          </cell>
          <cell r="C158">
            <v>2</v>
          </cell>
        </row>
        <row r="159">
          <cell r="A159">
            <v>5114743</v>
          </cell>
          <cell r="B159">
            <v>1048849</v>
          </cell>
          <cell r="C159">
            <v>38</v>
          </cell>
        </row>
        <row r="160">
          <cell r="A160">
            <v>5114750</v>
          </cell>
          <cell r="B160">
            <v>857090</v>
          </cell>
          <cell r="C160">
            <v>8</v>
          </cell>
        </row>
        <row r="161">
          <cell r="A161">
            <v>5114761</v>
          </cell>
          <cell r="B161">
            <v>643240</v>
          </cell>
          <cell r="C161">
            <v>2</v>
          </cell>
        </row>
        <row r="162">
          <cell r="A162">
            <v>5114772</v>
          </cell>
          <cell r="B162">
            <v>833210</v>
          </cell>
          <cell r="C162">
            <v>0</v>
          </cell>
        </row>
        <row r="163">
          <cell r="A163">
            <v>5114799</v>
          </cell>
          <cell r="B163">
            <v>56930</v>
          </cell>
          <cell r="C163">
            <v>1</v>
          </cell>
        </row>
        <row r="164">
          <cell r="A164">
            <v>5114950</v>
          </cell>
          <cell r="B164">
            <v>157210</v>
          </cell>
          <cell r="C164">
            <v>-1</v>
          </cell>
        </row>
        <row r="165">
          <cell r="A165">
            <v>5115024</v>
          </cell>
          <cell r="B165">
            <v>620577</v>
          </cell>
          <cell r="C165">
            <v>27</v>
          </cell>
        </row>
        <row r="166">
          <cell r="A166">
            <v>5115184</v>
          </cell>
          <cell r="B166">
            <v>470360</v>
          </cell>
          <cell r="C166">
            <v>9</v>
          </cell>
        </row>
        <row r="167">
          <cell r="A167">
            <v>5115242</v>
          </cell>
          <cell r="B167">
            <v>56060</v>
          </cell>
          <cell r="C167">
            <v>1</v>
          </cell>
        </row>
        <row r="168">
          <cell r="A168">
            <v>5115252</v>
          </cell>
          <cell r="B168">
            <v>30990</v>
          </cell>
          <cell r="C168">
            <v>1</v>
          </cell>
        </row>
        <row r="169">
          <cell r="A169">
            <v>5115273</v>
          </cell>
          <cell r="B169">
            <v>114250</v>
          </cell>
          <cell r="C169">
            <v>7</v>
          </cell>
        </row>
        <row r="170">
          <cell r="A170">
            <v>5115298</v>
          </cell>
          <cell r="B170">
            <v>28110</v>
          </cell>
          <cell r="C170">
            <v>1</v>
          </cell>
        </row>
        <row r="171">
          <cell r="A171">
            <v>5115348</v>
          </cell>
          <cell r="B171">
            <v>139010</v>
          </cell>
          <cell r="C171">
            <v>3</v>
          </cell>
        </row>
        <row r="172">
          <cell r="A172">
            <v>5115380</v>
          </cell>
          <cell r="B172">
            <v>2060424</v>
          </cell>
          <cell r="C172">
            <v>53</v>
          </cell>
        </row>
        <row r="173">
          <cell r="A173">
            <v>5115401</v>
          </cell>
          <cell r="B173">
            <v>77640</v>
          </cell>
          <cell r="C173">
            <v>4</v>
          </cell>
        </row>
        <row r="174">
          <cell r="A174">
            <v>5115551</v>
          </cell>
          <cell r="B174">
            <v>19130</v>
          </cell>
          <cell r="C174">
            <v>1</v>
          </cell>
        </row>
        <row r="175">
          <cell r="A175">
            <v>5115561</v>
          </cell>
          <cell r="B175">
            <v>31940</v>
          </cell>
          <cell r="C175">
            <v>2</v>
          </cell>
        </row>
        <row r="176">
          <cell r="A176">
            <v>5115583</v>
          </cell>
          <cell r="B176">
            <v>38420</v>
          </cell>
          <cell r="C176">
            <v>1</v>
          </cell>
        </row>
        <row r="177">
          <cell r="A177">
            <v>5115624</v>
          </cell>
          <cell r="B177">
            <v>867190</v>
          </cell>
          <cell r="C177">
            <v>3</v>
          </cell>
        </row>
        <row r="178">
          <cell r="A178">
            <v>5115644</v>
          </cell>
          <cell r="B178">
            <v>83630</v>
          </cell>
          <cell r="C178">
            <v>2</v>
          </cell>
        </row>
        <row r="179">
          <cell r="A179">
            <v>5115661</v>
          </cell>
          <cell r="B179">
            <v>9750</v>
          </cell>
          <cell r="C179">
            <v>1</v>
          </cell>
        </row>
        <row r="180">
          <cell r="A180">
            <v>5115671</v>
          </cell>
          <cell r="B180">
            <v>547590</v>
          </cell>
          <cell r="C180">
            <v>7</v>
          </cell>
        </row>
        <row r="181">
          <cell r="A181">
            <v>5115681</v>
          </cell>
          <cell r="B181">
            <v>43240</v>
          </cell>
          <cell r="C181">
            <v>1</v>
          </cell>
        </row>
        <row r="182">
          <cell r="A182">
            <v>5115728</v>
          </cell>
          <cell r="B182">
            <v>24970</v>
          </cell>
          <cell r="C182">
            <v>1</v>
          </cell>
        </row>
        <row r="183">
          <cell r="A183">
            <v>5115738</v>
          </cell>
          <cell r="B183">
            <v>23970</v>
          </cell>
          <cell r="C183">
            <v>2</v>
          </cell>
        </row>
        <row r="184">
          <cell r="A184">
            <v>5115848</v>
          </cell>
          <cell r="B184">
            <v>49620</v>
          </cell>
          <cell r="C184">
            <v>1</v>
          </cell>
        </row>
        <row r="185">
          <cell r="A185">
            <v>5115869</v>
          </cell>
          <cell r="B185">
            <v>25580</v>
          </cell>
          <cell r="C185">
            <v>1</v>
          </cell>
        </row>
        <row r="186">
          <cell r="A186">
            <v>5115913</v>
          </cell>
          <cell r="B186">
            <v>1494143</v>
          </cell>
          <cell r="C186">
            <v>52</v>
          </cell>
        </row>
        <row r="187">
          <cell r="A187">
            <v>5115934</v>
          </cell>
          <cell r="B187">
            <v>215650</v>
          </cell>
          <cell r="C187">
            <v>3</v>
          </cell>
        </row>
        <row r="188">
          <cell r="A188">
            <v>5115955</v>
          </cell>
          <cell r="B188">
            <v>8100</v>
          </cell>
          <cell r="C188">
            <v>1</v>
          </cell>
        </row>
        <row r="189">
          <cell r="A189">
            <v>5115965</v>
          </cell>
          <cell r="B189">
            <v>41380</v>
          </cell>
          <cell r="C189">
            <v>1</v>
          </cell>
        </row>
        <row r="190">
          <cell r="A190">
            <v>5115984</v>
          </cell>
          <cell r="B190">
            <v>2136000</v>
          </cell>
          <cell r="C190">
            <v>3</v>
          </cell>
        </row>
        <row r="191">
          <cell r="A191">
            <v>5116007</v>
          </cell>
          <cell r="B191">
            <v>45840</v>
          </cell>
          <cell r="C191">
            <v>3</v>
          </cell>
        </row>
        <row r="192">
          <cell r="A192">
            <v>5116048</v>
          </cell>
          <cell r="B192">
            <v>283650</v>
          </cell>
          <cell r="C192">
            <v>-1</v>
          </cell>
        </row>
        <row r="193">
          <cell r="A193">
            <v>5116059</v>
          </cell>
          <cell r="B193">
            <v>133330</v>
          </cell>
          <cell r="C193">
            <v>2</v>
          </cell>
        </row>
        <row r="194">
          <cell r="A194">
            <v>5116181</v>
          </cell>
          <cell r="B194">
            <v>152010</v>
          </cell>
          <cell r="C194">
            <v>1</v>
          </cell>
        </row>
        <row r="195">
          <cell r="A195">
            <v>5116191</v>
          </cell>
          <cell r="B195">
            <v>36710</v>
          </cell>
          <cell r="C195">
            <v>1</v>
          </cell>
        </row>
        <row r="196">
          <cell r="A196">
            <v>5116212</v>
          </cell>
          <cell r="B196">
            <v>192870</v>
          </cell>
          <cell r="C196">
            <v>5</v>
          </cell>
        </row>
        <row r="197">
          <cell r="A197">
            <v>5116284</v>
          </cell>
          <cell r="B197">
            <v>12400</v>
          </cell>
          <cell r="C197">
            <v>2</v>
          </cell>
        </row>
        <row r="198">
          <cell r="A198">
            <v>5116316</v>
          </cell>
          <cell r="B198">
            <v>108870</v>
          </cell>
          <cell r="C198">
            <v>1</v>
          </cell>
        </row>
        <row r="199">
          <cell r="A199">
            <v>5116347</v>
          </cell>
          <cell r="B199">
            <v>143740</v>
          </cell>
          <cell r="C199">
            <v>3</v>
          </cell>
        </row>
        <row r="200">
          <cell r="A200">
            <v>5116358</v>
          </cell>
          <cell r="B200">
            <v>730125</v>
          </cell>
          <cell r="C200">
            <v>19</v>
          </cell>
        </row>
        <row r="201">
          <cell r="A201">
            <v>5116455</v>
          </cell>
          <cell r="B201">
            <v>4910</v>
          </cell>
          <cell r="C201">
            <v>1</v>
          </cell>
        </row>
        <row r="202">
          <cell r="A202">
            <v>5116459</v>
          </cell>
          <cell r="B202">
            <v>29480</v>
          </cell>
          <cell r="C202">
            <v>1</v>
          </cell>
        </row>
        <row r="203">
          <cell r="A203">
            <v>5116462</v>
          </cell>
          <cell r="B203">
            <v>31840</v>
          </cell>
          <cell r="C203">
            <v>1</v>
          </cell>
        </row>
        <row r="204">
          <cell r="A204">
            <v>5116469</v>
          </cell>
          <cell r="B204">
            <v>10280</v>
          </cell>
          <cell r="C204">
            <v>1</v>
          </cell>
        </row>
        <row r="205">
          <cell r="A205">
            <v>5116477</v>
          </cell>
          <cell r="B205">
            <v>45140</v>
          </cell>
          <cell r="C205">
            <v>1</v>
          </cell>
        </row>
        <row r="206">
          <cell r="A206">
            <v>5116478</v>
          </cell>
          <cell r="B206">
            <v>19370</v>
          </cell>
          <cell r="C206">
            <v>1</v>
          </cell>
        </row>
        <row r="207">
          <cell r="A207">
            <v>5116489</v>
          </cell>
          <cell r="B207">
            <v>67550</v>
          </cell>
          <cell r="C207">
            <v>1</v>
          </cell>
        </row>
        <row r="208">
          <cell r="A208">
            <v>5116498</v>
          </cell>
          <cell r="B208">
            <v>84140</v>
          </cell>
          <cell r="C208">
            <v>1</v>
          </cell>
        </row>
        <row r="209">
          <cell r="A209">
            <v>5116508</v>
          </cell>
          <cell r="B209">
            <v>135340</v>
          </cell>
          <cell r="C209">
            <v>3</v>
          </cell>
        </row>
        <row r="210">
          <cell r="A210">
            <v>5116522</v>
          </cell>
          <cell r="B210">
            <v>40050</v>
          </cell>
          <cell r="C210">
            <v>1</v>
          </cell>
        </row>
        <row r="211">
          <cell r="A211">
            <v>5116524</v>
          </cell>
          <cell r="B211">
            <v>109320</v>
          </cell>
          <cell r="C211">
            <v>7</v>
          </cell>
        </row>
        <row r="212">
          <cell r="A212">
            <v>5116525</v>
          </cell>
          <cell r="B212">
            <v>78360</v>
          </cell>
          <cell r="C212">
            <v>2</v>
          </cell>
        </row>
        <row r="213">
          <cell r="A213">
            <v>5116556</v>
          </cell>
          <cell r="B213">
            <v>2135023</v>
          </cell>
          <cell r="C213">
            <v>50</v>
          </cell>
        </row>
        <row r="214">
          <cell r="A214">
            <v>5116566</v>
          </cell>
          <cell r="B214">
            <v>23280</v>
          </cell>
          <cell r="C214">
            <v>1</v>
          </cell>
        </row>
        <row r="215">
          <cell r="A215">
            <v>5116595</v>
          </cell>
          <cell r="B215">
            <v>227568</v>
          </cell>
          <cell r="C215">
            <v>53</v>
          </cell>
        </row>
        <row r="216">
          <cell r="A216">
            <v>5116606</v>
          </cell>
          <cell r="B216">
            <v>36050</v>
          </cell>
          <cell r="C216">
            <v>1</v>
          </cell>
        </row>
        <row r="217">
          <cell r="A217">
            <v>5116626</v>
          </cell>
          <cell r="B217">
            <v>26820</v>
          </cell>
          <cell r="C217">
            <v>1</v>
          </cell>
        </row>
        <row r="218">
          <cell r="A218">
            <v>5116635</v>
          </cell>
          <cell r="B218">
            <v>20830</v>
          </cell>
          <cell r="C218">
            <v>1</v>
          </cell>
        </row>
        <row r="219">
          <cell r="A219">
            <v>5116646</v>
          </cell>
          <cell r="B219">
            <v>27570</v>
          </cell>
          <cell r="C219">
            <v>1</v>
          </cell>
        </row>
        <row r="220">
          <cell r="A220">
            <v>5116724</v>
          </cell>
          <cell r="B220">
            <v>2003930</v>
          </cell>
          <cell r="C220">
            <v>45</v>
          </cell>
        </row>
        <row r="221">
          <cell r="A221">
            <v>5116735</v>
          </cell>
          <cell r="B221">
            <v>9510</v>
          </cell>
          <cell r="C221">
            <v>1</v>
          </cell>
        </row>
        <row r="222">
          <cell r="A222">
            <v>5116757</v>
          </cell>
          <cell r="B222">
            <v>126960</v>
          </cell>
          <cell r="C222">
            <v>4</v>
          </cell>
        </row>
        <row r="223">
          <cell r="A223">
            <v>5116769</v>
          </cell>
          <cell r="B223">
            <v>19510</v>
          </cell>
          <cell r="C223">
            <v>1</v>
          </cell>
        </row>
        <row r="224">
          <cell r="A224">
            <v>5116780</v>
          </cell>
          <cell r="B224">
            <v>18030</v>
          </cell>
          <cell r="C224">
            <v>1</v>
          </cell>
        </row>
        <row r="225">
          <cell r="A225">
            <v>5116900</v>
          </cell>
          <cell r="B225">
            <v>24520</v>
          </cell>
          <cell r="C225">
            <v>2</v>
          </cell>
        </row>
        <row r="226">
          <cell r="A226">
            <v>5116920</v>
          </cell>
          <cell r="B226">
            <v>76840</v>
          </cell>
          <cell r="C226">
            <v>3</v>
          </cell>
        </row>
        <row r="227">
          <cell r="A227">
            <v>5116938</v>
          </cell>
          <cell r="B227">
            <v>1212182</v>
          </cell>
          <cell r="C227">
            <v>48</v>
          </cell>
        </row>
        <row r="228">
          <cell r="A228">
            <v>5116947</v>
          </cell>
          <cell r="B228">
            <v>63420</v>
          </cell>
          <cell r="C228">
            <v>0</v>
          </cell>
        </row>
        <row r="229">
          <cell r="A229">
            <v>5117079</v>
          </cell>
          <cell r="B229">
            <v>2267168</v>
          </cell>
          <cell r="C229">
            <v>53</v>
          </cell>
        </row>
        <row r="230">
          <cell r="A230">
            <v>5117089</v>
          </cell>
          <cell r="B230">
            <v>29180</v>
          </cell>
          <cell r="C230">
            <v>1</v>
          </cell>
        </row>
        <row r="231">
          <cell r="A231">
            <v>5117094</v>
          </cell>
          <cell r="B231">
            <v>37990</v>
          </cell>
          <cell r="C231">
            <v>1</v>
          </cell>
        </row>
        <row r="232">
          <cell r="A232">
            <v>5119155</v>
          </cell>
          <cell r="B232">
            <v>336900</v>
          </cell>
          <cell r="C232">
            <v>0</v>
          </cell>
        </row>
        <row r="233">
          <cell r="A233">
            <v>5366452</v>
          </cell>
          <cell r="B233">
            <v>2352810</v>
          </cell>
          <cell r="C233">
            <v>10</v>
          </cell>
        </row>
        <row r="234">
          <cell r="A234">
            <v>5880600</v>
          </cell>
          <cell r="B234">
            <v>29370</v>
          </cell>
          <cell r="C234">
            <v>5</v>
          </cell>
        </row>
        <row r="235">
          <cell r="A235">
            <v>5899703</v>
          </cell>
          <cell r="B235">
            <v>43200</v>
          </cell>
          <cell r="C235">
            <v>2</v>
          </cell>
        </row>
        <row r="236">
          <cell r="A236">
            <v>5901484</v>
          </cell>
          <cell r="B236">
            <v>374070</v>
          </cell>
          <cell r="C236">
            <v>2</v>
          </cell>
        </row>
        <row r="237">
          <cell r="A237">
            <v>5908054</v>
          </cell>
          <cell r="B237">
            <v>12790</v>
          </cell>
          <cell r="C237">
            <v>1</v>
          </cell>
        </row>
      </sheetData>
      <sheetData sheetId="2">
        <row r="1">
          <cell r="A1" t="str">
            <v>NIS_RAD</v>
          </cell>
          <cell r="B1" t="str">
            <v>NIC</v>
          </cell>
          <cell r="C1" t="str">
            <v>COD_UNICOM</v>
          </cell>
          <cell r="D1" t="str">
            <v>NUM_APA</v>
          </cell>
          <cell r="E1" t="str">
            <v>MAY_2002</v>
          </cell>
          <cell r="F1" t="str">
            <v>JUN_2002</v>
          </cell>
          <cell r="G1" t="str">
            <v>JUL_2002</v>
          </cell>
          <cell r="H1" t="str">
            <v>AGO_2002</v>
          </cell>
          <cell r="I1" t="str">
            <v>SEP_2002</v>
          </cell>
          <cell r="J1" t="str">
            <v>OCT_2002</v>
          </cell>
          <cell r="K1" t="str">
            <v>NOV_2002</v>
          </cell>
          <cell r="L1" t="str">
            <v>DIC_2002</v>
          </cell>
          <cell r="M1" t="str">
            <v>ENE_2003</v>
          </cell>
        </row>
        <row r="2">
          <cell r="A2">
            <v>5184156</v>
          </cell>
          <cell r="B2">
            <v>5116171</v>
          </cell>
          <cell r="C2">
            <v>4410</v>
          </cell>
          <cell r="E2">
            <v>235</v>
          </cell>
          <cell r="F2">
            <v>210</v>
          </cell>
          <cell r="G2">
            <v>202</v>
          </cell>
          <cell r="H2">
            <v>180</v>
          </cell>
          <cell r="I2">
            <v>234</v>
          </cell>
          <cell r="J2">
            <v>202</v>
          </cell>
          <cell r="K2">
            <v>215</v>
          </cell>
          <cell r="L2">
            <v>161</v>
          </cell>
          <cell r="M2">
            <v>165</v>
          </cell>
        </row>
        <row r="3">
          <cell r="A3">
            <v>5184176</v>
          </cell>
          <cell r="B3">
            <v>5116181</v>
          </cell>
          <cell r="C3">
            <v>4410</v>
          </cell>
          <cell r="D3">
            <v>31987828</v>
          </cell>
          <cell r="E3">
            <v>119</v>
          </cell>
          <cell r="F3">
            <v>212</v>
          </cell>
          <cell r="G3">
            <v>103</v>
          </cell>
          <cell r="H3">
            <v>102</v>
          </cell>
          <cell r="I3">
            <v>109</v>
          </cell>
          <cell r="J3">
            <v>648</v>
          </cell>
          <cell r="K3">
            <v>254</v>
          </cell>
          <cell r="L3">
            <v>154</v>
          </cell>
          <cell r="M3">
            <v>75</v>
          </cell>
        </row>
        <row r="4">
          <cell r="A4">
            <v>5184258</v>
          </cell>
          <cell r="B4">
            <v>5116222</v>
          </cell>
          <cell r="C4">
            <v>4410</v>
          </cell>
          <cell r="D4">
            <v>3361116</v>
          </cell>
          <cell r="E4">
            <v>238</v>
          </cell>
          <cell r="F4">
            <v>212</v>
          </cell>
          <cell r="G4">
            <v>204</v>
          </cell>
          <cell r="H4">
            <v>181</v>
          </cell>
          <cell r="I4">
            <v>236</v>
          </cell>
          <cell r="J4">
            <v>44</v>
          </cell>
          <cell r="K4">
            <v>20</v>
          </cell>
          <cell r="L4">
            <v>15</v>
          </cell>
          <cell r="M4">
            <v>74</v>
          </cell>
        </row>
        <row r="5">
          <cell r="A5">
            <v>5184238</v>
          </cell>
          <cell r="B5">
            <v>5116212</v>
          </cell>
          <cell r="C5">
            <v>4410</v>
          </cell>
          <cell r="D5">
            <v>9016247</v>
          </cell>
          <cell r="E5">
            <v>233</v>
          </cell>
          <cell r="F5">
            <v>206</v>
          </cell>
          <cell r="G5">
            <v>200</v>
          </cell>
          <cell r="H5">
            <v>189</v>
          </cell>
          <cell r="I5">
            <v>273</v>
          </cell>
          <cell r="J5">
            <v>469</v>
          </cell>
          <cell r="K5">
            <v>121</v>
          </cell>
          <cell r="L5">
            <v>111</v>
          </cell>
          <cell r="M5">
            <v>8</v>
          </cell>
        </row>
        <row r="6">
          <cell r="A6">
            <v>5184196</v>
          </cell>
          <cell r="B6">
            <v>5116191</v>
          </cell>
          <cell r="C6">
            <v>4410</v>
          </cell>
          <cell r="D6">
            <v>3507301</v>
          </cell>
          <cell r="E6">
            <v>172</v>
          </cell>
          <cell r="F6">
            <v>152</v>
          </cell>
          <cell r="G6">
            <v>90</v>
          </cell>
          <cell r="H6">
            <v>86</v>
          </cell>
          <cell r="I6">
            <v>95</v>
          </cell>
          <cell r="J6">
            <v>141</v>
          </cell>
          <cell r="K6">
            <v>113</v>
          </cell>
          <cell r="L6">
            <v>105</v>
          </cell>
          <cell r="M6">
            <v>133</v>
          </cell>
        </row>
        <row r="7">
          <cell r="A7">
            <v>5181098</v>
          </cell>
          <cell r="B7">
            <v>5114642</v>
          </cell>
          <cell r="C7">
            <v>4410</v>
          </cell>
          <cell r="D7">
            <v>9016697</v>
          </cell>
          <cell r="E7">
            <v>119</v>
          </cell>
          <cell r="F7">
            <v>139</v>
          </cell>
          <cell r="G7">
            <v>82</v>
          </cell>
          <cell r="H7">
            <v>122</v>
          </cell>
          <cell r="I7">
            <v>84</v>
          </cell>
          <cell r="J7">
            <v>59</v>
          </cell>
          <cell r="K7">
            <v>42</v>
          </cell>
          <cell r="L7">
            <v>122</v>
          </cell>
          <cell r="M7">
            <v>122</v>
          </cell>
        </row>
        <row r="8">
          <cell r="A8">
            <v>5079478</v>
          </cell>
          <cell r="B8">
            <v>5063832</v>
          </cell>
          <cell r="C8">
            <v>4410</v>
          </cell>
          <cell r="D8">
            <v>2944590</v>
          </cell>
          <cell r="E8">
            <v>157</v>
          </cell>
          <cell r="F8">
            <v>100</v>
          </cell>
          <cell r="G8">
            <v>48</v>
          </cell>
          <cell r="H8">
            <v>47</v>
          </cell>
          <cell r="I8">
            <v>47</v>
          </cell>
          <cell r="J8">
            <v>39</v>
          </cell>
          <cell r="K8">
            <v>9</v>
          </cell>
          <cell r="L8">
            <v>15</v>
          </cell>
          <cell r="M8">
            <v>45</v>
          </cell>
        </row>
        <row r="9">
          <cell r="A9">
            <v>5184218</v>
          </cell>
          <cell r="B9">
            <v>5116202</v>
          </cell>
          <cell r="C9">
            <v>4410</v>
          </cell>
          <cell r="D9">
            <v>3391016</v>
          </cell>
          <cell r="E9">
            <v>187</v>
          </cell>
          <cell r="F9">
            <v>137</v>
          </cell>
          <cell r="G9">
            <v>163</v>
          </cell>
          <cell r="H9">
            <v>111</v>
          </cell>
          <cell r="I9">
            <v>168</v>
          </cell>
          <cell r="J9">
            <v>38</v>
          </cell>
          <cell r="K9">
            <v>101</v>
          </cell>
          <cell r="L9">
            <v>92</v>
          </cell>
          <cell r="M9">
            <v>130</v>
          </cell>
        </row>
        <row r="10">
          <cell r="A10">
            <v>5184110</v>
          </cell>
          <cell r="B10">
            <v>5116148</v>
          </cell>
          <cell r="C10">
            <v>4410</v>
          </cell>
          <cell r="D10">
            <v>2198508</v>
          </cell>
          <cell r="E10">
            <v>130</v>
          </cell>
          <cell r="F10">
            <v>105</v>
          </cell>
          <cell r="G10">
            <v>128</v>
          </cell>
          <cell r="H10">
            <v>112</v>
          </cell>
          <cell r="I10">
            <v>114</v>
          </cell>
          <cell r="J10">
            <v>149</v>
          </cell>
          <cell r="K10">
            <v>189</v>
          </cell>
          <cell r="L10">
            <v>191</v>
          </cell>
          <cell r="M10">
            <v>219</v>
          </cell>
        </row>
        <row r="11">
          <cell r="A11">
            <v>5184088</v>
          </cell>
          <cell r="B11">
            <v>5116137</v>
          </cell>
          <cell r="C11">
            <v>4410</v>
          </cell>
          <cell r="D11">
            <v>6826443</v>
          </cell>
          <cell r="E11">
            <v>190</v>
          </cell>
          <cell r="F11">
            <v>116</v>
          </cell>
          <cell r="G11">
            <v>113</v>
          </cell>
          <cell r="H11">
            <v>122</v>
          </cell>
          <cell r="I11">
            <v>122</v>
          </cell>
          <cell r="J11">
            <v>109</v>
          </cell>
          <cell r="K11">
            <v>193</v>
          </cell>
          <cell r="L11">
            <v>157</v>
          </cell>
          <cell r="M11">
            <v>208</v>
          </cell>
        </row>
        <row r="12">
          <cell r="A12">
            <v>5184132</v>
          </cell>
          <cell r="B12">
            <v>5116159</v>
          </cell>
          <cell r="C12">
            <v>4410</v>
          </cell>
          <cell r="D12">
            <v>3729620</v>
          </cell>
          <cell r="E12">
            <v>168</v>
          </cell>
          <cell r="F12">
            <v>172</v>
          </cell>
          <cell r="G12">
            <v>161</v>
          </cell>
          <cell r="H12">
            <v>141</v>
          </cell>
          <cell r="I12">
            <v>165</v>
          </cell>
          <cell r="J12">
            <v>162</v>
          </cell>
          <cell r="K12">
            <v>176</v>
          </cell>
          <cell r="L12">
            <v>175</v>
          </cell>
          <cell r="M12">
            <v>164</v>
          </cell>
        </row>
        <row r="13">
          <cell r="A13">
            <v>5181094</v>
          </cell>
          <cell r="B13">
            <v>5114640</v>
          </cell>
          <cell r="C13">
            <v>4410</v>
          </cell>
          <cell r="D13">
            <v>31993420</v>
          </cell>
          <cell r="E13">
            <v>53</v>
          </cell>
          <cell r="F13">
            <v>42</v>
          </cell>
          <cell r="G13">
            <v>47</v>
          </cell>
          <cell r="H13">
            <v>43</v>
          </cell>
          <cell r="I13">
            <v>47</v>
          </cell>
          <cell r="J13">
            <v>41</v>
          </cell>
          <cell r="K13">
            <v>42</v>
          </cell>
          <cell r="L13">
            <v>38</v>
          </cell>
          <cell r="M13">
            <v>44</v>
          </cell>
        </row>
        <row r="14">
          <cell r="A14">
            <v>5181084</v>
          </cell>
          <cell r="B14">
            <v>5114635</v>
          </cell>
          <cell r="C14">
            <v>4410</v>
          </cell>
          <cell r="D14">
            <v>32998205</v>
          </cell>
          <cell r="E14">
            <v>279</v>
          </cell>
          <cell r="F14">
            <v>5</v>
          </cell>
          <cell r="G14">
            <v>474</v>
          </cell>
          <cell r="H14">
            <v>222</v>
          </cell>
          <cell r="I14">
            <v>239</v>
          </cell>
          <cell r="J14">
            <v>201</v>
          </cell>
          <cell r="K14">
            <v>230</v>
          </cell>
          <cell r="L14">
            <v>241</v>
          </cell>
          <cell r="M14">
            <v>272</v>
          </cell>
        </row>
        <row r="15">
          <cell r="A15">
            <v>5181088</v>
          </cell>
          <cell r="B15">
            <v>5114637</v>
          </cell>
          <cell r="C15">
            <v>4410</v>
          </cell>
          <cell r="D15">
            <v>33001759</v>
          </cell>
          <cell r="E15">
            <v>72</v>
          </cell>
          <cell r="F15">
            <v>65</v>
          </cell>
          <cell r="G15">
            <v>60</v>
          </cell>
          <cell r="H15">
            <v>59</v>
          </cell>
          <cell r="I15">
            <v>67</v>
          </cell>
          <cell r="J15">
            <v>99</v>
          </cell>
          <cell r="K15">
            <v>155</v>
          </cell>
          <cell r="L15">
            <v>149</v>
          </cell>
          <cell r="M15">
            <v>100</v>
          </cell>
        </row>
        <row r="16">
          <cell r="A16">
            <v>5181086</v>
          </cell>
          <cell r="B16">
            <v>5114636</v>
          </cell>
          <cell r="C16">
            <v>4410</v>
          </cell>
          <cell r="D16">
            <v>32998188</v>
          </cell>
          <cell r="E16">
            <v>172</v>
          </cell>
          <cell r="F16">
            <v>152</v>
          </cell>
          <cell r="G16">
            <v>148</v>
          </cell>
          <cell r="H16">
            <v>144</v>
          </cell>
          <cell r="I16">
            <v>213</v>
          </cell>
          <cell r="J16">
            <v>183</v>
          </cell>
          <cell r="K16">
            <v>193</v>
          </cell>
          <cell r="L16">
            <v>172</v>
          </cell>
          <cell r="M16">
            <v>184</v>
          </cell>
        </row>
        <row r="17">
          <cell r="A17">
            <v>5181090</v>
          </cell>
          <cell r="B17">
            <v>5114638</v>
          </cell>
          <cell r="C17">
            <v>4410</v>
          </cell>
          <cell r="D17">
            <v>33001685</v>
          </cell>
          <cell r="E17">
            <v>417</v>
          </cell>
          <cell r="F17">
            <v>312</v>
          </cell>
          <cell r="G17">
            <v>207</v>
          </cell>
          <cell r="H17">
            <v>229</v>
          </cell>
          <cell r="I17">
            <v>299</v>
          </cell>
          <cell r="J17">
            <v>286</v>
          </cell>
          <cell r="K17">
            <v>294</v>
          </cell>
          <cell r="L17">
            <v>209</v>
          </cell>
          <cell r="M17">
            <v>258</v>
          </cell>
        </row>
        <row r="18">
          <cell r="A18">
            <v>5181092</v>
          </cell>
          <cell r="B18">
            <v>5114639</v>
          </cell>
          <cell r="C18">
            <v>4410</v>
          </cell>
          <cell r="D18">
            <v>33001541</v>
          </cell>
          <cell r="E18">
            <v>322</v>
          </cell>
          <cell r="F18">
            <v>249</v>
          </cell>
          <cell r="G18">
            <v>233</v>
          </cell>
          <cell r="H18">
            <v>257</v>
          </cell>
          <cell r="I18">
            <v>301</v>
          </cell>
          <cell r="J18">
            <v>276</v>
          </cell>
          <cell r="K18">
            <v>301</v>
          </cell>
          <cell r="L18">
            <v>261</v>
          </cell>
          <cell r="M18">
            <v>276</v>
          </cell>
        </row>
        <row r="19">
          <cell r="A19">
            <v>5184402</v>
          </cell>
          <cell r="B19">
            <v>5116294</v>
          </cell>
          <cell r="C19">
            <v>4410</v>
          </cell>
          <cell r="D19">
            <v>31987900</v>
          </cell>
          <cell r="E19">
            <v>5</v>
          </cell>
          <cell r="F19">
            <v>100</v>
          </cell>
          <cell r="G19">
            <v>0</v>
          </cell>
          <cell r="H19">
            <v>14</v>
          </cell>
          <cell r="I19">
            <v>53</v>
          </cell>
          <cell r="J19">
            <v>0</v>
          </cell>
          <cell r="K19">
            <v>12</v>
          </cell>
          <cell r="L19">
            <v>12</v>
          </cell>
          <cell r="M19">
            <v>0</v>
          </cell>
        </row>
        <row r="20">
          <cell r="A20">
            <v>5184340</v>
          </cell>
          <cell r="B20">
            <v>5116263</v>
          </cell>
          <cell r="C20">
            <v>4410</v>
          </cell>
          <cell r="D20">
            <v>31987903</v>
          </cell>
          <cell r="E20">
            <v>122</v>
          </cell>
          <cell r="F20">
            <v>111</v>
          </cell>
          <cell r="G20">
            <v>127</v>
          </cell>
          <cell r="H20">
            <v>114</v>
          </cell>
          <cell r="I20">
            <v>116</v>
          </cell>
          <cell r="J20">
            <v>102</v>
          </cell>
          <cell r="K20">
            <v>92</v>
          </cell>
          <cell r="L20">
            <v>87</v>
          </cell>
          <cell r="M20">
            <v>101</v>
          </cell>
        </row>
        <row r="21">
          <cell r="A21">
            <v>5184424</v>
          </cell>
          <cell r="B21">
            <v>5116305</v>
          </cell>
          <cell r="C21">
            <v>4410</v>
          </cell>
          <cell r="D21">
            <v>3313722</v>
          </cell>
          <cell r="E21">
            <v>32</v>
          </cell>
          <cell r="F21">
            <v>30</v>
          </cell>
          <cell r="G21">
            <v>25</v>
          </cell>
          <cell r="H21">
            <v>27</v>
          </cell>
          <cell r="I21">
            <v>31</v>
          </cell>
          <cell r="J21">
            <v>50</v>
          </cell>
          <cell r="K21">
            <v>106</v>
          </cell>
          <cell r="L21">
            <v>94</v>
          </cell>
          <cell r="M21">
            <v>130</v>
          </cell>
        </row>
        <row r="22">
          <cell r="A22">
            <v>5181082</v>
          </cell>
          <cell r="B22">
            <v>5114634</v>
          </cell>
          <cell r="C22">
            <v>4410</v>
          </cell>
          <cell r="D22">
            <v>33995840</v>
          </cell>
          <cell r="E22">
            <v>188</v>
          </cell>
          <cell r="F22">
            <v>113</v>
          </cell>
          <cell r="G22">
            <v>208</v>
          </cell>
          <cell r="H22">
            <v>161</v>
          </cell>
          <cell r="I22">
            <v>173</v>
          </cell>
          <cell r="J22">
            <v>159</v>
          </cell>
          <cell r="K22">
            <v>166</v>
          </cell>
          <cell r="L22">
            <v>154</v>
          </cell>
          <cell r="M22">
            <v>178</v>
          </cell>
        </row>
        <row r="23">
          <cell r="A23">
            <v>5184446</v>
          </cell>
          <cell r="B23">
            <v>5116316</v>
          </cell>
          <cell r="C23">
            <v>4410</v>
          </cell>
          <cell r="D23">
            <v>1728450</v>
          </cell>
          <cell r="E23">
            <v>325</v>
          </cell>
          <cell r="F23">
            <v>282</v>
          </cell>
          <cell r="G23">
            <v>287</v>
          </cell>
          <cell r="H23">
            <v>242</v>
          </cell>
          <cell r="I23">
            <v>307</v>
          </cell>
          <cell r="J23">
            <v>283</v>
          </cell>
          <cell r="K23">
            <v>298</v>
          </cell>
          <cell r="L23">
            <v>305</v>
          </cell>
          <cell r="M23">
            <v>361</v>
          </cell>
        </row>
        <row r="24">
          <cell r="A24">
            <v>5184360</v>
          </cell>
          <cell r="B24">
            <v>5116273</v>
          </cell>
          <cell r="C24">
            <v>4410</v>
          </cell>
          <cell r="D24">
            <v>359271</v>
          </cell>
          <cell r="E24">
            <v>176</v>
          </cell>
          <cell r="F24">
            <v>136</v>
          </cell>
          <cell r="G24">
            <v>138</v>
          </cell>
          <cell r="H24">
            <v>141</v>
          </cell>
          <cell r="I24">
            <v>130</v>
          </cell>
          <cell r="J24">
            <v>157</v>
          </cell>
          <cell r="K24">
            <v>177</v>
          </cell>
          <cell r="L24">
            <v>161</v>
          </cell>
          <cell r="M24">
            <v>184</v>
          </cell>
        </row>
        <row r="25">
          <cell r="A25">
            <v>5181080</v>
          </cell>
          <cell r="B25">
            <v>5114633</v>
          </cell>
          <cell r="C25">
            <v>4410</v>
          </cell>
          <cell r="D25">
            <v>8702636</v>
          </cell>
          <cell r="E25">
            <v>217</v>
          </cell>
          <cell r="F25">
            <v>267</v>
          </cell>
          <cell r="G25">
            <v>208</v>
          </cell>
          <cell r="H25">
            <v>173</v>
          </cell>
          <cell r="I25">
            <v>248</v>
          </cell>
          <cell r="J25">
            <v>213</v>
          </cell>
          <cell r="K25">
            <v>234</v>
          </cell>
          <cell r="L25">
            <v>246</v>
          </cell>
          <cell r="M25">
            <v>287</v>
          </cell>
        </row>
        <row r="26">
          <cell r="A26">
            <v>5076500</v>
          </cell>
          <cell r="B26">
            <v>5062343</v>
          </cell>
          <cell r="C26">
            <v>4410</v>
          </cell>
          <cell r="D26">
            <v>2930693</v>
          </cell>
          <cell r="E26">
            <v>769</v>
          </cell>
          <cell r="F26">
            <v>508</v>
          </cell>
          <cell r="G26">
            <v>625</v>
          </cell>
          <cell r="H26">
            <v>1045</v>
          </cell>
          <cell r="I26">
            <v>1009</v>
          </cell>
          <cell r="J26">
            <v>567</v>
          </cell>
          <cell r="K26">
            <v>594</v>
          </cell>
          <cell r="L26">
            <v>625</v>
          </cell>
          <cell r="M26">
            <v>536</v>
          </cell>
        </row>
        <row r="27">
          <cell r="A27">
            <v>5181990</v>
          </cell>
          <cell r="B27">
            <v>5115088</v>
          </cell>
          <cell r="C27">
            <v>4410</v>
          </cell>
          <cell r="D27">
            <v>1530245</v>
          </cell>
          <cell r="E27">
            <v>184</v>
          </cell>
          <cell r="F27">
            <v>153</v>
          </cell>
          <cell r="G27">
            <v>160</v>
          </cell>
          <cell r="H27">
            <v>162</v>
          </cell>
          <cell r="I27">
            <v>177</v>
          </cell>
          <cell r="J27">
            <v>155</v>
          </cell>
          <cell r="K27">
            <v>149</v>
          </cell>
          <cell r="L27">
            <v>153</v>
          </cell>
          <cell r="M27">
            <v>176</v>
          </cell>
        </row>
        <row r="28">
          <cell r="A28">
            <v>5184298</v>
          </cell>
          <cell r="B28">
            <v>5116242</v>
          </cell>
          <cell r="C28">
            <v>4410</v>
          </cell>
          <cell r="D28">
            <v>2100940</v>
          </cell>
          <cell r="E28">
            <v>130</v>
          </cell>
          <cell r="F28">
            <v>89</v>
          </cell>
          <cell r="G28">
            <v>96</v>
          </cell>
          <cell r="H28">
            <v>87</v>
          </cell>
          <cell r="I28">
            <v>84</v>
          </cell>
          <cell r="J28">
            <v>90</v>
          </cell>
          <cell r="K28">
            <v>182</v>
          </cell>
          <cell r="L28">
            <v>166</v>
          </cell>
          <cell r="M28">
            <v>195</v>
          </cell>
        </row>
        <row r="29">
          <cell r="A29">
            <v>5184320</v>
          </cell>
          <cell r="B29">
            <v>5116253</v>
          </cell>
          <cell r="C29">
            <v>4410</v>
          </cell>
          <cell r="D29">
            <v>2199976</v>
          </cell>
          <cell r="E29">
            <v>184</v>
          </cell>
          <cell r="F29">
            <v>175</v>
          </cell>
          <cell r="G29">
            <v>183</v>
          </cell>
          <cell r="H29">
            <v>150</v>
          </cell>
          <cell r="I29">
            <v>157</v>
          </cell>
          <cell r="J29">
            <v>149</v>
          </cell>
          <cell r="K29">
            <v>137</v>
          </cell>
          <cell r="L29">
            <v>141</v>
          </cell>
          <cell r="M29">
            <v>145</v>
          </cell>
        </row>
        <row r="30">
          <cell r="A30">
            <v>5184382</v>
          </cell>
          <cell r="B30">
            <v>5116284</v>
          </cell>
          <cell r="C30">
            <v>4410</v>
          </cell>
          <cell r="D30">
            <v>2183505</v>
          </cell>
          <cell r="E30">
            <v>96</v>
          </cell>
          <cell r="F30">
            <v>87</v>
          </cell>
          <cell r="G30">
            <v>88</v>
          </cell>
          <cell r="H30">
            <v>79</v>
          </cell>
          <cell r="I30">
            <v>83</v>
          </cell>
          <cell r="J30">
            <v>84</v>
          </cell>
          <cell r="K30">
            <v>93</v>
          </cell>
          <cell r="L30">
            <v>84</v>
          </cell>
          <cell r="M30">
            <v>101</v>
          </cell>
        </row>
        <row r="31">
          <cell r="A31">
            <v>5060262</v>
          </cell>
          <cell r="B31">
            <v>5054224</v>
          </cell>
          <cell r="C31">
            <v>4410</v>
          </cell>
          <cell r="D31">
            <v>7729399</v>
          </cell>
          <cell r="E31">
            <v>165</v>
          </cell>
          <cell r="F31">
            <v>0</v>
          </cell>
          <cell r="G31">
            <v>7</v>
          </cell>
          <cell r="H31">
            <v>176</v>
          </cell>
          <cell r="I31">
            <v>190</v>
          </cell>
          <cell r="J31">
            <v>173</v>
          </cell>
          <cell r="K31">
            <v>198</v>
          </cell>
          <cell r="L31">
            <v>157</v>
          </cell>
          <cell r="M31">
            <v>141</v>
          </cell>
        </row>
        <row r="32">
          <cell r="A32">
            <v>5059182</v>
          </cell>
          <cell r="B32">
            <v>5053684</v>
          </cell>
          <cell r="C32">
            <v>4410</v>
          </cell>
          <cell r="D32">
            <v>7727700</v>
          </cell>
          <cell r="E32">
            <v>121</v>
          </cell>
          <cell r="F32">
            <v>105</v>
          </cell>
          <cell r="G32">
            <v>134</v>
          </cell>
          <cell r="H32">
            <v>113</v>
          </cell>
          <cell r="I32">
            <v>110</v>
          </cell>
          <cell r="J32">
            <v>118</v>
          </cell>
          <cell r="K32">
            <v>119</v>
          </cell>
          <cell r="L32">
            <v>122</v>
          </cell>
          <cell r="M32">
            <v>195</v>
          </cell>
        </row>
        <row r="33">
          <cell r="A33">
            <v>5183082</v>
          </cell>
          <cell r="B33">
            <v>5115634</v>
          </cell>
          <cell r="C33">
            <v>4410</v>
          </cell>
          <cell r="D33">
            <v>443402</v>
          </cell>
          <cell r="E33">
            <v>185</v>
          </cell>
          <cell r="F33">
            <v>172</v>
          </cell>
          <cell r="G33">
            <v>167</v>
          </cell>
          <cell r="H33">
            <v>173</v>
          </cell>
          <cell r="I33">
            <v>197</v>
          </cell>
          <cell r="J33">
            <v>165</v>
          </cell>
          <cell r="K33">
            <v>183</v>
          </cell>
          <cell r="L33">
            <v>147</v>
          </cell>
          <cell r="M33">
            <v>163</v>
          </cell>
        </row>
        <row r="34">
          <cell r="A34">
            <v>5175722</v>
          </cell>
          <cell r="B34">
            <v>5111954</v>
          </cell>
          <cell r="C34">
            <v>4410</v>
          </cell>
          <cell r="E34">
            <v>233</v>
          </cell>
          <cell r="F34">
            <v>206</v>
          </cell>
          <cell r="G34">
            <v>200</v>
          </cell>
          <cell r="H34">
            <v>189</v>
          </cell>
          <cell r="I34">
            <v>273</v>
          </cell>
          <cell r="J34">
            <v>237</v>
          </cell>
          <cell r="K34">
            <v>251</v>
          </cell>
          <cell r="L34">
            <v>224</v>
          </cell>
          <cell r="M34">
            <v>242</v>
          </cell>
        </row>
        <row r="35">
          <cell r="A35">
            <v>5164636</v>
          </cell>
          <cell r="B35">
            <v>5106411</v>
          </cell>
          <cell r="C35">
            <v>4410</v>
          </cell>
          <cell r="D35">
            <v>3647103</v>
          </cell>
          <cell r="E35">
            <v>115</v>
          </cell>
          <cell r="F35">
            <v>150</v>
          </cell>
          <cell r="G35">
            <v>81</v>
          </cell>
          <cell r="H35">
            <v>72</v>
          </cell>
          <cell r="I35">
            <v>82</v>
          </cell>
          <cell r="J35">
            <v>97</v>
          </cell>
          <cell r="K35">
            <v>287</v>
          </cell>
          <cell r="L35">
            <v>247</v>
          </cell>
          <cell r="M35">
            <v>260</v>
          </cell>
        </row>
        <row r="36">
          <cell r="A36">
            <v>5175514</v>
          </cell>
          <cell r="B36">
            <v>5111850</v>
          </cell>
          <cell r="C36">
            <v>4410</v>
          </cell>
          <cell r="D36">
            <v>3648547</v>
          </cell>
          <cell r="E36">
            <v>291</v>
          </cell>
          <cell r="F36">
            <v>253</v>
          </cell>
          <cell r="G36">
            <v>226</v>
          </cell>
          <cell r="H36">
            <v>215</v>
          </cell>
          <cell r="I36">
            <v>227</v>
          </cell>
          <cell r="J36">
            <v>209</v>
          </cell>
          <cell r="K36">
            <v>212</v>
          </cell>
          <cell r="L36">
            <v>228</v>
          </cell>
          <cell r="M36">
            <v>218</v>
          </cell>
        </row>
        <row r="37">
          <cell r="A37">
            <v>5175506</v>
          </cell>
          <cell r="B37">
            <v>5111846</v>
          </cell>
          <cell r="C37">
            <v>4410</v>
          </cell>
          <cell r="D37">
            <v>3649449</v>
          </cell>
          <cell r="E37">
            <v>171</v>
          </cell>
          <cell r="F37">
            <v>139</v>
          </cell>
          <cell r="G37">
            <v>145</v>
          </cell>
          <cell r="H37">
            <v>140</v>
          </cell>
          <cell r="I37">
            <v>150</v>
          </cell>
          <cell r="J37">
            <v>128</v>
          </cell>
          <cell r="K37">
            <v>133</v>
          </cell>
          <cell r="L37">
            <v>137</v>
          </cell>
          <cell r="M37">
            <v>138</v>
          </cell>
        </row>
        <row r="38">
          <cell r="A38">
            <v>5175678</v>
          </cell>
          <cell r="B38">
            <v>5111932</v>
          </cell>
          <cell r="C38">
            <v>4410</v>
          </cell>
          <cell r="D38">
            <v>3649138</v>
          </cell>
          <cell r="E38">
            <v>67</v>
          </cell>
          <cell r="F38">
            <v>58</v>
          </cell>
          <cell r="G38">
            <v>52</v>
          </cell>
          <cell r="H38">
            <v>56</v>
          </cell>
          <cell r="I38">
            <v>56</v>
          </cell>
          <cell r="J38">
            <v>51</v>
          </cell>
          <cell r="K38">
            <v>52</v>
          </cell>
          <cell r="L38">
            <v>54</v>
          </cell>
          <cell r="M38">
            <v>56</v>
          </cell>
        </row>
        <row r="39">
          <cell r="A39">
            <v>5183890</v>
          </cell>
          <cell r="B39">
            <v>5116038</v>
          </cell>
          <cell r="C39">
            <v>4410</v>
          </cell>
          <cell r="D39">
            <v>6826525</v>
          </cell>
          <cell r="E39">
            <v>233</v>
          </cell>
          <cell r="F39">
            <v>206</v>
          </cell>
          <cell r="G39">
            <v>200</v>
          </cell>
          <cell r="H39">
            <v>189</v>
          </cell>
          <cell r="I39">
            <v>273</v>
          </cell>
          <cell r="J39">
            <v>237</v>
          </cell>
          <cell r="K39">
            <v>251</v>
          </cell>
          <cell r="L39">
            <v>224</v>
          </cell>
          <cell r="M39">
            <v>242</v>
          </cell>
        </row>
        <row r="40">
          <cell r="A40">
            <v>5181184</v>
          </cell>
          <cell r="B40">
            <v>5114685</v>
          </cell>
          <cell r="C40">
            <v>4410</v>
          </cell>
          <cell r="D40">
            <v>3655742</v>
          </cell>
          <cell r="E40">
            <v>233</v>
          </cell>
          <cell r="F40">
            <v>206</v>
          </cell>
          <cell r="G40">
            <v>406</v>
          </cell>
          <cell r="H40">
            <v>189</v>
          </cell>
          <cell r="I40">
            <v>273</v>
          </cell>
          <cell r="J40">
            <v>237</v>
          </cell>
          <cell r="K40">
            <v>251</v>
          </cell>
          <cell r="L40">
            <v>224</v>
          </cell>
          <cell r="M40">
            <v>242</v>
          </cell>
        </row>
        <row r="41">
          <cell r="A41">
            <v>5175536</v>
          </cell>
          <cell r="B41">
            <v>5111861</v>
          </cell>
          <cell r="C41">
            <v>4410</v>
          </cell>
          <cell r="D41">
            <v>3653635</v>
          </cell>
          <cell r="E41">
            <v>49</v>
          </cell>
          <cell r="F41">
            <v>42</v>
          </cell>
          <cell r="G41">
            <v>40</v>
          </cell>
          <cell r="H41">
            <v>43</v>
          </cell>
          <cell r="I41">
            <v>45</v>
          </cell>
          <cell r="J41">
            <v>42</v>
          </cell>
          <cell r="K41">
            <v>44</v>
          </cell>
          <cell r="L41">
            <v>42</v>
          </cell>
          <cell r="M41">
            <v>43</v>
          </cell>
        </row>
        <row r="42">
          <cell r="A42">
            <v>5175786</v>
          </cell>
          <cell r="B42">
            <v>5111986</v>
          </cell>
          <cell r="C42">
            <v>4410</v>
          </cell>
          <cell r="D42">
            <v>3653636</v>
          </cell>
          <cell r="E42">
            <v>215</v>
          </cell>
          <cell r="F42">
            <v>122</v>
          </cell>
          <cell r="G42">
            <v>69</v>
          </cell>
          <cell r="H42">
            <v>47</v>
          </cell>
          <cell r="I42">
            <v>52</v>
          </cell>
          <cell r="J42">
            <v>55</v>
          </cell>
          <cell r="K42">
            <v>58</v>
          </cell>
          <cell r="L42">
            <v>61</v>
          </cell>
          <cell r="M42">
            <v>56</v>
          </cell>
        </row>
        <row r="43">
          <cell r="A43">
            <v>5173776</v>
          </cell>
          <cell r="B43">
            <v>5110981</v>
          </cell>
          <cell r="C43">
            <v>4410</v>
          </cell>
          <cell r="D43">
            <v>33001200</v>
          </cell>
          <cell r="E43">
            <v>146</v>
          </cell>
          <cell r="F43">
            <v>300</v>
          </cell>
          <cell r="G43">
            <v>194</v>
          </cell>
          <cell r="H43">
            <v>169</v>
          </cell>
          <cell r="I43">
            <v>90</v>
          </cell>
          <cell r="J43">
            <v>141</v>
          </cell>
          <cell r="K43">
            <v>135</v>
          </cell>
          <cell r="L43">
            <v>123</v>
          </cell>
          <cell r="M43">
            <v>144</v>
          </cell>
        </row>
        <row r="44">
          <cell r="A44">
            <v>5181142</v>
          </cell>
          <cell r="B44">
            <v>5114664</v>
          </cell>
          <cell r="C44">
            <v>4410</v>
          </cell>
          <cell r="D44">
            <v>33001549</v>
          </cell>
          <cell r="E44">
            <v>176</v>
          </cell>
          <cell r="F44">
            <v>167</v>
          </cell>
          <cell r="G44">
            <v>178</v>
          </cell>
          <cell r="H44">
            <v>180</v>
          </cell>
          <cell r="I44">
            <v>282</v>
          </cell>
          <cell r="J44">
            <v>69</v>
          </cell>
          <cell r="K44">
            <v>178</v>
          </cell>
          <cell r="L44">
            <v>208</v>
          </cell>
          <cell r="M44">
            <v>185</v>
          </cell>
        </row>
        <row r="45">
          <cell r="A45">
            <v>5181134</v>
          </cell>
          <cell r="B45">
            <v>5114660</v>
          </cell>
          <cell r="C45">
            <v>4410</v>
          </cell>
          <cell r="D45">
            <v>7686459</v>
          </cell>
          <cell r="E45">
            <v>233</v>
          </cell>
          <cell r="F45">
            <v>206</v>
          </cell>
          <cell r="G45">
            <v>200</v>
          </cell>
          <cell r="H45">
            <v>189</v>
          </cell>
          <cell r="I45">
            <v>273</v>
          </cell>
          <cell r="J45">
            <v>237</v>
          </cell>
          <cell r="K45">
            <v>251</v>
          </cell>
          <cell r="L45">
            <v>224</v>
          </cell>
          <cell r="M45">
            <v>249</v>
          </cell>
        </row>
        <row r="46">
          <cell r="A46">
            <v>5182446</v>
          </cell>
          <cell r="B46">
            <v>5115316</v>
          </cell>
          <cell r="C46">
            <v>4410</v>
          </cell>
          <cell r="D46">
            <v>31116242</v>
          </cell>
          <cell r="E46">
            <v>158</v>
          </cell>
          <cell r="F46">
            <v>122</v>
          </cell>
          <cell r="G46">
            <v>113</v>
          </cell>
          <cell r="H46">
            <v>82</v>
          </cell>
          <cell r="I46">
            <v>106</v>
          </cell>
          <cell r="J46">
            <v>212</v>
          </cell>
          <cell r="K46">
            <v>184</v>
          </cell>
          <cell r="L46">
            <v>160</v>
          </cell>
          <cell r="M46">
            <v>165</v>
          </cell>
        </row>
        <row r="47">
          <cell r="A47">
            <v>5184624</v>
          </cell>
          <cell r="B47">
            <v>5116405</v>
          </cell>
          <cell r="C47">
            <v>4410</v>
          </cell>
          <cell r="D47">
            <v>31981480</v>
          </cell>
          <cell r="E47">
            <v>233</v>
          </cell>
          <cell r="F47">
            <v>206</v>
          </cell>
          <cell r="G47">
            <v>200</v>
          </cell>
          <cell r="H47">
            <v>189</v>
          </cell>
          <cell r="I47">
            <v>273</v>
          </cell>
          <cell r="J47">
            <v>266</v>
          </cell>
          <cell r="K47">
            <v>163</v>
          </cell>
          <cell r="L47">
            <v>160</v>
          </cell>
          <cell r="M47">
            <v>175</v>
          </cell>
        </row>
        <row r="48">
          <cell r="A48">
            <v>5181178</v>
          </cell>
          <cell r="B48">
            <v>5114682</v>
          </cell>
          <cell r="C48">
            <v>4410</v>
          </cell>
          <cell r="D48">
            <v>31116328</v>
          </cell>
          <cell r="E48">
            <v>233</v>
          </cell>
          <cell r="F48">
            <v>206</v>
          </cell>
          <cell r="G48">
            <v>200</v>
          </cell>
          <cell r="H48">
            <v>189</v>
          </cell>
          <cell r="I48">
            <v>273</v>
          </cell>
          <cell r="J48">
            <v>107</v>
          </cell>
          <cell r="K48">
            <v>89</v>
          </cell>
          <cell r="L48">
            <v>85</v>
          </cell>
          <cell r="M48">
            <v>87</v>
          </cell>
        </row>
        <row r="49">
          <cell r="A49">
            <v>5184602</v>
          </cell>
          <cell r="B49">
            <v>5116394</v>
          </cell>
          <cell r="C49">
            <v>4410</v>
          </cell>
          <cell r="D49">
            <v>7314908</v>
          </cell>
          <cell r="E49">
            <v>233</v>
          </cell>
          <cell r="F49">
            <v>206</v>
          </cell>
          <cell r="G49">
            <v>200</v>
          </cell>
          <cell r="H49">
            <v>189</v>
          </cell>
          <cell r="I49">
            <v>273</v>
          </cell>
          <cell r="J49">
            <v>178</v>
          </cell>
          <cell r="K49">
            <v>189</v>
          </cell>
          <cell r="L49">
            <v>188</v>
          </cell>
          <cell r="M49">
            <v>188</v>
          </cell>
        </row>
        <row r="50">
          <cell r="A50">
            <v>5175628</v>
          </cell>
          <cell r="B50">
            <v>5111907</v>
          </cell>
          <cell r="C50">
            <v>4410</v>
          </cell>
          <cell r="D50">
            <v>3361038</v>
          </cell>
          <cell r="E50">
            <v>115</v>
          </cell>
          <cell r="F50">
            <v>96</v>
          </cell>
          <cell r="G50">
            <v>88</v>
          </cell>
          <cell r="H50">
            <v>95</v>
          </cell>
          <cell r="I50">
            <v>96</v>
          </cell>
          <cell r="J50">
            <v>207</v>
          </cell>
          <cell r="K50">
            <v>232</v>
          </cell>
          <cell r="L50">
            <v>191</v>
          </cell>
          <cell r="M50">
            <v>229</v>
          </cell>
        </row>
        <row r="51">
          <cell r="A51">
            <v>5182510</v>
          </cell>
          <cell r="B51">
            <v>5115348</v>
          </cell>
          <cell r="C51">
            <v>4410</v>
          </cell>
          <cell r="D51">
            <v>3517631</v>
          </cell>
          <cell r="E51">
            <v>317</v>
          </cell>
          <cell r="F51">
            <v>283</v>
          </cell>
          <cell r="G51">
            <v>275</v>
          </cell>
          <cell r="H51">
            <v>248</v>
          </cell>
          <cell r="I51">
            <v>490</v>
          </cell>
          <cell r="J51">
            <v>159</v>
          </cell>
          <cell r="K51">
            <v>179</v>
          </cell>
          <cell r="L51">
            <v>165</v>
          </cell>
          <cell r="M51">
            <v>160</v>
          </cell>
        </row>
        <row r="52">
          <cell r="A52">
            <v>5181222</v>
          </cell>
          <cell r="B52">
            <v>5114704</v>
          </cell>
          <cell r="C52">
            <v>4410</v>
          </cell>
          <cell r="D52">
            <v>10407268</v>
          </cell>
          <cell r="E52">
            <v>233</v>
          </cell>
          <cell r="F52">
            <v>299</v>
          </cell>
          <cell r="G52">
            <v>287</v>
          </cell>
          <cell r="H52">
            <v>290</v>
          </cell>
          <cell r="I52">
            <v>303</v>
          </cell>
          <cell r="J52">
            <v>270</v>
          </cell>
          <cell r="K52">
            <v>292</v>
          </cell>
          <cell r="L52">
            <v>291</v>
          </cell>
          <cell r="M52">
            <v>302</v>
          </cell>
        </row>
        <row r="53">
          <cell r="A53">
            <v>5184580</v>
          </cell>
          <cell r="B53">
            <v>5116383</v>
          </cell>
          <cell r="C53">
            <v>4410</v>
          </cell>
          <cell r="D53">
            <v>3214468</v>
          </cell>
          <cell r="E53">
            <v>109</v>
          </cell>
          <cell r="F53">
            <v>88</v>
          </cell>
          <cell r="G53">
            <v>93</v>
          </cell>
          <cell r="H53">
            <v>145</v>
          </cell>
          <cell r="I53">
            <v>148</v>
          </cell>
          <cell r="J53">
            <v>153</v>
          </cell>
          <cell r="K53">
            <v>171</v>
          </cell>
          <cell r="L53">
            <v>202</v>
          </cell>
          <cell r="M53">
            <v>220</v>
          </cell>
        </row>
        <row r="54">
          <cell r="A54">
            <v>5074000</v>
          </cell>
          <cell r="B54">
            <v>5061093</v>
          </cell>
          <cell r="C54">
            <v>4410</v>
          </cell>
          <cell r="D54">
            <v>3524473</v>
          </cell>
          <cell r="E54">
            <v>46</v>
          </cell>
          <cell r="F54">
            <v>37</v>
          </cell>
          <cell r="G54">
            <v>62</v>
          </cell>
          <cell r="H54">
            <v>207</v>
          </cell>
          <cell r="I54">
            <v>99</v>
          </cell>
          <cell r="J54">
            <v>158</v>
          </cell>
          <cell r="K54">
            <v>184</v>
          </cell>
          <cell r="L54">
            <v>173</v>
          </cell>
          <cell r="M54">
            <v>212</v>
          </cell>
        </row>
        <row r="55">
          <cell r="A55">
            <v>5183870</v>
          </cell>
          <cell r="B55">
            <v>5116028</v>
          </cell>
          <cell r="C55">
            <v>4410</v>
          </cell>
          <cell r="D55">
            <v>1693202</v>
          </cell>
          <cell r="E55">
            <v>175</v>
          </cell>
          <cell r="F55">
            <v>152</v>
          </cell>
          <cell r="G55">
            <v>156</v>
          </cell>
          <cell r="H55">
            <v>180</v>
          </cell>
          <cell r="I55">
            <v>76</v>
          </cell>
          <cell r="J55">
            <v>0</v>
          </cell>
          <cell r="K55">
            <v>0</v>
          </cell>
          <cell r="L55">
            <v>59</v>
          </cell>
          <cell r="M55">
            <v>108</v>
          </cell>
        </row>
        <row r="56">
          <cell r="A56">
            <v>5172448</v>
          </cell>
          <cell r="B56">
            <v>5110317</v>
          </cell>
          <cell r="C56">
            <v>4410</v>
          </cell>
          <cell r="D56">
            <v>1752366</v>
          </cell>
          <cell r="E56">
            <v>335</v>
          </cell>
          <cell r="F56">
            <v>293</v>
          </cell>
          <cell r="G56">
            <v>279</v>
          </cell>
          <cell r="H56">
            <v>269</v>
          </cell>
          <cell r="I56">
            <v>319</v>
          </cell>
          <cell r="J56">
            <v>269</v>
          </cell>
          <cell r="K56">
            <v>275</v>
          </cell>
          <cell r="L56">
            <v>184</v>
          </cell>
          <cell r="M56">
            <v>120</v>
          </cell>
        </row>
        <row r="57">
          <cell r="A57">
            <v>5181220</v>
          </cell>
          <cell r="B57">
            <v>5114703</v>
          </cell>
          <cell r="C57">
            <v>4410</v>
          </cell>
          <cell r="D57">
            <v>70000025</v>
          </cell>
          <cell r="E57">
            <v>301</v>
          </cell>
          <cell r="F57">
            <v>259</v>
          </cell>
          <cell r="G57">
            <v>307</v>
          </cell>
          <cell r="H57">
            <v>266</v>
          </cell>
          <cell r="I57">
            <v>229</v>
          </cell>
          <cell r="J57">
            <v>194</v>
          </cell>
          <cell r="K57">
            <v>0</v>
          </cell>
          <cell r="L57">
            <v>197</v>
          </cell>
          <cell r="M57">
            <v>202</v>
          </cell>
        </row>
        <row r="58">
          <cell r="A58">
            <v>5175468</v>
          </cell>
          <cell r="B58">
            <v>5111827</v>
          </cell>
          <cell r="C58">
            <v>4410</v>
          </cell>
          <cell r="D58">
            <v>15960541</v>
          </cell>
          <cell r="E58">
            <v>127</v>
          </cell>
          <cell r="F58">
            <v>60</v>
          </cell>
          <cell r="G58">
            <v>79</v>
          </cell>
          <cell r="H58">
            <v>83</v>
          </cell>
          <cell r="I58">
            <v>104</v>
          </cell>
          <cell r="J58">
            <v>112</v>
          </cell>
          <cell r="K58">
            <v>177</v>
          </cell>
          <cell r="L58">
            <v>159</v>
          </cell>
          <cell r="M58">
            <v>155</v>
          </cell>
        </row>
        <row r="59">
          <cell r="A59">
            <v>5175486</v>
          </cell>
          <cell r="B59">
            <v>5111836</v>
          </cell>
          <cell r="C59">
            <v>4410</v>
          </cell>
          <cell r="D59">
            <v>52779</v>
          </cell>
          <cell r="E59">
            <v>75</v>
          </cell>
          <cell r="F59">
            <v>147</v>
          </cell>
          <cell r="G59">
            <v>122</v>
          </cell>
          <cell r="H59">
            <v>128</v>
          </cell>
          <cell r="I59">
            <v>129</v>
          </cell>
          <cell r="J59">
            <v>89</v>
          </cell>
          <cell r="K59">
            <v>162</v>
          </cell>
          <cell r="L59">
            <v>150</v>
          </cell>
          <cell r="M59">
            <v>205</v>
          </cell>
        </row>
        <row r="60">
          <cell r="A60">
            <v>5181798</v>
          </cell>
          <cell r="B60">
            <v>5114992</v>
          </cell>
          <cell r="C60">
            <v>4410</v>
          </cell>
          <cell r="D60">
            <v>5312669</v>
          </cell>
          <cell r="E60">
            <v>42</v>
          </cell>
          <cell r="F60">
            <v>60</v>
          </cell>
          <cell r="G60">
            <v>96</v>
          </cell>
          <cell r="H60">
            <v>99</v>
          </cell>
          <cell r="I60">
            <v>99</v>
          </cell>
          <cell r="J60">
            <v>9</v>
          </cell>
          <cell r="K60">
            <v>14</v>
          </cell>
          <cell r="L60">
            <v>12</v>
          </cell>
          <cell r="M60">
            <v>11</v>
          </cell>
        </row>
        <row r="61">
          <cell r="A61">
            <v>5181042</v>
          </cell>
          <cell r="B61">
            <v>5114614</v>
          </cell>
          <cell r="C61">
            <v>4410</v>
          </cell>
          <cell r="D61">
            <v>357365</v>
          </cell>
          <cell r="E61">
            <v>269</v>
          </cell>
          <cell r="F61">
            <v>208</v>
          </cell>
          <cell r="G61">
            <v>201</v>
          </cell>
          <cell r="H61">
            <v>171</v>
          </cell>
          <cell r="I61">
            <v>100</v>
          </cell>
          <cell r="J61">
            <v>129</v>
          </cell>
          <cell r="K61">
            <v>153</v>
          </cell>
          <cell r="L61">
            <v>188</v>
          </cell>
          <cell r="M61">
            <v>187</v>
          </cell>
        </row>
        <row r="62">
          <cell r="A62">
            <v>5181068</v>
          </cell>
          <cell r="B62">
            <v>5114627</v>
          </cell>
          <cell r="C62">
            <v>4410</v>
          </cell>
          <cell r="D62">
            <v>16005357</v>
          </cell>
          <cell r="E62">
            <v>167</v>
          </cell>
          <cell r="F62">
            <v>116</v>
          </cell>
          <cell r="G62">
            <v>137</v>
          </cell>
          <cell r="H62">
            <v>130</v>
          </cell>
          <cell r="I62">
            <v>126</v>
          </cell>
          <cell r="J62">
            <v>124</v>
          </cell>
          <cell r="K62">
            <v>149</v>
          </cell>
          <cell r="L62">
            <v>84</v>
          </cell>
          <cell r="M62">
            <v>120</v>
          </cell>
        </row>
        <row r="63">
          <cell r="A63">
            <v>5181020</v>
          </cell>
          <cell r="B63">
            <v>5114603</v>
          </cell>
          <cell r="C63">
            <v>4410</v>
          </cell>
          <cell r="D63">
            <v>16005966</v>
          </cell>
          <cell r="E63">
            <v>279</v>
          </cell>
          <cell r="F63">
            <v>268</v>
          </cell>
          <cell r="G63">
            <v>285</v>
          </cell>
          <cell r="H63">
            <v>253</v>
          </cell>
          <cell r="I63">
            <v>210</v>
          </cell>
          <cell r="J63">
            <v>197</v>
          </cell>
          <cell r="K63">
            <v>208</v>
          </cell>
          <cell r="L63">
            <v>220</v>
          </cell>
          <cell r="M63">
            <v>226</v>
          </cell>
        </row>
        <row r="64">
          <cell r="A64">
            <v>5181224</v>
          </cell>
          <cell r="B64">
            <v>5114705</v>
          </cell>
          <cell r="C64">
            <v>4410</v>
          </cell>
          <cell r="D64">
            <v>31988553</v>
          </cell>
          <cell r="E64">
            <v>233</v>
          </cell>
          <cell r="F64">
            <v>206</v>
          </cell>
          <cell r="G64">
            <v>200</v>
          </cell>
          <cell r="H64">
            <v>189</v>
          </cell>
          <cell r="I64">
            <v>273</v>
          </cell>
          <cell r="J64">
            <v>223</v>
          </cell>
          <cell r="K64">
            <v>245</v>
          </cell>
          <cell r="L64">
            <v>228</v>
          </cell>
          <cell r="M64">
            <v>223</v>
          </cell>
        </row>
        <row r="65">
          <cell r="A65">
            <v>5181176</v>
          </cell>
          <cell r="B65">
            <v>5114681</v>
          </cell>
          <cell r="C65">
            <v>4410</v>
          </cell>
          <cell r="D65">
            <v>10276896</v>
          </cell>
          <cell r="E65">
            <v>92</v>
          </cell>
          <cell r="F65">
            <v>70</v>
          </cell>
          <cell r="G65">
            <v>60</v>
          </cell>
          <cell r="H65">
            <v>38</v>
          </cell>
          <cell r="I65">
            <v>35</v>
          </cell>
          <cell r="J65">
            <v>148</v>
          </cell>
          <cell r="K65">
            <v>102</v>
          </cell>
          <cell r="L65">
            <v>27</v>
          </cell>
          <cell r="M65">
            <v>196</v>
          </cell>
        </row>
        <row r="66">
          <cell r="A66">
            <v>5175916</v>
          </cell>
          <cell r="B66">
            <v>5112051</v>
          </cell>
          <cell r="C66">
            <v>4410</v>
          </cell>
          <cell r="D66">
            <v>10276144</v>
          </cell>
          <cell r="E66">
            <v>595</v>
          </cell>
          <cell r="F66">
            <v>541</v>
          </cell>
          <cell r="G66">
            <v>521</v>
          </cell>
          <cell r="H66">
            <v>492</v>
          </cell>
          <cell r="I66">
            <v>507</v>
          </cell>
          <cell r="J66">
            <v>461</v>
          </cell>
          <cell r="K66">
            <v>510</v>
          </cell>
          <cell r="L66">
            <v>506</v>
          </cell>
          <cell r="M66">
            <v>555</v>
          </cell>
        </row>
        <row r="67">
          <cell r="A67">
            <v>5181180</v>
          </cell>
          <cell r="B67">
            <v>5114683</v>
          </cell>
          <cell r="C67">
            <v>4410</v>
          </cell>
          <cell r="D67">
            <v>10276251</v>
          </cell>
          <cell r="E67">
            <v>57</v>
          </cell>
          <cell r="F67">
            <v>55</v>
          </cell>
          <cell r="G67">
            <v>65</v>
          </cell>
          <cell r="H67">
            <v>57</v>
          </cell>
          <cell r="I67">
            <v>62</v>
          </cell>
          <cell r="J67">
            <v>57</v>
          </cell>
          <cell r="K67">
            <v>111</v>
          </cell>
          <cell r="L67">
            <v>71</v>
          </cell>
          <cell r="M67">
            <v>27</v>
          </cell>
        </row>
        <row r="68">
          <cell r="A68">
            <v>5175808</v>
          </cell>
          <cell r="B68">
            <v>5111997</v>
          </cell>
          <cell r="C68">
            <v>4410</v>
          </cell>
          <cell r="D68">
            <v>1691959</v>
          </cell>
          <cell r="E68">
            <v>118</v>
          </cell>
          <cell r="F68">
            <v>90</v>
          </cell>
          <cell r="G68">
            <v>151</v>
          </cell>
          <cell r="H68">
            <v>128</v>
          </cell>
          <cell r="I68">
            <v>124</v>
          </cell>
          <cell r="J68">
            <v>118</v>
          </cell>
          <cell r="K68">
            <v>100</v>
          </cell>
          <cell r="L68">
            <v>112</v>
          </cell>
          <cell r="M68">
            <v>118</v>
          </cell>
        </row>
        <row r="69">
          <cell r="A69">
            <v>5180976</v>
          </cell>
          <cell r="B69">
            <v>5114581</v>
          </cell>
          <cell r="C69">
            <v>4410</v>
          </cell>
          <cell r="D69">
            <v>1618576</v>
          </cell>
          <cell r="E69">
            <v>182</v>
          </cell>
          <cell r="F69">
            <v>158</v>
          </cell>
          <cell r="G69">
            <v>164</v>
          </cell>
          <cell r="H69">
            <v>158</v>
          </cell>
          <cell r="I69">
            <v>161</v>
          </cell>
          <cell r="J69">
            <v>148</v>
          </cell>
          <cell r="K69">
            <v>150</v>
          </cell>
          <cell r="L69">
            <v>151</v>
          </cell>
          <cell r="M69">
            <v>161</v>
          </cell>
        </row>
        <row r="70">
          <cell r="A70">
            <v>5175762</v>
          </cell>
          <cell r="B70">
            <v>5111974</v>
          </cell>
          <cell r="C70">
            <v>4410</v>
          </cell>
          <cell r="D70">
            <v>1501726</v>
          </cell>
          <cell r="E70">
            <v>346</v>
          </cell>
          <cell r="F70">
            <v>327</v>
          </cell>
          <cell r="G70">
            <v>338</v>
          </cell>
          <cell r="H70">
            <v>327</v>
          </cell>
          <cell r="I70">
            <v>193</v>
          </cell>
          <cell r="J70">
            <v>124</v>
          </cell>
          <cell r="K70">
            <v>151</v>
          </cell>
          <cell r="L70">
            <v>162</v>
          </cell>
          <cell r="M70">
            <v>200</v>
          </cell>
        </row>
        <row r="71">
          <cell r="A71">
            <v>5182488</v>
          </cell>
          <cell r="B71">
            <v>5115337</v>
          </cell>
          <cell r="C71">
            <v>4410</v>
          </cell>
          <cell r="D71">
            <v>1692056</v>
          </cell>
          <cell r="E71">
            <v>354</v>
          </cell>
          <cell r="F71">
            <v>352</v>
          </cell>
          <cell r="G71">
            <v>396</v>
          </cell>
          <cell r="H71">
            <v>324</v>
          </cell>
          <cell r="I71">
            <v>319</v>
          </cell>
          <cell r="J71">
            <v>312</v>
          </cell>
          <cell r="K71">
            <v>325</v>
          </cell>
          <cell r="L71">
            <v>286</v>
          </cell>
          <cell r="M71">
            <v>340</v>
          </cell>
        </row>
        <row r="72">
          <cell r="A72">
            <v>5181282</v>
          </cell>
          <cell r="B72">
            <v>5114734</v>
          </cell>
          <cell r="C72">
            <v>4410</v>
          </cell>
          <cell r="D72">
            <v>1864055</v>
          </cell>
          <cell r="E72">
            <v>0</v>
          </cell>
          <cell r="F72">
            <v>0</v>
          </cell>
          <cell r="G72">
            <v>0</v>
          </cell>
          <cell r="H72">
            <v>0</v>
          </cell>
          <cell r="I72">
            <v>0</v>
          </cell>
          <cell r="J72">
            <v>0</v>
          </cell>
          <cell r="K72">
            <v>0</v>
          </cell>
          <cell r="L72">
            <v>0</v>
          </cell>
          <cell r="M72">
            <v>0</v>
          </cell>
        </row>
        <row r="73">
          <cell r="A73">
            <v>5061972</v>
          </cell>
          <cell r="B73">
            <v>5055079</v>
          </cell>
          <cell r="C73">
            <v>4410</v>
          </cell>
          <cell r="D73">
            <v>2957251</v>
          </cell>
          <cell r="E73">
            <v>262</v>
          </cell>
          <cell r="F73">
            <v>83</v>
          </cell>
          <cell r="G73">
            <v>69</v>
          </cell>
          <cell r="H73">
            <v>74</v>
          </cell>
          <cell r="I73">
            <v>106</v>
          </cell>
          <cell r="J73">
            <v>112</v>
          </cell>
          <cell r="K73">
            <v>91</v>
          </cell>
          <cell r="L73">
            <v>90</v>
          </cell>
          <cell r="M73">
            <v>108</v>
          </cell>
        </row>
        <row r="74">
          <cell r="A74">
            <v>5175610</v>
          </cell>
          <cell r="B74">
            <v>5111898</v>
          </cell>
          <cell r="C74">
            <v>4410</v>
          </cell>
          <cell r="D74">
            <v>1472083</v>
          </cell>
          <cell r="E74">
            <v>92</v>
          </cell>
          <cell r="F74">
            <v>72</v>
          </cell>
          <cell r="G74">
            <v>71</v>
          </cell>
          <cell r="H74">
            <v>107</v>
          </cell>
          <cell r="I74">
            <v>122</v>
          </cell>
          <cell r="J74">
            <v>117</v>
          </cell>
          <cell r="K74">
            <v>122</v>
          </cell>
          <cell r="L74">
            <v>115</v>
          </cell>
          <cell r="M74">
            <v>125</v>
          </cell>
        </row>
        <row r="75">
          <cell r="A75">
            <v>5181076</v>
          </cell>
          <cell r="B75">
            <v>5114631</v>
          </cell>
          <cell r="C75">
            <v>4410</v>
          </cell>
          <cell r="D75">
            <v>1692325</v>
          </cell>
          <cell r="E75">
            <v>186</v>
          </cell>
          <cell r="F75">
            <v>164</v>
          </cell>
          <cell r="G75">
            <v>145</v>
          </cell>
          <cell r="H75">
            <v>138</v>
          </cell>
          <cell r="I75">
            <v>150</v>
          </cell>
          <cell r="J75">
            <v>148</v>
          </cell>
          <cell r="K75">
            <v>159</v>
          </cell>
          <cell r="L75">
            <v>152</v>
          </cell>
          <cell r="M75">
            <v>171</v>
          </cell>
        </row>
        <row r="76">
          <cell r="A76">
            <v>5180932</v>
          </cell>
          <cell r="B76">
            <v>5114559</v>
          </cell>
          <cell r="C76">
            <v>4410</v>
          </cell>
          <cell r="D76">
            <v>1791041</v>
          </cell>
          <cell r="E76">
            <v>162</v>
          </cell>
          <cell r="F76">
            <v>154</v>
          </cell>
          <cell r="G76">
            <v>145</v>
          </cell>
          <cell r="H76">
            <v>134</v>
          </cell>
          <cell r="I76">
            <v>165</v>
          </cell>
          <cell r="J76">
            <v>158</v>
          </cell>
          <cell r="K76">
            <v>177</v>
          </cell>
          <cell r="L76">
            <v>171</v>
          </cell>
          <cell r="M76">
            <v>176</v>
          </cell>
        </row>
        <row r="77">
          <cell r="A77">
            <v>5181714</v>
          </cell>
          <cell r="B77">
            <v>5114950</v>
          </cell>
          <cell r="C77">
            <v>4410</v>
          </cell>
          <cell r="D77">
            <v>1618053</v>
          </cell>
          <cell r="E77">
            <v>68</v>
          </cell>
          <cell r="F77">
            <v>35</v>
          </cell>
          <cell r="G77">
            <v>34</v>
          </cell>
          <cell r="H77">
            <v>28</v>
          </cell>
          <cell r="I77">
            <v>18</v>
          </cell>
          <cell r="J77">
            <v>0</v>
          </cell>
          <cell r="K77">
            <v>41</v>
          </cell>
          <cell r="L77">
            <v>90</v>
          </cell>
          <cell r="M77">
            <v>68</v>
          </cell>
        </row>
        <row r="78">
          <cell r="A78">
            <v>5181102</v>
          </cell>
          <cell r="B78">
            <v>5114644</v>
          </cell>
          <cell r="C78">
            <v>4410</v>
          </cell>
          <cell r="D78">
            <v>6803484</v>
          </cell>
          <cell r="E78">
            <v>84</v>
          </cell>
          <cell r="F78">
            <v>86</v>
          </cell>
          <cell r="G78">
            <v>54</v>
          </cell>
          <cell r="H78">
            <v>58</v>
          </cell>
          <cell r="I78">
            <v>85</v>
          </cell>
          <cell r="J78">
            <v>84</v>
          </cell>
          <cell r="K78">
            <v>76</v>
          </cell>
          <cell r="L78">
            <v>76</v>
          </cell>
          <cell r="M78">
            <v>90</v>
          </cell>
        </row>
        <row r="79">
          <cell r="A79">
            <v>5174478</v>
          </cell>
          <cell r="B79">
            <v>5111332</v>
          </cell>
          <cell r="C79">
            <v>4410</v>
          </cell>
          <cell r="D79">
            <v>6823907</v>
          </cell>
          <cell r="E79">
            <v>180</v>
          </cell>
          <cell r="F79">
            <v>143</v>
          </cell>
          <cell r="G79">
            <v>162</v>
          </cell>
          <cell r="H79">
            <v>178</v>
          </cell>
          <cell r="I79">
            <v>185</v>
          </cell>
          <cell r="J79">
            <v>175</v>
          </cell>
          <cell r="K79">
            <v>108</v>
          </cell>
          <cell r="L79">
            <v>237</v>
          </cell>
          <cell r="M79">
            <v>153</v>
          </cell>
        </row>
        <row r="80">
          <cell r="A80">
            <v>5175572</v>
          </cell>
          <cell r="B80">
            <v>5111879</v>
          </cell>
          <cell r="C80">
            <v>4410</v>
          </cell>
          <cell r="D80">
            <v>6823344</v>
          </cell>
          <cell r="E80">
            <v>206</v>
          </cell>
          <cell r="F80">
            <v>185</v>
          </cell>
          <cell r="G80">
            <v>201</v>
          </cell>
          <cell r="H80">
            <v>130</v>
          </cell>
          <cell r="I80">
            <v>161</v>
          </cell>
          <cell r="J80">
            <v>153</v>
          </cell>
          <cell r="K80">
            <v>163</v>
          </cell>
          <cell r="L80">
            <v>171</v>
          </cell>
          <cell r="M80">
            <v>202</v>
          </cell>
        </row>
        <row r="81">
          <cell r="A81">
            <v>5175592</v>
          </cell>
          <cell r="B81">
            <v>5111889</v>
          </cell>
          <cell r="C81">
            <v>4410</v>
          </cell>
          <cell r="D81">
            <v>6825572</v>
          </cell>
          <cell r="E81">
            <v>56</v>
          </cell>
          <cell r="F81">
            <v>47</v>
          </cell>
          <cell r="G81">
            <v>53</v>
          </cell>
          <cell r="H81">
            <v>57</v>
          </cell>
          <cell r="I81">
            <v>66</v>
          </cell>
          <cell r="J81">
            <v>53</v>
          </cell>
          <cell r="K81">
            <v>60</v>
          </cell>
          <cell r="L81">
            <v>58</v>
          </cell>
          <cell r="M81">
            <v>70</v>
          </cell>
        </row>
        <row r="82">
          <cell r="A82">
            <v>5175648</v>
          </cell>
          <cell r="B82">
            <v>5111917</v>
          </cell>
          <cell r="C82">
            <v>4410</v>
          </cell>
          <cell r="D82">
            <v>6826652</v>
          </cell>
          <cell r="E82">
            <v>332</v>
          </cell>
          <cell r="F82">
            <v>592</v>
          </cell>
          <cell r="G82">
            <v>243</v>
          </cell>
          <cell r="H82">
            <v>279</v>
          </cell>
          <cell r="I82">
            <v>307</v>
          </cell>
          <cell r="J82">
            <v>264</v>
          </cell>
          <cell r="K82">
            <v>285</v>
          </cell>
          <cell r="L82">
            <v>243</v>
          </cell>
          <cell r="M82">
            <v>228</v>
          </cell>
        </row>
        <row r="83">
          <cell r="A83">
            <v>5175744</v>
          </cell>
          <cell r="B83">
            <v>5111965</v>
          </cell>
          <cell r="C83">
            <v>4410</v>
          </cell>
          <cell r="D83">
            <v>6824867</v>
          </cell>
          <cell r="E83">
            <v>242</v>
          </cell>
          <cell r="F83">
            <v>226</v>
          </cell>
          <cell r="G83">
            <v>253</v>
          </cell>
          <cell r="H83">
            <v>234</v>
          </cell>
          <cell r="I83">
            <v>254</v>
          </cell>
          <cell r="J83">
            <v>238</v>
          </cell>
          <cell r="K83">
            <v>232</v>
          </cell>
          <cell r="L83">
            <v>226</v>
          </cell>
          <cell r="M83">
            <v>173</v>
          </cell>
        </row>
        <row r="84">
          <cell r="A84">
            <v>5181072</v>
          </cell>
          <cell r="B84">
            <v>5114629</v>
          </cell>
          <cell r="C84">
            <v>4410</v>
          </cell>
          <cell r="D84">
            <v>3366507</v>
          </cell>
          <cell r="E84">
            <v>80</v>
          </cell>
          <cell r="F84">
            <v>69</v>
          </cell>
          <cell r="G84">
            <v>59</v>
          </cell>
          <cell r="H84">
            <v>80</v>
          </cell>
          <cell r="I84">
            <v>75</v>
          </cell>
          <cell r="J84">
            <v>67</v>
          </cell>
          <cell r="K84">
            <v>73</v>
          </cell>
          <cell r="L84">
            <v>64</v>
          </cell>
          <cell r="M84">
            <v>69</v>
          </cell>
        </row>
        <row r="85">
          <cell r="A85">
            <v>5175830</v>
          </cell>
          <cell r="B85">
            <v>5112008</v>
          </cell>
          <cell r="C85">
            <v>4410</v>
          </cell>
          <cell r="D85">
            <v>3730145</v>
          </cell>
          <cell r="E85">
            <v>174</v>
          </cell>
          <cell r="F85">
            <v>149</v>
          </cell>
          <cell r="G85">
            <v>173</v>
          </cell>
          <cell r="H85">
            <v>153</v>
          </cell>
          <cell r="I85">
            <v>158</v>
          </cell>
          <cell r="J85">
            <v>144</v>
          </cell>
          <cell r="K85">
            <v>152</v>
          </cell>
          <cell r="L85">
            <v>146</v>
          </cell>
          <cell r="M85">
            <v>158</v>
          </cell>
        </row>
        <row r="86">
          <cell r="A86">
            <v>5175894</v>
          </cell>
          <cell r="B86">
            <v>5112040</v>
          </cell>
          <cell r="C86">
            <v>4410</v>
          </cell>
          <cell r="D86">
            <v>6824391</v>
          </cell>
          <cell r="E86">
            <v>43</v>
          </cell>
          <cell r="F86">
            <v>44</v>
          </cell>
          <cell r="G86">
            <v>51</v>
          </cell>
          <cell r="H86">
            <v>63</v>
          </cell>
          <cell r="I86">
            <v>52</v>
          </cell>
          <cell r="J86">
            <v>86</v>
          </cell>
          <cell r="K86">
            <v>74</v>
          </cell>
          <cell r="L86">
            <v>46</v>
          </cell>
          <cell r="M86">
            <v>38</v>
          </cell>
        </row>
        <row r="87">
          <cell r="A87">
            <v>5180998</v>
          </cell>
          <cell r="B87">
            <v>5114592</v>
          </cell>
          <cell r="C87">
            <v>4410</v>
          </cell>
          <cell r="D87">
            <v>3365820</v>
          </cell>
          <cell r="E87">
            <v>298</v>
          </cell>
          <cell r="F87">
            <v>264</v>
          </cell>
          <cell r="G87">
            <v>295</v>
          </cell>
          <cell r="H87">
            <v>280</v>
          </cell>
          <cell r="I87">
            <v>304</v>
          </cell>
          <cell r="J87">
            <v>273</v>
          </cell>
          <cell r="K87">
            <v>265</v>
          </cell>
          <cell r="L87">
            <v>260</v>
          </cell>
          <cell r="M87">
            <v>262</v>
          </cell>
        </row>
        <row r="88">
          <cell r="A88">
            <v>5181284</v>
          </cell>
          <cell r="B88">
            <v>5114735</v>
          </cell>
          <cell r="C88">
            <v>4410</v>
          </cell>
          <cell r="D88">
            <v>6825418</v>
          </cell>
          <cell r="E88">
            <v>210</v>
          </cell>
          <cell r="F88">
            <v>56</v>
          </cell>
          <cell r="G88">
            <v>184</v>
          </cell>
          <cell r="H88">
            <v>63</v>
          </cell>
          <cell r="I88">
            <v>223</v>
          </cell>
          <cell r="J88">
            <v>189</v>
          </cell>
          <cell r="K88">
            <v>178</v>
          </cell>
          <cell r="L88">
            <v>359</v>
          </cell>
          <cell r="M88">
            <v>185</v>
          </cell>
        </row>
        <row r="89">
          <cell r="A89">
            <v>5181140</v>
          </cell>
          <cell r="B89">
            <v>5114663</v>
          </cell>
          <cell r="C89">
            <v>4410</v>
          </cell>
          <cell r="D89">
            <v>3730918</v>
          </cell>
          <cell r="E89">
            <v>234</v>
          </cell>
          <cell r="F89">
            <v>202</v>
          </cell>
          <cell r="G89">
            <v>222</v>
          </cell>
          <cell r="H89">
            <v>207</v>
          </cell>
          <cell r="I89">
            <v>212</v>
          </cell>
          <cell r="J89">
            <v>200</v>
          </cell>
          <cell r="K89">
            <v>200</v>
          </cell>
          <cell r="L89">
            <v>182</v>
          </cell>
          <cell r="M89">
            <v>158</v>
          </cell>
        </row>
        <row r="90">
          <cell r="A90">
            <v>5181136</v>
          </cell>
          <cell r="B90">
            <v>5114661</v>
          </cell>
          <cell r="C90">
            <v>4410</v>
          </cell>
          <cell r="D90">
            <v>4744882</v>
          </cell>
          <cell r="E90">
            <v>87</v>
          </cell>
          <cell r="F90">
            <v>308</v>
          </cell>
          <cell r="G90">
            <v>178</v>
          </cell>
          <cell r="H90">
            <v>194</v>
          </cell>
          <cell r="I90">
            <v>191</v>
          </cell>
          <cell r="J90">
            <v>180</v>
          </cell>
          <cell r="K90">
            <v>205</v>
          </cell>
          <cell r="L90">
            <v>198</v>
          </cell>
          <cell r="M90">
            <v>186</v>
          </cell>
        </row>
        <row r="91">
          <cell r="A91">
            <v>5175256</v>
          </cell>
          <cell r="B91">
            <v>5111721</v>
          </cell>
          <cell r="C91">
            <v>4410</v>
          </cell>
          <cell r="D91">
            <v>6821826</v>
          </cell>
          <cell r="E91">
            <v>246</v>
          </cell>
          <cell r="F91">
            <v>221</v>
          </cell>
          <cell r="G91">
            <v>227</v>
          </cell>
          <cell r="H91">
            <v>263</v>
          </cell>
          <cell r="I91">
            <v>214</v>
          </cell>
          <cell r="J91">
            <v>232</v>
          </cell>
          <cell r="K91">
            <v>246</v>
          </cell>
          <cell r="L91">
            <v>221</v>
          </cell>
          <cell r="M91">
            <v>230</v>
          </cell>
        </row>
        <row r="92">
          <cell r="A92">
            <v>5175668</v>
          </cell>
          <cell r="B92">
            <v>5111927</v>
          </cell>
          <cell r="C92">
            <v>4410</v>
          </cell>
          <cell r="D92">
            <v>6823044</v>
          </cell>
          <cell r="E92">
            <v>185</v>
          </cell>
          <cell r="F92">
            <v>178</v>
          </cell>
          <cell r="G92">
            <v>346</v>
          </cell>
          <cell r="H92">
            <v>205</v>
          </cell>
          <cell r="I92">
            <v>209</v>
          </cell>
          <cell r="J92">
            <v>167</v>
          </cell>
          <cell r="K92">
            <v>185</v>
          </cell>
          <cell r="L92">
            <v>193</v>
          </cell>
          <cell r="M92">
            <v>214</v>
          </cell>
        </row>
        <row r="93">
          <cell r="A93">
            <v>5181078</v>
          </cell>
          <cell r="B93">
            <v>5114632</v>
          </cell>
          <cell r="C93">
            <v>4410</v>
          </cell>
          <cell r="D93">
            <v>1618000</v>
          </cell>
          <cell r="E93">
            <v>93</v>
          </cell>
          <cell r="F93">
            <v>80</v>
          </cell>
          <cell r="G93">
            <v>96</v>
          </cell>
          <cell r="H93">
            <v>86</v>
          </cell>
          <cell r="I93">
            <v>83</v>
          </cell>
          <cell r="J93">
            <v>90</v>
          </cell>
          <cell r="K93">
            <v>97</v>
          </cell>
          <cell r="L93">
            <v>114</v>
          </cell>
          <cell r="M93">
            <v>111</v>
          </cell>
        </row>
        <row r="94">
          <cell r="A94">
            <v>5181062</v>
          </cell>
          <cell r="B94">
            <v>5114624</v>
          </cell>
          <cell r="C94">
            <v>4410</v>
          </cell>
          <cell r="D94">
            <v>4747127</v>
          </cell>
          <cell r="E94">
            <v>194</v>
          </cell>
          <cell r="F94">
            <v>165</v>
          </cell>
          <cell r="G94">
            <v>180</v>
          </cell>
          <cell r="H94">
            <v>170</v>
          </cell>
          <cell r="I94">
            <v>206</v>
          </cell>
          <cell r="J94">
            <v>179</v>
          </cell>
          <cell r="K94">
            <v>177</v>
          </cell>
          <cell r="L94">
            <v>180</v>
          </cell>
          <cell r="M94">
            <v>227</v>
          </cell>
        </row>
        <row r="95">
          <cell r="A95">
            <v>5175850</v>
          </cell>
          <cell r="B95">
            <v>5112018</v>
          </cell>
          <cell r="C95">
            <v>4410</v>
          </cell>
          <cell r="D95">
            <v>3741009</v>
          </cell>
          <cell r="E95">
            <v>205</v>
          </cell>
          <cell r="F95">
            <v>149</v>
          </cell>
          <cell r="G95">
            <v>174</v>
          </cell>
          <cell r="H95">
            <v>170</v>
          </cell>
          <cell r="I95">
            <v>165</v>
          </cell>
          <cell r="J95">
            <v>155</v>
          </cell>
          <cell r="K95">
            <v>177</v>
          </cell>
          <cell r="L95">
            <v>167</v>
          </cell>
          <cell r="M95">
            <v>161</v>
          </cell>
        </row>
        <row r="96">
          <cell r="A96">
            <v>5173152</v>
          </cell>
          <cell r="B96">
            <v>5110669</v>
          </cell>
          <cell r="C96">
            <v>4410</v>
          </cell>
          <cell r="D96">
            <v>6822556</v>
          </cell>
          <cell r="E96">
            <v>164</v>
          </cell>
          <cell r="F96">
            <v>158</v>
          </cell>
          <cell r="G96">
            <v>152</v>
          </cell>
          <cell r="H96">
            <v>163</v>
          </cell>
          <cell r="I96">
            <v>160</v>
          </cell>
          <cell r="J96">
            <v>154</v>
          </cell>
          <cell r="K96">
            <v>147</v>
          </cell>
          <cell r="L96">
            <v>149</v>
          </cell>
          <cell r="M96">
            <v>163</v>
          </cell>
        </row>
        <row r="97">
          <cell r="A97">
            <v>5181280</v>
          </cell>
          <cell r="B97">
            <v>5114733</v>
          </cell>
          <cell r="C97">
            <v>4410</v>
          </cell>
          <cell r="D97">
            <v>7288841</v>
          </cell>
          <cell r="E97">
            <v>396</v>
          </cell>
          <cell r="F97">
            <v>412</v>
          </cell>
          <cell r="G97">
            <v>459</v>
          </cell>
          <cell r="H97">
            <v>369</v>
          </cell>
          <cell r="I97">
            <v>332</v>
          </cell>
          <cell r="J97">
            <v>362</v>
          </cell>
          <cell r="K97">
            <v>403</v>
          </cell>
          <cell r="L97">
            <v>375</v>
          </cell>
          <cell r="M97">
            <v>522</v>
          </cell>
        </row>
        <row r="98">
          <cell r="A98">
            <v>5175934</v>
          </cell>
          <cell r="B98">
            <v>5112060</v>
          </cell>
          <cell r="C98">
            <v>4410</v>
          </cell>
          <cell r="D98">
            <v>7213362</v>
          </cell>
          <cell r="E98">
            <v>422</v>
          </cell>
          <cell r="F98">
            <v>310</v>
          </cell>
          <cell r="G98">
            <v>282</v>
          </cell>
          <cell r="H98">
            <v>379</v>
          </cell>
          <cell r="I98">
            <v>422</v>
          </cell>
          <cell r="J98">
            <v>261</v>
          </cell>
          <cell r="K98">
            <v>208</v>
          </cell>
          <cell r="L98">
            <v>164</v>
          </cell>
          <cell r="M98">
            <v>123</v>
          </cell>
        </row>
        <row r="99">
          <cell r="A99">
            <v>5183828</v>
          </cell>
          <cell r="B99">
            <v>5116007</v>
          </cell>
          <cell r="C99">
            <v>4410</v>
          </cell>
          <cell r="D99">
            <v>7729276</v>
          </cell>
          <cell r="E99">
            <v>143</v>
          </cell>
          <cell r="F99">
            <v>203</v>
          </cell>
          <cell r="G99">
            <v>190</v>
          </cell>
          <cell r="H99">
            <v>186</v>
          </cell>
          <cell r="I99">
            <v>58</v>
          </cell>
          <cell r="J99">
            <v>0</v>
          </cell>
          <cell r="K99">
            <v>0</v>
          </cell>
          <cell r="L99">
            <v>0</v>
          </cell>
          <cell r="M99">
            <v>31</v>
          </cell>
        </row>
        <row r="100">
          <cell r="A100">
            <v>5183806</v>
          </cell>
          <cell r="B100">
            <v>5115996</v>
          </cell>
          <cell r="C100">
            <v>4410</v>
          </cell>
          <cell r="D100">
            <v>7687383</v>
          </cell>
          <cell r="E100">
            <v>554</v>
          </cell>
          <cell r="F100">
            <v>176</v>
          </cell>
          <cell r="G100">
            <v>187</v>
          </cell>
          <cell r="H100">
            <v>181</v>
          </cell>
          <cell r="I100">
            <v>195</v>
          </cell>
          <cell r="J100">
            <v>184</v>
          </cell>
          <cell r="K100">
            <v>192</v>
          </cell>
          <cell r="L100">
            <v>196</v>
          </cell>
          <cell r="M100">
            <v>207</v>
          </cell>
        </row>
        <row r="101">
          <cell r="A101">
            <v>5182468</v>
          </cell>
          <cell r="B101">
            <v>5115327</v>
          </cell>
          <cell r="C101">
            <v>4410</v>
          </cell>
          <cell r="D101">
            <v>7115513</v>
          </cell>
          <cell r="E101">
            <v>173</v>
          </cell>
          <cell r="F101">
            <v>162</v>
          </cell>
          <cell r="G101">
            <v>151</v>
          </cell>
          <cell r="H101">
            <v>159</v>
          </cell>
          <cell r="I101">
            <v>173</v>
          </cell>
          <cell r="J101">
            <v>301</v>
          </cell>
          <cell r="K101">
            <v>434</v>
          </cell>
          <cell r="L101">
            <v>392</v>
          </cell>
          <cell r="M101">
            <v>478</v>
          </cell>
        </row>
        <row r="102">
          <cell r="A102">
            <v>5181754</v>
          </cell>
          <cell r="B102">
            <v>5114970</v>
          </cell>
          <cell r="C102">
            <v>4410</v>
          </cell>
          <cell r="D102">
            <v>7286739</v>
          </cell>
          <cell r="E102">
            <v>454</v>
          </cell>
          <cell r="F102">
            <v>367</v>
          </cell>
          <cell r="G102">
            <v>352</v>
          </cell>
          <cell r="H102">
            <v>355</v>
          </cell>
          <cell r="I102">
            <v>339</v>
          </cell>
          <cell r="J102">
            <v>326</v>
          </cell>
          <cell r="K102">
            <v>319</v>
          </cell>
          <cell r="L102">
            <v>382</v>
          </cell>
          <cell r="M102">
            <v>454</v>
          </cell>
        </row>
        <row r="103">
          <cell r="A103">
            <v>5181776</v>
          </cell>
          <cell r="B103">
            <v>5114981</v>
          </cell>
          <cell r="C103">
            <v>4410</v>
          </cell>
          <cell r="D103">
            <v>7108900</v>
          </cell>
          <cell r="E103">
            <v>170</v>
          </cell>
          <cell r="F103">
            <v>134</v>
          </cell>
          <cell r="G103">
            <v>122</v>
          </cell>
          <cell r="H103">
            <v>58</v>
          </cell>
          <cell r="I103">
            <v>113</v>
          </cell>
          <cell r="J103">
            <v>261</v>
          </cell>
          <cell r="K103">
            <v>262</v>
          </cell>
          <cell r="L103">
            <v>178</v>
          </cell>
          <cell r="M103">
            <v>190</v>
          </cell>
        </row>
        <row r="104">
          <cell r="A104">
            <v>5062414</v>
          </cell>
          <cell r="B104">
            <v>5055300</v>
          </cell>
          <cell r="C104">
            <v>4410</v>
          </cell>
          <cell r="D104">
            <v>7314659</v>
          </cell>
          <cell r="E104">
            <v>535</v>
          </cell>
          <cell r="F104">
            <v>469</v>
          </cell>
          <cell r="G104">
            <v>478</v>
          </cell>
          <cell r="H104">
            <v>459</v>
          </cell>
          <cell r="I104">
            <v>495</v>
          </cell>
          <cell r="J104">
            <v>446</v>
          </cell>
          <cell r="K104">
            <v>487</v>
          </cell>
          <cell r="L104">
            <v>415</v>
          </cell>
          <cell r="M104">
            <v>374</v>
          </cell>
        </row>
        <row r="105">
          <cell r="A105">
            <v>5181230</v>
          </cell>
          <cell r="B105">
            <v>5114708</v>
          </cell>
          <cell r="C105">
            <v>4410</v>
          </cell>
          <cell r="D105">
            <v>7129176</v>
          </cell>
          <cell r="E105">
            <v>359</v>
          </cell>
          <cell r="F105">
            <v>304</v>
          </cell>
          <cell r="G105">
            <v>271</v>
          </cell>
          <cell r="H105">
            <v>284</v>
          </cell>
          <cell r="I105">
            <v>300</v>
          </cell>
          <cell r="J105">
            <v>279</v>
          </cell>
          <cell r="K105">
            <v>297</v>
          </cell>
          <cell r="L105">
            <v>258</v>
          </cell>
          <cell r="M105">
            <v>273</v>
          </cell>
        </row>
        <row r="106">
          <cell r="A106">
            <v>5180954</v>
          </cell>
          <cell r="B106">
            <v>5114570</v>
          </cell>
          <cell r="C106">
            <v>4410</v>
          </cell>
          <cell r="D106">
            <v>7115387</v>
          </cell>
          <cell r="E106">
            <v>228</v>
          </cell>
          <cell r="F106">
            <v>189</v>
          </cell>
          <cell r="G106">
            <v>197</v>
          </cell>
          <cell r="H106">
            <v>193</v>
          </cell>
          <cell r="I106">
            <v>183</v>
          </cell>
          <cell r="J106">
            <v>174</v>
          </cell>
          <cell r="K106">
            <v>172</v>
          </cell>
          <cell r="L106">
            <v>189</v>
          </cell>
          <cell r="M106">
            <v>193</v>
          </cell>
        </row>
        <row r="107">
          <cell r="A107">
            <v>5181100</v>
          </cell>
          <cell r="B107">
            <v>5114643</v>
          </cell>
          <cell r="C107">
            <v>4410</v>
          </cell>
          <cell r="D107">
            <v>3741130</v>
          </cell>
          <cell r="E107">
            <v>105</v>
          </cell>
          <cell r="F107">
            <v>111</v>
          </cell>
          <cell r="G107">
            <v>68</v>
          </cell>
          <cell r="H107">
            <v>64</v>
          </cell>
          <cell r="I107">
            <v>205</v>
          </cell>
          <cell r="J107">
            <v>173</v>
          </cell>
          <cell r="K107">
            <v>52</v>
          </cell>
          <cell r="L107">
            <v>61</v>
          </cell>
          <cell r="M107">
            <v>0</v>
          </cell>
        </row>
        <row r="108">
          <cell r="A108">
            <v>5181070</v>
          </cell>
          <cell r="B108">
            <v>5114628</v>
          </cell>
          <cell r="C108">
            <v>4410</v>
          </cell>
          <cell r="D108">
            <v>443787</v>
          </cell>
          <cell r="E108">
            <v>230</v>
          </cell>
          <cell r="F108">
            <v>138</v>
          </cell>
          <cell r="G108">
            <v>0</v>
          </cell>
          <cell r="H108">
            <v>1</v>
          </cell>
          <cell r="I108">
            <v>246</v>
          </cell>
          <cell r="J108">
            <v>140</v>
          </cell>
          <cell r="K108">
            <v>0</v>
          </cell>
          <cell r="L108">
            <v>19</v>
          </cell>
          <cell r="M108">
            <v>65</v>
          </cell>
        </row>
        <row r="109">
          <cell r="A109">
            <v>5175700</v>
          </cell>
          <cell r="B109">
            <v>5111943</v>
          </cell>
          <cell r="C109">
            <v>4410</v>
          </cell>
          <cell r="D109">
            <v>32997920</v>
          </cell>
          <cell r="E109">
            <v>381</v>
          </cell>
          <cell r="F109">
            <v>318</v>
          </cell>
          <cell r="G109">
            <v>336</v>
          </cell>
          <cell r="H109">
            <v>259</v>
          </cell>
          <cell r="I109">
            <v>266</v>
          </cell>
          <cell r="J109">
            <v>174</v>
          </cell>
          <cell r="K109">
            <v>633</v>
          </cell>
          <cell r="L109">
            <v>686</v>
          </cell>
          <cell r="M109">
            <v>742</v>
          </cell>
        </row>
        <row r="110">
          <cell r="A110">
            <v>5184552</v>
          </cell>
          <cell r="B110">
            <v>5116369</v>
          </cell>
          <cell r="C110">
            <v>4410</v>
          </cell>
          <cell r="D110">
            <v>3364050</v>
          </cell>
          <cell r="E110">
            <v>261</v>
          </cell>
          <cell r="F110">
            <v>221</v>
          </cell>
          <cell r="G110">
            <v>201</v>
          </cell>
          <cell r="H110">
            <v>206</v>
          </cell>
          <cell r="I110">
            <v>230</v>
          </cell>
          <cell r="J110">
            <v>195</v>
          </cell>
          <cell r="K110">
            <v>218</v>
          </cell>
          <cell r="L110">
            <v>194</v>
          </cell>
          <cell r="M110">
            <v>233</v>
          </cell>
        </row>
        <row r="111">
          <cell r="A111">
            <v>5175552</v>
          </cell>
          <cell r="B111">
            <v>5111869</v>
          </cell>
          <cell r="C111">
            <v>4410</v>
          </cell>
          <cell r="D111">
            <v>3650217</v>
          </cell>
          <cell r="E111">
            <v>104</v>
          </cell>
          <cell r="F111">
            <v>50</v>
          </cell>
          <cell r="G111">
            <v>40</v>
          </cell>
          <cell r="H111">
            <v>72</v>
          </cell>
          <cell r="I111">
            <v>53</v>
          </cell>
          <cell r="J111">
            <v>48</v>
          </cell>
          <cell r="K111">
            <v>47</v>
          </cell>
          <cell r="L111">
            <v>48</v>
          </cell>
          <cell r="M111">
            <v>53</v>
          </cell>
        </row>
        <row r="112">
          <cell r="A112">
            <v>5173054</v>
          </cell>
          <cell r="B112">
            <v>5110620</v>
          </cell>
          <cell r="C112">
            <v>4410</v>
          </cell>
          <cell r="D112">
            <v>10275831</v>
          </cell>
          <cell r="E112">
            <v>788</v>
          </cell>
          <cell r="F112">
            <v>683</v>
          </cell>
          <cell r="G112">
            <v>637</v>
          </cell>
          <cell r="H112">
            <v>599</v>
          </cell>
          <cell r="I112">
            <v>609</v>
          </cell>
          <cell r="J112">
            <v>539</v>
          </cell>
          <cell r="K112">
            <v>0</v>
          </cell>
          <cell r="L112">
            <v>0</v>
          </cell>
          <cell r="M112">
            <v>366</v>
          </cell>
        </row>
        <row r="113">
          <cell r="A113">
            <v>5173038</v>
          </cell>
          <cell r="B113">
            <v>5110612</v>
          </cell>
          <cell r="C113">
            <v>4410</v>
          </cell>
          <cell r="D113">
            <v>156235</v>
          </cell>
          <cell r="E113">
            <v>159</v>
          </cell>
          <cell r="F113">
            <v>139</v>
          </cell>
          <cell r="G113">
            <v>142</v>
          </cell>
          <cell r="H113">
            <v>140</v>
          </cell>
          <cell r="I113">
            <v>153</v>
          </cell>
          <cell r="J113">
            <v>132</v>
          </cell>
          <cell r="K113">
            <v>136</v>
          </cell>
          <cell r="L113">
            <v>142</v>
          </cell>
          <cell r="M113">
            <v>157</v>
          </cell>
        </row>
        <row r="114">
          <cell r="A114">
            <v>5175872</v>
          </cell>
          <cell r="B114">
            <v>5112029</v>
          </cell>
          <cell r="C114">
            <v>4410</v>
          </cell>
          <cell r="D114">
            <v>6823917</v>
          </cell>
          <cell r="E114">
            <v>224</v>
          </cell>
          <cell r="F114">
            <v>199</v>
          </cell>
          <cell r="G114">
            <v>218</v>
          </cell>
          <cell r="H114">
            <v>202</v>
          </cell>
          <cell r="I114">
            <v>213</v>
          </cell>
          <cell r="J114">
            <v>195</v>
          </cell>
          <cell r="K114">
            <v>220</v>
          </cell>
          <cell r="L114">
            <v>191</v>
          </cell>
          <cell r="M114">
            <v>252</v>
          </cell>
        </row>
        <row r="115">
          <cell r="A115">
            <v>5164490</v>
          </cell>
          <cell r="B115">
            <v>5106338</v>
          </cell>
          <cell r="C115">
            <v>4410</v>
          </cell>
          <cell r="D115">
            <v>15962073</v>
          </cell>
          <cell r="E115">
            <v>180</v>
          </cell>
          <cell r="F115">
            <v>152</v>
          </cell>
          <cell r="G115">
            <v>165</v>
          </cell>
          <cell r="H115">
            <v>150</v>
          </cell>
          <cell r="I115">
            <v>154</v>
          </cell>
          <cell r="J115">
            <v>174</v>
          </cell>
          <cell r="K115">
            <v>151</v>
          </cell>
          <cell r="L115">
            <v>172</v>
          </cell>
          <cell r="M115">
            <v>174</v>
          </cell>
        </row>
        <row r="116">
          <cell r="A116">
            <v>5081366</v>
          </cell>
          <cell r="B116">
            <v>5064776</v>
          </cell>
          <cell r="C116">
            <v>4410</v>
          </cell>
          <cell r="E116">
            <v>172</v>
          </cell>
          <cell r="F116">
            <v>152</v>
          </cell>
          <cell r="G116">
            <v>148</v>
          </cell>
          <cell r="H116">
            <v>144</v>
          </cell>
          <cell r="I116">
            <v>213</v>
          </cell>
          <cell r="J116">
            <v>183</v>
          </cell>
          <cell r="K116">
            <v>193</v>
          </cell>
          <cell r="L116">
            <v>172</v>
          </cell>
          <cell r="M116">
            <v>184</v>
          </cell>
        </row>
        <row r="117">
          <cell r="A117">
            <v>5069900</v>
          </cell>
          <cell r="B117">
            <v>5059043</v>
          </cell>
          <cell r="C117">
            <v>4410</v>
          </cell>
          <cell r="E117">
            <v>233</v>
          </cell>
          <cell r="F117">
            <v>206</v>
          </cell>
          <cell r="G117">
            <v>200</v>
          </cell>
          <cell r="H117">
            <v>189</v>
          </cell>
          <cell r="I117">
            <v>273</v>
          </cell>
          <cell r="J117">
            <v>237</v>
          </cell>
          <cell r="K117">
            <v>251</v>
          </cell>
          <cell r="L117">
            <v>224</v>
          </cell>
          <cell r="M117">
            <v>242</v>
          </cell>
        </row>
        <row r="118">
          <cell r="A118">
            <v>5176188</v>
          </cell>
          <cell r="B118">
            <v>5112187</v>
          </cell>
          <cell r="C118">
            <v>4410</v>
          </cell>
          <cell r="D118">
            <v>6824680</v>
          </cell>
          <cell r="E118">
            <v>221</v>
          </cell>
          <cell r="F118">
            <v>196</v>
          </cell>
          <cell r="G118">
            <v>189</v>
          </cell>
          <cell r="H118">
            <v>168</v>
          </cell>
          <cell r="I118">
            <v>219</v>
          </cell>
          <cell r="J118">
            <v>189</v>
          </cell>
          <cell r="K118">
            <v>201</v>
          </cell>
          <cell r="L118">
            <v>181</v>
          </cell>
          <cell r="M118">
            <v>194</v>
          </cell>
        </row>
        <row r="119">
          <cell r="A119">
            <v>5180716</v>
          </cell>
          <cell r="B119">
            <v>5114451</v>
          </cell>
          <cell r="C119">
            <v>4410</v>
          </cell>
          <cell r="D119">
            <v>3649759</v>
          </cell>
          <cell r="E119">
            <v>244</v>
          </cell>
          <cell r="F119">
            <v>263</v>
          </cell>
          <cell r="G119">
            <v>201</v>
          </cell>
          <cell r="H119">
            <v>278</v>
          </cell>
          <cell r="I119">
            <v>291</v>
          </cell>
          <cell r="J119">
            <v>292</v>
          </cell>
          <cell r="K119">
            <v>316</v>
          </cell>
          <cell r="L119">
            <v>312</v>
          </cell>
          <cell r="M119">
            <v>343</v>
          </cell>
        </row>
        <row r="120">
          <cell r="A120">
            <v>5180800</v>
          </cell>
          <cell r="B120">
            <v>5114493</v>
          </cell>
          <cell r="C120">
            <v>4410</v>
          </cell>
          <cell r="D120">
            <v>3655805</v>
          </cell>
          <cell r="E120">
            <v>278</v>
          </cell>
          <cell r="F120">
            <v>226</v>
          </cell>
          <cell r="G120">
            <v>201</v>
          </cell>
          <cell r="H120">
            <v>211</v>
          </cell>
          <cell r="I120">
            <v>188</v>
          </cell>
          <cell r="J120">
            <v>181</v>
          </cell>
          <cell r="K120">
            <v>188</v>
          </cell>
          <cell r="L120">
            <v>166</v>
          </cell>
          <cell r="M120">
            <v>174</v>
          </cell>
        </row>
        <row r="121">
          <cell r="A121">
            <v>5174166</v>
          </cell>
          <cell r="B121">
            <v>5111176</v>
          </cell>
          <cell r="C121">
            <v>4410</v>
          </cell>
          <cell r="D121">
            <v>33001179</v>
          </cell>
          <cell r="E121">
            <v>231</v>
          </cell>
          <cell r="F121">
            <v>205</v>
          </cell>
          <cell r="G121">
            <v>196</v>
          </cell>
          <cell r="H121">
            <v>172</v>
          </cell>
          <cell r="I121">
            <v>227</v>
          </cell>
          <cell r="J121">
            <v>196</v>
          </cell>
          <cell r="K121">
            <v>209</v>
          </cell>
          <cell r="L121">
            <v>188</v>
          </cell>
          <cell r="M121">
            <v>201</v>
          </cell>
        </row>
        <row r="122">
          <cell r="A122">
            <v>5180250</v>
          </cell>
          <cell r="B122">
            <v>5114218</v>
          </cell>
          <cell r="C122">
            <v>4410</v>
          </cell>
          <cell r="D122">
            <v>3639938</v>
          </cell>
          <cell r="E122">
            <v>136</v>
          </cell>
          <cell r="F122">
            <v>115</v>
          </cell>
          <cell r="G122">
            <v>59</v>
          </cell>
          <cell r="H122">
            <v>95</v>
          </cell>
          <cell r="I122">
            <v>91</v>
          </cell>
          <cell r="J122">
            <v>61</v>
          </cell>
          <cell r="K122">
            <v>95</v>
          </cell>
          <cell r="L122">
            <v>81</v>
          </cell>
          <cell r="M122">
            <v>171</v>
          </cell>
        </row>
        <row r="123">
          <cell r="A123">
            <v>5177660</v>
          </cell>
          <cell r="B123">
            <v>5112923</v>
          </cell>
          <cell r="C123">
            <v>4410</v>
          </cell>
          <cell r="D123">
            <v>3362953</v>
          </cell>
          <cell r="E123">
            <v>172</v>
          </cell>
          <cell r="F123">
            <v>152</v>
          </cell>
          <cell r="G123">
            <v>148</v>
          </cell>
          <cell r="H123">
            <v>144</v>
          </cell>
          <cell r="I123">
            <v>213</v>
          </cell>
          <cell r="J123">
            <v>183</v>
          </cell>
          <cell r="K123">
            <v>193</v>
          </cell>
          <cell r="L123">
            <v>172</v>
          </cell>
          <cell r="M123">
            <v>174</v>
          </cell>
        </row>
        <row r="124">
          <cell r="A124">
            <v>5180740</v>
          </cell>
          <cell r="B124">
            <v>5114463</v>
          </cell>
          <cell r="C124">
            <v>4410</v>
          </cell>
          <cell r="D124">
            <v>7724833</v>
          </cell>
          <cell r="E124">
            <v>172</v>
          </cell>
          <cell r="F124">
            <v>152</v>
          </cell>
          <cell r="G124">
            <v>148</v>
          </cell>
          <cell r="H124">
            <v>144</v>
          </cell>
          <cell r="I124">
            <v>213</v>
          </cell>
          <cell r="J124">
            <v>183</v>
          </cell>
          <cell r="K124">
            <v>193</v>
          </cell>
          <cell r="L124">
            <v>172</v>
          </cell>
          <cell r="M124">
            <v>245</v>
          </cell>
        </row>
        <row r="125">
          <cell r="A125">
            <v>5180082</v>
          </cell>
          <cell r="B125">
            <v>5114134</v>
          </cell>
          <cell r="C125">
            <v>4410</v>
          </cell>
          <cell r="D125">
            <v>706259</v>
          </cell>
          <cell r="E125">
            <v>233</v>
          </cell>
          <cell r="F125">
            <v>206</v>
          </cell>
          <cell r="G125">
            <v>200</v>
          </cell>
          <cell r="H125">
            <v>189</v>
          </cell>
          <cell r="I125">
            <v>273</v>
          </cell>
          <cell r="J125">
            <v>237</v>
          </cell>
          <cell r="K125">
            <v>193</v>
          </cell>
          <cell r="L125">
            <v>172</v>
          </cell>
          <cell r="M125">
            <v>313</v>
          </cell>
        </row>
        <row r="126">
          <cell r="A126">
            <v>5180760</v>
          </cell>
          <cell r="B126">
            <v>5114473</v>
          </cell>
          <cell r="C126">
            <v>4410</v>
          </cell>
          <cell r="D126">
            <v>3519548</v>
          </cell>
          <cell r="E126">
            <v>185</v>
          </cell>
          <cell r="F126">
            <v>175</v>
          </cell>
          <cell r="G126">
            <v>0</v>
          </cell>
          <cell r="H126">
            <v>143</v>
          </cell>
          <cell r="I126">
            <v>149</v>
          </cell>
          <cell r="J126">
            <v>166</v>
          </cell>
          <cell r="K126">
            <v>167</v>
          </cell>
          <cell r="L126">
            <v>186</v>
          </cell>
          <cell r="M126">
            <v>201</v>
          </cell>
        </row>
        <row r="127">
          <cell r="A127">
            <v>5176208</v>
          </cell>
          <cell r="B127">
            <v>5112197</v>
          </cell>
          <cell r="C127">
            <v>4410</v>
          </cell>
          <cell r="D127">
            <v>3518742</v>
          </cell>
          <cell r="E127">
            <v>172</v>
          </cell>
          <cell r="F127">
            <v>152</v>
          </cell>
          <cell r="G127">
            <v>148</v>
          </cell>
          <cell r="H127">
            <v>90</v>
          </cell>
          <cell r="I127">
            <v>30</v>
          </cell>
          <cell r="J127">
            <v>29</v>
          </cell>
          <cell r="K127">
            <v>21</v>
          </cell>
          <cell r="L127">
            <v>14</v>
          </cell>
          <cell r="M127">
            <v>30</v>
          </cell>
        </row>
        <row r="128">
          <cell r="A128">
            <v>5176292</v>
          </cell>
          <cell r="B128">
            <v>5112239</v>
          </cell>
          <cell r="C128">
            <v>4410</v>
          </cell>
          <cell r="D128">
            <v>10406837</v>
          </cell>
          <cell r="E128">
            <v>123</v>
          </cell>
          <cell r="F128">
            <v>240</v>
          </cell>
          <cell r="G128">
            <v>221</v>
          </cell>
          <cell r="H128">
            <v>203</v>
          </cell>
          <cell r="I128">
            <v>172</v>
          </cell>
          <cell r="J128">
            <v>160</v>
          </cell>
          <cell r="K128">
            <v>177</v>
          </cell>
          <cell r="L128">
            <v>115</v>
          </cell>
          <cell r="M128">
            <v>153</v>
          </cell>
        </row>
        <row r="129">
          <cell r="A129">
            <v>5180204</v>
          </cell>
          <cell r="B129">
            <v>5114195</v>
          </cell>
          <cell r="C129">
            <v>4410</v>
          </cell>
          <cell r="D129">
            <v>10505316</v>
          </cell>
          <cell r="E129">
            <v>177</v>
          </cell>
          <cell r="F129">
            <v>87</v>
          </cell>
          <cell r="G129">
            <v>153</v>
          </cell>
          <cell r="H129">
            <v>165</v>
          </cell>
          <cell r="I129">
            <v>179</v>
          </cell>
          <cell r="J129">
            <v>161</v>
          </cell>
          <cell r="K129">
            <v>167</v>
          </cell>
          <cell r="L129">
            <v>175</v>
          </cell>
          <cell r="M129">
            <v>157</v>
          </cell>
        </row>
        <row r="130">
          <cell r="A130">
            <v>5176704</v>
          </cell>
          <cell r="B130">
            <v>5112445</v>
          </cell>
          <cell r="C130">
            <v>4410</v>
          </cell>
          <cell r="D130">
            <v>6825517</v>
          </cell>
          <cell r="E130">
            <v>327</v>
          </cell>
          <cell r="F130">
            <v>282</v>
          </cell>
          <cell r="G130">
            <v>273</v>
          </cell>
          <cell r="H130">
            <v>268</v>
          </cell>
          <cell r="I130">
            <v>289</v>
          </cell>
          <cell r="J130">
            <v>115</v>
          </cell>
          <cell r="K130">
            <v>152</v>
          </cell>
          <cell r="L130">
            <v>293</v>
          </cell>
          <cell r="M130">
            <v>328</v>
          </cell>
        </row>
        <row r="131">
          <cell r="A131">
            <v>5180206</v>
          </cell>
          <cell r="B131">
            <v>5114196</v>
          </cell>
          <cell r="C131">
            <v>4410</v>
          </cell>
          <cell r="D131">
            <v>156293</v>
          </cell>
          <cell r="E131">
            <v>136</v>
          </cell>
          <cell r="F131">
            <v>142</v>
          </cell>
          <cell r="G131">
            <v>192</v>
          </cell>
          <cell r="H131">
            <v>190</v>
          </cell>
          <cell r="I131">
            <v>206</v>
          </cell>
          <cell r="J131">
            <v>180</v>
          </cell>
          <cell r="K131">
            <v>213</v>
          </cell>
          <cell r="L131">
            <v>219</v>
          </cell>
          <cell r="M131">
            <v>146</v>
          </cell>
        </row>
        <row r="132">
          <cell r="A132">
            <v>5176586</v>
          </cell>
          <cell r="B132">
            <v>5112386</v>
          </cell>
          <cell r="C132">
            <v>4410</v>
          </cell>
          <cell r="D132">
            <v>10274688</v>
          </cell>
          <cell r="E132">
            <v>424</v>
          </cell>
          <cell r="F132">
            <v>384</v>
          </cell>
          <cell r="G132">
            <v>371</v>
          </cell>
          <cell r="H132">
            <v>368</v>
          </cell>
          <cell r="I132">
            <v>383</v>
          </cell>
          <cell r="J132">
            <v>364</v>
          </cell>
          <cell r="K132">
            <v>399</v>
          </cell>
          <cell r="L132">
            <v>995</v>
          </cell>
          <cell r="M132">
            <v>375</v>
          </cell>
        </row>
        <row r="133">
          <cell r="A133">
            <v>5176740</v>
          </cell>
          <cell r="B133">
            <v>5112463</v>
          </cell>
          <cell r="C133">
            <v>4410</v>
          </cell>
          <cell r="D133">
            <v>10280703</v>
          </cell>
          <cell r="E133">
            <v>789</v>
          </cell>
          <cell r="F133">
            <v>691</v>
          </cell>
          <cell r="G133">
            <v>642</v>
          </cell>
          <cell r="H133">
            <v>815</v>
          </cell>
          <cell r="I133">
            <v>751</v>
          </cell>
          <cell r="J133">
            <v>680</v>
          </cell>
          <cell r="K133">
            <v>718</v>
          </cell>
          <cell r="L133">
            <v>683</v>
          </cell>
          <cell r="M133">
            <v>713</v>
          </cell>
        </row>
        <row r="134">
          <cell r="A134">
            <v>5176270</v>
          </cell>
          <cell r="B134">
            <v>5112228</v>
          </cell>
          <cell r="C134">
            <v>4410</v>
          </cell>
          <cell r="D134">
            <v>1534913</v>
          </cell>
          <cell r="E134">
            <v>132</v>
          </cell>
          <cell r="F134">
            <v>116</v>
          </cell>
          <cell r="G134">
            <v>125</v>
          </cell>
          <cell r="H134">
            <v>130</v>
          </cell>
          <cell r="I134">
            <v>137</v>
          </cell>
          <cell r="J134">
            <v>120</v>
          </cell>
          <cell r="K134">
            <v>130</v>
          </cell>
          <cell r="L134">
            <v>121</v>
          </cell>
          <cell r="M134">
            <v>132</v>
          </cell>
        </row>
        <row r="135">
          <cell r="A135">
            <v>5176646</v>
          </cell>
          <cell r="B135">
            <v>5112416</v>
          </cell>
          <cell r="C135">
            <v>4410</v>
          </cell>
          <cell r="D135">
            <v>1789739</v>
          </cell>
          <cell r="E135">
            <v>179</v>
          </cell>
          <cell r="F135">
            <v>150</v>
          </cell>
          <cell r="G135">
            <v>0</v>
          </cell>
          <cell r="H135">
            <v>208</v>
          </cell>
          <cell r="I135">
            <v>227</v>
          </cell>
          <cell r="J135">
            <v>153</v>
          </cell>
          <cell r="K135">
            <v>156</v>
          </cell>
          <cell r="L135">
            <v>141</v>
          </cell>
          <cell r="M135">
            <v>150</v>
          </cell>
        </row>
        <row r="136">
          <cell r="A136">
            <v>5176690</v>
          </cell>
          <cell r="B136">
            <v>5112438</v>
          </cell>
          <cell r="C136">
            <v>4410</v>
          </cell>
          <cell r="D136">
            <v>1676012</v>
          </cell>
          <cell r="E136">
            <v>329</v>
          </cell>
          <cell r="F136">
            <v>290</v>
          </cell>
          <cell r="G136">
            <v>294</v>
          </cell>
          <cell r="H136">
            <v>311</v>
          </cell>
          <cell r="I136">
            <v>300</v>
          </cell>
          <cell r="J136">
            <v>274</v>
          </cell>
          <cell r="K136">
            <v>318</v>
          </cell>
          <cell r="L136">
            <v>277</v>
          </cell>
          <cell r="M136">
            <v>298</v>
          </cell>
        </row>
        <row r="137">
          <cell r="A137">
            <v>5176000</v>
          </cell>
          <cell r="B137">
            <v>5112093</v>
          </cell>
          <cell r="C137">
            <v>4410</v>
          </cell>
          <cell r="D137">
            <v>1676013</v>
          </cell>
          <cell r="E137">
            <v>198</v>
          </cell>
          <cell r="F137">
            <v>174</v>
          </cell>
          <cell r="G137">
            <v>204</v>
          </cell>
          <cell r="H137">
            <v>177</v>
          </cell>
          <cell r="I137">
            <v>192</v>
          </cell>
          <cell r="J137">
            <v>174</v>
          </cell>
          <cell r="K137">
            <v>182</v>
          </cell>
          <cell r="L137">
            <v>178</v>
          </cell>
          <cell r="M137">
            <v>199</v>
          </cell>
        </row>
        <row r="138">
          <cell r="A138">
            <v>5180838</v>
          </cell>
          <cell r="B138">
            <v>5114512</v>
          </cell>
          <cell r="C138">
            <v>4410</v>
          </cell>
          <cell r="D138">
            <v>1618054</v>
          </cell>
          <cell r="E138">
            <v>398</v>
          </cell>
          <cell r="F138">
            <v>355</v>
          </cell>
          <cell r="G138">
            <v>369</v>
          </cell>
          <cell r="H138">
            <v>357</v>
          </cell>
          <cell r="I138">
            <v>293</v>
          </cell>
          <cell r="J138">
            <v>432</v>
          </cell>
          <cell r="K138">
            <v>352</v>
          </cell>
          <cell r="L138">
            <v>333</v>
          </cell>
          <cell r="M138">
            <v>356</v>
          </cell>
        </row>
        <row r="139">
          <cell r="A139">
            <v>5177594</v>
          </cell>
          <cell r="B139">
            <v>5112890</v>
          </cell>
          <cell r="C139">
            <v>4410</v>
          </cell>
          <cell r="D139">
            <v>1449652</v>
          </cell>
          <cell r="E139">
            <v>148</v>
          </cell>
          <cell r="F139">
            <v>117</v>
          </cell>
          <cell r="G139">
            <v>130</v>
          </cell>
          <cell r="H139">
            <v>125</v>
          </cell>
          <cell r="I139">
            <v>142</v>
          </cell>
          <cell r="J139">
            <v>145</v>
          </cell>
          <cell r="K139">
            <v>138</v>
          </cell>
          <cell r="L139">
            <v>139</v>
          </cell>
          <cell r="M139">
            <v>163</v>
          </cell>
        </row>
        <row r="140">
          <cell r="A140">
            <v>5180820</v>
          </cell>
          <cell r="B140">
            <v>5114503</v>
          </cell>
          <cell r="C140">
            <v>4410</v>
          </cell>
          <cell r="D140">
            <v>1530241</v>
          </cell>
          <cell r="E140">
            <v>339</v>
          </cell>
          <cell r="F140">
            <v>202</v>
          </cell>
          <cell r="G140">
            <v>257</v>
          </cell>
          <cell r="H140">
            <v>216</v>
          </cell>
          <cell r="I140">
            <v>239</v>
          </cell>
          <cell r="J140">
            <v>226</v>
          </cell>
          <cell r="K140">
            <v>247</v>
          </cell>
          <cell r="L140">
            <v>243</v>
          </cell>
          <cell r="M140">
            <v>271</v>
          </cell>
        </row>
        <row r="141">
          <cell r="A141">
            <v>5180684</v>
          </cell>
          <cell r="B141">
            <v>5114435</v>
          </cell>
          <cell r="C141">
            <v>4410</v>
          </cell>
          <cell r="D141">
            <v>1618049</v>
          </cell>
          <cell r="E141">
            <v>0</v>
          </cell>
          <cell r="F141">
            <v>0</v>
          </cell>
          <cell r="G141">
            <v>0</v>
          </cell>
          <cell r="H141">
            <v>121</v>
          </cell>
          <cell r="I141">
            <v>130</v>
          </cell>
          <cell r="J141">
            <v>134</v>
          </cell>
          <cell r="K141">
            <v>163</v>
          </cell>
          <cell r="L141">
            <v>167</v>
          </cell>
          <cell r="M141">
            <v>181</v>
          </cell>
        </row>
        <row r="142">
          <cell r="A142">
            <v>5180272</v>
          </cell>
          <cell r="B142">
            <v>5114229</v>
          </cell>
          <cell r="C142">
            <v>4410</v>
          </cell>
          <cell r="D142">
            <v>3728582</v>
          </cell>
          <cell r="E142">
            <v>322</v>
          </cell>
          <cell r="F142">
            <v>290</v>
          </cell>
          <cell r="G142">
            <v>307</v>
          </cell>
          <cell r="H142">
            <v>313</v>
          </cell>
          <cell r="I142">
            <v>307</v>
          </cell>
          <cell r="J142">
            <v>280</v>
          </cell>
          <cell r="K142">
            <v>289</v>
          </cell>
          <cell r="L142">
            <v>358</v>
          </cell>
          <cell r="M142">
            <v>296</v>
          </cell>
        </row>
        <row r="143">
          <cell r="A143">
            <v>5180180</v>
          </cell>
          <cell r="B143">
            <v>5114183</v>
          </cell>
          <cell r="C143">
            <v>4410</v>
          </cell>
          <cell r="D143">
            <v>6825282</v>
          </cell>
          <cell r="E143">
            <v>169</v>
          </cell>
          <cell r="F143">
            <v>182</v>
          </cell>
          <cell r="G143">
            <v>193</v>
          </cell>
          <cell r="H143">
            <v>184</v>
          </cell>
          <cell r="I143">
            <v>192</v>
          </cell>
          <cell r="J143">
            <v>172</v>
          </cell>
          <cell r="K143">
            <v>178</v>
          </cell>
          <cell r="L143">
            <v>188</v>
          </cell>
          <cell r="M143">
            <v>210</v>
          </cell>
        </row>
        <row r="144">
          <cell r="A144">
            <v>5180102</v>
          </cell>
          <cell r="B144">
            <v>5114144</v>
          </cell>
          <cell r="C144">
            <v>4410</v>
          </cell>
          <cell r="D144">
            <v>3726330</v>
          </cell>
          <cell r="E144">
            <v>51</v>
          </cell>
          <cell r="F144">
            <v>32</v>
          </cell>
          <cell r="G144">
            <v>50</v>
          </cell>
          <cell r="H144">
            <v>104</v>
          </cell>
          <cell r="I144">
            <v>250</v>
          </cell>
          <cell r="J144">
            <v>123</v>
          </cell>
          <cell r="K144">
            <v>109</v>
          </cell>
          <cell r="L144">
            <v>146</v>
          </cell>
          <cell r="M144">
            <v>130</v>
          </cell>
        </row>
        <row r="145">
          <cell r="A145">
            <v>5177618</v>
          </cell>
          <cell r="B145">
            <v>5112902</v>
          </cell>
          <cell r="C145">
            <v>4410</v>
          </cell>
          <cell r="D145">
            <v>1751544</v>
          </cell>
          <cell r="E145">
            <v>134</v>
          </cell>
          <cell r="F145">
            <v>115</v>
          </cell>
          <cell r="G145">
            <v>113</v>
          </cell>
          <cell r="H145">
            <v>104</v>
          </cell>
          <cell r="I145">
            <v>112</v>
          </cell>
          <cell r="J145">
            <v>99</v>
          </cell>
          <cell r="K145">
            <v>107</v>
          </cell>
          <cell r="L145">
            <v>105</v>
          </cell>
          <cell r="M145">
            <v>115</v>
          </cell>
        </row>
        <row r="146">
          <cell r="A146">
            <v>5177682</v>
          </cell>
          <cell r="B146">
            <v>5112934</v>
          </cell>
          <cell r="C146">
            <v>4410</v>
          </cell>
          <cell r="D146">
            <v>3741528</v>
          </cell>
          <cell r="E146">
            <v>39</v>
          </cell>
          <cell r="F146">
            <v>62</v>
          </cell>
          <cell r="G146">
            <v>41</v>
          </cell>
          <cell r="H146">
            <v>60</v>
          </cell>
          <cell r="I146">
            <v>77</v>
          </cell>
          <cell r="J146">
            <v>84</v>
          </cell>
          <cell r="K146">
            <v>83</v>
          </cell>
          <cell r="L146">
            <v>82</v>
          </cell>
          <cell r="M146">
            <v>87</v>
          </cell>
        </row>
        <row r="147">
          <cell r="A147">
            <v>5179492</v>
          </cell>
          <cell r="B147">
            <v>5113839</v>
          </cell>
          <cell r="C147">
            <v>4410</v>
          </cell>
          <cell r="D147">
            <v>4748384</v>
          </cell>
          <cell r="E147">
            <v>198</v>
          </cell>
          <cell r="F147">
            <v>178</v>
          </cell>
          <cell r="G147">
            <v>171</v>
          </cell>
          <cell r="H147">
            <v>176</v>
          </cell>
          <cell r="I147">
            <v>187</v>
          </cell>
          <cell r="J147">
            <v>164</v>
          </cell>
          <cell r="K147">
            <v>204</v>
          </cell>
          <cell r="L147">
            <v>184</v>
          </cell>
          <cell r="M147">
            <v>191</v>
          </cell>
        </row>
        <row r="148">
          <cell r="A148">
            <v>5179376</v>
          </cell>
          <cell r="B148">
            <v>5113781</v>
          </cell>
          <cell r="C148">
            <v>4410</v>
          </cell>
          <cell r="D148">
            <v>4747818</v>
          </cell>
          <cell r="E148">
            <v>641</v>
          </cell>
          <cell r="F148">
            <v>321</v>
          </cell>
          <cell r="G148">
            <v>319</v>
          </cell>
          <cell r="H148">
            <v>319</v>
          </cell>
          <cell r="I148">
            <v>337</v>
          </cell>
          <cell r="J148">
            <v>10</v>
          </cell>
          <cell r="K148">
            <v>0</v>
          </cell>
          <cell r="L148">
            <v>232</v>
          </cell>
          <cell r="M148">
            <v>1514</v>
          </cell>
        </row>
        <row r="149">
          <cell r="A149">
            <v>5176314</v>
          </cell>
          <cell r="B149">
            <v>5112250</v>
          </cell>
          <cell r="C149">
            <v>4410</v>
          </cell>
          <cell r="D149">
            <v>6823138</v>
          </cell>
          <cell r="E149">
            <v>61</v>
          </cell>
          <cell r="F149">
            <v>74</v>
          </cell>
          <cell r="G149">
            <v>57</v>
          </cell>
          <cell r="H149">
            <v>31</v>
          </cell>
          <cell r="I149">
            <v>35</v>
          </cell>
          <cell r="J149">
            <v>47</v>
          </cell>
          <cell r="K149">
            <v>59</v>
          </cell>
          <cell r="L149">
            <v>69</v>
          </cell>
          <cell r="M149">
            <v>55</v>
          </cell>
        </row>
        <row r="150">
          <cell r="A150">
            <v>5176250</v>
          </cell>
          <cell r="B150">
            <v>5112218</v>
          </cell>
          <cell r="C150">
            <v>4410</v>
          </cell>
          <cell r="D150">
            <v>6824774</v>
          </cell>
          <cell r="E150">
            <v>236</v>
          </cell>
          <cell r="F150">
            <v>382</v>
          </cell>
          <cell r="G150">
            <v>169</v>
          </cell>
          <cell r="H150">
            <v>163</v>
          </cell>
          <cell r="I150">
            <v>175</v>
          </cell>
          <cell r="J150">
            <v>189</v>
          </cell>
          <cell r="K150">
            <v>192</v>
          </cell>
          <cell r="L150">
            <v>198</v>
          </cell>
          <cell r="M150">
            <v>198</v>
          </cell>
        </row>
        <row r="151">
          <cell r="A151">
            <v>5176148</v>
          </cell>
          <cell r="B151">
            <v>5112167</v>
          </cell>
          <cell r="C151">
            <v>4410</v>
          </cell>
          <cell r="D151">
            <v>3725262</v>
          </cell>
          <cell r="E151">
            <v>293</v>
          </cell>
          <cell r="F151">
            <v>492</v>
          </cell>
          <cell r="G151">
            <v>260</v>
          </cell>
          <cell r="H151">
            <v>254</v>
          </cell>
          <cell r="I151">
            <v>278</v>
          </cell>
          <cell r="J151">
            <v>252</v>
          </cell>
          <cell r="K151">
            <v>262</v>
          </cell>
          <cell r="L151">
            <v>268</v>
          </cell>
          <cell r="M151">
            <v>221</v>
          </cell>
        </row>
        <row r="152">
          <cell r="A152">
            <v>5176628</v>
          </cell>
          <cell r="B152">
            <v>5112407</v>
          </cell>
          <cell r="C152">
            <v>4410</v>
          </cell>
          <cell r="D152">
            <v>6822581</v>
          </cell>
          <cell r="E152">
            <v>172</v>
          </cell>
          <cell r="F152">
            <v>151</v>
          </cell>
          <cell r="G152">
            <v>144</v>
          </cell>
          <cell r="H152">
            <v>156</v>
          </cell>
          <cell r="I152">
            <v>171</v>
          </cell>
          <cell r="J152">
            <v>135</v>
          </cell>
          <cell r="K152">
            <v>168</v>
          </cell>
          <cell r="L152">
            <v>166</v>
          </cell>
          <cell r="M152">
            <v>177</v>
          </cell>
        </row>
        <row r="153">
          <cell r="A153">
            <v>5176086</v>
          </cell>
          <cell r="B153">
            <v>5112136</v>
          </cell>
          <cell r="C153">
            <v>4410</v>
          </cell>
          <cell r="D153">
            <v>3730937</v>
          </cell>
          <cell r="E153">
            <v>44</v>
          </cell>
          <cell r="F153">
            <v>36</v>
          </cell>
          <cell r="G153">
            <v>36</v>
          </cell>
          <cell r="H153">
            <v>38</v>
          </cell>
          <cell r="I153">
            <v>40</v>
          </cell>
          <cell r="J153">
            <v>39</v>
          </cell>
          <cell r="K153">
            <v>40</v>
          </cell>
          <cell r="L153">
            <v>31</v>
          </cell>
          <cell r="M153">
            <v>37</v>
          </cell>
        </row>
        <row r="154">
          <cell r="A154">
            <v>5176022</v>
          </cell>
          <cell r="B154">
            <v>5112104</v>
          </cell>
          <cell r="C154">
            <v>4410</v>
          </cell>
          <cell r="D154">
            <v>6825074</v>
          </cell>
          <cell r="E154">
            <v>181</v>
          </cell>
          <cell r="F154">
            <v>138</v>
          </cell>
          <cell r="G154">
            <v>147</v>
          </cell>
          <cell r="H154">
            <v>150</v>
          </cell>
          <cell r="I154">
            <v>165</v>
          </cell>
          <cell r="J154">
            <v>167</v>
          </cell>
          <cell r="K154">
            <v>154</v>
          </cell>
          <cell r="L154">
            <v>139</v>
          </cell>
          <cell r="M154">
            <v>157</v>
          </cell>
        </row>
        <row r="155">
          <cell r="A155">
            <v>5175978</v>
          </cell>
          <cell r="B155">
            <v>5112082</v>
          </cell>
          <cell r="C155">
            <v>4410</v>
          </cell>
          <cell r="D155">
            <v>1753062</v>
          </cell>
          <cell r="E155">
            <v>184</v>
          </cell>
          <cell r="F155">
            <v>160</v>
          </cell>
          <cell r="G155">
            <v>199</v>
          </cell>
          <cell r="H155">
            <v>160</v>
          </cell>
          <cell r="I155">
            <v>158</v>
          </cell>
          <cell r="J155">
            <v>170</v>
          </cell>
          <cell r="K155">
            <v>189</v>
          </cell>
          <cell r="L155">
            <v>214</v>
          </cell>
          <cell r="M155">
            <v>211</v>
          </cell>
        </row>
        <row r="156">
          <cell r="A156">
            <v>5180228</v>
          </cell>
          <cell r="B156">
            <v>5114207</v>
          </cell>
          <cell r="C156">
            <v>4410</v>
          </cell>
          <cell r="D156">
            <v>6824208</v>
          </cell>
          <cell r="E156">
            <v>290</v>
          </cell>
          <cell r="F156">
            <v>103</v>
          </cell>
          <cell r="G156">
            <v>252</v>
          </cell>
          <cell r="H156">
            <v>47</v>
          </cell>
          <cell r="I156">
            <v>134</v>
          </cell>
          <cell r="J156">
            <v>150</v>
          </cell>
          <cell r="K156">
            <v>20</v>
          </cell>
          <cell r="L156">
            <v>155</v>
          </cell>
          <cell r="M156">
            <v>297</v>
          </cell>
        </row>
        <row r="157">
          <cell r="A157">
            <v>5180142</v>
          </cell>
          <cell r="B157">
            <v>5114164</v>
          </cell>
          <cell r="C157">
            <v>4410</v>
          </cell>
          <cell r="D157">
            <v>3725862</v>
          </cell>
          <cell r="E157">
            <v>138</v>
          </cell>
          <cell r="F157">
            <v>84</v>
          </cell>
          <cell r="G157">
            <v>124</v>
          </cell>
          <cell r="H157">
            <v>112</v>
          </cell>
          <cell r="I157">
            <v>147</v>
          </cell>
          <cell r="J157">
            <v>63</v>
          </cell>
          <cell r="K157">
            <v>117</v>
          </cell>
          <cell r="L157">
            <v>122</v>
          </cell>
          <cell r="M157">
            <v>130</v>
          </cell>
        </row>
        <row r="158">
          <cell r="A158">
            <v>5177576</v>
          </cell>
          <cell r="B158">
            <v>5112881</v>
          </cell>
          <cell r="C158">
            <v>4410</v>
          </cell>
          <cell r="D158">
            <v>3730999</v>
          </cell>
          <cell r="E158">
            <v>41</v>
          </cell>
          <cell r="F158">
            <v>38</v>
          </cell>
          <cell r="G158">
            <v>38</v>
          </cell>
          <cell r="H158">
            <v>38</v>
          </cell>
          <cell r="I158">
            <v>35</v>
          </cell>
          <cell r="J158">
            <v>40</v>
          </cell>
          <cell r="K158">
            <v>40</v>
          </cell>
          <cell r="L158">
            <v>40</v>
          </cell>
          <cell r="M158">
            <v>64</v>
          </cell>
        </row>
        <row r="159">
          <cell r="A159">
            <v>5176376</v>
          </cell>
          <cell r="B159">
            <v>5112281</v>
          </cell>
          <cell r="C159">
            <v>4410</v>
          </cell>
          <cell r="D159">
            <v>3729618</v>
          </cell>
          <cell r="E159">
            <v>200</v>
          </cell>
          <cell r="F159">
            <v>47</v>
          </cell>
          <cell r="G159">
            <v>18</v>
          </cell>
          <cell r="H159">
            <v>143</v>
          </cell>
          <cell r="I159">
            <v>168</v>
          </cell>
          <cell r="J159">
            <v>174</v>
          </cell>
          <cell r="K159">
            <v>195</v>
          </cell>
          <cell r="L159">
            <v>200</v>
          </cell>
          <cell r="M159">
            <v>221</v>
          </cell>
        </row>
        <row r="160">
          <cell r="A160">
            <v>5176332</v>
          </cell>
          <cell r="B160">
            <v>5112259</v>
          </cell>
          <cell r="C160">
            <v>4410</v>
          </cell>
          <cell r="D160">
            <v>6824288</v>
          </cell>
          <cell r="E160">
            <v>76</v>
          </cell>
          <cell r="F160">
            <v>57</v>
          </cell>
          <cell r="G160">
            <v>52</v>
          </cell>
          <cell r="H160">
            <v>53</v>
          </cell>
          <cell r="I160">
            <v>47</v>
          </cell>
          <cell r="J160">
            <v>42</v>
          </cell>
          <cell r="K160">
            <v>42</v>
          </cell>
          <cell r="L160">
            <v>37</v>
          </cell>
          <cell r="M160">
            <v>80</v>
          </cell>
        </row>
        <row r="161">
          <cell r="A161">
            <v>5176044</v>
          </cell>
          <cell r="B161">
            <v>5112115</v>
          </cell>
          <cell r="C161">
            <v>4410</v>
          </cell>
          <cell r="D161">
            <v>3725899</v>
          </cell>
          <cell r="E161">
            <v>139</v>
          </cell>
          <cell r="F161">
            <v>92</v>
          </cell>
          <cell r="G161">
            <v>71</v>
          </cell>
          <cell r="H161">
            <v>104</v>
          </cell>
          <cell r="I161">
            <v>88</v>
          </cell>
          <cell r="J161">
            <v>89</v>
          </cell>
          <cell r="K161">
            <v>90</v>
          </cell>
          <cell r="L161">
            <v>109</v>
          </cell>
          <cell r="M161">
            <v>184</v>
          </cell>
        </row>
        <row r="162">
          <cell r="A162">
            <v>5176230</v>
          </cell>
          <cell r="B162">
            <v>5112208</v>
          </cell>
          <cell r="C162">
            <v>4410</v>
          </cell>
          <cell r="D162">
            <v>3730484</v>
          </cell>
          <cell r="E162">
            <v>125</v>
          </cell>
          <cell r="F162">
            <v>114</v>
          </cell>
          <cell r="G162">
            <v>124</v>
          </cell>
          <cell r="H162">
            <v>57</v>
          </cell>
          <cell r="I162">
            <v>136</v>
          </cell>
          <cell r="J162">
            <v>221</v>
          </cell>
          <cell r="K162">
            <v>320</v>
          </cell>
          <cell r="L162">
            <v>270</v>
          </cell>
          <cell r="M162">
            <v>174</v>
          </cell>
        </row>
        <row r="163">
          <cell r="A163">
            <v>5176606</v>
          </cell>
          <cell r="B163">
            <v>5112396</v>
          </cell>
          <cell r="C163">
            <v>4410</v>
          </cell>
          <cell r="D163">
            <v>3725280</v>
          </cell>
          <cell r="E163">
            <v>78</v>
          </cell>
          <cell r="F163">
            <v>64</v>
          </cell>
          <cell r="G163">
            <v>66</v>
          </cell>
          <cell r="H163">
            <v>64</v>
          </cell>
          <cell r="I163">
            <v>67</v>
          </cell>
          <cell r="J163">
            <v>65</v>
          </cell>
          <cell r="K163">
            <v>69</v>
          </cell>
          <cell r="L163">
            <v>66</v>
          </cell>
          <cell r="M163">
            <v>79</v>
          </cell>
        </row>
        <row r="164">
          <cell r="A164">
            <v>5176668</v>
          </cell>
          <cell r="B164">
            <v>5112427</v>
          </cell>
          <cell r="C164">
            <v>4410</v>
          </cell>
          <cell r="D164">
            <v>3729033</v>
          </cell>
          <cell r="E164">
            <v>64</v>
          </cell>
          <cell r="F164">
            <v>54</v>
          </cell>
          <cell r="G164">
            <v>61</v>
          </cell>
          <cell r="H164">
            <v>64</v>
          </cell>
          <cell r="I164">
            <v>65</v>
          </cell>
          <cell r="J164">
            <v>54</v>
          </cell>
          <cell r="K164">
            <v>46</v>
          </cell>
          <cell r="L164">
            <v>47</v>
          </cell>
          <cell r="M164">
            <v>63</v>
          </cell>
        </row>
        <row r="165">
          <cell r="A165">
            <v>5180060</v>
          </cell>
          <cell r="B165">
            <v>5114123</v>
          </cell>
          <cell r="C165">
            <v>4410</v>
          </cell>
          <cell r="D165">
            <v>7286533</v>
          </cell>
          <cell r="E165">
            <v>212</v>
          </cell>
          <cell r="F165">
            <v>159</v>
          </cell>
          <cell r="G165">
            <v>151</v>
          </cell>
          <cell r="H165">
            <v>157</v>
          </cell>
          <cell r="I165">
            <v>173</v>
          </cell>
          <cell r="J165">
            <v>160</v>
          </cell>
          <cell r="K165">
            <v>178</v>
          </cell>
          <cell r="L165">
            <v>169</v>
          </cell>
          <cell r="M165">
            <v>156</v>
          </cell>
        </row>
        <row r="166">
          <cell r="A166">
            <v>5176398</v>
          </cell>
          <cell r="B166">
            <v>5112292</v>
          </cell>
          <cell r="C166">
            <v>4410</v>
          </cell>
          <cell r="D166">
            <v>7118122</v>
          </cell>
          <cell r="E166">
            <v>151</v>
          </cell>
          <cell r="F166">
            <v>55</v>
          </cell>
          <cell r="G166">
            <v>60</v>
          </cell>
          <cell r="H166">
            <v>85</v>
          </cell>
          <cell r="I166">
            <v>94</v>
          </cell>
          <cell r="J166">
            <v>109</v>
          </cell>
          <cell r="K166">
            <v>103</v>
          </cell>
          <cell r="L166">
            <v>86</v>
          </cell>
          <cell r="M166">
            <v>113</v>
          </cell>
        </row>
        <row r="167">
          <cell r="A167">
            <v>5176354</v>
          </cell>
          <cell r="B167">
            <v>5112270</v>
          </cell>
          <cell r="C167">
            <v>4410</v>
          </cell>
          <cell r="D167">
            <v>7105367</v>
          </cell>
          <cell r="E167">
            <v>181</v>
          </cell>
          <cell r="F167">
            <v>164</v>
          </cell>
          <cell r="G167">
            <v>0</v>
          </cell>
          <cell r="H167">
            <v>0</v>
          </cell>
          <cell r="I167">
            <v>72</v>
          </cell>
          <cell r="J167">
            <v>109</v>
          </cell>
          <cell r="K167">
            <v>109</v>
          </cell>
          <cell r="L167">
            <v>108</v>
          </cell>
          <cell r="M167">
            <v>139</v>
          </cell>
        </row>
        <row r="168">
          <cell r="A168">
            <v>5176108</v>
          </cell>
          <cell r="B168">
            <v>5112147</v>
          </cell>
          <cell r="C168">
            <v>4410</v>
          </cell>
          <cell r="D168">
            <v>7096028</v>
          </cell>
          <cell r="E168">
            <v>55</v>
          </cell>
          <cell r="F168">
            <v>63</v>
          </cell>
          <cell r="G168">
            <v>55</v>
          </cell>
          <cell r="H168">
            <v>49</v>
          </cell>
          <cell r="I168">
            <v>60</v>
          </cell>
          <cell r="J168">
            <v>80</v>
          </cell>
          <cell r="K168">
            <v>68</v>
          </cell>
          <cell r="L168">
            <v>58</v>
          </cell>
          <cell r="M168">
            <v>77</v>
          </cell>
        </row>
        <row r="169">
          <cell r="A169">
            <v>5176720</v>
          </cell>
          <cell r="B169">
            <v>5112453</v>
          </cell>
          <cell r="C169">
            <v>4410</v>
          </cell>
          <cell r="D169">
            <v>7724672</v>
          </cell>
          <cell r="E169">
            <v>253</v>
          </cell>
          <cell r="F169">
            <v>224</v>
          </cell>
          <cell r="G169">
            <v>230</v>
          </cell>
          <cell r="H169">
            <v>218</v>
          </cell>
          <cell r="I169">
            <v>210</v>
          </cell>
          <cell r="J169">
            <v>195</v>
          </cell>
          <cell r="K169">
            <v>250</v>
          </cell>
          <cell r="L169">
            <v>226</v>
          </cell>
          <cell r="M169">
            <v>210</v>
          </cell>
        </row>
        <row r="170">
          <cell r="A170">
            <v>5175956</v>
          </cell>
          <cell r="B170">
            <v>5112071</v>
          </cell>
          <cell r="C170">
            <v>4410</v>
          </cell>
          <cell r="D170">
            <v>7083034</v>
          </cell>
          <cell r="E170">
            <v>282</v>
          </cell>
          <cell r="F170">
            <v>251</v>
          </cell>
          <cell r="G170">
            <v>263</v>
          </cell>
          <cell r="H170">
            <v>307</v>
          </cell>
          <cell r="I170">
            <v>306</v>
          </cell>
          <cell r="J170">
            <v>264</v>
          </cell>
          <cell r="K170">
            <v>289</v>
          </cell>
          <cell r="L170">
            <v>823</v>
          </cell>
          <cell r="M170">
            <v>336</v>
          </cell>
        </row>
        <row r="171">
          <cell r="A171">
            <v>5179898</v>
          </cell>
          <cell r="B171">
            <v>5114042</v>
          </cell>
          <cell r="C171">
            <v>4410</v>
          </cell>
          <cell r="D171">
            <v>7095986</v>
          </cell>
          <cell r="E171">
            <v>207</v>
          </cell>
          <cell r="F171">
            <v>185</v>
          </cell>
          <cell r="G171">
            <v>198</v>
          </cell>
          <cell r="H171">
            <v>198</v>
          </cell>
          <cell r="I171">
            <v>159</v>
          </cell>
          <cell r="J171">
            <v>166</v>
          </cell>
          <cell r="K171">
            <v>174</v>
          </cell>
          <cell r="L171">
            <v>169</v>
          </cell>
          <cell r="M171">
            <v>197</v>
          </cell>
        </row>
        <row r="172">
          <cell r="A172">
            <v>5176066</v>
          </cell>
          <cell r="B172">
            <v>5112126</v>
          </cell>
          <cell r="C172">
            <v>4410</v>
          </cell>
          <cell r="D172">
            <v>7117603</v>
          </cell>
          <cell r="E172">
            <v>98</v>
          </cell>
          <cell r="F172">
            <v>73</v>
          </cell>
          <cell r="G172">
            <v>97</v>
          </cell>
          <cell r="H172">
            <v>86</v>
          </cell>
          <cell r="I172">
            <v>90</v>
          </cell>
          <cell r="J172">
            <v>75</v>
          </cell>
          <cell r="K172">
            <v>76</v>
          </cell>
          <cell r="L172">
            <v>77</v>
          </cell>
          <cell r="M172">
            <v>122</v>
          </cell>
        </row>
        <row r="173">
          <cell r="A173">
            <v>5180778</v>
          </cell>
          <cell r="B173">
            <v>5114482</v>
          </cell>
          <cell r="C173">
            <v>4410</v>
          </cell>
          <cell r="D173">
            <v>7686180</v>
          </cell>
          <cell r="E173">
            <v>250</v>
          </cell>
          <cell r="F173">
            <v>171</v>
          </cell>
          <cell r="G173">
            <v>120</v>
          </cell>
          <cell r="H173">
            <v>133</v>
          </cell>
          <cell r="I173">
            <v>184</v>
          </cell>
          <cell r="J173">
            <v>201</v>
          </cell>
          <cell r="K173">
            <v>194</v>
          </cell>
          <cell r="L173">
            <v>171</v>
          </cell>
          <cell r="M173">
            <v>217</v>
          </cell>
        </row>
        <row r="174">
          <cell r="A174">
            <v>5176170</v>
          </cell>
          <cell r="B174">
            <v>5112178</v>
          </cell>
          <cell r="C174">
            <v>4410</v>
          </cell>
          <cell r="D174">
            <v>6829880</v>
          </cell>
          <cell r="E174">
            <v>165</v>
          </cell>
          <cell r="F174">
            <v>28</v>
          </cell>
          <cell r="G174">
            <v>133</v>
          </cell>
          <cell r="H174">
            <v>148</v>
          </cell>
          <cell r="I174">
            <v>149</v>
          </cell>
          <cell r="J174">
            <v>172</v>
          </cell>
          <cell r="K174">
            <v>172</v>
          </cell>
          <cell r="L174">
            <v>146</v>
          </cell>
          <cell r="M174">
            <v>156</v>
          </cell>
        </row>
        <row r="175">
          <cell r="A175">
            <v>5180124</v>
          </cell>
          <cell r="B175">
            <v>5114155</v>
          </cell>
          <cell r="C175">
            <v>4410</v>
          </cell>
          <cell r="D175">
            <v>15960505</v>
          </cell>
          <cell r="E175">
            <v>124</v>
          </cell>
          <cell r="F175">
            <v>38</v>
          </cell>
          <cell r="G175">
            <v>92</v>
          </cell>
          <cell r="H175">
            <v>0</v>
          </cell>
          <cell r="I175">
            <v>28</v>
          </cell>
          <cell r="J175">
            <v>109</v>
          </cell>
          <cell r="K175">
            <v>127</v>
          </cell>
          <cell r="L175">
            <v>118</v>
          </cell>
          <cell r="M175">
            <v>124</v>
          </cell>
        </row>
        <row r="176">
          <cell r="A176">
            <v>5176126</v>
          </cell>
          <cell r="B176">
            <v>5112156</v>
          </cell>
          <cell r="C176">
            <v>4410</v>
          </cell>
          <cell r="D176">
            <v>15961010</v>
          </cell>
          <cell r="E176">
            <v>220</v>
          </cell>
          <cell r="F176">
            <v>225</v>
          </cell>
          <cell r="G176">
            <v>211</v>
          </cell>
          <cell r="H176">
            <v>232</v>
          </cell>
          <cell r="I176">
            <v>69</v>
          </cell>
          <cell r="J176">
            <v>115</v>
          </cell>
          <cell r="K176">
            <v>114</v>
          </cell>
          <cell r="L176">
            <v>119</v>
          </cell>
          <cell r="M176">
            <v>116</v>
          </cell>
        </row>
        <row r="177">
          <cell r="A177">
            <v>5176702</v>
          </cell>
          <cell r="B177">
            <v>5112444</v>
          </cell>
          <cell r="C177">
            <v>4410</v>
          </cell>
          <cell r="D177">
            <v>15960585</v>
          </cell>
          <cell r="E177">
            <v>175</v>
          </cell>
          <cell r="F177">
            <v>144</v>
          </cell>
          <cell r="G177">
            <v>162</v>
          </cell>
          <cell r="H177">
            <v>188</v>
          </cell>
          <cell r="I177">
            <v>196</v>
          </cell>
          <cell r="J177">
            <v>168</v>
          </cell>
          <cell r="K177">
            <v>171</v>
          </cell>
          <cell r="L177">
            <v>172</v>
          </cell>
          <cell r="M177">
            <v>178</v>
          </cell>
        </row>
        <row r="178">
          <cell r="A178">
            <v>5176484</v>
          </cell>
          <cell r="B178">
            <v>5112335</v>
          </cell>
          <cell r="C178">
            <v>4410</v>
          </cell>
          <cell r="D178">
            <v>15961070</v>
          </cell>
          <cell r="E178">
            <v>173</v>
          </cell>
          <cell r="F178">
            <v>136</v>
          </cell>
          <cell r="G178">
            <v>149</v>
          </cell>
          <cell r="H178">
            <v>150</v>
          </cell>
          <cell r="I178">
            <v>160</v>
          </cell>
          <cell r="J178">
            <v>150</v>
          </cell>
          <cell r="K178">
            <v>156</v>
          </cell>
          <cell r="L178">
            <v>167</v>
          </cell>
          <cell r="M178">
            <v>179</v>
          </cell>
        </row>
        <row r="179">
          <cell r="A179">
            <v>5177640</v>
          </cell>
          <cell r="B179">
            <v>5112913</v>
          </cell>
          <cell r="C179">
            <v>4410</v>
          </cell>
          <cell r="D179">
            <v>706227</v>
          </cell>
          <cell r="E179">
            <v>177</v>
          </cell>
          <cell r="F179">
            <v>153</v>
          </cell>
          <cell r="G179">
            <v>159</v>
          </cell>
          <cell r="H179">
            <v>131</v>
          </cell>
          <cell r="I179">
            <v>148</v>
          </cell>
          <cell r="J179">
            <v>143</v>
          </cell>
          <cell r="K179">
            <v>164</v>
          </cell>
          <cell r="L179">
            <v>153</v>
          </cell>
          <cell r="M179">
            <v>159</v>
          </cell>
        </row>
        <row r="180">
          <cell r="A180">
            <v>5176566</v>
          </cell>
          <cell r="B180">
            <v>5112376</v>
          </cell>
          <cell r="C180">
            <v>4410</v>
          </cell>
          <cell r="D180">
            <v>442299</v>
          </cell>
          <cell r="E180">
            <v>248</v>
          </cell>
          <cell r="F180">
            <v>201</v>
          </cell>
          <cell r="G180">
            <v>191</v>
          </cell>
          <cell r="H180">
            <v>186</v>
          </cell>
          <cell r="I180">
            <v>197</v>
          </cell>
          <cell r="J180">
            <v>179</v>
          </cell>
          <cell r="K180">
            <v>187</v>
          </cell>
          <cell r="L180">
            <v>200</v>
          </cell>
          <cell r="M180">
            <v>201</v>
          </cell>
        </row>
        <row r="181">
          <cell r="A181">
            <v>5177080</v>
          </cell>
          <cell r="B181">
            <v>5112633</v>
          </cell>
          <cell r="C181">
            <v>4410</v>
          </cell>
          <cell r="E181">
            <v>172</v>
          </cell>
          <cell r="F181">
            <v>152</v>
          </cell>
          <cell r="G181">
            <v>148</v>
          </cell>
          <cell r="H181">
            <v>144</v>
          </cell>
          <cell r="I181">
            <v>213</v>
          </cell>
          <cell r="J181">
            <v>183</v>
          </cell>
          <cell r="K181">
            <v>193</v>
          </cell>
          <cell r="L181">
            <v>172</v>
          </cell>
          <cell r="M181">
            <v>184</v>
          </cell>
        </row>
        <row r="182">
          <cell r="A182">
            <v>5176784</v>
          </cell>
          <cell r="B182">
            <v>5112485</v>
          </cell>
          <cell r="C182">
            <v>4410</v>
          </cell>
          <cell r="E182">
            <v>217</v>
          </cell>
          <cell r="F182">
            <v>193</v>
          </cell>
          <cell r="G182">
            <v>186</v>
          </cell>
          <cell r="H182">
            <v>165</v>
          </cell>
          <cell r="I182">
            <v>215</v>
          </cell>
          <cell r="J182">
            <v>185</v>
          </cell>
          <cell r="K182">
            <v>197</v>
          </cell>
          <cell r="L182">
            <v>178</v>
          </cell>
          <cell r="M182">
            <v>191</v>
          </cell>
        </row>
        <row r="183">
          <cell r="A183">
            <v>5180544</v>
          </cell>
          <cell r="B183">
            <v>5114365</v>
          </cell>
          <cell r="C183">
            <v>4410</v>
          </cell>
          <cell r="D183">
            <v>3653175</v>
          </cell>
          <cell r="E183">
            <v>254</v>
          </cell>
          <cell r="F183">
            <v>236</v>
          </cell>
          <cell r="G183">
            <v>201</v>
          </cell>
          <cell r="H183">
            <v>141</v>
          </cell>
          <cell r="I183">
            <v>196</v>
          </cell>
          <cell r="J183">
            <v>192</v>
          </cell>
          <cell r="K183">
            <v>197</v>
          </cell>
          <cell r="L183">
            <v>167</v>
          </cell>
          <cell r="M183">
            <v>152</v>
          </cell>
        </row>
        <row r="184">
          <cell r="A184">
            <v>5180524</v>
          </cell>
          <cell r="B184">
            <v>5114355</v>
          </cell>
          <cell r="C184">
            <v>4410</v>
          </cell>
          <cell r="D184">
            <v>3655718</v>
          </cell>
          <cell r="E184">
            <v>341</v>
          </cell>
          <cell r="F184">
            <v>262</v>
          </cell>
          <cell r="G184">
            <v>545</v>
          </cell>
          <cell r="H184">
            <v>495</v>
          </cell>
          <cell r="I184">
            <v>117</v>
          </cell>
          <cell r="J184">
            <v>148</v>
          </cell>
          <cell r="K184">
            <v>199</v>
          </cell>
          <cell r="L184">
            <v>246</v>
          </cell>
          <cell r="M184">
            <v>252</v>
          </cell>
        </row>
        <row r="185">
          <cell r="A185">
            <v>5177118</v>
          </cell>
          <cell r="B185">
            <v>5112652</v>
          </cell>
          <cell r="C185">
            <v>4410</v>
          </cell>
          <cell r="D185">
            <v>3648843</v>
          </cell>
          <cell r="E185">
            <v>233</v>
          </cell>
          <cell r="F185">
            <v>206</v>
          </cell>
          <cell r="G185">
            <v>200</v>
          </cell>
          <cell r="H185">
            <v>189</v>
          </cell>
          <cell r="I185">
            <v>273</v>
          </cell>
          <cell r="J185">
            <v>237</v>
          </cell>
          <cell r="K185">
            <v>251</v>
          </cell>
          <cell r="L185">
            <v>224</v>
          </cell>
          <cell r="M185">
            <v>242</v>
          </cell>
        </row>
        <row r="186">
          <cell r="A186">
            <v>5176896</v>
          </cell>
          <cell r="B186">
            <v>5112541</v>
          </cell>
          <cell r="C186">
            <v>4410</v>
          </cell>
          <cell r="D186">
            <v>32998173</v>
          </cell>
          <cell r="E186">
            <v>180</v>
          </cell>
          <cell r="F186">
            <v>149</v>
          </cell>
          <cell r="G186">
            <v>161</v>
          </cell>
          <cell r="H186">
            <v>141</v>
          </cell>
          <cell r="I186">
            <v>163</v>
          </cell>
          <cell r="J186">
            <v>151</v>
          </cell>
          <cell r="K186">
            <v>163</v>
          </cell>
          <cell r="L186">
            <v>155</v>
          </cell>
          <cell r="M186">
            <v>152</v>
          </cell>
        </row>
        <row r="187">
          <cell r="A187">
            <v>5180588</v>
          </cell>
          <cell r="B187">
            <v>5114387</v>
          </cell>
          <cell r="C187">
            <v>4410</v>
          </cell>
          <cell r="D187">
            <v>32997423</v>
          </cell>
          <cell r="E187">
            <v>172</v>
          </cell>
          <cell r="F187">
            <v>152</v>
          </cell>
          <cell r="G187">
            <v>148</v>
          </cell>
          <cell r="H187">
            <v>144</v>
          </cell>
          <cell r="I187">
            <v>213</v>
          </cell>
          <cell r="J187">
            <v>183</v>
          </cell>
          <cell r="K187">
            <v>193</v>
          </cell>
          <cell r="L187">
            <v>0</v>
          </cell>
          <cell r="M187">
            <v>0</v>
          </cell>
        </row>
        <row r="188">
          <cell r="A188">
            <v>5176830</v>
          </cell>
          <cell r="B188">
            <v>5112508</v>
          </cell>
          <cell r="C188">
            <v>4410</v>
          </cell>
          <cell r="D188">
            <v>70006349</v>
          </cell>
          <cell r="E188">
            <v>172</v>
          </cell>
          <cell r="F188">
            <v>152</v>
          </cell>
          <cell r="G188">
            <v>148</v>
          </cell>
          <cell r="H188">
            <v>144</v>
          </cell>
          <cell r="I188">
            <v>213</v>
          </cell>
          <cell r="J188">
            <v>183</v>
          </cell>
          <cell r="K188">
            <v>193</v>
          </cell>
          <cell r="L188">
            <v>47</v>
          </cell>
          <cell r="M188">
            <v>156</v>
          </cell>
        </row>
        <row r="189">
          <cell r="A189">
            <v>5176982</v>
          </cell>
          <cell r="B189">
            <v>5112584</v>
          </cell>
          <cell r="C189">
            <v>4410</v>
          </cell>
          <cell r="D189">
            <v>31116330</v>
          </cell>
          <cell r="E189">
            <v>218</v>
          </cell>
          <cell r="F189">
            <v>388</v>
          </cell>
          <cell r="G189">
            <v>187</v>
          </cell>
          <cell r="H189">
            <v>166</v>
          </cell>
          <cell r="I189">
            <v>217</v>
          </cell>
          <cell r="J189">
            <v>57</v>
          </cell>
          <cell r="K189">
            <v>66</v>
          </cell>
          <cell r="L189">
            <v>62</v>
          </cell>
          <cell r="M189">
            <v>50</v>
          </cell>
        </row>
        <row r="190">
          <cell r="A190">
            <v>5176526</v>
          </cell>
          <cell r="B190">
            <v>5112356</v>
          </cell>
          <cell r="C190">
            <v>4410</v>
          </cell>
          <cell r="D190">
            <v>3530489</v>
          </cell>
          <cell r="E190">
            <v>200</v>
          </cell>
          <cell r="F190">
            <v>176</v>
          </cell>
          <cell r="G190">
            <v>173</v>
          </cell>
          <cell r="H190">
            <v>193</v>
          </cell>
          <cell r="I190">
            <v>193</v>
          </cell>
          <cell r="J190">
            <v>173</v>
          </cell>
          <cell r="K190">
            <v>189</v>
          </cell>
          <cell r="L190">
            <v>172</v>
          </cell>
          <cell r="M190">
            <v>185</v>
          </cell>
        </row>
        <row r="191">
          <cell r="A191">
            <v>5176874</v>
          </cell>
          <cell r="B191">
            <v>5112530</v>
          </cell>
          <cell r="C191">
            <v>4410</v>
          </cell>
          <cell r="D191">
            <v>3509236</v>
          </cell>
          <cell r="E191">
            <v>233</v>
          </cell>
          <cell r="F191">
            <v>206</v>
          </cell>
          <cell r="G191">
            <v>560</v>
          </cell>
          <cell r="H191">
            <v>190</v>
          </cell>
          <cell r="I191">
            <v>198</v>
          </cell>
          <cell r="J191">
            <v>188</v>
          </cell>
          <cell r="K191">
            <v>218</v>
          </cell>
          <cell r="L191">
            <v>223</v>
          </cell>
          <cell r="M191">
            <v>302</v>
          </cell>
        </row>
        <row r="192">
          <cell r="A192">
            <v>5176440</v>
          </cell>
          <cell r="B192">
            <v>5112313</v>
          </cell>
          <cell r="C192">
            <v>4410</v>
          </cell>
          <cell r="D192">
            <v>10243936</v>
          </cell>
          <cell r="E192">
            <v>269</v>
          </cell>
          <cell r="F192">
            <v>789</v>
          </cell>
          <cell r="G192">
            <v>407</v>
          </cell>
          <cell r="H192">
            <v>487</v>
          </cell>
          <cell r="I192">
            <v>285</v>
          </cell>
          <cell r="J192">
            <v>119</v>
          </cell>
          <cell r="K192">
            <v>126</v>
          </cell>
          <cell r="L192">
            <v>141</v>
          </cell>
          <cell r="M192">
            <v>215</v>
          </cell>
        </row>
        <row r="193">
          <cell r="A193">
            <v>5177184</v>
          </cell>
          <cell r="B193">
            <v>5112685</v>
          </cell>
          <cell r="C193">
            <v>4410</v>
          </cell>
          <cell r="D193">
            <v>70006430</v>
          </cell>
          <cell r="E193">
            <v>243</v>
          </cell>
          <cell r="F193">
            <v>8</v>
          </cell>
          <cell r="G193">
            <v>409</v>
          </cell>
          <cell r="H193">
            <v>594</v>
          </cell>
          <cell r="I193">
            <v>82</v>
          </cell>
          <cell r="J193">
            <v>105</v>
          </cell>
          <cell r="K193">
            <v>188</v>
          </cell>
          <cell r="L193">
            <v>184</v>
          </cell>
          <cell r="M193">
            <v>224</v>
          </cell>
        </row>
        <row r="194">
          <cell r="A194">
            <v>5177022</v>
          </cell>
          <cell r="B194">
            <v>5112604</v>
          </cell>
          <cell r="C194">
            <v>4410</v>
          </cell>
          <cell r="D194">
            <v>70002696</v>
          </cell>
          <cell r="E194">
            <v>232</v>
          </cell>
          <cell r="F194">
            <v>198</v>
          </cell>
          <cell r="G194">
            <v>190</v>
          </cell>
          <cell r="H194">
            <v>188</v>
          </cell>
          <cell r="I194">
            <v>188</v>
          </cell>
          <cell r="J194">
            <v>172</v>
          </cell>
          <cell r="K194">
            <v>177</v>
          </cell>
          <cell r="L194">
            <v>164</v>
          </cell>
          <cell r="M194">
            <v>159</v>
          </cell>
        </row>
        <row r="195">
          <cell r="A195">
            <v>5180566</v>
          </cell>
          <cell r="B195">
            <v>5114376</v>
          </cell>
          <cell r="C195">
            <v>4410</v>
          </cell>
          <cell r="D195">
            <v>5315834</v>
          </cell>
          <cell r="E195">
            <v>405</v>
          </cell>
          <cell r="F195">
            <v>327</v>
          </cell>
          <cell r="G195">
            <v>239</v>
          </cell>
          <cell r="H195">
            <v>179</v>
          </cell>
          <cell r="I195">
            <v>341</v>
          </cell>
          <cell r="J195">
            <v>239</v>
          </cell>
          <cell r="K195">
            <v>340</v>
          </cell>
          <cell r="L195">
            <v>375</v>
          </cell>
          <cell r="M195">
            <v>357</v>
          </cell>
        </row>
        <row r="196">
          <cell r="A196">
            <v>5176548</v>
          </cell>
          <cell r="B196">
            <v>5112367</v>
          </cell>
          <cell r="C196">
            <v>4410</v>
          </cell>
          <cell r="D196">
            <v>156220</v>
          </cell>
          <cell r="E196">
            <v>210</v>
          </cell>
          <cell r="F196">
            <v>158</v>
          </cell>
          <cell r="G196">
            <v>147</v>
          </cell>
          <cell r="H196">
            <v>131</v>
          </cell>
          <cell r="I196">
            <v>147</v>
          </cell>
          <cell r="J196">
            <v>142</v>
          </cell>
          <cell r="K196">
            <v>130</v>
          </cell>
          <cell r="L196">
            <v>118</v>
          </cell>
          <cell r="M196">
            <v>165</v>
          </cell>
        </row>
        <row r="197">
          <cell r="A197">
            <v>5176852</v>
          </cell>
          <cell r="B197">
            <v>5112519</v>
          </cell>
          <cell r="C197">
            <v>4410</v>
          </cell>
          <cell r="D197">
            <v>1617998</v>
          </cell>
          <cell r="E197">
            <v>68</v>
          </cell>
          <cell r="F197">
            <v>74</v>
          </cell>
          <cell r="G197">
            <v>123</v>
          </cell>
          <cell r="H197">
            <v>150</v>
          </cell>
          <cell r="I197">
            <v>149</v>
          </cell>
          <cell r="J197">
            <v>154</v>
          </cell>
          <cell r="K197">
            <v>115</v>
          </cell>
          <cell r="L197">
            <v>113</v>
          </cell>
          <cell r="M197">
            <v>99</v>
          </cell>
        </row>
        <row r="198">
          <cell r="A198">
            <v>5177040</v>
          </cell>
          <cell r="B198">
            <v>5112613</v>
          </cell>
          <cell r="C198">
            <v>4410</v>
          </cell>
          <cell r="D198">
            <v>1502244</v>
          </cell>
          <cell r="E198">
            <v>118</v>
          </cell>
          <cell r="F198">
            <v>77</v>
          </cell>
          <cell r="G198">
            <v>83</v>
          </cell>
          <cell r="H198">
            <v>83</v>
          </cell>
          <cell r="I198">
            <v>81</v>
          </cell>
          <cell r="J198">
            <v>72</v>
          </cell>
          <cell r="K198">
            <v>68</v>
          </cell>
          <cell r="L198">
            <v>61</v>
          </cell>
          <cell r="M198">
            <v>102</v>
          </cell>
        </row>
        <row r="199">
          <cell r="A199">
            <v>5180508</v>
          </cell>
          <cell r="B199">
            <v>5114347</v>
          </cell>
          <cell r="C199">
            <v>4410</v>
          </cell>
          <cell r="D199">
            <v>1609087</v>
          </cell>
          <cell r="E199">
            <v>206</v>
          </cell>
          <cell r="F199">
            <v>162</v>
          </cell>
          <cell r="G199">
            <v>183</v>
          </cell>
          <cell r="H199">
            <v>177</v>
          </cell>
          <cell r="I199">
            <v>157</v>
          </cell>
          <cell r="J199">
            <v>146</v>
          </cell>
          <cell r="K199">
            <v>144</v>
          </cell>
          <cell r="L199">
            <v>126</v>
          </cell>
          <cell r="M199">
            <v>120</v>
          </cell>
        </row>
        <row r="200">
          <cell r="A200">
            <v>5180486</v>
          </cell>
          <cell r="B200">
            <v>5114336</v>
          </cell>
          <cell r="C200">
            <v>4410</v>
          </cell>
          <cell r="D200">
            <v>3305024</v>
          </cell>
          <cell r="E200">
            <v>106</v>
          </cell>
          <cell r="F200">
            <v>97</v>
          </cell>
          <cell r="G200">
            <v>115</v>
          </cell>
          <cell r="H200">
            <v>86</v>
          </cell>
          <cell r="I200">
            <v>99</v>
          </cell>
          <cell r="J200">
            <v>91</v>
          </cell>
          <cell r="K200">
            <v>95</v>
          </cell>
          <cell r="L200">
            <v>96</v>
          </cell>
          <cell r="M200">
            <v>108</v>
          </cell>
        </row>
        <row r="201">
          <cell r="A201">
            <v>5176462</v>
          </cell>
          <cell r="B201">
            <v>5112324</v>
          </cell>
          <cell r="C201">
            <v>4410</v>
          </cell>
          <cell r="D201">
            <v>3725788</v>
          </cell>
          <cell r="E201">
            <v>116</v>
          </cell>
          <cell r="F201">
            <v>113</v>
          </cell>
          <cell r="G201">
            <v>98</v>
          </cell>
          <cell r="H201">
            <v>94</v>
          </cell>
          <cell r="I201">
            <v>104</v>
          </cell>
          <cell r="J201">
            <v>105</v>
          </cell>
          <cell r="K201">
            <v>116</v>
          </cell>
          <cell r="L201">
            <v>121</v>
          </cell>
          <cell r="M201">
            <v>164</v>
          </cell>
        </row>
        <row r="202">
          <cell r="A202">
            <v>5176918</v>
          </cell>
          <cell r="B202">
            <v>5112552</v>
          </cell>
          <cell r="C202">
            <v>4410</v>
          </cell>
          <cell r="D202">
            <v>3725470</v>
          </cell>
          <cell r="E202">
            <v>95</v>
          </cell>
          <cell r="F202">
            <v>8</v>
          </cell>
          <cell r="G202">
            <v>172</v>
          </cell>
          <cell r="H202">
            <v>133</v>
          </cell>
          <cell r="I202">
            <v>134</v>
          </cell>
          <cell r="J202">
            <v>104</v>
          </cell>
          <cell r="K202">
            <v>106</v>
          </cell>
          <cell r="L202">
            <v>85</v>
          </cell>
          <cell r="M202">
            <v>100</v>
          </cell>
        </row>
        <row r="203">
          <cell r="A203">
            <v>5176962</v>
          </cell>
          <cell r="B203">
            <v>5112574</v>
          </cell>
          <cell r="C203">
            <v>4410</v>
          </cell>
          <cell r="D203">
            <v>3741444</v>
          </cell>
          <cell r="F203">
            <v>992</v>
          </cell>
          <cell r="H203">
            <v>489</v>
          </cell>
          <cell r="I203">
            <v>437</v>
          </cell>
          <cell r="J203">
            <v>434</v>
          </cell>
          <cell r="K203">
            <v>506</v>
          </cell>
          <cell r="L203">
            <v>391</v>
          </cell>
          <cell r="M203">
            <v>261</v>
          </cell>
        </row>
        <row r="204">
          <cell r="A204">
            <v>5176940</v>
          </cell>
          <cell r="B204">
            <v>5112563</v>
          </cell>
          <cell r="C204">
            <v>4410</v>
          </cell>
          <cell r="D204">
            <v>6825221</v>
          </cell>
          <cell r="E204">
            <v>325</v>
          </cell>
          <cell r="F204">
            <v>266</v>
          </cell>
          <cell r="G204">
            <v>157</v>
          </cell>
          <cell r="H204">
            <v>248</v>
          </cell>
          <cell r="I204">
            <v>0</v>
          </cell>
          <cell r="J204">
            <v>0</v>
          </cell>
          <cell r="K204">
            <v>170</v>
          </cell>
          <cell r="L204">
            <v>30</v>
          </cell>
          <cell r="M204">
            <v>224</v>
          </cell>
        </row>
        <row r="205">
          <cell r="A205">
            <v>5176808</v>
          </cell>
          <cell r="B205">
            <v>5112497</v>
          </cell>
          <cell r="C205">
            <v>4410</v>
          </cell>
          <cell r="D205">
            <v>3726095</v>
          </cell>
          <cell r="E205">
            <v>98</v>
          </cell>
          <cell r="F205">
            <v>63</v>
          </cell>
          <cell r="G205">
            <v>65</v>
          </cell>
          <cell r="H205">
            <v>75</v>
          </cell>
          <cell r="I205">
            <v>87</v>
          </cell>
          <cell r="J205">
            <v>0</v>
          </cell>
          <cell r="K205">
            <v>250</v>
          </cell>
          <cell r="L205">
            <v>217</v>
          </cell>
          <cell r="M205">
            <v>164</v>
          </cell>
        </row>
        <row r="206">
          <cell r="A206">
            <v>5177162</v>
          </cell>
          <cell r="B206">
            <v>5112674</v>
          </cell>
          <cell r="C206">
            <v>4410</v>
          </cell>
          <cell r="D206">
            <v>6824541</v>
          </cell>
          <cell r="E206">
            <v>210</v>
          </cell>
          <cell r="F206">
            <v>154</v>
          </cell>
          <cell r="G206">
            <v>155</v>
          </cell>
          <cell r="H206">
            <v>150</v>
          </cell>
          <cell r="I206">
            <v>183</v>
          </cell>
          <cell r="J206">
            <v>169</v>
          </cell>
          <cell r="K206">
            <v>208</v>
          </cell>
          <cell r="L206">
            <v>176</v>
          </cell>
          <cell r="M206">
            <v>184</v>
          </cell>
        </row>
        <row r="207">
          <cell r="A207">
            <v>5177000</v>
          </cell>
          <cell r="B207">
            <v>5112593</v>
          </cell>
          <cell r="C207">
            <v>4410</v>
          </cell>
          <cell r="D207">
            <v>7081993</v>
          </cell>
          <cell r="E207">
            <v>219</v>
          </cell>
          <cell r="F207">
            <v>358</v>
          </cell>
          <cell r="G207">
            <v>207</v>
          </cell>
          <cell r="H207">
            <v>212</v>
          </cell>
          <cell r="I207">
            <v>178</v>
          </cell>
          <cell r="J207">
            <v>157</v>
          </cell>
          <cell r="K207">
            <v>167</v>
          </cell>
          <cell r="L207">
            <v>170</v>
          </cell>
          <cell r="M207">
            <v>149</v>
          </cell>
        </row>
        <row r="208">
          <cell r="A208">
            <v>5177060</v>
          </cell>
          <cell r="B208">
            <v>5112623</v>
          </cell>
          <cell r="C208">
            <v>4410</v>
          </cell>
          <cell r="D208">
            <v>3307757</v>
          </cell>
          <cell r="E208">
            <v>153</v>
          </cell>
          <cell r="F208">
            <v>123</v>
          </cell>
          <cell r="G208">
            <v>125</v>
          </cell>
          <cell r="H208">
            <v>120</v>
          </cell>
          <cell r="I208">
            <v>135</v>
          </cell>
          <cell r="J208">
            <v>124</v>
          </cell>
          <cell r="K208">
            <v>123</v>
          </cell>
          <cell r="L208">
            <v>123</v>
          </cell>
          <cell r="M208">
            <v>134</v>
          </cell>
        </row>
        <row r="209">
          <cell r="A209">
            <v>5177140</v>
          </cell>
          <cell r="B209">
            <v>5112663</v>
          </cell>
          <cell r="C209">
            <v>4410</v>
          </cell>
          <cell r="D209">
            <v>7728052</v>
          </cell>
          <cell r="E209">
            <v>348</v>
          </cell>
          <cell r="F209">
            <v>311</v>
          </cell>
          <cell r="G209">
            <v>240</v>
          </cell>
          <cell r="H209">
            <v>188</v>
          </cell>
          <cell r="I209">
            <v>195</v>
          </cell>
          <cell r="J209">
            <v>181</v>
          </cell>
          <cell r="K209">
            <v>194</v>
          </cell>
          <cell r="L209">
            <v>191</v>
          </cell>
          <cell r="M209">
            <v>203</v>
          </cell>
        </row>
        <row r="210">
          <cell r="A210">
            <v>5176506</v>
          </cell>
          <cell r="B210">
            <v>5112346</v>
          </cell>
          <cell r="C210">
            <v>4410</v>
          </cell>
          <cell r="D210">
            <v>7104515</v>
          </cell>
          <cell r="E210">
            <v>112</v>
          </cell>
          <cell r="F210">
            <v>118</v>
          </cell>
          <cell r="G210">
            <v>115</v>
          </cell>
          <cell r="H210">
            <v>116</v>
          </cell>
          <cell r="I210">
            <v>123</v>
          </cell>
          <cell r="J210">
            <v>92</v>
          </cell>
          <cell r="K210">
            <v>100</v>
          </cell>
          <cell r="L210">
            <v>79</v>
          </cell>
          <cell r="M210">
            <v>110</v>
          </cell>
        </row>
        <row r="211">
          <cell r="A211">
            <v>5177102</v>
          </cell>
          <cell r="B211">
            <v>5112644</v>
          </cell>
          <cell r="C211">
            <v>4410</v>
          </cell>
          <cell r="D211">
            <v>7103621</v>
          </cell>
          <cell r="E211">
            <v>379</v>
          </cell>
          <cell r="F211">
            <v>345</v>
          </cell>
          <cell r="G211">
            <v>356</v>
          </cell>
          <cell r="H211">
            <v>338</v>
          </cell>
          <cell r="I211">
            <v>350</v>
          </cell>
          <cell r="J211">
            <v>331</v>
          </cell>
          <cell r="K211">
            <v>350</v>
          </cell>
          <cell r="L211">
            <v>429</v>
          </cell>
          <cell r="M211">
            <v>443</v>
          </cell>
        </row>
        <row r="212">
          <cell r="A212">
            <v>5180412</v>
          </cell>
          <cell r="B212">
            <v>5114299</v>
          </cell>
          <cell r="C212">
            <v>4410</v>
          </cell>
          <cell r="E212">
            <v>1138</v>
          </cell>
          <cell r="F212">
            <v>152</v>
          </cell>
          <cell r="G212">
            <v>148</v>
          </cell>
          <cell r="H212">
            <v>144</v>
          </cell>
          <cell r="I212">
            <v>213</v>
          </cell>
          <cell r="J212">
            <v>183</v>
          </cell>
          <cell r="K212">
            <v>193</v>
          </cell>
          <cell r="L212">
            <v>172</v>
          </cell>
          <cell r="M212">
            <v>368</v>
          </cell>
        </row>
        <row r="213">
          <cell r="A213">
            <v>5177558</v>
          </cell>
          <cell r="B213">
            <v>5112872</v>
          </cell>
          <cell r="C213">
            <v>4410</v>
          </cell>
          <cell r="E213">
            <v>172</v>
          </cell>
          <cell r="F213">
            <v>152</v>
          </cell>
          <cell r="G213">
            <v>148</v>
          </cell>
          <cell r="H213">
            <v>144</v>
          </cell>
          <cell r="I213">
            <v>213</v>
          </cell>
          <cell r="J213">
            <v>183</v>
          </cell>
          <cell r="K213">
            <v>193</v>
          </cell>
          <cell r="L213">
            <v>172</v>
          </cell>
          <cell r="M213">
            <v>184</v>
          </cell>
        </row>
        <row r="214">
          <cell r="A214">
            <v>5177310</v>
          </cell>
          <cell r="B214">
            <v>5112748</v>
          </cell>
          <cell r="C214">
            <v>4410</v>
          </cell>
          <cell r="D214">
            <v>3648694</v>
          </cell>
          <cell r="E214">
            <v>261</v>
          </cell>
          <cell r="F214">
            <v>493</v>
          </cell>
          <cell r="G214">
            <v>224</v>
          </cell>
          <cell r="H214">
            <v>198</v>
          </cell>
          <cell r="I214">
            <v>260</v>
          </cell>
          <cell r="J214">
            <v>223</v>
          </cell>
          <cell r="K214">
            <v>237</v>
          </cell>
          <cell r="L214">
            <v>215</v>
          </cell>
          <cell r="M214">
            <v>229</v>
          </cell>
        </row>
        <row r="215">
          <cell r="A215">
            <v>5177252</v>
          </cell>
          <cell r="B215">
            <v>5112719</v>
          </cell>
          <cell r="C215">
            <v>4410</v>
          </cell>
          <cell r="D215">
            <v>3655807</v>
          </cell>
          <cell r="E215">
            <v>268</v>
          </cell>
          <cell r="F215">
            <v>238</v>
          </cell>
          <cell r="G215">
            <v>230</v>
          </cell>
          <cell r="H215">
            <v>204</v>
          </cell>
          <cell r="I215">
            <v>267</v>
          </cell>
          <cell r="J215">
            <v>229</v>
          </cell>
          <cell r="K215">
            <v>244</v>
          </cell>
          <cell r="L215">
            <v>221</v>
          </cell>
          <cell r="M215">
            <v>236</v>
          </cell>
        </row>
        <row r="216">
          <cell r="A216">
            <v>5177480</v>
          </cell>
          <cell r="B216">
            <v>5112833</v>
          </cell>
          <cell r="C216">
            <v>4410</v>
          </cell>
          <cell r="D216">
            <v>1897293</v>
          </cell>
          <cell r="E216">
            <v>230</v>
          </cell>
          <cell r="F216">
            <v>142</v>
          </cell>
          <cell r="G216">
            <v>0</v>
          </cell>
          <cell r="H216">
            <v>0</v>
          </cell>
          <cell r="I216">
            <v>24</v>
          </cell>
          <cell r="J216">
            <v>121</v>
          </cell>
          <cell r="K216">
            <v>125</v>
          </cell>
          <cell r="L216">
            <v>151</v>
          </cell>
          <cell r="M216">
            <v>71</v>
          </cell>
        </row>
        <row r="217">
          <cell r="A217">
            <v>5180418</v>
          </cell>
          <cell r="B217">
            <v>5114302</v>
          </cell>
          <cell r="C217">
            <v>4410</v>
          </cell>
          <cell r="D217">
            <v>3530612</v>
          </cell>
          <cell r="E217">
            <v>107</v>
          </cell>
          <cell r="F217">
            <v>0</v>
          </cell>
          <cell r="G217">
            <v>385</v>
          </cell>
          <cell r="H217">
            <v>412</v>
          </cell>
          <cell r="I217">
            <v>404</v>
          </cell>
          <cell r="J217">
            <v>374</v>
          </cell>
          <cell r="K217">
            <v>373</v>
          </cell>
          <cell r="L217">
            <v>372</v>
          </cell>
          <cell r="M217">
            <v>420</v>
          </cell>
        </row>
        <row r="218">
          <cell r="A218">
            <v>5177514</v>
          </cell>
          <cell r="B218">
            <v>5112850</v>
          </cell>
          <cell r="C218">
            <v>4410</v>
          </cell>
          <cell r="D218">
            <v>10503146</v>
          </cell>
          <cell r="E218">
            <v>172</v>
          </cell>
          <cell r="F218">
            <v>229</v>
          </cell>
          <cell r="G218">
            <v>169</v>
          </cell>
          <cell r="H218">
            <v>163</v>
          </cell>
          <cell r="I218">
            <v>24</v>
          </cell>
          <cell r="J218">
            <v>144</v>
          </cell>
          <cell r="K218">
            <v>153</v>
          </cell>
          <cell r="L218">
            <v>138</v>
          </cell>
          <cell r="M218">
            <v>134</v>
          </cell>
        </row>
        <row r="219">
          <cell r="A219">
            <v>5177328</v>
          </cell>
          <cell r="B219">
            <v>5112757</v>
          </cell>
          <cell r="C219">
            <v>4410</v>
          </cell>
          <cell r="D219">
            <v>1676018</v>
          </cell>
          <cell r="E219">
            <v>172</v>
          </cell>
          <cell r="F219">
            <v>358</v>
          </cell>
          <cell r="G219">
            <v>217</v>
          </cell>
          <cell r="H219">
            <v>71</v>
          </cell>
          <cell r="I219">
            <v>193</v>
          </cell>
          <cell r="J219">
            <v>185</v>
          </cell>
          <cell r="K219">
            <v>204</v>
          </cell>
          <cell r="L219">
            <v>192</v>
          </cell>
          <cell r="M219">
            <v>180</v>
          </cell>
        </row>
        <row r="220">
          <cell r="A220">
            <v>5177536</v>
          </cell>
          <cell r="B220">
            <v>5112861</v>
          </cell>
          <cell r="C220">
            <v>4410</v>
          </cell>
          <cell r="D220">
            <v>10505256</v>
          </cell>
          <cell r="E220">
            <v>233</v>
          </cell>
          <cell r="F220">
            <v>214</v>
          </cell>
          <cell r="G220">
            <v>203</v>
          </cell>
          <cell r="H220">
            <v>0</v>
          </cell>
          <cell r="I220">
            <v>180</v>
          </cell>
          <cell r="J220">
            <v>164</v>
          </cell>
          <cell r="K220">
            <v>169</v>
          </cell>
          <cell r="L220">
            <v>153</v>
          </cell>
          <cell r="M220">
            <v>0</v>
          </cell>
        </row>
        <row r="221">
          <cell r="A221">
            <v>5177408</v>
          </cell>
          <cell r="B221">
            <v>5112797</v>
          </cell>
          <cell r="C221">
            <v>4410</v>
          </cell>
          <cell r="D221">
            <v>10407447</v>
          </cell>
          <cell r="E221">
            <v>172</v>
          </cell>
          <cell r="F221">
            <v>230</v>
          </cell>
          <cell r="G221">
            <v>94</v>
          </cell>
          <cell r="H221">
            <v>27</v>
          </cell>
          <cell r="I221">
            <v>130</v>
          </cell>
          <cell r="J221">
            <v>49</v>
          </cell>
          <cell r="K221">
            <v>79</v>
          </cell>
          <cell r="L221">
            <v>59</v>
          </cell>
          <cell r="M221">
            <v>54</v>
          </cell>
        </row>
        <row r="222">
          <cell r="A222">
            <v>5177366</v>
          </cell>
          <cell r="B222">
            <v>5112776</v>
          </cell>
          <cell r="C222">
            <v>4410</v>
          </cell>
          <cell r="D222">
            <v>963645</v>
          </cell>
          <cell r="E222">
            <v>70</v>
          </cell>
          <cell r="F222">
            <v>49</v>
          </cell>
          <cell r="G222">
            <v>86</v>
          </cell>
          <cell r="H222">
            <v>76</v>
          </cell>
          <cell r="I222">
            <v>65</v>
          </cell>
          <cell r="J222">
            <v>52</v>
          </cell>
          <cell r="K222">
            <v>48</v>
          </cell>
          <cell r="L222">
            <v>44</v>
          </cell>
          <cell r="M222">
            <v>44</v>
          </cell>
        </row>
        <row r="223">
          <cell r="A223">
            <v>5177444</v>
          </cell>
          <cell r="B223">
            <v>5112815</v>
          </cell>
          <cell r="C223">
            <v>4410</v>
          </cell>
          <cell r="D223">
            <v>1691956</v>
          </cell>
          <cell r="E223">
            <v>230</v>
          </cell>
          <cell r="F223">
            <v>0</v>
          </cell>
          <cell r="G223">
            <v>83</v>
          </cell>
          <cell r="H223">
            <v>0</v>
          </cell>
          <cell r="I223">
            <v>0</v>
          </cell>
          <cell r="J223">
            <v>0</v>
          </cell>
          <cell r="K223">
            <v>0</v>
          </cell>
          <cell r="L223">
            <v>0</v>
          </cell>
          <cell r="M223">
            <v>0</v>
          </cell>
        </row>
        <row r="224">
          <cell r="A224">
            <v>5177290</v>
          </cell>
          <cell r="B224">
            <v>5112738</v>
          </cell>
          <cell r="C224">
            <v>4410</v>
          </cell>
          <cell r="D224">
            <v>1617991</v>
          </cell>
          <cell r="E224">
            <v>231</v>
          </cell>
          <cell r="F224">
            <v>200</v>
          </cell>
          <cell r="G224">
            <v>209</v>
          </cell>
          <cell r="H224">
            <v>220</v>
          </cell>
          <cell r="I224">
            <v>233</v>
          </cell>
          <cell r="J224">
            <v>221</v>
          </cell>
          <cell r="K224">
            <v>249</v>
          </cell>
          <cell r="L224">
            <v>212</v>
          </cell>
          <cell r="M224">
            <v>244</v>
          </cell>
        </row>
        <row r="225">
          <cell r="A225">
            <v>5177268</v>
          </cell>
          <cell r="B225">
            <v>5112727</v>
          </cell>
          <cell r="C225">
            <v>4410</v>
          </cell>
          <cell r="D225">
            <v>1676016</v>
          </cell>
          <cell r="E225">
            <v>7</v>
          </cell>
          <cell r="F225">
            <v>37</v>
          </cell>
          <cell r="G225">
            <v>45</v>
          </cell>
          <cell r="H225">
            <v>48</v>
          </cell>
          <cell r="I225">
            <v>46</v>
          </cell>
          <cell r="J225">
            <v>90</v>
          </cell>
          <cell r="K225">
            <v>43</v>
          </cell>
          <cell r="L225">
            <v>35</v>
          </cell>
          <cell r="M225">
            <v>39</v>
          </cell>
        </row>
        <row r="226">
          <cell r="A226">
            <v>5177458</v>
          </cell>
          <cell r="B226">
            <v>5112822</v>
          </cell>
          <cell r="C226">
            <v>4410</v>
          </cell>
          <cell r="D226">
            <v>3730133</v>
          </cell>
          <cell r="E226">
            <v>131</v>
          </cell>
          <cell r="F226">
            <v>127</v>
          </cell>
          <cell r="G226">
            <v>147</v>
          </cell>
          <cell r="H226">
            <v>133</v>
          </cell>
          <cell r="I226">
            <v>117</v>
          </cell>
          <cell r="J226">
            <v>115</v>
          </cell>
          <cell r="K226">
            <v>134</v>
          </cell>
          <cell r="L226">
            <v>104</v>
          </cell>
          <cell r="M226">
            <v>125</v>
          </cell>
        </row>
        <row r="227">
          <cell r="A227">
            <v>5177388</v>
          </cell>
          <cell r="B227">
            <v>5112787</v>
          </cell>
          <cell r="C227">
            <v>4410</v>
          </cell>
          <cell r="D227">
            <v>3730590</v>
          </cell>
          <cell r="E227">
            <v>166</v>
          </cell>
          <cell r="F227">
            <v>122</v>
          </cell>
          <cell r="G227">
            <v>84</v>
          </cell>
          <cell r="H227">
            <v>94</v>
          </cell>
          <cell r="I227">
            <v>157</v>
          </cell>
          <cell r="J227">
            <v>104</v>
          </cell>
          <cell r="K227">
            <v>134</v>
          </cell>
          <cell r="L227">
            <v>117</v>
          </cell>
          <cell r="M227">
            <v>134</v>
          </cell>
        </row>
        <row r="228">
          <cell r="A228">
            <v>5177346</v>
          </cell>
          <cell r="B228">
            <v>5112766</v>
          </cell>
          <cell r="C228">
            <v>4410</v>
          </cell>
          <cell r="D228">
            <v>6824699</v>
          </cell>
          <cell r="E228">
            <v>186</v>
          </cell>
          <cell r="F228">
            <v>159</v>
          </cell>
          <cell r="G228">
            <v>172</v>
          </cell>
          <cell r="H228">
            <v>160</v>
          </cell>
          <cell r="I228">
            <v>168</v>
          </cell>
          <cell r="J228">
            <v>161</v>
          </cell>
          <cell r="K228">
            <v>163</v>
          </cell>
          <cell r="L228">
            <v>158</v>
          </cell>
          <cell r="M228">
            <v>170</v>
          </cell>
        </row>
        <row r="229">
          <cell r="A229">
            <v>5180420</v>
          </cell>
          <cell r="B229">
            <v>5114303</v>
          </cell>
          <cell r="C229">
            <v>4410</v>
          </cell>
          <cell r="D229">
            <v>3313746</v>
          </cell>
          <cell r="E229">
            <v>209</v>
          </cell>
          <cell r="F229">
            <v>149</v>
          </cell>
          <cell r="G229">
            <v>147</v>
          </cell>
          <cell r="H229">
            <v>147</v>
          </cell>
          <cell r="I229">
            <v>164</v>
          </cell>
          <cell r="J229">
            <v>145</v>
          </cell>
          <cell r="K229">
            <v>150</v>
          </cell>
          <cell r="L229">
            <v>139</v>
          </cell>
          <cell r="M229">
            <v>159</v>
          </cell>
        </row>
        <row r="230">
          <cell r="A230">
            <v>5177498</v>
          </cell>
          <cell r="B230">
            <v>5112842</v>
          </cell>
          <cell r="C230">
            <v>4410</v>
          </cell>
          <cell r="D230">
            <v>3725186</v>
          </cell>
          <cell r="E230">
            <v>173</v>
          </cell>
          <cell r="F230">
            <v>140</v>
          </cell>
          <cell r="G230">
            <v>169</v>
          </cell>
          <cell r="H230">
            <v>179</v>
          </cell>
          <cell r="I230">
            <v>173</v>
          </cell>
          <cell r="J230">
            <v>162</v>
          </cell>
          <cell r="K230">
            <v>182</v>
          </cell>
          <cell r="L230">
            <v>159</v>
          </cell>
          <cell r="M230">
            <v>111</v>
          </cell>
        </row>
        <row r="231">
          <cell r="A231">
            <v>5180404</v>
          </cell>
          <cell r="B231">
            <v>5114295</v>
          </cell>
          <cell r="C231">
            <v>4410</v>
          </cell>
          <cell r="D231">
            <v>3307308</v>
          </cell>
          <cell r="E231">
            <v>234</v>
          </cell>
          <cell r="F231">
            <v>219</v>
          </cell>
          <cell r="G231">
            <v>173</v>
          </cell>
          <cell r="H231">
            <v>184</v>
          </cell>
          <cell r="I231">
            <v>227</v>
          </cell>
          <cell r="J231">
            <v>217</v>
          </cell>
          <cell r="K231">
            <v>249</v>
          </cell>
          <cell r="L231">
            <v>214</v>
          </cell>
          <cell r="M231">
            <v>233</v>
          </cell>
        </row>
        <row r="232">
          <cell r="A232">
            <v>5180414</v>
          </cell>
          <cell r="B232">
            <v>5114300</v>
          </cell>
          <cell r="C232">
            <v>4410</v>
          </cell>
          <cell r="D232">
            <v>7116301</v>
          </cell>
          <cell r="E232">
            <v>279</v>
          </cell>
          <cell r="F232">
            <v>238</v>
          </cell>
          <cell r="G232">
            <v>227</v>
          </cell>
          <cell r="H232">
            <v>208</v>
          </cell>
          <cell r="I232">
            <v>231</v>
          </cell>
          <cell r="J232">
            <v>233</v>
          </cell>
          <cell r="K232">
            <v>243</v>
          </cell>
          <cell r="L232">
            <v>237</v>
          </cell>
          <cell r="M232">
            <v>268</v>
          </cell>
        </row>
        <row r="233">
          <cell r="A233">
            <v>5180328</v>
          </cell>
          <cell r="B233">
            <v>5114257</v>
          </cell>
          <cell r="C233">
            <v>4410</v>
          </cell>
          <cell r="D233">
            <v>2106164</v>
          </cell>
          <cell r="E233">
            <v>492</v>
          </cell>
          <cell r="F233">
            <v>174</v>
          </cell>
          <cell r="G233">
            <v>198</v>
          </cell>
          <cell r="H233">
            <v>187</v>
          </cell>
          <cell r="I233">
            <v>220</v>
          </cell>
          <cell r="J233">
            <v>141</v>
          </cell>
          <cell r="K233">
            <v>197</v>
          </cell>
          <cell r="L233">
            <v>201</v>
          </cell>
          <cell r="M233">
            <v>221</v>
          </cell>
        </row>
        <row r="234">
          <cell r="A234">
            <v>5180350</v>
          </cell>
          <cell r="B234">
            <v>5114268</v>
          </cell>
          <cell r="C234">
            <v>4410</v>
          </cell>
          <cell r="D234">
            <v>4866909</v>
          </cell>
          <cell r="E234">
            <v>502</v>
          </cell>
          <cell r="F234">
            <v>456</v>
          </cell>
          <cell r="G234">
            <v>456</v>
          </cell>
          <cell r="H234">
            <v>394</v>
          </cell>
          <cell r="I234">
            <v>396</v>
          </cell>
          <cell r="J234">
            <v>361</v>
          </cell>
          <cell r="K234">
            <v>383</v>
          </cell>
          <cell r="L234">
            <v>310</v>
          </cell>
          <cell r="M234">
            <v>361</v>
          </cell>
        </row>
        <row r="235">
          <cell r="A235">
            <v>5180312</v>
          </cell>
          <cell r="B235">
            <v>5114249</v>
          </cell>
          <cell r="C235">
            <v>4410</v>
          </cell>
          <cell r="D235">
            <v>7287965</v>
          </cell>
          <cell r="E235">
            <v>563</v>
          </cell>
          <cell r="F235">
            <v>423</v>
          </cell>
          <cell r="G235">
            <v>505</v>
          </cell>
          <cell r="H235">
            <v>442</v>
          </cell>
          <cell r="I235">
            <v>553</v>
          </cell>
          <cell r="J235">
            <v>538</v>
          </cell>
          <cell r="K235">
            <v>486</v>
          </cell>
          <cell r="L235">
            <v>396</v>
          </cell>
          <cell r="M235">
            <v>458</v>
          </cell>
        </row>
        <row r="236">
          <cell r="A236">
            <v>5069890</v>
          </cell>
          <cell r="B236">
            <v>5059038</v>
          </cell>
          <cell r="C236">
            <v>4410</v>
          </cell>
          <cell r="E236">
            <v>144</v>
          </cell>
          <cell r="F236">
            <v>128</v>
          </cell>
          <cell r="G236">
            <v>124</v>
          </cell>
          <cell r="H236">
            <v>119</v>
          </cell>
          <cell r="I236">
            <v>175</v>
          </cell>
          <cell r="J236">
            <v>149</v>
          </cell>
          <cell r="K236">
            <v>157</v>
          </cell>
          <cell r="L236">
            <v>141</v>
          </cell>
          <cell r="M236">
            <v>151</v>
          </cell>
        </row>
        <row r="237">
          <cell r="A237">
            <v>5053990</v>
          </cell>
          <cell r="B237">
            <v>5051088</v>
          </cell>
          <cell r="C237">
            <v>4410</v>
          </cell>
          <cell r="E237">
            <v>172</v>
          </cell>
          <cell r="F237">
            <v>143</v>
          </cell>
          <cell r="G237">
            <v>157</v>
          </cell>
          <cell r="H237">
            <v>149</v>
          </cell>
          <cell r="I237">
            <v>207</v>
          </cell>
          <cell r="J237">
            <v>189</v>
          </cell>
          <cell r="K237">
            <v>181</v>
          </cell>
          <cell r="L237">
            <v>183</v>
          </cell>
          <cell r="M237">
            <v>179</v>
          </cell>
        </row>
        <row r="238">
          <cell r="A238">
            <v>5171614</v>
          </cell>
          <cell r="B238">
            <v>5109900</v>
          </cell>
          <cell r="C238">
            <v>4410</v>
          </cell>
          <cell r="D238">
            <v>1535523</v>
          </cell>
          <cell r="E238">
            <v>132</v>
          </cell>
          <cell r="F238">
            <v>349</v>
          </cell>
          <cell r="G238">
            <v>381</v>
          </cell>
          <cell r="H238">
            <v>324</v>
          </cell>
          <cell r="I238">
            <v>310</v>
          </cell>
          <cell r="J238">
            <v>310</v>
          </cell>
          <cell r="K238">
            <v>287</v>
          </cell>
          <cell r="L238">
            <v>271</v>
          </cell>
          <cell r="M238">
            <v>275</v>
          </cell>
        </row>
        <row r="239">
          <cell r="A239">
            <v>5053992</v>
          </cell>
          <cell r="B239">
            <v>5051089</v>
          </cell>
          <cell r="C239">
            <v>4410</v>
          </cell>
          <cell r="D239">
            <v>3362812</v>
          </cell>
          <cell r="E239">
            <v>172</v>
          </cell>
          <cell r="F239">
            <v>143</v>
          </cell>
          <cell r="G239">
            <v>157</v>
          </cell>
          <cell r="H239">
            <v>149</v>
          </cell>
          <cell r="I239">
            <v>207</v>
          </cell>
          <cell r="J239">
            <v>189</v>
          </cell>
          <cell r="K239">
            <v>181</v>
          </cell>
          <cell r="L239">
            <v>183</v>
          </cell>
          <cell r="M239">
            <v>212</v>
          </cell>
        </row>
        <row r="240">
          <cell r="A240">
            <v>5171680</v>
          </cell>
          <cell r="B240">
            <v>5109933</v>
          </cell>
          <cell r="C240">
            <v>4410</v>
          </cell>
          <cell r="D240">
            <v>3642263</v>
          </cell>
          <cell r="E240">
            <v>325</v>
          </cell>
          <cell r="F240">
            <v>284</v>
          </cell>
          <cell r="G240">
            <v>291</v>
          </cell>
          <cell r="H240">
            <v>294</v>
          </cell>
          <cell r="I240">
            <v>311</v>
          </cell>
          <cell r="J240">
            <v>265</v>
          </cell>
          <cell r="K240">
            <v>394</v>
          </cell>
          <cell r="L240">
            <v>278</v>
          </cell>
          <cell r="M240">
            <v>287</v>
          </cell>
        </row>
        <row r="241">
          <cell r="A241">
            <v>5095452</v>
          </cell>
          <cell r="B241">
            <v>5071819</v>
          </cell>
          <cell r="C241">
            <v>4410</v>
          </cell>
          <cell r="D241">
            <v>31988423</v>
          </cell>
          <cell r="E241">
            <v>172</v>
          </cell>
          <cell r="F241">
            <v>143</v>
          </cell>
          <cell r="G241">
            <v>157</v>
          </cell>
          <cell r="H241">
            <v>149</v>
          </cell>
          <cell r="I241">
            <v>207</v>
          </cell>
          <cell r="J241">
            <v>179</v>
          </cell>
          <cell r="K241">
            <v>131</v>
          </cell>
          <cell r="L241">
            <v>146</v>
          </cell>
          <cell r="M241">
            <v>130</v>
          </cell>
        </row>
        <row r="242">
          <cell r="A242">
            <v>5095512</v>
          </cell>
          <cell r="B242">
            <v>5071849</v>
          </cell>
          <cell r="C242">
            <v>4410</v>
          </cell>
          <cell r="D242">
            <v>31981292</v>
          </cell>
          <cell r="E242">
            <v>235</v>
          </cell>
          <cell r="F242">
            <v>195</v>
          </cell>
          <cell r="G242">
            <v>217</v>
          </cell>
          <cell r="H242">
            <v>189</v>
          </cell>
          <cell r="I242">
            <v>228</v>
          </cell>
          <cell r="J242">
            <v>295</v>
          </cell>
          <cell r="K242">
            <v>205</v>
          </cell>
          <cell r="L242">
            <v>210</v>
          </cell>
          <cell r="M242">
            <v>232</v>
          </cell>
        </row>
        <row r="243">
          <cell r="A243">
            <v>5171786</v>
          </cell>
          <cell r="B243">
            <v>5109986</v>
          </cell>
          <cell r="C243">
            <v>4410</v>
          </cell>
          <cell r="D243">
            <v>3360956</v>
          </cell>
          <cell r="E243">
            <v>274</v>
          </cell>
          <cell r="F243">
            <v>244</v>
          </cell>
          <cell r="G243">
            <v>238</v>
          </cell>
          <cell r="H243">
            <v>210</v>
          </cell>
          <cell r="I243">
            <v>274</v>
          </cell>
          <cell r="J243">
            <v>310</v>
          </cell>
          <cell r="K243">
            <v>276</v>
          </cell>
          <cell r="L243">
            <v>457</v>
          </cell>
          <cell r="M243">
            <v>836</v>
          </cell>
        </row>
        <row r="244">
          <cell r="A244">
            <v>5171832</v>
          </cell>
          <cell r="B244">
            <v>5110009</v>
          </cell>
          <cell r="C244">
            <v>4410</v>
          </cell>
          <cell r="D244">
            <v>3506085</v>
          </cell>
          <cell r="E244">
            <v>251</v>
          </cell>
          <cell r="F244">
            <v>643</v>
          </cell>
          <cell r="G244">
            <v>126</v>
          </cell>
          <cell r="H244">
            <v>170</v>
          </cell>
          <cell r="I244">
            <v>193</v>
          </cell>
          <cell r="J244">
            <v>204</v>
          </cell>
          <cell r="K244">
            <v>204</v>
          </cell>
          <cell r="L244">
            <v>168</v>
          </cell>
          <cell r="M244">
            <v>203</v>
          </cell>
        </row>
        <row r="245">
          <cell r="A245">
            <v>5095448</v>
          </cell>
          <cell r="B245">
            <v>5071817</v>
          </cell>
          <cell r="C245">
            <v>4410</v>
          </cell>
          <cell r="D245" t="str">
            <v>70006220A</v>
          </cell>
          <cell r="E245">
            <v>33</v>
          </cell>
          <cell r="F245">
            <v>34</v>
          </cell>
          <cell r="G245">
            <v>44</v>
          </cell>
          <cell r="H245">
            <v>31</v>
          </cell>
          <cell r="I245">
            <v>40</v>
          </cell>
          <cell r="J245">
            <v>31</v>
          </cell>
          <cell r="K245">
            <v>38</v>
          </cell>
          <cell r="L245">
            <v>46</v>
          </cell>
          <cell r="M245">
            <v>24</v>
          </cell>
        </row>
        <row r="246">
          <cell r="A246">
            <v>5095462</v>
          </cell>
          <cell r="B246">
            <v>5071824</v>
          </cell>
          <cell r="C246">
            <v>4410</v>
          </cell>
          <cell r="D246">
            <v>5309091</v>
          </cell>
          <cell r="E246">
            <v>96</v>
          </cell>
          <cell r="F246">
            <v>69</v>
          </cell>
          <cell r="G246">
            <v>60</v>
          </cell>
          <cell r="H246">
            <v>66</v>
          </cell>
          <cell r="I246">
            <v>0</v>
          </cell>
          <cell r="J246">
            <v>59</v>
          </cell>
          <cell r="K246">
            <v>56</v>
          </cell>
          <cell r="L246">
            <v>52</v>
          </cell>
          <cell r="M246">
            <v>47</v>
          </cell>
        </row>
        <row r="247">
          <cell r="A247">
            <v>5180040</v>
          </cell>
          <cell r="B247">
            <v>5114113</v>
          </cell>
          <cell r="C247">
            <v>4410</v>
          </cell>
          <cell r="D247">
            <v>5316454</v>
          </cell>
          <cell r="E247">
            <v>340</v>
          </cell>
          <cell r="F247">
            <v>328</v>
          </cell>
          <cell r="G247">
            <v>341</v>
          </cell>
          <cell r="H247">
            <v>323</v>
          </cell>
          <cell r="I247">
            <v>366</v>
          </cell>
          <cell r="J247">
            <v>328</v>
          </cell>
          <cell r="K247">
            <v>317</v>
          </cell>
          <cell r="L247">
            <v>312</v>
          </cell>
          <cell r="M247">
            <v>332</v>
          </cell>
        </row>
        <row r="248">
          <cell r="A248">
            <v>5095598</v>
          </cell>
          <cell r="B248">
            <v>5071892</v>
          </cell>
          <cell r="C248">
            <v>4410</v>
          </cell>
          <cell r="D248">
            <v>16007652</v>
          </cell>
          <cell r="E248">
            <v>238</v>
          </cell>
          <cell r="F248">
            <v>208</v>
          </cell>
          <cell r="G248">
            <v>245</v>
          </cell>
          <cell r="H248">
            <v>207</v>
          </cell>
          <cell r="I248">
            <v>240</v>
          </cell>
          <cell r="J248">
            <v>247</v>
          </cell>
          <cell r="K248">
            <v>248</v>
          </cell>
          <cell r="L248">
            <v>283</v>
          </cell>
          <cell r="M248">
            <v>263</v>
          </cell>
        </row>
        <row r="249">
          <cell r="A249">
            <v>5095466</v>
          </cell>
          <cell r="B249">
            <v>5071826</v>
          </cell>
          <cell r="C249">
            <v>4410</v>
          </cell>
          <cell r="D249">
            <v>16007173</v>
          </cell>
          <cell r="E249">
            <v>379</v>
          </cell>
          <cell r="F249">
            <v>522</v>
          </cell>
          <cell r="G249">
            <v>381</v>
          </cell>
          <cell r="H249">
            <v>95</v>
          </cell>
          <cell r="I249">
            <v>274</v>
          </cell>
          <cell r="J249">
            <v>243</v>
          </cell>
          <cell r="K249">
            <v>227</v>
          </cell>
          <cell r="L249">
            <v>254</v>
          </cell>
          <cell r="M249">
            <v>251</v>
          </cell>
        </row>
        <row r="250">
          <cell r="A250">
            <v>5095540</v>
          </cell>
          <cell r="B250">
            <v>5071863</v>
          </cell>
          <cell r="C250">
            <v>4410</v>
          </cell>
          <cell r="D250">
            <v>10505241</v>
          </cell>
          <cell r="E250">
            <v>221</v>
          </cell>
          <cell r="F250">
            <v>243</v>
          </cell>
          <cell r="G250">
            <v>230</v>
          </cell>
          <cell r="H250">
            <v>205</v>
          </cell>
          <cell r="I250">
            <v>242</v>
          </cell>
          <cell r="J250">
            <v>260</v>
          </cell>
          <cell r="K250">
            <v>260</v>
          </cell>
          <cell r="L250">
            <v>259</v>
          </cell>
          <cell r="M250">
            <v>243</v>
          </cell>
        </row>
        <row r="251">
          <cell r="A251">
            <v>5095498</v>
          </cell>
          <cell r="B251">
            <v>5071842</v>
          </cell>
          <cell r="C251">
            <v>4410</v>
          </cell>
          <cell r="D251">
            <v>1881027</v>
          </cell>
          <cell r="E251">
            <v>300</v>
          </cell>
          <cell r="F251">
            <v>586</v>
          </cell>
          <cell r="G251">
            <v>156</v>
          </cell>
          <cell r="H251">
            <v>120</v>
          </cell>
          <cell r="I251">
            <v>390</v>
          </cell>
          <cell r="J251">
            <v>189</v>
          </cell>
          <cell r="K251">
            <v>197</v>
          </cell>
          <cell r="L251">
            <v>188</v>
          </cell>
          <cell r="M251">
            <v>200</v>
          </cell>
        </row>
        <row r="252">
          <cell r="A252">
            <v>5095602</v>
          </cell>
          <cell r="B252">
            <v>5071894</v>
          </cell>
          <cell r="C252">
            <v>4410</v>
          </cell>
          <cell r="D252">
            <v>734401</v>
          </cell>
          <cell r="E252">
            <v>175</v>
          </cell>
          <cell r="F252">
            <v>138</v>
          </cell>
          <cell r="G252">
            <v>163</v>
          </cell>
          <cell r="H252">
            <v>167</v>
          </cell>
          <cell r="I252">
            <v>193</v>
          </cell>
          <cell r="J252">
            <v>196</v>
          </cell>
          <cell r="K252">
            <v>211</v>
          </cell>
          <cell r="L252">
            <v>257</v>
          </cell>
          <cell r="M252">
            <v>203</v>
          </cell>
        </row>
        <row r="253">
          <cell r="A253">
            <v>5178306</v>
          </cell>
          <cell r="B253">
            <v>5113246</v>
          </cell>
          <cell r="C253">
            <v>4410</v>
          </cell>
          <cell r="D253">
            <v>1471915</v>
          </cell>
          <cell r="E253">
            <v>170</v>
          </cell>
          <cell r="F253">
            <v>118</v>
          </cell>
          <cell r="G253">
            <v>145</v>
          </cell>
          <cell r="H253">
            <v>128</v>
          </cell>
          <cell r="I253">
            <v>137</v>
          </cell>
          <cell r="J253">
            <v>138</v>
          </cell>
          <cell r="K253">
            <v>146</v>
          </cell>
          <cell r="L253">
            <v>143</v>
          </cell>
          <cell r="M253">
            <v>161</v>
          </cell>
        </row>
        <row r="254">
          <cell r="A254">
            <v>5067976</v>
          </cell>
          <cell r="B254">
            <v>5058081</v>
          </cell>
          <cell r="C254">
            <v>4410</v>
          </cell>
          <cell r="D254">
            <v>1876068</v>
          </cell>
          <cell r="E254">
            <v>217</v>
          </cell>
          <cell r="F254">
            <v>138</v>
          </cell>
          <cell r="G254">
            <v>111</v>
          </cell>
          <cell r="H254">
            <v>112</v>
          </cell>
          <cell r="I254">
            <v>116</v>
          </cell>
          <cell r="J254">
            <v>102</v>
          </cell>
          <cell r="K254">
            <v>119</v>
          </cell>
          <cell r="L254">
            <v>186</v>
          </cell>
          <cell r="M254">
            <v>178</v>
          </cell>
        </row>
        <row r="255">
          <cell r="A255">
            <v>5171722</v>
          </cell>
          <cell r="B255">
            <v>5109954</v>
          </cell>
          <cell r="C255">
            <v>4410</v>
          </cell>
          <cell r="D255">
            <v>1618666</v>
          </cell>
          <cell r="E255">
            <v>134</v>
          </cell>
          <cell r="F255">
            <v>113</v>
          </cell>
          <cell r="G255">
            <v>133</v>
          </cell>
          <cell r="H255">
            <v>215</v>
          </cell>
          <cell r="I255">
            <v>202</v>
          </cell>
          <cell r="J255">
            <v>190</v>
          </cell>
          <cell r="K255">
            <v>218</v>
          </cell>
          <cell r="L255">
            <v>227</v>
          </cell>
          <cell r="M255">
            <v>240</v>
          </cell>
        </row>
        <row r="256">
          <cell r="A256">
            <v>5171874</v>
          </cell>
          <cell r="B256">
            <v>5110030</v>
          </cell>
          <cell r="C256">
            <v>4410</v>
          </cell>
          <cell r="D256">
            <v>3741532</v>
          </cell>
          <cell r="E256">
            <v>310</v>
          </cell>
          <cell r="F256">
            <v>243</v>
          </cell>
          <cell r="G256">
            <v>258</v>
          </cell>
          <cell r="H256">
            <v>252</v>
          </cell>
          <cell r="I256">
            <v>264</v>
          </cell>
          <cell r="J256">
            <v>228</v>
          </cell>
          <cell r="K256">
            <v>258</v>
          </cell>
          <cell r="L256">
            <v>234</v>
          </cell>
          <cell r="M256">
            <v>248</v>
          </cell>
        </row>
        <row r="257">
          <cell r="A257">
            <v>5171854</v>
          </cell>
          <cell r="B257">
            <v>5110020</v>
          </cell>
          <cell r="C257">
            <v>4410</v>
          </cell>
          <cell r="D257">
            <v>6820464</v>
          </cell>
          <cell r="E257">
            <v>118</v>
          </cell>
          <cell r="F257">
            <v>103</v>
          </cell>
          <cell r="G257">
            <v>95</v>
          </cell>
          <cell r="H257">
            <v>95</v>
          </cell>
          <cell r="I257">
            <v>68</v>
          </cell>
          <cell r="J257">
            <v>74</v>
          </cell>
          <cell r="K257">
            <v>95</v>
          </cell>
          <cell r="L257">
            <v>102</v>
          </cell>
          <cell r="M257">
            <v>109</v>
          </cell>
        </row>
        <row r="258">
          <cell r="A258">
            <v>5171808</v>
          </cell>
          <cell r="B258">
            <v>5109997</v>
          </cell>
          <cell r="C258">
            <v>4410</v>
          </cell>
          <cell r="D258">
            <v>1751563</v>
          </cell>
          <cell r="E258">
            <v>88</v>
          </cell>
          <cell r="F258">
            <v>102</v>
          </cell>
          <cell r="G258">
            <v>129</v>
          </cell>
          <cell r="H258">
            <v>92</v>
          </cell>
          <cell r="I258">
            <v>8</v>
          </cell>
          <cell r="J258">
            <v>44</v>
          </cell>
          <cell r="K258">
            <v>152</v>
          </cell>
          <cell r="L258">
            <v>146</v>
          </cell>
          <cell r="M258">
            <v>155</v>
          </cell>
        </row>
        <row r="259">
          <cell r="A259">
            <v>5171702</v>
          </cell>
          <cell r="B259">
            <v>5109944</v>
          </cell>
          <cell r="C259">
            <v>4410</v>
          </cell>
          <cell r="D259">
            <v>1751603</v>
          </cell>
          <cell r="E259">
            <v>225</v>
          </cell>
          <cell r="F259">
            <v>192</v>
          </cell>
          <cell r="G259">
            <v>195</v>
          </cell>
          <cell r="H259">
            <v>174</v>
          </cell>
          <cell r="I259">
            <v>180</v>
          </cell>
          <cell r="J259">
            <v>136</v>
          </cell>
          <cell r="K259">
            <v>234</v>
          </cell>
          <cell r="L259">
            <v>240</v>
          </cell>
          <cell r="M259">
            <v>257</v>
          </cell>
        </row>
        <row r="260">
          <cell r="A260">
            <v>5180022</v>
          </cell>
          <cell r="B260">
            <v>5114104</v>
          </cell>
          <cell r="C260">
            <v>4410</v>
          </cell>
          <cell r="D260">
            <v>3730546</v>
          </cell>
          <cell r="E260">
            <v>152</v>
          </cell>
          <cell r="F260">
            <v>126</v>
          </cell>
          <cell r="G260">
            <v>119</v>
          </cell>
          <cell r="H260">
            <v>120</v>
          </cell>
          <cell r="I260">
            <v>133</v>
          </cell>
          <cell r="J260">
            <v>133</v>
          </cell>
          <cell r="K260">
            <v>143</v>
          </cell>
          <cell r="L260">
            <v>145</v>
          </cell>
          <cell r="M260">
            <v>149</v>
          </cell>
        </row>
        <row r="261">
          <cell r="A261">
            <v>5179920</v>
          </cell>
          <cell r="B261">
            <v>5114053</v>
          </cell>
          <cell r="C261">
            <v>4410</v>
          </cell>
          <cell r="D261">
            <v>1752678</v>
          </cell>
          <cell r="E261">
            <v>86</v>
          </cell>
          <cell r="F261">
            <v>4</v>
          </cell>
          <cell r="G261">
            <v>86</v>
          </cell>
          <cell r="H261">
            <v>180</v>
          </cell>
          <cell r="I261">
            <v>207</v>
          </cell>
          <cell r="J261">
            <v>70</v>
          </cell>
          <cell r="K261">
            <v>118</v>
          </cell>
          <cell r="L261">
            <v>138</v>
          </cell>
          <cell r="M261">
            <v>125</v>
          </cell>
        </row>
        <row r="262">
          <cell r="A262">
            <v>5095500</v>
          </cell>
          <cell r="B262">
            <v>5071843</v>
          </cell>
          <cell r="C262">
            <v>4410</v>
          </cell>
          <cell r="D262">
            <v>5077076</v>
          </cell>
          <cell r="E262">
            <v>15</v>
          </cell>
          <cell r="F262">
            <v>28</v>
          </cell>
          <cell r="G262">
            <v>16</v>
          </cell>
          <cell r="H262">
            <v>14</v>
          </cell>
          <cell r="I262">
            <v>18</v>
          </cell>
          <cell r="J262">
            <v>18</v>
          </cell>
          <cell r="K262">
            <v>17</v>
          </cell>
          <cell r="L262">
            <v>22</v>
          </cell>
          <cell r="M262">
            <v>20</v>
          </cell>
        </row>
        <row r="263">
          <cell r="A263">
            <v>5095542</v>
          </cell>
          <cell r="B263">
            <v>5071864</v>
          </cell>
          <cell r="C263">
            <v>4410</v>
          </cell>
          <cell r="D263">
            <v>1265689</v>
          </cell>
          <cell r="E263">
            <v>166</v>
          </cell>
          <cell r="F263">
            <v>141</v>
          </cell>
          <cell r="G263">
            <v>147</v>
          </cell>
          <cell r="H263">
            <v>196</v>
          </cell>
          <cell r="I263">
            <v>181</v>
          </cell>
          <cell r="J263">
            <v>167</v>
          </cell>
          <cell r="K263">
            <v>161</v>
          </cell>
          <cell r="L263">
            <v>214</v>
          </cell>
          <cell r="M263">
            <v>211</v>
          </cell>
        </row>
        <row r="264">
          <cell r="A264">
            <v>5171764</v>
          </cell>
          <cell r="B264">
            <v>5109975</v>
          </cell>
          <cell r="C264">
            <v>4410</v>
          </cell>
          <cell r="D264">
            <v>3730067</v>
          </cell>
          <cell r="E264">
            <v>148</v>
          </cell>
          <cell r="F264">
            <v>126</v>
          </cell>
          <cell r="G264">
            <v>130</v>
          </cell>
          <cell r="H264">
            <v>114</v>
          </cell>
          <cell r="I264">
            <v>111</v>
          </cell>
          <cell r="J264">
            <v>111</v>
          </cell>
          <cell r="K264">
            <v>115</v>
          </cell>
          <cell r="L264">
            <v>186</v>
          </cell>
          <cell r="M264">
            <v>227</v>
          </cell>
        </row>
        <row r="265">
          <cell r="A265">
            <v>5171592</v>
          </cell>
          <cell r="B265">
            <v>5109889</v>
          </cell>
          <cell r="C265">
            <v>4410</v>
          </cell>
          <cell r="D265">
            <v>3727076</v>
          </cell>
          <cell r="E265">
            <v>210</v>
          </cell>
          <cell r="F265">
            <v>172</v>
          </cell>
          <cell r="G265">
            <v>154</v>
          </cell>
          <cell r="H265">
            <v>160</v>
          </cell>
          <cell r="I265">
            <v>133</v>
          </cell>
          <cell r="J265">
            <v>185</v>
          </cell>
          <cell r="K265">
            <v>158</v>
          </cell>
          <cell r="L265">
            <v>157</v>
          </cell>
          <cell r="M265">
            <v>198</v>
          </cell>
        </row>
        <row r="266">
          <cell r="A266">
            <v>5095642</v>
          </cell>
          <cell r="B266">
            <v>5071914</v>
          </cell>
          <cell r="C266">
            <v>4410</v>
          </cell>
          <cell r="D266">
            <v>3041029</v>
          </cell>
          <cell r="E266">
            <v>65</v>
          </cell>
          <cell r="F266">
            <v>7</v>
          </cell>
          <cell r="G266">
            <v>28</v>
          </cell>
          <cell r="H266">
            <v>16</v>
          </cell>
          <cell r="I266">
            <v>9</v>
          </cell>
          <cell r="J266">
            <v>9</v>
          </cell>
          <cell r="K266">
            <v>6</v>
          </cell>
          <cell r="L266">
            <v>125</v>
          </cell>
          <cell r="M266">
            <v>86</v>
          </cell>
        </row>
        <row r="267">
          <cell r="A267">
            <v>5095456</v>
          </cell>
          <cell r="B267">
            <v>5071821</v>
          </cell>
          <cell r="C267">
            <v>4410</v>
          </cell>
          <cell r="D267">
            <v>7688441</v>
          </cell>
          <cell r="E267">
            <v>184</v>
          </cell>
          <cell r="F267">
            <v>132</v>
          </cell>
          <cell r="G267">
            <v>146</v>
          </cell>
          <cell r="H267">
            <v>135</v>
          </cell>
          <cell r="I267">
            <v>147</v>
          </cell>
          <cell r="J267">
            <v>131</v>
          </cell>
          <cell r="K267">
            <v>121</v>
          </cell>
          <cell r="L267">
            <v>132</v>
          </cell>
          <cell r="M267">
            <v>81</v>
          </cell>
        </row>
        <row r="268">
          <cell r="A268">
            <v>5171918</v>
          </cell>
          <cell r="B268">
            <v>5110052</v>
          </cell>
          <cell r="C268">
            <v>4410</v>
          </cell>
          <cell r="D268">
            <v>7103078</v>
          </cell>
          <cell r="E268">
            <v>177</v>
          </cell>
          <cell r="F268">
            <v>155</v>
          </cell>
          <cell r="G268">
            <v>163</v>
          </cell>
          <cell r="H268">
            <v>155</v>
          </cell>
          <cell r="I268">
            <v>158</v>
          </cell>
          <cell r="J268">
            <v>146</v>
          </cell>
          <cell r="K268">
            <v>167</v>
          </cell>
          <cell r="L268">
            <v>175</v>
          </cell>
          <cell r="M268">
            <v>180</v>
          </cell>
        </row>
        <row r="269">
          <cell r="A269">
            <v>5171896</v>
          </cell>
          <cell r="B269">
            <v>5110041</v>
          </cell>
          <cell r="C269">
            <v>4410</v>
          </cell>
          <cell r="D269">
            <v>7314013</v>
          </cell>
          <cell r="E269">
            <v>145</v>
          </cell>
          <cell r="F269">
            <v>126</v>
          </cell>
          <cell r="G269">
            <v>124</v>
          </cell>
          <cell r="H269">
            <v>125</v>
          </cell>
          <cell r="I269">
            <v>127</v>
          </cell>
          <cell r="J269">
            <v>109</v>
          </cell>
          <cell r="K269">
            <v>102</v>
          </cell>
          <cell r="L269">
            <v>109</v>
          </cell>
          <cell r="M269">
            <v>137</v>
          </cell>
        </row>
        <row r="270">
          <cell r="A270">
            <v>5171658</v>
          </cell>
          <cell r="B270">
            <v>5109922</v>
          </cell>
          <cell r="C270">
            <v>4410</v>
          </cell>
          <cell r="D270">
            <v>7117315</v>
          </cell>
          <cell r="E270">
            <v>135</v>
          </cell>
          <cell r="F270">
            <v>218</v>
          </cell>
          <cell r="G270">
            <v>148</v>
          </cell>
          <cell r="H270">
            <v>168</v>
          </cell>
          <cell r="I270">
            <v>175</v>
          </cell>
          <cell r="J270">
            <v>159</v>
          </cell>
          <cell r="K270">
            <v>192</v>
          </cell>
          <cell r="L270">
            <v>240</v>
          </cell>
          <cell r="M270">
            <v>512</v>
          </cell>
        </row>
        <row r="271">
          <cell r="A271">
            <v>5179940</v>
          </cell>
          <cell r="B271">
            <v>5114063</v>
          </cell>
          <cell r="C271">
            <v>4410</v>
          </cell>
          <cell r="D271">
            <v>7287842</v>
          </cell>
          <cell r="E271">
            <v>125</v>
          </cell>
          <cell r="F271">
            <v>94</v>
          </cell>
          <cell r="G271">
            <v>117</v>
          </cell>
          <cell r="H271">
            <v>126</v>
          </cell>
          <cell r="I271">
            <v>96</v>
          </cell>
          <cell r="J271">
            <v>103</v>
          </cell>
          <cell r="K271">
            <v>96</v>
          </cell>
          <cell r="L271">
            <v>90</v>
          </cell>
          <cell r="M271">
            <v>102</v>
          </cell>
        </row>
        <row r="272">
          <cell r="A272">
            <v>5058190</v>
          </cell>
          <cell r="B272">
            <v>5053188</v>
          </cell>
          <cell r="C272">
            <v>4410</v>
          </cell>
          <cell r="D272">
            <v>7687145</v>
          </cell>
          <cell r="E272">
            <v>77</v>
          </cell>
          <cell r="F272">
            <v>78</v>
          </cell>
          <cell r="G272">
            <v>86</v>
          </cell>
          <cell r="H272">
            <v>90</v>
          </cell>
          <cell r="I272">
            <v>82</v>
          </cell>
          <cell r="J272">
            <v>31</v>
          </cell>
          <cell r="K272">
            <v>112</v>
          </cell>
          <cell r="L272">
            <v>102</v>
          </cell>
          <cell r="M272">
            <v>117</v>
          </cell>
        </row>
        <row r="273">
          <cell r="A273">
            <v>5171636</v>
          </cell>
          <cell r="B273">
            <v>5109911</v>
          </cell>
          <cell r="C273">
            <v>4410</v>
          </cell>
          <cell r="D273">
            <v>7116337</v>
          </cell>
          <cell r="E273">
            <v>177</v>
          </cell>
          <cell r="F273">
            <v>184</v>
          </cell>
          <cell r="G273">
            <v>193</v>
          </cell>
          <cell r="H273">
            <v>193</v>
          </cell>
          <cell r="I273">
            <v>228</v>
          </cell>
          <cell r="J273">
            <v>182</v>
          </cell>
          <cell r="K273">
            <v>185</v>
          </cell>
          <cell r="L273">
            <v>168</v>
          </cell>
          <cell r="M273">
            <v>0</v>
          </cell>
        </row>
        <row r="274">
          <cell r="A274">
            <v>5179982</v>
          </cell>
          <cell r="B274">
            <v>5114084</v>
          </cell>
          <cell r="C274">
            <v>4410</v>
          </cell>
          <cell r="D274">
            <v>15960559</v>
          </cell>
          <cell r="E274">
            <v>254</v>
          </cell>
          <cell r="F274">
            <v>211</v>
          </cell>
          <cell r="G274">
            <v>217</v>
          </cell>
          <cell r="H274">
            <v>218</v>
          </cell>
          <cell r="I274">
            <v>220</v>
          </cell>
          <cell r="J274">
            <v>216</v>
          </cell>
          <cell r="K274">
            <v>223</v>
          </cell>
          <cell r="L274">
            <v>213</v>
          </cell>
          <cell r="M274">
            <v>224</v>
          </cell>
        </row>
        <row r="275">
          <cell r="A275">
            <v>5171744</v>
          </cell>
          <cell r="B275">
            <v>5109965</v>
          </cell>
          <cell r="C275">
            <v>4410</v>
          </cell>
          <cell r="D275">
            <v>18492333</v>
          </cell>
          <cell r="E275">
            <v>219</v>
          </cell>
          <cell r="F275">
            <v>158</v>
          </cell>
          <cell r="G275">
            <v>22</v>
          </cell>
          <cell r="H275">
            <v>29</v>
          </cell>
          <cell r="I275">
            <v>46</v>
          </cell>
          <cell r="J275">
            <v>17</v>
          </cell>
          <cell r="K275">
            <v>36</v>
          </cell>
          <cell r="L275">
            <v>174</v>
          </cell>
          <cell r="M275">
            <v>117</v>
          </cell>
        </row>
        <row r="276">
          <cell r="A276">
            <v>5179962</v>
          </cell>
          <cell r="B276">
            <v>5114074</v>
          </cell>
          <cell r="C276">
            <v>4410</v>
          </cell>
          <cell r="D276">
            <v>15960510</v>
          </cell>
          <cell r="E276">
            <v>214</v>
          </cell>
          <cell r="F276">
            <v>174</v>
          </cell>
          <cell r="G276">
            <v>177</v>
          </cell>
          <cell r="H276">
            <v>176</v>
          </cell>
          <cell r="I276">
            <v>209</v>
          </cell>
          <cell r="J276">
            <v>195</v>
          </cell>
          <cell r="K276">
            <v>218</v>
          </cell>
          <cell r="L276">
            <v>212</v>
          </cell>
          <cell r="M276">
            <v>233</v>
          </cell>
        </row>
        <row r="277">
          <cell r="A277">
            <v>5095454</v>
          </cell>
          <cell r="B277">
            <v>5071820</v>
          </cell>
          <cell r="C277">
            <v>4410</v>
          </cell>
          <cell r="D277">
            <v>444601</v>
          </cell>
          <cell r="E277">
            <v>224</v>
          </cell>
          <cell r="F277">
            <v>191</v>
          </cell>
          <cell r="G277">
            <v>240</v>
          </cell>
          <cell r="H277">
            <v>197</v>
          </cell>
          <cell r="I277">
            <v>156</v>
          </cell>
          <cell r="J277">
            <v>154</v>
          </cell>
          <cell r="K277">
            <v>107</v>
          </cell>
          <cell r="L277">
            <v>135</v>
          </cell>
          <cell r="M277">
            <v>124</v>
          </cell>
        </row>
        <row r="278">
          <cell r="A278">
            <v>5095478</v>
          </cell>
          <cell r="B278">
            <v>5071832</v>
          </cell>
          <cell r="C278">
            <v>4410</v>
          </cell>
          <cell r="D278">
            <v>3091663</v>
          </cell>
          <cell r="E278">
            <v>537</v>
          </cell>
          <cell r="F278">
            <v>402</v>
          </cell>
          <cell r="G278">
            <v>450</v>
          </cell>
          <cell r="H278">
            <v>477</v>
          </cell>
          <cell r="I278">
            <v>476</v>
          </cell>
          <cell r="J278">
            <v>1441</v>
          </cell>
          <cell r="K278">
            <v>642</v>
          </cell>
          <cell r="L278">
            <v>686</v>
          </cell>
          <cell r="M278">
            <v>845</v>
          </cell>
        </row>
        <row r="279">
          <cell r="A279">
            <v>5062618</v>
          </cell>
          <cell r="B279">
            <v>5055402</v>
          </cell>
          <cell r="C279">
            <v>4410</v>
          </cell>
          <cell r="D279">
            <v>3355427</v>
          </cell>
          <cell r="E279">
            <v>172</v>
          </cell>
          <cell r="F279">
            <v>972</v>
          </cell>
          <cell r="G279">
            <v>282</v>
          </cell>
          <cell r="H279">
            <v>160</v>
          </cell>
          <cell r="I279">
            <v>464</v>
          </cell>
          <cell r="J279">
            <v>182</v>
          </cell>
          <cell r="K279">
            <v>173</v>
          </cell>
          <cell r="L279">
            <v>153</v>
          </cell>
          <cell r="M279">
            <v>300</v>
          </cell>
        </row>
        <row r="280">
          <cell r="A280">
            <v>5070050</v>
          </cell>
          <cell r="B280">
            <v>5059118</v>
          </cell>
          <cell r="C280">
            <v>4410</v>
          </cell>
          <cell r="E280">
            <v>172</v>
          </cell>
          <cell r="F280">
            <v>143</v>
          </cell>
          <cell r="G280">
            <v>157</v>
          </cell>
          <cell r="H280">
            <v>149</v>
          </cell>
          <cell r="I280">
            <v>207</v>
          </cell>
          <cell r="J280">
            <v>189</v>
          </cell>
          <cell r="K280">
            <v>181</v>
          </cell>
          <cell r="L280">
            <v>183</v>
          </cell>
          <cell r="M280">
            <v>179</v>
          </cell>
        </row>
        <row r="281">
          <cell r="A281">
            <v>5095624</v>
          </cell>
          <cell r="B281">
            <v>5071905</v>
          </cell>
          <cell r="C281">
            <v>4410</v>
          </cell>
          <cell r="E281">
            <v>331</v>
          </cell>
          <cell r="F281">
            <v>275</v>
          </cell>
          <cell r="G281">
            <v>305</v>
          </cell>
          <cell r="H281">
            <v>266</v>
          </cell>
          <cell r="I281">
            <v>323</v>
          </cell>
          <cell r="J281">
            <v>294</v>
          </cell>
          <cell r="K281">
            <v>285</v>
          </cell>
          <cell r="L281">
            <v>294</v>
          </cell>
          <cell r="M281">
            <v>285</v>
          </cell>
        </row>
        <row r="282">
          <cell r="A282">
            <v>5054002</v>
          </cell>
          <cell r="B282">
            <v>5051094</v>
          </cell>
          <cell r="C282">
            <v>4410</v>
          </cell>
          <cell r="E282">
            <v>172</v>
          </cell>
          <cell r="F282">
            <v>143</v>
          </cell>
          <cell r="G282">
            <v>157</v>
          </cell>
          <cell r="H282">
            <v>149</v>
          </cell>
          <cell r="I282">
            <v>207</v>
          </cell>
          <cell r="J282">
            <v>189</v>
          </cell>
          <cell r="K282">
            <v>181</v>
          </cell>
          <cell r="L282">
            <v>183</v>
          </cell>
          <cell r="M282">
            <v>179</v>
          </cell>
        </row>
        <row r="283">
          <cell r="A283">
            <v>5095494</v>
          </cell>
          <cell r="B283">
            <v>5071840</v>
          </cell>
          <cell r="C283">
            <v>4410</v>
          </cell>
          <cell r="D283">
            <v>3642570</v>
          </cell>
          <cell r="E283">
            <v>67</v>
          </cell>
          <cell r="F283">
            <v>136</v>
          </cell>
          <cell r="G283">
            <v>124</v>
          </cell>
          <cell r="H283">
            <v>177</v>
          </cell>
          <cell r="I283">
            <v>234</v>
          </cell>
          <cell r="J283">
            <v>41</v>
          </cell>
          <cell r="K283">
            <v>124</v>
          </cell>
          <cell r="L283">
            <v>35</v>
          </cell>
          <cell r="M283">
            <v>144</v>
          </cell>
        </row>
        <row r="284">
          <cell r="A284">
            <v>5095490</v>
          </cell>
          <cell r="B284">
            <v>5071838</v>
          </cell>
          <cell r="C284">
            <v>4410</v>
          </cell>
          <cell r="D284">
            <v>3219396</v>
          </cell>
          <cell r="E284">
            <v>262</v>
          </cell>
          <cell r="F284">
            <v>195</v>
          </cell>
          <cell r="G284">
            <v>171</v>
          </cell>
          <cell r="H284">
            <v>241</v>
          </cell>
          <cell r="I284">
            <v>263</v>
          </cell>
          <cell r="J284">
            <v>235</v>
          </cell>
          <cell r="K284">
            <v>217</v>
          </cell>
          <cell r="L284">
            <v>173</v>
          </cell>
          <cell r="M284">
            <v>432</v>
          </cell>
        </row>
        <row r="285">
          <cell r="A285">
            <v>5095564</v>
          </cell>
          <cell r="B285">
            <v>5071875</v>
          </cell>
          <cell r="C285">
            <v>4410</v>
          </cell>
          <cell r="D285">
            <v>3362099</v>
          </cell>
          <cell r="E285">
            <v>28</v>
          </cell>
          <cell r="F285">
            <v>19</v>
          </cell>
          <cell r="G285">
            <v>22</v>
          </cell>
          <cell r="H285">
            <v>28</v>
          </cell>
          <cell r="I285">
            <v>18</v>
          </cell>
          <cell r="J285">
            <v>14</v>
          </cell>
          <cell r="K285">
            <v>70</v>
          </cell>
          <cell r="L285">
            <v>62</v>
          </cell>
          <cell r="M285">
            <v>60</v>
          </cell>
        </row>
        <row r="286">
          <cell r="A286">
            <v>5095502</v>
          </cell>
          <cell r="B286">
            <v>5071844</v>
          </cell>
          <cell r="C286">
            <v>4410</v>
          </cell>
          <cell r="D286">
            <v>3642500</v>
          </cell>
          <cell r="E286">
            <v>327</v>
          </cell>
          <cell r="F286">
            <v>256</v>
          </cell>
          <cell r="G286">
            <v>320</v>
          </cell>
          <cell r="H286">
            <v>263</v>
          </cell>
          <cell r="I286">
            <v>273</v>
          </cell>
          <cell r="J286">
            <v>239</v>
          </cell>
          <cell r="K286">
            <v>266</v>
          </cell>
          <cell r="L286">
            <v>272</v>
          </cell>
          <cell r="M286">
            <v>263</v>
          </cell>
        </row>
        <row r="287">
          <cell r="A287">
            <v>5095628</v>
          </cell>
          <cell r="B287">
            <v>5071907</v>
          </cell>
          <cell r="C287">
            <v>4410</v>
          </cell>
          <cell r="D287">
            <v>3642624</v>
          </cell>
          <cell r="E287">
            <v>269</v>
          </cell>
          <cell r="F287">
            <v>165</v>
          </cell>
          <cell r="G287">
            <v>190</v>
          </cell>
          <cell r="H287">
            <v>152</v>
          </cell>
          <cell r="I287">
            <v>256</v>
          </cell>
          <cell r="J287">
            <v>219</v>
          </cell>
          <cell r="K287">
            <v>685</v>
          </cell>
          <cell r="L287">
            <v>350</v>
          </cell>
          <cell r="M287">
            <v>310</v>
          </cell>
        </row>
        <row r="288">
          <cell r="A288">
            <v>5095626</v>
          </cell>
          <cell r="B288">
            <v>5071906</v>
          </cell>
          <cell r="C288">
            <v>4410</v>
          </cell>
          <cell r="D288">
            <v>3362908</v>
          </cell>
          <cell r="E288">
            <v>238</v>
          </cell>
          <cell r="F288">
            <v>157</v>
          </cell>
          <cell r="G288">
            <v>201</v>
          </cell>
          <cell r="H288">
            <v>189</v>
          </cell>
          <cell r="I288">
            <v>186</v>
          </cell>
          <cell r="J288">
            <v>328</v>
          </cell>
          <cell r="K288">
            <v>300</v>
          </cell>
          <cell r="L288">
            <v>331</v>
          </cell>
          <cell r="M288">
            <v>286</v>
          </cell>
        </row>
        <row r="289">
          <cell r="A289">
            <v>5095560</v>
          </cell>
          <cell r="B289">
            <v>5071873</v>
          </cell>
          <cell r="C289">
            <v>4410</v>
          </cell>
          <cell r="D289">
            <v>70005300</v>
          </cell>
          <cell r="E289">
            <v>62</v>
          </cell>
          <cell r="F289">
            <v>34</v>
          </cell>
          <cell r="G289">
            <v>17</v>
          </cell>
          <cell r="H289">
            <v>49</v>
          </cell>
          <cell r="I289">
            <v>60</v>
          </cell>
          <cell r="J289">
            <v>61</v>
          </cell>
          <cell r="K289">
            <v>45</v>
          </cell>
          <cell r="L289">
            <v>17</v>
          </cell>
          <cell r="M289">
            <v>40</v>
          </cell>
        </row>
        <row r="290">
          <cell r="A290">
            <v>5095612</v>
          </cell>
          <cell r="B290">
            <v>5071899</v>
          </cell>
          <cell r="C290">
            <v>4410</v>
          </cell>
          <cell r="D290">
            <v>70000034</v>
          </cell>
          <cell r="E290">
            <v>263</v>
          </cell>
          <cell r="F290">
            <v>164</v>
          </cell>
          <cell r="G290">
            <v>217</v>
          </cell>
          <cell r="H290">
            <v>190</v>
          </cell>
          <cell r="I290">
            <v>194</v>
          </cell>
          <cell r="J290">
            <v>186</v>
          </cell>
          <cell r="K290">
            <v>192</v>
          </cell>
          <cell r="L290">
            <v>277</v>
          </cell>
          <cell r="M290">
            <v>280</v>
          </cell>
        </row>
        <row r="291">
          <cell r="A291">
            <v>5095558</v>
          </cell>
          <cell r="B291">
            <v>5071872</v>
          </cell>
          <cell r="C291">
            <v>4410</v>
          </cell>
          <cell r="D291">
            <v>5344497</v>
          </cell>
          <cell r="E291">
            <v>289</v>
          </cell>
          <cell r="F291">
            <v>251</v>
          </cell>
          <cell r="G291">
            <v>287</v>
          </cell>
          <cell r="H291">
            <v>262</v>
          </cell>
          <cell r="I291">
            <v>279</v>
          </cell>
          <cell r="J291">
            <v>223</v>
          </cell>
          <cell r="K291">
            <v>166</v>
          </cell>
          <cell r="L291">
            <v>173</v>
          </cell>
          <cell r="M291">
            <v>168</v>
          </cell>
        </row>
        <row r="292">
          <cell r="A292">
            <v>5095592</v>
          </cell>
          <cell r="B292">
            <v>5071889</v>
          </cell>
          <cell r="C292">
            <v>4410</v>
          </cell>
          <cell r="D292">
            <v>1691912</v>
          </cell>
          <cell r="E292">
            <v>233</v>
          </cell>
          <cell r="F292">
            <v>190</v>
          </cell>
          <cell r="G292">
            <v>228</v>
          </cell>
          <cell r="H292">
            <v>200</v>
          </cell>
          <cell r="I292">
            <v>205</v>
          </cell>
          <cell r="J292">
            <v>213</v>
          </cell>
          <cell r="K292">
            <v>207</v>
          </cell>
          <cell r="L292">
            <v>235</v>
          </cell>
          <cell r="M292">
            <v>198</v>
          </cell>
        </row>
        <row r="293">
          <cell r="A293">
            <v>5095610</v>
          </cell>
          <cell r="B293">
            <v>5071898</v>
          </cell>
          <cell r="C293">
            <v>4410</v>
          </cell>
          <cell r="D293">
            <v>1472025</v>
          </cell>
          <cell r="E293">
            <v>194</v>
          </cell>
          <cell r="F293">
            <v>206</v>
          </cell>
          <cell r="G293">
            <v>203</v>
          </cell>
          <cell r="H293">
            <v>219</v>
          </cell>
          <cell r="I293">
            <v>234</v>
          </cell>
          <cell r="J293">
            <v>164</v>
          </cell>
          <cell r="K293">
            <v>87</v>
          </cell>
          <cell r="L293">
            <v>127</v>
          </cell>
          <cell r="M293">
            <v>81</v>
          </cell>
        </row>
        <row r="294">
          <cell r="A294">
            <v>5095552</v>
          </cell>
          <cell r="B294">
            <v>5071869</v>
          </cell>
          <cell r="C294">
            <v>4410</v>
          </cell>
          <cell r="D294">
            <v>709537</v>
          </cell>
          <cell r="E294">
            <v>216</v>
          </cell>
          <cell r="F294">
            <v>126</v>
          </cell>
          <cell r="G294">
            <v>196</v>
          </cell>
          <cell r="H294">
            <v>212</v>
          </cell>
          <cell r="I294">
            <v>197</v>
          </cell>
          <cell r="J294">
            <v>168</v>
          </cell>
          <cell r="K294">
            <v>169</v>
          </cell>
          <cell r="L294">
            <v>238</v>
          </cell>
          <cell r="M294">
            <v>281</v>
          </cell>
        </row>
        <row r="295">
          <cell r="A295">
            <v>5095488</v>
          </cell>
          <cell r="B295">
            <v>5071837</v>
          </cell>
          <cell r="C295">
            <v>4410</v>
          </cell>
          <cell r="D295">
            <v>706378</v>
          </cell>
          <cell r="E295">
            <v>397</v>
          </cell>
          <cell r="F295">
            <v>367</v>
          </cell>
          <cell r="G295">
            <v>639</v>
          </cell>
          <cell r="H295">
            <v>499</v>
          </cell>
          <cell r="I295">
            <v>387</v>
          </cell>
          <cell r="J295">
            <v>356</v>
          </cell>
          <cell r="K295">
            <v>327</v>
          </cell>
          <cell r="L295">
            <v>590</v>
          </cell>
          <cell r="M295">
            <v>1066</v>
          </cell>
        </row>
        <row r="296">
          <cell r="A296">
            <v>5095562</v>
          </cell>
          <cell r="B296">
            <v>5071874</v>
          </cell>
          <cell r="C296">
            <v>4410</v>
          </cell>
          <cell r="D296">
            <v>451902</v>
          </cell>
          <cell r="E296">
            <v>170</v>
          </cell>
          <cell r="F296">
            <v>380</v>
          </cell>
          <cell r="G296">
            <v>134</v>
          </cell>
          <cell r="H296">
            <v>167</v>
          </cell>
          <cell r="I296">
            <v>143</v>
          </cell>
          <cell r="J296">
            <v>227</v>
          </cell>
          <cell r="K296">
            <v>158</v>
          </cell>
          <cell r="L296">
            <v>291</v>
          </cell>
          <cell r="M296">
            <v>361</v>
          </cell>
        </row>
        <row r="297">
          <cell r="A297">
            <v>5095506</v>
          </cell>
          <cell r="B297">
            <v>5071846</v>
          </cell>
          <cell r="C297">
            <v>4410</v>
          </cell>
          <cell r="D297">
            <v>2955974</v>
          </cell>
          <cell r="E297">
            <v>187</v>
          </cell>
          <cell r="F297">
            <v>170</v>
          </cell>
          <cell r="G297">
            <v>183</v>
          </cell>
          <cell r="H297">
            <v>146</v>
          </cell>
          <cell r="I297">
            <v>157</v>
          </cell>
          <cell r="J297">
            <v>159</v>
          </cell>
          <cell r="K297">
            <v>157</v>
          </cell>
          <cell r="L297">
            <v>170</v>
          </cell>
          <cell r="M297">
            <v>157</v>
          </cell>
        </row>
        <row r="298">
          <cell r="A298">
            <v>5095460</v>
          </cell>
          <cell r="B298">
            <v>5071823</v>
          </cell>
          <cell r="C298">
            <v>4410</v>
          </cell>
          <cell r="D298">
            <v>3361122</v>
          </cell>
          <cell r="E298">
            <v>200</v>
          </cell>
          <cell r="F298">
            <v>140</v>
          </cell>
          <cell r="G298">
            <v>179</v>
          </cell>
          <cell r="H298">
            <v>165</v>
          </cell>
          <cell r="I298">
            <v>197</v>
          </cell>
          <cell r="J298">
            <v>173</v>
          </cell>
          <cell r="K298">
            <v>179</v>
          </cell>
          <cell r="L298">
            <v>168</v>
          </cell>
          <cell r="M298">
            <v>165</v>
          </cell>
        </row>
        <row r="299">
          <cell r="A299">
            <v>5095508</v>
          </cell>
          <cell r="B299">
            <v>5071847</v>
          </cell>
          <cell r="C299">
            <v>4410</v>
          </cell>
          <cell r="D299">
            <v>7273405</v>
          </cell>
          <cell r="E299">
            <v>507</v>
          </cell>
          <cell r="F299">
            <v>400</v>
          </cell>
          <cell r="G299">
            <v>481</v>
          </cell>
          <cell r="H299">
            <v>435</v>
          </cell>
          <cell r="I299">
            <v>471</v>
          </cell>
          <cell r="J299">
            <v>461</v>
          </cell>
          <cell r="K299">
            <v>417</v>
          </cell>
          <cell r="L299">
            <v>508</v>
          </cell>
          <cell r="M299">
            <v>442</v>
          </cell>
        </row>
        <row r="300">
          <cell r="A300">
            <v>5095504</v>
          </cell>
          <cell r="B300">
            <v>5071845</v>
          </cell>
          <cell r="C300">
            <v>4410</v>
          </cell>
          <cell r="D300">
            <v>7294384</v>
          </cell>
          <cell r="E300">
            <v>213</v>
          </cell>
          <cell r="F300">
            <v>137</v>
          </cell>
          <cell r="G300">
            <v>162</v>
          </cell>
          <cell r="H300">
            <v>150</v>
          </cell>
          <cell r="I300">
            <v>229</v>
          </cell>
          <cell r="J300">
            <v>239</v>
          </cell>
          <cell r="K300">
            <v>221</v>
          </cell>
          <cell r="L300">
            <v>260</v>
          </cell>
          <cell r="M300">
            <v>247</v>
          </cell>
        </row>
        <row r="301">
          <cell r="A301">
            <v>5052896</v>
          </cell>
          <cell r="B301">
            <v>5050541</v>
          </cell>
          <cell r="C301">
            <v>4410</v>
          </cell>
          <cell r="D301">
            <v>7729108</v>
          </cell>
          <cell r="E301">
            <v>214</v>
          </cell>
          <cell r="F301">
            <v>177</v>
          </cell>
          <cell r="G301">
            <v>216</v>
          </cell>
          <cell r="H301">
            <v>198</v>
          </cell>
          <cell r="I301">
            <v>201</v>
          </cell>
          <cell r="J301">
            <v>198</v>
          </cell>
          <cell r="K301">
            <v>175</v>
          </cell>
          <cell r="L301">
            <v>208</v>
          </cell>
          <cell r="M301">
            <v>204</v>
          </cell>
        </row>
        <row r="302">
          <cell r="A302">
            <v>5095566</v>
          </cell>
          <cell r="B302">
            <v>5071876</v>
          </cell>
          <cell r="C302">
            <v>4410</v>
          </cell>
          <cell r="D302">
            <v>7147079</v>
          </cell>
          <cell r="E302">
            <v>307</v>
          </cell>
          <cell r="F302">
            <v>190</v>
          </cell>
          <cell r="G302">
            <v>258</v>
          </cell>
          <cell r="H302">
            <v>234</v>
          </cell>
          <cell r="I302">
            <v>256</v>
          </cell>
          <cell r="J302">
            <v>270</v>
          </cell>
          <cell r="K302">
            <v>285</v>
          </cell>
          <cell r="L302">
            <v>333</v>
          </cell>
          <cell r="M302">
            <v>126</v>
          </cell>
        </row>
        <row r="303">
          <cell r="A303">
            <v>5095594</v>
          </cell>
          <cell r="B303">
            <v>5071890</v>
          </cell>
          <cell r="C303">
            <v>4410</v>
          </cell>
          <cell r="D303">
            <v>6892934</v>
          </cell>
          <cell r="E303">
            <v>64</v>
          </cell>
          <cell r="F303">
            <v>57</v>
          </cell>
          <cell r="G303">
            <v>56</v>
          </cell>
          <cell r="H303">
            <v>57</v>
          </cell>
          <cell r="I303">
            <v>70</v>
          </cell>
          <cell r="J303">
            <v>66</v>
          </cell>
          <cell r="K303">
            <v>62</v>
          </cell>
          <cell r="L303">
            <v>92</v>
          </cell>
          <cell r="M303">
            <v>23</v>
          </cell>
        </row>
        <row r="304">
          <cell r="A304">
            <v>5179394</v>
          </cell>
          <cell r="B304">
            <v>5113790</v>
          </cell>
          <cell r="C304">
            <v>4410</v>
          </cell>
          <cell r="D304">
            <v>6824105</v>
          </cell>
          <cell r="E304">
            <v>202</v>
          </cell>
          <cell r="F304">
            <v>191</v>
          </cell>
          <cell r="G304">
            <v>189</v>
          </cell>
          <cell r="H304">
            <v>180</v>
          </cell>
          <cell r="I304">
            <v>216</v>
          </cell>
          <cell r="J304">
            <v>197</v>
          </cell>
          <cell r="K304">
            <v>200</v>
          </cell>
          <cell r="L304">
            <v>221</v>
          </cell>
          <cell r="M304">
            <v>231</v>
          </cell>
        </row>
        <row r="305">
          <cell r="A305">
            <v>5094966</v>
          </cell>
          <cell r="B305">
            <v>5071576</v>
          </cell>
          <cell r="C305">
            <v>4410</v>
          </cell>
          <cell r="E305">
            <v>240</v>
          </cell>
          <cell r="F305">
            <v>193</v>
          </cell>
          <cell r="G305">
            <v>213</v>
          </cell>
          <cell r="H305">
            <v>149</v>
          </cell>
          <cell r="I305">
            <v>207</v>
          </cell>
          <cell r="J305">
            <v>189</v>
          </cell>
          <cell r="K305">
            <v>181</v>
          </cell>
          <cell r="L305">
            <v>183</v>
          </cell>
          <cell r="M305">
            <v>179</v>
          </cell>
        </row>
        <row r="306">
          <cell r="A306">
            <v>5094982</v>
          </cell>
          <cell r="B306">
            <v>5071584</v>
          </cell>
          <cell r="C306">
            <v>4410</v>
          </cell>
          <cell r="D306">
            <v>5370405</v>
          </cell>
          <cell r="E306">
            <v>166</v>
          </cell>
          <cell r="F306">
            <v>95</v>
          </cell>
          <cell r="G306">
            <v>758</v>
          </cell>
          <cell r="H306">
            <v>112</v>
          </cell>
          <cell r="I306">
            <v>242</v>
          </cell>
          <cell r="J306">
            <v>233</v>
          </cell>
          <cell r="K306">
            <v>166</v>
          </cell>
          <cell r="L306">
            <v>492</v>
          </cell>
          <cell r="M306">
            <v>562</v>
          </cell>
        </row>
        <row r="307">
          <cell r="A307">
            <v>5069760</v>
          </cell>
          <cell r="B307">
            <v>5058973</v>
          </cell>
          <cell r="C307">
            <v>4410</v>
          </cell>
          <cell r="D307">
            <v>9018200</v>
          </cell>
          <cell r="E307">
            <v>273</v>
          </cell>
          <cell r="F307">
            <v>145</v>
          </cell>
          <cell r="G307">
            <v>257</v>
          </cell>
          <cell r="H307">
            <v>97</v>
          </cell>
          <cell r="I307">
            <v>223</v>
          </cell>
          <cell r="J307">
            <v>146</v>
          </cell>
          <cell r="K307">
            <v>192</v>
          </cell>
          <cell r="L307">
            <v>151</v>
          </cell>
          <cell r="M307">
            <v>157</v>
          </cell>
        </row>
        <row r="308">
          <cell r="A308">
            <v>5094976</v>
          </cell>
          <cell r="B308">
            <v>5071581</v>
          </cell>
          <cell r="C308">
            <v>4410</v>
          </cell>
          <cell r="D308">
            <v>3927041</v>
          </cell>
          <cell r="E308">
            <v>347</v>
          </cell>
          <cell r="F308">
            <v>291</v>
          </cell>
          <cell r="G308">
            <v>263</v>
          </cell>
          <cell r="H308">
            <v>241</v>
          </cell>
          <cell r="I308">
            <v>259</v>
          </cell>
          <cell r="J308">
            <v>201</v>
          </cell>
          <cell r="K308">
            <v>276</v>
          </cell>
          <cell r="L308">
            <v>286</v>
          </cell>
          <cell r="M308">
            <v>270</v>
          </cell>
        </row>
        <row r="309">
          <cell r="A309">
            <v>5094978</v>
          </cell>
          <cell r="B309">
            <v>5071582</v>
          </cell>
          <cell r="C309">
            <v>4410</v>
          </cell>
          <cell r="D309">
            <v>21989071</v>
          </cell>
          <cell r="E309">
            <v>89</v>
          </cell>
          <cell r="F309">
            <v>73</v>
          </cell>
          <cell r="G309">
            <v>67</v>
          </cell>
          <cell r="H309">
            <v>74</v>
          </cell>
          <cell r="I309">
            <v>81</v>
          </cell>
          <cell r="J309">
            <v>79</v>
          </cell>
          <cell r="K309">
            <v>62</v>
          </cell>
          <cell r="L309">
            <v>226</v>
          </cell>
          <cell r="M309">
            <v>101</v>
          </cell>
        </row>
        <row r="310">
          <cell r="A310">
            <v>5094964</v>
          </cell>
          <cell r="B310">
            <v>5071575</v>
          </cell>
          <cell r="C310">
            <v>4410</v>
          </cell>
          <cell r="D310">
            <v>3917</v>
          </cell>
          <cell r="E310">
            <v>64</v>
          </cell>
          <cell r="F310">
            <v>75</v>
          </cell>
          <cell r="G310">
            <v>0</v>
          </cell>
          <cell r="H310">
            <v>0</v>
          </cell>
          <cell r="I310">
            <v>0</v>
          </cell>
          <cell r="J310">
            <v>0</v>
          </cell>
          <cell r="K310">
            <v>0</v>
          </cell>
          <cell r="L310">
            <v>0</v>
          </cell>
          <cell r="M310">
            <v>0</v>
          </cell>
        </row>
        <row r="311">
          <cell r="A311">
            <v>5094972</v>
          </cell>
          <cell r="B311">
            <v>5071579</v>
          </cell>
          <cell r="C311">
            <v>4410</v>
          </cell>
          <cell r="D311">
            <v>2064257</v>
          </cell>
          <cell r="E311">
            <v>170</v>
          </cell>
          <cell r="F311">
            <v>124</v>
          </cell>
          <cell r="G311">
            <v>207</v>
          </cell>
          <cell r="H311">
            <v>154</v>
          </cell>
          <cell r="I311">
            <v>131</v>
          </cell>
          <cell r="J311">
            <v>129</v>
          </cell>
          <cell r="K311">
            <v>128</v>
          </cell>
          <cell r="L311">
            <v>161</v>
          </cell>
          <cell r="M311">
            <v>157</v>
          </cell>
        </row>
        <row r="312">
          <cell r="A312">
            <v>5094974</v>
          </cell>
          <cell r="B312">
            <v>5071580</v>
          </cell>
          <cell r="C312">
            <v>4410</v>
          </cell>
          <cell r="D312">
            <v>1692114</v>
          </cell>
          <cell r="E312">
            <v>183</v>
          </cell>
          <cell r="F312">
            <v>120</v>
          </cell>
          <cell r="G312">
            <v>129</v>
          </cell>
          <cell r="H312">
            <v>47</v>
          </cell>
          <cell r="I312">
            <v>203</v>
          </cell>
          <cell r="J312">
            <v>98</v>
          </cell>
          <cell r="K312">
            <v>120</v>
          </cell>
          <cell r="L312">
            <v>24</v>
          </cell>
          <cell r="M312">
            <v>192</v>
          </cell>
        </row>
        <row r="313">
          <cell r="A313">
            <v>5094980</v>
          </cell>
          <cell r="B313">
            <v>5071583</v>
          </cell>
          <cell r="C313">
            <v>4410</v>
          </cell>
          <cell r="D313">
            <v>1616725</v>
          </cell>
          <cell r="E313">
            <v>148</v>
          </cell>
          <cell r="F313">
            <v>80</v>
          </cell>
          <cell r="G313">
            <v>115</v>
          </cell>
          <cell r="H313">
            <v>87</v>
          </cell>
          <cell r="I313">
            <v>96</v>
          </cell>
          <cell r="J313">
            <v>90</v>
          </cell>
          <cell r="K313">
            <v>77</v>
          </cell>
          <cell r="L313">
            <v>91</v>
          </cell>
          <cell r="M313">
            <v>81</v>
          </cell>
        </row>
        <row r="314">
          <cell r="A314">
            <v>5094962</v>
          </cell>
          <cell r="B314">
            <v>5071574</v>
          </cell>
          <cell r="C314">
            <v>4410</v>
          </cell>
          <cell r="D314">
            <v>7097166</v>
          </cell>
          <cell r="E314">
            <v>164</v>
          </cell>
          <cell r="F314">
            <v>68</v>
          </cell>
          <cell r="G314">
            <v>87</v>
          </cell>
          <cell r="H314">
            <v>60</v>
          </cell>
          <cell r="I314">
            <v>109</v>
          </cell>
          <cell r="J314">
            <v>95</v>
          </cell>
          <cell r="K314">
            <v>150</v>
          </cell>
          <cell r="L314">
            <v>173</v>
          </cell>
          <cell r="M314">
            <v>134</v>
          </cell>
        </row>
        <row r="315">
          <cell r="A315">
            <v>5094968</v>
          </cell>
          <cell r="B315">
            <v>5071577</v>
          </cell>
          <cell r="C315">
            <v>4410</v>
          </cell>
          <cell r="D315">
            <v>16008266</v>
          </cell>
          <cell r="E315">
            <v>101</v>
          </cell>
          <cell r="F315">
            <v>62</v>
          </cell>
          <cell r="G315">
            <v>53</v>
          </cell>
          <cell r="H315">
            <v>58</v>
          </cell>
          <cell r="I315">
            <v>85</v>
          </cell>
          <cell r="J315">
            <v>87</v>
          </cell>
          <cell r="K315">
            <v>79</v>
          </cell>
          <cell r="L315">
            <v>96</v>
          </cell>
          <cell r="M315">
            <v>76</v>
          </cell>
        </row>
        <row r="316">
          <cell r="A316">
            <v>5177230</v>
          </cell>
          <cell r="B316">
            <v>5112708</v>
          </cell>
          <cell r="C316">
            <v>4410</v>
          </cell>
          <cell r="D316">
            <v>3649761</v>
          </cell>
          <cell r="E316">
            <v>268</v>
          </cell>
          <cell r="F316">
            <v>238</v>
          </cell>
          <cell r="G316">
            <v>230</v>
          </cell>
          <cell r="H316">
            <v>204</v>
          </cell>
          <cell r="I316">
            <v>267</v>
          </cell>
          <cell r="J316">
            <v>229</v>
          </cell>
          <cell r="K316">
            <v>244</v>
          </cell>
          <cell r="L316">
            <v>221</v>
          </cell>
          <cell r="M316">
            <v>236</v>
          </cell>
        </row>
        <row r="317">
          <cell r="A317">
            <v>5081360</v>
          </cell>
          <cell r="B317">
            <v>5064773</v>
          </cell>
          <cell r="C317">
            <v>4410</v>
          </cell>
          <cell r="D317">
            <v>32997887</v>
          </cell>
          <cell r="E317">
            <v>172</v>
          </cell>
          <cell r="F317">
            <v>152</v>
          </cell>
          <cell r="G317">
            <v>148</v>
          </cell>
          <cell r="H317">
            <v>144</v>
          </cell>
          <cell r="I317">
            <v>213</v>
          </cell>
          <cell r="J317">
            <v>183</v>
          </cell>
          <cell r="K317">
            <v>193</v>
          </cell>
          <cell r="L317">
            <v>172</v>
          </cell>
          <cell r="M317">
            <v>93</v>
          </cell>
        </row>
        <row r="318">
          <cell r="A318">
            <v>5176762</v>
          </cell>
          <cell r="B318">
            <v>5112474</v>
          </cell>
          <cell r="C318">
            <v>4410</v>
          </cell>
          <cell r="D318">
            <v>3508977</v>
          </cell>
          <cell r="E318">
            <v>246</v>
          </cell>
          <cell r="F318">
            <v>220</v>
          </cell>
          <cell r="G318">
            <v>211</v>
          </cell>
          <cell r="H318">
            <v>188</v>
          </cell>
          <cell r="I318">
            <v>245</v>
          </cell>
          <cell r="J318">
            <v>211</v>
          </cell>
          <cell r="K318">
            <v>309</v>
          </cell>
          <cell r="L318">
            <v>360</v>
          </cell>
          <cell r="M318">
            <v>418</v>
          </cell>
        </row>
        <row r="319">
          <cell r="A319">
            <v>5181106</v>
          </cell>
          <cell r="B319">
            <v>5114646</v>
          </cell>
          <cell r="C319">
            <v>4410</v>
          </cell>
          <cell r="D319">
            <v>31988253</v>
          </cell>
          <cell r="E319">
            <v>164</v>
          </cell>
          <cell r="F319">
            <v>398</v>
          </cell>
          <cell r="G319">
            <v>479</v>
          </cell>
          <cell r="H319">
            <v>287</v>
          </cell>
          <cell r="I319">
            <v>254</v>
          </cell>
          <cell r="J319">
            <v>724</v>
          </cell>
          <cell r="K319">
            <v>440</v>
          </cell>
          <cell r="L319">
            <v>642</v>
          </cell>
          <cell r="M319">
            <v>138</v>
          </cell>
        </row>
        <row r="320">
          <cell r="A320">
            <v>5180626</v>
          </cell>
          <cell r="B320">
            <v>5114406</v>
          </cell>
          <cell r="C320">
            <v>4410</v>
          </cell>
          <cell r="D320">
            <v>31116284</v>
          </cell>
          <cell r="E320">
            <v>330</v>
          </cell>
          <cell r="F320">
            <v>295</v>
          </cell>
          <cell r="G320">
            <v>284</v>
          </cell>
          <cell r="H320">
            <v>252</v>
          </cell>
          <cell r="I320">
            <v>658</v>
          </cell>
          <cell r="J320">
            <v>192</v>
          </cell>
          <cell r="K320">
            <v>150</v>
          </cell>
          <cell r="L320">
            <v>160</v>
          </cell>
          <cell r="M320">
            <v>193</v>
          </cell>
        </row>
        <row r="321">
          <cell r="A321">
            <v>5180470</v>
          </cell>
          <cell r="B321">
            <v>5114328</v>
          </cell>
          <cell r="C321">
            <v>4410</v>
          </cell>
          <cell r="D321">
            <v>1618051</v>
          </cell>
          <cell r="E321">
            <v>233</v>
          </cell>
          <cell r="F321">
            <v>404</v>
          </cell>
          <cell r="G321">
            <v>200</v>
          </cell>
          <cell r="H321">
            <v>254</v>
          </cell>
          <cell r="I321">
            <v>79</v>
          </cell>
          <cell r="J321">
            <v>72</v>
          </cell>
          <cell r="K321">
            <v>74</v>
          </cell>
          <cell r="L321">
            <v>79</v>
          </cell>
          <cell r="M321">
            <v>99</v>
          </cell>
        </row>
        <row r="322">
          <cell r="A322">
            <v>5180450</v>
          </cell>
          <cell r="B322">
            <v>5114318</v>
          </cell>
          <cell r="C322">
            <v>4410</v>
          </cell>
          <cell r="D322">
            <v>3506176</v>
          </cell>
          <cell r="E322">
            <v>233</v>
          </cell>
          <cell r="F322">
            <v>206</v>
          </cell>
          <cell r="G322">
            <v>572</v>
          </cell>
          <cell r="H322">
            <v>265</v>
          </cell>
          <cell r="I322">
            <v>287</v>
          </cell>
          <cell r="J322">
            <v>229</v>
          </cell>
          <cell r="K322">
            <v>240</v>
          </cell>
          <cell r="L322">
            <v>270</v>
          </cell>
          <cell r="M322">
            <v>313</v>
          </cell>
        </row>
        <row r="323">
          <cell r="A323">
            <v>5180396</v>
          </cell>
          <cell r="B323">
            <v>5114291</v>
          </cell>
          <cell r="C323">
            <v>4410</v>
          </cell>
          <cell r="D323">
            <v>1502200</v>
          </cell>
          <cell r="E323">
            <v>563</v>
          </cell>
          <cell r="F323">
            <v>225</v>
          </cell>
          <cell r="G323">
            <v>200</v>
          </cell>
          <cell r="H323">
            <v>190</v>
          </cell>
          <cell r="I323">
            <v>191</v>
          </cell>
          <cell r="J323">
            <v>193</v>
          </cell>
          <cell r="K323">
            <v>223</v>
          </cell>
          <cell r="L323">
            <v>218</v>
          </cell>
          <cell r="M323">
            <v>233</v>
          </cell>
        </row>
        <row r="324">
          <cell r="A324">
            <v>5180370</v>
          </cell>
          <cell r="B324">
            <v>5114278</v>
          </cell>
          <cell r="C324">
            <v>4410</v>
          </cell>
          <cell r="D324">
            <v>2961927</v>
          </cell>
          <cell r="E324">
            <v>272</v>
          </cell>
          <cell r="F324">
            <v>126</v>
          </cell>
          <cell r="G324">
            <v>140</v>
          </cell>
          <cell r="H324">
            <v>128</v>
          </cell>
          <cell r="I324">
            <v>130</v>
          </cell>
          <cell r="J324">
            <v>103</v>
          </cell>
          <cell r="K324">
            <v>150</v>
          </cell>
          <cell r="L324">
            <v>134</v>
          </cell>
          <cell r="M324">
            <v>161</v>
          </cell>
        </row>
        <row r="325">
          <cell r="A325">
            <v>5180608</v>
          </cell>
          <cell r="B325">
            <v>5114397</v>
          </cell>
          <cell r="C325">
            <v>4410</v>
          </cell>
          <cell r="D325">
            <v>1502201</v>
          </cell>
          <cell r="E325">
            <v>140</v>
          </cell>
          <cell r="F325">
            <v>112</v>
          </cell>
          <cell r="G325">
            <v>124</v>
          </cell>
          <cell r="H325">
            <v>80</v>
          </cell>
          <cell r="I325">
            <v>78</v>
          </cell>
          <cell r="J325">
            <v>68</v>
          </cell>
          <cell r="K325">
            <v>71</v>
          </cell>
          <cell r="L325">
            <v>77</v>
          </cell>
          <cell r="M325">
            <v>89</v>
          </cell>
        </row>
        <row r="326">
          <cell r="A326">
            <v>5180858</v>
          </cell>
          <cell r="B326">
            <v>5114522</v>
          </cell>
          <cell r="C326">
            <v>4410</v>
          </cell>
          <cell r="D326">
            <v>3361903</v>
          </cell>
          <cell r="E326">
            <v>150</v>
          </cell>
          <cell r="F326">
            <v>186</v>
          </cell>
          <cell r="G326">
            <v>189</v>
          </cell>
          <cell r="H326">
            <v>169</v>
          </cell>
          <cell r="I326">
            <v>181</v>
          </cell>
          <cell r="J326">
            <v>161</v>
          </cell>
          <cell r="K326">
            <v>400</v>
          </cell>
          <cell r="L326">
            <v>283</v>
          </cell>
          <cell r="M326">
            <v>356</v>
          </cell>
        </row>
        <row r="327">
          <cell r="A327">
            <v>5180666</v>
          </cell>
          <cell r="B327">
            <v>5114426</v>
          </cell>
          <cell r="C327">
            <v>4410</v>
          </cell>
          <cell r="D327">
            <v>6802311</v>
          </cell>
          <cell r="E327">
            <v>336</v>
          </cell>
          <cell r="F327">
            <v>305</v>
          </cell>
          <cell r="G327">
            <v>300</v>
          </cell>
          <cell r="H327">
            <v>314</v>
          </cell>
          <cell r="I327">
            <v>296</v>
          </cell>
          <cell r="J327">
            <v>303</v>
          </cell>
          <cell r="K327">
            <v>317</v>
          </cell>
          <cell r="L327">
            <v>314</v>
          </cell>
          <cell r="M327">
            <v>333</v>
          </cell>
        </row>
        <row r="328">
          <cell r="A328">
            <v>5180878</v>
          </cell>
          <cell r="B328">
            <v>5114532</v>
          </cell>
          <cell r="C328">
            <v>4410</v>
          </cell>
          <cell r="D328">
            <v>3365025</v>
          </cell>
          <cell r="E328">
            <v>213</v>
          </cell>
          <cell r="F328">
            <v>189</v>
          </cell>
          <cell r="G328">
            <v>213</v>
          </cell>
          <cell r="H328">
            <v>201</v>
          </cell>
          <cell r="I328">
            <v>209</v>
          </cell>
          <cell r="J328">
            <v>189</v>
          </cell>
          <cell r="K328">
            <v>196</v>
          </cell>
          <cell r="L328">
            <v>189</v>
          </cell>
          <cell r="M328">
            <v>188</v>
          </cell>
        </row>
        <row r="329">
          <cell r="A329">
            <v>5177206</v>
          </cell>
          <cell r="B329">
            <v>5112696</v>
          </cell>
          <cell r="C329">
            <v>4410</v>
          </cell>
          <cell r="D329">
            <v>7085157</v>
          </cell>
          <cell r="E329">
            <v>380</v>
          </cell>
          <cell r="F329">
            <v>286</v>
          </cell>
          <cell r="G329">
            <v>232</v>
          </cell>
          <cell r="H329">
            <v>213</v>
          </cell>
          <cell r="I329">
            <v>205</v>
          </cell>
          <cell r="J329">
            <v>187</v>
          </cell>
          <cell r="K329">
            <v>215</v>
          </cell>
          <cell r="L329">
            <v>206</v>
          </cell>
          <cell r="M329">
            <v>203</v>
          </cell>
        </row>
        <row r="330">
          <cell r="A330">
            <v>5180644</v>
          </cell>
          <cell r="B330">
            <v>5114415</v>
          </cell>
          <cell r="C330">
            <v>4410</v>
          </cell>
          <cell r="D330">
            <v>7116921</v>
          </cell>
          <cell r="E330">
            <v>236</v>
          </cell>
          <cell r="F330">
            <v>181</v>
          </cell>
          <cell r="G330">
            <v>177</v>
          </cell>
          <cell r="H330">
            <v>177</v>
          </cell>
          <cell r="I330">
            <v>208</v>
          </cell>
          <cell r="J330">
            <v>207</v>
          </cell>
          <cell r="K330">
            <v>121</v>
          </cell>
          <cell r="L330">
            <v>70</v>
          </cell>
          <cell r="M330">
            <v>88</v>
          </cell>
        </row>
        <row r="331">
          <cell r="A331">
            <v>5180896</v>
          </cell>
          <cell r="B331">
            <v>5114541</v>
          </cell>
          <cell r="C331">
            <v>4410</v>
          </cell>
          <cell r="D331">
            <v>7130475</v>
          </cell>
          <cell r="E331">
            <v>171</v>
          </cell>
          <cell r="F331">
            <v>127</v>
          </cell>
          <cell r="G331">
            <v>139</v>
          </cell>
          <cell r="H331">
            <v>131</v>
          </cell>
          <cell r="I331">
            <v>145</v>
          </cell>
          <cell r="J331">
            <v>137</v>
          </cell>
          <cell r="K331">
            <v>144</v>
          </cell>
          <cell r="L331">
            <v>179</v>
          </cell>
          <cell r="M331">
            <v>203</v>
          </cell>
        </row>
        <row r="332">
          <cell r="A332">
            <v>5180912</v>
          </cell>
          <cell r="B332">
            <v>5114549</v>
          </cell>
          <cell r="C332">
            <v>4410</v>
          </cell>
          <cell r="D332">
            <v>7726425</v>
          </cell>
          <cell r="E332">
            <v>186</v>
          </cell>
          <cell r="F332">
            <v>158</v>
          </cell>
          <cell r="G332">
            <v>159</v>
          </cell>
          <cell r="H332">
            <v>151</v>
          </cell>
          <cell r="I332">
            <v>172</v>
          </cell>
          <cell r="J332">
            <v>177</v>
          </cell>
          <cell r="K332">
            <v>170</v>
          </cell>
          <cell r="L332">
            <v>192</v>
          </cell>
          <cell r="M332">
            <v>224</v>
          </cell>
        </row>
        <row r="333">
          <cell r="A333">
            <v>5068022</v>
          </cell>
          <cell r="B333">
            <v>5058104</v>
          </cell>
          <cell r="C333">
            <v>4410</v>
          </cell>
          <cell r="D333">
            <v>7210433</v>
          </cell>
          <cell r="E333">
            <v>7</v>
          </cell>
          <cell r="F333">
            <v>5</v>
          </cell>
          <cell r="G333">
            <v>5</v>
          </cell>
          <cell r="H333">
            <v>4</v>
          </cell>
          <cell r="I333">
            <v>7</v>
          </cell>
          <cell r="J333">
            <v>0</v>
          </cell>
          <cell r="K333">
            <v>0</v>
          </cell>
          <cell r="L333">
            <v>6</v>
          </cell>
          <cell r="M333">
            <v>5</v>
          </cell>
        </row>
        <row r="334">
          <cell r="A334">
            <v>5180384</v>
          </cell>
          <cell r="B334">
            <v>5114285</v>
          </cell>
          <cell r="C334">
            <v>4410</v>
          </cell>
          <cell r="D334">
            <v>24556677</v>
          </cell>
          <cell r="E334">
            <v>141</v>
          </cell>
          <cell r="F334">
            <v>124</v>
          </cell>
          <cell r="G334">
            <v>128</v>
          </cell>
          <cell r="H334">
            <v>112</v>
          </cell>
          <cell r="I334">
            <v>105</v>
          </cell>
          <cell r="J334">
            <v>90</v>
          </cell>
          <cell r="K334">
            <v>94</v>
          </cell>
          <cell r="L334">
            <v>102</v>
          </cell>
          <cell r="M334">
            <v>132</v>
          </cell>
        </row>
        <row r="335">
          <cell r="A335">
            <v>5180430</v>
          </cell>
          <cell r="B335">
            <v>5114308</v>
          </cell>
          <cell r="C335">
            <v>4410</v>
          </cell>
          <cell r="D335">
            <v>24906166</v>
          </cell>
          <cell r="E335">
            <v>79</v>
          </cell>
          <cell r="F335">
            <v>77</v>
          </cell>
          <cell r="G335">
            <v>92</v>
          </cell>
          <cell r="H335">
            <v>63</v>
          </cell>
          <cell r="I335">
            <v>28</v>
          </cell>
          <cell r="J335">
            <v>55</v>
          </cell>
          <cell r="K335">
            <v>75</v>
          </cell>
          <cell r="L335">
            <v>110</v>
          </cell>
          <cell r="M335">
            <v>124</v>
          </cell>
        </row>
        <row r="336">
          <cell r="A336">
            <v>5181104</v>
          </cell>
          <cell r="B336">
            <v>5114645</v>
          </cell>
          <cell r="C336">
            <v>4410</v>
          </cell>
          <cell r="D336">
            <v>3333108</v>
          </cell>
          <cell r="E336">
            <v>269</v>
          </cell>
          <cell r="F336">
            <v>228</v>
          </cell>
          <cell r="G336">
            <v>238</v>
          </cell>
          <cell r="H336">
            <v>231</v>
          </cell>
          <cell r="I336">
            <v>221</v>
          </cell>
          <cell r="J336">
            <v>205</v>
          </cell>
          <cell r="K336">
            <v>214</v>
          </cell>
          <cell r="L336">
            <v>223</v>
          </cell>
          <cell r="M336">
            <v>224</v>
          </cell>
        </row>
        <row r="337">
          <cell r="A337">
            <v>5177768</v>
          </cell>
          <cell r="B337">
            <v>5112977</v>
          </cell>
          <cell r="C337">
            <v>4410</v>
          </cell>
          <cell r="D337">
            <v>18490467</v>
          </cell>
          <cell r="E337">
            <v>233</v>
          </cell>
          <cell r="F337">
            <v>206</v>
          </cell>
          <cell r="G337">
            <v>200</v>
          </cell>
          <cell r="H337">
            <v>189</v>
          </cell>
          <cell r="I337">
            <v>273</v>
          </cell>
          <cell r="J337">
            <v>237</v>
          </cell>
          <cell r="K337">
            <v>251</v>
          </cell>
          <cell r="L337">
            <v>224</v>
          </cell>
          <cell r="M337">
            <v>155</v>
          </cell>
        </row>
        <row r="338">
          <cell r="A338">
            <v>5177784</v>
          </cell>
          <cell r="B338">
            <v>5112985</v>
          </cell>
          <cell r="C338">
            <v>4410</v>
          </cell>
          <cell r="D338">
            <v>442290</v>
          </cell>
          <cell r="E338">
            <v>233</v>
          </cell>
          <cell r="F338">
            <v>206</v>
          </cell>
          <cell r="G338">
            <v>200</v>
          </cell>
          <cell r="H338">
            <v>189</v>
          </cell>
          <cell r="I338">
            <v>273</v>
          </cell>
          <cell r="J338">
            <v>237</v>
          </cell>
          <cell r="K338">
            <v>91</v>
          </cell>
          <cell r="L338">
            <v>56</v>
          </cell>
          <cell r="M338">
            <v>154</v>
          </cell>
        </row>
        <row r="339">
          <cell r="A339">
            <v>5177748</v>
          </cell>
          <cell r="B339">
            <v>5112967</v>
          </cell>
          <cell r="C339">
            <v>4410</v>
          </cell>
          <cell r="D339">
            <v>5386161</v>
          </cell>
          <cell r="E339">
            <v>205</v>
          </cell>
          <cell r="F339">
            <v>176</v>
          </cell>
          <cell r="G339">
            <v>193</v>
          </cell>
          <cell r="H339">
            <v>195</v>
          </cell>
          <cell r="I339">
            <v>180</v>
          </cell>
          <cell r="J339">
            <v>174</v>
          </cell>
          <cell r="K339">
            <v>206</v>
          </cell>
          <cell r="L339">
            <v>191</v>
          </cell>
          <cell r="M339">
            <v>206</v>
          </cell>
        </row>
        <row r="340">
          <cell r="A340">
            <v>5177704</v>
          </cell>
          <cell r="B340">
            <v>5112945</v>
          </cell>
          <cell r="C340">
            <v>4410</v>
          </cell>
          <cell r="D340">
            <v>3725827</v>
          </cell>
          <cell r="E340">
            <v>211</v>
          </cell>
          <cell r="F340">
            <v>193</v>
          </cell>
          <cell r="G340">
            <v>197</v>
          </cell>
          <cell r="H340">
            <v>153</v>
          </cell>
          <cell r="I340">
            <v>214</v>
          </cell>
          <cell r="J340">
            <v>204</v>
          </cell>
          <cell r="K340">
            <v>181</v>
          </cell>
          <cell r="L340">
            <v>169</v>
          </cell>
          <cell r="M340">
            <v>90</v>
          </cell>
        </row>
        <row r="341">
          <cell r="A341">
            <v>5177726</v>
          </cell>
          <cell r="B341">
            <v>5112956</v>
          </cell>
          <cell r="C341">
            <v>4410</v>
          </cell>
          <cell r="D341">
            <v>5316436</v>
          </cell>
          <cell r="E341">
            <v>12</v>
          </cell>
          <cell r="F341">
            <v>16</v>
          </cell>
          <cell r="G341">
            <v>9</v>
          </cell>
          <cell r="H341">
            <v>21</v>
          </cell>
          <cell r="I341">
            <v>11</v>
          </cell>
          <cell r="J341">
            <v>16</v>
          </cell>
          <cell r="K341">
            <v>20</v>
          </cell>
          <cell r="L341">
            <v>13</v>
          </cell>
          <cell r="M341">
            <v>11</v>
          </cell>
        </row>
        <row r="342">
          <cell r="A342">
            <v>5177848</v>
          </cell>
          <cell r="B342">
            <v>5113017</v>
          </cell>
          <cell r="C342">
            <v>4410</v>
          </cell>
          <cell r="E342">
            <v>172</v>
          </cell>
          <cell r="F342">
            <v>152</v>
          </cell>
          <cell r="G342">
            <v>148</v>
          </cell>
          <cell r="H342">
            <v>144</v>
          </cell>
          <cell r="I342">
            <v>213</v>
          </cell>
          <cell r="J342">
            <v>183</v>
          </cell>
          <cell r="K342">
            <v>193</v>
          </cell>
          <cell r="L342">
            <v>172</v>
          </cell>
          <cell r="M342">
            <v>184</v>
          </cell>
        </row>
        <row r="343">
          <cell r="A343">
            <v>5177986</v>
          </cell>
          <cell r="B343">
            <v>5113086</v>
          </cell>
          <cell r="C343">
            <v>4410</v>
          </cell>
          <cell r="D343">
            <v>32997408</v>
          </cell>
          <cell r="E343">
            <v>233</v>
          </cell>
          <cell r="F343">
            <v>206</v>
          </cell>
          <cell r="G343">
            <v>200</v>
          </cell>
          <cell r="H343">
            <v>189</v>
          </cell>
          <cell r="I343">
            <v>273</v>
          </cell>
          <cell r="J343">
            <v>237</v>
          </cell>
          <cell r="K343">
            <v>502</v>
          </cell>
          <cell r="L343">
            <v>55</v>
          </cell>
          <cell r="M343">
            <v>30</v>
          </cell>
        </row>
        <row r="344">
          <cell r="A344">
            <v>5178040</v>
          </cell>
          <cell r="B344">
            <v>5113113</v>
          </cell>
          <cell r="C344">
            <v>4410</v>
          </cell>
          <cell r="D344">
            <v>31116282</v>
          </cell>
          <cell r="E344">
            <v>22</v>
          </cell>
          <cell r="F344">
            <v>659</v>
          </cell>
          <cell r="G344">
            <v>599</v>
          </cell>
          <cell r="H344">
            <v>622</v>
          </cell>
          <cell r="I344">
            <v>496</v>
          </cell>
          <cell r="J344">
            <v>0</v>
          </cell>
          <cell r="K344">
            <v>399</v>
          </cell>
          <cell r="L344">
            <v>466</v>
          </cell>
          <cell r="M344">
            <v>545</v>
          </cell>
        </row>
        <row r="345">
          <cell r="A345">
            <v>5177948</v>
          </cell>
          <cell r="B345">
            <v>5113067</v>
          </cell>
          <cell r="C345">
            <v>4410</v>
          </cell>
          <cell r="D345">
            <v>31988623</v>
          </cell>
          <cell r="E345">
            <v>172</v>
          </cell>
          <cell r="F345">
            <v>152</v>
          </cell>
          <cell r="G345">
            <v>148</v>
          </cell>
          <cell r="H345">
            <v>144</v>
          </cell>
          <cell r="I345">
            <v>213</v>
          </cell>
          <cell r="J345">
            <v>15</v>
          </cell>
          <cell r="K345">
            <v>25</v>
          </cell>
          <cell r="L345">
            <v>53</v>
          </cell>
          <cell r="M345">
            <v>76</v>
          </cell>
        </row>
        <row r="346">
          <cell r="A346">
            <v>5177968</v>
          </cell>
          <cell r="B346">
            <v>5113077</v>
          </cell>
          <cell r="C346">
            <v>4410</v>
          </cell>
          <cell r="D346">
            <v>3726021</v>
          </cell>
          <cell r="E346">
            <v>143</v>
          </cell>
          <cell r="F346">
            <v>120</v>
          </cell>
          <cell r="G346">
            <v>126</v>
          </cell>
          <cell r="H346">
            <v>75</v>
          </cell>
          <cell r="I346">
            <v>83</v>
          </cell>
          <cell r="J346">
            <v>84</v>
          </cell>
          <cell r="K346">
            <v>101</v>
          </cell>
          <cell r="L346">
            <v>90</v>
          </cell>
          <cell r="M346">
            <v>83</v>
          </cell>
        </row>
        <row r="347">
          <cell r="A347">
            <v>5178036</v>
          </cell>
          <cell r="B347">
            <v>5113111</v>
          </cell>
          <cell r="C347">
            <v>4410</v>
          </cell>
          <cell r="D347">
            <v>1884965</v>
          </cell>
          <cell r="E347">
            <v>0</v>
          </cell>
          <cell r="F347">
            <v>0</v>
          </cell>
          <cell r="G347">
            <v>0</v>
          </cell>
          <cell r="H347">
            <v>0</v>
          </cell>
          <cell r="I347">
            <v>6</v>
          </cell>
          <cell r="J347">
            <v>307</v>
          </cell>
          <cell r="K347">
            <v>322</v>
          </cell>
          <cell r="L347">
            <v>359</v>
          </cell>
          <cell r="M347">
            <v>424</v>
          </cell>
        </row>
        <row r="348">
          <cell r="A348">
            <v>5178030</v>
          </cell>
          <cell r="B348">
            <v>5113108</v>
          </cell>
          <cell r="C348">
            <v>4410</v>
          </cell>
          <cell r="D348">
            <v>1691957</v>
          </cell>
          <cell r="E348">
            <v>159</v>
          </cell>
          <cell r="F348">
            <v>144</v>
          </cell>
          <cell r="G348">
            <v>140</v>
          </cell>
          <cell r="H348">
            <v>158</v>
          </cell>
          <cell r="I348">
            <v>150</v>
          </cell>
          <cell r="J348">
            <v>128</v>
          </cell>
          <cell r="K348">
            <v>262</v>
          </cell>
          <cell r="L348">
            <v>123</v>
          </cell>
          <cell r="M348">
            <v>149</v>
          </cell>
        </row>
        <row r="349">
          <cell r="A349">
            <v>5177928</v>
          </cell>
          <cell r="B349">
            <v>5113057</v>
          </cell>
          <cell r="C349">
            <v>4410</v>
          </cell>
          <cell r="D349">
            <v>1691955</v>
          </cell>
          <cell r="E349">
            <v>193</v>
          </cell>
          <cell r="F349">
            <v>126</v>
          </cell>
          <cell r="G349">
            <v>115</v>
          </cell>
          <cell r="H349">
            <v>107</v>
          </cell>
          <cell r="I349">
            <v>106</v>
          </cell>
          <cell r="J349">
            <v>102</v>
          </cell>
          <cell r="K349">
            <v>109</v>
          </cell>
          <cell r="L349">
            <v>96</v>
          </cell>
          <cell r="M349">
            <v>107</v>
          </cell>
        </row>
        <row r="350">
          <cell r="A350">
            <v>5178038</v>
          </cell>
          <cell r="B350">
            <v>5113112</v>
          </cell>
          <cell r="C350">
            <v>4410</v>
          </cell>
          <cell r="D350">
            <v>3730935</v>
          </cell>
          <cell r="E350">
            <v>164</v>
          </cell>
          <cell r="F350">
            <v>114</v>
          </cell>
          <cell r="G350">
            <v>125</v>
          </cell>
          <cell r="H350">
            <v>127</v>
          </cell>
          <cell r="I350">
            <v>112</v>
          </cell>
          <cell r="J350">
            <v>93</v>
          </cell>
          <cell r="K350">
            <v>106</v>
          </cell>
          <cell r="L350">
            <v>116</v>
          </cell>
          <cell r="M350">
            <v>121</v>
          </cell>
        </row>
        <row r="351">
          <cell r="A351">
            <v>5178034</v>
          </cell>
          <cell r="B351">
            <v>5113110</v>
          </cell>
          <cell r="C351">
            <v>4410</v>
          </cell>
          <cell r="D351">
            <v>6821997</v>
          </cell>
          <cell r="E351">
            <v>45</v>
          </cell>
          <cell r="F351">
            <v>42</v>
          </cell>
          <cell r="G351">
            <v>37</v>
          </cell>
          <cell r="H351">
            <v>34</v>
          </cell>
          <cell r="I351">
            <v>40</v>
          </cell>
          <cell r="J351">
            <v>39</v>
          </cell>
          <cell r="K351">
            <v>40</v>
          </cell>
          <cell r="L351">
            <v>39</v>
          </cell>
          <cell r="M351">
            <v>35</v>
          </cell>
        </row>
        <row r="352">
          <cell r="A352">
            <v>5177908</v>
          </cell>
          <cell r="B352">
            <v>5113047</v>
          </cell>
          <cell r="C352">
            <v>4410</v>
          </cell>
          <cell r="D352">
            <v>1751077</v>
          </cell>
          <cell r="E352">
            <v>176</v>
          </cell>
          <cell r="F352">
            <v>79</v>
          </cell>
          <cell r="G352">
            <v>74</v>
          </cell>
          <cell r="H352">
            <v>64</v>
          </cell>
          <cell r="I352">
            <v>181</v>
          </cell>
          <cell r="J352">
            <v>105</v>
          </cell>
          <cell r="K352">
            <v>131</v>
          </cell>
          <cell r="L352">
            <v>129</v>
          </cell>
          <cell r="M352">
            <v>126</v>
          </cell>
        </row>
        <row r="353">
          <cell r="A353">
            <v>5177870</v>
          </cell>
          <cell r="B353">
            <v>5113028</v>
          </cell>
          <cell r="C353">
            <v>4410</v>
          </cell>
          <cell r="D353">
            <v>6823621</v>
          </cell>
          <cell r="E353">
            <v>201</v>
          </cell>
          <cell r="F353">
            <v>176</v>
          </cell>
          <cell r="G353">
            <v>182</v>
          </cell>
          <cell r="H353">
            <v>174</v>
          </cell>
          <cell r="I353">
            <v>189</v>
          </cell>
          <cell r="J353">
            <v>170</v>
          </cell>
          <cell r="K353">
            <v>189</v>
          </cell>
          <cell r="L353">
            <v>175</v>
          </cell>
          <cell r="M353">
            <v>193</v>
          </cell>
        </row>
        <row r="354">
          <cell r="A354">
            <v>5069762</v>
          </cell>
          <cell r="B354">
            <v>5058974</v>
          </cell>
          <cell r="C354">
            <v>4410</v>
          </cell>
          <cell r="D354">
            <v>7210412</v>
          </cell>
          <cell r="E354">
            <v>0</v>
          </cell>
          <cell r="F354">
            <v>98</v>
          </cell>
          <cell r="G354">
            <v>59</v>
          </cell>
          <cell r="H354">
            <v>107</v>
          </cell>
          <cell r="I354">
            <v>122</v>
          </cell>
          <cell r="J354">
            <v>121</v>
          </cell>
          <cell r="K354">
            <v>132</v>
          </cell>
          <cell r="L354">
            <v>143</v>
          </cell>
          <cell r="M354">
            <v>141</v>
          </cell>
        </row>
        <row r="355">
          <cell r="A355">
            <v>5177826</v>
          </cell>
          <cell r="B355">
            <v>5113006</v>
          </cell>
          <cell r="C355">
            <v>4410</v>
          </cell>
          <cell r="D355">
            <v>7109083</v>
          </cell>
          <cell r="E355">
            <v>137</v>
          </cell>
          <cell r="F355">
            <v>106</v>
          </cell>
          <cell r="G355">
            <v>141</v>
          </cell>
          <cell r="H355">
            <v>163</v>
          </cell>
          <cell r="I355">
            <v>153</v>
          </cell>
          <cell r="J355">
            <v>127</v>
          </cell>
          <cell r="K355">
            <v>134</v>
          </cell>
          <cell r="L355">
            <v>131</v>
          </cell>
          <cell r="M355">
            <v>173</v>
          </cell>
        </row>
        <row r="356">
          <cell r="A356">
            <v>5178008</v>
          </cell>
          <cell r="B356">
            <v>5113097</v>
          </cell>
          <cell r="C356">
            <v>4410</v>
          </cell>
          <cell r="D356">
            <v>7117841</v>
          </cell>
          <cell r="E356">
            <v>211</v>
          </cell>
          <cell r="F356">
            <v>169</v>
          </cell>
          <cell r="G356">
            <v>166</v>
          </cell>
          <cell r="H356">
            <v>164</v>
          </cell>
          <cell r="I356">
            <v>170</v>
          </cell>
          <cell r="J356">
            <v>170</v>
          </cell>
          <cell r="K356">
            <v>192</v>
          </cell>
          <cell r="L356">
            <v>165</v>
          </cell>
          <cell r="M356">
            <v>173</v>
          </cell>
        </row>
        <row r="357">
          <cell r="A357">
            <v>5177888</v>
          </cell>
          <cell r="B357">
            <v>5113037</v>
          </cell>
          <cell r="C357">
            <v>4410</v>
          </cell>
          <cell r="D357">
            <v>15961098</v>
          </cell>
          <cell r="E357">
            <v>65</v>
          </cell>
          <cell r="F357">
            <v>132</v>
          </cell>
          <cell r="G357">
            <v>99</v>
          </cell>
          <cell r="H357">
            <v>83</v>
          </cell>
          <cell r="I357">
            <v>93</v>
          </cell>
          <cell r="J357">
            <v>79</v>
          </cell>
          <cell r="K357">
            <v>83</v>
          </cell>
          <cell r="L357">
            <v>85</v>
          </cell>
          <cell r="M357">
            <v>86</v>
          </cell>
        </row>
        <row r="358">
          <cell r="A358">
            <v>5177802</v>
          </cell>
          <cell r="B358">
            <v>5112994</v>
          </cell>
          <cell r="C358">
            <v>4410</v>
          </cell>
          <cell r="D358">
            <v>721946</v>
          </cell>
          <cell r="E358">
            <v>134</v>
          </cell>
          <cell r="F358">
            <v>120</v>
          </cell>
          <cell r="G358">
            <v>240</v>
          </cell>
          <cell r="H358">
            <v>137</v>
          </cell>
          <cell r="I358">
            <v>147</v>
          </cell>
          <cell r="J358">
            <v>129</v>
          </cell>
          <cell r="K358">
            <v>139</v>
          </cell>
          <cell r="L358">
            <v>137</v>
          </cell>
          <cell r="M358">
            <v>148</v>
          </cell>
        </row>
        <row r="359">
          <cell r="A359">
            <v>5178042</v>
          </cell>
          <cell r="B359">
            <v>5113114</v>
          </cell>
          <cell r="C359">
            <v>4410</v>
          </cell>
          <cell r="D359">
            <v>3515738</v>
          </cell>
          <cell r="E359">
            <v>170</v>
          </cell>
          <cell r="F359">
            <v>144</v>
          </cell>
          <cell r="G359">
            <v>152</v>
          </cell>
          <cell r="H359">
            <v>151</v>
          </cell>
          <cell r="I359">
            <v>196</v>
          </cell>
          <cell r="J359">
            <v>164</v>
          </cell>
          <cell r="K359">
            <v>184</v>
          </cell>
          <cell r="L359">
            <v>184</v>
          </cell>
          <cell r="M359">
            <v>218</v>
          </cell>
        </row>
        <row r="360">
          <cell r="A360">
            <v>5178282</v>
          </cell>
          <cell r="B360">
            <v>5113234</v>
          </cell>
          <cell r="C360">
            <v>4410</v>
          </cell>
          <cell r="D360">
            <v>70006480</v>
          </cell>
          <cell r="E360">
            <v>251</v>
          </cell>
          <cell r="F360">
            <v>225</v>
          </cell>
          <cell r="G360">
            <v>206</v>
          </cell>
          <cell r="H360">
            <v>212</v>
          </cell>
          <cell r="I360">
            <v>229</v>
          </cell>
          <cell r="J360">
            <v>218</v>
          </cell>
          <cell r="K360">
            <v>215</v>
          </cell>
          <cell r="L360">
            <v>241</v>
          </cell>
          <cell r="M360">
            <v>204</v>
          </cell>
        </row>
        <row r="361">
          <cell r="A361">
            <v>5178348</v>
          </cell>
          <cell r="B361">
            <v>5113267</v>
          </cell>
          <cell r="C361">
            <v>4410</v>
          </cell>
          <cell r="D361">
            <v>5308643</v>
          </cell>
          <cell r="E361">
            <v>101</v>
          </cell>
          <cell r="F361">
            <v>86</v>
          </cell>
          <cell r="G361">
            <v>80</v>
          </cell>
          <cell r="H361">
            <v>92</v>
          </cell>
          <cell r="I361">
            <v>99</v>
          </cell>
          <cell r="J361">
            <v>74</v>
          </cell>
          <cell r="K361">
            <v>90</v>
          </cell>
          <cell r="L361">
            <v>73</v>
          </cell>
          <cell r="M361">
            <v>81</v>
          </cell>
        </row>
        <row r="362">
          <cell r="A362">
            <v>5178370</v>
          </cell>
          <cell r="B362">
            <v>5113278</v>
          </cell>
          <cell r="C362">
            <v>4410</v>
          </cell>
          <cell r="D362">
            <v>15960556</v>
          </cell>
          <cell r="E362">
            <v>179</v>
          </cell>
          <cell r="F362">
            <v>141</v>
          </cell>
          <cell r="G362">
            <v>136</v>
          </cell>
          <cell r="H362">
            <v>160</v>
          </cell>
          <cell r="I362">
            <v>178</v>
          </cell>
          <cell r="J362">
            <v>150</v>
          </cell>
          <cell r="K362">
            <v>143</v>
          </cell>
          <cell r="L362">
            <v>130</v>
          </cell>
          <cell r="M362">
            <v>134</v>
          </cell>
        </row>
        <row r="363">
          <cell r="A363">
            <v>5178044</v>
          </cell>
          <cell r="B363">
            <v>5113115</v>
          </cell>
          <cell r="C363">
            <v>4410</v>
          </cell>
          <cell r="D363">
            <v>10274686</v>
          </cell>
          <cell r="E363">
            <v>336</v>
          </cell>
          <cell r="F363">
            <v>281</v>
          </cell>
          <cell r="G363">
            <v>262</v>
          </cell>
          <cell r="H363">
            <v>252</v>
          </cell>
          <cell r="I363">
            <v>250</v>
          </cell>
          <cell r="J363">
            <v>240</v>
          </cell>
          <cell r="K363">
            <v>248</v>
          </cell>
          <cell r="L363">
            <v>216</v>
          </cell>
          <cell r="M363">
            <v>275</v>
          </cell>
        </row>
        <row r="364">
          <cell r="A364">
            <v>5178062</v>
          </cell>
          <cell r="B364">
            <v>5113124</v>
          </cell>
          <cell r="C364">
            <v>4410</v>
          </cell>
          <cell r="D364">
            <v>1502241</v>
          </cell>
          <cell r="E364">
            <v>167</v>
          </cell>
          <cell r="F364">
            <v>306</v>
          </cell>
          <cell r="G364">
            <v>158</v>
          </cell>
          <cell r="H364">
            <v>165</v>
          </cell>
          <cell r="I364">
            <v>183</v>
          </cell>
          <cell r="J364">
            <v>172</v>
          </cell>
          <cell r="K364">
            <v>190</v>
          </cell>
          <cell r="L364">
            <v>174</v>
          </cell>
          <cell r="M364">
            <v>212</v>
          </cell>
        </row>
        <row r="365">
          <cell r="A365">
            <v>5178262</v>
          </cell>
          <cell r="B365">
            <v>5113224</v>
          </cell>
          <cell r="C365">
            <v>4410</v>
          </cell>
          <cell r="D365">
            <v>1618664</v>
          </cell>
          <cell r="E365">
            <v>157</v>
          </cell>
          <cell r="F365">
            <v>138</v>
          </cell>
          <cell r="G365">
            <v>142</v>
          </cell>
          <cell r="H365">
            <v>130</v>
          </cell>
          <cell r="I365">
            <v>144</v>
          </cell>
          <cell r="J365">
            <v>130</v>
          </cell>
          <cell r="K365">
            <v>144</v>
          </cell>
          <cell r="L365">
            <v>140</v>
          </cell>
          <cell r="M365">
            <v>159</v>
          </cell>
        </row>
        <row r="366">
          <cell r="A366">
            <v>5178240</v>
          </cell>
          <cell r="B366">
            <v>5113213</v>
          </cell>
          <cell r="C366">
            <v>4410</v>
          </cell>
          <cell r="D366">
            <v>1691952</v>
          </cell>
          <cell r="E366">
            <v>252</v>
          </cell>
          <cell r="F366">
            <v>214</v>
          </cell>
          <cell r="G366">
            <v>207</v>
          </cell>
          <cell r="H366">
            <v>211</v>
          </cell>
          <cell r="I366">
            <v>220</v>
          </cell>
          <cell r="J366">
            <v>187</v>
          </cell>
          <cell r="K366">
            <v>194</v>
          </cell>
          <cell r="L366">
            <v>197</v>
          </cell>
          <cell r="M366">
            <v>221</v>
          </cell>
        </row>
        <row r="367">
          <cell r="A367">
            <v>5178218</v>
          </cell>
          <cell r="B367">
            <v>5113202</v>
          </cell>
          <cell r="C367">
            <v>4410</v>
          </cell>
          <cell r="D367">
            <v>1691954</v>
          </cell>
          <cell r="E367">
            <v>162</v>
          </cell>
          <cell r="F367">
            <v>298</v>
          </cell>
          <cell r="G367">
            <v>135</v>
          </cell>
          <cell r="H367">
            <v>158</v>
          </cell>
          <cell r="I367">
            <v>203</v>
          </cell>
          <cell r="J367">
            <v>146</v>
          </cell>
          <cell r="K367">
            <v>166</v>
          </cell>
          <cell r="L367">
            <v>200</v>
          </cell>
          <cell r="M367">
            <v>176</v>
          </cell>
        </row>
        <row r="368">
          <cell r="A368">
            <v>5178412</v>
          </cell>
          <cell r="B368">
            <v>5113299</v>
          </cell>
          <cell r="C368">
            <v>4410</v>
          </cell>
          <cell r="D368">
            <v>3730226</v>
          </cell>
          <cell r="E368">
            <v>46</v>
          </cell>
          <cell r="F368">
            <v>42</v>
          </cell>
          <cell r="G368">
            <v>51</v>
          </cell>
          <cell r="H368">
            <v>54</v>
          </cell>
          <cell r="I368">
            <v>40</v>
          </cell>
          <cell r="J368">
            <v>50</v>
          </cell>
          <cell r="K368">
            <v>50</v>
          </cell>
          <cell r="L368">
            <v>48</v>
          </cell>
          <cell r="M368">
            <v>60</v>
          </cell>
        </row>
        <row r="369">
          <cell r="A369">
            <v>5178326</v>
          </cell>
          <cell r="B369">
            <v>5113256</v>
          </cell>
          <cell r="C369">
            <v>4410</v>
          </cell>
          <cell r="D369">
            <v>4746657</v>
          </cell>
          <cell r="E369">
            <v>32</v>
          </cell>
          <cell r="F369">
            <v>33</v>
          </cell>
          <cell r="G369">
            <v>36</v>
          </cell>
          <cell r="H369">
            <v>42</v>
          </cell>
          <cell r="I369">
            <v>0</v>
          </cell>
          <cell r="J369">
            <v>27</v>
          </cell>
          <cell r="K369">
            <v>29</v>
          </cell>
          <cell r="L369">
            <v>0</v>
          </cell>
          <cell r="M369">
            <v>23</v>
          </cell>
        </row>
        <row r="370">
          <cell r="A370">
            <v>5178046</v>
          </cell>
          <cell r="B370">
            <v>5113116</v>
          </cell>
          <cell r="C370">
            <v>4410</v>
          </cell>
          <cell r="D370">
            <v>6824559</v>
          </cell>
          <cell r="E370">
            <v>257</v>
          </cell>
          <cell r="F370">
            <v>235</v>
          </cell>
          <cell r="G370">
            <v>262</v>
          </cell>
          <cell r="H370">
            <v>260</v>
          </cell>
          <cell r="I370">
            <v>268</v>
          </cell>
          <cell r="J370">
            <v>260</v>
          </cell>
          <cell r="K370">
            <v>247</v>
          </cell>
          <cell r="L370">
            <v>236</v>
          </cell>
          <cell r="M370">
            <v>272</v>
          </cell>
        </row>
        <row r="371">
          <cell r="A371">
            <v>5178086</v>
          </cell>
          <cell r="B371">
            <v>5113136</v>
          </cell>
          <cell r="C371">
            <v>4410</v>
          </cell>
          <cell r="D371">
            <v>6825496</v>
          </cell>
          <cell r="E371">
            <v>324</v>
          </cell>
          <cell r="F371">
            <v>228</v>
          </cell>
          <cell r="G371">
            <v>167</v>
          </cell>
          <cell r="H371">
            <v>192</v>
          </cell>
          <cell r="I371">
            <v>218</v>
          </cell>
          <cell r="J371">
            <v>184</v>
          </cell>
          <cell r="K371">
            <v>223</v>
          </cell>
          <cell r="L371">
            <v>176</v>
          </cell>
          <cell r="M371">
            <v>239</v>
          </cell>
        </row>
        <row r="372">
          <cell r="A372">
            <v>5178152</v>
          </cell>
          <cell r="B372">
            <v>5113169</v>
          </cell>
          <cell r="C372">
            <v>4410</v>
          </cell>
          <cell r="D372">
            <v>6823193</v>
          </cell>
          <cell r="E372">
            <v>99</v>
          </cell>
          <cell r="F372">
            <v>81</v>
          </cell>
          <cell r="G372">
            <v>63</v>
          </cell>
          <cell r="H372">
            <v>51</v>
          </cell>
          <cell r="I372">
            <v>110</v>
          </cell>
          <cell r="J372">
            <v>128</v>
          </cell>
          <cell r="K372">
            <v>131</v>
          </cell>
          <cell r="L372">
            <v>197</v>
          </cell>
          <cell r="M372">
            <v>272</v>
          </cell>
        </row>
        <row r="373">
          <cell r="A373">
            <v>5178392</v>
          </cell>
          <cell r="B373">
            <v>5113289</v>
          </cell>
          <cell r="C373">
            <v>4410</v>
          </cell>
          <cell r="D373">
            <v>1752329</v>
          </cell>
          <cell r="E373">
            <v>234</v>
          </cell>
          <cell r="F373">
            <v>195</v>
          </cell>
          <cell r="G373">
            <v>181</v>
          </cell>
          <cell r="H373">
            <v>166</v>
          </cell>
          <cell r="I373">
            <v>142</v>
          </cell>
          <cell r="J373">
            <v>129</v>
          </cell>
          <cell r="K373">
            <v>99</v>
          </cell>
          <cell r="L373">
            <v>173</v>
          </cell>
          <cell r="M373">
            <v>160</v>
          </cell>
        </row>
        <row r="374">
          <cell r="A374">
            <v>5178196</v>
          </cell>
          <cell r="B374">
            <v>5113191</v>
          </cell>
          <cell r="C374">
            <v>4410</v>
          </cell>
          <cell r="D374">
            <v>6822154</v>
          </cell>
          <cell r="E374">
            <v>185</v>
          </cell>
          <cell r="F374">
            <v>148</v>
          </cell>
          <cell r="G374">
            <v>155</v>
          </cell>
          <cell r="H374">
            <v>175</v>
          </cell>
          <cell r="I374">
            <v>145</v>
          </cell>
          <cell r="J374">
            <v>152</v>
          </cell>
          <cell r="K374">
            <v>155</v>
          </cell>
          <cell r="L374">
            <v>151</v>
          </cell>
          <cell r="M374">
            <v>169</v>
          </cell>
        </row>
        <row r="375">
          <cell r="A375">
            <v>5178130</v>
          </cell>
          <cell r="B375">
            <v>5113158</v>
          </cell>
          <cell r="C375">
            <v>4410</v>
          </cell>
          <cell r="D375">
            <v>7129727</v>
          </cell>
          <cell r="E375">
            <v>225</v>
          </cell>
          <cell r="F375">
            <v>175</v>
          </cell>
          <cell r="G375">
            <v>224</v>
          </cell>
          <cell r="H375">
            <v>201</v>
          </cell>
          <cell r="I375">
            <v>214</v>
          </cell>
          <cell r="J375">
            <v>189</v>
          </cell>
          <cell r="K375">
            <v>188</v>
          </cell>
          <cell r="L375">
            <v>204</v>
          </cell>
          <cell r="M375">
            <v>204</v>
          </cell>
        </row>
        <row r="376">
          <cell r="A376">
            <v>5178108</v>
          </cell>
          <cell r="B376">
            <v>5113147</v>
          </cell>
          <cell r="C376">
            <v>4410</v>
          </cell>
          <cell r="D376">
            <v>7128926</v>
          </cell>
          <cell r="E376">
            <v>246</v>
          </cell>
          <cell r="F376">
            <v>174</v>
          </cell>
          <cell r="G376">
            <v>202</v>
          </cell>
          <cell r="H376">
            <v>192</v>
          </cell>
          <cell r="I376">
            <v>186</v>
          </cell>
          <cell r="J376">
            <v>161</v>
          </cell>
          <cell r="K376">
            <v>168</v>
          </cell>
          <cell r="L376">
            <v>180</v>
          </cell>
          <cell r="M376">
            <v>206</v>
          </cell>
        </row>
        <row r="377">
          <cell r="A377">
            <v>5178174</v>
          </cell>
          <cell r="B377">
            <v>5113180</v>
          </cell>
          <cell r="C377">
            <v>4410</v>
          </cell>
          <cell r="D377">
            <v>7315000</v>
          </cell>
          <cell r="E377">
            <v>126</v>
          </cell>
          <cell r="F377">
            <v>116</v>
          </cell>
          <cell r="G377">
            <v>118</v>
          </cell>
          <cell r="H377">
            <v>135</v>
          </cell>
          <cell r="I377">
            <v>156</v>
          </cell>
          <cell r="J377">
            <v>137</v>
          </cell>
          <cell r="K377">
            <v>150</v>
          </cell>
          <cell r="L377">
            <v>133</v>
          </cell>
          <cell r="M377">
            <v>154</v>
          </cell>
        </row>
        <row r="378">
          <cell r="A378">
            <v>5094944</v>
          </cell>
          <cell r="B378">
            <v>5071565</v>
          </cell>
          <cell r="C378">
            <v>4410</v>
          </cell>
          <cell r="D378">
            <v>3655509</v>
          </cell>
          <cell r="E378">
            <v>134</v>
          </cell>
          <cell r="F378">
            <v>104</v>
          </cell>
          <cell r="G378">
            <v>118</v>
          </cell>
          <cell r="H378">
            <v>103</v>
          </cell>
          <cell r="I378">
            <v>106</v>
          </cell>
          <cell r="J378">
            <v>89</v>
          </cell>
          <cell r="K378">
            <v>94</v>
          </cell>
          <cell r="L378">
            <v>102</v>
          </cell>
          <cell r="M378">
            <v>104</v>
          </cell>
        </row>
        <row r="379">
          <cell r="A379">
            <v>5094950</v>
          </cell>
          <cell r="B379">
            <v>5071568</v>
          </cell>
          <cell r="C379">
            <v>4410</v>
          </cell>
          <cell r="D379">
            <v>3655838</v>
          </cell>
          <cell r="E379">
            <v>266</v>
          </cell>
          <cell r="F379">
            <v>213</v>
          </cell>
          <cell r="G379">
            <v>236</v>
          </cell>
          <cell r="H379">
            <v>207</v>
          </cell>
          <cell r="I379">
            <v>250</v>
          </cell>
          <cell r="J379">
            <v>228</v>
          </cell>
          <cell r="K379">
            <v>221</v>
          </cell>
          <cell r="L379">
            <v>228</v>
          </cell>
          <cell r="M379">
            <v>221</v>
          </cell>
        </row>
        <row r="380">
          <cell r="A380">
            <v>5178642</v>
          </cell>
          <cell r="B380">
            <v>5113414</v>
          </cell>
          <cell r="C380">
            <v>4410</v>
          </cell>
          <cell r="D380">
            <v>3655723</v>
          </cell>
          <cell r="E380">
            <v>233</v>
          </cell>
          <cell r="F380">
            <v>206</v>
          </cell>
          <cell r="G380">
            <v>200</v>
          </cell>
          <cell r="H380">
            <v>189</v>
          </cell>
          <cell r="I380">
            <v>273</v>
          </cell>
          <cell r="J380">
            <v>183</v>
          </cell>
          <cell r="K380">
            <v>193</v>
          </cell>
          <cell r="L380">
            <v>172</v>
          </cell>
          <cell r="M380">
            <v>184</v>
          </cell>
        </row>
        <row r="381">
          <cell r="A381">
            <v>5178434</v>
          </cell>
          <cell r="B381">
            <v>5113310</v>
          </cell>
          <cell r="C381">
            <v>4410</v>
          </cell>
          <cell r="D381">
            <v>3645931</v>
          </cell>
          <cell r="E381">
            <v>233</v>
          </cell>
          <cell r="F381">
            <v>206</v>
          </cell>
          <cell r="G381">
            <v>200</v>
          </cell>
          <cell r="H381">
            <v>189</v>
          </cell>
          <cell r="I381">
            <v>273</v>
          </cell>
          <cell r="J381">
            <v>237</v>
          </cell>
          <cell r="K381">
            <v>251</v>
          </cell>
          <cell r="L381">
            <v>224</v>
          </cell>
          <cell r="M381">
            <v>242</v>
          </cell>
        </row>
        <row r="382">
          <cell r="A382">
            <v>5178512</v>
          </cell>
          <cell r="B382">
            <v>5113349</v>
          </cell>
          <cell r="C382">
            <v>4410</v>
          </cell>
          <cell r="D382">
            <v>7115989</v>
          </cell>
          <cell r="E382">
            <v>233</v>
          </cell>
          <cell r="F382">
            <v>206</v>
          </cell>
          <cell r="G382">
            <v>200</v>
          </cell>
          <cell r="H382">
            <v>189</v>
          </cell>
          <cell r="I382">
            <v>273</v>
          </cell>
          <cell r="J382">
            <v>237</v>
          </cell>
          <cell r="K382">
            <v>251</v>
          </cell>
          <cell r="L382">
            <v>224</v>
          </cell>
          <cell r="M382">
            <v>242</v>
          </cell>
        </row>
        <row r="383">
          <cell r="A383">
            <v>5178728</v>
          </cell>
          <cell r="B383">
            <v>5113457</v>
          </cell>
          <cell r="C383">
            <v>4410</v>
          </cell>
          <cell r="D383">
            <v>721614</v>
          </cell>
          <cell r="E383">
            <v>233</v>
          </cell>
          <cell r="F383">
            <v>206</v>
          </cell>
          <cell r="G383">
            <v>200</v>
          </cell>
          <cell r="H383">
            <v>144</v>
          </cell>
          <cell r="I383">
            <v>213</v>
          </cell>
          <cell r="J383">
            <v>183</v>
          </cell>
          <cell r="K383">
            <v>193</v>
          </cell>
          <cell r="L383">
            <v>172</v>
          </cell>
          <cell r="M383">
            <v>475</v>
          </cell>
        </row>
        <row r="384">
          <cell r="A384">
            <v>5178940</v>
          </cell>
          <cell r="B384">
            <v>5113563</v>
          </cell>
          <cell r="C384">
            <v>4410</v>
          </cell>
          <cell r="D384">
            <v>1691953</v>
          </cell>
          <cell r="E384">
            <v>466</v>
          </cell>
          <cell r="F384">
            <v>412</v>
          </cell>
          <cell r="G384">
            <v>200</v>
          </cell>
          <cell r="H384">
            <v>189</v>
          </cell>
          <cell r="I384">
            <v>273</v>
          </cell>
          <cell r="J384">
            <v>237</v>
          </cell>
          <cell r="K384">
            <v>251</v>
          </cell>
          <cell r="L384">
            <v>224</v>
          </cell>
          <cell r="M384">
            <v>216</v>
          </cell>
        </row>
        <row r="385">
          <cell r="A385">
            <v>5178830</v>
          </cell>
          <cell r="B385">
            <v>5113508</v>
          </cell>
          <cell r="C385">
            <v>4410</v>
          </cell>
          <cell r="D385">
            <v>7103282</v>
          </cell>
          <cell r="E385">
            <v>233</v>
          </cell>
          <cell r="F385">
            <v>206</v>
          </cell>
          <cell r="G385">
            <v>200</v>
          </cell>
          <cell r="H385">
            <v>144</v>
          </cell>
          <cell r="I385">
            <v>213</v>
          </cell>
          <cell r="J385">
            <v>183</v>
          </cell>
          <cell r="K385">
            <v>193</v>
          </cell>
          <cell r="L385">
            <v>172</v>
          </cell>
          <cell r="M385">
            <v>269</v>
          </cell>
        </row>
        <row r="386">
          <cell r="A386">
            <v>5178452</v>
          </cell>
          <cell r="B386">
            <v>5113319</v>
          </cell>
          <cell r="C386">
            <v>4410</v>
          </cell>
          <cell r="D386">
            <v>7314095</v>
          </cell>
          <cell r="E386">
            <v>233</v>
          </cell>
          <cell r="F386">
            <v>206</v>
          </cell>
          <cell r="G386">
            <v>200</v>
          </cell>
          <cell r="H386">
            <v>189</v>
          </cell>
          <cell r="I386">
            <v>273</v>
          </cell>
          <cell r="J386">
            <v>237</v>
          </cell>
          <cell r="K386">
            <v>251</v>
          </cell>
          <cell r="L386">
            <v>224</v>
          </cell>
          <cell r="M386">
            <v>128</v>
          </cell>
        </row>
        <row r="387">
          <cell r="A387">
            <v>5094960</v>
          </cell>
          <cell r="B387">
            <v>5071573</v>
          </cell>
          <cell r="C387">
            <v>4410</v>
          </cell>
          <cell r="D387">
            <v>3639899</v>
          </cell>
          <cell r="E387">
            <v>246</v>
          </cell>
          <cell r="F387">
            <v>130</v>
          </cell>
          <cell r="G387">
            <v>145</v>
          </cell>
          <cell r="H387">
            <v>104</v>
          </cell>
          <cell r="I387">
            <v>126</v>
          </cell>
          <cell r="J387">
            <v>93</v>
          </cell>
          <cell r="K387">
            <v>133</v>
          </cell>
          <cell r="L387">
            <v>698</v>
          </cell>
          <cell r="M387">
            <v>528</v>
          </cell>
        </row>
        <row r="388">
          <cell r="A388">
            <v>5178708</v>
          </cell>
          <cell r="B388">
            <v>5113447</v>
          </cell>
          <cell r="C388">
            <v>4410</v>
          </cell>
          <cell r="D388">
            <v>3367065</v>
          </cell>
          <cell r="E388">
            <v>1145</v>
          </cell>
          <cell r="F388">
            <v>307</v>
          </cell>
          <cell r="G388">
            <v>295</v>
          </cell>
          <cell r="H388">
            <v>339</v>
          </cell>
          <cell r="I388">
            <v>357</v>
          </cell>
          <cell r="J388">
            <v>314</v>
          </cell>
          <cell r="K388">
            <v>940</v>
          </cell>
          <cell r="L388">
            <v>1023</v>
          </cell>
          <cell r="M388">
            <v>1107</v>
          </cell>
        </row>
        <row r="389">
          <cell r="A389">
            <v>5178768</v>
          </cell>
          <cell r="B389">
            <v>5113477</v>
          </cell>
          <cell r="C389">
            <v>4410</v>
          </cell>
          <cell r="D389">
            <v>3526774</v>
          </cell>
          <cell r="E389">
            <v>92</v>
          </cell>
          <cell r="F389">
            <v>42</v>
          </cell>
          <cell r="G389">
            <v>69</v>
          </cell>
          <cell r="H389">
            <v>218</v>
          </cell>
          <cell r="I389">
            <v>251</v>
          </cell>
          <cell r="J389">
            <v>227</v>
          </cell>
          <cell r="K389">
            <v>213</v>
          </cell>
          <cell r="L389">
            <v>122</v>
          </cell>
          <cell r="M389">
            <v>126</v>
          </cell>
        </row>
        <row r="390">
          <cell r="A390">
            <v>5178554</v>
          </cell>
          <cell r="B390">
            <v>5113370</v>
          </cell>
          <cell r="C390">
            <v>4410</v>
          </cell>
          <cell r="D390">
            <v>3507294</v>
          </cell>
          <cell r="E390">
            <v>137</v>
          </cell>
          <cell r="F390">
            <v>124</v>
          </cell>
          <cell r="G390">
            <v>124</v>
          </cell>
          <cell r="H390">
            <v>161</v>
          </cell>
          <cell r="I390">
            <v>178</v>
          </cell>
          <cell r="J390">
            <v>147</v>
          </cell>
          <cell r="K390">
            <v>162</v>
          </cell>
          <cell r="L390">
            <v>151</v>
          </cell>
          <cell r="M390">
            <v>180</v>
          </cell>
        </row>
        <row r="391">
          <cell r="A391">
            <v>5178960</v>
          </cell>
          <cell r="B391">
            <v>5113573</v>
          </cell>
          <cell r="C391">
            <v>4410</v>
          </cell>
          <cell r="D391">
            <v>3201977</v>
          </cell>
          <cell r="E391">
            <v>121</v>
          </cell>
          <cell r="F391">
            <v>63</v>
          </cell>
          <cell r="G391">
            <v>136</v>
          </cell>
          <cell r="H391">
            <v>101</v>
          </cell>
          <cell r="I391">
            <v>129</v>
          </cell>
          <cell r="J391">
            <v>111</v>
          </cell>
          <cell r="K391">
            <v>0</v>
          </cell>
          <cell r="L391">
            <v>261</v>
          </cell>
          <cell r="M391">
            <v>189</v>
          </cell>
        </row>
        <row r="392">
          <cell r="A392">
            <v>5178872</v>
          </cell>
          <cell r="B392">
            <v>5113529</v>
          </cell>
          <cell r="C392">
            <v>4410</v>
          </cell>
          <cell r="D392">
            <v>7117671</v>
          </cell>
          <cell r="E392">
            <v>215</v>
          </cell>
          <cell r="F392">
            <v>186</v>
          </cell>
          <cell r="G392">
            <v>151</v>
          </cell>
          <cell r="H392">
            <v>156</v>
          </cell>
          <cell r="I392">
            <v>157</v>
          </cell>
          <cell r="J392">
            <v>176</v>
          </cell>
          <cell r="K392">
            <v>190</v>
          </cell>
          <cell r="L392">
            <v>196</v>
          </cell>
          <cell r="M392">
            <v>211</v>
          </cell>
        </row>
        <row r="393">
          <cell r="A393">
            <v>5094952</v>
          </cell>
          <cell r="B393">
            <v>5071569</v>
          </cell>
          <cell r="C393">
            <v>4410</v>
          </cell>
          <cell r="D393">
            <v>5317774</v>
          </cell>
          <cell r="E393">
            <v>108</v>
          </cell>
          <cell r="F393">
            <v>99</v>
          </cell>
          <cell r="G393">
            <v>76</v>
          </cell>
          <cell r="H393">
            <v>70</v>
          </cell>
          <cell r="I393">
            <v>67</v>
          </cell>
          <cell r="J393">
            <v>65</v>
          </cell>
          <cell r="K393">
            <v>68</v>
          </cell>
          <cell r="L393">
            <v>65</v>
          </cell>
          <cell r="M393">
            <v>66</v>
          </cell>
        </row>
        <row r="394">
          <cell r="A394">
            <v>5178686</v>
          </cell>
          <cell r="B394">
            <v>5113436</v>
          </cell>
          <cell r="C394">
            <v>4410</v>
          </cell>
          <cell r="D394">
            <v>5383914</v>
          </cell>
          <cell r="E394">
            <v>332</v>
          </cell>
          <cell r="F394">
            <v>267</v>
          </cell>
          <cell r="G394">
            <v>302</v>
          </cell>
          <cell r="H394">
            <v>235</v>
          </cell>
          <cell r="I394">
            <v>256</v>
          </cell>
          <cell r="J394">
            <v>245</v>
          </cell>
          <cell r="K394">
            <v>254</v>
          </cell>
          <cell r="L394">
            <v>272</v>
          </cell>
          <cell r="M394">
            <v>295</v>
          </cell>
        </row>
        <row r="395">
          <cell r="A395">
            <v>5178664</v>
          </cell>
          <cell r="B395">
            <v>5113425</v>
          </cell>
          <cell r="C395">
            <v>4410</v>
          </cell>
          <cell r="D395">
            <v>16007568</v>
          </cell>
          <cell r="E395">
            <v>261</v>
          </cell>
          <cell r="F395">
            <v>239</v>
          </cell>
          <cell r="G395">
            <v>226</v>
          </cell>
          <cell r="H395">
            <v>237</v>
          </cell>
          <cell r="I395">
            <v>237</v>
          </cell>
          <cell r="J395">
            <v>236</v>
          </cell>
          <cell r="K395">
            <v>37</v>
          </cell>
          <cell r="L395">
            <v>175</v>
          </cell>
          <cell r="M395">
            <v>210</v>
          </cell>
        </row>
        <row r="396">
          <cell r="A396">
            <v>5094958</v>
          </cell>
          <cell r="B396">
            <v>5071572</v>
          </cell>
          <cell r="C396">
            <v>4410</v>
          </cell>
          <cell r="D396">
            <v>10276205</v>
          </cell>
          <cell r="E396">
            <v>331</v>
          </cell>
          <cell r="F396">
            <v>538</v>
          </cell>
          <cell r="G396">
            <v>602</v>
          </cell>
          <cell r="H396">
            <v>180</v>
          </cell>
          <cell r="I396">
            <v>12</v>
          </cell>
          <cell r="J396">
            <v>21</v>
          </cell>
          <cell r="K396">
            <v>479</v>
          </cell>
          <cell r="L396">
            <v>678</v>
          </cell>
          <cell r="M396">
            <v>137</v>
          </cell>
        </row>
        <row r="397">
          <cell r="A397">
            <v>5178598</v>
          </cell>
          <cell r="B397">
            <v>5113392</v>
          </cell>
          <cell r="C397">
            <v>4410</v>
          </cell>
          <cell r="D397">
            <v>8913502</v>
          </cell>
          <cell r="E397">
            <v>163</v>
          </cell>
          <cell r="F397">
            <v>131</v>
          </cell>
          <cell r="G397">
            <v>132</v>
          </cell>
          <cell r="H397">
            <v>123</v>
          </cell>
          <cell r="I397">
            <v>128</v>
          </cell>
          <cell r="J397">
            <v>123</v>
          </cell>
          <cell r="K397">
            <v>142</v>
          </cell>
          <cell r="L397">
            <v>133</v>
          </cell>
          <cell r="M397">
            <v>129</v>
          </cell>
        </row>
        <row r="398">
          <cell r="A398">
            <v>5094942</v>
          </cell>
          <cell r="B398">
            <v>5071564</v>
          </cell>
          <cell r="C398">
            <v>4410</v>
          </cell>
          <cell r="D398">
            <v>34728294</v>
          </cell>
          <cell r="E398">
            <v>34</v>
          </cell>
          <cell r="F398">
            <v>87</v>
          </cell>
          <cell r="G398">
            <v>83</v>
          </cell>
          <cell r="H398">
            <v>39</v>
          </cell>
          <cell r="I398">
            <v>44</v>
          </cell>
          <cell r="J398">
            <v>34</v>
          </cell>
          <cell r="K398">
            <v>25</v>
          </cell>
          <cell r="L398">
            <v>27</v>
          </cell>
          <cell r="M398">
            <v>23</v>
          </cell>
        </row>
        <row r="399">
          <cell r="A399">
            <v>5178490</v>
          </cell>
          <cell r="B399">
            <v>5113338</v>
          </cell>
          <cell r="C399">
            <v>4410</v>
          </cell>
          <cell r="D399">
            <v>1876871</v>
          </cell>
          <cell r="E399">
            <v>218</v>
          </cell>
          <cell r="F399">
            <v>196</v>
          </cell>
          <cell r="G399">
            <v>193</v>
          </cell>
          <cell r="H399">
            <v>177</v>
          </cell>
          <cell r="I399">
            <v>191</v>
          </cell>
          <cell r="J399">
            <v>173</v>
          </cell>
          <cell r="K399">
            <v>191</v>
          </cell>
          <cell r="L399">
            <v>201</v>
          </cell>
          <cell r="M399">
            <v>225</v>
          </cell>
        </row>
        <row r="400">
          <cell r="A400">
            <v>5178748</v>
          </cell>
          <cell r="B400">
            <v>5113467</v>
          </cell>
          <cell r="C400">
            <v>4410</v>
          </cell>
          <cell r="D400">
            <v>1889908</v>
          </cell>
          <cell r="E400">
            <v>161</v>
          </cell>
          <cell r="F400">
            <v>67</v>
          </cell>
          <cell r="G400">
            <v>44</v>
          </cell>
          <cell r="H400">
            <v>48</v>
          </cell>
          <cell r="I400">
            <v>48</v>
          </cell>
          <cell r="J400">
            <v>48</v>
          </cell>
          <cell r="K400">
            <v>50</v>
          </cell>
          <cell r="L400">
            <v>98</v>
          </cell>
          <cell r="M400">
            <v>173</v>
          </cell>
        </row>
        <row r="401">
          <cell r="A401">
            <v>5178620</v>
          </cell>
          <cell r="B401">
            <v>5113403</v>
          </cell>
          <cell r="C401">
            <v>4410</v>
          </cell>
          <cell r="D401">
            <v>2951300</v>
          </cell>
          <cell r="E401">
            <v>169</v>
          </cell>
          <cell r="F401">
            <v>130</v>
          </cell>
          <cell r="G401">
            <v>98</v>
          </cell>
          <cell r="H401">
            <v>120</v>
          </cell>
          <cell r="I401">
            <v>131</v>
          </cell>
          <cell r="J401">
            <v>122</v>
          </cell>
          <cell r="K401">
            <v>106</v>
          </cell>
          <cell r="L401">
            <v>114</v>
          </cell>
          <cell r="M401">
            <v>97</v>
          </cell>
        </row>
        <row r="402">
          <cell r="A402">
            <v>5094934</v>
          </cell>
          <cell r="B402">
            <v>5071560</v>
          </cell>
          <cell r="C402">
            <v>4410</v>
          </cell>
          <cell r="D402">
            <v>1449661</v>
          </cell>
          <cell r="E402">
            <v>91</v>
          </cell>
          <cell r="F402">
            <v>74</v>
          </cell>
          <cell r="G402">
            <v>115</v>
          </cell>
          <cell r="H402">
            <v>132</v>
          </cell>
          <cell r="I402">
            <v>152</v>
          </cell>
          <cell r="J402">
            <v>120</v>
          </cell>
          <cell r="K402">
            <v>94</v>
          </cell>
          <cell r="L402">
            <v>107</v>
          </cell>
          <cell r="M402">
            <v>109</v>
          </cell>
        </row>
        <row r="403">
          <cell r="A403">
            <v>5094936</v>
          </cell>
          <cell r="B403">
            <v>5071561</v>
          </cell>
          <cell r="C403">
            <v>4410</v>
          </cell>
          <cell r="D403">
            <v>1692118</v>
          </cell>
          <cell r="E403">
            <v>314</v>
          </cell>
          <cell r="F403">
            <v>90</v>
          </cell>
          <cell r="G403">
            <v>207</v>
          </cell>
          <cell r="H403">
            <v>191</v>
          </cell>
          <cell r="I403">
            <v>202</v>
          </cell>
          <cell r="J403">
            <v>174</v>
          </cell>
          <cell r="K403">
            <v>233</v>
          </cell>
          <cell r="L403">
            <v>332</v>
          </cell>
          <cell r="M403">
            <v>320</v>
          </cell>
        </row>
        <row r="404">
          <cell r="A404">
            <v>5094954</v>
          </cell>
          <cell r="B404">
            <v>5071570</v>
          </cell>
          <cell r="C404">
            <v>4410</v>
          </cell>
          <cell r="D404">
            <v>2950688</v>
          </cell>
          <cell r="E404">
            <v>930</v>
          </cell>
          <cell r="F404">
            <v>725</v>
          </cell>
          <cell r="G404">
            <v>863</v>
          </cell>
          <cell r="H404">
            <v>809</v>
          </cell>
          <cell r="I404">
            <v>872</v>
          </cell>
          <cell r="J404">
            <v>703</v>
          </cell>
          <cell r="K404">
            <v>680</v>
          </cell>
          <cell r="L404">
            <v>741</v>
          </cell>
          <cell r="M404">
            <v>772</v>
          </cell>
        </row>
        <row r="405">
          <cell r="A405">
            <v>5178982</v>
          </cell>
          <cell r="B405">
            <v>5113584</v>
          </cell>
          <cell r="C405">
            <v>4410</v>
          </cell>
          <cell r="D405">
            <v>1789741</v>
          </cell>
          <cell r="E405">
            <v>188</v>
          </cell>
          <cell r="F405">
            <v>159</v>
          </cell>
          <cell r="G405">
            <v>105</v>
          </cell>
          <cell r="H405">
            <v>74</v>
          </cell>
          <cell r="I405">
            <v>74</v>
          </cell>
          <cell r="J405">
            <v>67</v>
          </cell>
          <cell r="K405">
            <v>72</v>
          </cell>
          <cell r="L405">
            <v>70</v>
          </cell>
          <cell r="M405">
            <v>97</v>
          </cell>
        </row>
        <row r="406">
          <cell r="A406">
            <v>5178894</v>
          </cell>
          <cell r="B406">
            <v>5113540</v>
          </cell>
          <cell r="C406">
            <v>4410</v>
          </cell>
          <cell r="D406">
            <v>1676015</v>
          </cell>
          <cell r="E406">
            <v>199</v>
          </cell>
          <cell r="F406">
            <v>356</v>
          </cell>
          <cell r="G406">
            <v>374</v>
          </cell>
          <cell r="H406">
            <v>154</v>
          </cell>
          <cell r="I406">
            <v>190</v>
          </cell>
          <cell r="J406">
            <v>173</v>
          </cell>
          <cell r="K406">
            <v>186</v>
          </cell>
          <cell r="L406">
            <v>182</v>
          </cell>
          <cell r="M406">
            <v>224</v>
          </cell>
        </row>
        <row r="407">
          <cell r="A407">
            <v>5178576</v>
          </cell>
          <cell r="B407">
            <v>5113381</v>
          </cell>
          <cell r="C407">
            <v>4410</v>
          </cell>
          <cell r="D407">
            <v>2953743</v>
          </cell>
          <cell r="E407">
            <v>225</v>
          </cell>
          <cell r="F407">
            <v>166</v>
          </cell>
          <cell r="G407">
            <v>190</v>
          </cell>
          <cell r="H407">
            <v>161</v>
          </cell>
          <cell r="I407">
            <v>210</v>
          </cell>
          <cell r="J407">
            <v>187</v>
          </cell>
          <cell r="K407">
            <v>209</v>
          </cell>
          <cell r="L407">
            <v>195</v>
          </cell>
          <cell r="M407">
            <v>448</v>
          </cell>
        </row>
        <row r="408">
          <cell r="A408">
            <v>5094956</v>
          </cell>
          <cell r="B408">
            <v>5071571</v>
          </cell>
          <cell r="C408">
            <v>4410</v>
          </cell>
          <cell r="D408">
            <v>1729120</v>
          </cell>
          <cell r="E408">
            <v>383</v>
          </cell>
          <cell r="F408">
            <v>279</v>
          </cell>
          <cell r="G408">
            <v>329</v>
          </cell>
          <cell r="H408">
            <v>311</v>
          </cell>
          <cell r="I408">
            <v>325</v>
          </cell>
          <cell r="J408">
            <v>261</v>
          </cell>
          <cell r="K408">
            <v>272</v>
          </cell>
          <cell r="L408">
            <v>283</v>
          </cell>
          <cell r="M408">
            <v>276</v>
          </cell>
        </row>
        <row r="409">
          <cell r="A409">
            <v>5178852</v>
          </cell>
          <cell r="B409">
            <v>5113519</v>
          </cell>
          <cell r="C409">
            <v>4410</v>
          </cell>
          <cell r="D409">
            <v>1751649</v>
          </cell>
          <cell r="E409">
            <v>232</v>
          </cell>
          <cell r="F409">
            <v>173</v>
          </cell>
          <cell r="G409">
            <v>134</v>
          </cell>
          <cell r="H409">
            <v>92</v>
          </cell>
          <cell r="I409">
            <v>127</v>
          </cell>
          <cell r="J409">
            <v>269</v>
          </cell>
          <cell r="K409">
            <v>138</v>
          </cell>
          <cell r="L409">
            <v>190</v>
          </cell>
          <cell r="M409">
            <v>178</v>
          </cell>
        </row>
        <row r="410">
          <cell r="A410">
            <v>5179004</v>
          </cell>
          <cell r="B410">
            <v>5113595</v>
          </cell>
          <cell r="C410">
            <v>4410</v>
          </cell>
          <cell r="D410">
            <v>6824002</v>
          </cell>
          <cell r="E410">
            <v>56</v>
          </cell>
          <cell r="F410">
            <v>29</v>
          </cell>
          <cell r="G410">
            <v>81</v>
          </cell>
          <cell r="H410">
            <v>109</v>
          </cell>
          <cell r="I410">
            <v>304</v>
          </cell>
          <cell r="J410">
            <v>91</v>
          </cell>
          <cell r="K410">
            <v>60</v>
          </cell>
          <cell r="L410">
            <v>15</v>
          </cell>
          <cell r="M410">
            <v>31</v>
          </cell>
        </row>
        <row r="411">
          <cell r="A411">
            <v>5178790</v>
          </cell>
          <cell r="B411">
            <v>5113488</v>
          </cell>
          <cell r="C411">
            <v>4410</v>
          </cell>
          <cell r="D411">
            <v>6823599</v>
          </cell>
          <cell r="E411">
            <v>106</v>
          </cell>
          <cell r="F411">
            <v>108</v>
          </cell>
          <cell r="G411">
            <v>93</v>
          </cell>
          <cell r="H411">
            <v>97</v>
          </cell>
          <cell r="I411">
            <v>104</v>
          </cell>
          <cell r="J411">
            <v>82</v>
          </cell>
          <cell r="K411">
            <v>109</v>
          </cell>
          <cell r="L411">
            <v>123</v>
          </cell>
          <cell r="M411">
            <v>101</v>
          </cell>
        </row>
        <row r="412">
          <cell r="A412">
            <v>5178472</v>
          </cell>
          <cell r="B412">
            <v>5113329</v>
          </cell>
          <cell r="C412">
            <v>4410</v>
          </cell>
          <cell r="D412">
            <v>7104687</v>
          </cell>
          <cell r="E412">
            <v>92</v>
          </cell>
          <cell r="F412">
            <v>81</v>
          </cell>
          <cell r="G412">
            <v>83</v>
          </cell>
          <cell r="H412">
            <v>87</v>
          </cell>
          <cell r="I412">
            <v>131</v>
          </cell>
          <cell r="J412">
            <v>121</v>
          </cell>
          <cell r="K412">
            <v>130</v>
          </cell>
          <cell r="L412">
            <v>126</v>
          </cell>
          <cell r="M412">
            <v>107</v>
          </cell>
        </row>
        <row r="413">
          <cell r="A413">
            <v>5094938</v>
          </cell>
          <cell r="B413">
            <v>5071562</v>
          </cell>
          <cell r="C413">
            <v>4410</v>
          </cell>
          <cell r="D413">
            <v>7727711</v>
          </cell>
          <cell r="E413">
            <v>256</v>
          </cell>
          <cell r="F413">
            <v>215</v>
          </cell>
          <cell r="G413">
            <v>238</v>
          </cell>
          <cell r="H413">
            <v>199</v>
          </cell>
          <cell r="I413">
            <v>211</v>
          </cell>
          <cell r="J413">
            <v>193</v>
          </cell>
          <cell r="K413">
            <v>202</v>
          </cell>
          <cell r="L413">
            <v>228</v>
          </cell>
          <cell r="M413">
            <v>211</v>
          </cell>
        </row>
        <row r="414">
          <cell r="A414">
            <v>5178812</v>
          </cell>
          <cell r="B414">
            <v>5113499</v>
          </cell>
          <cell r="C414">
            <v>4410</v>
          </cell>
          <cell r="D414">
            <v>7130291</v>
          </cell>
          <cell r="E414">
            <v>472</v>
          </cell>
          <cell r="F414">
            <v>432</v>
          </cell>
          <cell r="G414">
            <v>478</v>
          </cell>
          <cell r="H414">
            <v>463</v>
          </cell>
          <cell r="I414">
            <v>491</v>
          </cell>
          <cell r="J414">
            <v>410</v>
          </cell>
          <cell r="K414">
            <v>437</v>
          </cell>
          <cell r="L414">
            <v>605</v>
          </cell>
          <cell r="M414">
            <v>450</v>
          </cell>
        </row>
        <row r="415">
          <cell r="A415">
            <v>5178532</v>
          </cell>
          <cell r="B415">
            <v>5113359</v>
          </cell>
          <cell r="C415">
            <v>4410</v>
          </cell>
          <cell r="D415">
            <v>7104777</v>
          </cell>
          <cell r="E415">
            <v>507</v>
          </cell>
          <cell r="F415">
            <v>328</v>
          </cell>
          <cell r="G415">
            <v>235</v>
          </cell>
          <cell r="H415">
            <v>218</v>
          </cell>
          <cell r="I415">
            <v>196</v>
          </cell>
          <cell r="J415">
            <v>165</v>
          </cell>
          <cell r="K415">
            <v>159</v>
          </cell>
          <cell r="L415">
            <v>182</v>
          </cell>
          <cell r="M415">
            <v>205</v>
          </cell>
        </row>
        <row r="416">
          <cell r="A416">
            <v>5178914</v>
          </cell>
          <cell r="B416">
            <v>5113550</v>
          </cell>
          <cell r="C416">
            <v>4410</v>
          </cell>
          <cell r="D416">
            <v>70006355</v>
          </cell>
          <cell r="E416">
            <v>144</v>
          </cell>
          <cell r="F416">
            <v>123</v>
          </cell>
          <cell r="G416">
            <v>127</v>
          </cell>
          <cell r="H416">
            <v>142</v>
          </cell>
          <cell r="I416">
            <v>143</v>
          </cell>
          <cell r="J416">
            <v>134</v>
          </cell>
          <cell r="K416">
            <v>142</v>
          </cell>
          <cell r="L416">
            <v>159</v>
          </cell>
          <cell r="M416">
            <v>139</v>
          </cell>
        </row>
        <row r="417">
          <cell r="A417">
            <v>5094940</v>
          </cell>
          <cell r="B417">
            <v>5071563</v>
          </cell>
          <cell r="C417">
            <v>4410</v>
          </cell>
          <cell r="D417">
            <v>3656133</v>
          </cell>
          <cell r="E417">
            <v>224</v>
          </cell>
          <cell r="F417">
            <v>177</v>
          </cell>
          <cell r="G417">
            <v>207</v>
          </cell>
          <cell r="H417">
            <v>179</v>
          </cell>
          <cell r="I417">
            <v>196</v>
          </cell>
          <cell r="J417">
            <v>170</v>
          </cell>
          <cell r="K417">
            <v>167</v>
          </cell>
          <cell r="L417">
            <v>186</v>
          </cell>
          <cell r="M417">
            <v>173</v>
          </cell>
        </row>
        <row r="418">
          <cell r="A418">
            <v>5179386</v>
          </cell>
          <cell r="B418">
            <v>5113786</v>
          </cell>
          <cell r="C418">
            <v>4410</v>
          </cell>
          <cell r="E418">
            <v>231</v>
          </cell>
          <cell r="F418">
            <v>206</v>
          </cell>
          <cell r="G418">
            <v>198</v>
          </cell>
          <cell r="H418">
            <v>176</v>
          </cell>
          <cell r="I418">
            <v>229</v>
          </cell>
          <cell r="J418">
            <v>198</v>
          </cell>
          <cell r="K418">
            <v>211</v>
          </cell>
          <cell r="L418">
            <v>191</v>
          </cell>
          <cell r="M418">
            <v>203</v>
          </cell>
        </row>
        <row r="419">
          <cell r="A419">
            <v>5179370</v>
          </cell>
          <cell r="B419">
            <v>5113778</v>
          </cell>
          <cell r="C419">
            <v>4410</v>
          </cell>
          <cell r="E419">
            <v>246</v>
          </cell>
          <cell r="F419">
            <v>220</v>
          </cell>
          <cell r="G419">
            <v>211</v>
          </cell>
          <cell r="H419">
            <v>188</v>
          </cell>
          <cell r="I419">
            <v>245</v>
          </cell>
          <cell r="J419">
            <v>211</v>
          </cell>
          <cell r="K419">
            <v>225</v>
          </cell>
          <cell r="L419">
            <v>203</v>
          </cell>
          <cell r="M419">
            <v>217</v>
          </cell>
        </row>
        <row r="420">
          <cell r="A420">
            <v>5179382</v>
          </cell>
          <cell r="B420">
            <v>5113784</v>
          </cell>
          <cell r="C420">
            <v>4410</v>
          </cell>
          <cell r="D420">
            <v>3652567</v>
          </cell>
          <cell r="E420">
            <v>172</v>
          </cell>
          <cell r="F420">
            <v>152</v>
          </cell>
          <cell r="G420">
            <v>148</v>
          </cell>
          <cell r="H420">
            <v>144</v>
          </cell>
          <cell r="I420">
            <v>213</v>
          </cell>
          <cell r="J420">
            <v>183</v>
          </cell>
          <cell r="K420">
            <v>193</v>
          </cell>
          <cell r="L420">
            <v>172</v>
          </cell>
          <cell r="M420">
            <v>184</v>
          </cell>
        </row>
        <row r="421">
          <cell r="A421">
            <v>5179384</v>
          </cell>
          <cell r="B421">
            <v>5113785</v>
          </cell>
          <cell r="C421">
            <v>4410</v>
          </cell>
          <cell r="D421">
            <v>16009352</v>
          </cell>
          <cell r="E421">
            <v>233</v>
          </cell>
          <cell r="F421">
            <v>206</v>
          </cell>
          <cell r="G421">
            <v>200</v>
          </cell>
          <cell r="H421">
            <v>189</v>
          </cell>
          <cell r="I421">
            <v>273</v>
          </cell>
          <cell r="J421">
            <v>237</v>
          </cell>
          <cell r="K421">
            <v>251</v>
          </cell>
          <cell r="L421">
            <v>224</v>
          </cell>
          <cell r="M421">
            <v>149</v>
          </cell>
        </row>
        <row r="422">
          <cell r="A422">
            <v>5179090</v>
          </cell>
          <cell r="B422">
            <v>5113638</v>
          </cell>
          <cell r="C422">
            <v>4410</v>
          </cell>
          <cell r="D422">
            <v>6821038</v>
          </cell>
          <cell r="E422">
            <v>233</v>
          </cell>
          <cell r="F422">
            <v>206</v>
          </cell>
          <cell r="G422">
            <v>200</v>
          </cell>
          <cell r="H422">
            <v>189</v>
          </cell>
          <cell r="I422">
            <v>273</v>
          </cell>
          <cell r="J422">
            <v>212</v>
          </cell>
          <cell r="K422">
            <v>100</v>
          </cell>
          <cell r="L422">
            <v>103</v>
          </cell>
          <cell r="M422">
            <v>114</v>
          </cell>
        </row>
        <row r="423">
          <cell r="A423">
            <v>5179332</v>
          </cell>
          <cell r="B423">
            <v>5113759</v>
          </cell>
          <cell r="C423">
            <v>4410</v>
          </cell>
          <cell r="D423">
            <v>1502247</v>
          </cell>
          <cell r="E423">
            <v>342</v>
          </cell>
          <cell r="F423">
            <v>618</v>
          </cell>
          <cell r="G423">
            <v>330</v>
          </cell>
          <cell r="H423">
            <v>321</v>
          </cell>
          <cell r="I423">
            <v>341</v>
          </cell>
          <cell r="J423">
            <v>311</v>
          </cell>
          <cell r="K423">
            <v>313</v>
          </cell>
          <cell r="L423">
            <v>303</v>
          </cell>
          <cell r="M423">
            <v>328</v>
          </cell>
        </row>
        <row r="424">
          <cell r="A424">
            <v>5179112</v>
          </cell>
          <cell r="B424">
            <v>5113649</v>
          </cell>
          <cell r="C424">
            <v>4410</v>
          </cell>
          <cell r="D424">
            <v>2951262</v>
          </cell>
          <cell r="E424">
            <v>100</v>
          </cell>
          <cell r="F424">
            <v>82</v>
          </cell>
          <cell r="G424">
            <v>98</v>
          </cell>
          <cell r="H424">
            <v>90</v>
          </cell>
          <cell r="I424">
            <v>91</v>
          </cell>
          <cell r="J424">
            <v>86</v>
          </cell>
          <cell r="K424">
            <v>96</v>
          </cell>
          <cell r="L424">
            <v>100</v>
          </cell>
          <cell r="M424">
            <v>95</v>
          </cell>
        </row>
        <row r="425">
          <cell r="A425">
            <v>5179200</v>
          </cell>
          <cell r="B425">
            <v>5113693</v>
          </cell>
          <cell r="C425">
            <v>4410</v>
          </cell>
          <cell r="D425">
            <v>1692334</v>
          </cell>
          <cell r="E425">
            <v>268</v>
          </cell>
          <cell r="F425">
            <v>229</v>
          </cell>
          <cell r="G425">
            <v>255</v>
          </cell>
          <cell r="H425">
            <v>248</v>
          </cell>
          <cell r="I425">
            <v>232</v>
          </cell>
          <cell r="J425">
            <v>218</v>
          </cell>
          <cell r="K425">
            <v>224</v>
          </cell>
          <cell r="L425">
            <v>251</v>
          </cell>
          <cell r="M425">
            <v>288</v>
          </cell>
        </row>
        <row r="426">
          <cell r="A426">
            <v>5179046</v>
          </cell>
          <cell r="B426">
            <v>5113616</v>
          </cell>
          <cell r="C426">
            <v>4410</v>
          </cell>
          <cell r="D426">
            <v>6822055</v>
          </cell>
          <cell r="E426">
            <v>186</v>
          </cell>
          <cell r="F426">
            <v>156</v>
          </cell>
          <cell r="G426">
            <v>165</v>
          </cell>
          <cell r="H426">
            <v>166</v>
          </cell>
          <cell r="I426">
            <v>177</v>
          </cell>
          <cell r="J426">
            <v>171</v>
          </cell>
          <cell r="K426">
            <v>171</v>
          </cell>
          <cell r="L426">
            <v>164</v>
          </cell>
          <cell r="M426">
            <v>186</v>
          </cell>
        </row>
        <row r="427">
          <cell r="A427">
            <v>5179158</v>
          </cell>
          <cell r="B427">
            <v>5113672</v>
          </cell>
          <cell r="C427">
            <v>4410</v>
          </cell>
          <cell r="D427">
            <v>3741358</v>
          </cell>
          <cell r="E427">
            <v>185</v>
          </cell>
          <cell r="F427">
            <v>152</v>
          </cell>
          <cell r="G427">
            <v>153</v>
          </cell>
          <cell r="H427">
            <v>190</v>
          </cell>
          <cell r="I427">
            <v>180</v>
          </cell>
          <cell r="J427">
            <v>158</v>
          </cell>
          <cell r="K427">
            <v>68</v>
          </cell>
          <cell r="L427">
            <v>93</v>
          </cell>
          <cell r="M427">
            <v>101</v>
          </cell>
        </row>
        <row r="428">
          <cell r="A428">
            <v>5179222</v>
          </cell>
          <cell r="B428">
            <v>5113704</v>
          </cell>
          <cell r="C428">
            <v>4410</v>
          </cell>
          <cell r="D428">
            <v>6822409</v>
          </cell>
          <cell r="E428">
            <v>17</v>
          </cell>
          <cell r="F428">
            <v>48</v>
          </cell>
          <cell r="G428">
            <v>44</v>
          </cell>
          <cell r="H428">
            <v>10</v>
          </cell>
          <cell r="I428">
            <v>10</v>
          </cell>
          <cell r="J428">
            <v>16</v>
          </cell>
          <cell r="K428">
            <v>0</v>
          </cell>
          <cell r="L428">
            <v>25</v>
          </cell>
          <cell r="M428">
            <v>39</v>
          </cell>
        </row>
        <row r="429">
          <cell r="A429">
            <v>5179242</v>
          </cell>
          <cell r="B429">
            <v>5113714</v>
          </cell>
          <cell r="C429">
            <v>4410</v>
          </cell>
          <cell r="D429">
            <v>6822101</v>
          </cell>
          <cell r="E429">
            <v>0</v>
          </cell>
          <cell r="F429">
            <v>168</v>
          </cell>
          <cell r="G429">
            <v>164</v>
          </cell>
          <cell r="H429">
            <v>125</v>
          </cell>
          <cell r="I429">
            <v>170</v>
          </cell>
          <cell r="J429">
            <v>157</v>
          </cell>
          <cell r="K429">
            <v>162</v>
          </cell>
          <cell r="L429">
            <v>236</v>
          </cell>
          <cell r="M429">
            <v>228</v>
          </cell>
        </row>
        <row r="430">
          <cell r="A430">
            <v>5179258</v>
          </cell>
          <cell r="B430">
            <v>5113722</v>
          </cell>
          <cell r="C430">
            <v>4410</v>
          </cell>
          <cell r="D430">
            <v>1676014</v>
          </cell>
          <cell r="E430">
            <v>0</v>
          </cell>
          <cell r="F430">
            <v>74</v>
          </cell>
          <cell r="G430">
            <v>126</v>
          </cell>
          <cell r="H430">
            <v>121</v>
          </cell>
          <cell r="I430">
            <v>164</v>
          </cell>
          <cell r="J430">
            <v>217</v>
          </cell>
          <cell r="K430">
            <v>98</v>
          </cell>
          <cell r="L430">
            <v>176</v>
          </cell>
          <cell r="M430">
            <v>234</v>
          </cell>
        </row>
        <row r="431">
          <cell r="A431">
            <v>5179354</v>
          </cell>
          <cell r="B431">
            <v>5113770</v>
          </cell>
          <cell r="C431">
            <v>4410</v>
          </cell>
          <cell r="D431">
            <v>3729707</v>
          </cell>
          <cell r="E431">
            <v>247</v>
          </cell>
          <cell r="F431">
            <v>457</v>
          </cell>
          <cell r="G431">
            <v>212</v>
          </cell>
          <cell r="H431">
            <v>176</v>
          </cell>
          <cell r="I431">
            <v>189</v>
          </cell>
          <cell r="J431">
            <v>170</v>
          </cell>
          <cell r="K431">
            <v>172</v>
          </cell>
          <cell r="L431">
            <v>139</v>
          </cell>
          <cell r="M431">
            <v>64</v>
          </cell>
        </row>
        <row r="432">
          <cell r="A432">
            <v>5179390</v>
          </cell>
          <cell r="B432">
            <v>5113788</v>
          </cell>
          <cell r="C432">
            <v>4410</v>
          </cell>
          <cell r="D432">
            <v>3730069</v>
          </cell>
          <cell r="E432">
            <v>272</v>
          </cell>
          <cell r="F432">
            <v>238</v>
          </cell>
          <cell r="G432">
            <v>230</v>
          </cell>
          <cell r="H432">
            <v>236</v>
          </cell>
          <cell r="I432">
            <v>251</v>
          </cell>
          <cell r="J432">
            <v>211</v>
          </cell>
          <cell r="K432">
            <v>227</v>
          </cell>
          <cell r="L432">
            <v>206</v>
          </cell>
          <cell r="M432">
            <v>228</v>
          </cell>
        </row>
        <row r="433">
          <cell r="A433">
            <v>5179388</v>
          </cell>
          <cell r="B433">
            <v>5113787</v>
          </cell>
          <cell r="C433">
            <v>4410</v>
          </cell>
          <cell r="D433">
            <v>6824767</v>
          </cell>
          <cell r="E433">
            <v>204</v>
          </cell>
          <cell r="F433">
            <v>135</v>
          </cell>
          <cell r="G433">
            <v>144</v>
          </cell>
          <cell r="H433">
            <v>183</v>
          </cell>
          <cell r="I433">
            <v>188</v>
          </cell>
          <cell r="J433">
            <v>180</v>
          </cell>
          <cell r="K433">
            <v>168</v>
          </cell>
          <cell r="L433">
            <v>156</v>
          </cell>
          <cell r="M433">
            <v>158</v>
          </cell>
        </row>
        <row r="434">
          <cell r="A434">
            <v>5179068</v>
          </cell>
          <cell r="B434">
            <v>5113627</v>
          </cell>
          <cell r="C434">
            <v>4410</v>
          </cell>
          <cell r="D434">
            <v>6829489</v>
          </cell>
          <cell r="E434">
            <v>59</v>
          </cell>
          <cell r="F434">
            <v>46</v>
          </cell>
          <cell r="G434">
            <v>56</v>
          </cell>
          <cell r="H434">
            <v>56</v>
          </cell>
          <cell r="I434">
            <v>60</v>
          </cell>
          <cell r="J434">
            <v>54</v>
          </cell>
          <cell r="K434">
            <v>43</v>
          </cell>
          <cell r="L434">
            <v>35</v>
          </cell>
          <cell r="M434">
            <v>31</v>
          </cell>
        </row>
        <row r="435">
          <cell r="A435">
            <v>5179274</v>
          </cell>
          <cell r="B435">
            <v>5113730</v>
          </cell>
          <cell r="C435">
            <v>4410</v>
          </cell>
          <cell r="D435">
            <v>3729711</v>
          </cell>
          <cell r="E435">
            <v>152</v>
          </cell>
          <cell r="F435">
            <v>152</v>
          </cell>
          <cell r="G435">
            <v>164</v>
          </cell>
          <cell r="H435">
            <v>148</v>
          </cell>
          <cell r="I435">
            <v>145</v>
          </cell>
          <cell r="J435">
            <v>127</v>
          </cell>
          <cell r="K435">
            <v>145</v>
          </cell>
          <cell r="L435">
            <v>123</v>
          </cell>
          <cell r="M435">
            <v>138</v>
          </cell>
        </row>
        <row r="436">
          <cell r="A436">
            <v>5179292</v>
          </cell>
          <cell r="B436">
            <v>5113739</v>
          </cell>
          <cell r="C436">
            <v>4410</v>
          </cell>
          <cell r="D436">
            <v>6825066</v>
          </cell>
          <cell r="E436">
            <v>227</v>
          </cell>
          <cell r="F436">
            <v>161</v>
          </cell>
          <cell r="G436">
            <v>135</v>
          </cell>
          <cell r="H436">
            <v>106</v>
          </cell>
          <cell r="I436">
            <v>133</v>
          </cell>
          <cell r="J436">
            <v>111</v>
          </cell>
          <cell r="K436">
            <v>192</v>
          </cell>
          <cell r="L436">
            <v>169</v>
          </cell>
          <cell r="M436">
            <v>195</v>
          </cell>
        </row>
        <row r="437">
          <cell r="A437">
            <v>5179178</v>
          </cell>
          <cell r="B437">
            <v>5113682</v>
          </cell>
          <cell r="C437">
            <v>4410</v>
          </cell>
          <cell r="D437">
            <v>6427949</v>
          </cell>
          <cell r="E437">
            <v>64</v>
          </cell>
          <cell r="F437">
            <v>60</v>
          </cell>
          <cell r="G437">
            <v>71</v>
          </cell>
          <cell r="H437">
            <v>128</v>
          </cell>
          <cell r="I437">
            <v>141</v>
          </cell>
          <cell r="J437">
            <v>133</v>
          </cell>
          <cell r="K437">
            <v>146</v>
          </cell>
          <cell r="L437">
            <v>138</v>
          </cell>
          <cell r="M437">
            <v>152</v>
          </cell>
        </row>
        <row r="438">
          <cell r="A438">
            <v>5179134</v>
          </cell>
          <cell r="B438">
            <v>5113660</v>
          </cell>
          <cell r="C438">
            <v>4410</v>
          </cell>
          <cell r="D438">
            <v>7104762</v>
          </cell>
          <cell r="E438">
            <v>241</v>
          </cell>
          <cell r="F438">
            <v>190</v>
          </cell>
          <cell r="G438">
            <v>201</v>
          </cell>
          <cell r="H438">
            <v>209</v>
          </cell>
          <cell r="I438">
            <v>168</v>
          </cell>
          <cell r="J438">
            <v>165</v>
          </cell>
          <cell r="K438">
            <v>175</v>
          </cell>
          <cell r="L438">
            <v>192</v>
          </cell>
          <cell r="M438">
            <v>193</v>
          </cell>
        </row>
        <row r="439">
          <cell r="A439">
            <v>5179380</v>
          </cell>
          <cell r="B439">
            <v>5113783</v>
          </cell>
          <cell r="C439">
            <v>4410</v>
          </cell>
          <cell r="D439">
            <v>7128931</v>
          </cell>
          <cell r="E439">
            <v>171</v>
          </cell>
          <cell r="F439">
            <v>151</v>
          </cell>
          <cell r="G439">
            <v>180</v>
          </cell>
          <cell r="H439">
            <v>238</v>
          </cell>
          <cell r="I439">
            <v>240</v>
          </cell>
          <cell r="J439">
            <v>220</v>
          </cell>
          <cell r="K439">
            <v>230</v>
          </cell>
          <cell r="L439">
            <v>222</v>
          </cell>
          <cell r="M439">
            <v>187</v>
          </cell>
        </row>
        <row r="440">
          <cell r="A440">
            <v>5179378</v>
          </cell>
          <cell r="B440">
            <v>5113782</v>
          </cell>
          <cell r="C440">
            <v>4410</v>
          </cell>
          <cell r="D440">
            <v>7314725</v>
          </cell>
          <cell r="E440">
            <v>219</v>
          </cell>
          <cell r="F440">
            <v>175</v>
          </cell>
          <cell r="G440">
            <v>175</v>
          </cell>
          <cell r="H440">
            <v>233</v>
          </cell>
          <cell r="I440">
            <v>243</v>
          </cell>
          <cell r="J440">
            <v>225</v>
          </cell>
          <cell r="K440">
            <v>247</v>
          </cell>
          <cell r="L440">
            <v>237</v>
          </cell>
          <cell r="M440">
            <v>262</v>
          </cell>
        </row>
        <row r="441">
          <cell r="A441">
            <v>5179310</v>
          </cell>
          <cell r="B441">
            <v>5113748</v>
          </cell>
          <cell r="C441">
            <v>4410</v>
          </cell>
          <cell r="D441">
            <v>3355246</v>
          </cell>
          <cell r="E441">
            <v>312</v>
          </cell>
          <cell r="F441">
            <v>79</v>
          </cell>
          <cell r="G441">
            <v>234</v>
          </cell>
          <cell r="H441">
            <v>208</v>
          </cell>
          <cell r="I441">
            <v>221</v>
          </cell>
          <cell r="J441">
            <v>200</v>
          </cell>
          <cell r="K441">
            <v>228</v>
          </cell>
          <cell r="L441">
            <v>225</v>
          </cell>
          <cell r="M441">
            <v>249</v>
          </cell>
        </row>
        <row r="442">
          <cell r="A442">
            <v>5179514</v>
          </cell>
          <cell r="B442">
            <v>5113850</v>
          </cell>
          <cell r="C442">
            <v>4410</v>
          </cell>
          <cell r="E442">
            <v>172</v>
          </cell>
          <cell r="F442">
            <v>152</v>
          </cell>
          <cell r="G442">
            <v>148</v>
          </cell>
          <cell r="H442">
            <v>144</v>
          </cell>
          <cell r="I442">
            <v>213</v>
          </cell>
          <cell r="J442">
            <v>183</v>
          </cell>
          <cell r="K442">
            <v>193</v>
          </cell>
          <cell r="L442">
            <v>172</v>
          </cell>
          <cell r="M442">
            <v>184</v>
          </cell>
        </row>
        <row r="443">
          <cell r="A443">
            <v>5179456</v>
          </cell>
          <cell r="B443">
            <v>5113821</v>
          </cell>
          <cell r="C443">
            <v>4410</v>
          </cell>
          <cell r="D443">
            <v>3353310</v>
          </cell>
          <cell r="E443">
            <v>259</v>
          </cell>
          <cell r="F443">
            <v>172</v>
          </cell>
          <cell r="G443">
            <v>180</v>
          </cell>
          <cell r="H443">
            <v>144</v>
          </cell>
          <cell r="I443">
            <v>140</v>
          </cell>
          <cell r="J443">
            <v>129</v>
          </cell>
          <cell r="K443">
            <v>156</v>
          </cell>
          <cell r="L443">
            <v>162</v>
          </cell>
          <cell r="M443">
            <v>192</v>
          </cell>
        </row>
        <row r="444">
          <cell r="A444">
            <v>5179658</v>
          </cell>
          <cell r="B444">
            <v>5113922</v>
          </cell>
          <cell r="C444">
            <v>4410</v>
          </cell>
          <cell r="D444">
            <v>1751036</v>
          </cell>
          <cell r="E444">
            <v>202</v>
          </cell>
          <cell r="F444">
            <v>278</v>
          </cell>
          <cell r="G444">
            <v>197</v>
          </cell>
          <cell r="H444">
            <v>115</v>
          </cell>
          <cell r="I444">
            <v>120</v>
          </cell>
          <cell r="J444">
            <v>102</v>
          </cell>
          <cell r="K444">
            <v>98</v>
          </cell>
          <cell r="L444">
            <v>74</v>
          </cell>
          <cell r="M444">
            <v>77</v>
          </cell>
        </row>
        <row r="445">
          <cell r="A445">
            <v>5179638</v>
          </cell>
          <cell r="B445">
            <v>5113912</v>
          </cell>
          <cell r="C445">
            <v>4410</v>
          </cell>
          <cell r="D445">
            <v>6829266</v>
          </cell>
          <cell r="E445">
            <v>314</v>
          </cell>
          <cell r="F445">
            <v>196</v>
          </cell>
          <cell r="G445">
            <v>234</v>
          </cell>
          <cell r="H445">
            <v>221</v>
          </cell>
          <cell r="I445">
            <v>229</v>
          </cell>
          <cell r="J445">
            <v>218</v>
          </cell>
          <cell r="K445">
            <v>138</v>
          </cell>
          <cell r="L445">
            <v>300</v>
          </cell>
          <cell r="M445">
            <v>245</v>
          </cell>
        </row>
        <row r="446">
          <cell r="A446">
            <v>5179596</v>
          </cell>
          <cell r="B446">
            <v>5113891</v>
          </cell>
          <cell r="C446">
            <v>4410</v>
          </cell>
          <cell r="D446">
            <v>6824305</v>
          </cell>
          <cell r="E446">
            <v>136</v>
          </cell>
          <cell r="F446">
            <v>124</v>
          </cell>
          <cell r="G446">
            <v>107</v>
          </cell>
          <cell r="H446">
            <v>129</v>
          </cell>
          <cell r="I446">
            <v>151</v>
          </cell>
          <cell r="J446">
            <v>105</v>
          </cell>
          <cell r="K446">
            <v>99</v>
          </cell>
          <cell r="L446">
            <v>124</v>
          </cell>
          <cell r="M446">
            <v>152</v>
          </cell>
        </row>
        <row r="447">
          <cell r="A447">
            <v>5179554</v>
          </cell>
          <cell r="B447">
            <v>5113870</v>
          </cell>
          <cell r="C447">
            <v>4410</v>
          </cell>
          <cell r="D447">
            <v>6824322</v>
          </cell>
          <cell r="E447">
            <v>190</v>
          </cell>
          <cell r="F447">
            <v>165</v>
          </cell>
          <cell r="G447">
            <v>166</v>
          </cell>
          <cell r="H447">
            <v>163</v>
          </cell>
          <cell r="I447">
            <v>175</v>
          </cell>
          <cell r="J447">
            <v>160</v>
          </cell>
          <cell r="K447">
            <v>195</v>
          </cell>
          <cell r="L447">
            <v>191</v>
          </cell>
          <cell r="M447">
            <v>188</v>
          </cell>
        </row>
        <row r="448">
          <cell r="A448">
            <v>5179696</v>
          </cell>
          <cell r="B448">
            <v>5113941</v>
          </cell>
          <cell r="C448">
            <v>4410</v>
          </cell>
          <cell r="D448">
            <v>3741427</v>
          </cell>
          <cell r="E448">
            <v>260</v>
          </cell>
          <cell r="F448">
            <v>145</v>
          </cell>
          <cell r="G448">
            <v>107</v>
          </cell>
          <cell r="H448">
            <v>125</v>
          </cell>
          <cell r="I448">
            <v>129</v>
          </cell>
          <cell r="J448">
            <v>175</v>
          </cell>
          <cell r="K448">
            <v>278</v>
          </cell>
          <cell r="L448">
            <v>187</v>
          </cell>
          <cell r="M448">
            <v>82</v>
          </cell>
        </row>
        <row r="449">
          <cell r="A449">
            <v>5179676</v>
          </cell>
          <cell r="B449">
            <v>5113931</v>
          </cell>
          <cell r="C449">
            <v>4410</v>
          </cell>
          <cell r="D449">
            <v>6822122</v>
          </cell>
          <cell r="E449">
            <v>30</v>
          </cell>
          <cell r="F449">
            <v>82</v>
          </cell>
          <cell r="G449">
            <v>76</v>
          </cell>
          <cell r="H449">
            <v>99</v>
          </cell>
          <cell r="I449">
            <v>57</v>
          </cell>
          <cell r="J449">
            <v>75</v>
          </cell>
          <cell r="K449">
            <v>76</v>
          </cell>
          <cell r="L449">
            <v>75</v>
          </cell>
          <cell r="M449">
            <v>76</v>
          </cell>
        </row>
        <row r="450">
          <cell r="A450">
            <v>5179574</v>
          </cell>
          <cell r="B450">
            <v>5113880</v>
          </cell>
          <cell r="C450">
            <v>4410</v>
          </cell>
          <cell r="D450">
            <v>6822441</v>
          </cell>
          <cell r="E450">
            <v>149</v>
          </cell>
          <cell r="F450">
            <v>120</v>
          </cell>
          <cell r="G450">
            <v>123</v>
          </cell>
          <cell r="H450">
            <v>110</v>
          </cell>
          <cell r="I450">
            <v>120</v>
          </cell>
          <cell r="J450">
            <v>90</v>
          </cell>
          <cell r="K450">
            <v>85</v>
          </cell>
          <cell r="L450">
            <v>144</v>
          </cell>
          <cell r="M450">
            <v>145</v>
          </cell>
        </row>
        <row r="451">
          <cell r="A451">
            <v>5179472</v>
          </cell>
          <cell r="B451">
            <v>5113829</v>
          </cell>
          <cell r="C451">
            <v>4410</v>
          </cell>
          <cell r="D451">
            <v>6824725</v>
          </cell>
          <cell r="E451">
            <v>237</v>
          </cell>
          <cell r="F451">
            <v>225</v>
          </cell>
          <cell r="G451">
            <v>452</v>
          </cell>
          <cell r="H451">
            <v>216</v>
          </cell>
          <cell r="I451">
            <v>218</v>
          </cell>
          <cell r="J451">
            <v>211</v>
          </cell>
          <cell r="K451">
            <v>221</v>
          </cell>
          <cell r="L451">
            <v>173</v>
          </cell>
          <cell r="M451">
            <v>239</v>
          </cell>
        </row>
        <row r="452">
          <cell r="A452">
            <v>5179436</v>
          </cell>
          <cell r="B452">
            <v>5113811</v>
          </cell>
          <cell r="C452">
            <v>4410</v>
          </cell>
          <cell r="D452">
            <v>7299050</v>
          </cell>
          <cell r="E452">
            <v>288</v>
          </cell>
          <cell r="F452">
            <v>117</v>
          </cell>
          <cell r="G452">
            <v>239</v>
          </cell>
          <cell r="H452">
            <v>185</v>
          </cell>
          <cell r="I452">
            <v>136</v>
          </cell>
          <cell r="J452">
            <v>213</v>
          </cell>
          <cell r="K452">
            <v>226</v>
          </cell>
          <cell r="L452">
            <v>233</v>
          </cell>
          <cell r="M452">
            <v>251</v>
          </cell>
        </row>
        <row r="453">
          <cell r="A453">
            <v>5179616</v>
          </cell>
          <cell r="B453">
            <v>5113901</v>
          </cell>
          <cell r="C453">
            <v>4410</v>
          </cell>
          <cell r="D453">
            <v>7103154</v>
          </cell>
          <cell r="E453">
            <v>188</v>
          </cell>
          <cell r="F453">
            <v>178</v>
          </cell>
          <cell r="G453">
            <v>175</v>
          </cell>
          <cell r="H453">
            <v>162</v>
          </cell>
          <cell r="I453">
            <v>147</v>
          </cell>
          <cell r="J453">
            <v>126</v>
          </cell>
          <cell r="K453">
            <v>137</v>
          </cell>
          <cell r="L453">
            <v>128</v>
          </cell>
          <cell r="M453">
            <v>154</v>
          </cell>
        </row>
        <row r="454">
          <cell r="A454">
            <v>5179416</v>
          </cell>
          <cell r="B454">
            <v>5113801</v>
          </cell>
          <cell r="C454">
            <v>4410</v>
          </cell>
          <cell r="D454">
            <v>15961103</v>
          </cell>
          <cell r="E454">
            <v>206</v>
          </cell>
          <cell r="F454">
            <v>154</v>
          </cell>
          <cell r="G454">
            <v>173</v>
          </cell>
          <cell r="H454">
            <v>167</v>
          </cell>
          <cell r="I454">
            <v>169</v>
          </cell>
          <cell r="J454">
            <v>184</v>
          </cell>
          <cell r="K454">
            <v>186</v>
          </cell>
          <cell r="L454">
            <v>187</v>
          </cell>
          <cell r="M454">
            <v>170</v>
          </cell>
        </row>
        <row r="455">
          <cell r="A455">
            <v>5179836</v>
          </cell>
          <cell r="B455">
            <v>5114011</v>
          </cell>
          <cell r="C455">
            <v>4410</v>
          </cell>
          <cell r="E455">
            <v>172</v>
          </cell>
          <cell r="F455">
            <v>152</v>
          </cell>
          <cell r="G455">
            <v>148</v>
          </cell>
          <cell r="H455">
            <v>144</v>
          </cell>
          <cell r="I455">
            <v>213</v>
          </cell>
          <cell r="J455">
            <v>183</v>
          </cell>
          <cell r="K455">
            <v>193</v>
          </cell>
          <cell r="L455">
            <v>172</v>
          </cell>
          <cell r="M455">
            <v>184</v>
          </cell>
        </row>
        <row r="456">
          <cell r="A456">
            <v>5175380</v>
          </cell>
          <cell r="B456">
            <v>5111783</v>
          </cell>
          <cell r="C456">
            <v>4410</v>
          </cell>
          <cell r="D456">
            <v>3649102</v>
          </cell>
          <cell r="E456">
            <v>239</v>
          </cell>
          <cell r="F456">
            <v>200</v>
          </cell>
          <cell r="G456">
            <v>223</v>
          </cell>
          <cell r="H456">
            <v>259</v>
          </cell>
          <cell r="I456">
            <v>291</v>
          </cell>
          <cell r="J456">
            <v>250</v>
          </cell>
          <cell r="K456">
            <v>253</v>
          </cell>
          <cell r="L456">
            <v>241</v>
          </cell>
          <cell r="M456">
            <v>253</v>
          </cell>
        </row>
        <row r="457">
          <cell r="A457">
            <v>5179716</v>
          </cell>
          <cell r="B457">
            <v>5113951</v>
          </cell>
          <cell r="C457">
            <v>4410</v>
          </cell>
          <cell r="D457">
            <v>3652839</v>
          </cell>
          <cell r="E457">
            <v>279</v>
          </cell>
          <cell r="F457">
            <v>248</v>
          </cell>
          <cell r="G457">
            <v>241</v>
          </cell>
          <cell r="H457">
            <v>233</v>
          </cell>
          <cell r="I457">
            <v>253</v>
          </cell>
          <cell r="J457">
            <v>232</v>
          </cell>
          <cell r="K457">
            <v>235</v>
          </cell>
          <cell r="L457">
            <v>218</v>
          </cell>
          <cell r="M457">
            <v>240</v>
          </cell>
        </row>
        <row r="458">
          <cell r="A458">
            <v>5181132</v>
          </cell>
          <cell r="B458">
            <v>5114659</v>
          </cell>
          <cell r="C458">
            <v>4410</v>
          </cell>
          <cell r="D458">
            <v>33001804</v>
          </cell>
          <cell r="E458">
            <v>172</v>
          </cell>
          <cell r="F458">
            <v>152</v>
          </cell>
          <cell r="G458">
            <v>148</v>
          </cell>
          <cell r="H458">
            <v>144</v>
          </cell>
          <cell r="I458">
            <v>213</v>
          </cell>
          <cell r="J458">
            <v>183</v>
          </cell>
          <cell r="K458">
            <v>193</v>
          </cell>
          <cell r="L458">
            <v>172</v>
          </cell>
          <cell r="M458">
            <v>184</v>
          </cell>
        </row>
        <row r="459">
          <cell r="A459">
            <v>5181130</v>
          </cell>
          <cell r="B459">
            <v>5114658</v>
          </cell>
          <cell r="C459">
            <v>4410</v>
          </cell>
          <cell r="D459">
            <v>31993465</v>
          </cell>
          <cell r="E459">
            <v>48</v>
          </cell>
          <cell r="F459">
            <v>59</v>
          </cell>
          <cell r="G459">
            <v>53</v>
          </cell>
          <cell r="H459">
            <v>52</v>
          </cell>
          <cell r="I459">
            <v>17</v>
          </cell>
          <cell r="J459">
            <v>43</v>
          </cell>
          <cell r="K459">
            <v>36</v>
          </cell>
          <cell r="L459">
            <v>39</v>
          </cell>
          <cell r="M459">
            <v>41</v>
          </cell>
        </row>
        <row r="460">
          <cell r="A460">
            <v>5179776</v>
          </cell>
          <cell r="B460">
            <v>5113981</v>
          </cell>
          <cell r="C460">
            <v>4410</v>
          </cell>
          <cell r="D460">
            <v>3741336</v>
          </cell>
          <cell r="E460">
            <v>233</v>
          </cell>
          <cell r="F460">
            <v>206</v>
          </cell>
          <cell r="G460">
            <v>200</v>
          </cell>
          <cell r="H460">
            <v>189</v>
          </cell>
          <cell r="I460">
            <v>273</v>
          </cell>
          <cell r="J460">
            <v>237</v>
          </cell>
          <cell r="K460">
            <v>251</v>
          </cell>
          <cell r="L460">
            <v>448</v>
          </cell>
          <cell r="M460">
            <v>136</v>
          </cell>
        </row>
        <row r="461">
          <cell r="A461">
            <v>5179756</v>
          </cell>
          <cell r="B461">
            <v>5113971</v>
          </cell>
          <cell r="C461">
            <v>4410</v>
          </cell>
          <cell r="D461">
            <v>31991508</v>
          </cell>
          <cell r="E461">
            <v>433</v>
          </cell>
          <cell r="F461">
            <v>447</v>
          </cell>
          <cell r="G461">
            <v>518</v>
          </cell>
          <cell r="H461">
            <v>289</v>
          </cell>
          <cell r="I461">
            <v>306</v>
          </cell>
          <cell r="J461">
            <v>291</v>
          </cell>
          <cell r="K461">
            <v>389</v>
          </cell>
          <cell r="L461">
            <v>527</v>
          </cell>
          <cell r="M461">
            <v>404</v>
          </cell>
        </row>
        <row r="462">
          <cell r="A462">
            <v>5179816</v>
          </cell>
          <cell r="B462">
            <v>5114001</v>
          </cell>
          <cell r="C462">
            <v>4410</v>
          </cell>
          <cell r="D462">
            <v>15960499</v>
          </cell>
          <cell r="E462">
            <v>50</v>
          </cell>
          <cell r="F462">
            <v>60</v>
          </cell>
          <cell r="G462">
            <v>65</v>
          </cell>
          <cell r="H462">
            <v>203</v>
          </cell>
          <cell r="I462">
            <v>195</v>
          </cell>
          <cell r="J462">
            <v>196</v>
          </cell>
          <cell r="K462">
            <v>169</v>
          </cell>
          <cell r="L462">
            <v>166</v>
          </cell>
          <cell r="M462">
            <v>167</v>
          </cell>
        </row>
        <row r="463">
          <cell r="A463">
            <v>5175446</v>
          </cell>
          <cell r="B463">
            <v>5111816</v>
          </cell>
          <cell r="C463">
            <v>4410</v>
          </cell>
          <cell r="D463">
            <v>156186</v>
          </cell>
          <cell r="E463">
            <v>73</v>
          </cell>
          <cell r="F463">
            <v>51</v>
          </cell>
          <cell r="G463">
            <v>47</v>
          </cell>
          <cell r="H463">
            <v>52</v>
          </cell>
          <cell r="I463">
            <v>61</v>
          </cell>
          <cell r="J463">
            <v>48</v>
          </cell>
          <cell r="K463">
            <v>48</v>
          </cell>
          <cell r="L463">
            <v>57</v>
          </cell>
          <cell r="M463">
            <v>58</v>
          </cell>
        </row>
        <row r="464">
          <cell r="A464">
            <v>5175360</v>
          </cell>
          <cell r="B464">
            <v>5111773</v>
          </cell>
          <cell r="C464">
            <v>4410</v>
          </cell>
          <cell r="D464">
            <v>156183</v>
          </cell>
          <cell r="E464">
            <v>229</v>
          </cell>
          <cell r="F464">
            <v>293</v>
          </cell>
          <cell r="G464">
            <v>320</v>
          </cell>
          <cell r="H464">
            <v>284</v>
          </cell>
          <cell r="I464">
            <v>354</v>
          </cell>
          <cell r="J464">
            <v>213</v>
          </cell>
          <cell r="K464">
            <v>288</v>
          </cell>
          <cell r="L464">
            <v>287</v>
          </cell>
          <cell r="M464">
            <v>352</v>
          </cell>
        </row>
        <row r="465">
          <cell r="A465">
            <v>5181122</v>
          </cell>
          <cell r="B465">
            <v>5114654</v>
          </cell>
          <cell r="C465">
            <v>4410</v>
          </cell>
          <cell r="D465">
            <v>355558</v>
          </cell>
          <cell r="E465">
            <v>681</v>
          </cell>
          <cell r="F465">
            <v>593</v>
          </cell>
          <cell r="G465">
            <v>639</v>
          </cell>
          <cell r="H465">
            <v>578</v>
          </cell>
          <cell r="I465">
            <v>572</v>
          </cell>
          <cell r="J465">
            <v>514</v>
          </cell>
          <cell r="K465">
            <v>490</v>
          </cell>
          <cell r="L465">
            <v>459</v>
          </cell>
          <cell r="M465">
            <v>356</v>
          </cell>
        </row>
        <row r="466">
          <cell r="A466">
            <v>5179736</v>
          </cell>
          <cell r="B466">
            <v>5113961</v>
          </cell>
          <cell r="C466">
            <v>4410</v>
          </cell>
          <cell r="D466">
            <v>16007907</v>
          </cell>
          <cell r="E466">
            <v>230</v>
          </cell>
          <cell r="F466">
            <v>193</v>
          </cell>
          <cell r="G466">
            <v>208</v>
          </cell>
          <cell r="H466">
            <v>210</v>
          </cell>
          <cell r="I466">
            <v>223</v>
          </cell>
          <cell r="J466">
            <v>173</v>
          </cell>
          <cell r="K466">
            <v>191</v>
          </cell>
          <cell r="L466">
            <v>201</v>
          </cell>
          <cell r="M466">
            <v>235</v>
          </cell>
        </row>
        <row r="467">
          <cell r="A467">
            <v>5179396</v>
          </cell>
          <cell r="B467">
            <v>5113791</v>
          </cell>
          <cell r="C467">
            <v>4410</v>
          </cell>
          <cell r="D467">
            <v>1910723</v>
          </cell>
          <cell r="E467">
            <v>282</v>
          </cell>
          <cell r="F467">
            <v>184</v>
          </cell>
          <cell r="G467">
            <v>240</v>
          </cell>
          <cell r="H467">
            <v>218</v>
          </cell>
          <cell r="I467">
            <v>198</v>
          </cell>
          <cell r="J467">
            <v>168</v>
          </cell>
          <cell r="K467">
            <v>148</v>
          </cell>
          <cell r="L467">
            <v>126</v>
          </cell>
          <cell r="M467">
            <v>131</v>
          </cell>
        </row>
        <row r="468">
          <cell r="A468">
            <v>5175424</v>
          </cell>
          <cell r="B468">
            <v>5111805</v>
          </cell>
          <cell r="C468">
            <v>4410</v>
          </cell>
          <cell r="D468">
            <v>1911907</v>
          </cell>
          <cell r="E468">
            <v>173</v>
          </cell>
          <cell r="F468">
            <v>152</v>
          </cell>
          <cell r="G468">
            <v>154</v>
          </cell>
          <cell r="H468">
            <v>150</v>
          </cell>
          <cell r="I468">
            <v>150</v>
          </cell>
          <cell r="J468">
            <v>142</v>
          </cell>
          <cell r="K468">
            <v>159</v>
          </cell>
          <cell r="L468">
            <v>151</v>
          </cell>
          <cell r="M468">
            <v>166</v>
          </cell>
        </row>
        <row r="469">
          <cell r="A469">
            <v>5181110</v>
          </cell>
          <cell r="B469">
            <v>5114648</v>
          </cell>
          <cell r="C469">
            <v>4410</v>
          </cell>
          <cell r="D469">
            <v>1535571</v>
          </cell>
          <cell r="E469">
            <v>260</v>
          </cell>
          <cell r="F469">
            <v>226</v>
          </cell>
          <cell r="G469">
            <v>217</v>
          </cell>
          <cell r="H469">
            <v>224</v>
          </cell>
          <cell r="I469">
            <v>236</v>
          </cell>
          <cell r="J469">
            <v>238</v>
          </cell>
          <cell r="K469">
            <v>227</v>
          </cell>
          <cell r="L469">
            <v>229</v>
          </cell>
          <cell r="M469">
            <v>183</v>
          </cell>
        </row>
        <row r="470">
          <cell r="A470">
            <v>5181116</v>
          </cell>
          <cell r="B470">
            <v>5114651</v>
          </cell>
          <cell r="C470">
            <v>4410</v>
          </cell>
          <cell r="D470">
            <v>2962692</v>
          </cell>
          <cell r="E470">
            <v>121</v>
          </cell>
          <cell r="F470">
            <v>181</v>
          </cell>
          <cell r="G470">
            <v>210</v>
          </cell>
          <cell r="H470">
            <v>172</v>
          </cell>
          <cell r="I470">
            <v>185</v>
          </cell>
          <cell r="J470">
            <v>166</v>
          </cell>
          <cell r="K470">
            <v>164</v>
          </cell>
          <cell r="L470">
            <v>175</v>
          </cell>
          <cell r="M470">
            <v>188</v>
          </cell>
        </row>
        <row r="471">
          <cell r="A471">
            <v>5179400</v>
          </cell>
          <cell r="B471">
            <v>5113793</v>
          </cell>
          <cell r="C471">
            <v>4410</v>
          </cell>
          <cell r="D471">
            <v>1753308</v>
          </cell>
          <cell r="E471">
            <v>237</v>
          </cell>
          <cell r="F471">
            <v>183</v>
          </cell>
          <cell r="G471">
            <v>220</v>
          </cell>
          <cell r="H471">
            <v>214</v>
          </cell>
          <cell r="I471">
            <v>291</v>
          </cell>
          <cell r="J471">
            <v>282</v>
          </cell>
          <cell r="K471">
            <v>323</v>
          </cell>
          <cell r="L471">
            <v>337</v>
          </cell>
          <cell r="M471">
            <v>367</v>
          </cell>
        </row>
        <row r="472">
          <cell r="A472">
            <v>5175298</v>
          </cell>
          <cell r="B472">
            <v>5111742</v>
          </cell>
          <cell r="C472">
            <v>4410</v>
          </cell>
          <cell r="D472">
            <v>3730356</v>
          </cell>
          <cell r="E472">
            <v>305</v>
          </cell>
          <cell r="F472">
            <v>267</v>
          </cell>
          <cell r="G472">
            <v>274</v>
          </cell>
          <cell r="H472">
            <v>268</v>
          </cell>
          <cell r="I472">
            <v>271</v>
          </cell>
          <cell r="J472">
            <v>280</v>
          </cell>
          <cell r="K472">
            <v>232</v>
          </cell>
          <cell r="L472">
            <v>149</v>
          </cell>
          <cell r="M472">
            <v>203</v>
          </cell>
        </row>
        <row r="473">
          <cell r="A473">
            <v>5179398</v>
          </cell>
          <cell r="B473">
            <v>5113792</v>
          </cell>
          <cell r="C473">
            <v>4410</v>
          </cell>
          <cell r="D473">
            <v>6823869</v>
          </cell>
          <cell r="E473">
            <v>218</v>
          </cell>
          <cell r="F473">
            <v>182</v>
          </cell>
          <cell r="G473">
            <v>188</v>
          </cell>
          <cell r="H473">
            <v>178</v>
          </cell>
          <cell r="I473">
            <v>195</v>
          </cell>
          <cell r="J473">
            <v>176</v>
          </cell>
          <cell r="K473">
            <v>174</v>
          </cell>
          <cell r="L473">
            <v>172</v>
          </cell>
          <cell r="M473">
            <v>212</v>
          </cell>
        </row>
        <row r="474">
          <cell r="A474">
            <v>5179402</v>
          </cell>
          <cell r="B474">
            <v>5113794</v>
          </cell>
          <cell r="C474">
            <v>4410</v>
          </cell>
          <cell r="D474">
            <v>3725850</v>
          </cell>
          <cell r="E474">
            <v>151</v>
          </cell>
          <cell r="F474">
            <v>128</v>
          </cell>
          <cell r="G474">
            <v>123</v>
          </cell>
          <cell r="H474">
            <v>121</v>
          </cell>
          <cell r="I474">
            <v>138</v>
          </cell>
          <cell r="J474">
            <v>136</v>
          </cell>
          <cell r="K474">
            <v>141</v>
          </cell>
          <cell r="L474">
            <v>117</v>
          </cell>
          <cell r="M474">
            <v>152</v>
          </cell>
        </row>
        <row r="475">
          <cell r="A475">
            <v>5179858</v>
          </cell>
          <cell r="B475">
            <v>5114022</v>
          </cell>
          <cell r="C475">
            <v>4410</v>
          </cell>
          <cell r="D475">
            <v>6821123</v>
          </cell>
          <cell r="E475">
            <v>135</v>
          </cell>
          <cell r="F475">
            <v>158</v>
          </cell>
          <cell r="G475">
            <v>123</v>
          </cell>
          <cell r="H475">
            <v>151</v>
          </cell>
          <cell r="I475">
            <v>160</v>
          </cell>
          <cell r="J475">
            <v>140</v>
          </cell>
          <cell r="K475">
            <v>132</v>
          </cell>
          <cell r="L475">
            <v>139</v>
          </cell>
          <cell r="M475">
            <v>148</v>
          </cell>
        </row>
        <row r="476">
          <cell r="A476">
            <v>5179880</v>
          </cell>
          <cell r="B476">
            <v>5114033</v>
          </cell>
          <cell r="C476">
            <v>4410</v>
          </cell>
          <cell r="D476">
            <v>6823343</v>
          </cell>
          <cell r="E476">
            <v>87</v>
          </cell>
          <cell r="F476">
            <v>87</v>
          </cell>
          <cell r="G476">
            <v>79</v>
          </cell>
          <cell r="H476">
            <v>82</v>
          </cell>
          <cell r="I476">
            <v>79</v>
          </cell>
          <cell r="J476">
            <v>68</v>
          </cell>
          <cell r="K476">
            <v>71</v>
          </cell>
          <cell r="L476">
            <v>70</v>
          </cell>
          <cell r="M476">
            <v>46</v>
          </cell>
        </row>
        <row r="477">
          <cell r="A477">
            <v>5175340</v>
          </cell>
          <cell r="B477">
            <v>5111763</v>
          </cell>
          <cell r="C477">
            <v>4410</v>
          </cell>
          <cell r="D477">
            <v>6829406</v>
          </cell>
          <cell r="E477">
            <v>141</v>
          </cell>
          <cell r="F477">
            <v>110</v>
          </cell>
          <cell r="G477">
            <v>123</v>
          </cell>
          <cell r="H477">
            <v>299</v>
          </cell>
          <cell r="I477">
            <v>286</v>
          </cell>
          <cell r="J477">
            <v>806</v>
          </cell>
          <cell r="K477">
            <v>233</v>
          </cell>
          <cell r="L477">
            <v>249</v>
          </cell>
          <cell r="M477">
            <v>306</v>
          </cell>
        </row>
        <row r="478">
          <cell r="A478">
            <v>5175318</v>
          </cell>
          <cell r="B478">
            <v>5111752</v>
          </cell>
          <cell r="C478">
            <v>4410</v>
          </cell>
          <cell r="D478">
            <v>1751648</v>
          </cell>
          <cell r="E478">
            <v>257</v>
          </cell>
          <cell r="F478">
            <v>224</v>
          </cell>
          <cell r="G478">
            <v>201</v>
          </cell>
          <cell r="H478">
            <v>210</v>
          </cell>
          <cell r="I478">
            <v>206</v>
          </cell>
          <cell r="J478">
            <v>172</v>
          </cell>
          <cell r="K478">
            <v>184</v>
          </cell>
          <cell r="L478">
            <v>206</v>
          </cell>
          <cell r="M478">
            <v>223</v>
          </cell>
        </row>
        <row r="479">
          <cell r="A479">
            <v>5181126</v>
          </cell>
          <cell r="B479">
            <v>5114656</v>
          </cell>
          <cell r="C479">
            <v>4410</v>
          </cell>
          <cell r="D479">
            <v>3314066</v>
          </cell>
          <cell r="E479">
            <v>223</v>
          </cell>
          <cell r="F479">
            <v>189</v>
          </cell>
          <cell r="G479">
            <v>199</v>
          </cell>
          <cell r="H479">
            <v>179</v>
          </cell>
          <cell r="I479">
            <v>199</v>
          </cell>
          <cell r="J479">
            <v>186</v>
          </cell>
          <cell r="K479">
            <v>201</v>
          </cell>
          <cell r="L479">
            <v>190</v>
          </cell>
          <cell r="M479">
            <v>202</v>
          </cell>
        </row>
        <row r="480">
          <cell r="A480">
            <v>5181112</v>
          </cell>
          <cell r="B480">
            <v>5114649</v>
          </cell>
          <cell r="C480">
            <v>4410</v>
          </cell>
          <cell r="D480">
            <v>3304967</v>
          </cell>
          <cell r="E480">
            <v>89</v>
          </cell>
          <cell r="F480">
            <v>90</v>
          </cell>
          <cell r="G480">
            <v>68</v>
          </cell>
          <cell r="H480">
            <v>79</v>
          </cell>
          <cell r="I480">
            <v>84</v>
          </cell>
          <cell r="J480">
            <v>90</v>
          </cell>
          <cell r="K480">
            <v>86</v>
          </cell>
          <cell r="L480">
            <v>87</v>
          </cell>
          <cell r="M480">
            <v>121</v>
          </cell>
        </row>
        <row r="481">
          <cell r="A481">
            <v>5095622</v>
          </cell>
          <cell r="B481">
            <v>5071904</v>
          </cell>
          <cell r="C481">
            <v>4410</v>
          </cell>
          <cell r="D481">
            <v>7146519</v>
          </cell>
          <cell r="E481">
            <v>125</v>
          </cell>
          <cell r="F481">
            <v>86</v>
          </cell>
          <cell r="G481">
            <v>75</v>
          </cell>
          <cell r="H481">
            <v>106</v>
          </cell>
          <cell r="I481">
            <v>120</v>
          </cell>
          <cell r="J481">
            <v>119</v>
          </cell>
          <cell r="K481">
            <v>20</v>
          </cell>
          <cell r="L481">
            <v>89</v>
          </cell>
          <cell r="M481">
            <v>85</v>
          </cell>
        </row>
        <row r="482">
          <cell r="A482">
            <v>5179796</v>
          </cell>
          <cell r="B482">
            <v>5113991</v>
          </cell>
          <cell r="C482">
            <v>4410</v>
          </cell>
          <cell r="D482">
            <v>7130334</v>
          </cell>
          <cell r="E482">
            <v>107</v>
          </cell>
          <cell r="F482">
            <v>137</v>
          </cell>
          <cell r="G482">
            <v>228</v>
          </cell>
          <cell r="H482">
            <v>269</v>
          </cell>
          <cell r="I482">
            <v>609</v>
          </cell>
          <cell r="J482">
            <v>84</v>
          </cell>
          <cell r="K482">
            <v>75</v>
          </cell>
          <cell r="L482">
            <v>91</v>
          </cell>
          <cell r="M482">
            <v>103</v>
          </cell>
        </row>
        <row r="483">
          <cell r="A483">
            <v>5175402</v>
          </cell>
          <cell r="B483">
            <v>5111794</v>
          </cell>
          <cell r="C483">
            <v>4410</v>
          </cell>
          <cell r="D483">
            <v>7116786</v>
          </cell>
          <cell r="E483">
            <v>217</v>
          </cell>
          <cell r="F483">
            <v>177</v>
          </cell>
          <cell r="G483">
            <v>169</v>
          </cell>
          <cell r="H483">
            <v>189</v>
          </cell>
          <cell r="I483">
            <v>187</v>
          </cell>
          <cell r="J483">
            <v>168</v>
          </cell>
          <cell r="K483">
            <v>177</v>
          </cell>
          <cell r="L483">
            <v>173</v>
          </cell>
          <cell r="M483">
            <v>192</v>
          </cell>
        </row>
        <row r="484">
          <cell r="A484">
            <v>5181108</v>
          </cell>
          <cell r="B484">
            <v>5114647</v>
          </cell>
          <cell r="C484">
            <v>4410</v>
          </cell>
          <cell r="D484">
            <v>7118154</v>
          </cell>
          <cell r="E484">
            <v>226</v>
          </cell>
          <cell r="F484">
            <v>206</v>
          </cell>
          <cell r="G484">
            <v>199</v>
          </cell>
          <cell r="H484">
            <v>189</v>
          </cell>
          <cell r="I484">
            <v>205</v>
          </cell>
          <cell r="J484">
            <v>179</v>
          </cell>
          <cell r="K484">
            <v>194</v>
          </cell>
          <cell r="L484">
            <v>191</v>
          </cell>
          <cell r="M484">
            <v>205</v>
          </cell>
        </row>
        <row r="485">
          <cell r="A485">
            <v>5181124</v>
          </cell>
          <cell r="B485">
            <v>5114655</v>
          </cell>
          <cell r="C485">
            <v>4410</v>
          </cell>
          <cell r="D485">
            <v>7116084</v>
          </cell>
          <cell r="E485">
            <v>51</v>
          </cell>
          <cell r="F485">
            <v>0</v>
          </cell>
          <cell r="G485">
            <v>0</v>
          </cell>
          <cell r="H485">
            <v>299</v>
          </cell>
          <cell r="I485">
            <v>446</v>
          </cell>
          <cell r="J485">
            <v>376</v>
          </cell>
          <cell r="K485">
            <v>352</v>
          </cell>
          <cell r="L485">
            <v>331</v>
          </cell>
          <cell r="M485">
            <v>355</v>
          </cell>
        </row>
        <row r="486">
          <cell r="A486">
            <v>5181114</v>
          </cell>
          <cell r="B486">
            <v>5114650</v>
          </cell>
          <cell r="C486">
            <v>4410</v>
          </cell>
          <cell r="D486">
            <v>7117927</v>
          </cell>
          <cell r="E486">
            <v>277</v>
          </cell>
          <cell r="F486">
            <v>243</v>
          </cell>
          <cell r="G486">
            <v>255</v>
          </cell>
          <cell r="H486">
            <v>248</v>
          </cell>
          <cell r="I486">
            <v>271</v>
          </cell>
          <cell r="J486">
            <v>228</v>
          </cell>
          <cell r="K486">
            <v>269</v>
          </cell>
          <cell r="L486">
            <v>225</v>
          </cell>
          <cell r="M486">
            <v>243</v>
          </cell>
        </row>
        <row r="487">
          <cell r="A487">
            <v>5181128</v>
          </cell>
          <cell r="B487">
            <v>5114657</v>
          </cell>
          <cell r="C487">
            <v>4410</v>
          </cell>
          <cell r="D487">
            <v>443766</v>
          </cell>
          <cell r="E487">
            <v>179</v>
          </cell>
          <cell r="F487">
            <v>167</v>
          </cell>
          <cell r="G487">
            <v>158</v>
          </cell>
          <cell r="H487">
            <v>168</v>
          </cell>
          <cell r="I487">
            <v>155</v>
          </cell>
          <cell r="J487">
            <v>150</v>
          </cell>
          <cell r="K487">
            <v>149</v>
          </cell>
          <cell r="L487">
            <v>161</v>
          </cell>
          <cell r="M487">
            <v>183</v>
          </cell>
        </row>
        <row r="488">
          <cell r="A488">
            <v>5181120</v>
          </cell>
          <cell r="B488">
            <v>5114653</v>
          </cell>
          <cell r="C488">
            <v>4410</v>
          </cell>
          <cell r="D488">
            <v>721580</v>
          </cell>
          <cell r="E488">
            <v>185</v>
          </cell>
          <cell r="F488">
            <v>137</v>
          </cell>
          <cell r="G488">
            <v>149</v>
          </cell>
          <cell r="H488">
            <v>141</v>
          </cell>
          <cell r="I488">
            <v>150</v>
          </cell>
          <cell r="J488">
            <v>132</v>
          </cell>
          <cell r="K488">
            <v>132</v>
          </cell>
          <cell r="L488">
            <v>138</v>
          </cell>
          <cell r="M488">
            <v>144</v>
          </cell>
        </row>
        <row r="489">
          <cell r="A489">
            <v>5070046</v>
          </cell>
          <cell r="B489">
            <v>5059116</v>
          </cell>
          <cell r="C489">
            <v>4410</v>
          </cell>
          <cell r="E489">
            <v>172</v>
          </cell>
          <cell r="F489">
            <v>143</v>
          </cell>
          <cell r="G489">
            <v>157</v>
          </cell>
          <cell r="H489">
            <v>149</v>
          </cell>
          <cell r="I489">
            <v>207</v>
          </cell>
          <cell r="J489">
            <v>189</v>
          </cell>
          <cell r="K489">
            <v>181</v>
          </cell>
          <cell r="L489">
            <v>183</v>
          </cell>
          <cell r="M489">
            <v>179</v>
          </cell>
        </row>
        <row r="490">
          <cell r="A490">
            <v>5174896</v>
          </cell>
          <cell r="B490">
            <v>5111541</v>
          </cell>
          <cell r="C490">
            <v>4410</v>
          </cell>
          <cell r="E490">
            <v>353</v>
          </cell>
          <cell r="F490">
            <v>315</v>
          </cell>
          <cell r="G490">
            <v>303</v>
          </cell>
          <cell r="H490">
            <v>270</v>
          </cell>
          <cell r="I490">
            <v>352</v>
          </cell>
          <cell r="J490">
            <v>303</v>
          </cell>
          <cell r="K490">
            <v>323</v>
          </cell>
          <cell r="L490">
            <v>292</v>
          </cell>
          <cell r="M490">
            <v>312</v>
          </cell>
        </row>
        <row r="491">
          <cell r="A491">
            <v>5174998</v>
          </cell>
          <cell r="B491">
            <v>5111592</v>
          </cell>
          <cell r="C491">
            <v>4410</v>
          </cell>
          <cell r="F491">
            <v>612</v>
          </cell>
          <cell r="H491">
            <v>278</v>
          </cell>
          <cell r="I491">
            <v>247</v>
          </cell>
          <cell r="J491">
            <v>323</v>
          </cell>
          <cell r="K491">
            <v>277</v>
          </cell>
          <cell r="L491">
            <v>295</v>
          </cell>
          <cell r="M491">
            <v>267</v>
          </cell>
        </row>
        <row r="492">
          <cell r="A492">
            <v>5181150</v>
          </cell>
          <cell r="B492">
            <v>5114668</v>
          </cell>
          <cell r="C492">
            <v>4410</v>
          </cell>
          <cell r="D492">
            <v>33001592</v>
          </cell>
          <cell r="E492">
            <v>3389</v>
          </cell>
          <cell r="F492">
            <v>95</v>
          </cell>
          <cell r="G492">
            <v>116</v>
          </cell>
          <cell r="H492">
            <v>157</v>
          </cell>
          <cell r="I492">
            <v>33</v>
          </cell>
          <cell r="J492">
            <v>69</v>
          </cell>
          <cell r="K492">
            <v>70</v>
          </cell>
          <cell r="L492">
            <v>77</v>
          </cell>
          <cell r="M492">
            <v>88</v>
          </cell>
        </row>
        <row r="493">
          <cell r="A493">
            <v>5181148</v>
          </cell>
          <cell r="B493">
            <v>5114667</v>
          </cell>
          <cell r="C493">
            <v>4410</v>
          </cell>
          <cell r="D493">
            <v>33001697</v>
          </cell>
          <cell r="E493">
            <v>151</v>
          </cell>
          <cell r="F493">
            <v>30</v>
          </cell>
          <cell r="G493">
            <v>116</v>
          </cell>
          <cell r="H493">
            <v>112</v>
          </cell>
          <cell r="I493">
            <v>116</v>
          </cell>
          <cell r="J493">
            <v>105</v>
          </cell>
          <cell r="K493">
            <v>107</v>
          </cell>
          <cell r="L493">
            <v>92</v>
          </cell>
          <cell r="M493">
            <v>110</v>
          </cell>
        </row>
        <row r="494">
          <cell r="A494">
            <v>5181152</v>
          </cell>
          <cell r="B494">
            <v>5114669</v>
          </cell>
          <cell r="C494">
            <v>4410</v>
          </cell>
          <cell r="D494">
            <v>33001593</v>
          </cell>
          <cell r="E494">
            <v>53</v>
          </cell>
          <cell r="F494">
            <v>29</v>
          </cell>
          <cell r="G494">
            <v>72</v>
          </cell>
          <cell r="H494">
            <v>48</v>
          </cell>
          <cell r="I494">
            <v>57</v>
          </cell>
          <cell r="J494">
            <v>43</v>
          </cell>
          <cell r="K494">
            <v>41</v>
          </cell>
          <cell r="L494">
            <v>51</v>
          </cell>
          <cell r="M494">
            <v>54</v>
          </cell>
        </row>
        <row r="495">
          <cell r="A495">
            <v>5181162</v>
          </cell>
          <cell r="B495">
            <v>5114674</v>
          </cell>
          <cell r="C495">
            <v>4410</v>
          </cell>
          <cell r="D495">
            <v>33001588</v>
          </cell>
          <cell r="E495">
            <v>283</v>
          </cell>
          <cell r="F495">
            <v>253</v>
          </cell>
          <cell r="G495">
            <v>243</v>
          </cell>
          <cell r="H495">
            <v>216</v>
          </cell>
          <cell r="I495">
            <v>282</v>
          </cell>
          <cell r="J495">
            <v>243</v>
          </cell>
          <cell r="K495">
            <v>259</v>
          </cell>
          <cell r="L495">
            <v>234</v>
          </cell>
          <cell r="M495">
            <v>250</v>
          </cell>
        </row>
        <row r="496">
          <cell r="A496">
            <v>5181158</v>
          </cell>
          <cell r="B496">
            <v>5114672</v>
          </cell>
          <cell r="C496">
            <v>4410</v>
          </cell>
          <cell r="D496">
            <v>33001667</v>
          </cell>
          <cell r="E496">
            <v>133</v>
          </cell>
          <cell r="F496">
            <v>104</v>
          </cell>
          <cell r="G496">
            <v>93</v>
          </cell>
          <cell r="H496">
            <v>105</v>
          </cell>
          <cell r="I496">
            <v>110</v>
          </cell>
          <cell r="J496">
            <v>105</v>
          </cell>
          <cell r="K496">
            <v>103</v>
          </cell>
          <cell r="L496">
            <v>102</v>
          </cell>
          <cell r="M496">
            <v>105</v>
          </cell>
        </row>
        <row r="497">
          <cell r="A497">
            <v>5174954</v>
          </cell>
          <cell r="B497">
            <v>5111570</v>
          </cell>
          <cell r="C497">
            <v>4410</v>
          </cell>
          <cell r="D497">
            <v>3727095</v>
          </cell>
          <cell r="E497">
            <v>172</v>
          </cell>
          <cell r="F497">
            <v>152</v>
          </cell>
          <cell r="G497">
            <v>148</v>
          </cell>
          <cell r="H497">
            <v>144</v>
          </cell>
          <cell r="I497">
            <v>213</v>
          </cell>
          <cell r="J497">
            <v>183</v>
          </cell>
          <cell r="K497">
            <v>193</v>
          </cell>
          <cell r="L497">
            <v>155</v>
          </cell>
          <cell r="M497">
            <v>171</v>
          </cell>
        </row>
        <row r="498">
          <cell r="A498">
            <v>5175028</v>
          </cell>
          <cell r="B498">
            <v>5111607</v>
          </cell>
          <cell r="C498">
            <v>4410</v>
          </cell>
          <cell r="D498">
            <v>18492450</v>
          </cell>
          <cell r="E498">
            <v>172</v>
          </cell>
          <cell r="F498">
            <v>152</v>
          </cell>
          <cell r="G498">
            <v>148</v>
          </cell>
          <cell r="H498">
            <v>144</v>
          </cell>
          <cell r="I498">
            <v>213</v>
          </cell>
          <cell r="J498">
            <v>121</v>
          </cell>
          <cell r="K498">
            <v>165</v>
          </cell>
          <cell r="L498">
            <v>133</v>
          </cell>
          <cell r="M498">
            <v>149</v>
          </cell>
        </row>
        <row r="499">
          <cell r="A499">
            <v>5175148</v>
          </cell>
          <cell r="B499">
            <v>5111667</v>
          </cell>
          <cell r="C499">
            <v>4410</v>
          </cell>
          <cell r="D499">
            <v>3362761</v>
          </cell>
          <cell r="E499">
            <v>327</v>
          </cell>
          <cell r="F499">
            <v>105</v>
          </cell>
          <cell r="G499">
            <v>100</v>
          </cell>
          <cell r="H499">
            <v>214</v>
          </cell>
          <cell r="I499">
            <v>219</v>
          </cell>
          <cell r="J499">
            <v>161</v>
          </cell>
          <cell r="K499">
            <v>154</v>
          </cell>
          <cell r="L499">
            <v>122</v>
          </cell>
          <cell r="M499">
            <v>136</v>
          </cell>
        </row>
        <row r="500">
          <cell r="A500">
            <v>5174934</v>
          </cell>
          <cell r="B500">
            <v>5111560</v>
          </cell>
          <cell r="C500">
            <v>4410</v>
          </cell>
          <cell r="D500">
            <v>3361097</v>
          </cell>
          <cell r="E500">
            <v>138</v>
          </cell>
          <cell r="F500">
            <v>117</v>
          </cell>
          <cell r="G500">
            <v>112</v>
          </cell>
          <cell r="H500">
            <v>117</v>
          </cell>
          <cell r="I500">
            <v>122</v>
          </cell>
          <cell r="J500">
            <v>121</v>
          </cell>
          <cell r="K500">
            <v>149</v>
          </cell>
          <cell r="L500">
            <v>146</v>
          </cell>
          <cell r="M500">
            <v>165</v>
          </cell>
        </row>
        <row r="501">
          <cell r="A501">
            <v>5176422</v>
          </cell>
          <cell r="B501">
            <v>5112304</v>
          </cell>
          <cell r="C501">
            <v>4410</v>
          </cell>
          <cell r="D501">
            <v>156078</v>
          </cell>
          <cell r="E501">
            <v>93</v>
          </cell>
          <cell r="F501">
            <v>101</v>
          </cell>
          <cell r="G501">
            <v>109</v>
          </cell>
          <cell r="H501">
            <v>93</v>
          </cell>
          <cell r="I501">
            <v>101</v>
          </cell>
          <cell r="J501">
            <v>98</v>
          </cell>
          <cell r="K501">
            <v>95</v>
          </cell>
          <cell r="L501">
            <v>94</v>
          </cell>
          <cell r="M501">
            <v>101</v>
          </cell>
        </row>
        <row r="502">
          <cell r="A502">
            <v>5174992</v>
          </cell>
          <cell r="B502">
            <v>5111589</v>
          </cell>
          <cell r="C502">
            <v>4410</v>
          </cell>
          <cell r="D502">
            <v>156257</v>
          </cell>
          <cell r="E502">
            <v>206</v>
          </cell>
          <cell r="F502">
            <v>187</v>
          </cell>
          <cell r="G502">
            <v>185</v>
          </cell>
          <cell r="H502">
            <v>176</v>
          </cell>
          <cell r="I502">
            <v>201</v>
          </cell>
          <cell r="J502">
            <v>183</v>
          </cell>
          <cell r="K502">
            <v>196</v>
          </cell>
          <cell r="L502">
            <v>165</v>
          </cell>
          <cell r="M502">
            <v>201</v>
          </cell>
        </row>
        <row r="503">
          <cell r="A503">
            <v>5181168</v>
          </cell>
          <cell r="B503">
            <v>5114677</v>
          </cell>
          <cell r="C503">
            <v>4410</v>
          </cell>
          <cell r="D503">
            <v>2934728</v>
          </cell>
          <cell r="E503">
            <v>197</v>
          </cell>
          <cell r="F503">
            <v>178</v>
          </cell>
          <cell r="G503">
            <v>175</v>
          </cell>
          <cell r="H503">
            <v>176</v>
          </cell>
          <cell r="I503">
            <v>187</v>
          </cell>
          <cell r="J503">
            <v>0</v>
          </cell>
          <cell r="K503">
            <v>0</v>
          </cell>
          <cell r="L503">
            <v>0</v>
          </cell>
          <cell r="M503">
            <v>0</v>
          </cell>
        </row>
        <row r="504">
          <cell r="A504">
            <v>5174878</v>
          </cell>
          <cell r="B504">
            <v>5111532</v>
          </cell>
          <cell r="C504">
            <v>4410</v>
          </cell>
          <cell r="D504">
            <v>1502245</v>
          </cell>
          <cell r="E504">
            <v>161</v>
          </cell>
          <cell r="F504">
            <v>127</v>
          </cell>
          <cell r="G504">
            <v>152</v>
          </cell>
          <cell r="H504">
            <v>166</v>
          </cell>
          <cell r="I504">
            <v>172</v>
          </cell>
          <cell r="J504">
            <v>200</v>
          </cell>
          <cell r="K504">
            <v>265</v>
          </cell>
          <cell r="L504">
            <v>196</v>
          </cell>
          <cell r="M504">
            <v>226</v>
          </cell>
        </row>
        <row r="505">
          <cell r="A505">
            <v>5181156</v>
          </cell>
          <cell r="B505">
            <v>5114671</v>
          </cell>
          <cell r="C505">
            <v>4410</v>
          </cell>
          <cell r="D505">
            <v>1530244</v>
          </cell>
          <cell r="E505">
            <v>257</v>
          </cell>
          <cell r="F505">
            <v>202</v>
          </cell>
          <cell r="G505">
            <v>211</v>
          </cell>
          <cell r="H505">
            <v>199</v>
          </cell>
          <cell r="I505">
            <v>218</v>
          </cell>
          <cell r="J505">
            <v>218</v>
          </cell>
          <cell r="K505">
            <v>220</v>
          </cell>
          <cell r="L505">
            <v>195</v>
          </cell>
          <cell r="M505">
            <v>244</v>
          </cell>
        </row>
        <row r="506">
          <cell r="A506">
            <v>5175084</v>
          </cell>
          <cell r="B506">
            <v>5111635</v>
          </cell>
          <cell r="C506">
            <v>4410</v>
          </cell>
          <cell r="D506">
            <v>3741011</v>
          </cell>
          <cell r="E506">
            <v>180</v>
          </cell>
          <cell r="F506">
            <v>86</v>
          </cell>
          <cell r="G506">
            <v>132</v>
          </cell>
          <cell r="H506">
            <v>175</v>
          </cell>
          <cell r="I506">
            <v>252</v>
          </cell>
          <cell r="J506">
            <v>86</v>
          </cell>
          <cell r="K506">
            <v>128</v>
          </cell>
          <cell r="L506">
            <v>160</v>
          </cell>
          <cell r="M506">
            <v>131</v>
          </cell>
        </row>
        <row r="507">
          <cell r="A507">
            <v>5175014</v>
          </cell>
          <cell r="B507">
            <v>5111600</v>
          </cell>
          <cell r="C507">
            <v>4410</v>
          </cell>
          <cell r="D507">
            <v>3730354</v>
          </cell>
          <cell r="E507">
            <v>168</v>
          </cell>
          <cell r="F507">
            <v>124</v>
          </cell>
          <cell r="G507">
            <v>100</v>
          </cell>
          <cell r="H507">
            <v>120</v>
          </cell>
          <cell r="I507">
            <v>106</v>
          </cell>
          <cell r="J507">
            <v>114</v>
          </cell>
          <cell r="K507">
            <v>88</v>
          </cell>
          <cell r="L507">
            <v>126</v>
          </cell>
          <cell r="M507">
            <v>130</v>
          </cell>
        </row>
        <row r="508">
          <cell r="A508">
            <v>5175170</v>
          </cell>
          <cell r="B508">
            <v>5111678</v>
          </cell>
          <cell r="C508">
            <v>4410</v>
          </cell>
          <cell r="D508">
            <v>1752157</v>
          </cell>
          <cell r="E508">
            <v>190</v>
          </cell>
          <cell r="F508">
            <v>183</v>
          </cell>
          <cell r="G508">
            <v>165</v>
          </cell>
          <cell r="H508">
            <v>184</v>
          </cell>
          <cell r="I508">
            <v>137</v>
          </cell>
          <cell r="J508">
            <v>147</v>
          </cell>
          <cell r="K508">
            <v>174</v>
          </cell>
          <cell r="L508">
            <v>157</v>
          </cell>
          <cell r="M508">
            <v>101</v>
          </cell>
        </row>
        <row r="509">
          <cell r="A509">
            <v>5174916</v>
          </cell>
          <cell r="B509">
            <v>5111551</v>
          </cell>
          <cell r="C509">
            <v>4410</v>
          </cell>
          <cell r="D509">
            <v>6826732</v>
          </cell>
          <cell r="E509">
            <v>243</v>
          </cell>
          <cell r="F509">
            <v>253</v>
          </cell>
          <cell r="G509">
            <v>254</v>
          </cell>
          <cell r="H509">
            <v>237</v>
          </cell>
          <cell r="I509">
            <v>241</v>
          </cell>
          <cell r="J509">
            <v>229</v>
          </cell>
          <cell r="K509">
            <v>238</v>
          </cell>
          <cell r="L509">
            <v>240</v>
          </cell>
          <cell r="M509">
            <v>251</v>
          </cell>
        </row>
        <row r="510">
          <cell r="A510">
            <v>5174864</v>
          </cell>
          <cell r="B510">
            <v>5111525</v>
          </cell>
          <cell r="C510">
            <v>4410</v>
          </cell>
          <cell r="D510">
            <v>6827200</v>
          </cell>
          <cell r="E510">
            <v>333</v>
          </cell>
          <cell r="F510">
            <v>278</v>
          </cell>
          <cell r="G510">
            <v>343</v>
          </cell>
          <cell r="H510">
            <v>377</v>
          </cell>
          <cell r="I510">
            <v>341</v>
          </cell>
          <cell r="J510">
            <v>294</v>
          </cell>
          <cell r="K510">
            <v>295</v>
          </cell>
          <cell r="L510">
            <v>289</v>
          </cell>
          <cell r="M510">
            <v>325</v>
          </cell>
        </row>
        <row r="511">
          <cell r="A511">
            <v>5181166</v>
          </cell>
          <cell r="B511">
            <v>5114676</v>
          </cell>
          <cell r="C511">
            <v>4410</v>
          </cell>
          <cell r="D511">
            <v>2207229</v>
          </cell>
          <cell r="E511">
            <v>160</v>
          </cell>
          <cell r="F511">
            <v>102</v>
          </cell>
          <cell r="G511">
            <v>140</v>
          </cell>
          <cell r="H511">
            <v>123</v>
          </cell>
          <cell r="I511">
            <v>143</v>
          </cell>
          <cell r="J511">
            <v>163</v>
          </cell>
          <cell r="K511">
            <v>159</v>
          </cell>
          <cell r="L511">
            <v>171</v>
          </cell>
          <cell r="M511">
            <v>210</v>
          </cell>
        </row>
        <row r="512">
          <cell r="A512">
            <v>5181154</v>
          </cell>
          <cell r="B512">
            <v>5114670</v>
          </cell>
          <cell r="C512">
            <v>4410</v>
          </cell>
          <cell r="D512">
            <v>6313517</v>
          </cell>
          <cell r="E512">
            <v>91</v>
          </cell>
          <cell r="F512">
            <v>78</v>
          </cell>
          <cell r="G512">
            <v>90</v>
          </cell>
          <cell r="H512">
            <v>68</v>
          </cell>
          <cell r="I512">
            <v>94</v>
          </cell>
          <cell r="J512">
            <v>89</v>
          </cell>
          <cell r="K512">
            <v>112</v>
          </cell>
          <cell r="L512">
            <v>100</v>
          </cell>
          <cell r="M512">
            <v>97</v>
          </cell>
        </row>
        <row r="513">
          <cell r="A513">
            <v>5175192</v>
          </cell>
          <cell r="B513">
            <v>5111689</v>
          </cell>
          <cell r="C513">
            <v>4410</v>
          </cell>
          <cell r="D513">
            <v>6823609</v>
          </cell>
          <cell r="E513">
            <v>111</v>
          </cell>
          <cell r="F513">
            <v>83</v>
          </cell>
          <cell r="G513">
            <v>79</v>
          </cell>
          <cell r="H513">
            <v>83</v>
          </cell>
          <cell r="I513">
            <v>82</v>
          </cell>
          <cell r="J513">
            <v>78</v>
          </cell>
          <cell r="K513">
            <v>81</v>
          </cell>
          <cell r="L513">
            <v>83</v>
          </cell>
          <cell r="M513">
            <v>128</v>
          </cell>
        </row>
        <row r="514">
          <cell r="A514">
            <v>5175214</v>
          </cell>
          <cell r="B514">
            <v>5111700</v>
          </cell>
          <cell r="C514">
            <v>4410</v>
          </cell>
          <cell r="D514">
            <v>6820904</v>
          </cell>
          <cell r="E514">
            <v>117</v>
          </cell>
          <cell r="F514">
            <v>72</v>
          </cell>
          <cell r="G514">
            <v>65</v>
          </cell>
          <cell r="H514">
            <v>101</v>
          </cell>
          <cell r="I514">
            <v>125</v>
          </cell>
          <cell r="J514">
            <v>96</v>
          </cell>
          <cell r="K514">
            <v>109</v>
          </cell>
          <cell r="L514">
            <v>113</v>
          </cell>
          <cell r="M514">
            <v>129</v>
          </cell>
        </row>
        <row r="515">
          <cell r="A515">
            <v>5181174</v>
          </cell>
          <cell r="B515">
            <v>5114680</v>
          </cell>
          <cell r="C515">
            <v>4410</v>
          </cell>
          <cell r="D515">
            <v>2177224</v>
          </cell>
          <cell r="E515">
            <v>230</v>
          </cell>
          <cell r="F515">
            <v>9</v>
          </cell>
          <cell r="G515">
            <v>374</v>
          </cell>
          <cell r="H515">
            <v>196</v>
          </cell>
          <cell r="I515">
            <v>204</v>
          </cell>
          <cell r="J515">
            <v>374</v>
          </cell>
          <cell r="K515">
            <v>204</v>
          </cell>
          <cell r="L515">
            <v>221</v>
          </cell>
          <cell r="M515">
            <v>162</v>
          </cell>
        </row>
        <row r="516">
          <cell r="A516">
            <v>5181172</v>
          </cell>
          <cell r="B516">
            <v>5114679</v>
          </cell>
          <cell r="C516">
            <v>4410</v>
          </cell>
          <cell r="D516">
            <v>3361758</v>
          </cell>
          <cell r="E516">
            <v>182</v>
          </cell>
          <cell r="F516">
            <v>150</v>
          </cell>
          <cell r="G516">
            <v>222</v>
          </cell>
          <cell r="H516">
            <v>166</v>
          </cell>
          <cell r="I516">
            <v>162</v>
          </cell>
          <cell r="J516">
            <v>314</v>
          </cell>
          <cell r="K516">
            <v>185</v>
          </cell>
          <cell r="L516">
            <v>162</v>
          </cell>
          <cell r="M516">
            <v>202</v>
          </cell>
        </row>
        <row r="517">
          <cell r="A517">
            <v>5181164</v>
          </cell>
          <cell r="B517">
            <v>5114675</v>
          </cell>
          <cell r="C517">
            <v>4410</v>
          </cell>
          <cell r="D517">
            <v>2178270</v>
          </cell>
          <cell r="E517">
            <v>122</v>
          </cell>
          <cell r="F517">
            <v>109</v>
          </cell>
          <cell r="G517">
            <v>101</v>
          </cell>
          <cell r="H517">
            <v>91</v>
          </cell>
          <cell r="I517">
            <v>95</v>
          </cell>
          <cell r="J517">
            <v>100</v>
          </cell>
          <cell r="K517">
            <v>122</v>
          </cell>
          <cell r="L517">
            <v>104</v>
          </cell>
          <cell r="M517">
            <v>102</v>
          </cell>
        </row>
        <row r="518">
          <cell r="A518">
            <v>5175064</v>
          </cell>
          <cell r="B518">
            <v>5111625</v>
          </cell>
          <cell r="C518">
            <v>4410</v>
          </cell>
          <cell r="D518">
            <v>7314866</v>
          </cell>
          <cell r="E518">
            <v>154</v>
          </cell>
          <cell r="F518">
            <v>140</v>
          </cell>
          <cell r="G518">
            <v>168</v>
          </cell>
          <cell r="H518">
            <v>128</v>
          </cell>
          <cell r="I518">
            <v>138</v>
          </cell>
          <cell r="J518">
            <v>135</v>
          </cell>
          <cell r="K518">
            <v>175</v>
          </cell>
          <cell r="L518">
            <v>217</v>
          </cell>
          <cell r="M518">
            <v>175</v>
          </cell>
        </row>
        <row r="519">
          <cell r="A519">
            <v>5174972</v>
          </cell>
          <cell r="B519">
            <v>5111579</v>
          </cell>
          <cell r="C519">
            <v>4410</v>
          </cell>
          <cell r="D519">
            <v>7129741</v>
          </cell>
          <cell r="E519">
            <v>261</v>
          </cell>
          <cell r="F519">
            <v>228</v>
          </cell>
          <cell r="G519">
            <v>222</v>
          </cell>
          <cell r="H519">
            <v>182</v>
          </cell>
          <cell r="I519">
            <v>197</v>
          </cell>
          <cell r="J519">
            <v>167</v>
          </cell>
          <cell r="K519">
            <v>152</v>
          </cell>
          <cell r="L519">
            <v>121</v>
          </cell>
          <cell r="M519">
            <v>396</v>
          </cell>
        </row>
        <row r="520">
          <cell r="A520">
            <v>5175236</v>
          </cell>
          <cell r="B520">
            <v>5111711</v>
          </cell>
          <cell r="C520">
            <v>4410</v>
          </cell>
          <cell r="D520">
            <v>7129869</v>
          </cell>
          <cell r="E520">
            <v>110</v>
          </cell>
          <cell r="F520">
            <v>91</v>
          </cell>
          <cell r="G520">
            <v>119</v>
          </cell>
          <cell r="H520">
            <v>123</v>
          </cell>
          <cell r="I520">
            <v>132</v>
          </cell>
          <cell r="J520">
            <v>125</v>
          </cell>
          <cell r="K520">
            <v>150</v>
          </cell>
          <cell r="L520">
            <v>152</v>
          </cell>
          <cell r="M520">
            <v>181</v>
          </cell>
        </row>
        <row r="521">
          <cell r="A521">
            <v>5175106</v>
          </cell>
          <cell r="B521">
            <v>5111646</v>
          </cell>
          <cell r="C521">
            <v>4410</v>
          </cell>
          <cell r="D521">
            <v>7117821</v>
          </cell>
          <cell r="E521">
            <v>109</v>
          </cell>
          <cell r="F521">
            <v>96</v>
          </cell>
          <cell r="G521">
            <v>118</v>
          </cell>
          <cell r="H521">
            <v>102</v>
          </cell>
          <cell r="I521">
            <v>120</v>
          </cell>
          <cell r="J521">
            <v>77</v>
          </cell>
          <cell r="K521">
            <v>114</v>
          </cell>
          <cell r="L521">
            <v>81</v>
          </cell>
          <cell r="M521">
            <v>116</v>
          </cell>
        </row>
        <row r="522">
          <cell r="A522">
            <v>5175126</v>
          </cell>
          <cell r="B522">
            <v>5111656</v>
          </cell>
          <cell r="C522">
            <v>4410</v>
          </cell>
          <cell r="D522">
            <v>7129903</v>
          </cell>
          <cell r="E522">
            <v>235</v>
          </cell>
          <cell r="F522">
            <v>205</v>
          </cell>
          <cell r="G522">
            <v>193</v>
          </cell>
          <cell r="H522">
            <v>186</v>
          </cell>
          <cell r="I522">
            <v>201</v>
          </cell>
          <cell r="J522">
            <v>193</v>
          </cell>
          <cell r="K522">
            <v>199</v>
          </cell>
          <cell r="L522">
            <v>203</v>
          </cell>
          <cell r="M522">
            <v>204</v>
          </cell>
        </row>
        <row r="523">
          <cell r="A523">
            <v>5181144</v>
          </cell>
          <cell r="B523">
            <v>5114665</v>
          </cell>
          <cell r="C523">
            <v>4410</v>
          </cell>
          <cell r="D523">
            <v>7727099</v>
          </cell>
          <cell r="E523">
            <v>235</v>
          </cell>
          <cell r="F523">
            <v>342</v>
          </cell>
          <cell r="G523">
            <v>175</v>
          </cell>
          <cell r="H523">
            <v>299</v>
          </cell>
          <cell r="I523">
            <v>264</v>
          </cell>
          <cell r="J523">
            <v>214</v>
          </cell>
          <cell r="K523">
            <v>227</v>
          </cell>
          <cell r="L523">
            <v>219</v>
          </cell>
          <cell r="M523">
            <v>490</v>
          </cell>
        </row>
        <row r="524">
          <cell r="A524">
            <v>5181146</v>
          </cell>
          <cell r="B524">
            <v>5114666</v>
          </cell>
          <cell r="C524">
            <v>4410</v>
          </cell>
          <cell r="D524">
            <v>7128985</v>
          </cell>
          <cell r="E524">
            <v>278</v>
          </cell>
          <cell r="F524">
            <v>176</v>
          </cell>
          <cell r="G524">
            <v>204</v>
          </cell>
          <cell r="H524">
            <v>240</v>
          </cell>
          <cell r="I524">
            <v>225</v>
          </cell>
          <cell r="J524">
            <v>205</v>
          </cell>
          <cell r="K524">
            <v>241</v>
          </cell>
          <cell r="L524">
            <v>254</v>
          </cell>
          <cell r="M524">
            <v>224</v>
          </cell>
        </row>
        <row r="525">
          <cell r="A525">
            <v>5051536</v>
          </cell>
          <cell r="B525">
            <v>5049861</v>
          </cell>
          <cell r="C525">
            <v>4410</v>
          </cell>
          <cell r="D525">
            <v>7286434</v>
          </cell>
          <cell r="E525">
            <v>236</v>
          </cell>
          <cell r="F525">
            <v>237</v>
          </cell>
          <cell r="G525">
            <v>260</v>
          </cell>
          <cell r="H525">
            <v>223</v>
          </cell>
          <cell r="I525">
            <v>210</v>
          </cell>
          <cell r="J525">
            <v>197</v>
          </cell>
          <cell r="K525">
            <v>235</v>
          </cell>
          <cell r="L525">
            <v>237</v>
          </cell>
          <cell r="M525">
            <v>199</v>
          </cell>
        </row>
        <row r="526">
          <cell r="A526">
            <v>5181170</v>
          </cell>
          <cell r="B526">
            <v>5114678</v>
          </cell>
          <cell r="C526">
            <v>4410</v>
          </cell>
          <cell r="D526">
            <v>7117754</v>
          </cell>
          <cell r="E526">
            <v>160</v>
          </cell>
          <cell r="F526">
            <v>7</v>
          </cell>
          <cell r="G526">
            <v>273</v>
          </cell>
          <cell r="H526">
            <v>136</v>
          </cell>
          <cell r="I526">
            <v>104</v>
          </cell>
          <cell r="J526">
            <v>129</v>
          </cell>
          <cell r="K526">
            <v>168</v>
          </cell>
          <cell r="L526">
            <v>156</v>
          </cell>
          <cell r="M526">
            <v>121</v>
          </cell>
        </row>
        <row r="527">
          <cell r="A527">
            <v>5175042</v>
          </cell>
          <cell r="B527">
            <v>5111614</v>
          </cell>
          <cell r="C527">
            <v>4410</v>
          </cell>
          <cell r="D527">
            <v>18492543</v>
          </cell>
          <cell r="E527">
            <v>153</v>
          </cell>
          <cell r="F527">
            <v>131</v>
          </cell>
          <cell r="G527">
            <v>126</v>
          </cell>
          <cell r="H527">
            <v>131</v>
          </cell>
          <cell r="I527">
            <v>157</v>
          </cell>
          <cell r="J527">
            <v>156</v>
          </cell>
          <cell r="K527">
            <v>152</v>
          </cell>
          <cell r="L527">
            <v>154</v>
          </cell>
          <cell r="M527">
            <v>138</v>
          </cell>
        </row>
        <row r="528">
          <cell r="A528">
            <v>5174814</v>
          </cell>
          <cell r="B528">
            <v>5111500</v>
          </cell>
          <cell r="C528">
            <v>4410</v>
          </cell>
          <cell r="D528">
            <v>3648819</v>
          </cell>
          <cell r="E528">
            <v>233</v>
          </cell>
          <cell r="F528">
            <v>412</v>
          </cell>
          <cell r="G528">
            <v>200</v>
          </cell>
          <cell r="H528">
            <v>189</v>
          </cell>
          <cell r="I528">
            <v>273</v>
          </cell>
          <cell r="J528">
            <v>339</v>
          </cell>
          <cell r="K528">
            <v>159</v>
          </cell>
          <cell r="L528">
            <v>170</v>
          </cell>
          <cell r="M528">
            <v>178</v>
          </cell>
        </row>
        <row r="529">
          <cell r="A529">
            <v>5181194</v>
          </cell>
          <cell r="B529">
            <v>5114690</v>
          </cell>
          <cell r="C529">
            <v>4410</v>
          </cell>
          <cell r="D529">
            <v>31993432</v>
          </cell>
          <cell r="E529">
            <v>333</v>
          </cell>
          <cell r="F529">
            <v>237</v>
          </cell>
          <cell r="G529">
            <v>174</v>
          </cell>
          <cell r="H529">
            <v>101</v>
          </cell>
          <cell r="I529">
            <v>91</v>
          </cell>
          <cell r="J529">
            <v>187</v>
          </cell>
          <cell r="K529">
            <v>107</v>
          </cell>
          <cell r="L529">
            <v>88</v>
          </cell>
          <cell r="M529">
            <v>127</v>
          </cell>
        </row>
        <row r="530">
          <cell r="A530">
            <v>5181202</v>
          </cell>
          <cell r="B530">
            <v>5114694</v>
          </cell>
          <cell r="C530">
            <v>4410</v>
          </cell>
          <cell r="D530">
            <v>33001596</v>
          </cell>
          <cell r="E530">
            <v>190</v>
          </cell>
          <cell r="F530">
            <v>175</v>
          </cell>
          <cell r="G530">
            <v>139</v>
          </cell>
          <cell r="H530">
            <v>134</v>
          </cell>
          <cell r="I530">
            <v>51</v>
          </cell>
          <cell r="J530">
            <v>19</v>
          </cell>
          <cell r="K530">
            <v>105</v>
          </cell>
          <cell r="L530">
            <v>92</v>
          </cell>
          <cell r="M530">
            <v>91</v>
          </cell>
        </row>
        <row r="531">
          <cell r="A531">
            <v>5181186</v>
          </cell>
          <cell r="B531">
            <v>5114686</v>
          </cell>
          <cell r="C531">
            <v>4410</v>
          </cell>
          <cell r="D531">
            <v>33001601</v>
          </cell>
          <cell r="E531">
            <v>123</v>
          </cell>
          <cell r="F531">
            <v>107</v>
          </cell>
          <cell r="G531">
            <v>128</v>
          </cell>
          <cell r="H531">
            <v>98</v>
          </cell>
          <cell r="I531">
            <v>98</v>
          </cell>
          <cell r="J531">
            <v>131</v>
          </cell>
          <cell r="K531">
            <v>135</v>
          </cell>
          <cell r="L531">
            <v>109</v>
          </cell>
          <cell r="M531">
            <v>118</v>
          </cell>
        </row>
        <row r="532">
          <cell r="A532">
            <v>5181210</v>
          </cell>
          <cell r="B532">
            <v>5114698</v>
          </cell>
          <cell r="C532">
            <v>4410</v>
          </cell>
          <cell r="D532">
            <v>33001773</v>
          </cell>
          <cell r="E532">
            <v>22</v>
          </cell>
          <cell r="F532">
            <v>16</v>
          </cell>
          <cell r="G532">
            <v>22</v>
          </cell>
          <cell r="H532">
            <v>30</v>
          </cell>
          <cell r="I532">
            <v>32</v>
          </cell>
          <cell r="J532">
            <v>26</v>
          </cell>
          <cell r="K532">
            <v>31</v>
          </cell>
          <cell r="L532">
            <v>19</v>
          </cell>
          <cell r="M532">
            <v>27</v>
          </cell>
        </row>
        <row r="533">
          <cell r="A533">
            <v>5174714</v>
          </cell>
          <cell r="B533">
            <v>5111450</v>
          </cell>
          <cell r="C533">
            <v>4410</v>
          </cell>
          <cell r="D533">
            <v>33001188</v>
          </cell>
          <cell r="E533">
            <v>278</v>
          </cell>
          <cell r="F533">
            <v>227</v>
          </cell>
          <cell r="G533">
            <v>249</v>
          </cell>
          <cell r="H533">
            <v>132</v>
          </cell>
          <cell r="I533">
            <v>342</v>
          </cell>
          <cell r="J533">
            <v>206</v>
          </cell>
          <cell r="K533">
            <v>81</v>
          </cell>
          <cell r="L533">
            <v>194</v>
          </cell>
          <cell r="M533">
            <v>204</v>
          </cell>
        </row>
        <row r="534">
          <cell r="A534">
            <v>5174520</v>
          </cell>
          <cell r="B534">
            <v>5111353</v>
          </cell>
          <cell r="C534">
            <v>4410</v>
          </cell>
          <cell r="D534">
            <v>33001602</v>
          </cell>
          <cell r="E534">
            <v>185</v>
          </cell>
          <cell r="F534">
            <v>161</v>
          </cell>
          <cell r="G534">
            <v>150</v>
          </cell>
          <cell r="H534">
            <v>155</v>
          </cell>
          <cell r="I534">
            <v>154</v>
          </cell>
          <cell r="J534">
            <v>151</v>
          </cell>
          <cell r="K534">
            <v>167</v>
          </cell>
          <cell r="L534">
            <v>152</v>
          </cell>
          <cell r="M534">
            <v>157</v>
          </cell>
        </row>
        <row r="535">
          <cell r="A535">
            <v>5174632</v>
          </cell>
          <cell r="B535">
            <v>5111409</v>
          </cell>
          <cell r="C535">
            <v>4410</v>
          </cell>
          <cell r="D535">
            <v>33001169</v>
          </cell>
          <cell r="E535">
            <v>172</v>
          </cell>
          <cell r="F535">
            <v>132</v>
          </cell>
          <cell r="G535">
            <v>269</v>
          </cell>
          <cell r="H535">
            <v>19</v>
          </cell>
          <cell r="I535">
            <v>6</v>
          </cell>
          <cell r="J535">
            <v>75</v>
          </cell>
          <cell r="K535">
            <v>92</v>
          </cell>
          <cell r="L535">
            <v>72</v>
          </cell>
          <cell r="M535">
            <v>68</v>
          </cell>
        </row>
        <row r="536">
          <cell r="A536">
            <v>5181208</v>
          </cell>
          <cell r="B536">
            <v>5114697</v>
          </cell>
          <cell r="C536">
            <v>4410</v>
          </cell>
          <cell r="D536">
            <v>33001662</v>
          </cell>
          <cell r="E536">
            <v>40</v>
          </cell>
          <cell r="F536">
            <v>0</v>
          </cell>
          <cell r="G536">
            <v>0</v>
          </cell>
          <cell r="H536">
            <v>245</v>
          </cell>
          <cell r="I536">
            <v>87</v>
          </cell>
          <cell r="J536">
            <v>93</v>
          </cell>
          <cell r="K536">
            <v>310</v>
          </cell>
          <cell r="L536">
            <v>176</v>
          </cell>
          <cell r="M536">
            <v>128</v>
          </cell>
        </row>
        <row r="537">
          <cell r="A537">
            <v>5181200</v>
          </cell>
          <cell r="B537">
            <v>5114693</v>
          </cell>
          <cell r="C537">
            <v>4410</v>
          </cell>
          <cell r="D537">
            <v>31993387</v>
          </cell>
          <cell r="E537">
            <v>310</v>
          </cell>
          <cell r="F537">
            <v>247</v>
          </cell>
          <cell r="G537">
            <v>208</v>
          </cell>
          <cell r="H537">
            <v>249</v>
          </cell>
          <cell r="I537">
            <v>253</v>
          </cell>
          <cell r="J537">
            <v>434</v>
          </cell>
          <cell r="K537">
            <v>192</v>
          </cell>
          <cell r="L537">
            <v>188</v>
          </cell>
          <cell r="M537">
            <v>221</v>
          </cell>
        </row>
        <row r="538">
          <cell r="A538">
            <v>5174746</v>
          </cell>
          <cell r="B538">
            <v>5111466</v>
          </cell>
          <cell r="C538">
            <v>4410</v>
          </cell>
          <cell r="D538">
            <v>32998192</v>
          </cell>
          <cell r="E538">
            <v>257</v>
          </cell>
          <cell r="F538">
            <v>206</v>
          </cell>
          <cell r="G538">
            <v>213</v>
          </cell>
          <cell r="H538">
            <v>127</v>
          </cell>
          <cell r="I538">
            <v>362</v>
          </cell>
          <cell r="J538">
            <v>212</v>
          </cell>
          <cell r="K538">
            <v>221</v>
          </cell>
          <cell r="L538">
            <v>228</v>
          </cell>
          <cell r="M538">
            <v>231</v>
          </cell>
        </row>
        <row r="539">
          <cell r="A539">
            <v>5174766</v>
          </cell>
          <cell r="B539">
            <v>5111476</v>
          </cell>
          <cell r="C539">
            <v>4410</v>
          </cell>
          <cell r="D539">
            <v>156238</v>
          </cell>
          <cell r="E539">
            <v>233</v>
          </cell>
          <cell r="F539">
            <v>206</v>
          </cell>
          <cell r="G539">
            <v>200</v>
          </cell>
          <cell r="H539">
            <v>189</v>
          </cell>
          <cell r="I539">
            <v>273</v>
          </cell>
          <cell r="J539">
            <v>531</v>
          </cell>
          <cell r="K539">
            <v>205</v>
          </cell>
          <cell r="L539">
            <v>168</v>
          </cell>
          <cell r="M539">
            <v>165</v>
          </cell>
        </row>
        <row r="540">
          <cell r="A540">
            <v>5174744</v>
          </cell>
          <cell r="B540">
            <v>5111465</v>
          </cell>
          <cell r="C540">
            <v>4410</v>
          </cell>
          <cell r="D540">
            <v>31116437</v>
          </cell>
          <cell r="E540">
            <v>233</v>
          </cell>
          <cell r="F540">
            <v>206</v>
          </cell>
          <cell r="G540">
            <v>200</v>
          </cell>
          <cell r="H540">
            <v>189</v>
          </cell>
          <cell r="I540">
            <v>273</v>
          </cell>
          <cell r="J540">
            <v>331</v>
          </cell>
          <cell r="K540">
            <v>321</v>
          </cell>
          <cell r="L540">
            <v>230</v>
          </cell>
          <cell r="M540">
            <v>246</v>
          </cell>
        </row>
        <row r="541">
          <cell r="A541">
            <v>5181188</v>
          </cell>
          <cell r="B541">
            <v>5114687</v>
          </cell>
          <cell r="C541">
            <v>4410</v>
          </cell>
          <cell r="D541">
            <v>3361154</v>
          </cell>
          <cell r="E541">
            <v>58</v>
          </cell>
          <cell r="F541">
            <v>135</v>
          </cell>
          <cell r="G541">
            <v>103</v>
          </cell>
          <cell r="H541">
            <v>105</v>
          </cell>
          <cell r="I541">
            <v>192</v>
          </cell>
          <cell r="J541">
            <v>223</v>
          </cell>
          <cell r="K541">
            <v>248</v>
          </cell>
          <cell r="L541">
            <v>230</v>
          </cell>
          <cell r="M541">
            <v>216</v>
          </cell>
        </row>
        <row r="542">
          <cell r="A542">
            <v>5174748</v>
          </cell>
          <cell r="B542">
            <v>5111467</v>
          </cell>
          <cell r="C542">
            <v>4410</v>
          </cell>
          <cell r="D542">
            <v>3366079</v>
          </cell>
          <cell r="E542">
            <v>14</v>
          </cell>
          <cell r="F542">
            <v>61</v>
          </cell>
          <cell r="G542">
            <v>6</v>
          </cell>
          <cell r="H542">
            <v>32</v>
          </cell>
          <cell r="I542">
            <v>0</v>
          </cell>
          <cell r="J542">
            <v>0</v>
          </cell>
          <cell r="K542">
            <v>7</v>
          </cell>
          <cell r="L542">
            <v>34</v>
          </cell>
          <cell r="M542">
            <v>31</v>
          </cell>
        </row>
        <row r="543">
          <cell r="A543">
            <v>5174788</v>
          </cell>
          <cell r="B543">
            <v>5111487</v>
          </cell>
          <cell r="C543">
            <v>4410</v>
          </cell>
          <cell r="D543">
            <v>1472658</v>
          </cell>
          <cell r="E543">
            <v>233</v>
          </cell>
          <cell r="F543">
            <v>206</v>
          </cell>
          <cell r="G543">
            <v>200</v>
          </cell>
          <cell r="H543">
            <v>3</v>
          </cell>
          <cell r="I543">
            <v>0</v>
          </cell>
          <cell r="J543">
            <v>11</v>
          </cell>
          <cell r="K543">
            <v>47</v>
          </cell>
          <cell r="L543">
            <v>51</v>
          </cell>
          <cell r="M543">
            <v>59</v>
          </cell>
        </row>
        <row r="544">
          <cell r="A544">
            <v>5181216</v>
          </cell>
          <cell r="B544">
            <v>5114701</v>
          </cell>
          <cell r="C544">
            <v>4410</v>
          </cell>
          <cell r="D544">
            <v>10412047</v>
          </cell>
          <cell r="E544">
            <v>208</v>
          </cell>
          <cell r="F544">
            <v>180</v>
          </cell>
          <cell r="G544">
            <v>456</v>
          </cell>
          <cell r="H544">
            <v>108</v>
          </cell>
          <cell r="I544">
            <v>145</v>
          </cell>
          <cell r="J544">
            <v>90</v>
          </cell>
          <cell r="K544">
            <v>73</v>
          </cell>
          <cell r="L544">
            <v>100</v>
          </cell>
          <cell r="M544">
            <v>110</v>
          </cell>
        </row>
        <row r="545">
          <cell r="A545">
            <v>5095546</v>
          </cell>
          <cell r="B545">
            <v>5071866</v>
          </cell>
          <cell r="C545">
            <v>4410</v>
          </cell>
          <cell r="D545">
            <v>3352125</v>
          </cell>
          <cell r="E545">
            <v>437</v>
          </cell>
          <cell r="F545">
            <v>655</v>
          </cell>
          <cell r="G545">
            <v>355</v>
          </cell>
          <cell r="H545">
            <v>310</v>
          </cell>
          <cell r="I545">
            <v>151</v>
          </cell>
          <cell r="J545">
            <v>114</v>
          </cell>
          <cell r="K545">
            <v>109</v>
          </cell>
          <cell r="L545">
            <v>150</v>
          </cell>
          <cell r="M545">
            <v>121</v>
          </cell>
        </row>
        <row r="546">
          <cell r="A546">
            <v>5174740</v>
          </cell>
          <cell r="B546">
            <v>5111463</v>
          </cell>
          <cell r="C546">
            <v>4410</v>
          </cell>
          <cell r="D546">
            <v>10503444</v>
          </cell>
          <cell r="E546">
            <v>233</v>
          </cell>
          <cell r="F546">
            <v>1</v>
          </cell>
          <cell r="G546">
            <v>56</v>
          </cell>
          <cell r="H546">
            <v>130</v>
          </cell>
          <cell r="I546">
            <v>272</v>
          </cell>
          <cell r="J546">
            <v>117</v>
          </cell>
          <cell r="K546">
            <v>25</v>
          </cell>
          <cell r="L546">
            <v>33</v>
          </cell>
          <cell r="M546">
            <v>163</v>
          </cell>
        </row>
        <row r="547">
          <cell r="A547">
            <v>5095544</v>
          </cell>
          <cell r="B547">
            <v>5071865</v>
          </cell>
          <cell r="C547">
            <v>4410</v>
          </cell>
          <cell r="D547">
            <v>10505319</v>
          </cell>
          <cell r="E547">
            <v>172</v>
          </cell>
          <cell r="F547">
            <v>187</v>
          </cell>
          <cell r="G547">
            <v>183</v>
          </cell>
          <cell r="H547">
            <v>151</v>
          </cell>
          <cell r="I547">
            <v>149</v>
          </cell>
          <cell r="J547">
            <v>139</v>
          </cell>
          <cell r="K547">
            <v>118</v>
          </cell>
          <cell r="L547">
            <v>127</v>
          </cell>
          <cell r="M547">
            <v>135</v>
          </cell>
        </row>
        <row r="548">
          <cell r="A548">
            <v>5181192</v>
          </cell>
          <cell r="B548">
            <v>5114689</v>
          </cell>
          <cell r="C548">
            <v>4410</v>
          </cell>
          <cell r="D548">
            <v>5397879</v>
          </cell>
          <cell r="E548">
            <v>379</v>
          </cell>
          <cell r="F548">
            <v>327</v>
          </cell>
          <cell r="G548">
            <v>328</v>
          </cell>
          <cell r="H548">
            <v>307</v>
          </cell>
          <cell r="I548">
            <v>349</v>
          </cell>
          <cell r="J548">
            <v>325</v>
          </cell>
          <cell r="K548">
            <v>317</v>
          </cell>
          <cell r="L548">
            <v>304</v>
          </cell>
          <cell r="M548">
            <v>345</v>
          </cell>
        </row>
        <row r="549">
          <cell r="A549">
            <v>5174562</v>
          </cell>
          <cell r="B549">
            <v>5111374</v>
          </cell>
          <cell r="C549">
            <v>4410</v>
          </cell>
          <cell r="D549">
            <v>156269</v>
          </cell>
          <cell r="E549">
            <v>158</v>
          </cell>
          <cell r="F549">
            <v>132</v>
          </cell>
          <cell r="G549">
            <v>141</v>
          </cell>
          <cell r="H549">
            <v>120</v>
          </cell>
          <cell r="I549">
            <v>114</v>
          </cell>
          <cell r="J549">
            <v>89</v>
          </cell>
          <cell r="K549">
            <v>96</v>
          </cell>
          <cell r="L549">
            <v>103</v>
          </cell>
          <cell r="M549">
            <v>113</v>
          </cell>
        </row>
        <row r="550">
          <cell r="A550">
            <v>5181196</v>
          </cell>
          <cell r="B550">
            <v>5114691</v>
          </cell>
          <cell r="C550">
            <v>4410</v>
          </cell>
          <cell r="D550">
            <v>16007159</v>
          </cell>
          <cell r="E550">
            <v>176</v>
          </cell>
          <cell r="F550">
            <v>94</v>
          </cell>
          <cell r="G550">
            <v>145</v>
          </cell>
          <cell r="H550">
            <v>0</v>
          </cell>
          <cell r="I550">
            <v>64</v>
          </cell>
          <cell r="J550">
            <v>86</v>
          </cell>
          <cell r="K550">
            <v>127</v>
          </cell>
          <cell r="L550">
            <v>90</v>
          </cell>
          <cell r="M550">
            <v>85</v>
          </cell>
        </row>
        <row r="551">
          <cell r="A551">
            <v>5174500</v>
          </cell>
          <cell r="B551">
            <v>5111343</v>
          </cell>
          <cell r="C551">
            <v>4410</v>
          </cell>
          <cell r="D551">
            <v>2935810</v>
          </cell>
          <cell r="E551">
            <v>163</v>
          </cell>
          <cell r="F551">
            <v>127</v>
          </cell>
          <cell r="G551">
            <v>342</v>
          </cell>
          <cell r="H551">
            <v>193</v>
          </cell>
          <cell r="I551">
            <v>168</v>
          </cell>
          <cell r="J551">
            <v>144</v>
          </cell>
          <cell r="K551">
            <v>120</v>
          </cell>
          <cell r="L551">
            <v>159</v>
          </cell>
          <cell r="M551">
            <v>306</v>
          </cell>
        </row>
        <row r="552">
          <cell r="A552">
            <v>5174614</v>
          </cell>
          <cell r="B552">
            <v>5111400</v>
          </cell>
          <cell r="C552">
            <v>4410</v>
          </cell>
          <cell r="D552">
            <v>1618667</v>
          </cell>
          <cell r="E552">
            <v>105</v>
          </cell>
          <cell r="F552">
            <v>128</v>
          </cell>
          <cell r="G552">
            <v>139</v>
          </cell>
          <cell r="H552">
            <v>132</v>
          </cell>
          <cell r="I552">
            <v>86</v>
          </cell>
          <cell r="J552">
            <v>80</v>
          </cell>
          <cell r="K552">
            <v>73</v>
          </cell>
          <cell r="L552">
            <v>85</v>
          </cell>
          <cell r="M552">
            <v>149</v>
          </cell>
        </row>
        <row r="553">
          <cell r="A553">
            <v>5174730</v>
          </cell>
          <cell r="B553">
            <v>5111458</v>
          </cell>
          <cell r="C553">
            <v>4410</v>
          </cell>
          <cell r="D553">
            <v>1908798</v>
          </cell>
          <cell r="E553">
            <v>70</v>
          </cell>
          <cell r="F553">
            <v>39</v>
          </cell>
          <cell r="G553">
            <v>14</v>
          </cell>
          <cell r="H553">
            <v>11</v>
          </cell>
          <cell r="I553">
            <v>13</v>
          </cell>
          <cell r="J553">
            <v>8</v>
          </cell>
          <cell r="K553">
            <v>7</v>
          </cell>
          <cell r="L553">
            <v>13</v>
          </cell>
          <cell r="M553">
            <v>462</v>
          </cell>
        </row>
        <row r="554">
          <cell r="A554">
            <v>5174732</v>
          </cell>
          <cell r="B554">
            <v>5111459</v>
          </cell>
          <cell r="C554">
            <v>4410</v>
          </cell>
          <cell r="D554">
            <v>1618663</v>
          </cell>
          <cell r="E554">
            <v>228</v>
          </cell>
          <cell r="F554">
            <v>201</v>
          </cell>
          <cell r="G554">
            <v>209</v>
          </cell>
          <cell r="H554">
            <v>204</v>
          </cell>
          <cell r="I554">
            <v>214</v>
          </cell>
          <cell r="J554">
            <v>217</v>
          </cell>
          <cell r="K554">
            <v>217</v>
          </cell>
          <cell r="L554">
            <v>219</v>
          </cell>
          <cell r="M554">
            <v>233</v>
          </cell>
        </row>
        <row r="555">
          <cell r="A555">
            <v>5174750</v>
          </cell>
          <cell r="B555">
            <v>5111468</v>
          </cell>
          <cell r="C555">
            <v>4410</v>
          </cell>
          <cell r="D555">
            <v>1911856</v>
          </cell>
          <cell r="E555">
            <v>78</v>
          </cell>
          <cell r="F555">
            <v>52</v>
          </cell>
          <cell r="G555">
            <v>23</v>
          </cell>
          <cell r="H555">
            <v>53</v>
          </cell>
          <cell r="I555">
            <v>57</v>
          </cell>
          <cell r="J555">
            <v>57</v>
          </cell>
          <cell r="K555">
            <v>34</v>
          </cell>
          <cell r="L555">
            <v>14</v>
          </cell>
          <cell r="M555">
            <v>0</v>
          </cell>
        </row>
        <row r="556">
          <cell r="A556">
            <v>5174570</v>
          </cell>
          <cell r="B556">
            <v>5111378</v>
          </cell>
          <cell r="C556">
            <v>4410</v>
          </cell>
          <cell r="D556">
            <v>1617397</v>
          </cell>
          <cell r="E556">
            <v>153</v>
          </cell>
          <cell r="F556">
            <v>142</v>
          </cell>
          <cell r="G556">
            <v>129</v>
          </cell>
          <cell r="H556">
            <v>67</v>
          </cell>
          <cell r="I556">
            <v>53</v>
          </cell>
          <cell r="J556">
            <v>51</v>
          </cell>
          <cell r="K556">
            <v>50</v>
          </cell>
          <cell r="L556">
            <v>67</v>
          </cell>
          <cell r="M556">
            <v>71</v>
          </cell>
        </row>
        <row r="557">
          <cell r="A557">
            <v>5174834</v>
          </cell>
          <cell r="B557">
            <v>5111510</v>
          </cell>
          <cell r="C557">
            <v>4410</v>
          </cell>
          <cell r="D557">
            <v>1617687</v>
          </cell>
          <cell r="E557">
            <v>648</v>
          </cell>
          <cell r="F557">
            <v>507</v>
          </cell>
          <cell r="G557">
            <v>493</v>
          </cell>
          <cell r="H557">
            <v>472</v>
          </cell>
          <cell r="I557">
            <v>550</v>
          </cell>
          <cell r="J557">
            <v>489</v>
          </cell>
          <cell r="K557">
            <v>496</v>
          </cell>
          <cell r="L557">
            <v>495</v>
          </cell>
          <cell r="M557">
            <v>527</v>
          </cell>
        </row>
        <row r="558">
          <cell r="A558">
            <v>5072676</v>
          </cell>
          <cell r="B558">
            <v>5060431</v>
          </cell>
          <cell r="C558">
            <v>4410</v>
          </cell>
          <cell r="D558">
            <v>1692471</v>
          </cell>
          <cell r="E558">
            <v>278</v>
          </cell>
          <cell r="F558">
            <v>247</v>
          </cell>
          <cell r="G558">
            <v>270</v>
          </cell>
          <cell r="H558">
            <v>268</v>
          </cell>
          <cell r="I558">
            <v>263</v>
          </cell>
          <cell r="J558">
            <v>241</v>
          </cell>
          <cell r="K558">
            <v>239</v>
          </cell>
          <cell r="L558">
            <v>228</v>
          </cell>
          <cell r="M558">
            <v>311</v>
          </cell>
        </row>
        <row r="559">
          <cell r="A559">
            <v>5174728</v>
          </cell>
          <cell r="B559">
            <v>5111457</v>
          </cell>
          <cell r="C559">
            <v>4410</v>
          </cell>
          <cell r="D559">
            <v>70003617</v>
          </cell>
          <cell r="E559">
            <v>103</v>
          </cell>
          <cell r="F559">
            <v>102</v>
          </cell>
          <cell r="G559">
            <v>96</v>
          </cell>
          <cell r="H559">
            <v>116</v>
          </cell>
          <cell r="I559">
            <v>143</v>
          </cell>
          <cell r="J559">
            <v>111</v>
          </cell>
          <cell r="K559">
            <v>104</v>
          </cell>
          <cell r="L559">
            <v>104</v>
          </cell>
          <cell r="M559">
            <v>223</v>
          </cell>
        </row>
        <row r="560">
          <cell r="A560">
            <v>5174558</v>
          </cell>
          <cell r="B560">
            <v>5111372</v>
          </cell>
          <cell r="C560">
            <v>4410</v>
          </cell>
          <cell r="D560">
            <v>6821752</v>
          </cell>
          <cell r="E560">
            <v>223</v>
          </cell>
          <cell r="F560">
            <v>94</v>
          </cell>
          <cell r="G560">
            <v>74</v>
          </cell>
          <cell r="H560">
            <v>76</v>
          </cell>
          <cell r="I560">
            <v>80</v>
          </cell>
          <cell r="J560">
            <v>99</v>
          </cell>
          <cell r="K560">
            <v>112</v>
          </cell>
          <cell r="L560">
            <v>101</v>
          </cell>
          <cell r="M560">
            <v>174</v>
          </cell>
        </row>
        <row r="561">
          <cell r="A561">
            <v>5174556</v>
          </cell>
          <cell r="B561">
            <v>5111371</v>
          </cell>
          <cell r="C561">
            <v>4410</v>
          </cell>
          <cell r="D561">
            <v>3726725</v>
          </cell>
          <cell r="E561">
            <v>227</v>
          </cell>
          <cell r="F561">
            <v>199</v>
          </cell>
          <cell r="G561">
            <v>210</v>
          </cell>
          <cell r="H561">
            <v>203</v>
          </cell>
          <cell r="I561">
            <v>204</v>
          </cell>
          <cell r="J561">
            <v>164</v>
          </cell>
          <cell r="K561">
            <v>159</v>
          </cell>
          <cell r="L561">
            <v>150</v>
          </cell>
          <cell r="M561">
            <v>156</v>
          </cell>
        </row>
        <row r="562">
          <cell r="A562">
            <v>5174536</v>
          </cell>
          <cell r="B562">
            <v>5111361</v>
          </cell>
          <cell r="C562">
            <v>4410</v>
          </cell>
          <cell r="D562">
            <v>1616912</v>
          </cell>
          <cell r="E562">
            <v>163</v>
          </cell>
          <cell r="F562">
            <v>136</v>
          </cell>
          <cell r="G562">
            <v>112</v>
          </cell>
          <cell r="H562">
            <v>0</v>
          </cell>
          <cell r="I562">
            <v>48</v>
          </cell>
          <cell r="J562">
            <v>16</v>
          </cell>
          <cell r="K562">
            <v>20</v>
          </cell>
          <cell r="L562">
            <v>26</v>
          </cell>
          <cell r="M562">
            <v>81</v>
          </cell>
        </row>
        <row r="563">
          <cell r="A563">
            <v>5174654</v>
          </cell>
          <cell r="B563">
            <v>5111420</v>
          </cell>
          <cell r="C563">
            <v>4410</v>
          </cell>
          <cell r="D563">
            <v>3726685</v>
          </cell>
          <cell r="E563">
            <v>111</v>
          </cell>
          <cell r="F563">
            <v>94</v>
          </cell>
          <cell r="G563">
            <v>111</v>
          </cell>
          <cell r="H563">
            <v>147</v>
          </cell>
          <cell r="I563">
            <v>146</v>
          </cell>
          <cell r="J563">
            <v>137</v>
          </cell>
          <cell r="K563">
            <v>145</v>
          </cell>
          <cell r="L563">
            <v>140</v>
          </cell>
          <cell r="M563">
            <v>178</v>
          </cell>
        </row>
        <row r="564">
          <cell r="A564">
            <v>5181218</v>
          </cell>
          <cell r="B564">
            <v>5114702</v>
          </cell>
          <cell r="C564">
            <v>4410</v>
          </cell>
          <cell r="D564">
            <v>3726394</v>
          </cell>
          <cell r="E564">
            <v>56</v>
          </cell>
          <cell r="F564">
            <v>47</v>
          </cell>
          <cell r="G564">
            <v>104</v>
          </cell>
          <cell r="H564">
            <v>148</v>
          </cell>
          <cell r="I564">
            <v>90</v>
          </cell>
          <cell r="J564">
            <v>90</v>
          </cell>
          <cell r="K564">
            <v>83</v>
          </cell>
          <cell r="L564">
            <v>94</v>
          </cell>
          <cell r="M564">
            <v>111</v>
          </cell>
        </row>
        <row r="565">
          <cell r="A565">
            <v>5174742</v>
          </cell>
          <cell r="B565">
            <v>5111464</v>
          </cell>
          <cell r="C565">
            <v>4410</v>
          </cell>
          <cell r="D565">
            <v>7129712</v>
          </cell>
          <cell r="E565">
            <v>66</v>
          </cell>
          <cell r="F565">
            <v>63</v>
          </cell>
          <cell r="G565">
            <v>83</v>
          </cell>
          <cell r="H565">
            <v>73</v>
          </cell>
          <cell r="I565">
            <v>73</v>
          </cell>
          <cell r="J565">
            <v>70</v>
          </cell>
          <cell r="K565">
            <v>78</v>
          </cell>
          <cell r="L565">
            <v>78</v>
          </cell>
          <cell r="M565">
            <v>84</v>
          </cell>
        </row>
        <row r="566">
          <cell r="A566">
            <v>5095548</v>
          </cell>
          <cell r="B566">
            <v>5071867</v>
          </cell>
          <cell r="C566">
            <v>4410</v>
          </cell>
          <cell r="D566">
            <v>6894254</v>
          </cell>
          <cell r="E566">
            <v>73</v>
          </cell>
          <cell r="F566">
            <v>63</v>
          </cell>
          <cell r="G566">
            <v>62</v>
          </cell>
          <cell r="H566">
            <v>57</v>
          </cell>
          <cell r="I566">
            <v>145</v>
          </cell>
          <cell r="J566">
            <v>76</v>
          </cell>
          <cell r="K566">
            <v>230</v>
          </cell>
          <cell r="L566">
            <v>153</v>
          </cell>
          <cell r="M566">
            <v>122</v>
          </cell>
        </row>
        <row r="567">
          <cell r="A567">
            <v>5174592</v>
          </cell>
          <cell r="B567">
            <v>5111389</v>
          </cell>
          <cell r="C567">
            <v>4410</v>
          </cell>
          <cell r="D567">
            <v>7117911</v>
          </cell>
          <cell r="E567">
            <v>357</v>
          </cell>
          <cell r="F567">
            <v>330</v>
          </cell>
          <cell r="G567">
            <v>330</v>
          </cell>
          <cell r="H567">
            <v>313</v>
          </cell>
          <cell r="I567">
            <v>326</v>
          </cell>
          <cell r="J567">
            <v>313</v>
          </cell>
          <cell r="K567">
            <v>341</v>
          </cell>
          <cell r="L567">
            <v>311</v>
          </cell>
          <cell r="M567">
            <v>332</v>
          </cell>
        </row>
        <row r="568">
          <cell r="A568">
            <v>5174734</v>
          </cell>
          <cell r="B568">
            <v>5111460</v>
          </cell>
          <cell r="C568">
            <v>4410</v>
          </cell>
          <cell r="D568">
            <v>7729420</v>
          </cell>
          <cell r="E568">
            <v>205</v>
          </cell>
          <cell r="F568">
            <v>177</v>
          </cell>
          <cell r="G568">
            <v>182</v>
          </cell>
          <cell r="H568">
            <v>221</v>
          </cell>
          <cell r="I568">
            <v>214</v>
          </cell>
          <cell r="J568">
            <v>198</v>
          </cell>
          <cell r="K568">
            <v>202</v>
          </cell>
          <cell r="L568">
            <v>167</v>
          </cell>
          <cell r="M568">
            <v>189</v>
          </cell>
        </row>
        <row r="569">
          <cell r="A569">
            <v>5181190</v>
          </cell>
          <cell r="B569">
            <v>5114688</v>
          </cell>
          <cell r="C569">
            <v>4410</v>
          </cell>
          <cell r="D569">
            <v>15961073</v>
          </cell>
          <cell r="E569">
            <v>139</v>
          </cell>
          <cell r="F569">
            <v>141</v>
          </cell>
          <cell r="G569">
            <v>0</v>
          </cell>
          <cell r="H569">
            <v>120</v>
          </cell>
          <cell r="I569">
            <v>179</v>
          </cell>
          <cell r="J569">
            <v>104</v>
          </cell>
          <cell r="K569">
            <v>0</v>
          </cell>
          <cell r="L569">
            <v>166</v>
          </cell>
          <cell r="M569">
            <v>165</v>
          </cell>
        </row>
        <row r="570">
          <cell r="A570">
            <v>5181198</v>
          </cell>
          <cell r="B570">
            <v>5114692</v>
          </cell>
          <cell r="C570">
            <v>4410</v>
          </cell>
          <cell r="D570">
            <v>15960526</v>
          </cell>
          <cell r="E570">
            <v>80</v>
          </cell>
          <cell r="F570">
            <v>62</v>
          </cell>
          <cell r="G570">
            <v>45</v>
          </cell>
          <cell r="H570">
            <v>44</v>
          </cell>
          <cell r="I570">
            <v>39</v>
          </cell>
          <cell r="J570">
            <v>34</v>
          </cell>
          <cell r="K570">
            <v>34</v>
          </cell>
          <cell r="L570">
            <v>31</v>
          </cell>
          <cell r="M570">
            <v>39</v>
          </cell>
        </row>
        <row r="571">
          <cell r="A571">
            <v>5181214</v>
          </cell>
          <cell r="B571">
            <v>5114700</v>
          </cell>
          <cell r="C571">
            <v>4410</v>
          </cell>
          <cell r="D571">
            <v>6997086</v>
          </cell>
          <cell r="E571">
            <v>0</v>
          </cell>
          <cell r="F571">
            <v>0</v>
          </cell>
          <cell r="G571">
            <v>0</v>
          </cell>
          <cell r="H571">
            <v>50</v>
          </cell>
          <cell r="I571">
            <v>99</v>
          </cell>
          <cell r="J571">
            <v>74</v>
          </cell>
          <cell r="K571">
            <v>83</v>
          </cell>
          <cell r="L571">
            <v>75</v>
          </cell>
          <cell r="M571">
            <v>63</v>
          </cell>
        </row>
        <row r="572">
          <cell r="A572">
            <v>5174806</v>
          </cell>
          <cell r="B572">
            <v>5111496</v>
          </cell>
          <cell r="C572">
            <v>4410</v>
          </cell>
          <cell r="D572">
            <v>445011</v>
          </cell>
          <cell r="E572">
            <v>75</v>
          </cell>
          <cell r="F572">
            <v>56</v>
          </cell>
          <cell r="G572">
            <v>58</v>
          </cell>
          <cell r="H572">
            <v>59</v>
          </cell>
          <cell r="I572">
            <v>72</v>
          </cell>
          <cell r="J572">
            <v>43</v>
          </cell>
          <cell r="K572">
            <v>48</v>
          </cell>
          <cell r="L572">
            <v>64</v>
          </cell>
          <cell r="M572">
            <v>66</v>
          </cell>
        </row>
        <row r="573">
          <cell r="A573">
            <v>5181212</v>
          </cell>
          <cell r="B573">
            <v>5114699</v>
          </cell>
          <cell r="C573">
            <v>4410</v>
          </cell>
          <cell r="D573">
            <v>443767</v>
          </cell>
          <cell r="E573">
            <v>144</v>
          </cell>
          <cell r="F573">
            <v>123</v>
          </cell>
          <cell r="G573">
            <v>12</v>
          </cell>
          <cell r="H573">
            <v>142</v>
          </cell>
          <cell r="I573">
            <v>140</v>
          </cell>
          <cell r="J573">
            <v>128</v>
          </cell>
          <cell r="K573">
            <v>158</v>
          </cell>
          <cell r="L573">
            <v>182</v>
          </cell>
          <cell r="M573">
            <v>213</v>
          </cell>
        </row>
        <row r="574">
          <cell r="A574">
            <v>5174692</v>
          </cell>
          <cell r="B574">
            <v>5111439</v>
          </cell>
          <cell r="C574">
            <v>4410</v>
          </cell>
          <cell r="D574">
            <v>156092</v>
          </cell>
          <cell r="E574">
            <v>172</v>
          </cell>
          <cell r="F574">
            <v>152</v>
          </cell>
          <cell r="G574">
            <v>148</v>
          </cell>
          <cell r="H574">
            <v>144</v>
          </cell>
          <cell r="I574">
            <v>213</v>
          </cell>
          <cell r="J574">
            <v>183</v>
          </cell>
          <cell r="K574">
            <v>193</v>
          </cell>
          <cell r="L574">
            <v>172</v>
          </cell>
          <cell r="M574">
            <v>184</v>
          </cell>
        </row>
        <row r="575">
          <cell r="A575">
            <v>5174674</v>
          </cell>
          <cell r="B575">
            <v>5111430</v>
          </cell>
          <cell r="C575">
            <v>4410</v>
          </cell>
          <cell r="D575">
            <v>156074</v>
          </cell>
          <cell r="E575">
            <v>172</v>
          </cell>
          <cell r="F575">
            <v>152</v>
          </cell>
          <cell r="G575">
            <v>148</v>
          </cell>
          <cell r="H575">
            <v>144</v>
          </cell>
          <cell r="I575">
            <v>213</v>
          </cell>
          <cell r="J575">
            <v>183</v>
          </cell>
          <cell r="K575">
            <v>193</v>
          </cell>
          <cell r="L575">
            <v>172</v>
          </cell>
          <cell r="M575">
            <v>184</v>
          </cell>
        </row>
        <row r="576">
          <cell r="A576">
            <v>5181206</v>
          </cell>
          <cell r="B576">
            <v>5114696</v>
          </cell>
          <cell r="C576">
            <v>4410</v>
          </cell>
          <cell r="D576">
            <v>31993760</v>
          </cell>
          <cell r="E576">
            <v>99</v>
          </cell>
          <cell r="F576">
            <v>27</v>
          </cell>
          <cell r="G576">
            <v>26</v>
          </cell>
          <cell r="H576">
            <v>58</v>
          </cell>
          <cell r="I576">
            <v>26</v>
          </cell>
          <cell r="J576">
            <v>39</v>
          </cell>
          <cell r="K576">
            <v>35</v>
          </cell>
          <cell r="L576">
            <v>19</v>
          </cell>
          <cell r="M576">
            <v>34</v>
          </cell>
        </row>
        <row r="577">
          <cell r="A577">
            <v>5095596</v>
          </cell>
          <cell r="B577">
            <v>5071891</v>
          </cell>
          <cell r="C577">
            <v>4410</v>
          </cell>
          <cell r="E577">
            <v>172</v>
          </cell>
          <cell r="F577">
            <v>143</v>
          </cell>
          <cell r="H577">
            <v>157</v>
          </cell>
          <cell r="I577">
            <v>149</v>
          </cell>
          <cell r="J577">
            <v>207</v>
          </cell>
          <cell r="K577">
            <v>189</v>
          </cell>
          <cell r="L577">
            <v>181</v>
          </cell>
          <cell r="M577">
            <v>183</v>
          </cell>
        </row>
        <row r="578">
          <cell r="A578">
            <v>5174188</v>
          </cell>
          <cell r="B578">
            <v>5111187</v>
          </cell>
          <cell r="C578">
            <v>4410</v>
          </cell>
          <cell r="E578">
            <v>233</v>
          </cell>
          <cell r="F578">
            <v>206</v>
          </cell>
          <cell r="G578">
            <v>200</v>
          </cell>
          <cell r="H578">
            <v>189</v>
          </cell>
          <cell r="I578">
            <v>273</v>
          </cell>
          <cell r="J578">
            <v>237</v>
          </cell>
          <cell r="K578">
            <v>251</v>
          </cell>
          <cell r="L578">
            <v>224</v>
          </cell>
          <cell r="M578">
            <v>242</v>
          </cell>
        </row>
        <row r="579">
          <cell r="A579">
            <v>5181262</v>
          </cell>
          <cell r="B579">
            <v>5114724</v>
          </cell>
          <cell r="C579">
            <v>4410</v>
          </cell>
          <cell r="D579">
            <v>33001584</v>
          </cell>
          <cell r="E579">
            <v>430</v>
          </cell>
          <cell r="F579">
            <v>474</v>
          </cell>
          <cell r="G579">
            <v>427</v>
          </cell>
          <cell r="H579">
            <v>455</v>
          </cell>
          <cell r="I579">
            <v>434</v>
          </cell>
          <cell r="J579">
            <v>453</v>
          </cell>
          <cell r="K579">
            <v>584</v>
          </cell>
          <cell r="L579">
            <v>422</v>
          </cell>
          <cell r="M579">
            <v>470</v>
          </cell>
        </row>
        <row r="580">
          <cell r="A580">
            <v>5181260</v>
          </cell>
          <cell r="B580">
            <v>5114723</v>
          </cell>
          <cell r="C580">
            <v>4410</v>
          </cell>
          <cell r="D580">
            <v>33001792</v>
          </cell>
          <cell r="E580">
            <v>110</v>
          </cell>
          <cell r="F580">
            <v>95</v>
          </cell>
          <cell r="G580">
            <v>89</v>
          </cell>
          <cell r="H580">
            <v>87</v>
          </cell>
          <cell r="I580">
            <v>87</v>
          </cell>
          <cell r="J580">
            <v>84</v>
          </cell>
          <cell r="K580">
            <v>81</v>
          </cell>
          <cell r="L580">
            <v>66</v>
          </cell>
          <cell r="M580">
            <v>84</v>
          </cell>
        </row>
        <row r="581">
          <cell r="A581">
            <v>5181270</v>
          </cell>
          <cell r="B581">
            <v>5114728</v>
          </cell>
          <cell r="C581">
            <v>4410</v>
          </cell>
          <cell r="D581">
            <v>33001774</v>
          </cell>
          <cell r="E581">
            <v>83</v>
          </cell>
          <cell r="F581">
            <v>83</v>
          </cell>
          <cell r="G581">
            <v>86</v>
          </cell>
          <cell r="H581">
            <v>91</v>
          </cell>
          <cell r="I581">
            <v>85</v>
          </cell>
          <cell r="J581">
            <v>101</v>
          </cell>
          <cell r="K581">
            <v>112</v>
          </cell>
          <cell r="L581">
            <v>152</v>
          </cell>
          <cell r="M581">
            <v>106</v>
          </cell>
        </row>
        <row r="582">
          <cell r="A582">
            <v>5181236</v>
          </cell>
          <cell r="B582">
            <v>5114711</v>
          </cell>
          <cell r="C582">
            <v>4410</v>
          </cell>
          <cell r="D582">
            <v>33001663</v>
          </cell>
          <cell r="E582">
            <v>172</v>
          </cell>
          <cell r="F582">
            <v>124</v>
          </cell>
          <cell r="G582">
            <v>110</v>
          </cell>
          <cell r="H582">
            <v>119</v>
          </cell>
          <cell r="I582">
            <v>96</v>
          </cell>
          <cell r="J582">
            <v>96</v>
          </cell>
          <cell r="K582">
            <v>99</v>
          </cell>
          <cell r="L582">
            <v>126</v>
          </cell>
          <cell r="M582">
            <v>109</v>
          </cell>
        </row>
        <row r="583">
          <cell r="A583">
            <v>5174316</v>
          </cell>
          <cell r="B583">
            <v>5111251</v>
          </cell>
          <cell r="C583">
            <v>4410</v>
          </cell>
          <cell r="D583">
            <v>33001191</v>
          </cell>
          <cell r="E583">
            <v>263</v>
          </cell>
          <cell r="F583">
            <v>462</v>
          </cell>
          <cell r="G583">
            <v>450</v>
          </cell>
          <cell r="H583">
            <v>210</v>
          </cell>
          <cell r="I583">
            <v>226</v>
          </cell>
          <cell r="J583">
            <v>185</v>
          </cell>
          <cell r="K583">
            <v>64</v>
          </cell>
          <cell r="L583">
            <v>169</v>
          </cell>
          <cell r="M583">
            <v>183</v>
          </cell>
        </row>
        <row r="584">
          <cell r="A584">
            <v>5174226</v>
          </cell>
          <cell r="B584">
            <v>5111206</v>
          </cell>
          <cell r="C584">
            <v>4410</v>
          </cell>
          <cell r="D584">
            <v>33001570</v>
          </cell>
          <cell r="E584">
            <v>56</v>
          </cell>
          <cell r="F584">
            <v>109</v>
          </cell>
          <cell r="G584">
            <v>45</v>
          </cell>
          <cell r="H584">
            <v>96</v>
          </cell>
          <cell r="I584">
            <v>113</v>
          </cell>
          <cell r="J584">
            <v>51</v>
          </cell>
          <cell r="K584">
            <v>80</v>
          </cell>
          <cell r="L584">
            <v>77</v>
          </cell>
          <cell r="M584">
            <v>78</v>
          </cell>
        </row>
        <row r="585">
          <cell r="A585">
            <v>5174002</v>
          </cell>
          <cell r="B585">
            <v>5111094</v>
          </cell>
          <cell r="C585">
            <v>4410</v>
          </cell>
          <cell r="D585">
            <v>33001430</v>
          </cell>
          <cell r="E585">
            <v>10</v>
          </cell>
          <cell r="F585">
            <v>73</v>
          </cell>
          <cell r="G585">
            <v>60</v>
          </cell>
          <cell r="H585">
            <v>58</v>
          </cell>
          <cell r="I585">
            <v>71</v>
          </cell>
          <cell r="J585">
            <v>45</v>
          </cell>
          <cell r="K585">
            <v>54</v>
          </cell>
          <cell r="L585">
            <v>57</v>
          </cell>
          <cell r="M585">
            <v>58</v>
          </cell>
        </row>
        <row r="586">
          <cell r="A586">
            <v>5174258</v>
          </cell>
          <cell r="B586">
            <v>5111222</v>
          </cell>
          <cell r="C586">
            <v>4410</v>
          </cell>
          <cell r="D586">
            <v>33001417</v>
          </cell>
          <cell r="E586">
            <v>112</v>
          </cell>
          <cell r="F586">
            <v>111</v>
          </cell>
          <cell r="G586">
            <v>70</v>
          </cell>
          <cell r="H586">
            <v>83</v>
          </cell>
          <cell r="I586">
            <v>103</v>
          </cell>
          <cell r="J586">
            <v>99</v>
          </cell>
          <cell r="K586">
            <v>96</v>
          </cell>
          <cell r="L586">
            <v>107</v>
          </cell>
          <cell r="M586">
            <v>95</v>
          </cell>
        </row>
        <row r="587">
          <cell r="A587">
            <v>5174208</v>
          </cell>
          <cell r="B587">
            <v>5111197</v>
          </cell>
          <cell r="C587">
            <v>4410</v>
          </cell>
          <cell r="D587">
            <v>33001419</v>
          </cell>
          <cell r="E587">
            <v>291</v>
          </cell>
          <cell r="F587">
            <v>256</v>
          </cell>
          <cell r="G587">
            <v>271</v>
          </cell>
          <cell r="H587">
            <v>267</v>
          </cell>
          <cell r="I587">
            <v>289</v>
          </cell>
          <cell r="J587">
            <v>260</v>
          </cell>
          <cell r="K587">
            <v>274</v>
          </cell>
          <cell r="L587">
            <v>273</v>
          </cell>
          <cell r="M587">
            <v>277</v>
          </cell>
        </row>
        <row r="588">
          <cell r="A588">
            <v>5173818</v>
          </cell>
          <cell r="B588">
            <v>5111002</v>
          </cell>
          <cell r="C588">
            <v>4410</v>
          </cell>
          <cell r="D588">
            <v>31993648</v>
          </cell>
          <cell r="E588">
            <v>283</v>
          </cell>
          <cell r="F588">
            <v>221</v>
          </cell>
          <cell r="G588">
            <v>224</v>
          </cell>
          <cell r="H588">
            <v>190</v>
          </cell>
          <cell r="I588">
            <v>230</v>
          </cell>
          <cell r="J588">
            <v>210</v>
          </cell>
          <cell r="K588">
            <v>226</v>
          </cell>
          <cell r="L588">
            <v>215</v>
          </cell>
          <cell r="M588">
            <v>219</v>
          </cell>
        </row>
        <row r="589">
          <cell r="A589">
            <v>5173856</v>
          </cell>
          <cell r="B589">
            <v>5111021</v>
          </cell>
          <cell r="C589">
            <v>4410</v>
          </cell>
          <cell r="D589">
            <v>33001442</v>
          </cell>
          <cell r="E589">
            <v>294</v>
          </cell>
          <cell r="F589">
            <v>235</v>
          </cell>
          <cell r="G589">
            <v>305</v>
          </cell>
          <cell r="H589">
            <v>267</v>
          </cell>
          <cell r="I589">
            <v>284</v>
          </cell>
          <cell r="J589">
            <v>306</v>
          </cell>
          <cell r="K589">
            <v>310</v>
          </cell>
          <cell r="L589">
            <v>267</v>
          </cell>
          <cell r="M589">
            <v>295</v>
          </cell>
        </row>
        <row r="590">
          <cell r="A590">
            <v>5174356</v>
          </cell>
          <cell r="B590">
            <v>5111271</v>
          </cell>
          <cell r="C590">
            <v>4410</v>
          </cell>
          <cell r="D590">
            <v>33001425</v>
          </cell>
          <cell r="E590">
            <v>338</v>
          </cell>
          <cell r="F590">
            <v>300</v>
          </cell>
          <cell r="G590">
            <v>289</v>
          </cell>
          <cell r="H590">
            <v>257</v>
          </cell>
          <cell r="I590">
            <v>336</v>
          </cell>
          <cell r="J590">
            <v>289</v>
          </cell>
          <cell r="K590">
            <v>308</v>
          </cell>
          <cell r="L590">
            <v>278</v>
          </cell>
          <cell r="M590">
            <v>297</v>
          </cell>
        </row>
        <row r="591">
          <cell r="A591">
            <v>5173900</v>
          </cell>
          <cell r="B591">
            <v>5111043</v>
          </cell>
          <cell r="C591">
            <v>4410</v>
          </cell>
          <cell r="D591">
            <v>7220476</v>
          </cell>
          <cell r="E591">
            <v>295</v>
          </cell>
          <cell r="F591">
            <v>260</v>
          </cell>
          <cell r="G591">
            <v>250</v>
          </cell>
          <cell r="H591">
            <v>221</v>
          </cell>
          <cell r="I591">
            <v>289</v>
          </cell>
          <cell r="J591">
            <v>250</v>
          </cell>
          <cell r="K591">
            <v>266</v>
          </cell>
          <cell r="L591">
            <v>240</v>
          </cell>
          <cell r="M591">
            <v>675</v>
          </cell>
        </row>
        <row r="592">
          <cell r="A592">
            <v>5181242</v>
          </cell>
          <cell r="B592">
            <v>5114714</v>
          </cell>
          <cell r="C592">
            <v>4410</v>
          </cell>
          <cell r="D592">
            <v>32997359</v>
          </cell>
          <cell r="E592">
            <v>275</v>
          </cell>
          <cell r="F592">
            <v>14</v>
          </cell>
          <cell r="G592">
            <v>436</v>
          </cell>
          <cell r="H592">
            <v>227</v>
          </cell>
          <cell r="I592">
            <v>244</v>
          </cell>
          <cell r="J592">
            <v>466</v>
          </cell>
          <cell r="K592">
            <v>242</v>
          </cell>
          <cell r="L592">
            <v>205</v>
          </cell>
          <cell r="M592">
            <v>224</v>
          </cell>
        </row>
        <row r="593">
          <cell r="A593">
            <v>5181238</v>
          </cell>
          <cell r="B593">
            <v>5114712</v>
          </cell>
          <cell r="C593">
            <v>4410</v>
          </cell>
          <cell r="D593">
            <v>3651220</v>
          </cell>
          <cell r="E593">
            <v>122</v>
          </cell>
          <cell r="F593">
            <v>132</v>
          </cell>
          <cell r="G593">
            <v>120</v>
          </cell>
          <cell r="H593">
            <v>129</v>
          </cell>
          <cell r="I593">
            <v>133</v>
          </cell>
          <cell r="J593">
            <v>156</v>
          </cell>
          <cell r="K593">
            <v>138</v>
          </cell>
          <cell r="L593">
            <v>172</v>
          </cell>
          <cell r="M593">
            <v>233</v>
          </cell>
        </row>
        <row r="594">
          <cell r="A594">
            <v>5181256</v>
          </cell>
          <cell r="B594">
            <v>5114721</v>
          </cell>
          <cell r="C594">
            <v>4410</v>
          </cell>
          <cell r="D594">
            <v>3640514</v>
          </cell>
          <cell r="E594">
            <v>230</v>
          </cell>
          <cell r="F594">
            <v>110</v>
          </cell>
          <cell r="G594">
            <v>103</v>
          </cell>
          <cell r="H594">
            <v>110</v>
          </cell>
          <cell r="I594">
            <v>135</v>
          </cell>
          <cell r="J594">
            <v>117</v>
          </cell>
          <cell r="K594">
            <v>137</v>
          </cell>
          <cell r="L594">
            <v>135</v>
          </cell>
          <cell r="M594">
            <v>116</v>
          </cell>
        </row>
        <row r="595">
          <cell r="A595">
            <v>5174456</v>
          </cell>
          <cell r="B595">
            <v>5111321</v>
          </cell>
          <cell r="C595">
            <v>4410</v>
          </cell>
          <cell r="D595">
            <v>3214357</v>
          </cell>
          <cell r="E595">
            <v>887</v>
          </cell>
          <cell r="F595">
            <v>778</v>
          </cell>
          <cell r="G595">
            <v>832</v>
          </cell>
          <cell r="H595">
            <v>861</v>
          </cell>
          <cell r="I595">
            <v>930</v>
          </cell>
          <cell r="J595">
            <v>847</v>
          </cell>
          <cell r="K595">
            <v>1341</v>
          </cell>
          <cell r="L595">
            <v>1342</v>
          </cell>
          <cell r="M595">
            <v>1514</v>
          </cell>
        </row>
        <row r="596">
          <cell r="A596">
            <v>5174412</v>
          </cell>
          <cell r="B596">
            <v>5111299</v>
          </cell>
          <cell r="C596">
            <v>4410</v>
          </cell>
          <cell r="D596">
            <v>7728631</v>
          </cell>
          <cell r="E596">
            <v>172</v>
          </cell>
          <cell r="F596">
            <v>152</v>
          </cell>
          <cell r="G596">
            <v>148</v>
          </cell>
          <cell r="H596">
            <v>144</v>
          </cell>
          <cell r="I596">
            <v>213</v>
          </cell>
          <cell r="J596">
            <v>60</v>
          </cell>
          <cell r="K596">
            <v>80</v>
          </cell>
          <cell r="L596">
            <v>73</v>
          </cell>
          <cell r="M596">
            <v>95</v>
          </cell>
        </row>
        <row r="597">
          <cell r="A597">
            <v>5173838</v>
          </cell>
          <cell r="B597">
            <v>5111012</v>
          </cell>
          <cell r="C597">
            <v>4410</v>
          </cell>
          <cell r="D597">
            <v>3518882</v>
          </cell>
          <cell r="E597">
            <v>362</v>
          </cell>
          <cell r="F597">
            <v>393</v>
          </cell>
          <cell r="G597">
            <v>573</v>
          </cell>
          <cell r="H597">
            <v>474</v>
          </cell>
          <cell r="I597">
            <v>403</v>
          </cell>
          <cell r="J597">
            <v>333</v>
          </cell>
          <cell r="K597">
            <v>366</v>
          </cell>
          <cell r="L597">
            <v>324</v>
          </cell>
          <cell r="M597">
            <v>241</v>
          </cell>
        </row>
        <row r="598">
          <cell r="A598">
            <v>5174432</v>
          </cell>
          <cell r="B598">
            <v>5111309</v>
          </cell>
          <cell r="C598">
            <v>4410</v>
          </cell>
          <cell r="D598">
            <v>3524380</v>
          </cell>
          <cell r="E598">
            <v>317</v>
          </cell>
          <cell r="F598">
            <v>284</v>
          </cell>
          <cell r="G598">
            <v>273</v>
          </cell>
          <cell r="H598">
            <v>188</v>
          </cell>
          <cell r="I598">
            <v>229</v>
          </cell>
          <cell r="J598">
            <v>234</v>
          </cell>
          <cell r="K598">
            <v>293</v>
          </cell>
          <cell r="L598">
            <v>231</v>
          </cell>
          <cell r="M598">
            <v>253</v>
          </cell>
        </row>
        <row r="599">
          <cell r="A599">
            <v>5181258</v>
          </cell>
          <cell r="B599">
            <v>5114722</v>
          </cell>
          <cell r="C599">
            <v>4410</v>
          </cell>
          <cell r="D599">
            <v>10506665</v>
          </cell>
          <cell r="E599">
            <v>59</v>
          </cell>
          <cell r="F599">
            <v>159</v>
          </cell>
          <cell r="G599">
            <v>201</v>
          </cell>
          <cell r="H599">
            <v>138</v>
          </cell>
          <cell r="I599">
            <v>122</v>
          </cell>
          <cell r="J599">
            <v>154</v>
          </cell>
          <cell r="K599">
            <v>191</v>
          </cell>
          <cell r="L599">
            <v>145</v>
          </cell>
          <cell r="M599">
            <v>155</v>
          </cell>
        </row>
        <row r="600">
          <cell r="A600">
            <v>5174030</v>
          </cell>
          <cell r="B600">
            <v>5111108</v>
          </cell>
          <cell r="C600">
            <v>4410</v>
          </cell>
          <cell r="D600">
            <v>10505180</v>
          </cell>
          <cell r="E600">
            <v>240</v>
          </cell>
          <cell r="F600">
            <v>258</v>
          </cell>
          <cell r="G600">
            <v>170</v>
          </cell>
          <cell r="H600">
            <v>171</v>
          </cell>
          <cell r="I600">
            <v>189</v>
          </cell>
          <cell r="J600">
            <v>163</v>
          </cell>
          <cell r="K600">
            <v>166</v>
          </cell>
          <cell r="L600">
            <v>172</v>
          </cell>
          <cell r="M600">
            <v>207</v>
          </cell>
        </row>
        <row r="601">
          <cell r="A601">
            <v>5181268</v>
          </cell>
          <cell r="B601">
            <v>5114727</v>
          </cell>
          <cell r="C601">
            <v>4410</v>
          </cell>
          <cell r="D601">
            <v>2958357</v>
          </cell>
          <cell r="E601">
            <v>469</v>
          </cell>
          <cell r="F601">
            <v>166</v>
          </cell>
          <cell r="G601">
            <v>151</v>
          </cell>
          <cell r="H601">
            <v>130</v>
          </cell>
          <cell r="I601">
            <v>178</v>
          </cell>
          <cell r="J601">
            <v>164</v>
          </cell>
          <cell r="K601">
            <v>176</v>
          </cell>
          <cell r="L601">
            <v>159</v>
          </cell>
          <cell r="M601">
            <v>123</v>
          </cell>
        </row>
        <row r="602">
          <cell r="A602">
            <v>5181254</v>
          </cell>
          <cell r="B602">
            <v>5114720</v>
          </cell>
          <cell r="C602">
            <v>4410</v>
          </cell>
          <cell r="D602">
            <v>5308709</v>
          </cell>
          <cell r="E602">
            <v>50</v>
          </cell>
          <cell r="F602">
            <v>90</v>
          </cell>
          <cell r="G602">
            <v>73</v>
          </cell>
          <cell r="H602">
            <v>73</v>
          </cell>
          <cell r="I602">
            <v>121</v>
          </cell>
          <cell r="J602">
            <v>62</v>
          </cell>
          <cell r="K602">
            <v>60</v>
          </cell>
          <cell r="L602">
            <v>57</v>
          </cell>
          <cell r="M602">
            <v>79</v>
          </cell>
        </row>
        <row r="603">
          <cell r="A603">
            <v>5181240</v>
          </cell>
          <cell r="B603">
            <v>5114713</v>
          </cell>
          <cell r="C603">
            <v>4410</v>
          </cell>
          <cell r="D603">
            <v>10276316</v>
          </cell>
          <cell r="E603">
            <v>235</v>
          </cell>
          <cell r="F603">
            <v>187</v>
          </cell>
          <cell r="G603">
            <v>210</v>
          </cell>
          <cell r="H603">
            <v>199</v>
          </cell>
          <cell r="I603">
            <v>307</v>
          </cell>
          <cell r="J603">
            <v>200</v>
          </cell>
          <cell r="K603">
            <v>641</v>
          </cell>
          <cell r="L603">
            <v>860</v>
          </cell>
          <cell r="M603">
            <v>963</v>
          </cell>
        </row>
        <row r="604">
          <cell r="A604">
            <v>5174094</v>
          </cell>
          <cell r="B604">
            <v>5111140</v>
          </cell>
          <cell r="C604">
            <v>4410</v>
          </cell>
          <cell r="D604">
            <v>1692335</v>
          </cell>
          <cell r="E604">
            <v>128</v>
          </cell>
          <cell r="F604">
            <v>96</v>
          </cell>
          <cell r="G604">
            <v>83</v>
          </cell>
          <cell r="H604">
            <v>86</v>
          </cell>
          <cell r="I604">
            <v>88</v>
          </cell>
          <cell r="J604">
            <v>79</v>
          </cell>
          <cell r="K604">
            <v>109</v>
          </cell>
          <cell r="L604">
            <v>114</v>
          </cell>
          <cell r="M604">
            <v>134</v>
          </cell>
        </row>
        <row r="605">
          <cell r="A605">
            <v>5174392</v>
          </cell>
          <cell r="B605">
            <v>5111289</v>
          </cell>
          <cell r="C605">
            <v>4410</v>
          </cell>
          <cell r="D605">
            <v>1618670</v>
          </cell>
          <cell r="E605">
            <v>349</v>
          </cell>
          <cell r="F605">
            <v>578</v>
          </cell>
          <cell r="G605">
            <v>281</v>
          </cell>
          <cell r="H605">
            <v>276</v>
          </cell>
          <cell r="I605">
            <v>276</v>
          </cell>
          <cell r="J605">
            <v>235</v>
          </cell>
          <cell r="K605">
            <v>245</v>
          </cell>
          <cell r="L605">
            <v>231</v>
          </cell>
          <cell r="M605">
            <v>295</v>
          </cell>
        </row>
        <row r="606">
          <cell r="A606">
            <v>5181264</v>
          </cell>
          <cell r="B606">
            <v>5114725</v>
          </cell>
          <cell r="C606">
            <v>4410</v>
          </cell>
          <cell r="D606">
            <v>1618052</v>
          </cell>
          <cell r="E606">
            <v>290</v>
          </cell>
          <cell r="F606">
            <v>175</v>
          </cell>
          <cell r="G606">
            <v>187</v>
          </cell>
          <cell r="H606">
            <v>180</v>
          </cell>
          <cell r="I606">
            <v>187</v>
          </cell>
          <cell r="J606">
            <v>164</v>
          </cell>
          <cell r="K606">
            <v>191</v>
          </cell>
          <cell r="L606">
            <v>170</v>
          </cell>
          <cell r="M606">
            <v>192</v>
          </cell>
        </row>
        <row r="607">
          <cell r="A607">
            <v>5181248</v>
          </cell>
          <cell r="B607">
            <v>5114717</v>
          </cell>
          <cell r="C607">
            <v>4410</v>
          </cell>
          <cell r="D607">
            <v>1618050</v>
          </cell>
          <cell r="E607">
            <v>297</v>
          </cell>
          <cell r="F607">
            <v>233</v>
          </cell>
          <cell r="G607">
            <v>251</v>
          </cell>
          <cell r="H607">
            <v>390</v>
          </cell>
          <cell r="I607">
            <v>404</v>
          </cell>
          <cell r="J607">
            <v>257</v>
          </cell>
          <cell r="K607">
            <v>301</v>
          </cell>
          <cell r="L607">
            <v>446</v>
          </cell>
          <cell r="M607">
            <v>516</v>
          </cell>
        </row>
        <row r="608">
          <cell r="A608">
            <v>5181246</v>
          </cell>
          <cell r="B608">
            <v>5114716</v>
          </cell>
          <cell r="C608">
            <v>4410</v>
          </cell>
          <cell r="D608">
            <v>1910727</v>
          </cell>
          <cell r="E608">
            <v>184</v>
          </cell>
          <cell r="F608">
            <v>199</v>
          </cell>
          <cell r="G608">
            <v>160</v>
          </cell>
          <cell r="H608">
            <v>171</v>
          </cell>
          <cell r="I608">
            <v>186</v>
          </cell>
          <cell r="J608">
            <v>176</v>
          </cell>
          <cell r="K608">
            <v>203</v>
          </cell>
          <cell r="L608">
            <v>190</v>
          </cell>
          <cell r="M608">
            <v>195</v>
          </cell>
        </row>
        <row r="609">
          <cell r="A609">
            <v>5181278</v>
          </cell>
          <cell r="B609">
            <v>5114732</v>
          </cell>
          <cell r="C609">
            <v>4410</v>
          </cell>
          <cell r="D609">
            <v>1529861</v>
          </cell>
          <cell r="E609">
            <v>74</v>
          </cell>
          <cell r="F609">
            <v>97</v>
          </cell>
          <cell r="G609">
            <v>110</v>
          </cell>
          <cell r="H609">
            <v>36</v>
          </cell>
          <cell r="I609">
            <v>106</v>
          </cell>
          <cell r="J609">
            <v>67</v>
          </cell>
          <cell r="K609">
            <v>141</v>
          </cell>
          <cell r="L609">
            <v>83</v>
          </cell>
          <cell r="M609">
            <v>62</v>
          </cell>
        </row>
        <row r="610">
          <cell r="A610">
            <v>5181266</v>
          </cell>
          <cell r="B610">
            <v>5114726</v>
          </cell>
          <cell r="C610">
            <v>4410</v>
          </cell>
          <cell r="D610">
            <v>2953705</v>
          </cell>
          <cell r="E610">
            <v>158</v>
          </cell>
          <cell r="F610">
            <v>145</v>
          </cell>
          <cell r="G610">
            <v>178</v>
          </cell>
          <cell r="H610">
            <v>154</v>
          </cell>
          <cell r="I610">
            <v>140</v>
          </cell>
          <cell r="J610">
            <v>128</v>
          </cell>
          <cell r="K610">
            <v>117</v>
          </cell>
          <cell r="L610">
            <v>188</v>
          </cell>
          <cell r="M610">
            <v>203</v>
          </cell>
        </row>
        <row r="611">
          <cell r="A611">
            <v>5181252</v>
          </cell>
          <cell r="B611">
            <v>5114719</v>
          </cell>
          <cell r="C611">
            <v>4410</v>
          </cell>
          <cell r="D611">
            <v>1426101</v>
          </cell>
          <cell r="E611">
            <v>178</v>
          </cell>
          <cell r="F611">
            <v>125</v>
          </cell>
          <cell r="G611">
            <v>156</v>
          </cell>
          <cell r="H611">
            <v>136</v>
          </cell>
          <cell r="I611">
            <v>184</v>
          </cell>
          <cell r="J611">
            <v>180</v>
          </cell>
          <cell r="K611">
            <v>170</v>
          </cell>
          <cell r="L611">
            <v>150</v>
          </cell>
          <cell r="M611">
            <v>206</v>
          </cell>
        </row>
        <row r="612">
          <cell r="A612">
            <v>5174130</v>
          </cell>
          <cell r="B612">
            <v>5111158</v>
          </cell>
          <cell r="C612">
            <v>4410</v>
          </cell>
          <cell r="D612">
            <v>70000447</v>
          </cell>
          <cell r="E612">
            <v>123</v>
          </cell>
          <cell r="F612">
            <v>106</v>
          </cell>
          <cell r="G612">
            <v>92</v>
          </cell>
          <cell r="H612">
            <v>199</v>
          </cell>
          <cell r="I612">
            <v>153</v>
          </cell>
          <cell r="J612">
            <v>140</v>
          </cell>
          <cell r="K612">
            <v>133</v>
          </cell>
          <cell r="L612">
            <v>155</v>
          </cell>
          <cell r="M612">
            <v>138</v>
          </cell>
        </row>
        <row r="613">
          <cell r="A613">
            <v>5174244</v>
          </cell>
          <cell r="B613">
            <v>5111215</v>
          </cell>
          <cell r="C613">
            <v>4410</v>
          </cell>
          <cell r="D613">
            <v>70003621</v>
          </cell>
          <cell r="E613">
            <v>128</v>
          </cell>
          <cell r="F613">
            <v>93</v>
          </cell>
          <cell r="G613">
            <v>97</v>
          </cell>
          <cell r="H613">
            <v>78</v>
          </cell>
          <cell r="I613">
            <v>88</v>
          </cell>
          <cell r="J613">
            <v>66</v>
          </cell>
          <cell r="K613">
            <v>74</v>
          </cell>
          <cell r="L613">
            <v>90</v>
          </cell>
          <cell r="M613">
            <v>104</v>
          </cell>
        </row>
        <row r="614">
          <cell r="A614">
            <v>5174110</v>
          </cell>
          <cell r="B614">
            <v>5111148</v>
          </cell>
          <cell r="C614">
            <v>4410</v>
          </cell>
          <cell r="D614">
            <v>3729652</v>
          </cell>
          <cell r="E614">
            <v>65</v>
          </cell>
          <cell r="F614">
            <v>125</v>
          </cell>
          <cell r="G614">
            <v>129</v>
          </cell>
          <cell r="H614">
            <v>51</v>
          </cell>
          <cell r="I614">
            <v>22</v>
          </cell>
          <cell r="J614">
            <v>68</v>
          </cell>
          <cell r="K614">
            <v>78</v>
          </cell>
          <cell r="L614">
            <v>98</v>
          </cell>
          <cell r="M614">
            <v>105</v>
          </cell>
        </row>
        <row r="615">
          <cell r="A615">
            <v>5174072</v>
          </cell>
          <cell r="B615">
            <v>5111129</v>
          </cell>
          <cell r="C615">
            <v>4410</v>
          </cell>
          <cell r="D615">
            <v>3741059</v>
          </cell>
          <cell r="E615">
            <v>116</v>
          </cell>
          <cell r="F615">
            <v>121</v>
          </cell>
          <cell r="G615">
            <v>98</v>
          </cell>
          <cell r="H615">
            <v>59</v>
          </cell>
          <cell r="I615">
            <v>64</v>
          </cell>
          <cell r="J615">
            <v>47</v>
          </cell>
          <cell r="K615">
            <v>46</v>
          </cell>
          <cell r="L615">
            <v>52</v>
          </cell>
          <cell r="M615">
            <v>109</v>
          </cell>
        </row>
        <row r="616">
          <cell r="A616">
            <v>5174048</v>
          </cell>
          <cell r="B616">
            <v>5111117</v>
          </cell>
          <cell r="C616">
            <v>4410</v>
          </cell>
          <cell r="D616">
            <v>4746631</v>
          </cell>
          <cell r="E616">
            <v>105</v>
          </cell>
          <cell r="F616">
            <v>65</v>
          </cell>
          <cell r="G616">
            <v>58</v>
          </cell>
          <cell r="H616">
            <v>66</v>
          </cell>
          <cell r="I616">
            <v>94</v>
          </cell>
          <cell r="J616">
            <v>48</v>
          </cell>
          <cell r="K616">
            <v>83</v>
          </cell>
          <cell r="L616">
            <v>80</v>
          </cell>
          <cell r="M616">
            <v>57</v>
          </cell>
        </row>
        <row r="617">
          <cell r="A617">
            <v>5174278</v>
          </cell>
          <cell r="B617">
            <v>5111232</v>
          </cell>
          <cell r="C617">
            <v>4410</v>
          </cell>
          <cell r="D617">
            <v>6824939</v>
          </cell>
          <cell r="E617">
            <v>177</v>
          </cell>
          <cell r="F617">
            <v>89</v>
          </cell>
          <cell r="G617">
            <v>169</v>
          </cell>
          <cell r="H617">
            <v>223</v>
          </cell>
          <cell r="I617">
            <v>215</v>
          </cell>
          <cell r="J617">
            <v>147</v>
          </cell>
          <cell r="K617">
            <v>191</v>
          </cell>
          <cell r="L617">
            <v>193</v>
          </cell>
          <cell r="M617">
            <v>213</v>
          </cell>
        </row>
        <row r="618">
          <cell r="A618">
            <v>5173942</v>
          </cell>
          <cell r="B618">
            <v>5111064</v>
          </cell>
          <cell r="C618">
            <v>4410</v>
          </cell>
          <cell r="D618">
            <v>6822219</v>
          </cell>
          <cell r="E618">
            <v>345</v>
          </cell>
          <cell r="F618">
            <v>207</v>
          </cell>
          <cell r="G618">
            <v>135</v>
          </cell>
          <cell r="H618">
            <v>300</v>
          </cell>
          <cell r="I618">
            <v>206</v>
          </cell>
          <cell r="J618">
            <v>232</v>
          </cell>
          <cell r="K618">
            <v>204</v>
          </cell>
          <cell r="L618">
            <v>210</v>
          </cell>
          <cell r="M618">
            <v>212</v>
          </cell>
        </row>
        <row r="619">
          <cell r="A619">
            <v>5173922</v>
          </cell>
          <cell r="B619">
            <v>5111054</v>
          </cell>
          <cell r="C619">
            <v>4410</v>
          </cell>
          <cell r="D619">
            <v>3741354</v>
          </cell>
          <cell r="E619">
            <v>307</v>
          </cell>
          <cell r="F619">
            <v>536</v>
          </cell>
          <cell r="G619">
            <v>269</v>
          </cell>
          <cell r="H619">
            <v>249</v>
          </cell>
          <cell r="I619">
            <v>248</v>
          </cell>
          <cell r="J619">
            <v>219</v>
          </cell>
          <cell r="K619">
            <v>232</v>
          </cell>
          <cell r="L619">
            <v>212</v>
          </cell>
          <cell r="M619">
            <v>232</v>
          </cell>
        </row>
        <row r="620">
          <cell r="A620">
            <v>5174336</v>
          </cell>
          <cell r="B620">
            <v>5111261</v>
          </cell>
          <cell r="C620">
            <v>4410</v>
          </cell>
          <cell r="D620">
            <v>6823409</v>
          </cell>
          <cell r="E620">
            <v>164</v>
          </cell>
          <cell r="F620">
            <v>339</v>
          </cell>
          <cell r="G620">
            <v>134</v>
          </cell>
          <cell r="H620">
            <v>143</v>
          </cell>
          <cell r="I620">
            <v>136</v>
          </cell>
          <cell r="J620">
            <v>130</v>
          </cell>
          <cell r="K620">
            <v>147</v>
          </cell>
          <cell r="L620">
            <v>140</v>
          </cell>
          <cell r="M620">
            <v>388</v>
          </cell>
        </row>
        <row r="621">
          <cell r="A621">
            <v>5181276</v>
          </cell>
          <cell r="B621">
            <v>5114731</v>
          </cell>
          <cell r="C621">
            <v>4410</v>
          </cell>
          <cell r="D621">
            <v>3364526</v>
          </cell>
          <cell r="E621">
            <v>261</v>
          </cell>
          <cell r="F621">
            <v>210</v>
          </cell>
          <cell r="G621">
            <v>227</v>
          </cell>
          <cell r="H621">
            <v>231</v>
          </cell>
          <cell r="I621">
            <v>244</v>
          </cell>
          <cell r="J621">
            <v>248</v>
          </cell>
          <cell r="K621">
            <v>261</v>
          </cell>
          <cell r="L621">
            <v>227</v>
          </cell>
          <cell r="M621">
            <v>228</v>
          </cell>
        </row>
        <row r="622">
          <cell r="A622">
            <v>5181244</v>
          </cell>
          <cell r="B622">
            <v>5114715</v>
          </cell>
          <cell r="C622">
            <v>4410</v>
          </cell>
          <cell r="D622">
            <v>3308580</v>
          </cell>
          <cell r="E622">
            <v>193</v>
          </cell>
          <cell r="F622">
            <v>163</v>
          </cell>
          <cell r="G622">
            <v>175</v>
          </cell>
          <cell r="H622">
            <v>114</v>
          </cell>
          <cell r="I622">
            <v>29</v>
          </cell>
          <cell r="J622">
            <v>114</v>
          </cell>
          <cell r="K622">
            <v>123</v>
          </cell>
          <cell r="L622">
            <v>116</v>
          </cell>
          <cell r="M622">
            <v>132</v>
          </cell>
        </row>
        <row r="623">
          <cell r="A623">
            <v>5174010</v>
          </cell>
          <cell r="B623">
            <v>5111098</v>
          </cell>
          <cell r="C623">
            <v>4410</v>
          </cell>
          <cell r="D623">
            <v>3725286</v>
          </cell>
          <cell r="E623">
            <v>148</v>
          </cell>
          <cell r="F623">
            <v>64</v>
          </cell>
          <cell r="G623">
            <v>57</v>
          </cell>
          <cell r="H623">
            <v>57</v>
          </cell>
          <cell r="I623">
            <v>76</v>
          </cell>
          <cell r="J623">
            <v>51</v>
          </cell>
          <cell r="K623">
            <v>101</v>
          </cell>
          <cell r="L623">
            <v>152</v>
          </cell>
          <cell r="M623">
            <v>149</v>
          </cell>
        </row>
        <row r="624">
          <cell r="A624">
            <v>5173964</v>
          </cell>
          <cell r="B624">
            <v>5111075</v>
          </cell>
          <cell r="C624">
            <v>4410</v>
          </cell>
          <cell r="D624">
            <v>6825025</v>
          </cell>
          <cell r="E624">
            <v>221</v>
          </cell>
          <cell r="F624">
            <v>215</v>
          </cell>
          <cell r="G624">
            <v>189</v>
          </cell>
          <cell r="H624">
            <v>195</v>
          </cell>
          <cell r="I624">
            <v>193</v>
          </cell>
          <cell r="J624">
            <v>178</v>
          </cell>
          <cell r="K624">
            <v>209</v>
          </cell>
          <cell r="L624">
            <v>233</v>
          </cell>
          <cell r="M624">
            <v>263</v>
          </cell>
        </row>
        <row r="625">
          <cell r="A625">
            <v>5174298</v>
          </cell>
          <cell r="B625">
            <v>5111242</v>
          </cell>
          <cell r="C625">
            <v>4410</v>
          </cell>
          <cell r="D625">
            <v>6825279</v>
          </cell>
          <cell r="E625">
            <v>200</v>
          </cell>
          <cell r="F625">
            <v>156</v>
          </cell>
          <cell r="G625">
            <v>145</v>
          </cell>
          <cell r="H625">
            <v>81</v>
          </cell>
          <cell r="I625">
            <v>201</v>
          </cell>
          <cell r="J625">
            <v>215</v>
          </cell>
          <cell r="K625">
            <v>268</v>
          </cell>
          <cell r="L625">
            <v>256</v>
          </cell>
          <cell r="M625">
            <v>310</v>
          </cell>
        </row>
        <row r="626">
          <cell r="A626">
            <v>5173878</v>
          </cell>
          <cell r="B626">
            <v>5111032</v>
          </cell>
          <cell r="C626">
            <v>4410</v>
          </cell>
          <cell r="D626">
            <v>1751055</v>
          </cell>
          <cell r="E626">
            <v>0</v>
          </cell>
          <cell r="F626">
            <v>8</v>
          </cell>
          <cell r="G626">
            <v>171</v>
          </cell>
          <cell r="H626">
            <v>311</v>
          </cell>
          <cell r="I626">
            <v>254</v>
          </cell>
          <cell r="J626">
            <v>137</v>
          </cell>
          <cell r="K626">
            <v>94</v>
          </cell>
          <cell r="L626">
            <v>498</v>
          </cell>
          <cell r="M626">
            <v>168</v>
          </cell>
        </row>
        <row r="627">
          <cell r="A627">
            <v>5174372</v>
          </cell>
          <cell r="B627">
            <v>5111279</v>
          </cell>
          <cell r="C627">
            <v>4410</v>
          </cell>
          <cell r="D627">
            <v>6823844</v>
          </cell>
          <cell r="E627">
            <v>167</v>
          </cell>
          <cell r="F627">
            <v>132</v>
          </cell>
          <cell r="G627">
            <v>141</v>
          </cell>
          <cell r="H627">
            <v>143</v>
          </cell>
          <cell r="I627">
            <v>143</v>
          </cell>
          <cell r="J627">
            <v>125</v>
          </cell>
          <cell r="K627">
            <v>132</v>
          </cell>
          <cell r="L627">
            <v>122</v>
          </cell>
          <cell r="M627">
            <v>139</v>
          </cell>
        </row>
        <row r="628">
          <cell r="A628">
            <v>5181274</v>
          </cell>
          <cell r="B628">
            <v>5114730</v>
          </cell>
          <cell r="C628">
            <v>4410</v>
          </cell>
          <cell r="D628">
            <v>2197944</v>
          </cell>
          <cell r="E628">
            <v>198</v>
          </cell>
          <cell r="F628">
            <v>10</v>
          </cell>
          <cell r="G628">
            <v>314</v>
          </cell>
          <cell r="H628">
            <v>157</v>
          </cell>
          <cell r="I628">
            <v>163</v>
          </cell>
          <cell r="J628">
            <v>166</v>
          </cell>
          <cell r="K628">
            <v>164</v>
          </cell>
          <cell r="L628">
            <v>156</v>
          </cell>
          <cell r="M628">
            <v>234</v>
          </cell>
        </row>
        <row r="629">
          <cell r="A629">
            <v>5181272</v>
          </cell>
          <cell r="B629">
            <v>5114729</v>
          </cell>
          <cell r="C629">
            <v>4410</v>
          </cell>
          <cell r="D629">
            <v>6311924</v>
          </cell>
          <cell r="E629">
            <v>69</v>
          </cell>
          <cell r="F629">
            <v>56</v>
          </cell>
          <cell r="G629">
            <v>70</v>
          </cell>
          <cell r="H629">
            <v>86</v>
          </cell>
          <cell r="I629">
            <v>76</v>
          </cell>
          <cell r="J629">
            <v>47</v>
          </cell>
          <cell r="K629">
            <v>69</v>
          </cell>
          <cell r="L629">
            <v>96</v>
          </cell>
          <cell r="M629">
            <v>72</v>
          </cell>
        </row>
        <row r="630">
          <cell r="A630">
            <v>5181232</v>
          </cell>
          <cell r="B630">
            <v>5114709</v>
          </cell>
          <cell r="C630">
            <v>4410</v>
          </cell>
          <cell r="D630">
            <v>3360427</v>
          </cell>
          <cell r="E630">
            <v>166</v>
          </cell>
          <cell r="F630">
            <v>150</v>
          </cell>
          <cell r="G630">
            <v>151</v>
          </cell>
          <cell r="H630">
            <v>152</v>
          </cell>
          <cell r="I630">
            <v>162</v>
          </cell>
          <cell r="J630">
            <v>151</v>
          </cell>
          <cell r="K630">
            <v>159</v>
          </cell>
          <cell r="L630">
            <v>147</v>
          </cell>
          <cell r="M630">
            <v>164</v>
          </cell>
        </row>
        <row r="631">
          <cell r="A631">
            <v>5181234</v>
          </cell>
          <cell r="B631">
            <v>5114710</v>
          </cell>
          <cell r="C631">
            <v>4410</v>
          </cell>
          <cell r="D631">
            <v>3307993</v>
          </cell>
          <cell r="E631">
            <v>203</v>
          </cell>
          <cell r="F631">
            <v>175</v>
          </cell>
          <cell r="G631">
            <v>181</v>
          </cell>
          <cell r="H631">
            <v>186</v>
          </cell>
          <cell r="I631">
            <v>165</v>
          </cell>
          <cell r="J631">
            <v>76</v>
          </cell>
          <cell r="K631">
            <v>101</v>
          </cell>
          <cell r="L631">
            <v>232</v>
          </cell>
          <cell r="M631">
            <v>230</v>
          </cell>
        </row>
        <row r="632">
          <cell r="A632">
            <v>5173984</v>
          </cell>
          <cell r="B632">
            <v>5111085</v>
          </cell>
          <cell r="C632">
            <v>4410</v>
          </cell>
          <cell r="D632">
            <v>7117560</v>
          </cell>
          <cell r="E632">
            <v>197</v>
          </cell>
          <cell r="F632">
            <v>9</v>
          </cell>
          <cell r="G632">
            <v>141</v>
          </cell>
          <cell r="H632">
            <v>142</v>
          </cell>
          <cell r="I632">
            <v>153</v>
          </cell>
          <cell r="J632">
            <v>131</v>
          </cell>
          <cell r="K632">
            <v>123</v>
          </cell>
          <cell r="L632">
            <v>129</v>
          </cell>
          <cell r="M632">
            <v>123</v>
          </cell>
        </row>
        <row r="633">
          <cell r="A633">
            <v>5173796</v>
          </cell>
          <cell r="B633">
            <v>5110991</v>
          </cell>
          <cell r="C633">
            <v>4410</v>
          </cell>
          <cell r="D633">
            <v>7285185</v>
          </cell>
          <cell r="E633">
            <v>316</v>
          </cell>
          <cell r="F633">
            <v>289</v>
          </cell>
          <cell r="G633">
            <v>269</v>
          </cell>
          <cell r="H633">
            <v>303</v>
          </cell>
          <cell r="I633">
            <v>328</v>
          </cell>
          <cell r="J633">
            <v>269</v>
          </cell>
          <cell r="K633">
            <v>295</v>
          </cell>
          <cell r="L633">
            <v>285</v>
          </cell>
          <cell r="M633">
            <v>329</v>
          </cell>
        </row>
        <row r="634">
          <cell r="A634">
            <v>5173482</v>
          </cell>
          <cell r="B634">
            <v>5110834</v>
          </cell>
          <cell r="C634">
            <v>4410</v>
          </cell>
          <cell r="E634">
            <v>228</v>
          </cell>
          <cell r="F634">
            <v>203</v>
          </cell>
          <cell r="G634">
            <v>196</v>
          </cell>
          <cell r="H634">
            <v>174</v>
          </cell>
          <cell r="I634">
            <v>227</v>
          </cell>
          <cell r="J634">
            <v>195</v>
          </cell>
          <cell r="K634">
            <v>208</v>
          </cell>
          <cell r="L634">
            <v>188</v>
          </cell>
          <cell r="M634">
            <v>201</v>
          </cell>
        </row>
        <row r="635">
          <cell r="A635">
            <v>5173286</v>
          </cell>
          <cell r="B635">
            <v>5110736</v>
          </cell>
          <cell r="C635">
            <v>4410</v>
          </cell>
          <cell r="D635">
            <v>33001166</v>
          </cell>
          <cell r="E635">
            <v>527</v>
          </cell>
          <cell r="F635">
            <v>366</v>
          </cell>
          <cell r="G635">
            <v>470</v>
          </cell>
          <cell r="H635">
            <v>345</v>
          </cell>
          <cell r="I635">
            <v>385</v>
          </cell>
          <cell r="J635">
            <v>319</v>
          </cell>
          <cell r="K635">
            <v>328</v>
          </cell>
          <cell r="L635">
            <v>384</v>
          </cell>
          <cell r="M635">
            <v>378</v>
          </cell>
        </row>
        <row r="636">
          <cell r="A636">
            <v>5173666</v>
          </cell>
          <cell r="B636">
            <v>5110926</v>
          </cell>
          <cell r="C636">
            <v>4410</v>
          </cell>
          <cell r="D636">
            <v>33001650</v>
          </cell>
          <cell r="E636">
            <v>253</v>
          </cell>
          <cell r="F636">
            <v>226</v>
          </cell>
          <cell r="G636">
            <v>218</v>
          </cell>
          <cell r="H636">
            <v>193</v>
          </cell>
          <cell r="I636">
            <v>252</v>
          </cell>
          <cell r="J636">
            <v>217</v>
          </cell>
          <cell r="K636">
            <v>231</v>
          </cell>
          <cell r="L636">
            <v>209</v>
          </cell>
          <cell r="M636">
            <v>223</v>
          </cell>
        </row>
        <row r="637">
          <cell r="A637">
            <v>5173502</v>
          </cell>
          <cell r="B637">
            <v>5110844</v>
          </cell>
          <cell r="C637">
            <v>4410</v>
          </cell>
          <cell r="D637">
            <v>32998208</v>
          </cell>
          <cell r="E637">
            <v>134</v>
          </cell>
          <cell r="F637">
            <v>118</v>
          </cell>
          <cell r="G637">
            <v>111</v>
          </cell>
          <cell r="H637">
            <v>112</v>
          </cell>
          <cell r="I637">
            <v>110</v>
          </cell>
          <cell r="J637">
            <v>109</v>
          </cell>
          <cell r="K637">
            <v>115</v>
          </cell>
          <cell r="L637">
            <v>101</v>
          </cell>
          <cell r="M637">
            <v>111</v>
          </cell>
        </row>
        <row r="638">
          <cell r="A638">
            <v>5173542</v>
          </cell>
          <cell r="B638">
            <v>5110864</v>
          </cell>
          <cell r="C638">
            <v>4410</v>
          </cell>
          <cell r="D638">
            <v>33001540</v>
          </cell>
          <cell r="E638">
            <v>172</v>
          </cell>
          <cell r="F638">
            <v>152</v>
          </cell>
          <cell r="G638">
            <v>148</v>
          </cell>
          <cell r="H638">
            <v>144</v>
          </cell>
          <cell r="I638">
            <v>213</v>
          </cell>
          <cell r="J638">
            <v>183</v>
          </cell>
          <cell r="K638">
            <v>193</v>
          </cell>
          <cell r="L638">
            <v>172</v>
          </cell>
          <cell r="M638">
            <v>178</v>
          </cell>
        </row>
        <row r="639">
          <cell r="A639">
            <v>5181412</v>
          </cell>
          <cell r="B639">
            <v>5114799</v>
          </cell>
          <cell r="C639">
            <v>4410</v>
          </cell>
          <cell r="D639">
            <v>32998184</v>
          </cell>
          <cell r="E639">
            <v>51</v>
          </cell>
          <cell r="F639">
            <v>55</v>
          </cell>
          <cell r="G639">
            <v>63</v>
          </cell>
          <cell r="H639">
            <v>57</v>
          </cell>
          <cell r="I639">
            <v>57</v>
          </cell>
          <cell r="J639">
            <v>66</v>
          </cell>
          <cell r="K639">
            <v>73</v>
          </cell>
          <cell r="L639">
            <v>68</v>
          </cell>
          <cell r="M639">
            <v>60</v>
          </cell>
        </row>
        <row r="640">
          <cell r="A640">
            <v>5173520</v>
          </cell>
          <cell r="B640">
            <v>5110853</v>
          </cell>
          <cell r="C640">
            <v>4410</v>
          </cell>
          <cell r="D640">
            <v>32998171</v>
          </cell>
          <cell r="E640">
            <v>130</v>
          </cell>
          <cell r="F640">
            <v>440</v>
          </cell>
          <cell r="G640">
            <v>28</v>
          </cell>
          <cell r="H640">
            <v>135</v>
          </cell>
          <cell r="I640">
            <v>87</v>
          </cell>
          <cell r="J640">
            <v>189</v>
          </cell>
          <cell r="K640">
            <v>248</v>
          </cell>
          <cell r="L640">
            <v>109</v>
          </cell>
          <cell r="M640">
            <v>135</v>
          </cell>
        </row>
        <row r="641">
          <cell r="A641">
            <v>5181516</v>
          </cell>
          <cell r="B641">
            <v>5114851</v>
          </cell>
          <cell r="C641">
            <v>4410</v>
          </cell>
          <cell r="D641">
            <v>33001809</v>
          </cell>
          <cell r="E641">
            <v>864</v>
          </cell>
          <cell r="F641">
            <v>611</v>
          </cell>
          <cell r="G641">
            <v>524</v>
          </cell>
          <cell r="H641">
            <v>523</v>
          </cell>
          <cell r="I641">
            <v>546</v>
          </cell>
          <cell r="J641">
            <v>528</v>
          </cell>
          <cell r="K641">
            <v>533</v>
          </cell>
          <cell r="L641">
            <v>464</v>
          </cell>
          <cell r="M641">
            <v>369</v>
          </cell>
        </row>
        <row r="642">
          <cell r="A642">
            <v>5181336</v>
          </cell>
          <cell r="B642">
            <v>5114761</v>
          </cell>
          <cell r="C642">
            <v>4410</v>
          </cell>
          <cell r="D642">
            <v>32998193</v>
          </cell>
          <cell r="E642">
            <v>34</v>
          </cell>
          <cell r="F642">
            <v>29</v>
          </cell>
          <cell r="G642">
            <v>32</v>
          </cell>
          <cell r="H642">
            <v>26</v>
          </cell>
          <cell r="I642">
            <v>17</v>
          </cell>
          <cell r="J642">
            <v>13</v>
          </cell>
          <cell r="K642">
            <v>21</v>
          </cell>
          <cell r="L642">
            <v>10</v>
          </cell>
          <cell r="M642">
            <v>198</v>
          </cell>
        </row>
        <row r="643">
          <cell r="A643">
            <v>5181294</v>
          </cell>
          <cell r="B643">
            <v>5114740</v>
          </cell>
          <cell r="C643">
            <v>4410</v>
          </cell>
          <cell r="D643">
            <v>31993686</v>
          </cell>
          <cell r="E643">
            <v>86</v>
          </cell>
          <cell r="F643">
            <v>75</v>
          </cell>
          <cell r="G643">
            <v>74</v>
          </cell>
          <cell r="H643">
            <v>72</v>
          </cell>
          <cell r="I643">
            <v>70</v>
          </cell>
          <cell r="J643">
            <v>70</v>
          </cell>
          <cell r="K643">
            <v>74</v>
          </cell>
          <cell r="L643">
            <v>53</v>
          </cell>
          <cell r="M643">
            <v>189</v>
          </cell>
        </row>
        <row r="644">
          <cell r="A644">
            <v>5181288</v>
          </cell>
          <cell r="B644">
            <v>5114737</v>
          </cell>
          <cell r="C644">
            <v>4410</v>
          </cell>
          <cell r="D644">
            <v>33001589</v>
          </cell>
          <cell r="E644">
            <v>64</v>
          </cell>
          <cell r="F644">
            <v>69</v>
          </cell>
          <cell r="G644">
            <v>63</v>
          </cell>
          <cell r="H644">
            <v>90</v>
          </cell>
          <cell r="I644">
            <v>77</v>
          </cell>
          <cell r="J644">
            <v>74</v>
          </cell>
          <cell r="K644">
            <v>79</v>
          </cell>
          <cell r="L644">
            <v>80</v>
          </cell>
          <cell r="M644">
            <v>306</v>
          </cell>
        </row>
        <row r="645">
          <cell r="A645">
            <v>5181286</v>
          </cell>
          <cell r="B645">
            <v>5114736</v>
          </cell>
          <cell r="C645">
            <v>4410</v>
          </cell>
          <cell r="D645">
            <v>33001717</v>
          </cell>
          <cell r="E645">
            <v>169</v>
          </cell>
          <cell r="F645">
            <v>201</v>
          </cell>
          <cell r="G645">
            <v>183</v>
          </cell>
          <cell r="H645">
            <v>189</v>
          </cell>
          <cell r="I645">
            <v>207</v>
          </cell>
          <cell r="J645">
            <v>223</v>
          </cell>
          <cell r="K645">
            <v>227</v>
          </cell>
          <cell r="L645">
            <v>223</v>
          </cell>
          <cell r="M645">
            <v>282</v>
          </cell>
        </row>
        <row r="646">
          <cell r="A646">
            <v>5181538</v>
          </cell>
          <cell r="B646">
            <v>5114862</v>
          </cell>
          <cell r="C646">
            <v>4410</v>
          </cell>
          <cell r="D646">
            <v>33001546</v>
          </cell>
          <cell r="E646">
            <v>251</v>
          </cell>
          <cell r="F646">
            <v>210</v>
          </cell>
          <cell r="G646">
            <v>189</v>
          </cell>
          <cell r="H646">
            <v>250</v>
          </cell>
          <cell r="I646">
            <v>268</v>
          </cell>
          <cell r="J646">
            <v>324</v>
          </cell>
          <cell r="K646">
            <v>352</v>
          </cell>
          <cell r="L646">
            <v>321</v>
          </cell>
          <cell r="M646">
            <v>270</v>
          </cell>
        </row>
        <row r="647">
          <cell r="A647">
            <v>5181648</v>
          </cell>
          <cell r="B647">
            <v>5114917</v>
          </cell>
          <cell r="C647">
            <v>4410</v>
          </cell>
          <cell r="D647">
            <v>33001571</v>
          </cell>
          <cell r="E647">
            <v>271</v>
          </cell>
          <cell r="F647">
            <v>242</v>
          </cell>
          <cell r="G647">
            <v>234</v>
          </cell>
          <cell r="H647">
            <v>207</v>
          </cell>
          <cell r="I647">
            <v>270</v>
          </cell>
          <cell r="J647">
            <v>233</v>
          </cell>
          <cell r="K647">
            <v>248</v>
          </cell>
          <cell r="L647">
            <v>225</v>
          </cell>
          <cell r="M647">
            <v>146</v>
          </cell>
        </row>
        <row r="648">
          <cell r="A648">
            <v>5181300</v>
          </cell>
          <cell r="B648">
            <v>5114743</v>
          </cell>
          <cell r="C648">
            <v>4410</v>
          </cell>
          <cell r="D648">
            <v>33001744</v>
          </cell>
          <cell r="E648">
            <v>185</v>
          </cell>
          <cell r="F648">
            <v>169</v>
          </cell>
          <cell r="G648">
            <v>205</v>
          </cell>
          <cell r="H648">
            <v>42</v>
          </cell>
          <cell r="I648">
            <v>148</v>
          </cell>
          <cell r="J648">
            <v>140</v>
          </cell>
          <cell r="K648">
            <v>151</v>
          </cell>
          <cell r="L648">
            <v>134</v>
          </cell>
          <cell r="M648">
            <v>417</v>
          </cell>
        </row>
        <row r="649">
          <cell r="A649">
            <v>5181358</v>
          </cell>
          <cell r="B649">
            <v>5114772</v>
          </cell>
          <cell r="C649">
            <v>4410</v>
          </cell>
          <cell r="D649">
            <v>33001580</v>
          </cell>
          <cell r="E649">
            <v>240</v>
          </cell>
          <cell r="F649">
            <v>143</v>
          </cell>
          <cell r="G649">
            <v>105</v>
          </cell>
          <cell r="H649">
            <v>127</v>
          </cell>
          <cell r="I649">
            <v>136</v>
          </cell>
          <cell r="J649">
            <v>145</v>
          </cell>
          <cell r="K649">
            <v>78</v>
          </cell>
          <cell r="L649">
            <v>95</v>
          </cell>
          <cell r="M649">
            <v>294</v>
          </cell>
        </row>
        <row r="650">
          <cell r="A650">
            <v>5181296</v>
          </cell>
          <cell r="B650">
            <v>5114741</v>
          </cell>
          <cell r="C650">
            <v>4410</v>
          </cell>
          <cell r="D650">
            <v>33001562</v>
          </cell>
          <cell r="E650">
            <v>0</v>
          </cell>
          <cell r="F650">
            <v>0</v>
          </cell>
          <cell r="G650">
            <v>0</v>
          </cell>
          <cell r="H650">
            <v>0</v>
          </cell>
          <cell r="I650">
            <v>0</v>
          </cell>
          <cell r="J650">
            <v>0</v>
          </cell>
          <cell r="K650">
            <v>190</v>
          </cell>
          <cell r="L650">
            <v>30</v>
          </cell>
          <cell r="M650">
            <v>138</v>
          </cell>
        </row>
        <row r="651">
          <cell r="A651">
            <v>5181606</v>
          </cell>
          <cell r="B651">
            <v>5114896</v>
          </cell>
          <cell r="C651">
            <v>4410</v>
          </cell>
          <cell r="D651">
            <v>33001552</v>
          </cell>
          <cell r="E651">
            <v>178</v>
          </cell>
          <cell r="F651">
            <v>131</v>
          </cell>
          <cell r="G651">
            <v>162</v>
          </cell>
          <cell r="H651">
            <v>128</v>
          </cell>
          <cell r="I651">
            <v>156</v>
          </cell>
          <cell r="J651">
            <v>143</v>
          </cell>
          <cell r="K651">
            <v>131</v>
          </cell>
          <cell r="L651">
            <v>153</v>
          </cell>
          <cell r="M651">
            <v>99</v>
          </cell>
        </row>
        <row r="652">
          <cell r="A652">
            <v>5095496</v>
          </cell>
          <cell r="B652">
            <v>5071841</v>
          </cell>
          <cell r="C652">
            <v>4410</v>
          </cell>
          <cell r="D652">
            <v>31116243</v>
          </cell>
          <cell r="E652">
            <v>89</v>
          </cell>
          <cell r="F652">
            <v>65</v>
          </cell>
          <cell r="G652">
            <v>59</v>
          </cell>
          <cell r="H652">
            <v>53</v>
          </cell>
          <cell r="I652">
            <v>61</v>
          </cell>
          <cell r="J652">
            <v>66</v>
          </cell>
          <cell r="K652">
            <v>253</v>
          </cell>
          <cell r="L652">
            <v>233</v>
          </cell>
          <cell r="M652">
            <v>204</v>
          </cell>
        </row>
        <row r="653">
          <cell r="A653">
            <v>5181476</v>
          </cell>
          <cell r="B653">
            <v>5114831</v>
          </cell>
          <cell r="C653">
            <v>4410</v>
          </cell>
          <cell r="D653">
            <v>31991225</v>
          </cell>
          <cell r="E653">
            <v>225</v>
          </cell>
          <cell r="F653">
            <v>176</v>
          </cell>
          <cell r="G653">
            <v>155</v>
          </cell>
          <cell r="H653">
            <v>88</v>
          </cell>
          <cell r="I653">
            <v>170</v>
          </cell>
          <cell r="J653">
            <v>158</v>
          </cell>
          <cell r="K653">
            <v>165</v>
          </cell>
          <cell r="L653">
            <v>246</v>
          </cell>
          <cell r="M653">
            <v>227</v>
          </cell>
        </row>
        <row r="654">
          <cell r="A654">
            <v>5095536</v>
          </cell>
          <cell r="B654">
            <v>5071861</v>
          </cell>
          <cell r="C654">
            <v>4410</v>
          </cell>
          <cell r="D654">
            <v>3642153</v>
          </cell>
          <cell r="E654">
            <v>172</v>
          </cell>
          <cell r="F654">
            <v>143</v>
          </cell>
          <cell r="G654">
            <v>157</v>
          </cell>
          <cell r="H654">
            <v>149</v>
          </cell>
          <cell r="I654">
            <v>207</v>
          </cell>
          <cell r="J654">
            <v>189</v>
          </cell>
          <cell r="K654">
            <v>181</v>
          </cell>
          <cell r="L654">
            <v>191</v>
          </cell>
          <cell r="M654">
            <v>298</v>
          </cell>
        </row>
        <row r="655">
          <cell r="A655">
            <v>5095538</v>
          </cell>
          <cell r="B655">
            <v>5071862</v>
          </cell>
          <cell r="C655">
            <v>4410</v>
          </cell>
          <cell r="D655">
            <v>3642517</v>
          </cell>
          <cell r="E655">
            <v>172</v>
          </cell>
          <cell r="F655">
            <v>143</v>
          </cell>
          <cell r="G655">
            <v>157</v>
          </cell>
          <cell r="H655">
            <v>149</v>
          </cell>
          <cell r="I655">
            <v>207</v>
          </cell>
          <cell r="J655">
            <v>189</v>
          </cell>
          <cell r="K655">
            <v>181</v>
          </cell>
          <cell r="L655">
            <v>131</v>
          </cell>
          <cell r="M655">
            <v>142</v>
          </cell>
        </row>
        <row r="656">
          <cell r="A656">
            <v>5181432</v>
          </cell>
          <cell r="B656">
            <v>5114809</v>
          </cell>
          <cell r="C656">
            <v>4410</v>
          </cell>
          <cell r="D656">
            <v>3506182</v>
          </cell>
          <cell r="E656">
            <v>72</v>
          </cell>
          <cell r="F656">
            <v>74</v>
          </cell>
          <cell r="G656">
            <v>246</v>
          </cell>
          <cell r="H656">
            <v>162</v>
          </cell>
          <cell r="I656">
            <v>31</v>
          </cell>
          <cell r="J656">
            <v>92</v>
          </cell>
          <cell r="K656">
            <v>104</v>
          </cell>
          <cell r="L656">
            <v>100</v>
          </cell>
          <cell r="M656">
            <v>112</v>
          </cell>
        </row>
        <row r="657">
          <cell r="A657">
            <v>5173440</v>
          </cell>
          <cell r="B657">
            <v>5110813</v>
          </cell>
          <cell r="C657">
            <v>4410</v>
          </cell>
          <cell r="D657">
            <v>156305</v>
          </cell>
          <cell r="E657">
            <v>238</v>
          </cell>
          <cell r="F657">
            <v>176</v>
          </cell>
          <cell r="G657">
            <v>199</v>
          </cell>
          <cell r="H657">
            <v>220</v>
          </cell>
          <cell r="I657">
            <v>297</v>
          </cell>
          <cell r="J657">
            <v>363</v>
          </cell>
          <cell r="K657">
            <v>261</v>
          </cell>
          <cell r="L657">
            <v>219</v>
          </cell>
          <cell r="M657">
            <v>147</v>
          </cell>
        </row>
        <row r="658">
          <cell r="A658">
            <v>5173562</v>
          </cell>
          <cell r="B658">
            <v>5110874</v>
          </cell>
          <cell r="C658">
            <v>4410</v>
          </cell>
          <cell r="D658">
            <v>156268</v>
          </cell>
          <cell r="E658">
            <v>256</v>
          </cell>
          <cell r="F658">
            <v>207</v>
          </cell>
          <cell r="G658">
            <v>225</v>
          </cell>
          <cell r="H658">
            <v>223</v>
          </cell>
          <cell r="I658">
            <v>245</v>
          </cell>
          <cell r="J658">
            <v>219</v>
          </cell>
          <cell r="K658">
            <v>217</v>
          </cell>
          <cell r="L658">
            <v>221</v>
          </cell>
          <cell r="M658">
            <v>243</v>
          </cell>
        </row>
        <row r="659">
          <cell r="A659">
            <v>5173242</v>
          </cell>
          <cell r="B659">
            <v>5110714</v>
          </cell>
          <cell r="C659">
            <v>4410</v>
          </cell>
          <cell r="D659">
            <v>156202</v>
          </cell>
          <cell r="E659">
            <v>198</v>
          </cell>
          <cell r="F659">
            <v>186</v>
          </cell>
          <cell r="G659">
            <v>188</v>
          </cell>
          <cell r="H659">
            <v>178</v>
          </cell>
          <cell r="I659">
            <v>182</v>
          </cell>
          <cell r="J659">
            <v>172</v>
          </cell>
          <cell r="K659">
            <v>176</v>
          </cell>
          <cell r="L659">
            <v>168</v>
          </cell>
          <cell r="M659">
            <v>139</v>
          </cell>
        </row>
        <row r="660">
          <cell r="A660">
            <v>5173186</v>
          </cell>
          <cell r="B660">
            <v>5110686</v>
          </cell>
          <cell r="C660">
            <v>4410</v>
          </cell>
          <cell r="D660">
            <v>156244</v>
          </cell>
          <cell r="E660">
            <v>171</v>
          </cell>
          <cell r="F660">
            <v>149</v>
          </cell>
          <cell r="G660">
            <v>128</v>
          </cell>
          <cell r="H660">
            <v>141</v>
          </cell>
          <cell r="I660">
            <v>139</v>
          </cell>
          <cell r="J660">
            <v>123</v>
          </cell>
          <cell r="K660">
            <v>146</v>
          </cell>
          <cell r="L660">
            <v>134</v>
          </cell>
          <cell r="M660">
            <v>138</v>
          </cell>
        </row>
        <row r="661">
          <cell r="A661">
            <v>5181410</v>
          </cell>
          <cell r="B661">
            <v>5114798</v>
          </cell>
          <cell r="C661">
            <v>4410</v>
          </cell>
          <cell r="D661">
            <v>16005397</v>
          </cell>
          <cell r="E661">
            <v>430</v>
          </cell>
          <cell r="F661">
            <v>243</v>
          </cell>
          <cell r="G661">
            <v>248</v>
          </cell>
          <cell r="H661">
            <v>171</v>
          </cell>
          <cell r="I661">
            <v>216</v>
          </cell>
          <cell r="J661">
            <v>188</v>
          </cell>
          <cell r="K661">
            <v>241</v>
          </cell>
          <cell r="L661">
            <v>289</v>
          </cell>
          <cell r="M661">
            <v>384</v>
          </cell>
        </row>
        <row r="662">
          <cell r="A662">
            <v>5181314</v>
          </cell>
          <cell r="B662">
            <v>5114750</v>
          </cell>
          <cell r="C662">
            <v>4410</v>
          </cell>
          <cell r="D662">
            <v>10277319</v>
          </cell>
          <cell r="E662">
            <v>263</v>
          </cell>
          <cell r="F662">
            <v>578</v>
          </cell>
          <cell r="G662">
            <v>397</v>
          </cell>
          <cell r="H662">
            <v>155</v>
          </cell>
          <cell r="I662">
            <v>386</v>
          </cell>
          <cell r="J662">
            <v>358</v>
          </cell>
          <cell r="K662">
            <v>364</v>
          </cell>
          <cell r="L662">
            <v>351</v>
          </cell>
          <cell r="M662">
            <v>341</v>
          </cell>
        </row>
        <row r="663">
          <cell r="A663">
            <v>5181454</v>
          </cell>
          <cell r="B663">
            <v>5114820</v>
          </cell>
          <cell r="C663">
            <v>4410</v>
          </cell>
          <cell r="D663">
            <v>8669924</v>
          </cell>
          <cell r="E663">
            <v>144</v>
          </cell>
          <cell r="F663">
            <v>76</v>
          </cell>
          <cell r="G663">
            <v>177</v>
          </cell>
          <cell r="H663">
            <v>188</v>
          </cell>
          <cell r="I663">
            <v>39</v>
          </cell>
          <cell r="J663">
            <v>117</v>
          </cell>
          <cell r="K663">
            <v>126</v>
          </cell>
          <cell r="L663">
            <v>0</v>
          </cell>
          <cell r="M663">
            <v>286</v>
          </cell>
        </row>
        <row r="664">
          <cell r="A664">
            <v>5181304</v>
          </cell>
          <cell r="B664">
            <v>5114745</v>
          </cell>
          <cell r="C664">
            <v>4410</v>
          </cell>
          <cell r="D664">
            <v>7630648</v>
          </cell>
          <cell r="E664">
            <v>297</v>
          </cell>
          <cell r="F664">
            <v>195</v>
          </cell>
          <cell r="G664">
            <v>219</v>
          </cell>
          <cell r="H664">
            <v>273</v>
          </cell>
          <cell r="I664">
            <v>312</v>
          </cell>
          <cell r="J664">
            <v>271</v>
          </cell>
          <cell r="K664">
            <v>309</v>
          </cell>
          <cell r="L664">
            <v>286</v>
          </cell>
          <cell r="M664">
            <v>309</v>
          </cell>
        </row>
        <row r="665">
          <cell r="A665">
            <v>5173720</v>
          </cell>
          <cell r="B665">
            <v>5110953</v>
          </cell>
          <cell r="C665">
            <v>4410</v>
          </cell>
          <cell r="D665">
            <v>1618671</v>
          </cell>
          <cell r="E665">
            <v>252</v>
          </cell>
          <cell r="F665">
            <v>209</v>
          </cell>
          <cell r="G665">
            <v>230</v>
          </cell>
          <cell r="H665">
            <v>238</v>
          </cell>
          <cell r="I665">
            <v>258</v>
          </cell>
          <cell r="J665">
            <v>235</v>
          </cell>
          <cell r="K665">
            <v>238</v>
          </cell>
          <cell r="L665">
            <v>225</v>
          </cell>
          <cell r="M665">
            <v>315</v>
          </cell>
        </row>
        <row r="666">
          <cell r="A666">
            <v>5173702</v>
          </cell>
          <cell r="B666">
            <v>5110944</v>
          </cell>
          <cell r="C666">
            <v>4410</v>
          </cell>
          <cell r="D666">
            <v>1472654</v>
          </cell>
          <cell r="E666">
            <v>370</v>
          </cell>
          <cell r="F666">
            <v>244</v>
          </cell>
          <cell r="G666">
            <v>170</v>
          </cell>
          <cell r="H666">
            <v>254</v>
          </cell>
          <cell r="I666">
            <v>303</v>
          </cell>
          <cell r="J666">
            <v>264</v>
          </cell>
          <cell r="K666">
            <v>288</v>
          </cell>
          <cell r="L666">
            <v>280</v>
          </cell>
          <cell r="M666">
            <v>186</v>
          </cell>
        </row>
        <row r="667">
          <cell r="A667">
            <v>5173626</v>
          </cell>
          <cell r="B667">
            <v>5110906</v>
          </cell>
          <cell r="C667">
            <v>4410</v>
          </cell>
          <cell r="D667">
            <v>1691962</v>
          </cell>
          <cell r="E667">
            <v>389</v>
          </cell>
          <cell r="F667">
            <v>296</v>
          </cell>
          <cell r="G667">
            <v>280</v>
          </cell>
          <cell r="H667">
            <v>57</v>
          </cell>
          <cell r="I667">
            <v>81</v>
          </cell>
          <cell r="J667">
            <v>146</v>
          </cell>
          <cell r="K667">
            <v>153</v>
          </cell>
          <cell r="L667">
            <v>157</v>
          </cell>
          <cell r="M667">
            <v>203</v>
          </cell>
        </row>
        <row r="668">
          <cell r="A668">
            <v>5181582</v>
          </cell>
          <cell r="B668">
            <v>5114884</v>
          </cell>
          <cell r="C668">
            <v>4410</v>
          </cell>
          <cell r="D668">
            <v>1434947</v>
          </cell>
          <cell r="E668">
            <v>137</v>
          </cell>
          <cell r="F668">
            <v>172</v>
          </cell>
          <cell r="G668">
            <v>78</v>
          </cell>
          <cell r="H668">
            <v>79</v>
          </cell>
          <cell r="I668">
            <v>94</v>
          </cell>
          <cell r="J668">
            <v>88</v>
          </cell>
          <cell r="K668">
            <v>15</v>
          </cell>
          <cell r="L668">
            <v>6</v>
          </cell>
          <cell r="M668">
            <v>11</v>
          </cell>
        </row>
        <row r="669">
          <cell r="A669">
            <v>5181298</v>
          </cell>
          <cell r="B669">
            <v>5114742</v>
          </cell>
          <cell r="C669">
            <v>4410</v>
          </cell>
          <cell r="D669">
            <v>1836820</v>
          </cell>
          <cell r="E669">
            <v>96</v>
          </cell>
          <cell r="F669">
            <v>82</v>
          </cell>
          <cell r="G669">
            <v>80</v>
          </cell>
          <cell r="H669">
            <v>83</v>
          </cell>
          <cell r="I669">
            <v>105</v>
          </cell>
          <cell r="J669">
            <v>77</v>
          </cell>
          <cell r="K669">
            <v>116</v>
          </cell>
          <cell r="L669">
            <v>86</v>
          </cell>
          <cell r="M669">
            <v>105</v>
          </cell>
        </row>
        <row r="670">
          <cell r="A670">
            <v>5181376</v>
          </cell>
          <cell r="B670">
            <v>5114781</v>
          </cell>
          <cell r="C670">
            <v>4410</v>
          </cell>
          <cell r="D670">
            <v>1902077</v>
          </cell>
          <cell r="E670">
            <v>220</v>
          </cell>
          <cell r="F670">
            <v>164</v>
          </cell>
          <cell r="G670">
            <v>173</v>
          </cell>
          <cell r="H670">
            <v>189</v>
          </cell>
          <cell r="I670">
            <v>160</v>
          </cell>
          <cell r="J670">
            <v>161</v>
          </cell>
          <cell r="K670">
            <v>145</v>
          </cell>
          <cell r="L670">
            <v>170</v>
          </cell>
          <cell r="M670">
            <v>181</v>
          </cell>
        </row>
        <row r="671">
          <cell r="A671">
            <v>5181394</v>
          </cell>
          <cell r="B671">
            <v>5114790</v>
          </cell>
          <cell r="C671">
            <v>4410</v>
          </cell>
          <cell r="D671">
            <v>1891190</v>
          </cell>
          <cell r="E671">
            <v>332</v>
          </cell>
          <cell r="F671">
            <v>286</v>
          </cell>
          <cell r="G671">
            <v>301</v>
          </cell>
          <cell r="H671">
            <v>291</v>
          </cell>
          <cell r="I671">
            <v>335</v>
          </cell>
          <cell r="J671">
            <v>136</v>
          </cell>
          <cell r="K671">
            <v>313</v>
          </cell>
          <cell r="L671">
            <v>472</v>
          </cell>
          <cell r="M671">
            <v>262</v>
          </cell>
        </row>
        <row r="672">
          <cell r="A672">
            <v>5095534</v>
          </cell>
          <cell r="B672">
            <v>5071860</v>
          </cell>
          <cell r="C672">
            <v>4410</v>
          </cell>
          <cell r="D672">
            <v>1727781</v>
          </cell>
          <cell r="E672">
            <v>236</v>
          </cell>
          <cell r="F672">
            <v>192</v>
          </cell>
          <cell r="G672">
            <v>221</v>
          </cell>
          <cell r="H672">
            <v>217</v>
          </cell>
          <cell r="I672">
            <v>218</v>
          </cell>
          <cell r="J672">
            <v>196</v>
          </cell>
          <cell r="K672">
            <v>118</v>
          </cell>
          <cell r="L672">
            <v>168</v>
          </cell>
          <cell r="M672">
            <v>157</v>
          </cell>
        </row>
        <row r="673">
          <cell r="A673">
            <v>5173368</v>
          </cell>
          <cell r="B673">
            <v>5110777</v>
          </cell>
          <cell r="C673">
            <v>4410</v>
          </cell>
          <cell r="D673">
            <v>1730290</v>
          </cell>
          <cell r="E673">
            <v>159</v>
          </cell>
          <cell r="F673">
            <v>129</v>
          </cell>
          <cell r="G673">
            <v>146</v>
          </cell>
          <cell r="H673">
            <v>141</v>
          </cell>
          <cell r="I673">
            <v>142</v>
          </cell>
          <cell r="J673">
            <v>128</v>
          </cell>
          <cell r="K673">
            <v>140</v>
          </cell>
          <cell r="L673">
            <v>133</v>
          </cell>
          <cell r="M673">
            <v>113</v>
          </cell>
        </row>
        <row r="674">
          <cell r="A674">
            <v>5181560</v>
          </cell>
          <cell r="B674">
            <v>5114873</v>
          </cell>
          <cell r="C674">
            <v>4410</v>
          </cell>
          <cell r="D674">
            <v>1728889</v>
          </cell>
          <cell r="E674">
            <v>236</v>
          </cell>
          <cell r="F674">
            <v>192</v>
          </cell>
          <cell r="G674">
            <v>197</v>
          </cell>
          <cell r="H674">
            <v>188</v>
          </cell>
          <cell r="I674">
            <v>205</v>
          </cell>
          <cell r="J674">
            <v>224</v>
          </cell>
          <cell r="K674">
            <v>204</v>
          </cell>
          <cell r="L674">
            <v>165</v>
          </cell>
          <cell r="M674">
            <v>127</v>
          </cell>
        </row>
        <row r="675">
          <cell r="A675">
            <v>5173328</v>
          </cell>
          <cell r="B675">
            <v>5110757</v>
          </cell>
          <cell r="C675">
            <v>4410</v>
          </cell>
          <cell r="D675">
            <v>3730857</v>
          </cell>
          <cell r="E675">
            <v>161</v>
          </cell>
          <cell r="F675">
            <v>134</v>
          </cell>
          <cell r="G675">
            <v>280</v>
          </cell>
          <cell r="H675">
            <v>146</v>
          </cell>
          <cell r="I675">
            <v>157</v>
          </cell>
          <cell r="J675">
            <v>138</v>
          </cell>
          <cell r="K675">
            <v>144</v>
          </cell>
          <cell r="L675">
            <v>114</v>
          </cell>
          <cell r="M675">
            <v>137</v>
          </cell>
        </row>
        <row r="676">
          <cell r="A676">
            <v>5173404</v>
          </cell>
          <cell r="B676">
            <v>5110795</v>
          </cell>
          <cell r="C676">
            <v>4410</v>
          </cell>
          <cell r="D676">
            <v>6824296</v>
          </cell>
          <cell r="E676">
            <v>168</v>
          </cell>
          <cell r="F676">
            <v>161</v>
          </cell>
          <cell r="G676">
            <v>185</v>
          </cell>
          <cell r="H676">
            <v>144</v>
          </cell>
          <cell r="I676">
            <v>192</v>
          </cell>
          <cell r="J676">
            <v>156</v>
          </cell>
          <cell r="K676">
            <v>262</v>
          </cell>
          <cell r="L676">
            <v>172</v>
          </cell>
          <cell r="M676">
            <v>73</v>
          </cell>
        </row>
        <row r="677">
          <cell r="A677">
            <v>5173224</v>
          </cell>
          <cell r="B677">
            <v>5110705</v>
          </cell>
          <cell r="C677">
            <v>4410</v>
          </cell>
          <cell r="D677">
            <v>6822386</v>
          </cell>
          <cell r="E677">
            <v>140</v>
          </cell>
          <cell r="F677">
            <v>121</v>
          </cell>
          <cell r="G677">
            <v>121</v>
          </cell>
          <cell r="H677">
            <v>117</v>
          </cell>
          <cell r="I677">
            <v>128</v>
          </cell>
          <cell r="J677">
            <v>118</v>
          </cell>
          <cell r="K677">
            <v>126</v>
          </cell>
          <cell r="L677">
            <v>121</v>
          </cell>
          <cell r="M677">
            <v>136</v>
          </cell>
        </row>
        <row r="678">
          <cell r="A678">
            <v>5173422</v>
          </cell>
          <cell r="B678">
            <v>5110804</v>
          </cell>
          <cell r="C678">
            <v>4410</v>
          </cell>
          <cell r="D678">
            <v>6822495</v>
          </cell>
          <cell r="E678">
            <v>88</v>
          </cell>
          <cell r="F678">
            <v>77</v>
          </cell>
          <cell r="G678">
            <v>73</v>
          </cell>
          <cell r="H678">
            <v>78</v>
          </cell>
          <cell r="I678">
            <v>75</v>
          </cell>
          <cell r="J678">
            <v>67</v>
          </cell>
          <cell r="K678">
            <v>78</v>
          </cell>
          <cell r="L678">
            <v>72</v>
          </cell>
          <cell r="M678">
            <v>94</v>
          </cell>
        </row>
        <row r="679">
          <cell r="A679">
            <v>5173264</v>
          </cell>
          <cell r="B679">
            <v>5110725</v>
          </cell>
          <cell r="C679">
            <v>4410</v>
          </cell>
          <cell r="D679">
            <v>3726357</v>
          </cell>
          <cell r="E679">
            <v>197</v>
          </cell>
          <cell r="F679">
            <v>160</v>
          </cell>
          <cell r="G679">
            <v>172</v>
          </cell>
          <cell r="H679">
            <v>171</v>
          </cell>
          <cell r="I679">
            <v>181</v>
          </cell>
          <cell r="J679">
            <v>154</v>
          </cell>
          <cell r="K679">
            <v>166</v>
          </cell>
          <cell r="L679">
            <v>181</v>
          </cell>
          <cell r="M679">
            <v>197</v>
          </cell>
        </row>
        <row r="680">
          <cell r="A680">
            <v>5173688</v>
          </cell>
          <cell r="B680">
            <v>5110937</v>
          </cell>
          <cell r="C680">
            <v>4410</v>
          </cell>
          <cell r="D680">
            <v>1751188</v>
          </cell>
          <cell r="E680">
            <v>280</v>
          </cell>
          <cell r="F680">
            <v>259</v>
          </cell>
          <cell r="G680">
            <v>246</v>
          </cell>
          <cell r="H680">
            <v>267</v>
          </cell>
          <cell r="I680">
            <v>280</v>
          </cell>
          <cell r="J680">
            <v>247</v>
          </cell>
          <cell r="K680">
            <v>256</v>
          </cell>
          <cell r="L680">
            <v>252</v>
          </cell>
          <cell r="M680">
            <v>260</v>
          </cell>
        </row>
        <row r="681">
          <cell r="A681">
            <v>5173204</v>
          </cell>
          <cell r="B681">
            <v>5110695</v>
          </cell>
          <cell r="C681">
            <v>4410</v>
          </cell>
          <cell r="D681">
            <v>6823792</v>
          </cell>
          <cell r="E681">
            <v>235</v>
          </cell>
          <cell r="F681">
            <v>218</v>
          </cell>
          <cell r="G681">
            <v>205</v>
          </cell>
          <cell r="H681">
            <v>205</v>
          </cell>
          <cell r="I681">
            <v>189</v>
          </cell>
          <cell r="J681">
            <v>175</v>
          </cell>
          <cell r="K681">
            <v>193</v>
          </cell>
          <cell r="L681">
            <v>183</v>
          </cell>
          <cell r="M681">
            <v>219</v>
          </cell>
        </row>
        <row r="682">
          <cell r="A682">
            <v>5173386</v>
          </cell>
          <cell r="B682">
            <v>5110786</v>
          </cell>
          <cell r="C682">
            <v>4410</v>
          </cell>
          <cell r="D682">
            <v>3730277</v>
          </cell>
          <cell r="E682">
            <v>138</v>
          </cell>
          <cell r="F682">
            <v>117</v>
          </cell>
          <cell r="G682">
            <v>127</v>
          </cell>
          <cell r="H682">
            <v>123</v>
          </cell>
          <cell r="I682">
            <v>130</v>
          </cell>
          <cell r="J682">
            <v>121</v>
          </cell>
          <cell r="K682">
            <v>129</v>
          </cell>
          <cell r="L682">
            <v>117</v>
          </cell>
          <cell r="M682">
            <v>127</v>
          </cell>
        </row>
        <row r="683">
          <cell r="A683">
            <v>5173346</v>
          </cell>
          <cell r="B683">
            <v>5110766</v>
          </cell>
          <cell r="C683">
            <v>4410</v>
          </cell>
          <cell r="D683">
            <v>3729336</v>
          </cell>
          <cell r="E683">
            <v>166</v>
          </cell>
          <cell r="F683">
            <v>149</v>
          </cell>
          <cell r="G683">
            <v>147</v>
          </cell>
          <cell r="H683">
            <v>146</v>
          </cell>
          <cell r="I683">
            <v>149</v>
          </cell>
          <cell r="J683">
            <v>147</v>
          </cell>
          <cell r="K683">
            <v>155</v>
          </cell>
          <cell r="L683">
            <v>140</v>
          </cell>
          <cell r="M683">
            <v>173</v>
          </cell>
        </row>
        <row r="684">
          <cell r="A684">
            <v>5173306</v>
          </cell>
          <cell r="B684">
            <v>5110746</v>
          </cell>
          <cell r="C684">
            <v>4410</v>
          </cell>
          <cell r="D684">
            <v>1753006</v>
          </cell>
          <cell r="E684">
            <v>185</v>
          </cell>
          <cell r="F684">
            <v>105</v>
          </cell>
          <cell r="G684">
            <v>159</v>
          </cell>
          <cell r="H684">
            <v>126</v>
          </cell>
          <cell r="I684">
            <v>185</v>
          </cell>
          <cell r="J684">
            <v>209</v>
          </cell>
          <cell r="K684">
            <v>199</v>
          </cell>
          <cell r="L684">
            <v>180</v>
          </cell>
          <cell r="M684">
            <v>174</v>
          </cell>
        </row>
        <row r="685">
          <cell r="A685">
            <v>5173604</v>
          </cell>
          <cell r="B685">
            <v>5110895</v>
          </cell>
          <cell r="C685">
            <v>4410</v>
          </cell>
          <cell r="D685">
            <v>6821606</v>
          </cell>
          <cell r="E685">
            <v>178</v>
          </cell>
          <cell r="F685">
            <v>160</v>
          </cell>
          <cell r="G685">
            <v>169</v>
          </cell>
          <cell r="H685">
            <v>65</v>
          </cell>
          <cell r="I685">
            <v>201</v>
          </cell>
          <cell r="J685">
            <v>84</v>
          </cell>
          <cell r="K685">
            <v>147</v>
          </cell>
          <cell r="L685">
            <v>140</v>
          </cell>
          <cell r="M685">
            <v>151</v>
          </cell>
        </row>
        <row r="686">
          <cell r="A686">
            <v>5173738</v>
          </cell>
          <cell r="B686">
            <v>5110962</v>
          </cell>
          <cell r="C686">
            <v>4410</v>
          </cell>
          <cell r="D686">
            <v>6822901</v>
          </cell>
          <cell r="E686">
            <v>153</v>
          </cell>
          <cell r="F686">
            <v>130</v>
          </cell>
          <cell r="G686">
            <v>156</v>
          </cell>
          <cell r="H686">
            <v>148</v>
          </cell>
          <cell r="I686">
            <v>154</v>
          </cell>
          <cell r="J686">
            <v>145</v>
          </cell>
          <cell r="K686">
            <v>128</v>
          </cell>
          <cell r="L686">
            <v>183</v>
          </cell>
          <cell r="M686">
            <v>205</v>
          </cell>
        </row>
        <row r="687">
          <cell r="A687">
            <v>5173760</v>
          </cell>
          <cell r="B687">
            <v>5110973</v>
          </cell>
          <cell r="C687">
            <v>4410</v>
          </cell>
          <cell r="D687">
            <v>6822887</v>
          </cell>
          <cell r="E687">
            <v>219</v>
          </cell>
          <cell r="F687">
            <v>185</v>
          </cell>
          <cell r="G687">
            <v>157</v>
          </cell>
          <cell r="H687">
            <v>45</v>
          </cell>
          <cell r="I687">
            <v>33</v>
          </cell>
          <cell r="J687">
            <v>140</v>
          </cell>
          <cell r="K687">
            <v>153</v>
          </cell>
          <cell r="L687">
            <v>151</v>
          </cell>
          <cell r="M687">
            <v>156</v>
          </cell>
        </row>
        <row r="688">
          <cell r="A688">
            <v>5181692</v>
          </cell>
          <cell r="B688">
            <v>5114939</v>
          </cell>
          <cell r="C688">
            <v>4410</v>
          </cell>
          <cell r="D688">
            <v>3365973</v>
          </cell>
          <cell r="E688">
            <v>124</v>
          </cell>
          <cell r="F688">
            <v>99</v>
          </cell>
          <cell r="G688">
            <v>100</v>
          </cell>
          <cell r="H688">
            <v>93</v>
          </cell>
          <cell r="I688">
            <v>120</v>
          </cell>
          <cell r="J688">
            <v>113</v>
          </cell>
          <cell r="K688">
            <v>95</v>
          </cell>
          <cell r="L688">
            <v>89</v>
          </cell>
          <cell r="M688">
            <v>111</v>
          </cell>
        </row>
        <row r="689">
          <cell r="A689">
            <v>5181626</v>
          </cell>
          <cell r="B689">
            <v>5114906</v>
          </cell>
          <cell r="C689">
            <v>4410</v>
          </cell>
          <cell r="D689">
            <v>3306002</v>
          </cell>
          <cell r="E689">
            <v>210</v>
          </cell>
          <cell r="F689">
            <v>161</v>
          </cell>
          <cell r="G689">
            <v>176</v>
          </cell>
          <cell r="H689">
            <v>165</v>
          </cell>
          <cell r="I689">
            <v>184</v>
          </cell>
          <cell r="J689">
            <v>137</v>
          </cell>
          <cell r="K689">
            <v>142</v>
          </cell>
          <cell r="L689">
            <v>139</v>
          </cell>
          <cell r="M689">
            <v>144</v>
          </cell>
        </row>
        <row r="690">
          <cell r="A690">
            <v>5181496</v>
          </cell>
          <cell r="B690">
            <v>5114841</v>
          </cell>
          <cell r="C690">
            <v>4410</v>
          </cell>
          <cell r="D690">
            <v>2181128</v>
          </cell>
          <cell r="E690">
            <v>346</v>
          </cell>
          <cell r="F690">
            <v>280</v>
          </cell>
          <cell r="G690">
            <v>190</v>
          </cell>
          <cell r="H690">
            <v>169</v>
          </cell>
          <cell r="I690">
            <v>169</v>
          </cell>
          <cell r="J690">
            <v>159</v>
          </cell>
          <cell r="K690">
            <v>153</v>
          </cell>
          <cell r="L690">
            <v>146</v>
          </cell>
          <cell r="M690">
            <v>171</v>
          </cell>
        </row>
        <row r="691">
          <cell r="A691">
            <v>5173460</v>
          </cell>
          <cell r="B691">
            <v>5110823</v>
          </cell>
          <cell r="C691">
            <v>4410</v>
          </cell>
          <cell r="D691">
            <v>7314690</v>
          </cell>
          <cell r="E691">
            <v>74</v>
          </cell>
          <cell r="F691">
            <v>108</v>
          </cell>
          <cell r="G691">
            <v>90</v>
          </cell>
          <cell r="H691">
            <v>60</v>
          </cell>
          <cell r="I691">
            <v>47</v>
          </cell>
          <cell r="J691">
            <v>35</v>
          </cell>
          <cell r="K691">
            <v>69</v>
          </cell>
          <cell r="L691">
            <v>88</v>
          </cell>
          <cell r="M691">
            <v>80</v>
          </cell>
        </row>
        <row r="692">
          <cell r="A692">
            <v>5173174</v>
          </cell>
          <cell r="B692">
            <v>5110680</v>
          </cell>
          <cell r="C692">
            <v>4410</v>
          </cell>
          <cell r="D692">
            <v>7299924</v>
          </cell>
          <cell r="E692">
            <v>503</v>
          </cell>
          <cell r="F692">
            <v>341</v>
          </cell>
          <cell r="G692">
            <v>349</v>
          </cell>
          <cell r="H692">
            <v>303</v>
          </cell>
          <cell r="I692">
            <v>360</v>
          </cell>
          <cell r="J692">
            <v>287</v>
          </cell>
          <cell r="K692">
            <v>657</v>
          </cell>
          <cell r="L692">
            <v>621</v>
          </cell>
          <cell r="M692">
            <v>678</v>
          </cell>
        </row>
        <row r="693">
          <cell r="A693">
            <v>5173584</v>
          </cell>
          <cell r="B693">
            <v>5110885</v>
          </cell>
          <cell r="C693">
            <v>4410</v>
          </cell>
          <cell r="D693">
            <v>7117917</v>
          </cell>
          <cell r="E693">
            <v>125</v>
          </cell>
          <cell r="F693">
            <v>119</v>
          </cell>
          <cell r="G693">
            <v>136</v>
          </cell>
          <cell r="H693">
            <v>133</v>
          </cell>
          <cell r="I693">
            <v>147</v>
          </cell>
          <cell r="J693">
            <v>136</v>
          </cell>
          <cell r="K693">
            <v>153</v>
          </cell>
          <cell r="L693">
            <v>137</v>
          </cell>
          <cell r="M693">
            <v>144</v>
          </cell>
        </row>
        <row r="694">
          <cell r="A694">
            <v>5173648</v>
          </cell>
          <cell r="B694">
            <v>5110917</v>
          </cell>
          <cell r="C694">
            <v>4410</v>
          </cell>
          <cell r="D694">
            <v>7728031</v>
          </cell>
          <cell r="E694">
            <v>183</v>
          </cell>
          <cell r="F694">
            <v>157</v>
          </cell>
          <cell r="G694">
            <v>157</v>
          </cell>
          <cell r="H694">
            <v>170</v>
          </cell>
          <cell r="I694">
            <v>186</v>
          </cell>
          <cell r="J694">
            <v>167</v>
          </cell>
          <cell r="K694">
            <v>167</v>
          </cell>
          <cell r="L694">
            <v>170</v>
          </cell>
          <cell r="M694">
            <v>193</v>
          </cell>
        </row>
        <row r="695">
          <cell r="A695">
            <v>5181670</v>
          </cell>
          <cell r="B695">
            <v>5114928</v>
          </cell>
          <cell r="C695">
            <v>4410</v>
          </cell>
          <cell r="D695">
            <v>442302</v>
          </cell>
          <cell r="E695">
            <v>179</v>
          </cell>
          <cell r="F695">
            <v>7</v>
          </cell>
          <cell r="G695">
            <v>342</v>
          </cell>
          <cell r="H695">
            <v>208</v>
          </cell>
          <cell r="I695">
            <v>229</v>
          </cell>
          <cell r="J695">
            <v>209</v>
          </cell>
          <cell r="K695">
            <v>227</v>
          </cell>
          <cell r="L695">
            <v>218</v>
          </cell>
          <cell r="M695">
            <v>230</v>
          </cell>
        </row>
        <row r="696">
          <cell r="A696">
            <v>5181290</v>
          </cell>
          <cell r="B696">
            <v>5114738</v>
          </cell>
          <cell r="C696">
            <v>4410</v>
          </cell>
          <cell r="D696">
            <v>4172304</v>
          </cell>
          <cell r="E696">
            <v>202</v>
          </cell>
          <cell r="F696">
            <v>208</v>
          </cell>
          <cell r="G696">
            <v>246</v>
          </cell>
          <cell r="H696">
            <v>233</v>
          </cell>
          <cell r="I696">
            <v>260</v>
          </cell>
          <cell r="J696">
            <v>243</v>
          </cell>
          <cell r="K696">
            <v>303</v>
          </cell>
          <cell r="L696">
            <v>286</v>
          </cell>
          <cell r="M696">
            <v>317</v>
          </cell>
        </row>
        <row r="697">
          <cell r="A697">
            <v>5182094</v>
          </cell>
          <cell r="B697">
            <v>5115140</v>
          </cell>
          <cell r="C697">
            <v>4410</v>
          </cell>
          <cell r="E697">
            <v>303</v>
          </cell>
          <cell r="F697">
            <v>266</v>
          </cell>
          <cell r="G697">
            <v>254</v>
          </cell>
          <cell r="H697">
            <v>225</v>
          </cell>
          <cell r="I697">
            <v>295</v>
          </cell>
          <cell r="J697">
            <v>257</v>
          </cell>
          <cell r="K697">
            <v>272</v>
          </cell>
          <cell r="L697">
            <v>245</v>
          </cell>
          <cell r="M697">
            <v>262</v>
          </cell>
        </row>
        <row r="698">
          <cell r="A698">
            <v>5181862</v>
          </cell>
          <cell r="B698">
            <v>5115024</v>
          </cell>
          <cell r="C698">
            <v>4410</v>
          </cell>
          <cell r="E698">
            <v>172</v>
          </cell>
          <cell r="F698">
            <v>152</v>
          </cell>
          <cell r="G698">
            <v>148</v>
          </cell>
          <cell r="H698">
            <v>144</v>
          </cell>
          <cell r="I698">
            <v>213</v>
          </cell>
          <cell r="J698">
            <v>183</v>
          </cell>
          <cell r="K698">
            <v>193</v>
          </cell>
          <cell r="L698">
            <v>172</v>
          </cell>
          <cell r="M698">
            <v>184</v>
          </cell>
        </row>
        <row r="699">
          <cell r="A699">
            <v>5172472</v>
          </cell>
          <cell r="B699">
            <v>5110329</v>
          </cell>
          <cell r="C699">
            <v>4410</v>
          </cell>
          <cell r="E699">
            <v>233</v>
          </cell>
          <cell r="F699">
            <v>206</v>
          </cell>
          <cell r="G699">
            <v>200</v>
          </cell>
          <cell r="H699">
            <v>189</v>
          </cell>
          <cell r="I699">
            <v>273</v>
          </cell>
          <cell r="J699">
            <v>237</v>
          </cell>
          <cell r="K699">
            <v>251</v>
          </cell>
          <cell r="L699">
            <v>224</v>
          </cell>
          <cell r="M699">
            <v>242</v>
          </cell>
        </row>
        <row r="700">
          <cell r="A700">
            <v>5172642</v>
          </cell>
          <cell r="B700">
            <v>5110414</v>
          </cell>
          <cell r="C700">
            <v>4410</v>
          </cell>
          <cell r="D700">
            <v>33001415</v>
          </cell>
          <cell r="E700">
            <v>371</v>
          </cell>
          <cell r="F700">
            <v>261</v>
          </cell>
          <cell r="G700">
            <v>160</v>
          </cell>
          <cell r="H700">
            <v>2926</v>
          </cell>
          <cell r="I700">
            <v>281</v>
          </cell>
          <cell r="J700">
            <v>190</v>
          </cell>
          <cell r="K700">
            <v>478</v>
          </cell>
          <cell r="L700">
            <v>217</v>
          </cell>
          <cell r="M700">
            <v>302</v>
          </cell>
        </row>
        <row r="701">
          <cell r="A701">
            <v>5182318</v>
          </cell>
          <cell r="B701">
            <v>5115252</v>
          </cell>
          <cell r="C701">
            <v>4410</v>
          </cell>
          <cell r="D701">
            <v>33001547</v>
          </cell>
          <cell r="E701">
            <v>195</v>
          </cell>
          <cell r="F701">
            <v>4</v>
          </cell>
          <cell r="G701">
            <v>296</v>
          </cell>
          <cell r="H701">
            <v>116</v>
          </cell>
          <cell r="I701">
            <v>135</v>
          </cell>
          <cell r="J701">
            <v>189</v>
          </cell>
          <cell r="K701">
            <v>293</v>
          </cell>
          <cell r="L701">
            <v>256</v>
          </cell>
          <cell r="M701">
            <v>223</v>
          </cell>
        </row>
        <row r="702">
          <cell r="A702">
            <v>5172620</v>
          </cell>
          <cell r="B702">
            <v>5110403</v>
          </cell>
          <cell r="C702">
            <v>4410</v>
          </cell>
          <cell r="D702">
            <v>33001585</v>
          </cell>
          <cell r="E702">
            <v>306</v>
          </cell>
          <cell r="F702">
            <v>317</v>
          </cell>
          <cell r="G702">
            <v>141</v>
          </cell>
          <cell r="H702">
            <v>277</v>
          </cell>
          <cell r="I702">
            <v>284</v>
          </cell>
          <cell r="J702">
            <v>85</v>
          </cell>
          <cell r="K702">
            <v>79</v>
          </cell>
          <cell r="L702">
            <v>83</v>
          </cell>
          <cell r="M702">
            <v>161</v>
          </cell>
        </row>
        <row r="703">
          <cell r="A703">
            <v>5172560</v>
          </cell>
          <cell r="B703">
            <v>5110373</v>
          </cell>
          <cell r="C703">
            <v>4410</v>
          </cell>
          <cell r="D703">
            <v>33001174</v>
          </cell>
          <cell r="E703">
            <v>172</v>
          </cell>
          <cell r="F703">
            <v>152</v>
          </cell>
          <cell r="G703">
            <v>148</v>
          </cell>
          <cell r="H703">
            <v>144</v>
          </cell>
          <cell r="I703">
            <v>213</v>
          </cell>
          <cell r="J703">
            <v>226</v>
          </cell>
          <cell r="K703">
            <v>236</v>
          </cell>
          <cell r="L703">
            <v>253</v>
          </cell>
          <cell r="M703">
            <v>207</v>
          </cell>
        </row>
        <row r="704">
          <cell r="A704">
            <v>5182198</v>
          </cell>
          <cell r="B704">
            <v>5115192</v>
          </cell>
          <cell r="C704">
            <v>4410</v>
          </cell>
          <cell r="D704">
            <v>33001678</v>
          </cell>
          <cell r="E704">
            <v>263</v>
          </cell>
          <cell r="F704">
            <v>246</v>
          </cell>
          <cell r="G704">
            <v>244</v>
          </cell>
          <cell r="H704">
            <v>218</v>
          </cell>
          <cell r="I704">
            <v>230</v>
          </cell>
          <cell r="J704">
            <v>223</v>
          </cell>
          <cell r="K704">
            <v>235</v>
          </cell>
          <cell r="L704">
            <v>225</v>
          </cell>
          <cell r="M704">
            <v>233</v>
          </cell>
        </row>
        <row r="705">
          <cell r="A705">
            <v>5182222</v>
          </cell>
          <cell r="B705">
            <v>5115204</v>
          </cell>
          <cell r="C705">
            <v>4410</v>
          </cell>
          <cell r="D705">
            <v>33001590</v>
          </cell>
          <cell r="E705">
            <v>225</v>
          </cell>
          <cell r="F705">
            <v>207</v>
          </cell>
          <cell r="G705">
            <v>217</v>
          </cell>
          <cell r="H705">
            <v>199</v>
          </cell>
          <cell r="I705">
            <v>194</v>
          </cell>
          <cell r="J705">
            <v>175</v>
          </cell>
          <cell r="K705">
            <v>185</v>
          </cell>
          <cell r="L705">
            <v>169</v>
          </cell>
          <cell r="M705">
            <v>193</v>
          </cell>
        </row>
        <row r="706">
          <cell r="A706">
            <v>5182128</v>
          </cell>
          <cell r="B706">
            <v>5115157</v>
          </cell>
          <cell r="C706">
            <v>4410</v>
          </cell>
          <cell r="D706">
            <v>31993646</v>
          </cell>
          <cell r="E706">
            <v>256</v>
          </cell>
          <cell r="F706">
            <v>229</v>
          </cell>
          <cell r="G706">
            <v>221</v>
          </cell>
          <cell r="H706">
            <v>327</v>
          </cell>
          <cell r="I706">
            <v>253</v>
          </cell>
          <cell r="J706">
            <v>167</v>
          </cell>
          <cell r="K706">
            <v>167</v>
          </cell>
          <cell r="L706">
            <v>157</v>
          </cell>
          <cell r="M706">
            <v>354</v>
          </cell>
        </row>
        <row r="707">
          <cell r="A707">
            <v>5182010</v>
          </cell>
          <cell r="B707">
            <v>5115098</v>
          </cell>
          <cell r="C707">
            <v>4410</v>
          </cell>
          <cell r="D707">
            <v>33001793</v>
          </cell>
          <cell r="E707">
            <v>153</v>
          </cell>
          <cell r="F707">
            <v>102</v>
          </cell>
          <cell r="G707">
            <v>75</v>
          </cell>
          <cell r="H707">
            <v>84</v>
          </cell>
          <cell r="I707">
            <v>101</v>
          </cell>
          <cell r="J707">
            <v>101</v>
          </cell>
          <cell r="K707">
            <v>31</v>
          </cell>
          <cell r="L707">
            <v>77</v>
          </cell>
          <cell r="M707">
            <v>79</v>
          </cell>
        </row>
        <row r="708">
          <cell r="A708">
            <v>5172982</v>
          </cell>
          <cell r="B708">
            <v>5110584</v>
          </cell>
          <cell r="C708">
            <v>4410</v>
          </cell>
          <cell r="D708">
            <v>31993631</v>
          </cell>
          <cell r="E708">
            <v>241</v>
          </cell>
          <cell r="F708">
            <v>200</v>
          </cell>
          <cell r="G708">
            <v>199</v>
          </cell>
          <cell r="H708">
            <v>270</v>
          </cell>
          <cell r="I708">
            <v>179</v>
          </cell>
          <cell r="J708">
            <v>284</v>
          </cell>
          <cell r="K708">
            <v>304</v>
          </cell>
          <cell r="L708">
            <v>322</v>
          </cell>
          <cell r="M708">
            <v>264</v>
          </cell>
        </row>
        <row r="709">
          <cell r="A709">
            <v>5181948</v>
          </cell>
          <cell r="B709">
            <v>5115067</v>
          </cell>
          <cell r="C709">
            <v>4410</v>
          </cell>
          <cell r="D709">
            <v>2065978</v>
          </cell>
          <cell r="E709">
            <v>364</v>
          </cell>
          <cell r="F709">
            <v>191</v>
          </cell>
          <cell r="G709">
            <v>294</v>
          </cell>
          <cell r="H709">
            <v>322</v>
          </cell>
          <cell r="I709">
            <v>139</v>
          </cell>
          <cell r="J709">
            <v>199</v>
          </cell>
          <cell r="K709">
            <v>203</v>
          </cell>
          <cell r="L709">
            <v>210</v>
          </cell>
          <cell r="M709">
            <v>176</v>
          </cell>
        </row>
        <row r="710">
          <cell r="A710">
            <v>5172580</v>
          </cell>
          <cell r="B710">
            <v>5110383</v>
          </cell>
          <cell r="C710">
            <v>4410</v>
          </cell>
          <cell r="D710">
            <v>31116237</v>
          </cell>
          <cell r="E710">
            <v>135</v>
          </cell>
          <cell r="F710">
            <v>131</v>
          </cell>
          <cell r="G710">
            <v>122</v>
          </cell>
          <cell r="H710">
            <v>135</v>
          </cell>
          <cell r="I710">
            <v>155</v>
          </cell>
          <cell r="J710">
            <v>172</v>
          </cell>
          <cell r="K710">
            <v>165</v>
          </cell>
          <cell r="L710">
            <v>162</v>
          </cell>
          <cell r="M710">
            <v>211</v>
          </cell>
        </row>
        <row r="711">
          <cell r="A711">
            <v>5173116</v>
          </cell>
          <cell r="B711">
            <v>5110651</v>
          </cell>
          <cell r="C711">
            <v>4410</v>
          </cell>
          <cell r="D711">
            <v>31116238</v>
          </cell>
          <cell r="E711">
            <v>208</v>
          </cell>
          <cell r="F711">
            <v>236</v>
          </cell>
          <cell r="G711">
            <v>215</v>
          </cell>
          <cell r="H711">
            <v>176</v>
          </cell>
          <cell r="I711">
            <v>85</v>
          </cell>
          <cell r="J711">
            <v>161</v>
          </cell>
          <cell r="K711">
            <v>189</v>
          </cell>
          <cell r="L711">
            <v>200</v>
          </cell>
          <cell r="M711">
            <v>205</v>
          </cell>
        </row>
        <row r="712">
          <cell r="A712">
            <v>5181884</v>
          </cell>
          <cell r="B712">
            <v>5115035</v>
          </cell>
          <cell r="C712">
            <v>4410</v>
          </cell>
          <cell r="D712">
            <v>31116239</v>
          </cell>
          <cell r="E712">
            <v>172</v>
          </cell>
          <cell r="F712">
            <v>152</v>
          </cell>
          <cell r="G712">
            <v>302</v>
          </cell>
          <cell r="H712">
            <v>131</v>
          </cell>
          <cell r="I712">
            <v>276</v>
          </cell>
          <cell r="J712">
            <v>46</v>
          </cell>
          <cell r="K712">
            <v>12</v>
          </cell>
          <cell r="L712">
            <v>86</v>
          </cell>
          <cell r="M712">
            <v>88</v>
          </cell>
        </row>
        <row r="713">
          <cell r="A713">
            <v>5172942</v>
          </cell>
          <cell r="B713">
            <v>5110564</v>
          </cell>
          <cell r="C713">
            <v>4410</v>
          </cell>
          <cell r="D713">
            <v>31116245</v>
          </cell>
          <cell r="E713">
            <v>239</v>
          </cell>
          <cell r="F713">
            <v>213</v>
          </cell>
          <cell r="G713">
            <v>205</v>
          </cell>
          <cell r="H713">
            <v>182</v>
          </cell>
          <cell r="I713">
            <v>238</v>
          </cell>
          <cell r="J713">
            <v>256</v>
          </cell>
          <cell r="K713">
            <v>222</v>
          </cell>
          <cell r="L713">
            <v>169</v>
          </cell>
          <cell r="M713">
            <v>189</v>
          </cell>
        </row>
        <row r="714">
          <cell r="A714">
            <v>5172796</v>
          </cell>
          <cell r="B714">
            <v>5110491</v>
          </cell>
          <cell r="C714">
            <v>4410</v>
          </cell>
          <cell r="D714">
            <v>31116246</v>
          </cell>
          <cell r="E714">
            <v>233</v>
          </cell>
          <cell r="F714">
            <v>206</v>
          </cell>
          <cell r="G714">
            <v>200</v>
          </cell>
          <cell r="H714">
            <v>189</v>
          </cell>
          <cell r="I714">
            <v>273</v>
          </cell>
          <cell r="J714">
            <v>584</v>
          </cell>
          <cell r="K714">
            <v>740</v>
          </cell>
          <cell r="L714">
            <v>227</v>
          </cell>
          <cell r="M714">
            <v>363</v>
          </cell>
        </row>
        <row r="715">
          <cell r="A715">
            <v>5172860</v>
          </cell>
          <cell r="B715">
            <v>5110523</v>
          </cell>
          <cell r="C715">
            <v>4410</v>
          </cell>
          <cell r="D715">
            <v>31116248</v>
          </cell>
          <cell r="E715">
            <v>46</v>
          </cell>
          <cell r="F715">
            <v>88</v>
          </cell>
          <cell r="G715">
            <v>48</v>
          </cell>
          <cell r="H715">
            <v>49</v>
          </cell>
          <cell r="I715">
            <v>0</v>
          </cell>
          <cell r="J715">
            <v>78</v>
          </cell>
          <cell r="K715">
            <v>93</v>
          </cell>
          <cell r="L715">
            <v>89</v>
          </cell>
          <cell r="M715">
            <v>106</v>
          </cell>
        </row>
        <row r="716">
          <cell r="A716">
            <v>5182298</v>
          </cell>
          <cell r="B716">
            <v>5115242</v>
          </cell>
          <cell r="C716">
            <v>4410</v>
          </cell>
          <cell r="D716">
            <v>31988115</v>
          </cell>
          <cell r="E716">
            <v>60</v>
          </cell>
          <cell r="F716">
            <v>10</v>
          </cell>
          <cell r="G716">
            <v>132</v>
          </cell>
          <cell r="H716">
            <v>67</v>
          </cell>
          <cell r="I716">
            <v>75</v>
          </cell>
          <cell r="J716">
            <v>126</v>
          </cell>
          <cell r="K716">
            <v>160</v>
          </cell>
          <cell r="L716">
            <v>160</v>
          </cell>
          <cell r="M716">
            <v>176</v>
          </cell>
        </row>
        <row r="717">
          <cell r="A717">
            <v>5182276</v>
          </cell>
          <cell r="B717">
            <v>5115231</v>
          </cell>
          <cell r="C717">
            <v>4410</v>
          </cell>
          <cell r="D717">
            <v>31981290</v>
          </cell>
          <cell r="E717">
            <v>195</v>
          </cell>
          <cell r="F717">
            <v>163</v>
          </cell>
          <cell r="G717">
            <v>168</v>
          </cell>
          <cell r="H717">
            <v>160</v>
          </cell>
          <cell r="I717">
            <v>174</v>
          </cell>
          <cell r="J717">
            <v>222</v>
          </cell>
          <cell r="K717">
            <v>252</v>
          </cell>
          <cell r="L717">
            <v>248</v>
          </cell>
          <cell r="M717">
            <v>269</v>
          </cell>
        </row>
        <row r="718">
          <cell r="A718">
            <v>5172962</v>
          </cell>
          <cell r="B718">
            <v>5110574</v>
          </cell>
          <cell r="C718">
            <v>4410</v>
          </cell>
          <cell r="D718">
            <v>3519531</v>
          </cell>
          <cell r="E718">
            <v>0</v>
          </cell>
          <cell r="F718">
            <v>77</v>
          </cell>
          <cell r="G718">
            <v>0</v>
          </cell>
          <cell r="H718">
            <v>0</v>
          </cell>
          <cell r="I718">
            <v>553</v>
          </cell>
          <cell r="J718">
            <v>452</v>
          </cell>
          <cell r="K718">
            <v>301</v>
          </cell>
          <cell r="L718">
            <v>273</v>
          </cell>
          <cell r="M718">
            <v>174</v>
          </cell>
        </row>
        <row r="719">
          <cell r="A719">
            <v>5182112</v>
          </cell>
          <cell r="B719">
            <v>5115149</v>
          </cell>
          <cell r="C719">
            <v>4410</v>
          </cell>
          <cell r="D719">
            <v>1318592</v>
          </cell>
          <cell r="E719">
            <v>130</v>
          </cell>
          <cell r="F719">
            <v>101</v>
          </cell>
          <cell r="G719">
            <v>151</v>
          </cell>
          <cell r="H719">
            <v>359</v>
          </cell>
          <cell r="I719">
            <v>208</v>
          </cell>
          <cell r="J719">
            <v>253</v>
          </cell>
          <cell r="K719">
            <v>266</v>
          </cell>
          <cell r="L719">
            <v>260</v>
          </cell>
          <cell r="M719">
            <v>299</v>
          </cell>
        </row>
        <row r="720">
          <cell r="A720">
            <v>5182074</v>
          </cell>
          <cell r="B720">
            <v>5115130</v>
          </cell>
          <cell r="C720">
            <v>4410</v>
          </cell>
          <cell r="D720">
            <v>1608140</v>
          </cell>
          <cell r="E720">
            <v>94</v>
          </cell>
          <cell r="F720">
            <v>85</v>
          </cell>
          <cell r="G720">
            <v>54</v>
          </cell>
          <cell r="H720">
            <v>16</v>
          </cell>
          <cell r="I720">
            <v>17</v>
          </cell>
          <cell r="J720">
            <v>83</v>
          </cell>
          <cell r="K720">
            <v>224</v>
          </cell>
          <cell r="L720">
            <v>194</v>
          </cell>
          <cell r="M720">
            <v>173</v>
          </cell>
        </row>
        <row r="721">
          <cell r="A721">
            <v>5173134</v>
          </cell>
          <cell r="B721">
            <v>5110660</v>
          </cell>
          <cell r="C721">
            <v>4410</v>
          </cell>
          <cell r="D721">
            <v>3202137</v>
          </cell>
          <cell r="E721">
            <v>240</v>
          </cell>
          <cell r="F721">
            <v>220</v>
          </cell>
          <cell r="G721">
            <v>241</v>
          </cell>
          <cell r="H721">
            <v>258</v>
          </cell>
          <cell r="I721">
            <v>242</v>
          </cell>
          <cell r="J721">
            <v>257</v>
          </cell>
          <cell r="K721">
            <v>267</v>
          </cell>
          <cell r="L721">
            <v>208</v>
          </cell>
          <cell r="M721">
            <v>229</v>
          </cell>
        </row>
        <row r="722">
          <cell r="A722">
            <v>5172494</v>
          </cell>
          <cell r="B722">
            <v>5110340</v>
          </cell>
          <cell r="C722">
            <v>4410</v>
          </cell>
          <cell r="D722">
            <v>7095932</v>
          </cell>
          <cell r="E722">
            <v>227</v>
          </cell>
          <cell r="F722">
            <v>144</v>
          </cell>
          <cell r="G722">
            <v>202</v>
          </cell>
          <cell r="H722">
            <v>113</v>
          </cell>
          <cell r="I722">
            <v>193</v>
          </cell>
          <cell r="J722">
            <v>199</v>
          </cell>
          <cell r="K722">
            <v>149</v>
          </cell>
          <cell r="L722">
            <v>219</v>
          </cell>
          <cell r="M722">
            <v>161</v>
          </cell>
        </row>
        <row r="723">
          <cell r="A723">
            <v>5182142</v>
          </cell>
          <cell r="B723">
            <v>5115164</v>
          </cell>
          <cell r="C723">
            <v>4410</v>
          </cell>
          <cell r="D723">
            <v>652821</v>
          </cell>
          <cell r="E723">
            <v>234</v>
          </cell>
          <cell r="F723">
            <v>190</v>
          </cell>
          <cell r="G723">
            <v>172</v>
          </cell>
          <cell r="H723">
            <v>212</v>
          </cell>
          <cell r="I723">
            <v>206</v>
          </cell>
          <cell r="J723">
            <v>192</v>
          </cell>
          <cell r="K723">
            <v>203</v>
          </cell>
          <cell r="L723">
            <v>205</v>
          </cell>
          <cell r="M723">
            <v>179</v>
          </cell>
        </row>
        <row r="724">
          <cell r="A724">
            <v>5182242</v>
          </cell>
          <cell r="B724">
            <v>5115214</v>
          </cell>
          <cell r="C724">
            <v>4410</v>
          </cell>
          <cell r="D724">
            <v>16005733</v>
          </cell>
          <cell r="E724">
            <v>292</v>
          </cell>
          <cell r="F724">
            <v>193</v>
          </cell>
          <cell r="G724">
            <v>195</v>
          </cell>
          <cell r="H724">
            <v>210</v>
          </cell>
          <cell r="I724">
            <v>258</v>
          </cell>
          <cell r="J724">
            <v>131</v>
          </cell>
          <cell r="K724">
            <v>137</v>
          </cell>
          <cell r="L724">
            <v>145</v>
          </cell>
          <cell r="M724">
            <v>161</v>
          </cell>
        </row>
        <row r="725">
          <cell r="A725">
            <v>5182160</v>
          </cell>
          <cell r="B725">
            <v>5115173</v>
          </cell>
          <cell r="C725">
            <v>4410</v>
          </cell>
          <cell r="D725">
            <v>16006116</v>
          </cell>
          <cell r="E725">
            <v>211</v>
          </cell>
          <cell r="F725">
            <v>201</v>
          </cell>
          <cell r="G725">
            <v>219</v>
          </cell>
          <cell r="H725">
            <v>191</v>
          </cell>
          <cell r="I725">
            <v>197</v>
          </cell>
          <cell r="J725">
            <v>158</v>
          </cell>
          <cell r="K725">
            <v>201</v>
          </cell>
          <cell r="L725">
            <v>187</v>
          </cell>
          <cell r="M725">
            <v>169</v>
          </cell>
        </row>
        <row r="726">
          <cell r="A726">
            <v>5182032</v>
          </cell>
          <cell r="B726">
            <v>5115109</v>
          </cell>
          <cell r="C726">
            <v>4410</v>
          </cell>
          <cell r="D726">
            <v>9111051</v>
          </cell>
          <cell r="E726">
            <v>159</v>
          </cell>
          <cell r="F726">
            <v>279</v>
          </cell>
          <cell r="G726">
            <v>191</v>
          </cell>
          <cell r="H726">
            <v>221</v>
          </cell>
          <cell r="I726">
            <v>237</v>
          </cell>
          <cell r="J726">
            <v>230</v>
          </cell>
          <cell r="K726">
            <v>250</v>
          </cell>
          <cell r="L726">
            <v>287</v>
          </cell>
          <cell r="M726">
            <v>326</v>
          </cell>
        </row>
        <row r="727">
          <cell r="A727">
            <v>5182360</v>
          </cell>
          <cell r="B727">
            <v>5115273</v>
          </cell>
          <cell r="C727">
            <v>4410</v>
          </cell>
          <cell r="D727">
            <v>861966</v>
          </cell>
          <cell r="E727">
            <v>92</v>
          </cell>
          <cell r="F727">
            <v>89</v>
          </cell>
          <cell r="G727">
            <v>98</v>
          </cell>
          <cell r="H727">
            <v>21</v>
          </cell>
          <cell r="I727">
            <v>75</v>
          </cell>
          <cell r="J727">
            <v>70</v>
          </cell>
          <cell r="K727">
            <v>76</v>
          </cell>
          <cell r="L727">
            <v>67</v>
          </cell>
          <cell r="M727">
            <v>69</v>
          </cell>
        </row>
        <row r="728">
          <cell r="A728">
            <v>5181970</v>
          </cell>
          <cell r="B728">
            <v>5115078</v>
          </cell>
          <cell r="C728">
            <v>4410</v>
          </cell>
          <cell r="D728">
            <v>1837448</v>
          </cell>
          <cell r="E728">
            <v>188</v>
          </cell>
          <cell r="F728">
            <v>156</v>
          </cell>
          <cell r="G728">
            <v>167</v>
          </cell>
          <cell r="H728">
            <v>169</v>
          </cell>
          <cell r="I728">
            <v>163</v>
          </cell>
          <cell r="J728">
            <v>155</v>
          </cell>
          <cell r="K728">
            <v>189</v>
          </cell>
          <cell r="L728">
            <v>223</v>
          </cell>
          <cell r="M728">
            <v>212</v>
          </cell>
        </row>
        <row r="729">
          <cell r="A729">
            <v>5172710</v>
          </cell>
          <cell r="B729">
            <v>5110448</v>
          </cell>
          <cell r="C729">
            <v>4410</v>
          </cell>
          <cell r="D729">
            <v>70003616</v>
          </cell>
          <cell r="E729">
            <v>257</v>
          </cell>
          <cell r="F729">
            <v>235</v>
          </cell>
          <cell r="G729">
            <v>251</v>
          </cell>
          <cell r="H729">
            <v>238</v>
          </cell>
          <cell r="I729">
            <v>262</v>
          </cell>
          <cell r="J729">
            <v>248</v>
          </cell>
          <cell r="K729">
            <v>271</v>
          </cell>
          <cell r="L729">
            <v>313</v>
          </cell>
          <cell r="M729">
            <v>238</v>
          </cell>
        </row>
        <row r="730">
          <cell r="A730">
            <v>5172880</v>
          </cell>
          <cell r="B730">
            <v>5110533</v>
          </cell>
          <cell r="C730">
            <v>4410</v>
          </cell>
          <cell r="D730">
            <v>1752930</v>
          </cell>
          <cell r="E730">
            <v>176</v>
          </cell>
          <cell r="F730">
            <v>42</v>
          </cell>
          <cell r="G730">
            <v>156</v>
          </cell>
          <cell r="H730">
            <v>43</v>
          </cell>
          <cell r="I730">
            <v>256</v>
          </cell>
          <cell r="J730">
            <v>139</v>
          </cell>
          <cell r="K730">
            <v>330</v>
          </cell>
          <cell r="L730">
            <v>329</v>
          </cell>
          <cell r="M730">
            <v>336</v>
          </cell>
        </row>
        <row r="731">
          <cell r="A731">
            <v>5172838</v>
          </cell>
          <cell r="B731">
            <v>5110512</v>
          </cell>
          <cell r="C731">
            <v>4410</v>
          </cell>
          <cell r="D731">
            <v>3730363</v>
          </cell>
          <cell r="E731">
            <v>207</v>
          </cell>
          <cell r="F731">
            <v>178</v>
          </cell>
          <cell r="G731">
            <v>186</v>
          </cell>
          <cell r="H731">
            <v>186</v>
          </cell>
          <cell r="I731">
            <v>183</v>
          </cell>
          <cell r="J731">
            <v>166</v>
          </cell>
          <cell r="K731">
            <v>197</v>
          </cell>
          <cell r="L731">
            <v>179</v>
          </cell>
          <cell r="M731">
            <v>201</v>
          </cell>
        </row>
        <row r="732">
          <cell r="A732">
            <v>5172816</v>
          </cell>
          <cell r="B732">
            <v>5110501</v>
          </cell>
          <cell r="C732">
            <v>4410</v>
          </cell>
          <cell r="D732">
            <v>3730168</v>
          </cell>
          <cell r="E732">
            <v>139</v>
          </cell>
          <cell r="F732">
            <v>160</v>
          </cell>
          <cell r="G732">
            <v>127</v>
          </cell>
          <cell r="H732">
            <v>166</v>
          </cell>
          <cell r="I732">
            <v>157</v>
          </cell>
          <cell r="J732">
            <v>216</v>
          </cell>
          <cell r="K732">
            <v>163</v>
          </cell>
          <cell r="L732">
            <v>174</v>
          </cell>
          <cell r="M732">
            <v>189</v>
          </cell>
        </row>
        <row r="733">
          <cell r="A733">
            <v>5172776</v>
          </cell>
          <cell r="B733">
            <v>5110481</v>
          </cell>
          <cell r="C733">
            <v>4410</v>
          </cell>
          <cell r="D733">
            <v>3729805</v>
          </cell>
          <cell r="E733">
            <v>30</v>
          </cell>
          <cell r="F733">
            <v>33</v>
          </cell>
          <cell r="G733">
            <v>27</v>
          </cell>
          <cell r="H733">
            <v>37</v>
          </cell>
          <cell r="I733">
            <v>41</v>
          </cell>
          <cell r="J733">
            <v>38</v>
          </cell>
          <cell r="K733">
            <v>35</v>
          </cell>
          <cell r="L733">
            <v>36</v>
          </cell>
          <cell r="M733">
            <v>39</v>
          </cell>
        </row>
        <row r="734">
          <cell r="A734">
            <v>5172996</v>
          </cell>
          <cell r="B734">
            <v>5110591</v>
          </cell>
          <cell r="C734">
            <v>4410</v>
          </cell>
          <cell r="D734">
            <v>6824716</v>
          </cell>
          <cell r="E734">
            <v>161</v>
          </cell>
          <cell r="F734">
            <v>136</v>
          </cell>
          <cell r="G734">
            <v>154</v>
          </cell>
          <cell r="H734">
            <v>158</v>
          </cell>
          <cell r="I734">
            <v>141</v>
          </cell>
          <cell r="J734">
            <v>134</v>
          </cell>
          <cell r="K734">
            <v>141</v>
          </cell>
          <cell r="L734">
            <v>195</v>
          </cell>
          <cell r="M734">
            <v>284</v>
          </cell>
        </row>
        <row r="735">
          <cell r="A735">
            <v>5172600</v>
          </cell>
          <cell r="B735">
            <v>5110393</v>
          </cell>
          <cell r="C735">
            <v>4410</v>
          </cell>
          <cell r="D735">
            <v>6821987</v>
          </cell>
          <cell r="E735">
            <v>305</v>
          </cell>
          <cell r="F735">
            <v>260</v>
          </cell>
          <cell r="G735">
            <v>290</v>
          </cell>
          <cell r="H735">
            <v>289</v>
          </cell>
          <cell r="I735">
            <v>295</v>
          </cell>
          <cell r="J735">
            <v>295</v>
          </cell>
          <cell r="K735">
            <v>284</v>
          </cell>
          <cell r="L735">
            <v>237</v>
          </cell>
          <cell r="M735">
            <v>125</v>
          </cell>
        </row>
        <row r="736">
          <cell r="A736">
            <v>5182410</v>
          </cell>
          <cell r="B736">
            <v>5115298</v>
          </cell>
          <cell r="C736">
            <v>4410</v>
          </cell>
          <cell r="D736">
            <v>2970052</v>
          </cell>
          <cell r="E736">
            <v>143</v>
          </cell>
          <cell r="F736">
            <v>124</v>
          </cell>
          <cell r="G736">
            <v>124</v>
          </cell>
          <cell r="H736">
            <v>119</v>
          </cell>
          <cell r="I736">
            <v>123</v>
          </cell>
          <cell r="J736">
            <v>101</v>
          </cell>
          <cell r="K736">
            <v>52</v>
          </cell>
          <cell r="L736">
            <v>103</v>
          </cell>
          <cell r="M736">
            <v>125</v>
          </cell>
        </row>
        <row r="737">
          <cell r="A737">
            <v>5180294</v>
          </cell>
          <cell r="B737">
            <v>5114240</v>
          </cell>
          <cell r="C737">
            <v>4410</v>
          </cell>
          <cell r="D737">
            <v>6823182</v>
          </cell>
          <cell r="E737">
            <v>105</v>
          </cell>
          <cell r="F737">
            <v>83</v>
          </cell>
          <cell r="G737">
            <v>101</v>
          </cell>
          <cell r="H737">
            <v>88</v>
          </cell>
          <cell r="I737">
            <v>100</v>
          </cell>
          <cell r="J737">
            <v>90</v>
          </cell>
          <cell r="K737">
            <v>90</v>
          </cell>
          <cell r="L737">
            <v>76</v>
          </cell>
          <cell r="M737">
            <v>91</v>
          </cell>
        </row>
        <row r="738">
          <cell r="A738">
            <v>5172900</v>
          </cell>
          <cell r="B738">
            <v>5110543</v>
          </cell>
          <cell r="C738">
            <v>4410</v>
          </cell>
          <cell r="D738">
            <v>1751228</v>
          </cell>
          <cell r="E738">
            <v>118</v>
          </cell>
          <cell r="F738">
            <v>95</v>
          </cell>
          <cell r="G738">
            <v>102</v>
          </cell>
          <cell r="H738">
            <v>98</v>
          </cell>
          <cell r="I738">
            <v>128</v>
          </cell>
          <cell r="J738">
            <v>140</v>
          </cell>
          <cell r="K738">
            <v>149</v>
          </cell>
          <cell r="L738">
            <v>150</v>
          </cell>
          <cell r="M738">
            <v>143</v>
          </cell>
        </row>
        <row r="739">
          <cell r="A739">
            <v>5172922</v>
          </cell>
          <cell r="B739">
            <v>5110554</v>
          </cell>
          <cell r="C739">
            <v>4410</v>
          </cell>
          <cell r="D739">
            <v>6825380</v>
          </cell>
          <cell r="E739">
            <v>242</v>
          </cell>
          <cell r="F739">
            <v>424</v>
          </cell>
          <cell r="G739">
            <v>217</v>
          </cell>
          <cell r="H739">
            <v>145</v>
          </cell>
          <cell r="I739">
            <v>122</v>
          </cell>
          <cell r="J739">
            <v>171</v>
          </cell>
          <cell r="K739">
            <v>108</v>
          </cell>
          <cell r="L739">
            <v>163</v>
          </cell>
          <cell r="M739">
            <v>216</v>
          </cell>
        </row>
        <row r="740">
          <cell r="A740">
            <v>5173016</v>
          </cell>
          <cell r="B740">
            <v>5110601</v>
          </cell>
          <cell r="C740">
            <v>4410</v>
          </cell>
          <cell r="D740">
            <v>6822519</v>
          </cell>
          <cell r="E740">
            <v>303</v>
          </cell>
          <cell r="F740">
            <v>247</v>
          </cell>
          <cell r="G740">
            <v>260</v>
          </cell>
          <cell r="H740">
            <v>210</v>
          </cell>
          <cell r="I740">
            <v>319</v>
          </cell>
          <cell r="J740">
            <v>230</v>
          </cell>
          <cell r="K740">
            <v>252</v>
          </cell>
          <cell r="L740">
            <v>271</v>
          </cell>
          <cell r="M740">
            <v>253</v>
          </cell>
        </row>
        <row r="741">
          <cell r="A741">
            <v>5172754</v>
          </cell>
          <cell r="B741">
            <v>5110470</v>
          </cell>
          <cell r="C741">
            <v>4410</v>
          </cell>
          <cell r="D741">
            <v>6822047</v>
          </cell>
          <cell r="E741">
            <v>272</v>
          </cell>
          <cell r="F741">
            <v>291</v>
          </cell>
          <cell r="G741">
            <v>275</v>
          </cell>
          <cell r="H741">
            <v>262</v>
          </cell>
          <cell r="I741">
            <v>268</v>
          </cell>
          <cell r="J741">
            <v>248</v>
          </cell>
          <cell r="K741">
            <v>305</v>
          </cell>
          <cell r="L741">
            <v>277</v>
          </cell>
          <cell r="M741">
            <v>317</v>
          </cell>
        </row>
        <row r="742">
          <cell r="A742">
            <v>5172732</v>
          </cell>
          <cell r="B742">
            <v>5110459</v>
          </cell>
          <cell r="C742">
            <v>4410</v>
          </cell>
          <cell r="D742">
            <v>1751170</v>
          </cell>
          <cell r="E742">
            <v>264</v>
          </cell>
          <cell r="F742">
            <v>233</v>
          </cell>
          <cell r="G742">
            <v>144</v>
          </cell>
          <cell r="H742">
            <v>106</v>
          </cell>
          <cell r="I742">
            <v>113</v>
          </cell>
          <cell r="J742">
            <v>101</v>
          </cell>
          <cell r="K742">
            <v>105</v>
          </cell>
          <cell r="L742">
            <v>99</v>
          </cell>
          <cell r="M742">
            <v>96</v>
          </cell>
        </row>
        <row r="743">
          <cell r="A743">
            <v>5172538</v>
          </cell>
          <cell r="B743">
            <v>5110362</v>
          </cell>
          <cell r="C743">
            <v>4410</v>
          </cell>
          <cell r="D743">
            <v>3741192</v>
          </cell>
          <cell r="E743">
            <v>201</v>
          </cell>
          <cell r="F743">
            <v>117</v>
          </cell>
          <cell r="G743">
            <v>214</v>
          </cell>
          <cell r="H743">
            <v>143</v>
          </cell>
          <cell r="I743">
            <v>196</v>
          </cell>
          <cell r="J743">
            <v>238</v>
          </cell>
          <cell r="K743">
            <v>135</v>
          </cell>
          <cell r="L743">
            <v>170</v>
          </cell>
          <cell r="M743">
            <v>234</v>
          </cell>
        </row>
        <row r="744">
          <cell r="A744">
            <v>5172516</v>
          </cell>
          <cell r="B744">
            <v>5110351</v>
          </cell>
          <cell r="C744">
            <v>4410</v>
          </cell>
          <cell r="D744">
            <v>1751493</v>
          </cell>
          <cell r="E744">
            <v>79</v>
          </cell>
          <cell r="F744">
            <v>82</v>
          </cell>
          <cell r="G744">
            <v>10</v>
          </cell>
          <cell r="H744">
            <v>8</v>
          </cell>
          <cell r="I744">
            <v>80</v>
          </cell>
          <cell r="J744">
            <v>71</v>
          </cell>
          <cell r="K744">
            <v>56</v>
          </cell>
          <cell r="L744">
            <v>51</v>
          </cell>
          <cell r="M744">
            <v>47</v>
          </cell>
        </row>
        <row r="745">
          <cell r="A745">
            <v>5173098</v>
          </cell>
          <cell r="B745">
            <v>5110642</v>
          </cell>
          <cell r="C745">
            <v>4410</v>
          </cell>
          <cell r="D745">
            <v>6825296</v>
          </cell>
          <cell r="E745">
            <v>69</v>
          </cell>
          <cell r="F745">
            <v>61</v>
          </cell>
          <cell r="G745">
            <v>58</v>
          </cell>
          <cell r="H745">
            <v>58</v>
          </cell>
          <cell r="I745">
            <v>62</v>
          </cell>
          <cell r="J745">
            <v>53</v>
          </cell>
          <cell r="K745">
            <v>64</v>
          </cell>
          <cell r="L745">
            <v>58</v>
          </cell>
          <cell r="M745">
            <v>61</v>
          </cell>
        </row>
        <row r="746">
          <cell r="A746">
            <v>5182426</v>
          </cell>
          <cell r="B746">
            <v>5115306</v>
          </cell>
          <cell r="C746">
            <v>4410</v>
          </cell>
          <cell r="D746">
            <v>3304774</v>
          </cell>
          <cell r="E746">
            <v>198</v>
          </cell>
          <cell r="F746">
            <v>188</v>
          </cell>
          <cell r="G746">
            <v>220</v>
          </cell>
          <cell r="H746">
            <v>173</v>
          </cell>
          <cell r="I746">
            <v>234</v>
          </cell>
          <cell r="J746">
            <v>204</v>
          </cell>
          <cell r="K746">
            <v>221</v>
          </cell>
          <cell r="L746">
            <v>194</v>
          </cell>
          <cell r="M746">
            <v>199</v>
          </cell>
        </row>
        <row r="747">
          <cell r="A747">
            <v>5181818</v>
          </cell>
          <cell r="B747">
            <v>5115002</v>
          </cell>
          <cell r="C747">
            <v>4410</v>
          </cell>
          <cell r="D747">
            <v>3362898</v>
          </cell>
          <cell r="E747">
            <v>95</v>
          </cell>
          <cell r="F747">
            <v>94</v>
          </cell>
          <cell r="G747">
            <v>89</v>
          </cell>
          <cell r="H747">
            <v>38</v>
          </cell>
          <cell r="I747">
            <v>147</v>
          </cell>
          <cell r="J747">
            <v>93</v>
          </cell>
          <cell r="K747">
            <v>98</v>
          </cell>
          <cell r="L747">
            <v>87</v>
          </cell>
          <cell r="M747">
            <v>103</v>
          </cell>
        </row>
        <row r="748">
          <cell r="A748">
            <v>5181840</v>
          </cell>
          <cell r="B748">
            <v>5115013</v>
          </cell>
          <cell r="C748">
            <v>4410</v>
          </cell>
          <cell r="D748">
            <v>3362455</v>
          </cell>
          <cell r="E748">
            <v>297</v>
          </cell>
          <cell r="F748">
            <v>221</v>
          </cell>
          <cell r="G748">
            <v>79</v>
          </cell>
          <cell r="H748">
            <v>122</v>
          </cell>
          <cell r="I748">
            <v>106</v>
          </cell>
          <cell r="J748">
            <v>120</v>
          </cell>
          <cell r="K748">
            <v>115</v>
          </cell>
          <cell r="L748">
            <v>89</v>
          </cell>
          <cell r="M748">
            <v>134</v>
          </cell>
        </row>
        <row r="749">
          <cell r="A749">
            <v>5182388</v>
          </cell>
          <cell r="B749">
            <v>5115287</v>
          </cell>
          <cell r="C749">
            <v>4410</v>
          </cell>
          <cell r="D749">
            <v>1273624</v>
          </cell>
          <cell r="E749">
            <v>132</v>
          </cell>
          <cell r="F749">
            <v>135</v>
          </cell>
          <cell r="G749">
            <v>140</v>
          </cell>
          <cell r="H749">
            <v>143</v>
          </cell>
          <cell r="I749">
            <v>149</v>
          </cell>
          <cell r="J749">
            <v>136</v>
          </cell>
          <cell r="K749">
            <v>143</v>
          </cell>
          <cell r="L749">
            <v>130</v>
          </cell>
          <cell r="M749">
            <v>133</v>
          </cell>
        </row>
        <row r="750">
          <cell r="A750">
            <v>5182378</v>
          </cell>
          <cell r="B750">
            <v>5115282</v>
          </cell>
          <cell r="C750">
            <v>4410</v>
          </cell>
          <cell r="D750">
            <v>3741259</v>
          </cell>
          <cell r="E750">
            <v>162</v>
          </cell>
          <cell r="F750">
            <v>268</v>
          </cell>
          <cell r="G750">
            <v>284</v>
          </cell>
          <cell r="H750">
            <v>140</v>
          </cell>
          <cell r="I750">
            <v>149</v>
          </cell>
          <cell r="J750">
            <v>149</v>
          </cell>
          <cell r="K750">
            <v>151</v>
          </cell>
          <cell r="L750">
            <v>139</v>
          </cell>
          <cell r="M750">
            <v>148</v>
          </cell>
        </row>
        <row r="751">
          <cell r="A751">
            <v>5182260</v>
          </cell>
          <cell r="B751">
            <v>5115223</v>
          </cell>
          <cell r="C751">
            <v>4410</v>
          </cell>
          <cell r="D751">
            <v>2105087</v>
          </cell>
          <cell r="E751">
            <v>252</v>
          </cell>
          <cell r="F751">
            <v>186</v>
          </cell>
          <cell r="G751">
            <v>158</v>
          </cell>
          <cell r="H751">
            <v>153</v>
          </cell>
          <cell r="I751">
            <v>184</v>
          </cell>
          <cell r="J751">
            <v>189</v>
          </cell>
          <cell r="K751">
            <v>299</v>
          </cell>
          <cell r="L751">
            <v>289</v>
          </cell>
          <cell r="M751">
            <v>214</v>
          </cell>
        </row>
        <row r="752">
          <cell r="A752">
            <v>5182182</v>
          </cell>
          <cell r="B752">
            <v>5115184</v>
          </cell>
          <cell r="C752">
            <v>4410</v>
          </cell>
          <cell r="D752">
            <v>3303604</v>
          </cell>
          <cell r="E752">
            <v>310</v>
          </cell>
          <cell r="F752">
            <v>188</v>
          </cell>
          <cell r="G752">
            <v>210</v>
          </cell>
          <cell r="H752">
            <v>198</v>
          </cell>
          <cell r="I752">
            <v>202</v>
          </cell>
          <cell r="J752">
            <v>185</v>
          </cell>
          <cell r="K752">
            <v>193</v>
          </cell>
          <cell r="L752">
            <v>155</v>
          </cell>
          <cell r="M752">
            <v>148</v>
          </cell>
        </row>
        <row r="753">
          <cell r="A753">
            <v>5182054</v>
          </cell>
          <cell r="B753">
            <v>5115120</v>
          </cell>
          <cell r="C753">
            <v>4410</v>
          </cell>
          <cell r="D753">
            <v>4746782</v>
          </cell>
          <cell r="E753">
            <v>114</v>
          </cell>
          <cell r="F753">
            <v>121</v>
          </cell>
          <cell r="G753">
            <v>166</v>
          </cell>
          <cell r="H753">
            <v>92</v>
          </cell>
          <cell r="I753">
            <v>106</v>
          </cell>
          <cell r="J753">
            <v>117</v>
          </cell>
          <cell r="K753">
            <v>141</v>
          </cell>
          <cell r="L753">
            <v>144</v>
          </cell>
          <cell r="M753">
            <v>158</v>
          </cell>
        </row>
        <row r="754">
          <cell r="A754">
            <v>5182338</v>
          </cell>
          <cell r="B754">
            <v>5115262</v>
          </cell>
          <cell r="C754">
            <v>4410</v>
          </cell>
          <cell r="D754">
            <v>7115383</v>
          </cell>
          <cell r="E754">
            <v>76</v>
          </cell>
          <cell r="F754">
            <v>68</v>
          </cell>
          <cell r="G754">
            <v>65</v>
          </cell>
          <cell r="H754">
            <v>67</v>
          </cell>
          <cell r="I754">
            <v>65</v>
          </cell>
          <cell r="J754">
            <v>65</v>
          </cell>
          <cell r="K754">
            <v>33</v>
          </cell>
          <cell r="L754">
            <v>167</v>
          </cell>
          <cell r="M754">
            <v>142</v>
          </cell>
        </row>
        <row r="755">
          <cell r="A755">
            <v>5172688</v>
          </cell>
          <cell r="B755">
            <v>5110437</v>
          </cell>
          <cell r="C755">
            <v>4410</v>
          </cell>
          <cell r="D755">
            <v>7725828</v>
          </cell>
          <cell r="E755">
            <v>263</v>
          </cell>
          <cell r="F755">
            <v>242</v>
          </cell>
          <cell r="G755">
            <v>228</v>
          </cell>
          <cell r="H755">
            <v>218</v>
          </cell>
          <cell r="I755">
            <v>214</v>
          </cell>
          <cell r="J755">
            <v>209</v>
          </cell>
          <cell r="K755">
            <v>237</v>
          </cell>
          <cell r="L755">
            <v>291</v>
          </cell>
          <cell r="M755">
            <v>296</v>
          </cell>
        </row>
        <row r="756">
          <cell r="A756">
            <v>5172664</v>
          </cell>
          <cell r="B756">
            <v>5110425</v>
          </cell>
          <cell r="C756">
            <v>4410</v>
          </cell>
          <cell r="D756">
            <v>7729366</v>
          </cell>
          <cell r="E756">
            <v>79</v>
          </cell>
          <cell r="F756">
            <v>73</v>
          </cell>
          <cell r="G756">
            <v>81</v>
          </cell>
          <cell r="H756">
            <v>30</v>
          </cell>
          <cell r="I756">
            <v>64</v>
          </cell>
          <cell r="J756">
            <v>67</v>
          </cell>
          <cell r="K756">
            <v>52</v>
          </cell>
          <cell r="L756">
            <v>63</v>
          </cell>
          <cell r="M756">
            <v>101</v>
          </cell>
        </row>
        <row r="757">
          <cell r="A757">
            <v>5181904</v>
          </cell>
          <cell r="B757">
            <v>5115045</v>
          </cell>
          <cell r="C757">
            <v>4410</v>
          </cell>
          <cell r="D757">
            <v>18492532</v>
          </cell>
          <cell r="E757">
            <v>110</v>
          </cell>
          <cell r="F757">
            <v>80</v>
          </cell>
          <cell r="G757">
            <v>49</v>
          </cell>
          <cell r="H757">
            <v>43</v>
          </cell>
          <cell r="I757">
            <v>31</v>
          </cell>
          <cell r="J757">
            <v>60</v>
          </cell>
          <cell r="K757">
            <v>18</v>
          </cell>
          <cell r="L757">
            <v>20</v>
          </cell>
          <cell r="M757">
            <v>50</v>
          </cell>
        </row>
        <row r="758">
          <cell r="A758">
            <v>5173074</v>
          </cell>
          <cell r="B758">
            <v>5110630</v>
          </cell>
          <cell r="C758">
            <v>4410</v>
          </cell>
          <cell r="D758">
            <v>445012</v>
          </cell>
          <cell r="E758">
            <v>185</v>
          </cell>
          <cell r="F758">
            <v>253</v>
          </cell>
          <cell r="G758">
            <v>72</v>
          </cell>
          <cell r="H758">
            <v>143</v>
          </cell>
          <cell r="I758">
            <v>219</v>
          </cell>
          <cell r="J758">
            <v>251</v>
          </cell>
          <cell r="K758">
            <v>234</v>
          </cell>
          <cell r="L758">
            <v>215</v>
          </cell>
          <cell r="M758">
            <v>226</v>
          </cell>
        </row>
        <row r="759">
          <cell r="A759">
            <v>5181926</v>
          </cell>
          <cell r="B759">
            <v>5115056</v>
          </cell>
          <cell r="C759">
            <v>4410</v>
          </cell>
          <cell r="D759">
            <v>33001526</v>
          </cell>
          <cell r="E759">
            <v>112</v>
          </cell>
          <cell r="F759">
            <v>156</v>
          </cell>
          <cell r="G759">
            <v>88</v>
          </cell>
          <cell r="H759">
            <v>87</v>
          </cell>
          <cell r="I759">
            <v>104</v>
          </cell>
          <cell r="J759">
            <v>90</v>
          </cell>
          <cell r="K759">
            <v>0</v>
          </cell>
          <cell r="L759">
            <v>168</v>
          </cell>
          <cell r="M759">
            <v>91</v>
          </cell>
        </row>
        <row r="760">
          <cell r="A760">
            <v>5182574</v>
          </cell>
          <cell r="B760">
            <v>5115380</v>
          </cell>
          <cell r="C760">
            <v>4410</v>
          </cell>
          <cell r="E760">
            <v>233</v>
          </cell>
          <cell r="F760">
            <v>206</v>
          </cell>
          <cell r="G760">
            <v>200</v>
          </cell>
          <cell r="H760">
            <v>189</v>
          </cell>
          <cell r="I760">
            <v>273</v>
          </cell>
          <cell r="J760">
            <v>237</v>
          </cell>
          <cell r="K760">
            <v>251</v>
          </cell>
          <cell r="L760">
            <v>224</v>
          </cell>
          <cell r="M760">
            <v>242</v>
          </cell>
        </row>
        <row r="761">
          <cell r="A761">
            <v>5081362</v>
          </cell>
          <cell r="B761">
            <v>5064774</v>
          </cell>
          <cell r="C761">
            <v>4410</v>
          </cell>
          <cell r="E761">
            <v>144</v>
          </cell>
          <cell r="F761">
            <v>128</v>
          </cell>
          <cell r="G761">
            <v>124</v>
          </cell>
          <cell r="H761">
            <v>119</v>
          </cell>
          <cell r="I761">
            <v>175</v>
          </cell>
          <cell r="J761">
            <v>149</v>
          </cell>
          <cell r="K761">
            <v>157</v>
          </cell>
          <cell r="L761">
            <v>141</v>
          </cell>
          <cell r="M761">
            <v>151</v>
          </cell>
        </row>
        <row r="762">
          <cell r="A762">
            <v>5071492</v>
          </cell>
          <cell r="B762">
            <v>5059839</v>
          </cell>
          <cell r="C762">
            <v>4410</v>
          </cell>
          <cell r="E762">
            <v>504</v>
          </cell>
          <cell r="F762">
            <v>446</v>
          </cell>
          <cell r="G762">
            <v>432</v>
          </cell>
          <cell r="H762">
            <v>388</v>
          </cell>
          <cell r="I762">
            <v>504</v>
          </cell>
          <cell r="J762">
            <v>432</v>
          </cell>
          <cell r="K762">
            <v>460</v>
          </cell>
          <cell r="L762">
            <v>417</v>
          </cell>
          <cell r="M762">
            <v>432</v>
          </cell>
        </row>
        <row r="763">
          <cell r="A763">
            <v>5071468</v>
          </cell>
          <cell r="B763">
            <v>5059827</v>
          </cell>
          <cell r="C763">
            <v>4410</v>
          </cell>
          <cell r="E763">
            <v>504</v>
          </cell>
          <cell r="F763">
            <v>446</v>
          </cell>
          <cell r="G763">
            <v>432</v>
          </cell>
          <cell r="H763">
            <v>388</v>
          </cell>
          <cell r="I763">
            <v>504</v>
          </cell>
          <cell r="J763">
            <v>432</v>
          </cell>
          <cell r="K763">
            <v>460</v>
          </cell>
          <cell r="L763">
            <v>417</v>
          </cell>
          <cell r="M763">
            <v>432</v>
          </cell>
        </row>
        <row r="764">
          <cell r="A764">
            <v>5172260</v>
          </cell>
          <cell r="B764">
            <v>5110223</v>
          </cell>
          <cell r="C764">
            <v>4410</v>
          </cell>
          <cell r="E764">
            <v>233</v>
          </cell>
          <cell r="F764">
            <v>206</v>
          </cell>
          <cell r="G764">
            <v>200</v>
          </cell>
          <cell r="H764">
            <v>189</v>
          </cell>
          <cell r="I764">
            <v>273</v>
          </cell>
          <cell r="J764">
            <v>237</v>
          </cell>
          <cell r="K764">
            <v>251</v>
          </cell>
          <cell r="L764">
            <v>224</v>
          </cell>
          <cell r="M764">
            <v>242</v>
          </cell>
        </row>
        <row r="765">
          <cell r="A765">
            <v>5172042</v>
          </cell>
          <cell r="B765">
            <v>5110114</v>
          </cell>
          <cell r="C765">
            <v>4410</v>
          </cell>
          <cell r="D765">
            <v>31116244</v>
          </cell>
          <cell r="E765">
            <v>211</v>
          </cell>
          <cell r="F765">
            <v>184</v>
          </cell>
          <cell r="G765">
            <v>217</v>
          </cell>
          <cell r="H765">
            <v>224</v>
          </cell>
          <cell r="I765">
            <v>220</v>
          </cell>
          <cell r="J765">
            <v>181</v>
          </cell>
          <cell r="K765">
            <v>185</v>
          </cell>
          <cell r="L765">
            <v>180</v>
          </cell>
          <cell r="M765">
            <v>370</v>
          </cell>
        </row>
        <row r="766">
          <cell r="A766">
            <v>5182832</v>
          </cell>
          <cell r="B766">
            <v>5115509</v>
          </cell>
          <cell r="C766">
            <v>4410</v>
          </cell>
          <cell r="D766">
            <v>31988075</v>
          </cell>
          <cell r="E766">
            <v>292</v>
          </cell>
          <cell r="F766">
            <v>204</v>
          </cell>
          <cell r="G766">
            <v>262</v>
          </cell>
          <cell r="H766">
            <v>256</v>
          </cell>
          <cell r="I766">
            <v>474</v>
          </cell>
          <cell r="J766">
            <v>223</v>
          </cell>
          <cell r="K766">
            <v>382</v>
          </cell>
          <cell r="L766">
            <v>347</v>
          </cell>
          <cell r="M766">
            <v>365</v>
          </cell>
        </row>
        <row r="767">
          <cell r="A767">
            <v>5172386</v>
          </cell>
          <cell r="B767">
            <v>5110286</v>
          </cell>
          <cell r="C767">
            <v>4410</v>
          </cell>
          <cell r="D767">
            <v>31988142</v>
          </cell>
          <cell r="E767">
            <v>885</v>
          </cell>
          <cell r="F767">
            <v>716</v>
          </cell>
          <cell r="G767">
            <v>795</v>
          </cell>
          <cell r="H767">
            <v>773</v>
          </cell>
          <cell r="I767">
            <v>534</v>
          </cell>
          <cell r="J767">
            <v>926</v>
          </cell>
          <cell r="K767">
            <v>1058</v>
          </cell>
          <cell r="L767">
            <v>223</v>
          </cell>
          <cell r="M767">
            <v>345</v>
          </cell>
        </row>
        <row r="768">
          <cell r="A768">
            <v>5182980</v>
          </cell>
          <cell r="B768">
            <v>5115583</v>
          </cell>
          <cell r="C768">
            <v>4410</v>
          </cell>
          <cell r="D768">
            <v>31988297</v>
          </cell>
          <cell r="E768">
            <v>136</v>
          </cell>
          <cell r="F768">
            <v>120</v>
          </cell>
          <cell r="G768">
            <v>132</v>
          </cell>
          <cell r="H768">
            <v>153</v>
          </cell>
          <cell r="I768">
            <v>178</v>
          </cell>
          <cell r="J768">
            <v>120</v>
          </cell>
          <cell r="K768">
            <v>182</v>
          </cell>
          <cell r="L768">
            <v>165</v>
          </cell>
          <cell r="M768">
            <v>205</v>
          </cell>
        </row>
        <row r="769">
          <cell r="A769">
            <v>5172238</v>
          </cell>
          <cell r="B769">
            <v>5110212</v>
          </cell>
          <cell r="C769">
            <v>4410</v>
          </cell>
          <cell r="D769">
            <v>31988295</v>
          </cell>
          <cell r="E769">
            <v>233</v>
          </cell>
          <cell r="F769">
            <v>206</v>
          </cell>
          <cell r="G769">
            <v>200</v>
          </cell>
          <cell r="H769">
            <v>189</v>
          </cell>
          <cell r="I769">
            <v>273</v>
          </cell>
          <cell r="J769">
            <v>129</v>
          </cell>
          <cell r="K769">
            <v>128</v>
          </cell>
          <cell r="L769">
            <v>127</v>
          </cell>
          <cell r="M769">
            <v>125</v>
          </cell>
        </row>
        <row r="770">
          <cell r="A770">
            <v>5182958</v>
          </cell>
          <cell r="B770">
            <v>5115572</v>
          </cell>
          <cell r="C770">
            <v>4410</v>
          </cell>
          <cell r="D770">
            <v>7104363</v>
          </cell>
          <cell r="E770">
            <v>233</v>
          </cell>
          <cell r="F770">
            <v>304</v>
          </cell>
          <cell r="G770">
            <v>148</v>
          </cell>
          <cell r="H770">
            <v>144</v>
          </cell>
          <cell r="I770">
            <v>213</v>
          </cell>
          <cell r="J770">
            <v>150</v>
          </cell>
          <cell r="K770">
            <v>162</v>
          </cell>
          <cell r="L770">
            <v>186</v>
          </cell>
          <cell r="M770">
            <v>244</v>
          </cell>
        </row>
        <row r="771">
          <cell r="A771">
            <v>5183040</v>
          </cell>
          <cell r="B771">
            <v>5115613</v>
          </cell>
          <cell r="C771">
            <v>4410</v>
          </cell>
          <cell r="D771">
            <v>31116348</v>
          </cell>
          <cell r="E771">
            <v>176</v>
          </cell>
          <cell r="F771">
            <v>213</v>
          </cell>
          <cell r="G771">
            <v>215</v>
          </cell>
          <cell r="H771">
            <v>202</v>
          </cell>
          <cell r="I771">
            <v>208</v>
          </cell>
          <cell r="J771">
            <v>85</v>
          </cell>
          <cell r="K771">
            <v>96</v>
          </cell>
          <cell r="L771">
            <v>94</v>
          </cell>
          <cell r="M771">
            <v>96</v>
          </cell>
        </row>
        <row r="772">
          <cell r="A772">
            <v>5183062</v>
          </cell>
          <cell r="B772">
            <v>5115624</v>
          </cell>
          <cell r="C772">
            <v>4410</v>
          </cell>
          <cell r="D772">
            <v>3362593</v>
          </cell>
          <cell r="E772">
            <v>233</v>
          </cell>
          <cell r="F772">
            <v>206</v>
          </cell>
          <cell r="G772">
            <v>200</v>
          </cell>
          <cell r="H772">
            <v>189</v>
          </cell>
          <cell r="I772">
            <v>273</v>
          </cell>
          <cell r="J772">
            <v>211</v>
          </cell>
          <cell r="K772">
            <v>233</v>
          </cell>
          <cell r="L772">
            <v>221</v>
          </cell>
          <cell r="M772">
            <v>189</v>
          </cell>
        </row>
        <row r="773">
          <cell r="A773">
            <v>5182532</v>
          </cell>
          <cell r="B773">
            <v>5115359</v>
          </cell>
          <cell r="C773">
            <v>4410</v>
          </cell>
          <cell r="D773">
            <v>3219599</v>
          </cell>
          <cell r="E773">
            <v>346</v>
          </cell>
          <cell r="F773">
            <v>291</v>
          </cell>
          <cell r="G773">
            <v>299</v>
          </cell>
          <cell r="H773">
            <v>279</v>
          </cell>
          <cell r="I773">
            <v>312</v>
          </cell>
          <cell r="J773">
            <v>265</v>
          </cell>
          <cell r="K773">
            <v>334</v>
          </cell>
          <cell r="L773">
            <v>310</v>
          </cell>
          <cell r="M773">
            <v>334</v>
          </cell>
        </row>
        <row r="774">
          <cell r="A774">
            <v>5172106</v>
          </cell>
          <cell r="B774">
            <v>5110146</v>
          </cell>
          <cell r="C774">
            <v>4410</v>
          </cell>
          <cell r="D774">
            <v>31116327</v>
          </cell>
          <cell r="E774">
            <v>233</v>
          </cell>
          <cell r="F774">
            <v>206</v>
          </cell>
          <cell r="G774">
            <v>200</v>
          </cell>
          <cell r="H774">
            <v>189</v>
          </cell>
          <cell r="I774">
            <v>273</v>
          </cell>
          <cell r="J774">
            <v>159</v>
          </cell>
          <cell r="K774">
            <v>154</v>
          </cell>
          <cell r="L774">
            <v>188</v>
          </cell>
          <cell r="M774">
            <v>212</v>
          </cell>
        </row>
        <row r="775">
          <cell r="A775">
            <v>5182638</v>
          </cell>
          <cell r="B775">
            <v>5115412</v>
          </cell>
          <cell r="C775">
            <v>4410</v>
          </cell>
          <cell r="D775">
            <v>18492456</v>
          </cell>
          <cell r="E775">
            <v>233</v>
          </cell>
          <cell r="F775">
            <v>206</v>
          </cell>
          <cell r="G775">
            <v>200</v>
          </cell>
          <cell r="H775">
            <v>189</v>
          </cell>
          <cell r="I775">
            <v>273</v>
          </cell>
          <cell r="J775">
            <v>211</v>
          </cell>
          <cell r="K775">
            <v>201</v>
          </cell>
          <cell r="L775">
            <v>178</v>
          </cell>
          <cell r="M775">
            <v>206</v>
          </cell>
        </row>
        <row r="776">
          <cell r="A776">
            <v>5182894</v>
          </cell>
          <cell r="B776">
            <v>5115540</v>
          </cell>
          <cell r="C776">
            <v>4410</v>
          </cell>
          <cell r="D776">
            <v>16006045</v>
          </cell>
          <cell r="E776">
            <v>233</v>
          </cell>
          <cell r="F776">
            <v>206</v>
          </cell>
          <cell r="G776">
            <v>200</v>
          </cell>
          <cell r="H776">
            <v>189</v>
          </cell>
          <cell r="I776">
            <v>462</v>
          </cell>
          <cell r="J776">
            <v>209</v>
          </cell>
          <cell r="K776">
            <v>205</v>
          </cell>
          <cell r="L776">
            <v>163</v>
          </cell>
          <cell r="M776">
            <v>45</v>
          </cell>
        </row>
        <row r="777">
          <cell r="A777">
            <v>5172280</v>
          </cell>
          <cell r="B777">
            <v>5110233</v>
          </cell>
          <cell r="C777">
            <v>4410</v>
          </cell>
          <cell r="D777">
            <v>3361122</v>
          </cell>
          <cell r="E777">
            <v>323</v>
          </cell>
          <cell r="F777">
            <v>269</v>
          </cell>
          <cell r="G777">
            <v>349</v>
          </cell>
          <cell r="H777">
            <v>546</v>
          </cell>
          <cell r="I777">
            <v>689</v>
          </cell>
          <cell r="J777">
            <v>337</v>
          </cell>
          <cell r="K777">
            <v>267</v>
          </cell>
          <cell r="L777">
            <v>207</v>
          </cell>
          <cell r="M777">
            <v>446</v>
          </cell>
        </row>
        <row r="778">
          <cell r="A778">
            <v>5182616</v>
          </cell>
          <cell r="B778">
            <v>5115401</v>
          </cell>
          <cell r="C778">
            <v>4410</v>
          </cell>
          <cell r="D778">
            <v>3519601</v>
          </cell>
          <cell r="E778">
            <v>0</v>
          </cell>
          <cell r="F778">
            <v>0</v>
          </cell>
          <cell r="G778">
            <v>0</v>
          </cell>
          <cell r="H778">
            <v>53</v>
          </cell>
          <cell r="I778">
            <v>74</v>
          </cell>
          <cell r="J778">
            <v>63</v>
          </cell>
          <cell r="K778">
            <v>0</v>
          </cell>
          <cell r="L778">
            <v>0</v>
          </cell>
          <cell r="M778">
            <v>0</v>
          </cell>
        </row>
        <row r="779">
          <cell r="A779">
            <v>5172086</v>
          </cell>
          <cell r="B779">
            <v>5110136</v>
          </cell>
          <cell r="C779">
            <v>4410</v>
          </cell>
          <cell r="D779">
            <v>7116324</v>
          </cell>
          <cell r="E779">
            <v>233</v>
          </cell>
          <cell r="F779">
            <v>206</v>
          </cell>
          <cell r="G779">
            <v>156</v>
          </cell>
          <cell r="H779">
            <v>59</v>
          </cell>
          <cell r="I779">
            <v>71</v>
          </cell>
          <cell r="J779">
            <v>70</v>
          </cell>
          <cell r="K779">
            <v>66</v>
          </cell>
          <cell r="L779">
            <v>57</v>
          </cell>
          <cell r="M779">
            <v>62</v>
          </cell>
        </row>
        <row r="780">
          <cell r="A780">
            <v>5071472</v>
          </cell>
          <cell r="B780">
            <v>5059829</v>
          </cell>
          <cell r="C780">
            <v>4410</v>
          </cell>
          <cell r="D780">
            <v>10502784</v>
          </cell>
          <cell r="E780">
            <v>758</v>
          </cell>
          <cell r="F780">
            <v>671</v>
          </cell>
          <cell r="H780">
            <v>1301</v>
          </cell>
          <cell r="J780">
            <v>1343</v>
          </cell>
          <cell r="K780">
            <v>693</v>
          </cell>
          <cell r="L780">
            <v>628</v>
          </cell>
          <cell r="M780">
            <v>650</v>
          </cell>
        </row>
        <row r="781">
          <cell r="A781">
            <v>5182592</v>
          </cell>
          <cell r="B781">
            <v>5115389</v>
          </cell>
          <cell r="C781">
            <v>4410</v>
          </cell>
          <cell r="D781">
            <v>3214496</v>
          </cell>
          <cell r="E781">
            <v>824</v>
          </cell>
          <cell r="F781">
            <v>121</v>
          </cell>
          <cell r="G781">
            <v>366</v>
          </cell>
          <cell r="H781">
            <v>351</v>
          </cell>
          <cell r="I781">
            <v>363</v>
          </cell>
          <cell r="J781">
            <v>315</v>
          </cell>
          <cell r="K781">
            <v>324</v>
          </cell>
          <cell r="L781">
            <v>309</v>
          </cell>
          <cell r="M781">
            <v>313</v>
          </cell>
        </row>
        <row r="782">
          <cell r="A782">
            <v>5182936</v>
          </cell>
          <cell r="B782">
            <v>5115561</v>
          </cell>
          <cell r="C782">
            <v>4410</v>
          </cell>
          <cell r="D782">
            <v>721606</v>
          </cell>
          <cell r="E782">
            <v>233</v>
          </cell>
          <cell r="F782">
            <v>22</v>
          </cell>
          <cell r="G782">
            <v>136</v>
          </cell>
          <cell r="H782">
            <v>133</v>
          </cell>
          <cell r="I782">
            <v>125</v>
          </cell>
          <cell r="J782">
            <v>122</v>
          </cell>
          <cell r="K782">
            <v>123</v>
          </cell>
          <cell r="L782">
            <v>124</v>
          </cell>
          <cell r="M782">
            <v>122</v>
          </cell>
        </row>
        <row r="783">
          <cell r="A783">
            <v>5172150</v>
          </cell>
          <cell r="B783">
            <v>5110168</v>
          </cell>
          <cell r="C783">
            <v>4410</v>
          </cell>
          <cell r="D783">
            <v>10505264</v>
          </cell>
          <cell r="E783">
            <v>233</v>
          </cell>
          <cell r="F783">
            <v>190</v>
          </cell>
          <cell r="G783">
            <v>160</v>
          </cell>
          <cell r="H783">
            <v>166</v>
          </cell>
          <cell r="I783">
            <v>150</v>
          </cell>
          <cell r="J783">
            <v>158</v>
          </cell>
          <cell r="K783">
            <v>169</v>
          </cell>
          <cell r="L783">
            <v>191</v>
          </cell>
          <cell r="M783">
            <v>184</v>
          </cell>
        </row>
        <row r="784">
          <cell r="A784">
            <v>5182748</v>
          </cell>
          <cell r="B784">
            <v>5115467</v>
          </cell>
          <cell r="C784">
            <v>4410</v>
          </cell>
          <cell r="D784">
            <v>2962274</v>
          </cell>
          <cell r="E784">
            <v>100</v>
          </cell>
          <cell r="F784">
            <v>93</v>
          </cell>
          <cell r="G784">
            <v>93</v>
          </cell>
          <cell r="H784">
            <v>93</v>
          </cell>
          <cell r="I784">
            <v>92</v>
          </cell>
          <cell r="J784">
            <v>96</v>
          </cell>
          <cell r="K784">
            <v>102</v>
          </cell>
          <cell r="L784">
            <v>139</v>
          </cell>
          <cell r="M784">
            <v>132</v>
          </cell>
        </row>
        <row r="785">
          <cell r="A785">
            <v>5055390</v>
          </cell>
          <cell r="B785">
            <v>5051788</v>
          </cell>
          <cell r="C785">
            <v>4410</v>
          </cell>
          <cell r="D785">
            <v>7724923</v>
          </cell>
          <cell r="E785">
            <v>171</v>
          </cell>
          <cell r="F785">
            <v>106</v>
          </cell>
          <cell r="G785">
            <v>101</v>
          </cell>
          <cell r="H785">
            <v>143</v>
          </cell>
          <cell r="I785">
            <v>137</v>
          </cell>
          <cell r="J785">
            <v>79</v>
          </cell>
          <cell r="K785">
            <v>0</v>
          </cell>
          <cell r="L785">
            <v>81</v>
          </cell>
          <cell r="M785">
            <v>190</v>
          </cell>
        </row>
        <row r="786">
          <cell r="A786">
            <v>5183002</v>
          </cell>
          <cell r="B786">
            <v>5115594</v>
          </cell>
          <cell r="C786">
            <v>4410</v>
          </cell>
          <cell r="D786">
            <v>16008646</v>
          </cell>
          <cell r="E786">
            <v>293</v>
          </cell>
          <cell r="F786">
            <v>260</v>
          </cell>
          <cell r="G786">
            <v>203</v>
          </cell>
          <cell r="H786">
            <v>198</v>
          </cell>
          <cell r="I786">
            <v>210</v>
          </cell>
          <cell r="J786">
            <v>199</v>
          </cell>
          <cell r="K786">
            <v>236</v>
          </cell>
          <cell r="L786">
            <v>229</v>
          </cell>
          <cell r="M786">
            <v>222</v>
          </cell>
        </row>
        <row r="787">
          <cell r="A787">
            <v>5183020</v>
          </cell>
          <cell r="B787">
            <v>5115603</v>
          </cell>
          <cell r="C787">
            <v>4410</v>
          </cell>
          <cell r="D787">
            <v>70000669</v>
          </cell>
          <cell r="E787">
            <v>368</v>
          </cell>
          <cell r="F787">
            <v>307</v>
          </cell>
          <cell r="G787">
            <v>327</v>
          </cell>
          <cell r="H787">
            <v>404</v>
          </cell>
          <cell r="I787">
            <v>462</v>
          </cell>
          <cell r="J787">
            <v>456</v>
          </cell>
          <cell r="K787">
            <v>597</v>
          </cell>
          <cell r="L787">
            <v>609</v>
          </cell>
          <cell r="M787">
            <v>598</v>
          </cell>
        </row>
        <row r="788">
          <cell r="A788">
            <v>5172172</v>
          </cell>
          <cell r="B788">
            <v>5110179</v>
          </cell>
          <cell r="C788">
            <v>4410</v>
          </cell>
          <cell r="D788">
            <v>156204</v>
          </cell>
          <cell r="E788">
            <v>77</v>
          </cell>
          <cell r="F788">
            <v>100</v>
          </cell>
          <cell r="G788">
            <v>114</v>
          </cell>
          <cell r="H788">
            <v>35</v>
          </cell>
          <cell r="I788">
            <v>197</v>
          </cell>
          <cell r="J788">
            <v>101</v>
          </cell>
          <cell r="K788">
            <v>119</v>
          </cell>
          <cell r="L788">
            <v>99</v>
          </cell>
          <cell r="M788">
            <v>145</v>
          </cell>
        </row>
        <row r="789">
          <cell r="A789">
            <v>5182812</v>
          </cell>
          <cell r="B789">
            <v>5115499</v>
          </cell>
          <cell r="C789">
            <v>4410</v>
          </cell>
          <cell r="D789">
            <v>16006710</v>
          </cell>
          <cell r="E789">
            <v>158</v>
          </cell>
          <cell r="F789">
            <v>150</v>
          </cell>
          <cell r="G789">
            <v>135</v>
          </cell>
          <cell r="H789">
            <v>130</v>
          </cell>
          <cell r="I789">
            <v>149</v>
          </cell>
          <cell r="J789">
            <v>128</v>
          </cell>
          <cell r="K789">
            <v>157</v>
          </cell>
          <cell r="L789">
            <v>143</v>
          </cell>
          <cell r="M789">
            <v>150</v>
          </cell>
        </row>
        <row r="790">
          <cell r="A790">
            <v>5182726</v>
          </cell>
          <cell r="B790">
            <v>5115456</v>
          </cell>
          <cell r="C790">
            <v>4410</v>
          </cell>
          <cell r="D790">
            <v>16008713</v>
          </cell>
          <cell r="E790">
            <v>127</v>
          </cell>
          <cell r="F790">
            <v>95</v>
          </cell>
          <cell r="G790">
            <v>98</v>
          </cell>
          <cell r="H790">
            <v>179</v>
          </cell>
          <cell r="I790">
            <v>204</v>
          </cell>
          <cell r="J790">
            <v>184</v>
          </cell>
          <cell r="K790">
            <v>201</v>
          </cell>
          <cell r="L790">
            <v>195</v>
          </cell>
          <cell r="M790">
            <v>214</v>
          </cell>
        </row>
        <row r="791">
          <cell r="A791">
            <v>5182788</v>
          </cell>
          <cell r="B791">
            <v>5115487</v>
          </cell>
          <cell r="C791">
            <v>4410</v>
          </cell>
          <cell r="D791">
            <v>16008391</v>
          </cell>
          <cell r="E791">
            <v>0</v>
          </cell>
          <cell r="F791">
            <v>0</v>
          </cell>
          <cell r="G791">
            <v>0</v>
          </cell>
          <cell r="H791">
            <v>84</v>
          </cell>
          <cell r="I791">
            <v>21</v>
          </cell>
          <cell r="J791">
            <v>32</v>
          </cell>
          <cell r="K791">
            <v>5</v>
          </cell>
          <cell r="L791">
            <v>50</v>
          </cell>
          <cell r="M791">
            <v>83</v>
          </cell>
        </row>
        <row r="792">
          <cell r="A792">
            <v>5182654</v>
          </cell>
          <cell r="B792">
            <v>5115420</v>
          </cell>
          <cell r="C792">
            <v>4410</v>
          </cell>
          <cell r="D792">
            <v>1535017</v>
          </cell>
          <cell r="E792">
            <v>209</v>
          </cell>
          <cell r="F792">
            <v>127</v>
          </cell>
          <cell r="G792">
            <v>149</v>
          </cell>
          <cell r="H792">
            <v>156</v>
          </cell>
          <cell r="I792">
            <v>135</v>
          </cell>
          <cell r="J792">
            <v>129</v>
          </cell>
          <cell r="K792">
            <v>124</v>
          </cell>
          <cell r="L792">
            <v>96</v>
          </cell>
          <cell r="M792">
            <v>189</v>
          </cell>
        </row>
        <row r="793">
          <cell r="A793">
            <v>5182668</v>
          </cell>
          <cell r="B793">
            <v>5115427</v>
          </cell>
          <cell r="C793">
            <v>4410</v>
          </cell>
          <cell r="D793">
            <v>1618047</v>
          </cell>
          <cell r="E793">
            <v>187</v>
          </cell>
          <cell r="F793">
            <v>157</v>
          </cell>
          <cell r="G793">
            <v>124</v>
          </cell>
          <cell r="H793">
            <v>103</v>
          </cell>
          <cell r="I793">
            <v>114</v>
          </cell>
          <cell r="J793">
            <v>156</v>
          </cell>
          <cell r="K793">
            <v>153</v>
          </cell>
          <cell r="L793">
            <v>129</v>
          </cell>
          <cell r="M793">
            <v>145</v>
          </cell>
        </row>
        <row r="794">
          <cell r="A794">
            <v>5182706</v>
          </cell>
          <cell r="B794">
            <v>5115446</v>
          </cell>
          <cell r="C794">
            <v>4410</v>
          </cell>
          <cell r="D794">
            <v>1911852</v>
          </cell>
          <cell r="E794">
            <v>233</v>
          </cell>
          <cell r="F794">
            <v>194</v>
          </cell>
          <cell r="G794">
            <v>150</v>
          </cell>
          <cell r="H794">
            <v>199</v>
          </cell>
          <cell r="I794">
            <v>179</v>
          </cell>
          <cell r="J794">
            <v>164</v>
          </cell>
          <cell r="K794">
            <v>184</v>
          </cell>
          <cell r="L794">
            <v>157</v>
          </cell>
          <cell r="M794">
            <v>196</v>
          </cell>
        </row>
        <row r="795">
          <cell r="A795">
            <v>5072584</v>
          </cell>
          <cell r="B795">
            <v>5060385</v>
          </cell>
          <cell r="C795">
            <v>4410</v>
          </cell>
          <cell r="D795">
            <v>1877886</v>
          </cell>
          <cell r="E795">
            <v>40</v>
          </cell>
          <cell r="F795">
            <v>42</v>
          </cell>
          <cell r="G795">
            <v>46</v>
          </cell>
          <cell r="H795">
            <v>54</v>
          </cell>
          <cell r="I795">
            <v>41</v>
          </cell>
          <cell r="J795">
            <v>40</v>
          </cell>
          <cell r="K795">
            <v>45</v>
          </cell>
          <cell r="L795">
            <v>42</v>
          </cell>
          <cell r="M795">
            <v>0</v>
          </cell>
        </row>
        <row r="796">
          <cell r="A796">
            <v>5182916</v>
          </cell>
          <cell r="B796">
            <v>5115551</v>
          </cell>
          <cell r="C796">
            <v>4410</v>
          </cell>
          <cell r="D796">
            <v>70004106</v>
          </cell>
          <cell r="E796">
            <v>129</v>
          </cell>
          <cell r="F796">
            <v>85</v>
          </cell>
          <cell r="G796">
            <v>101</v>
          </cell>
          <cell r="H796">
            <v>90</v>
          </cell>
          <cell r="I796">
            <v>96</v>
          </cell>
          <cell r="J796">
            <v>34</v>
          </cell>
          <cell r="K796">
            <v>79</v>
          </cell>
          <cell r="L796">
            <v>93</v>
          </cell>
          <cell r="M796">
            <v>82</v>
          </cell>
        </row>
        <row r="797">
          <cell r="A797">
            <v>5172020</v>
          </cell>
          <cell r="B797">
            <v>5110103</v>
          </cell>
          <cell r="C797">
            <v>4410</v>
          </cell>
          <cell r="D797">
            <v>3730868</v>
          </cell>
          <cell r="E797">
            <v>39</v>
          </cell>
          <cell r="F797">
            <v>59</v>
          </cell>
          <cell r="G797">
            <v>79</v>
          </cell>
          <cell r="H797">
            <v>38</v>
          </cell>
          <cell r="I797">
            <v>171</v>
          </cell>
          <cell r="J797">
            <v>84</v>
          </cell>
          <cell r="K797">
            <v>69</v>
          </cell>
          <cell r="L797">
            <v>68</v>
          </cell>
          <cell r="M797">
            <v>108</v>
          </cell>
        </row>
        <row r="798">
          <cell r="A798">
            <v>5171956</v>
          </cell>
          <cell r="B798">
            <v>5110071</v>
          </cell>
          <cell r="C798">
            <v>4410</v>
          </cell>
          <cell r="D798">
            <v>3725885</v>
          </cell>
          <cell r="E798">
            <v>42</v>
          </cell>
          <cell r="F798">
            <v>32</v>
          </cell>
          <cell r="G798">
            <v>33</v>
          </cell>
          <cell r="H798">
            <v>37</v>
          </cell>
          <cell r="I798">
            <v>41</v>
          </cell>
          <cell r="J798">
            <v>25</v>
          </cell>
          <cell r="K798">
            <v>43</v>
          </cell>
          <cell r="L798">
            <v>38</v>
          </cell>
          <cell r="M798">
            <v>36</v>
          </cell>
        </row>
        <row r="799">
          <cell r="A799">
            <v>5171976</v>
          </cell>
          <cell r="B799">
            <v>5110081</v>
          </cell>
          <cell r="C799">
            <v>4410</v>
          </cell>
          <cell r="D799">
            <v>1751159</v>
          </cell>
          <cell r="E799">
            <v>30</v>
          </cell>
          <cell r="F799">
            <v>23</v>
          </cell>
          <cell r="G799">
            <v>20</v>
          </cell>
          <cell r="H799">
            <v>21</v>
          </cell>
          <cell r="I799">
            <v>22</v>
          </cell>
          <cell r="J799">
            <v>18</v>
          </cell>
          <cell r="K799">
            <v>17</v>
          </cell>
          <cell r="L799">
            <v>15</v>
          </cell>
          <cell r="M799">
            <v>31</v>
          </cell>
        </row>
        <row r="800">
          <cell r="A800">
            <v>5171998</v>
          </cell>
          <cell r="B800">
            <v>5110092</v>
          </cell>
          <cell r="C800">
            <v>4410</v>
          </cell>
          <cell r="D800">
            <v>3730699</v>
          </cell>
          <cell r="E800">
            <v>173</v>
          </cell>
          <cell r="F800">
            <v>160</v>
          </cell>
          <cell r="G800">
            <v>159</v>
          </cell>
          <cell r="H800">
            <v>154</v>
          </cell>
          <cell r="I800">
            <v>163</v>
          </cell>
          <cell r="J800">
            <v>145</v>
          </cell>
          <cell r="K800">
            <v>156</v>
          </cell>
          <cell r="L800">
            <v>147</v>
          </cell>
          <cell r="M800">
            <v>172</v>
          </cell>
        </row>
        <row r="801">
          <cell r="A801">
            <v>5172064</v>
          </cell>
          <cell r="B801">
            <v>5110125</v>
          </cell>
          <cell r="C801">
            <v>4410</v>
          </cell>
          <cell r="D801">
            <v>1752643</v>
          </cell>
          <cell r="E801">
            <v>162</v>
          </cell>
          <cell r="F801">
            <v>138</v>
          </cell>
          <cell r="G801">
            <v>120</v>
          </cell>
          <cell r="H801">
            <v>136</v>
          </cell>
          <cell r="I801">
            <v>133</v>
          </cell>
          <cell r="J801">
            <v>125</v>
          </cell>
          <cell r="K801">
            <v>135</v>
          </cell>
          <cell r="L801">
            <v>135</v>
          </cell>
          <cell r="M801">
            <v>142</v>
          </cell>
        </row>
        <row r="802">
          <cell r="A802">
            <v>5172128</v>
          </cell>
          <cell r="B802">
            <v>5110157</v>
          </cell>
          <cell r="C802">
            <v>4410</v>
          </cell>
          <cell r="D802">
            <v>6822805</v>
          </cell>
          <cell r="E802">
            <v>213</v>
          </cell>
          <cell r="F802">
            <v>171</v>
          </cell>
          <cell r="G802">
            <v>153</v>
          </cell>
          <cell r="H802">
            <v>180</v>
          </cell>
          <cell r="I802">
            <v>182</v>
          </cell>
          <cell r="J802">
            <v>159</v>
          </cell>
          <cell r="K802">
            <v>176</v>
          </cell>
          <cell r="L802">
            <v>171</v>
          </cell>
          <cell r="M802">
            <v>144</v>
          </cell>
        </row>
        <row r="803">
          <cell r="A803">
            <v>5172216</v>
          </cell>
          <cell r="B803">
            <v>5110201</v>
          </cell>
          <cell r="C803">
            <v>4410</v>
          </cell>
          <cell r="D803">
            <v>5826806</v>
          </cell>
          <cell r="E803">
            <v>134</v>
          </cell>
          <cell r="F803">
            <v>198</v>
          </cell>
          <cell r="G803">
            <v>139</v>
          </cell>
          <cell r="H803">
            <v>194</v>
          </cell>
          <cell r="I803">
            <v>116</v>
          </cell>
          <cell r="J803">
            <v>132</v>
          </cell>
          <cell r="K803">
            <v>118</v>
          </cell>
          <cell r="L803">
            <v>170</v>
          </cell>
          <cell r="M803">
            <v>127</v>
          </cell>
        </row>
        <row r="804">
          <cell r="A804">
            <v>5172324</v>
          </cell>
          <cell r="B804">
            <v>5110255</v>
          </cell>
          <cell r="C804">
            <v>4410</v>
          </cell>
          <cell r="D804">
            <v>6827554</v>
          </cell>
          <cell r="E804">
            <v>120</v>
          </cell>
          <cell r="F804">
            <v>146</v>
          </cell>
          <cell r="G804">
            <v>175</v>
          </cell>
          <cell r="H804">
            <v>178</v>
          </cell>
          <cell r="I804">
            <v>178</v>
          </cell>
          <cell r="J804">
            <v>160</v>
          </cell>
          <cell r="K804">
            <v>157</v>
          </cell>
          <cell r="L804">
            <v>156</v>
          </cell>
          <cell r="M804">
            <v>149</v>
          </cell>
        </row>
        <row r="805">
          <cell r="A805">
            <v>5182872</v>
          </cell>
          <cell r="B805">
            <v>5115529</v>
          </cell>
          <cell r="C805">
            <v>4410</v>
          </cell>
          <cell r="D805">
            <v>3365126</v>
          </cell>
          <cell r="E805">
            <v>123</v>
          </cell>
          <cell r="F805">
            <v>111</v>
          </cell>
          <cell r="G805">
            <v>113</v>
          </cell>
          <cell r="H805">
            <v>111</v>
          </cell>
          <cell r="I805">
            <v>116</v>
          </cell>
          <cell r="J805">
            <v>114</v>
          </cell>
          <cell r="K805">
            <v>113</v>
          </cell>
          <cell r="L805">
            <v>108</v>
          </cell>
          <cell r="M805">
            <v>123</v>
          </cell>
        </row>
        <row r="806">
          <cell r="A806">
            <v>5182552</v>
          </cell>
          <cell r="B806">
            <v>5115369</v>
          </cell>
          <cell r="C806">
            <v>4410</v>
          </cell>
          <cell r="D806">
            <v>1309442</v>
          </cell>
          <cell r="E806">
            <v>283</v>
          </cell>
          <cell r="F806">
            <v>210</v>
          </cell>
          <cell r="G806">
            <v>168</v>
          </cell>
          <cell r="H806">
            <v>211</v>
          </cell>
          <cell r="I806">
            <v>270</v>
          </cell>
          <cell r="J806">
            <v>210</v>
          </cell>
          <cell r="K806">
            <v>243</v>
          </cell>
          <cell r="L806">
            <v>253</v>
          </cell>
          <cell r="M806">
            <v>242</v>
          </cell>
        </row>
        <row r="807">
          <cell r="A807">
            <v>5095510</v>
          </cell>
          <cell r="B807">
            <v>5071848</v>
          </cell>
          <cell r="C807">
            <v>4410</v>
          </cell>
          <cell r="D807">
            <v>7094174</v>
          </cell>
          <cell r="E807">
            <v>260</v>
          </cell>
          <cell r="F807">
            <v>113</v>
          </cell>
          <cell r="G807">
            <v>46</v>
          </cell>
          <cell r="H807">
            <v>127</v>
          </cell>
          <cell r="I807">
            <v>118</v>
          </cell>
          <cell r="J807">
            <v>183</v>
          </cell>
          <cell r="K807">
            <v>258</v>
          </cell>
          <cell r="L807">
            <v>330</v>
          </cell>
          <cell r="M807">
            <v>314</v>
          </cell>
        </row>
        <row r="808">
          <cell r="A808">
            <v>5172194</v>
          </cell>
          <cell r="B808">
            <v>5110190</v>
          </cell>
          <cell r="C808">
            <v>4410</v>
          </cell>
          <cell r="D808">
            <v>7117735</v>
          </cell>
          <cell r="E808">
            <v>113</v>
          </cell>
          <cell r="F808">
            <v>56</v>
          </cell>
          <cell r="G808">
            <v>119</v>
          </cell>
          <cell r="H808">
            <v>103</v>
          </cell>
          <cell r="I808">
            <v>135</v>
          </cell>
          <cell r="J808">
            <v>157</v>
          </cell>
          <cell r="K808">
            <v>126</v>
          </cell>
          <cell r="L808">
            <v>156</v>
          </cell>
          <cell r="M808">
            <v>132</v>
          </cell>
        </row>
        <row r="809">
          <cell r="A809">
            <v>5182768</v>
          </cell>
          <cell r="B809">
            <v>5115477</v>
          </cell>
          <cell r="C809">
            <v>4410</v>
          </cell>
          <cell r="D809">
            <v>7316427</v>
          </cell>
          <cell r="E809">
            <v>275</v>
          </cell>
          <cell r="F809">
            <v>208</v>
          </cell>
          <cell r="G809">
            <v>240</v>
          </cell>
          <cell r="H809">
            <v>229</v>
          </cell>
          <cell r="I809">
            <v>247</v>
          </cell>
          <cell r="J809">
            <v>208</v>
          </cell>
          <cell r="K809">
            <v>216</v>
          </cell>
          <cell r="L809">
            <v>265</v>
          </cell>
          <cell r="M809">
            <v>223</v>
          </cell>
        </row>
        <row r="810">
          <cell r="A810">
            <v>5172302</v>
          </cell>
          <cell r="B810">
            <v>5110244</v>
          </cell>
          <cell r="C810">
            <v>4410</v>
          </cell>
          <cell r="D810">
            <v>445100</v>
          </cell>
          <cell r="E810">
            <v>200</v>
          </cell>
          <cell r="F810">
            <v>173</v>
          </cell>
          <cell r="G810">
            <v>158</v>
          </cell>
          <cell r="H810">
            <v>163</v>
          </cell>
          <cell r="I810">
            <v>164</v>
          </cell>
          <cell r="J810">
            <v>138</v>
          </cell>
          <cell r="K810">
            <v>145</v>
          </cell>
          <cell r="L810">
            <v>177</v>
          </cell>
          <cell r="M810">
            <v>212</v>
          </cell>
        </row>
        <row r="811">
          <cell r="A811">
            <v>5182684</v>
          </cell>
          <cell r="B811">
            <v>5115435</v>
          </cell>
          <cell r="C811">
            <v>4410</v>
          </cell>
          <cell r="D811">
            <v>719449</v>
          </cell>
          <cell r="E811">
            <v>175</v>
          </cell>
          <cell r="F811">
            <v>160</v>
          </cell>
          <cell r="G811">
            <v>140</v>
          </cell>
          <cell r="H811">
            <v>161</v>
          </cell>
          <cell r="I811">
            <v>157</v>
          </cell>
          <cell r="J811">
            <v>147</v>
          </cell>
          <cell r="K811">
            <v>139</v>
          </cell>
          <cell r="L811">
            <v>130</v>
          </cell>
          <cell r="M811">
            <v>178</v>
          </cell>
        </row>
        <row r="812">
          <cell r="A812">
            <v>5095458</v>
          </cell>
          <cell r="B812">
            <v>5071822</v>
          </cell>
          <cell r="C812">
            <v>4410</v>
          </cell>
          <cell r="D812">
            <v>4418976</v>
          </cell>
          <cell r="E812">
            <v>240</v>
          </cell>
          <cell r="F812">
            <v>185</v>
          </cell>
          <cell r="G812">
            <v>227</v>
          </cell>
          <cell r="H812">
            <v>186</v>
          </cell>
          <cell r="I812">
            <v>464</v>
          </cell>
          <cell r="J812">
            <v>221</v>
          </cell>
          <cell r="K812">
            <v>184</v>
          </cell>
          <cell r="L812">
            <v>199</v>
          </cell>
          <cell r="M812">
            <v>186</v>
          </cell>
        </row>
        <row r="813">
          <cell r="A813">
            <v>5172366</v>
          </cell>
          <cell r="B813">
            <v>5110276</v>
          </cell>
          <cell r="C813">
            <v>4410</v>
          </cell>
          <cell r="D813">
            <v>3507303</v>
          </cell>
          <cell r="E813">
            <v>288</v>
          </cell>
          <cell r="F813">
            <v>261</v>
          </cell>
          <cell r="G813">
            <v>137</v>
          </cell>
          <cell r="H813">
            <v>126</v>
          </cell>
          <cell r="I813">
            <v>147</v>
          </cell>
          <cell r="J813">
            <v>207</v>
          </cell>
          <cell r="K813">
            <v>239</v>
          </cell>
          <cell r="L813">
            <v>223</v>
          </cell>
          <cell r="M813">
            <v>230</v>
          </cell>
        </row>
        <row r="814">
          <cell r="A814">
            <v>5183156</v>
          </cell>
          <cell r="B814">
            <v>5115671</v>
          </cell>
          <cell r="C814">
            <v>4410</v>
          </cell>
          <cell r="E814">
            <v>315</v>
          </cell>
          <cell r="F814">
            <v>281</v>
          </cell>
          <cell r="G814">
            <v>270</v>
          </cell>
          <cell r="H814">
            <v>240</v>
          </cell>
          <cell r="I814">
            <v>313</v>
          </cell>
          <cell r="J814">
            <v>270</v>
          </cell>
          <cell r="K814">
            <v>288</v>
          </cell>
          <cell r="L814">
            <v>261</v>
          </cell>
          <cell r="M814">
            <v>277</v>
          </cell>
        </row>
        <row r="815">
          <cell r="A815">
            <v>5183250</v>
          </cell>
          <cell r="B815">
            <v>5115718</v>
          </cell>
          <cell r="C815">
            <v>4410</v>
          </cell>
          <cell r="D815">
            <v>3364064</v>
          </cell>
          <cell r="E815">
            <v>294</v>
          </cell>
          <cell r="F815">
            <v>263</v>
          </cell>
          <cell r="G815">
            <v>253</v>
          </cell>
          <cell r="H815">
            <v>225</v>
          </cell>
          <cell r="I815">
            <v>294</v>
          </cell>
          <cell r="J815">
            <v>92</v>
          </cell>
          <cell r="K815">
            <v>42</v>
          </cell>
          <cell r="L815">
            <v>22</v>
          </cell>
          <cell r="M815">
            <v>11</v>
          </cell>
        </row>
        <row r="816">
          <cell r="A816">
            <v>5183308</v>
          </cell>
          <cell r="B816">
            <v>5115747</v>
          </cell>
          <cell r="C816">
            <v>4410</v>
          </cell>
          <cell r="D816">
            <v>31988300</v>
          </cell>
          <cell r="E816">
            <v>96</v>
          </cell>
          <cell r="F816">
            <v>96</v>
          </cell>
          <cell r="G816">
            <v>112</v>
          </cell>
          <cell r="H816">
            <v>136</v>
          </cell>
          <cell r="I816">
            <v>53</v>
          </cell>
          <cell r="J816">
            <v>134</v>
          </cell>
          <cell r="K816">
            <v>151</v>
          </cell>
          <cell r="L816">
            <v>180</v>
          </cell>
          <cell r="M816">
            <v>211</v>
          </cell>
        </row>
        <row r="817">
          <cell r="A817">
            <v>5183176</v>
          </cell>
          <cell r="B817">
            <v>5115681</v>
          </cell>
          <cell r="C817">
            <v>4410</v>
          </cell>
          <cell r="D817">
            <v>31988296</v>
          </cell>
          <cell r="E817">
            <v>110</v>
          </cell>
          <cell r="F817">
            <v>75</v>
          </cell>
          <cell r="G817">
            <v>77</v>
          </cell>
          <cell r="H817">
            <v>73</v>
          </cell>
          <cell r="I817">
            <v>67</v>
          </cell>
          <cell r="J817">
            <v>67</v>
          </cell>
          <cell r="K817">
            <v>68</v>
          </cell>
          <cell r="L817">
            <v>67</v>
          </cell>
          <cell r="M817">
            <v>0</v>
          </cell>
        </row>
        <row r="818">
          <cell r="A818">
            <v>5183102</v>
          </cell>
          <cell r="B818">
            <v>5115644</v>
          </cell>
          <cell r="C818">
            <v>4410</v>
          </cell>
          <cell r="D818">
            <v>31988099</v>
          </cell>
          <cell r="E818">
            <v>230</v>
          </cell>
          <cell r="F818">
            <v>164</v>
          </cell>
          <cell r="G818">
            <v>164</v>
          </cell>
          <cell r="H818">
            <v>204</v>
          </cell>
          <cell r="I818">
            <v>167</v>
          </cell>
          <cell r="J818">
            <v>181</v>
          </cell>
          <cell r="K818">
            <v>216</v>
          </cell>
          <cell r="L818">
            <v>183</v>
          </cell>
          <cell r="M818">
            <v>186</v>
          </cell>
        </row>
        <row r="819">
          <cell r="A819">
            <v>5183120</v>
          </cell>
          <cell r="B819">
            <v>5115653</v>
          </cell>
          <cell r="C819">
            <v>4410</v>
          </cell>
          <cell r="D819">
            <v>355781</v>
          </cell>
          <cell r="E819">
            <v>240</v>
          </cell>
          <cell r="F819">
            <v>214</v>
          </cell>
          <cell r="G819">
            <v>206</v>
          </cell>
          <cell r="H819">
            <v>183</v>
          </cell>
          <cell r="I819">
            <v>239</v>
          </cell>
          <cell r="J819">
            <v>422</v>
          </cell>
          <cell r="K819">
            <v>267</v>
          </cell>
          <cell r="L819">
            <v>230</v>
          </cell>
          <cell r="M819">
            <v>227</v>
          </cell>
        </row>
        <row r="820">
          <cell r="A820">
            <v>5183360</v>
          </cell>
          <cell r="B820">
            <v>5115773</v>
          </cell>
          <cell r="C820">
            <v>4410</v>
          </cell>
          <cell r="D820">
            <v>31988301</v>
          </cell>
          <cell r="E820">
            <v>172</v>
          </cell>
          <cell r="F820">
            <v>152</v>
          </cell>
          <cell r="G820">
            <v>148</v>
          </cell>
          <cell r="H820">
            <v>144</v>
          </cell>
          <cell r="I820">
            <v>213</v>
          </cell>
          <cell r="J820">
            <v>187</v>
          </cell>
          <cell r="K820">
            <v>205</v>
          </cell>
          <cell r="L820">
            <v>237</v>
          </cell>
          <cell r="M820">
            <v>257</v>
          </cell>
        </row>
        <row r="821">
          <cell r="A821">
            <v>5183230</v>
          </cell>
          <cell r="B821">
            <v>5115708</v>
          </cell>
          <cell r="C821">
            <v>4410</v>
          </cell>
          <cell r="D821">
            <v>31988303</v>
          </cell>
          <cell r="E821">
            <v>78</v>
          </cell>
          <cell r="F821">
            <v>58</v>
          </cell>
          <cell r="G821">
            <v>61</v>
          </cell>
          <cell r="H821">
            <v>59</v>
          </cell>
          <cell r="I821">
            <v>63</v>
          </cell>
          <cell r="J821">
            <v>116</v>
          </cell>
          <cell r="K821">
            <v>143</v>
          </cell>
          <cell r="L821">
            <v>241</v>
          </cell>
          <cell r="M821">
            <v>271</v>
          </cell>
        </row>
        <row r="822">
          <cell r="A822">
            <v>5183270</v>
          </cell>
          <cell r="B822">
            <v>5115728</v>
          </cell>
          <cell r="C822">
            <v>4410</v>
          </cell>
          <cell r="D822">
            <v>7116236</v>
          </cell>
          <cell r="E822">
            <v>466</v>
          </cell>
          <cell r="F822">
            <v>403</v>
          </cell>
          <cell r="G822">
            <v>102</v>
          </cell>
          <cell r="H822">
            <v>128</v>
          </cell>
          <cell r="I822">
            <v>205</v>
          </cell>
          <cell r="J822">
            <v>115</v>
          </cell>
          <cell r="K822">
            <v>115</v>
          </cell>
          <cell r="L822">
            <v>109</v>
          </cell>
          <cell r="M822">
            <v>142</v>
          </cell>
        </row>
        <row r="823">
          <cell r="A823">
            <v>5081364</v>
          </cell>
          <cell r="B823">
            <v>5064775</v>
          </cell>
          <cell r="C823">
            <v>4410</v>
          </cell>
          <cell r="D823">
            <v>2964935</v>
          </cell>
          <cell r="E823">
            <v>185</v>
          </cell>
          <cell r="F823">
            <v>165</v>
          </cell>
          <cell r="G823">
            <v>151</v>
          </cell>
          <cell r="H823">
            <v>157</v>
          </cell>
          <cell r="I823">
            <v>146</v>
          </cell>
          <cell r="J823">
            <v>147</v>
          </cell>
          <cell r="K823">
            <v>158</v>
          </cell>
          <cell r="L823">
            <v>136</v>
          </cell>
          <cell r="M823">
            <v>164</v>
          </cell>
        </row>
        <row r="824">
          <cell r="A824">
            <v>5183290</v>
          </cell>
          <cell r="B824">
            <v>5115738</v>
          </cell>
          <cell r="C824">
            <v>4410</v>
          </cell>
          <cell r="D824">
            <v>1916086</v>
          </cell>
          <cell r="E824">
            <v>269</v>
          </cell>
          <cell r="F824">
            <v>270</v>
          </cell>
          <cell r="G824">
            <v>77</v>
          </cell>
          <cell r="H824">
            <v>13</v>
          </cell>
          <cell r="I824">
            <v>147</v>
          </cell>
          <cell r="J824">
            <v>0</v>
          </cell>
          <cell r="K824">
            <v>0</v>
          </cell>
          <cell r="L824">
            <v>147</v>
          </cell>
          <cell r="M824">
            <v>0</v>
          </cell>
        </row>
        <row r="825">
          <cell r="A825">
            <v>5183214</v>
          </cell>
          <cell r="B825">
            <v>5115700</v>
          </cell>
          <cell r="C825">
            <v>4410</v>
          </cell>
          <cell r="D825">
            <v>1618089</v>
          </cell>
          <cell r="E825">
            <v>251</v>
          </cell>
          <cell r="F825">
            <v>207</v>
          </cell>
          <cell r="G825">
            <v>214</v>
          </cell>
          <cell r="H825">
            <v>208</v>
          </cell>
          <cell r="I825">
            <v>223</v>
          </cell>
          <cell r="J825">
            <v>207</v>
          </cell>
          <cell r="K825">
            <v>254</v>
          </cell>
          <cell r="L825">
            <v>236</v>
          </cell>
          <cell r="M825">
            <v>230</v>
          </cell>
        </row>
        <row r="826">
          <cell r="A826">
            <v>5183344</v>
          </cell>
          <cell r="B826">
            <v>5115765</v>
          </cell>
          <cell r="C826">
            <v>4410</v>
          </cell>
          <cell r="D826">
            <v>3366163</v>
          </cell>
          <cell r="E826">
            <v>252</v>
          </cell>
          <cell r="F826">
            <v>228</v>
          </cell>
          <cell r="G826">
            <v>234</v>
          </cell>
          <cell r="H826">
            <v>214</v>
          </cell>
          <cell r="I826">
            <v>216</v>
          </cell>
          <cell r="J826">
            <v>205</v>
          </cell>
          <cell r="K826">
            <v>222</v>
          </cell>
          <cell r="L826">
            <v>216</v>
          </cell>
          <cell r="M826">
            <v>220</v>
          </cell>
        </row>
        <row r="827">
          <cell r="A827">
            <v>5183324</v>
          </cell>
          <cell r="B827">
            <v>5115755</v>
          </cell>
          <cell r="C827">
            <v>4410</v>
          </cell>
          <cell r="D827">
            <v>3361922</v>
          </cell>
          <cell r="E827">
            <v>265</v>
          </cell>
          <cell r="F827">
            <v>239</v>
          </cell>
          <cell r="G827">
            <v>234</v>
          </cell>
          <cell r="H827">
            <v>228</v>
          </cell>
          <cell r="I827">
            <v>234</v>
          </cell>
          <cell r="J827">
            <v>250</v>
          </cell>
          <cell r="K827">
            <v>297</v>
          </cell>
          <cell r="L827">
            <v>282</v>
          </cell>
          <cell r="M827">
            <v>325</v>
          </cell>
        </row>
        <row r="828">
          <cell r="A828">
            <v>5183198</v>
          </cell>
          <cell r="B828">
            <v>5115692</v>
          </cell>
          <cell r="C828">
            <v>4410</v>
          </cell>
          <cell r="D828">
            <v>4867375</v>
          </cell>
          <cell r="E828">
            <v>56</v>
          </cell>
          <cell r="F828">
            <v>48</v>
          </cell>
          <cell r="G828">
            <v>43</v>
          </cell>
          <cell r="H828">
            <v>43</v>
          </cell>
          <cell r="I828">
            <v>48</v>
          </cell>
          <cell r="J828">
            <v>47</v>
          </cell>
          <cell r="K828">
            <v>58</v>
          </cell>
          <cell r="L828">
            <v>54</v>
          </cell>
          <cell r="M828">
            <v>55</v>
          </cell>
        </row>
        <row r="829">
          <cell r="A829">
            <v>5183136</v>
          </cell>
          <cell r="B829">
            <v>5115661</v>
          </cell>
          <cell r="C829">
            <v>4410</v>
          </cell>
          <cell r="D829">
            <v>7085074</v>
          </cell>
          <cell r="E829">
            <v>233</v>
          </cell>
          <cell r="F829">
            <v>202</v>
          </cell>
          <cell r="G829">
            <v>228</v>
          </cell>
          <cell r="H829">
            <v>208</v>
          </cell>
          <cell r="I829">
            <v>214</v>
          </cell>
          <cell r="J829">
            <v>212</v>
          </cell>
          <cell r="K829">
            <v>236</v>
          </cell>
          <cell r="L829">
            <v>229</v>
          </cell>
          <cell r="M829">
            <v>265</v>
          </cell>
        </row>
        <row r="830">
          <cell r="A830">
            <v>5183682</v>
          </cell>
          <cell r="B830">
            <v>5115934</v>
          </cell>
          <cell r="C830">
            <v>4410</v>
          </cell>
          <cell r="D830">
            <v>2206823</v>
          </cell>
          <cell r="E830">
            <v>233</v>
          </cell>
          <cell r="F830">
            <v>206</v>
          </cell>
          <cell r="G830">
            <v>200</v>
          </cell>
          <cell r="H830">
            <v>189</v>
          </cell>
          <cell r="I830">
            <v>273</v>
          </cell>
          <cell r="J830">
            <v>237</v>
          </cell>
          <cell r="K830">
            <v>251</v>
          </cell>
          <cell r="L830">
            <v>227</v>
          </cell>
          <cell r="M830">
            <v>233</v>
          </cell>
        </row>
        <row r="831">
          <cell r="A831">
            <v>5164458</v>
          </cell>
          <cell r="B831">
            <v>5106322</v>
          </cell>
          <cell r="C831">
            <v>4410</v>
          </cell>
          <cell r="E831">
            <v>422</v>
          </cell>
          <cell r="F831">
            <v>200</v>
          </cell>
          <cell r="G831">
            <v>190</v>
          </cell>
          <cell r="H831">
            <v>168</v>
          </cell>
          <cell r="I831">
            <v>219</v>
          </cell>
          <cell r="J831">
            <v>186</v>
          </cell>
          <cell r="K831">
            <v>196</v>
          </cell>
          <cell r="L831">
            <v>181</v>
          </cell>
          <cell r="M831">
            <v>187</v>
          </cell>
        </row>
        <row r="832">
          <cell r="A832">
            <v>5164868</v>
          </cell>
          <cell r="B832">
            <v>5106527</v>
          </cell>
          <cell r="C832">
            <v>4410</v>
          </cell>
          <cell r="D832">
            <v>31988455</v>
          </cell>
          <cell r="E832">
            <v>318</v>
          </cell>
          <cell r="F832">
            <v>253</v>
          </cell>
          <cell r="G832">
            <v>259</v>
          </cell>
          <cell r="H832">
            <v>246</v>
          </cell>
          <cell r="I832">
            <v>260</v>
          </cell>
          <cell r="J832">
            <v>250</v>
          </cell>
          <cell r="K832">
            <v>255</v>
          </cell>
          <cell r="L832">
            <v>260</v>
          </cell>
          <cell r="M832">
            <v>226</v>
          </cell>
        </row>
        <row r="833">
          <cell r="A833">
            <v>5164450</v>
          </cell>
          <cell r="B833">
            <v>5106318</v>
          </cell>
          <cell r="C833">
            <v>4410</v>
          </cell>
          <cell r="D833">
            <v>31988464</v>
          </cell>
          <cell r="E833">
            <v>20</v>
          </cell>
          <cell r="F833">
            <v>20</v>
          </cell>
          <cell r="G833">
            <v>16</v>
          </cell>
          <cell r="H833">
            <v>19</v>
          </cell>
          <cell r="I833">
            <v>19</v>
          </cell>
          <cell r="J833">
            <v>268</v>
          </cell>
          <cell r="K833">
            <v>274</v>
          </cell>
          <cell r="L833">
            <v>207</v>
          </cell>
          <cell r="M833">
            <v>270</v>
          </cell>
        </row>
        <row r="834">
          <cell r="A834">
            <v>5095464</v>
          </cell>
          <cell r="B834">
            <v>5071825</v>
          </cell>
          <cell r="C834">
            <v>4410</v>
          </cell>
          <cell r="D834">
            <v>31988462</v>
          </cell>
          <cell r="E834">
            <v>85</v>
          </cell>
          <cell r="F834">
            <v>60</v>
          </cell>
          <cell r="G834">
            <v>63</v>
          </cell>
          <cell r="H834">
            <v>64</v>
          </cell>
          <cell r="I834">
            <v>58</v>
          </cell>
          <cell r="J834">
            <v>78</v>
          </cell>
          <cell r="K834">
            <v>94</v>
          </cell>
          <cell r="L834">
            <v>104</v>
          </cell>
          <cell r="M834">
            <v>90</v>
          </cell>
        </row>
        <row r="835">
          <cell r="A835">
            <v>5183574</v>
          </cell>
          <cell r="B835">
            <v>5115880</v>
          </cell>
          <cell r="C835">
            <v>4410</v>
          </cell>
          <cell r="D835">
            <v>31987891</v>
          </cell>
          <cell r="E835">
            <v>564</v>
          </cell>
          <cell r="F835">
            <v>189</v>
          </cell>
          <cell r="G835">
            <v>86</v>
          </cell>
          <cell r="H835">
            <v>75</v>
          </cell>
          <cell r="I835">
            <v>76</v>
          </cell>
          <cell r="J835">
            <v>254</v>
          </cell>
          <cell r="K835">
            <v>255</v>
          </cell>
          <cell r="L835">
            <v>300</v>
          </cell>
          <cell r="M835">
            <v>303</v>
          </cell>
        </row>
        <row r="836">
          <cell r="A836">
            <v>5183640</v>
          </cell>
          <cell r="B836">
            <v>5115913</v>
          </cell>
          <cell r="C836">
            <v>4410</v>
          </cell>
          <cell r="D836">
            <v>31987889</v>
          </cell>
          <cell r="E836">
            <v>233</v>
          </cell>
          <cell r="F836">
            <v>206</v>
          </cell>
          <cell r="G836">
            <v>200</v>
          </cell>
          <cell r="H836">
            <v>189</v>
          </cell>
          <cell r="I836">
            <v>273</v>
          </cell>
          <cell r="J836">
            <v>367</v>
          </cell>
          <cell r="K836">
            <v>250</v>
          </cell>
          <cell r="L836">
            <v>233</v>
          </cell>
          <cell r="M836">
            <v>256</v>
          </cell>
        </row>
        <row r="837">
          <cell r="A837">
            <v>5183552</v>
          </cell>
          <cell r="B837">
            <v>5115869</v>
          </cell>
          <cell r="C837">
            <v>4410</v>
          </cell>
          <cell r="D837">
            <v>31987892</v>
          </cell>
          <cell r="E837">
            <v>313</v>
          </cell>
          <cell r="F837">
            <v>169</v>
          </cell>
          <cell r="G837">
            <v>362</v>
          </cell>
          <cell r="H837">
            <v>168</v>
          </cell>
          <cell r="I837">
            <v>193</v>
          </cell>
          <cell r="J837">
            <v>320</v>
          </cell>
          <cell r="K837">
            <v>172</v>
          </cell>
          <cell r="L837">
            <v>159</v>
          </cell>
          <cell r="M837">
            <v>171</v>
          </cell>
        </row>
        <row r="838">
          <cell r="A838">
            <v>5183702</v>
          </cell>
          <cell r="B838">
            <v>5115944</v>
          </cell>
          <cell r="C838">
            <v>4410</v>
          </cell>
          <cell r="D838">
            <v>31987888</v>
          </cell>
          <cell r="E838">
            <v>208</v>
          </cell>
          <cell r="F838">
            <v>192</v>
          </cell>
          <cell r="G838">
            <v>187</v>
          </cell>
          <cell r="H838">
            <v>175</v>
          </cell>
          <cell r="I838">
            <v>194</v>
          </cell>
          <cell r="J838">
            <v>167</v>
          </cell>
          <cell r="K838">
            <v>201</v>
          </cell>
          <cell r="L838">
            <v>166</v>
          </cell>
          <cell r="M838">
            <v>184</v>
          </cell>
        </row>
        <row r="839">
          <cell r="A839">
            <v>5183470</v>
          </cell>
          <cell r="B839">
            <v>5115828</v>
          </cell>
          <cell r="C839">
            <v>4410</v>
          </cell>
          <cell r="D839">
            <v>3518719</v>
          </cell>
          <cell r="E839">
            <v>140</v>
          </cell>
          <cell r="F839">
            <v>97</v>
          </cell>
          <cell r="G839">
            <v>165</v>
          </cell>
          <cell r="H839">
            <v>385</v>
          </cell>
          <cell r="I839">
            <v>228</v>
          </cell>
          <cell r="J839">
            <v>206</v>
          </cell>
          <cell r="K839">
            <v>204</v>
          </cell>
          <cell r="L839">
            <v>201</v>
          </cell>
          <cell r="M839">
            <v>220</v>
          </cell>
        </row>
        <row r="840">
          <cell r="A840">
            <v>5164434</v>
          </cell>
          <cell r="B840">
            <v>5106310</v>
          </cell>
          <cell r="C840">
            <v>4410</v>
          </cell>
          <cell r="D840">
            <v>10506324</v>
          </cell>
          <cell r="E840">
            <v>120</v>
          </cell>
          <cell r="F840">
            <v>157</v>
          </cell>
          <cell r="G840">
            <v>176</v>
          </cell>
          <cell r="H840">
            <v>191</v>
          </cell>
          <cell r="I840">
            <v>220</v>
          </cell>
          <cell r="J840">
            <v>119</v>
          </cell>
          <cell r="K840">
            <v>0</v>
          </cell>
          <cell r="L840">
            <v>135</v>
          </cell>
          <cell r="M840">
            <v>138</v>
          </cell>
        </row>
        <row r="841">
          <cell r="A841">
            <v>5164466</v>
          </cell>
          <cell r="B841">
            <v>5106326</v>
          </cell>
          <cell r="C841">
            <v>4410</v>
          </cell>
          <cell r="D841">
            <v>10505261</v>
          </cell>
          <cell r="E841">
            <v>744</v>
          </cell>
          <cell r="F841">
            <v>647</v>
          </cell>
          <cell r="G841">
            <v>301</v>
          </cell>
          <cell r="H841">
            <v>208</v>
          </cell>
          <cell r="I841">
            <v>148</v>
          </cell>
          <cell r="J841">
            <v>251</v>
          </cell>
          <cell r="K841">
            <v>236</v>
          </cell>
          <cell r="L841">
            <v>248</v>
          </cell>
          <cell r="M841">
            <v>318</v>
          </cell>
        </row>
        <row r="842">
          <cell r="A842">
            <v>5183598</v>
          </cell>
          <cell r="B842">
            <v>5115892</v>
          </cell>
          <cell r="C842">
            <v>4410</v>
          </cell>
          <cell r="D842">
            <v>5561062</v>
          </cell>
          <cell r="E842">
            <v>168</v>
          </cell>
          <cell r="F842">
            <v>152</v>
          </cell>
          <cell r="G842">
            <v>99</v>
          </cell>
          <cell r="H842">
            <v>127</v>
          </cell>
          <cell r="I842">
            <v>172</v>
          </cell>
          <cell r="J842">
            <v>175</v>
          </cell>
          <cell r="K842">
            <v>187</v>
          </cell>
          <cell r="L842">
            <v>156</v>
          </cell>
          <cell r="M842">
            <v>172</v>
          </cell>
        </row>
        <row r="843">
          <cell r="A843">
            <v>5164448</v>
          </cell>
          <cell r="B843">
            <v>5106317</v>
          </cell>
          <cell r="C843">
            <v>4410</v>
          </cell>
          <cell r="D843">
            <v>157318</v>
          </cell>
          <cell r="E843">
            <v>106</v>
          </cell>
          <cell r="F843">
            <v>53</v>
          </cell>
          <cell r="G843">
            <v>47</v>
          </cell>
          <cell r="H843">
            <v>95</v>
          </cell>
          <cell r="I843">
            <v>110</v>
          </cell>
          <cell r="J843">
            <v>126</v>
          </cell>
          <cell r="K843">
            <v>111</v>
          </cell>
          <cell r="L843">
            <v>84</v>
          </cell>
          <cell r="M843">
            <v>36</v>
          </cell>
        </row>
        <row r="844">
          <cell r="A844">
            <v>5164462</v>
          </cell>
          <cell r="B844">
            <v>5106324</v>
          </cell>
          <cell r="C844">
            <v>4410</v>
          </cell>
          <cell r="D844">
            <v>157297</v>
          </cell>
          <cell r="E844">
            <v>226</v>
          </cell>
          <cell r="F844">
            <v>179</v>
          </cell>
          <cell r="G844">
            <v>196</v>
          </cell>
          <cell r="H844">
            <v>180</v>
          </cell>
          <cell r="I844">
            <v>190</v>
          </cell>
          <cell r="J844">
            <v>175</v>
          </cell>
          <cell r="K844">
            <v>187</v>
          </cell>
          <cell r="L844">
            <v>179</v>
          </cell>
          <cell r="M844">
            <v>211</v>
          </cell>
        </row>
        <row r="845">
          <cell r="A845">
            <v>5164460</v>
          </cell>
          <cell r="B845">
            <v>5106323</v>
          </cell>
          <cell r="C845">
            <v>4410</v>
          </cell>
          <cell r="D845">
            <v>157390</v>
          </cell>
          <cell r="E845">
            <v>137</v>
          </cell>
          <cell r="F845">
            <v>111</v>
          </cell>
          <cell r="G845">
            <v>119</v>
          </cell>
          <cell r="H845">
            <v>111</v>
          </cell>
          <cell r="I845">
            <v>111</v>
          </cell>
          <cell r="J845">
            <v>65</v>
          </cell>
          <cell r="K845">
            <v>76</v>
          </cell>
          <cell r="L845">
            <v>106</v>
          </cell>
          <cell r="M845">
            <v>91</v>
          </cell>
        </row>
        <row r="846">
          <cell r="A846">
            <v>5164452</v>
          </cell>
          <cell r="B846">
            <v>5106319</v>
          </cell>
          <cell r="C846">
            <v>4410</v>
          </cell>
          <cell r="D846">
            <v>156867</v>
          </cell>
          <cell r="E846">
            <v>117</v>
          </cell>
          <cell r="F846">
            <v>88</v>
          </cell>
          <cell r="G846">
            <v>78</v>
          </cell>
          <cell r="H846">
            <v>112</v>
          </cell>
          <cell r="I846">
            <v>106</v>
          </cell>
          <cell r="J846">
            <v>112</v>
          </cell>
          <cell r="K846">
            <v>114</v>
          </cell>
          <cell r="L846">
            <v>115</v>
          </cell>
          <cell r="M846">
            <v>119</v>
          </cell>
        </row>
        <row r="847">
          <cell r="A847">
            <v>5183782</v>
          </cell>
          <cell r="B847">
            <v>5115984</v>
          </cell>
          <cell r="C847">
            <v>4410</v>
          </cell>
          <cell r="D847">
            <v>1871768</v>
          </cell>
          <cell r="E847">
            <v>68</v>
          </cell>
          <cell r="F847">
            <v>60</v>
          </cell>
          <cell r="G847">
            <v>60</v>
          </cell>
          <cell r="H847">
            <v>61</v>
          </cell>
          <cell r="I847">
            <v>61</v>
          </cell>
          <cell r="J847">
            <v>125</v>
          </cell>
          <cell r="K847">
            <v>170</v>
          </cell>
          <cell r="L847">
            <v>106</v>
          </cell>
          <cell r="M847">
            <v>0</v>
          </cell>
        </row>
        <row r="848">
          <cell r="A848">
            <v>5183744</v>
          </cell>
          <cell r="B848">
            <v>5115965</v>
          </cell>
          <cell r="C848">
            <v>4410</v>
          </cell>
          <cell r="D848">
            <v>1502202</v>
          </cell>
          <cell r="E848">
            <v>0</v>
          </cell>
          <cell r="F848">
            <v>155</v>
          </cell>
          <cell r="G848">
            <v>261</v>
          </cell>
          <cell r="H848">
            <v>246</v>
          </cell>
          <cell r="I848">
            <v>270</v>
          </cell>
          <cell r="J848">
            <v>229</v>
          </cell>
          <cell r="K848">
            <v>230</v>
          </cell>
          <cell r="L848">
            <v>211</v>
          </cell>
          <cell r="M848">
            <v>224</v>
          </cell>
        </row>
        <row r="849">
          <cell r="A849">
            <v>5164468</v>
          </cell>
          <cell r="B849">
            <v>5106327</v>
          </cell>
          <cell r="C849">
            <v>4410</v>
          </cell>
          <cell r="D849">
            <v>1908888</v>
          </cell>
          <cell r="E849">
            <v>384</v>
          </cell>
          <cell r="F849">
            <v>274</v>
          </cell>
          <cell r="G849">
            <v>306</v>
          </cell>
          <cell r="H849">
            <v>309</v>
          </cell>
          <cell r="I849">
            <v>216</v>
          </cell>
          <cell r="J849">
            <v>170</v>
          </cell>
          <cell r="K849">
            <v>187</v>
          </cell>
          <cell r="L849">
            <v>190</v>
          </cell>
          <cell r="M849">
            <v>183</v>
          </cell>
        </row>
        <row r="850">
          <cell r="A850">
            <v>5183428</v>
          </cell>
          <cell r="B850">
            <v>5115807</v>
          </cell>
          <cell r="C850">
            <v>4410</v>
          </cell>
          <cell r="D850">
            <v>1836958</v>
          </cell>
          <cell r="E850">
            <v>143</v>
          </cell>
          <cell r="F850">
            <v>153</v>
          </cell>
          <cell r="G850">
            <v>115</v>
          </cell>
          <cell r="H850">
            <v>102</v>
          </cell>
          <cell r="I850">
            <v>169</v>
          </cell>
          <cell r="J850">
            <v>241</v>
          </cell>
          <cell r="K850">
            <v>285</v>
          </cell>
          <cell r="L850">
            <v>219</v>
          </cell>
          <cell r="M850">
            <v>141</v>
          </cell>
        </row>
        <row r="851">
          <cell r="A851">
            <v>5183488</v>
          </cell>
          <cell r="B851">
            <v>5115837</v>
          </cell>
          <cell r="C851">
            <v>4410</v>
          </cell>
          <cell r="D851">
            <v>1502206</v>
          </cell>
          <cell r="E851">
            <v>0</v>
          </cell>
          <cell r="F851">
            <v>0</v>
          </cell>
          <cell r="G851">
            <v>145</v>
          </cell>
          <cell r="H851">
            <v>54</v>
          </cell>
          <cell r="I851">
            <v>100</v>
          </cell>
          <cell r="J851">
            <v>96</v>
          </cell>
          <cell r="K851">
            <v>141</v>
          </cell>
          <cell r="L851">
            <v>143</v>
          </cell>
          <cell r="M851">
            <v>115</v>
          </cell>
        </row>
        <row r="852">
          <cell r="A852">
            <v>5183724</v>
          </cell>
          <cell r="B852">
            <v>5115955</v>
          </cell>
          <cell r="C852">
            <v>4410</v>
          </cell>
          <cell r="D852">
            <v>1728446</v>
          </cell>
          <cell r="E852">
            <v>36</v>
          </cell>
          <cell r="F852">
            <v>26</v>
          </cell>
          <cell r="G852">
            <v>27</v>
          </cell>
          <cell r="H852">
            <v>26</v>
          </cell>
          <cell r="I852">
            <v>192</v>
          </cell>
          <cell r="J852">
            <v>34</v>
          </cell>
          <cell r="K852">
            <v>6</v>
          </cell>
          <cell r="L852">
            <v>50</v>
          </cell>
          <cell r="M852">
            <v>57</v>
          </cell>
        </row>
        <row r="853">
          <cell r="A853">
            <v>5183510</v>
          </cell>
          <cell r="B853">
            <v>5115848</v>
          </cell>
          <cell r="C853">
            <v>4410</v>
          </cell>
          <cell r="D853">
            <v>1728445</v>
          </cell>
          <cell r="E853">
            <v>230</v>
          </cell>
          <cell r="F853">
            <v>86</v>
          </cell>
          <cell r="G853">
            <v>0</v>
          </cell>
          <cell r="H853">
            <v>0</v>
          </cell>
          <cell r="I853">
            <v>39</v>
          </cell>
          <cell r="J853">
            <v>100</v>
          </cell>
          <cell r="K853">
            <v>94</v>
          </cell>
          <cell r="L853">
            <v>70</v>
          </cell>
          <cell r="M853">
            <v>21</v>
          </cell>
        </row>
        <row r="854">
          <cell r="A854">
            <v>5183766</v>
          </cell>
          <cell r="B854">
            <v>5115976</v>
          </cell>
          <cell r="C854">
            <v>4410</v>
          </cell>
          <cell r="D854">
            <v>3362565</v>
          </cell>
          <cell r="E854">
            <v>244</v>
          </cell>
          <cell r="F854">
            <v>158</v>
          </cell>
          <cell r="G854">
            <v>210</v>
          </cell>
          <cell r="H854">
            <v>230</v>
          </cell>
          <cell r="I854">
            <v>226</v>
          </cell>
          <cell r="J854">
            <v>187</v>
          </cell>
          <cell r="K854">
            <v>215</v>
          </cell>
          <cell r="L854">
            <v>193</v>
          </cell>
          <cell r="M854">
            <v>199</v>
          </cell>
        </row>
        <row r="855">
          <cell r="A855">
            <v>5164856</v>
          </cell>
          <cell r="B855">
            <v>5106521</v>
          </cell>
          <cell r="C855">
            <v>4410</v>
          </cell>
          <cell r="D855">
            <v>6829643</v>
          </cell>
          <cell r="E855">
            <v>269</v>
          </cell>
          <cell r="F855">
            <v>228</v>
          </cell>
          <cell r="G855">
            <v>246</v>
          </cell>
          <cell r="H855">
            <v>243</v>
          </cell>
          <cell r="I855">
            <v>230</v>
          </cell>
          <cell r="J855">
            <v>196</v>
          </cell>
          <cell r="K855">
            <v>278</v>
          </cell>
          <cell r="L855">
            <v>257</v>
          </cell>
          <cell r="M855">
            <v>301</v>
          </cell>
        </row>
        <row r="856">
          <cell r="A856">
            <v>5164858</v>
          </cell>
          <cell r="B856">
            <v>5106522</v>
          </cell>
          <cell r="C856">
            <v>4410</v>
          </cell>
          <cell r="D856">
            <v>6824620</v>
          </cell>
          <cell r="E856">
            <v>242</v>
          </cell>
          <cell r="F856">
            <v>196</v>
          </cell>
          <cell r="G856">
            <v>217</v>
          </cell>
          <cell r="H856">
            <v>219</v>
          </cell>
          <cell r="I856">
            <v>216</v>
          </cell>
          <cell r="J856">
            <v>181</v>
          </cell>
          <cell r="K856">
            <v>242</v>
          </cell>
          <cell r="L856">
            <v>216</v>
          </cell>
          <cell r="M856">
            <v>210</v>
          </cell>
        </row>
        <row r="857">
          <cell r="A857">
            <v>5164860</v>
          </cell>
          <cell r="B857">
            <v>5106523</v>
          </cell>
          <cell r="C857">
            <v>4410</v>
          </cell>
          <cell r="D857">
            <v>6826641</v>
          </cell>
          <cell r="E857">
            <v>65</v>
          </cell>
          <cell r="F857">
            <v>66</v>
          </cell>
          <cell r="G857">
            <v>91</v>
          </cell>
          <cell r="H857">
            <v>293</v>
          </cell>
          <cell r="I857">
            <v>297</v>
          </cell>
          <cell r="J857">
            <v>232</v>
          </cell>
          <cell r="K857">
            <v>278</v>
          </cell>
          <cell r="L857">
            <v>244</v>
          </cell>
          <cell r="M857">
            <v>253</v>
          </cell>
        </row>
        <row r="858">
          <cell r="A858">
            <v>5164864</v>
          </cell>
          <cell r="B858">
            <v>5106525</v>
          </cell>
          <cell r="C858">
            <v>4410</v>
          </cell>
          <cell r="D858">
            <v>2184403</v>
          </cell>
          <cell r="E858">
            <v>162</v>
          </cell>
          <cell r="F858">
            <v>129</v>
          </cell>
          <cell r="G858">
            <v>199</v>
          </cell>
          <cell r="H858">
            <v>244</v>
          </cell>
          <cell r="I858">
            <v>231</v>
          </cell>
          <cell r="J858">
            <v>238</v>
          </cell>
          <cell r="K858">
            <v>275</v>
          </cell>
          <cell r="L858">
            <v>224</v>
          </cell>
          <cell r="M858">
            <v>243</v>
          </cell>
        </row>
        <row r="859">
          <cell r="A859">
            <v>5164456</v>
          </cell>
          <cell r="B859">
            <v>5106321</v>
          </cell>
          <cell r="C859">
            <v>4410</v>
          </cell>
          <cell r="D859">
            <v>6823783</v>
          </cell>
          <cell r="E859">
            <v>149</v>
          </cell>
          <cell r="F859">
            <v>129</v>
          </cell>
          <cell r="G859">
            <v>130</v>
          </cell>
          <cell r="H859">
            <v>141</v>
          </cell>
          <cell r="I859">
            <v>118</v>
          </cell>
          <cell r="J859">
            <v>68</v>
          </cell>
          <cell r="K859">
            <v>134</v>
          </cell>
          <cell r="L859">
            <v>144</v>
          </cell>
          <cell r="M859">
            <v>138</v>
          </cell>
        </row>
        <row r="860">
          <cell r="A860">
            <v>5183378</v>
          </cell>
          <cell r="B860">
            <v>5115782</v>
          </cell>
          <cell r="C860">
            <v>4410</v>
          </cell>
          <cell r="D860">
            <v>2181883</v>
          </cell>
          <cell r="E860">
            <v>48</v>
          </cell>
          <cell r="F860">
            <v>0</v>
          </cell>
          <cell r="G860">
            <v>28</v>
          </cell>
          <cell r="H860">
            <v>1</v>
          </cell>
          <cell r="I860">
            <v>22</v>
          </cell>
          <cell r="J860">
            <v>20</v>
          </cell>
          <cell r="K860">
            <v>0</v>
          </cell>
          <cell r="L860">
            <v>25</v>
          </cell>
          <cell r="M860">
            <v>108</v>
          </cell>
        </row>
        <row r="861">
          <cell r="A861">
            <v>5183390</v>
          </cell>
          <cell r="B861">
            <v>5115788</v>
          </cell>
          <cell r="C861">
            <v>4410</v>
          </cell>
          <cell r="D861">
            <v>7115437</v>
          </cell>
          <cell r="E861">
            <v>111</v>
          </cell>
          <cell r="F861">
            <v>97</v>
          </cell>
          <cell r="G861">
            <v>109</v>
          </cell>
          <cell r="H861">
            <v>109</v>
          </cell>
          <cell r="I861">
            <v>107</v>
          </cell>
          <cell r="J861">
            <v>98</v>
          </cell>
          <cell r="K861">
            <v>89</v>
          </cell>
          <cell r="L861">
            <v>117</v>
          </cell>
          <cell r="M861">
            <v>230</v>
          </cell>
        </row>
        <row r="862">
          <cell r="A862">
            <v>5183618</v>
          </cell>
          <cell r="B862">
            <v>5115902</v>
          </cell>
          <cell r="C862">
            <v>4410</v>
          </cell>
          <cell r="D862">
            <v>7104501</v>
          </cell>
          <cell r="E862">
            <v>383</v>
          </cell>
          <cell r="F862">
            <v>319</v>
          </cell>
          <cell r="G862">
            <v>332</v>
          </cell>
          <cell r="H862">
            <v>344</v>
          </cell>
          <cell r="I862">
            <v>357</v>
          </cell>
          <cell r="J862">
            <v>345</v>
          </cell>
          <cell r="K862">
            <v>357</v>
          </cell>
          <cell r="L862">
            <v>376</v>
          </cell>
          <cell r="M862">
            <v>340</v>
          </cell>
        </row>
        <row r="863">
          <cell r="A863">
            <v>5183532</v>
          </cell>
          <cell r="B863">
            <v>5115859</v>
          </cell>
          <cell r="C863">
            <v>4410</v>
          </cell>
          <cell r="D863">
            <v>7729310</v>
          </cell>
          <cell r="E863">
            <v>173</v>
          </cell>
          <cell r="F863">
            <v>178</v>
          </cell>
          <cell r="G863">
            <v>372</v>
          </cell>
          <cell r="H863">
            <v>230</v>
          </cell>
          <cell r="I863">
            <v>495</v>
          </cell>
          <cell r="J863">
            <v>211</v>
          </cell>
          <cell r="K863">
            <v>197</v>
          </cell>
          <cell r="L863">
            <v>193</v>
          </cell>
          <cell r="M863">
            <v>194</v>
          </cell>
        </row>
        <row r="864">
          <cell r="A864">
            <v>5164862</v>
          </cell>
          <cell r="B864">
            <v>5106524</v>
          </cell>
          <cell r="C864">
            <v>4410</v>
          </cell>
          <cell r="D864">
            <v>3526783</v>
          </cell>
          <cell r="E864">
            <v>194</v>
          </cell>
          <cell r="F864">
            <v>202</v>
          </cell>
          <cell r="G864">
            <v>31</v>
          </cell>
          <cell r="H864">
            <v>221</v>
          </cell>
          <cell r="I864">
            <v>330</v>
          </cell>
          <cell r="J864">
            <v>266</v>
          </cell>
          <cell r="K864">
            <v>281</v>
          </cell>
          <cell r="L864">
            <v>311</v>
          </cell>
          <cell r="M864">
            <v>328</v>
          </cell>
        </row>
        <row r="865">
          <cell r="A865">
            <v>5183410</v>
          </cell>
          <cell r="B865">
            <v>5115798</v>
          </cell>
          <cell r="C865">
            <v>4410</v>
          </cell>
          <cell r="D865">
            <v>443759</v>
          </cell>
          <cell r="E865">
            <v>141</v>
          </cell>
          <cell r="F865">
            <v>55</v>
          </cell>
          <cell r="G865">
            <v>34</v>
          </cell>
          <cell r="H865">
            <v>32</v>
          </cell>
          <cell r="I865">
            <v>88</v>
          </cell>
          <cell r="J865">
            <v>61</v>
          </cell>
          <cell r="K865">
            <v>53</v>
          </cell>
          <cell r="L865">
            <v>45</v>
          </cell>
          <cell r="M865">
            <v>84</v>
          </cell>
        </row>
        <row r="866">
          <cell r="A866">
            <v>5164446</v>
          </cell>
          <cell r="B866">
            <v>5106316</v>
          </cell>
          <cell r="C866">
            <v>4410</v>
          </cell>
          <cell r="D866">
            <v>2511582</v>
          </cell>
          <cell r="E866">
            <v>244</v>
          </cell>
          <cell r="F866">
            <v>203</v>
          </cell>
          <cell r="G866">
            <v>195</v>
          </cell>
          <cell r="H866">
            <v>222</v>
          </cell>
          <cell r="I866">
            <v>222</v>
          </cell>
          <cell r="J866">
            <v>196</v>
          </cell>
          <cell r="K866">
            <v>216</v>
          </cell>
          <cell r="L866">
            <v>217</v>
          </cell>
          <cell r="M866">
            <v>220</v>
          </cell>
        </row>
        <row r="867">
          <cell r="A867">
            <v>5164440</v>
          </cell>
          <cell r="B867">
            <v>5106313</v>
          </cell>
          <cell r="C867">
            <v>4410</v>
          </cell>
          <cell r="D867">
            <v>2511576</v>
          </cell>
          <cell r="E867">
            <v>237</v>
          </cell>
          <cell r="F867">
            <v>193</v>
          </cell>
          <cell r="G867">
            <v>191</v>
          </cell>
          <cell r="H867">
            <v>177</v>
          </cell>
          <cell r="I867">
            <v>162</v>
          </cell>
          <cell r="J867">
            <v>166</v>
          </cell>
          <cell r="K867">
            <v>253</v>
          </cell>
          <cell r="L867">
            <v>246</v>
          </cell>
          <cell r="M867">
            <v>230</v>
          </cell>
        </row>
        <row r="868">
          <cell r="A868">
            <v>5164430</v>
          </cell>
          <cell r="B868">
            <v>5106308</v>
          </cell>
          <cell r="C868">
            <v>4410</v>
          </cell>
          <cell r="D868">
            <v>2511577</v>
          </cell>
          <cell r="E868">
            <v>372</v>
          </cell>
          <cell r="F868">
            <v>363</v>
          </cell>
          <cell r="G868">
            <v>337</v>
          </cell>
          <cell r="H868">
            <v>360</v>
          </cell>
          <cell r="I868">
            <v>204</v>
          </cell>
          <cell r="J868">
            <v>122</v>
          </cell>
          <cell r="K868">
            <v>326</v>
          </cell>
          <cell r="L868">
            <v>350</v>
          </cell>
          <cell r="M868">
            <v>298</v>
          </cell>
        </row>
        <row r="869">
          <cell r="A869">
            <v>5164444</v>
          </cell>
          <cell r="B869">
            <v>5106315</v>
          </cell>
          <cell r="C869">
            <v>4410</v>
          </cell>
          <cell r="D869">
            <v>2511562</v>
          </cell>
          <cell r="E869">
            <v>255</v>
          </cell>
          <cell r="F869">
            <v>179</v>
          </cell>
          <cell r="G869">
            <v>209</v>
          </cell>
          <cell r="H869">
            <v>178</v>
          </cell>
          <cell r="I869">
            <v>209</v>
          </cell>
          <cell r="J869">
            <v>179</v>
          </cell>
          <cell r="K869">
            <v>166</v>
          </cell>
          <cell r="L869">
            <v>180</v>
          </cell>
          <cell r="M869">
            <v>182</v>
          </cell>
        </row>
        <row r="870">
          <cell r="A870">
            <v>5164442</v>
          </cell>
          <cell r="B870">
            <v>5106314</v>
          </cell>
          <cell r="C870">
            <v>4410</v>
          </cell>
          <cell r="D870">
            <v>2511570</v>
          </cell>
          <cell r="E870">
            <v>168</v>
          </cell>
          <cell r="F870">
            <v>135</v>
          </cell>
          <cell r="G870">
            <v>124</v>
          </cell>
          <cell r="H870">
            <v>166</v>
          </cell>
          <cell r="I870">
            <v>188</v>
          </cell>
          <cell r="J870">
            <v>138</v>
          </cell>
          <cell r="K870">
            <v>169</v>
          </cell>
          <cell r="L870">
            <v>170</v>
          </cell>
          <cell r="M870">
            <v>174</v>
          </cell>
        </row>
        <row r="871">
          <cell r="A871">
            <v>5164438</v>
          </cell>
          <cell r="B871">
            <v>5106312</v>
          </cell>
          <cell r="C871">
            <v>4410</v>
          </cell>
          <cell r="D871">
            <v>2510917</v>
          </cell>
          <cell r="E871">
            <v>433</v>
          </cell>
          <cell r="F871">
            <v>204</v>
          </cell>
          <cell r="G871">
            <v>84</v>
          </cell>
          <cell r="H871">
            <v>332</v>
          </cell>
          <cell r="I871">
            <v>281</v>
          </cell>
          <cell r="J871">
            <v>313</v>
          </cell>
          <cell r="K871">
            <v>381</v>
          </cell>
          <cell r="L871">
            <v>389</v>
          </cell>
          <cell r="M871">
            <v>450</v>
          </cell>
        </row>
        <row r="872">
          <cell r="A872">
            <v>5164436</v>
          </cell>
          <cell r="B872">
            <v>5106311</v>
          </cell>
          <cell r="C872">
            <v>4410</v>
          </cell>
          <cell r="D872">
            <v>2510931</v>
          </cell>
          <cell r="E872">
            <v>365</v>
          </cell>
          <cell r="F872">
            <v>277</v>
          </cell>
          <cell r="G872">
            <v>300</v>
          </cell>
          <cell r="H872">
            <v>289</v>
          </cell>
          <cell r="I872">
            <v>310</v>
          </cell>
          <cell r="J872">
            <v>252</v>
          </cell>
          <cell r="K872">
            <v>242</v>
          </cell>
          <cell r="L872">
            <v>216</v>
          </cell>
          <cell r="M872">
            <v>312</v>
          </cell>
        </row>
        <row r="873">
          <cell r="A873">
            <v>5164464</v>
          </cell>
          <cell r="B873">
            <v>5106325</v>
          </cell>
          <cell r="C873">
            <v>4410</v>
          </cell>
          <cell r="D873">
            <v>444027</v>
          </cell>
          <cell r="E873">
            <v>192</v>
          </cell>
          <cell r="F873">
            <v>73</v>
          </cell>
          <cell r="G873">
            <v>70</v>
          </cell>
          <cell r="H873">
            <v>90</v>
          </cell>
          <cell r="I873">
            <v>123</v>
          </cell>
          <cell r="J873">
            <v>123</v>
          </cell>
          <cell r="K873">
            <v>128</v>
          </cell>
          <cell r="L873">
            <v>182</v>
          </cell>
          <cell r="M873">
            <v>197</v>
          </cell>
        </row>
        <row r="874">
          <cell r="A874">
            <v>5183450</v>
          </cell>
          <cell r="B874">
            <v>5115818</v>
          </cell>
          <cell r="C874">
            <v>4410</v>
          </cell>
          <cell r="D874">
            <v>443779</v>
          </cell>
          <cell r="E874">
            <v>116</v>
          </cell>
          <cell r="F874">
            <v>94</v>
          </cell>
          <cell r="G874">
            <v>94</v>
          </cell>
          <cell r="H874">
            <v>94</v>
          </cell>
          <cell r="I874">
            <v>97</v>
          </cell>
          <cell r="J874">
            <v>88</v>
          </cell>
          <cell r="K874">
            <v>102</v>
          </cell>
          <cell r="L874">
            <v>95</v>
          </cell>
          <cell r="M874">
            <v>103</v>
          </cell>
        </row>
        <row r="875">
          <cell r="A875">
            <v>5183662</v>
          </cell>
          <cell r="B875">
            <v>5115924</v>
          </cell>
          <cell r="C875">
            <v>4410</v>
          </cell>
          <cell r="D875">
            <v>443778</v>
          </cell>
          <cell r="E875">
            <v>104</v>
          </cell>
          <cell r="F875">
            <v>107</v>
          </cell>
          <cell r="G875">
            <v>116</v>
          </cell>
          <cell r="H875">
            <v>115</v>
          </cell>
          <cell r="I875">
            <v>117</v>
          </cell>
          <cell r="J875">
            <v>189</v>
          </cell>
          <cell r="K875">
            <v>257</v>
          </cell>
          <cell r="L875">
            <v>220</v>
          </cell>
          <cell r="M875">
            <v>266</v>
          </cell>
        </row>
        <row r="876">
          <cell r="A876">
            <v>5184464</v>
          </cell>
          <cell r="B876">
            <v>5116325</v>
          </cell>
          <cell r="C876">
            <v>4410</v>
          </cell>
          <cell r="D876">
            <v>3651294</v>
          </cell>
          <cell r="E876">
            <v>142</v>
          </cell>
          <cell r="F876">
            <v>130</v>
          </cell>
          <cell r="G876">
            <v>120</v>
          </cell>
          <cell r="H876">
            <v>216</v>
          </cell>
          <cell r="I876">
            <v>260</v>
          </cell>
          <cell r="J876">
            <v>211</v>
          </cell>
          <cell r="K876">
            <v>186</v>
          </cell>
          <cell r="L876">
            <v>158</v>
          </cell>
          <cell r="M876">
            <v>183</v>
          </cell>
        </row>
        <row r="877">
          <cell r="A877">
            <v>5164840</v>
          </cell>
          <cell r="B877">
            <v>5106513</v>
          </cell>
          <cell r="C877">
            <v>4410</v>
          </cell>
          <cell r="D877">
            <v>32997471</v>
          </cell>
          <cell r="E877">
            <v>144</v>
          </cell>
          <cell r="F877">
            <v>77</v>
          </cell>
          <cell r="G877">
            <v>254</v>
          </cell>
          <cell r="H877">
            <v>98</v>
          </cell>
          <cell r="I877">
            <v>131</v>
          </cell>
          <cell r="J877">
            <v>167</v>
          </cell>
          <cell r="K877">
            <v>133</v>
          </cell>
          <cell r="L877">
            <v>232</v>
          </cell>
          <cell r="M877">
            <v>97</v>
          </cell>
        </row>
        <row r="878">
          <cell r="A878">
            <v>5164502</v>
          </cell>
          <cell r="B878">
            <v>5106344</v>
          </cell>
          <cell r="C878">
            <v>4410</v>
          </cell>
          <cell r="D878">
            <v>31981487</v>
          </cell>
          <cell r="E878">
            <v>32</v>
          </cell>
          <cell r="F878">
            <v>33</v>
          </cell>
          <cell r="G878">
            <v>145</v>
          </cell>
          <cell r="H878">
            <v>60</v>
          </cell>
          <cell r="I878">
            <v>75</v>
          </cell>
          <cell r="J878">
            <v>123</v>
          </cell>
          <cell r="K878">
            <v>168</v>
          </cell>
          <cell r="L878">
            <v>97</v>
          </cell>
          <cell r="M878">
            <v>141</v>
          </cell>
        </row>
        <row r="879">
          <cell r="A879">
            <v>5164488</v>
          </cell>
          <cell r="B879">
            <v>5106337</v>
          </cell>
          <cell r="C879">
            <v>4410</v>
          </cell>
          <cell r="D879">
            <v>31116222</v>
          </cell>
          <cell r="E879">
            <v>344</v>
          </cell>
          <cell r="F879">
            <v>152</v>
          </cell>
          <cell r="G879">
            <v>148</v>
          </cell>
          <cell r="H879">
            <v>144</v>
          </cell>
          <cell r="I879">
            <v>213</v>
          </cell>
          <cell r="J879">
            <v>164</v>
          </cell>
          <cell r="K879">
            <v>177</v>
          </cell>
          <cell r="L879">
            <v>176</v>
          </cell>
          <cell r="M879">
            <v>177</v>
          </cell>
        </row>
        <row r="880">
          <cell r="A880">
            <v>5164474</v>
          </cell>
          <cell r="B880">
            <v>5106330</v>
          </cell>
          <cell r="C880">
            <v>4410</v>
          </cell>
          <cell r="D880">
            <v>31116220</v>
          </cell>
          <cell r="E880">
            <v>84</v>
          </cell>
          <cell r="F880">
            <v>6</v>
          </cell>
          <cell r="G880">
            <v>9</v>
          </cell>
          <cell r="H880">
            <v>4</v>
          </cell>
          <cell r="I880">
            <v>9</v>
          </cell>
          <cell r="J880">
            <v>94</v>
          </cell>
          <cell r="K880">
            <v>35</v>
          </cell>
          <cell r="L880">
            <v>338</v>
          </cell>
          <cell r="M880">
            <v>230</v>
          </cell>
        </row>
        <row r="881">
          <cell r="A881">
            <v>5184036</v>
          </cell>
          <cell r="B881">
            <v>5116111</v>
          </cell>
          <cell r="C881">
            <v>4410</v>
          </cell>
          <cell r="D881">
            <v>31987902</v>
          </cell>
          <cell r="E881">
            <v>208</v>
          </cell>
          <cell r="F881">
            <v>186</v>
          </cell>
          <cell r="G881">
            <v>184</v>
          </cell>
          <cell r="H881">
            <v>190</v>
          </cell>
          <cell r="I881">
            <v>213</v>
          </cell>
          <cell r="J881">
            <v>186</v>
          </cell>
          <cell r="K881">
            <v>189</v>
          </cell>
          <cell r="L881">
            <v>199</v>
          </cell>
          <cell r="M881">
            <v>217</v>
          </cell>
        </row>
        <row r="882">
          <cell r="A882">
            <v>5164470</v>
          </cell>
          <cell r="B882">
            <v>5106328</v>
          </cell>
          <cell r="C882">
            <v>4410</v>
          </cell>
          <cell r="D882">
            <v>3519578</v>
          </cell>
          <cell r="E882">
            <v>287</v>
          </cell>
          <cell r="F882">
            <v>234</v>
          </cell>
          <cell r="G882">
            <v>111</v>
          </cell>
          <cell r="H882">
            <v>297</v>
          </cell>
          <cell r="I882">
            <v>220</v>
          </cell>
          <cell r="J882">
            <v>201</v>
          </cell>
          <cell r="K882">
            <v>240</v>
          </cell>
          <cell r="L882">
            <v>206</v>
          </cell>
          <cell r="M882">
            <v>210</v>
          </cell>
        </row>
        <row r="883">
          <cell r="A883">
            <v>5164428</v>
          </cell>
          <cell r="B883">
            <v>5106307</v>
          </cell>
          <cell r="C883">
            <v>4410</v>
          </cell>
          <cell r="D883">
            <v>3530549</v>
          </cell>
          <cell r="E883">
            <v>162</v>
          </cell>
          <cell r="F883">
            <v>137</v>
          </cell>
          <cell r="G883">
            <v>132</v>
          </cell>
          <cell r="H883">
            <v>230</v>
          </cell>
          <cell r="I883">
            <v>207</v>
          </cell>
          <cell r="J883">
            <v>158</v>
          </cell>
          <cell r="K883">
            <v>170</v>
          </cell>
          <cell r="L883">
            <v>176</v>
          </cell>
          <cell r="M883">
            <v>189</v>
          </cell>
        </row>
        <row r="884">
          <cell r="A884">
            <v>5164472</v>
          </cell>
          <cell r="B884">
            <v>5106329</v>
          </cell>
          <cell r="C884">
            <v>4410</v>
          </cell>
          <cell r="D884">
            <v>10409345</v>
          </cell>
          <cell r="E884">
            <v>220</v>
          </cell>
          <cell r="F884">
            <v>276</v>
          </cell>
          <cell r="G884">
            <v>185</v>
          </cell>
          <cell r="H884">
            <v>195</v>
          </cell>
          <cell r="I884">
            <v>213</v>
          </cell>
          <cell r="J884">
            <v>204</v>
          </cell>
          <cell r="K884">
            <v>200</v>
          </cell>
          <cell r="L884">
            <v>182</v>
          </cell>
          <cell r="M884">
            <v>186</v>
          </cell>
        </row>
        <row r="885">
          <cell r="A885">
            <v>5164486</v>
          </cell>
          <cell r="B885">
            <v>5106336</v>
          </cell>
          <cell r="C885">
            <v>4410</v>
          </cell>
          <cell r="D885">
            <v>1692062</v>
          </cell>
          <cell r="E885">
            <v>146</v>
          </cell>
          <cell r="F885">
            <v>0</v>
          </cell>
          <cell r="G885">
            <v>145</v>
          </cell>
          <cell r="H885">
            <v>146</v>
          </cell>
          <cell r="I885">
            <v>153</v>
          </cell>
          <cell r="J885">
            <v>135</v>
          </cell>
          <cell r="K885">
            <v>179</v>
          </cell>
          <cell r="L885">
            <v>68</v>
          </cell>
          <cell r="M885">
            <v>119</v>
          </cell>
        </row>
        <row r="886">
          <cell r="A886">
            <v>5164398</v>
          </cell>
          <cell r="B886">
            <v>5106292</v>
          </cell>
          <cell r="C886">
            <v>4410</v>
          </cell>
          <cell r="D886">
            <v>218322</v>
          </cell>
          <cell r="E886">
            <v>226</v>
          </cell>
          <cell r="F886">
            <v>195</v>
          </cell>
          <cell r="G886">
            <v>220</v>
          </cell>
          <cell r="H886">
            <v>223</v>
          </cell>
          <cell r="I886">
            <v>242</v>
          </cell>
          <cell r="J886">
            <v>224</v>
          </cell>
          <cell r="K886">
            <v>232</v>
          </cell>
          <cell r="L886">
            <v>212</v>
          </cell>
          <cell r="M886">
            <v>117</v>
          </cell>
        </row>
        <row r="887">
          <cell r="A887">
            <v>5164400</v>
          </cell>
          <cell r="B887">
            <v>5106293</v>
          </cell>
          <cell r="C887">
            <v>4410</v>
          </cell>
          <cell r="D887">
            <v>209721</v>
          </cell>
          <cell r="E887">
            <v>283</v>
          </cell>
          <cell r="F887">
            <v>250</v>
          </cell>
          <cell r="G887">
            <v>310</v>
          </cell>
          <cell r="H887">
            <v>196</v>
          </cell>
          <cell r="I887">
            <v>268</v>
          </cell>
          <cell r="J887">
            <v>211</v>
          </cell>
          <cell r="K887">
            <v>939</v>
          </cell>
          <cell r="L887">
            <v>201</v>
          </cell>
          <cell r="M887">
            <v>229</v>
          </cell>
        </row>
        <row r="888">
          <cell r="A888">
            <v>5164498</v>
          </cell>
          <cell r="B888">
            <v>5106342</v>
          </cell>
          <cell r="C888">
            <v>4410</v>
          </cell>
          <cell r="D888">
            <v>157302</v>
          </cell>
          <cell r="E888">
            <v>66</v>
          </cell>
          <cell r="F888">
            <v>35</v>
          </cell>
          <cell r="G888">
            <v>127</v>
          </cell>
          <cell r="H888">
            <v>184</v>
          </cell>
          <cell r="I888">
            <v>212</v>
          </cell>
          <cell r="J888">
            <v>197</v>
          </cell>
          <cell r="K888">
            <v>170</v>
          </cell>
          <cell r="L888">
            <v>148</v>
          </cell>
          <cell r="M888">
            <v>128</v>
          </cell>
        </row>
        <row r="889">
          <cell r="A889">
            <v>5164478</v>
          </cell>
          <cell r="B889">
            <v>5106332</v>
          </cell>
          <cell r="C889">
            <v>4410</v>
          </cell>
          <cell r="D889">
            <v>156841</v>
          </cell>
          <cell r="E889">
            <v>265</v>
          </cell>
          <cell r="F889">
            <v>209</v>
          </cell>
          <cell r="G889">
            <v>237</v>
          </cell>
          <cell r="H889">
            <v>226</v>
          </cell>
          <cell r="I889">
            <v>227</v>
          </cell>
          <cell r="J889">
            <v>223</v>
          </cell>
          <cell r="K889">
            <v>252</v>
          </cell>
          <cell r="L889">
            <v>257</v>
          </cell>
          <cell r="M889">
            <v>244</v>
          </cell>
        </row>
        <row r="890">
          <cell r="A890">
            <v>5183910</v>
          </cell>
          <cell r="B890">
            <v>5116048</v>
          </cell>
          <cell r="C890">
            <v>4410</v>
          </cell>
          <cell r="D890">
            <v>358969</v>
          </cell>
          <cell r="E890">
            <v>87</v>
          </cell>
          <cell r="F890">
            <v>109</v>
          </cell>
          <cell r="G890">
            <v>106</v>
          </cell>
          <cell r="H890">
            <v>213</v>
          </cell>
          <cell r="I890">
            <v>150</v>
          </cell>
          <cell r="J890">
            <v>178</v>
          </cell>
          <cell r="K890">
            <v>100</v>
          </cell>
          <cell r="L890">
            <v>125</v>
          </cell>
          <cell r="M890">
            <v>97</v>
          </cell>
        </row>
        <row r="891">
          <cell r="A891">
            <v>5184530</v>
          </cell>
          <cell r="B891">
            <v>5116358</v>
          </cell>
          <cell r="C891">
            <v>4410</v>
          </cell>
          <cell r="D891">
            <v>16008613</v>
          </cell>
          <cell r="E891">
            <v>341</v>
          </cell>
          <cell r="F891">
            <v>322</v>
          </cell>
          <cell r="G891">
            <v>298</v>
          </cell>
          <cell r="H891">
            <v>295</v>
          </cell>
          <cell r="I891">
            <v>300</v>
          </cell>
          <cell r="J891">
            <v>181</v>
          </cell>
          <cell r="K891">
            <v>0</v>
          </cell>
          <cell r="L891">
            <v>219</v>
          </cell>
          <cell r="M891">
            <v>219</v>
          </cell>
        </row>
        <row r="892">
          <cell r="A892">
            <v>5184040</v>
          </cell>
          <cell r="B892">
            <v>5116113</v>
          </cell>
          <cell r="C892">
            <v>4410</v>
          </cell>
          <cell r="D892">
            <v>16005829</v>
          </cell>
          <cell r="E892">
            <v>219</v>
          </cell>
          <cell r="F892">
            <v>204</v>
          </cell>
          <cell r="G892">
            <v>198</v>
          </cell>
          <cell r="H892">
            <v>189</v>
          </cell>
          <cell r="I892">
            <v>157</v>
          </cell>
          <cell r="J892">
            <v>137</v>
          </cell>
          <cell r="K892">
            <v>141</v>
          </cell>
          <cell r="L892">
            <v>132</v>
          </cell>
          <cell r="M892">
            <v>159</v>
          </cell>
        </row>
        <row r="893">
          <cell r="A893">
            <v>5164476</v>
          </cell>
          <cell r="B893">
            <v>5106331</v>
          </cell>
          <cell r="C893">
            <v>4410</v>
          </cell>
          <cell r="D893">
            <v>16005871</v>
          </cell>
          <cell r="E893">
            <v>229</v>
          </cell>
          <cell r="F893">
            <v>150</v>
          </cell>
          <cell r="G893">
            <v>226</v>
          </cell>
          <cell r="H893">
            <v>166</v>
          </cell>
          <cell r="I893">
            <v>149</v>
          </cell>
          <cell r="J893">
            <v>147</v>
          </cell>
          <cell r="K893">
            <v>156</v>
          </cell>
          <cell r="L893">
            <v>155</v>
          </cell>
          <cell r="M893">
            <v>152</v>
          </cell>
        </row>
        <row r="894">
          <cell r="A894">
            <v>5164846</v>
          </cell>
          <cell r="B894">
            <v>5106516</v>
          </cell>
          <cell r="C894">
            <v>4410</v>
          </cell>
          <cell r="D894">
            <v>31988589</v>
          </cell>
          <cell r="E894">
            <v>172</v>
          </cell>
          <cell r="F894">
            <v>152</v>
          </cell>
          <cell r="G894">
            <v>148</v>
          </cell>
          <cell r="H894">
            <v>144</v>
          </cell>
          <cell r="I894">
            <v>213</v>
          </cell>
          <cell r="J894">
            <v>68</v>
          </cell>
          <cell r="K894">
            <v>83</v>
          </cell>
          <cell r="L894">
            <v>77</v>
          </cell>
          <cell r="M894">
            <v>74</v>
          </cell>
        </row>
        <row r="895">
          <cell r="A895">
            <v>5164854</v>
          </cell>
          <cell r="B895">
            <v>5106520</v>
          </cell>
          <cell r="C895">
            <v>4410</v>
          </cell>
          <cell r="D895">
            <v>10279394</v>
          </cell>
          <cell r="E895">
            <v>420</v>
          </cell>
          <cell r="F895">
            <v>367</v>
          </cell>
          <cell r="G895">
            <v>315</v>
          </cell>
          <cell r="H895">
            <v>290</v>
          </cell>
          <cell r="I895">
            <v>291</v>
          </cell>
          <cell r="J895">
            <v>262</v>
          </cell>
          <cell r="K895">
            <v>284</v>
          </cell>
          <cell r="L895">
            <v>275</v>
          </cell>
          <cell r="M895">
            <v>276</v>
          </cell>
        </row>
        <row r="896">
          <cell r="A896">
            <v>5164480</v>
          </cell>
          <cell r="B896">
            <v>5106333</v>
          </cell>
          <cell r="C896">
            <v>4410</v>
          </cell>
          <cell r="D896">
            <v>1900725</v>
          </cell>
          <cell r="E896">
            <v>123</v>
          </cell>
          <cell r="F896">
            <v>43</v>
          </cell>
          <cell r="G896">
            <v>12</v>
          </cell>
          <cell r="H896">
            <v>19</v>
          </cell>
          <cell r="I896">
            <v>79</v>
          </cell>
          <cell r="J896">
            <v>0</v>
          </cell>
          <cell r="K896">
            <v>34</v>
          </cell>
          <cell r="L896">
            <v>8</v>
          </cell>
          <cell r="M896">
            <v>9</v>
          </cell>
        </row>
        <row r="897">
          <cell r="A897">
            <v>5184486</v>
          </cell>
          <cell r="B897">
            <v>5116336</v>
          </cell>
          <cell r="C897">
            <v>4410</v>
          </cell>
          <cell r="D897">
            <v>1616529</v>
          </cell>
          <cell r="E897">
            <v>193</v>
          </cell>
          <cell r="F897">
            <v>157</v>
          </cell>
          <cell r="G897">
            <v>174</v>
          </cell>
          <cell r="H897">
            <v>173</v>
          </cell>
          <cell r="I897">
            <v>189</v>
          </cell>
          <cell r="J897">
            <v>161</v>
          </cell>
          <cell r="K897">
            <v>175</v>
          </cell>
          <cell r="L897">
            <v>164</v>
          </cell>
          <cell r="M897">
            <v>194</v>
          </cell>
        </row>
        <row r="898">
          <cell r="A898">
            <v>5164484</v>
          </cell>
          <cell r="B898">
            <v>5106335</v>
          </cell>
          <cell r="C898">
            <v>4410</v>
          </cell>
          <cell r="D898">
            <v>1691804</v>
          </cell>
          <cell r="E898">
            <v>215</v>
          </cell>
          <cell r="F898">
            <v>174</v>
          </cell>
          <cell r="G898">
            <v>181</v>
          </cell>
          <cell r="H898">
            <v>195</v>
          </cell>
          <cell r="I898">
            <v>230</v>
          </cell>
          <cell r="J898">
            <v>198</v>
          </cell>
          <cell r="K898">
            <v>194</v>
          </cell>
          <cell r="L898">
            <v>184</v>
          </cell>
          <cell r="M898">
            <v>116</v>
          </cell>
        </row>
        <row r="899">
          <cell r="A899">
            <v>5164396</v>
          </cell>
          <cell r="B899">
            <v>5106291</v>
          </cell>
          <cell r="C899">
            <v>4410</v>
          </cell>
          <cell r="D899">
            <v>1691868</v>
          </cell>
          <cell r="E899">
            <v>223</v>
          </cell>
          <cell r="F899">
            <v>187</v>
          </cell>
          <cell r="G899">
            <v>193</v>
          </cell>
          <cell r="H899">
            <v>197</v>
          </cell>
          <cell r="I899">
            <v>196</v>
          </cell>
          <cell r="J899">
            <v>188</v>
          </cell>
          <cell r="K899">
            <v>500</v>
          </cell>
          <cell r="L899">
            <v>165</v>
          </cell>
          <cell r="M899">
            <v>150</v>
          </cell>
        </row>
        <row r="900">
          <cell r="A900">
            <v>5164482</v>
          </cell>
          <cell r="B900">
            <v>5106334</v>
          </cell>
          <cell r="C900">
            <v>4410</v>
          </cell>
          <cell r="D900">
            <v>1728799</v>
          </cell>
          <cell r="E900">
            <v>179</v>
          </cell>
          <cell r="F900">
            <v>162</v>
          </cell>
          <cell r="G900">
            <v>175</v>
          </cell>
          <cell r="H900">
            <v>180</v>
          </cell>
          <cell r="I900">
            <v>206</v>
          </cell>
          <cell r="J900">
            <v>180</v>
          </cell>
          <cell r="K900">
            <v>167</v>
          </cell>
          <cell r="L900">
            <v>186</v>
          </cell>
          <cell r="M900">
            <v>219</v>
          </cell>
        </row>
        <row r="901">
          <cell r="A901">
            <v>5184022</v>
          </cell>
          <cell r="B901">
            <v>5116104</v>
          </cell>
          <cell r="C901">
            <v>4410</v>
          </cell>
          <cell r="D901">
            <v>1730273</v>
          </cell>
          <cell r="E901">
            <v>189</v>
          </cell>
          <cell r="F901">
            <v>149</v>
          </cell>
          <cell r="G901">
            <v>163</v>
          </cell>
          <cell r="H901">
            <v>152</v>
          </cell>
          <cell r="I901">
            <v>161</v>
          </cell>
          <cell r="J901">
            <v>133</v>
          </cell>
          <cell r="K901">
            <v>135</v>
          </cell>
          <cell r="L901">
            <v>130</v>
          </cell>
          <cell r="M901">
            <v>134</v>
          </cell>
        </row>
        <row r="902">
          <cell r="A902">
            <v>5184508</v>
          </cell>
          <cell r="B902">
            <v>5116347</v>
          </cell>
          <cell r="C902">
            <v>4410</v>
          </cell>
          <cell r="D902">
            <v>3306160</v>
          </cell>
          <cell r="E902">
            <v>269</v>
          </cell>
          <cell r="F902">
            <v>184</v>
          </cell>
          <cell r="G902">
            <v>249</v>
          </cell>
          <cell r="H902">
            <v>202</v>
          </cell>
          <cell r="I902">
            <v>240</v>
          </cell>
          <cell r="J902">
            <v>442</v>
          </cell>
          <cell r="K902">
            <v>221</v>
          </cell>
          <cell r="L902">
            <v>191</v>
          </cell>
          <cell r="M902">
            <v>205</v>
          </cell>
        </row>
        <row r="903">
          <cell r="A903">
            <v>5183954</v>
          </cell>
          <cell r="B903">
            <v>5116070</v>
          </cell>
          <cell r="C903">
            <v>4410</v>
          </cell>
          <cell r="D903">
            <v>6826851</v>
          </cell>
          <cell r="E903">
            <v>214</v>
          </cell>
          <cell r="F903">
            <v>200</v>
          </cell>
          <cell r="G903">
            <v>206</v>
          </cell>
          <cell r="H903">
            <v>159</v>
          </cell>
          <cell r="I903">
            <v>163</v>
          </cell>
          <cell r="J903">
            <v>54</v>
          </cell>
          <cell r="K903">
            <v>170</v>
          </cell>
          <cell r="L903">
            <v>26</v>
          </cell>
          <cell r="M903">
            <v>228</v>
          </cell>
        </row>
        <row r="904">
          <cell r="A904">
            <v>5164830</v>
          </cell>
          <cell r="B904">
            <v>5106508</v>
          </cell>
          <cell r="C904">
            <v>4410</v>
          </cell>
          <cell r="D904">
            <v>2182722</v>
          </cell>
          <cell r="E904">
            <v>160</v>
          </cell>
          <cell r="F904">
            <v>122</v>
          </cell>
          <cell r="G904">
            <v>124</v>
          </cell>
          <cell r="H904">
            <v>128</v>
          </cell>
          <cell r="I904">
            <v>136</v>
          </cell>
          <cell r="J904">
            <v>113</v>
          </cell>
          <cell r="K904">
            <v>131</v>
          </cell>
          <cell r="L904">
            <v>136</v>
          </cell>
          <cell r="M904">
            <v>132</v>
          </cell>
        </row>
        <row r="905">
          <cell r="A905">
            <v>5164852</v>
          </cell>
          <cell r="B905">
            <v>5106519</v>
          </cell>
          <cell r="C905">
            <v>4410</v>
          </cell>
          <cell r="D905">
            <v>2101213</v>
          </cell>
          <cell r="E905">
            <v>333</v>
          </cell>
          <cell r="F905">
            <v>274</v>
          </cell>
          <cell r="G905">
            <v>302</v>
          </cell>
          <cell r="H905">
            <v>261</v>
          </cell>
          <cell r="I905">
            <v>297</v>
          </cell>
          <cell r="J905">
            <v>249</v>
          </cell>
          <cell r="K905">
            <v>270</v>
          </cell>
          <cell r="L905">
            <v>280</v>
          </cell>
          <cell r="M905">
            <v>290</v>
          </cell>
        </row>
        <row r="906">
          <cell r="A906">
            <v>5164834</v>
          </cell>
          <cell r="B906">
            <v>5106510</v>
          </cell>
          <cell r="C906">
            <v>4410</v>
          </cell>
          <cell r="D906">
            <v>2197971</v>
          </cell>
          <cell r="E906">
            <v>140</v>
          </cell>
          <cell r="F906">
            <v>254</v>
          </cell>
          <cell r="G906">
            <v>129</v>
          </cell>
          <cell r="H906">
            <v>106</v>
          </cell>
          <cell r="I906">
            <v>117</v>
          </cell>
          <cell r="J906">
            <v>112</v>
          </cell>
          <cell r="K906">
            <v>89</v>
          </cell>
          <cell r="L906">
            <v>142</v>
          </cell>
          <cell r="M906">
            <v>143</v>
          </cell>
        </row>
        <row r="907">
          <cell r="A907">
            <v>5164850</v>
          </cell>
          <cell r="B907">
            <v>5106518</v>
          </cell>
          <cell r="C907">
            <v>4410</v>
          </cell>
          <cell r="D907">
            <v>2196750</v>
          </cell>
          <cell r="E907">
            <v>375</v>
          </cell>
          <cell r="F907">
            <v>283</v>
          </cell>
          <cell r="G907">
            <v>290</v>
          </cell>
          <cell r="H907">
            <v>289</v>
          </cell>
          <cell r="I907">
            <v>330</v>
          </cell>
          <cell r="J907">
            <v>287</v>
          </cell>
          <cell r="K907">
            <v>309</v>
          </cell>
          <cell r="L907">
            <v>295</v>
          </cell>
          <cell r="M907">
            <v>305</v>
          </cell>
        </row>
        <row r="908">
          <cell r="A908">
            <v>5164492</v>
          </cell>
          <cell r="B908">
            <v>5106339</v>
          </cell>
          <cell r="C908">
            <v>4410</v>
          </cell>
          <cell r="D908">
            <v>1752876</v>
          </cell>
          <cell r="E908">
            <v>215</v>
          </cell>
          <cell r="F908">
            <v>195</v>
          </cell>
          <cell r="G908">
            <v>221</v>
          </cell>
          <cell r="H908">
            <v>194</v>
          </cell>
          <cell r="I908">
            <v>175</v>
          </cell>
          <cell r="J908">
            <v>147</v>
          </cell>
          <cell r="K908">
            <v>183</v>
          </cell>
          <cell r="L908">
            <v>179</v>
          </cell>
          <cell r="M908">
            <v>191</v>
          </cell>
        </row>
        <row r="909">
          <cell r="A909">
            <v>5184034</v>
          </cell>
          <cell r="B909">
            <v>5116110</v>
          </cell>
          <cell r="C909">
            <v>4410</v>
          </cell>
          <cell r="D909">
            <v>3360635</v>
          </cell>
          <cell r="E909">
            <v>329</v>
          </cell>
          <cell r="F909">
            <v>265</v>
          </cell>
          <cell r="G909">
            <v>299</v>
          </cell>
          <cell r="H909">
            <v>286</v>
          </cell>
          <cell r="I909">
            <v>307</v>
          </cell>
          <cell r="J909">
            <v>261</v>
          </cell>
          <cell r="K909">
            <v>295</v>
          </cell>
          <cell r="L909">
            <v>235</v>
          </cell>
          <cell r="M909">
            <v>351</v>
          </cell>
        </row>
        <row r="910">
          <cell r="A910">
            <v>5184038</v>
          </cell>
          <cell r="B910">
            <v>5116112</v>
          </cell>
          <cell r="C910">
            <v>4410</v>
          </cell>
          <cell r="D910">
            <v>3366515</v>
          </cell>
          <cell r="E910">
            <v>177</v>
          </cell>
          <cell r="F910">
            <v>153</v>
          </cell>
          <cell r="G910">
            <v>162</v>
          </cell>
          <cell r="H910">
            <v>157</v>
          </cell>
          <cell r="I910">
            <v>158</v>
          </cell>
          <cell r="J910">
            <v>149</v>
          </cell>
          <cell r="K910">
            <v>162</v>
          </cell>
          <cell r="L910">
            <v>167</v>
          </cell>
          <cell r="M910">
            <v>170</v>
          </cell>
        </row>
        <row r="911">
          <cell r="A911">
            <v>5184066</v>
          </cell>
          <cell r="B911">
            <v>5116126</v>
          </cell>
          <cell r="C911">
            <v>4410</v>
          </cell>
          <cell r="D911">
            <v>2206650</v>
          </cell>
          <cell r="E911">
            <v>218</v>
          </cell>
          <cell r="F911">
            <v>148</v>
          </cell>
          <cell r="G911">
            <v>152</v>
          </cell>
          <cell r="H911">
            <v>170</v>
          </cell>
          <cell r="I911">
            <v>175</v>
          </cell>
          <cell r="J911">
            <v>142</v>
          </cell>
          <cell r="K911">
            <v>126</v>
          </cell>
          <cell r="L911">
            <v>112</v>
          </cell>
          <cell r="M911">
            <v>119</v>
          </cell>
        </row>
        <row r="912">
          <cell r="A912">
            <v>5183998</v>
          </cell>
          <cell r="B912">
            <v>5116092</v>
          </cell>
          <cell r="C912">
            <v>4410</v>
          </cell>
          <cell r="D912">
            <v>7285289</v>
          </cell>
          <cell r="E912">
            <v>106</v>
          </cell>
          <cell r="F912">
            <v>104</v>
          </cell>
          <cell r="G912">
            <v>192</v>
          </cell>
          <cell r="H912">
            <v>108</v>
          </cell>
          <cell r="I912">
            <v>107</v>
          </cell>
          <cell r="J912">
            <v>92</v>
          </cell>
          <cell r="K912">
            <v>89</v>
          </cell>
          <cell r="L912">
            <v>74</v>
          </cell>
          <cell r="M912">
            <v>90</v>
          </cell>
        </row>
        <row r="913">
          <cell r="A913">
            <v>5164836</v>
          </cell>
          <cell r="B913">
            <v>5106511</v>
          </cell>
          <cell r="C913">
            <v>4410</v>
          </cell>
          <cell r="D913">
            <v>7286761</v>
          </cell>
          <cell r="E913">
            <v>134</v>
          </cell>
          <cell r="F913">
            <v>107</v>
          </cell>
          <cell r="G913">
            <v>118</v>
          </cell>
          <cell r="H913">
            <v>106</v>
          </cell>
          <cell r="I913">
            <v>103</v>
          </cell>
          <cell r="J913">
            <v>114</v>
          </cell>
          <cell r="K913">
            <v>119</v>
          </cell>
          <cell r="L913">
            <v>105</v>
          </cell>
          <cell r="M913">
            <v>108</v>
          </cell>
        </row>
        <row r="914">
          <cell r="A914">
            <v>5164848</v>
          </cell>
          <cell r="B914">
            <v>5106517</v>
          </cell>
          <cell r="C914">
            <v>4410</v>
          </cell>
          <cell r="D914">
            <v>7286813</v>
          </cell>
          <cell r="E914">
            <v>306</v>
          </cell>
          <cell r="F914">
            <v>478</v>
          </cell>
          <cell r="G914">
            <v>257</v>
          </cell>
          <cell r="H914">
            <v>172</v>
          </cell>
          <cell r="I914">
            <v>134</v>
          </cell>
          <cell r="J914">
            <v>128</v>
          </cell>
          <cell r="K914">
            <v>128</v>
          </cell>
          <cell r="L914">
            <v>120</v>
          </cell>
          <cell r="M914">
            <v>209</v>
          </cell>
        </row>
        <row r="915">
          <cell r="A915">
            <v>5164838</v>
          </cell>
          <cell r="B915">
            <v>5106512</v>
          </cell>
          <cell r="C915">
            <v>4410</v>
          </cell>
          <cell r="D915">
            <v>7286515</v>
          </cell>
          <cell r="E915">
            <v>221</v>
          </cell>
          <cell r="F915">
            <v>174</v>
          </cell>
          <cell r="G915">
            <v>163</v>
          </cell>
          <cell r="H915">
            <v>164</v>
          </cell>
          <cell r="I915">
            <v>177</v>
          </cell>
          <cell r="J915">
            <v>169</v>
          </cell>
          <cell r="K915">
            <v>182</v>
          </cell>
          <cell r="L915">
            <v>172</v>
          </cell>
          <cell r="M915">
            <v>214</v>
          </cell>
        </row>
        <row r="916">
          <cell r="A916">
            <v>5164500</v>
          </cell>
          <cell r="B916">
            <v>5106343</v>
          </cell>
          <cell r="C916">
            <v>4410</v>
          </cell>
          <cell r="D916">
            <v>7285279</v>
          </cell>
          <cell r="E916">
            <v>293</v>
          </cell>
          <cell r="F916">
            <v>335</v>
          </cell>
          <cell r="G916">
            <v>401</v>
          </cell>
          <cell r="H916">
            <v>335</v>
          </cell>
          <cell r="I916">
            <v>365</v>
          </cell>
          <cell r="J916">
            <v>325</v>
          </cell>
          <cell r="K916">
            <v>358</v>
          </cell>
          <cell r="L916">
            <v>361</v>
          </cell>
          <cell r="M916">
            <v>365</v>
          </cell>
        </row>
        <row r="917">
          <cell r="A917">
            <v>5184044</v>
          </cell>
          <cell r="B917">
            <v>5116115</v>
          </cell>
          <cell r="C917">
            <v>4410</v>
          </cell>
          <cell r="D917">
            <v>7725827</v>
          </cell>
          <cell r="E917">
            <v>150</v>
          </cell>
          <cell r="F917">
            <v>114</v>
          </cell>
          <cell r="G917">
            <v>134</v>
          </cell>
          <cell r="H917">
            <v>126</v>
          </cell>
          <cell r="I917">
            <v>123</v>
          </cell>
          <cell r="J917">
            <v>146</v>
          </cell>
          <cell r="K917">
            <v>156</v>
          </cell>
          <cell r="L917">
            <v>133</v>
          </cell>
          <cell r="M917">
            <v>127</v>
          </cell>
        </row>
        <row r="918">
          <cell r="A918">
            <v>5164842</v>
          </cell>
          <cell r="B918">
            <v>5106514</v>
          </cell>
          <cell r="C918">
            <v>4410</v>
          </cell>
          <cell r="D918">
            <v>18490459</v>
          </cell>
          <cell r="E918">
            <v>314</v>
          </cell>
          <cell r="F918">
            <v>248</v>
          </cell>
          <cell r="G918">
            <v>271</v>
          </cell>
          <cell r="H918">
            <v>254</v>
          </cell>
          <cell r="I918">
            <v>279</v>
          </cell>
          <cell r="J918">
            <v>285</v>
          </cell>
          <cell r="K918">
            <v>306</v>
          </cell>
          <cell r="L918">
            <v>290</v>
          </cell>
          <cell r="M918">
            <v>288</v>
          </cell>
        </row>
        <row r="919">
          <cell r="A919">
            <v>5164494</v>
          </cell>
          <cell r="B919">
            <v>5106340</v>
          </cell>
          <cell r="C919">
            <v>4410</v>
          </cell>
          <cell r="D919">
            <v>15961978</v>
          </cell>
          <cell r="E919">
            <v>283</v>
          </cell>
          <cell r="F919">
            <v>253</v>
          </cell>
          <cell r="G919">
            <v>266</v>
          </cell>
          <cell r="H919">
            <v>242</v>
          </cell>
          <cell r="I919">
            <v>279</v>
          </cell>
          <cell r="J919">
            <v>234</v>
          </cell>
          <cell r="K919">
            <v>272</v>
          </cell>
          <cell r="L919">
            <v>253</v>
          </cell>
          <cell r="M919">
            <v>230</v>
          </cell>
        </row>
        <row r="920">
          <cell r="A920">
            <v>5164414</v>
          </cell>
          <cell r="B920">
            <v>5106300</v>
          </cell>
          <cell r="C920">
            <v>4410</v>
          </cell>
          <cell r="D920">
            <v>2511585</v>
          </cell>
          <cell r="E920">
            <v>157</v>
          </cell>
          <cell r="F920">
            <v>128</v>
          </cell>
          <cell r="G920">
            <v>138</v>
          </cell>
          <cell r="H920">
            <v>133</v>
          </cell>
          <cell r="I920">
            <v>134</v>
          </cell>
          <cell r="J920">
            <v>120</v>
          </cell>
          <cell r="K920">
            <v>130</v>
          </cell>
          <cell r="L920">
            <v>118</v>
          </cell>
          <cell r="M920">
            <v>129</v>
          </cell>
        </row>
        <row r="921">
          <cell r="A921">
            <v>5164412</v>
          </cell>
          <cell r="B921">
            <v>5106299</v>
          </cell>
          <cell r="C921">
            <v>4410</v>
          </cell>
          <cell r="D921">
            <v>2511559</v>
          </cell>
          <cell r="E921">
            <v>94</v>
          </cell>
          <cell r="F921">
            <v>114</v>
          </cell>
          <cell r="G921">
            <v>117</v>
          </cell>
          <cell r="H921">
            <v>80</v>
          </cell>
          <cell r="I921">
            <v>121</v>
          </cell>
          <cell r="J921">
            <v>110</v>
          </cell>
          <cell r="K921">
            <v>113</v>
          </cell>
          <cell r="L921">
            <v>103</v>
          </cell>
          <cell r="M921">
            <v>89</v>
          </cell>
        </row>
        <row r="922">
          <cell r="A922">
            <v>5164408</v>
          </cell>
          <cell r="B922">
            <v>5106297</v>
          </cell>
          <cell r="C922">
            <v>4410</v>
          </cell>
          <cell r="D922">
            <v>2511596</v>
          </cell>
          <cell r="E922">
            <v>246</v>
          </cell>
          <cell r="F922">
            <v>212</v>
          </cell>
          <cell r="G922">
            <v>217</v>
          </cell>
          <cell r="H922">
            <v>222</v>
          </cell>
          <cell r="I922">
            <v>233</v>
          </cell>
          <cell r="J922">
            <v>218</v>
          </cell>
          <cell r="K922">
            <v>229</v>
          </cell>
          <cell r="L922">
            <v>213</v>
          </cell>
          <cell r="M922">
            <v>210</v>
          </cell>
        </row>
        <row r="923">
          <cell r="A923">
            <v>5164416</v>
          </cell>
          <cell r="B923">
            <v>5106301</v>
          </cell>
          <cell r="C923">
            <v>4410</v>
          </cell>
          <cell r="D923">
            <v>2511578</v>
          </cell>
          <cell r="E923">
            <v>165</v>
          </cell>
          <cell r="F923">
            <v>133</v>
          </cell>
          <cell r="G923">
            <v>89</v>
          </cell>
          <cell r="H923">
            <v>129</v>
          </cell>
          <cell r="I923">
            <v>126</v>
          </cell>
          <cell r="J923">
            <v>201</v>
          </cell>
          <cell r="K923">
            <v>116</v>
          </cell>
          <cell r="L923">
            <v>101</v>
          </cell>
          <cell r="M923">
            <v>108</v>
          </cell>
        </row>
        <row r="924">
          <cell r="A924">
            <v>5164418</v>
          </cell>
          <cell r="B924">
            <v>5106302</v>
          </cell>
          <cell r="C924">
            <v>4410</v>
          </cell>
          <cell r="D924">
            <v>2511603</v>
          </cell>
          <cell r="E924">
            <v>238</v>
          </cell>
          <cell r="F924">
            <v>209</v>
          </cell>
          <cell r="G924">
            <v>212</v>
          </cell>
          <cell r="H924">
            <v>225</v>
          </cell>
          <cell r="I924">
            <v>137</v>
          </cell>
          <cell r="J924">
            <v>201</v>
          </cell>
          <cell r="K924">
            <v>206</v>
          </cell>
          <cell r="L924">
            <v>199</v>
          </cell>
          <cell r="M924">
            <v>202</v>
          </cell>
        </row>
        <row r="925">
          <cell r="A925">
            <v>5164402</v>
          </cell>
          <cell r="B925">
            <v>5106294</v>
          </cell>
          <cell r="C925">
            <v>4410</v>
          </cell>
          <cell r="D925">
            <v>2511592</v>
          </cell>
          <cell r="E925">
            <v>254</v>
          </cell>
          <cell r="F925">
            <v>219</v>
          </cell>
          <cell r="G925">
            <v>203</v>
          </cell>
          <cell r="H925">
            <v>248</v>
          </cell>
          <cell r="I925">
            <v>251</v>
          </cell>
          <cell r="J925">
            <v>84</v>
          </cell>
          <cell r="K925">
            <v>163</v>
          </cell>
          <cell r="L925">
            <v>187</v>
          </cell>
          <cell r="M925">
            <v>213</v>
          </cell>
        </row>
        <row r="926">
          <cell r="A926">
            <v>5164406</v>
          </cell>
          <cell r="B926">
            <v>5106296</v>
          </cell>
          <cell r="C926">
            <v>4410</v>
          </cell>
          <cell r="D926">
            <v>2511575</v>
          </cell>
          <cell r="E926">
            <v>311</v>
          </cell>
          <cell r="F926">
            <v>274</v>
          </cell>
          <cell r="G926">
            <v>259</v>
          </cell>
          <cell r="H926">
            <v>256</v>
          </cell>
          <cell r="I926">
            <v>253</v>
          </cell>
          <cell r="J926">
            <v>90</v>
          </cell>
          <cell r="K926">
            <v>287</v>
          </cell>
          <cell r="L926">
            <v>271</v>
          </cell>
          <cell r="M926">
            <v>258</v>
          </cell>
        </row>
        <row r="927">
          <cell r="A927">
            <v>5164404</v>
          </cell>
          <cell r="B927">
            <v>5106295</v>
          </cell>
          <cell r="C927">
            <v>4410</v>
          </cell>
          <cell r="D927">
            <v>2511573</v>
          </cell>
          <cell r="E927">
            <v>77</v>
          </cell>
          <cell r="F927">
            <v>30</v>
          </cell>
          <cell r="G927">
            <v>52</v>
          </cell>
          <cell r="H927">
            <v>67</v>
          </cell>
          <cell r="I927">
            <v>77</v>
          </cell>
          <cell r="J927">
            <v>87</v>
          </cell>
          <cell r="K927">
            <v>92</v>
          </cell>
          <cell r="L927">
            <v>100</v>
          </cell>
          <cell r="M927">
            <v>113</v>
          </cell>
        </row>
        <row r="928">
          <cell r="A928">
            <v>5164420</v>
          </cell>
          <cell r="B928">
            <v>5106303</v>
          </cell>
          <cell r="C928">
            <v>4410</v>
          </cell>
          <cell r="D928">
            <v>2511600</v>
          </cell>
          <cell r="E928">
            <v>242</v>
          </cell>
          <cell r="F928">
            <v>184</v>
          </cell>
          <cell r="G928">
            <v>199</v>
          </cell>
          <cell r="H928">
            <v>201</v>
          </cell>
          <cell r="I928">
            <v>236</v>
          </cell>
          <cell r="J928">
            <v>190</v>
          </cell>
          <cell r="K928">
            <v>207</v>
          </cell>
          <cell r="L928">
            <v>200</v>
          </cell>
          <cell r="M928">
            <v>191</v>
          </cell>
        </row>
        <row r="929">
          <cell r="A929">
            <v>5164422</v>
          </cell>
          <cell r="B929">
            <v>5106304</v>
          </cell>
          <cell r="C929">
            <v>4410</v>
          </cell>
          <cell r="D929">
            <v>2511565</v>
          </cell>
          <cell r="E929">
            <v>293</v>
          </cell>
          <cell r="F929">
            <v>130</v>
          </cell>
          <cell r="G929">
            <v>170</v>
          </cell>
          <cell r="H929">
            <v>245</v>
          </cell>
          <cell r="I929">
            <v>18</v>
          </cell>
          <cell r="J929">
            <v>214</v>
          </cell>
          <cell r="K929">
            <v>83</v>
          </cell>
          <cell r="L929">
            <v>154</v>
          </cell>
          <cell r="M929">
            <v>81</v>
          </cell>
        </row>
        <row r="930">
          <cell r="A930">
            <v>5164424</v>
          </cell>
          <cell r="B930">
            <v>5106305</v>
          </cell>
          <cell r="C930">
            <v>4410</v>
          </cell>
          <cell r="D930">
            <v>2511593</v>
          </cell>
          <cell r="E930">
            <v>142</v>
          </cell>
          <cell r="F930">
            <v>115</v>
          </cell>
          <cell r="G930">
            <v>97</v>
          </cell>
          <cell r="H930">
            <v>104</v>
          </cell>
          <cell r="I930">
            <v>107</v>
          </cell>
          <cell r="J930">
            <v>88</v>
          </cell>
          <cell r="K930">
            <v>82</v>
          </cell>
          <cell r="L930">
            <v>82</v>
          </cell>
          <cell r="M930">
            <v>113</v>
          </cell>
        </row>
        <row r="931">
          <cell r="A931">
            <v>5164426</v>
          </cell>
          <cell r="B931">
            <v>5106306</v>
          </cell>
          <cell r="C931">
            <v>4410</v>
          </cell>
          <cell r="D931">
            <v>2511574</v>
          </cell>
          <cell r="E931">
            <v>194</v>
          </cell>
          <cell r="F931">
            <v>164</v>
          </cell>
          <cell r="G931">
            <v>165</v>
          </cell>
          <cell r="H931">
            <v>158</v>
          </cell>
          <cell r="I931">
            <v>171</v>
          </cell>
          <cell r="J931">
            <v>149</v>
          </cell>
          <cell r="K931">
            <v>173</v>
          </cell>
          <cell r="L931">
            <v>162</v>
          </cell>
          <cell r="M931">
            <v>165</v>
          </cell>
        </row>
        <row r="932">
          <cell r="A932">
            <v>5183976</v>
          </cell>
          <cell r="B932">
            <v>5116081</v>
          </cell>
          <cell r="C932">
            <v>4410</v>
          </cell>
          <cell r="D932">
            <v>443758</v>
          </cell>
          <cell r="E932">
            <v>390</v>
          </cell>
          <cell r="F932">
            <v>305</v>
          </cell>
          <cell r="G932">
            <v>339</v>
          </cell>
          <cell r="H932">
            <v>321</v>
          </cell>
          <cell r="I932">
            <v>333</v>
          </cell>
          <cell r="J932">
            <v>319</v>
          </cell>
          <cell r="K932">
            <v>332</v>
          </cell>
          <cell r="L932">
            <v>319</v>
          </cell>
          <cell r="M932">
            <v>327</v>
          </cell>
        </row>
        <row r="933">
          <cell r="A933">
            <v>5183932</v>
          </cell>
          <cell r="B933">
            <v>5116059</v>
          </cell>
          <cell r="C933">
            <v>4410</v>
          </cell>
          <cell r="D933">
            <v>3954342</v>
          </cell>
          <cell r="E933">
            <v>428</v>
          </cell>
          <cell r="F933">
            <v>275</v>
          </cell>
          <cell r="G933">
            <v>250</v>
          </cell>
          <cell r="H933">
            <v>270</v>
          </cell>
          <cell r="I933">
            <v>275</v>
          </cell>
          <cell r="J933">
            <v>530</v>
          </cell>
          <cell r="K933">
            <v>179</v>
          </cell>
          <cell r="L933">
            <v>285</v>
          </cell>
          <cell r="M933">
            <v>171</v>
          </cell>
        </row>
        <row r="934">
          <cell r="A934">
            <v>5164380</v>
          </cell>
          <cell r="B934">
            <v>5106283</v>
          </cell>
          <cell r="C934">
            <v>4410</v>
          </cell>
          <cell r="D934">
            <v>3642290</v>
          </cell>
          <cell r="E934">
            <v>61</v>
          </cell>
          <cell r="F934">
            <v>46</v>
          </cell>
          <cell r="G934">
            <v>189</v>
          </cell>
          <cell r="H934">
            <v>730</v>
          </cell>
          <cell r="I934">
            <v>591</v>
          </cell>
          <cell r="J934">
            <v>299</v>
          </cell>
          <cell r="K934">
            <v>326</v>
          </cell>
          <cell r="L934">
            <v>524</v>
          </cell>
          <cell r="M934">
            <v>485</v>
          </cell>
        </row>
        <row r="935">
          <cell r="A935">
            <v>5164386</v>
          </cell>
          <cell r="B935">
            <v>5106286</v>
          </cell>
          <cell r="C935">
            <v>4410</v>
          </cell>
          <cell r="D935">
            <v>3642235</v>
          </cell>
          <cell r="E935">
            <v>235</v>
          </cell>
          <cell r="F935">
            <v>172</v>
          </cell>
          <cell r="G935">
            <v>177</v>
          </cell>
          <cell r="H935">
            <v>184</v>
          </cell>
          <cell r="I935">
            <v>190</v>
          </cell>
          <cell r="J935">
            <v>309</v>
          </cell>
          <cell r="K935">
            <v>75</v>
          </cell>
          <cell r="L935">
            <v>227</v>
          </cell>
          <cell r="M935">
            <v>204</v>
          </cell>
        </row>
        <row r="936">
          <cell r="A936">
            <v>5164824</v>
          </cell>
          <cell r="B936">
            <v>5106505</v>
          </cell>
          <cell r="C936">
            <v>4410</v>
          </cell>
          <cell r="D936">
            <v>3530671</v>
          </cell>
          <cell r="E936">
            <v>170</v>
          </cell>
          <cell r="F936">
            <v>150</v>
          </cell>
          <cell r="G936">
            <v>0</v>
          </cell>
          <cell r="H936">
            <v>0</v>
          </cell>
          <cell r="I936">
            <v>368</v>
          </cell>
          <cell r="J936">
            <v>296</v>
          </cell>
          <cell r="K936">
            <v>268</v>
          </cell>
          <cell r="L936">
            <v>278</v>
          </cell>
          <cell r="M936">
            <v>85</v>
          </cell>
        </row>
        <row r="937">
          <cell r="A937">
            <v>5164516</v>
          </cell>
          <cell r="B937">
            <v>5106351</v>
          </cell>
          <cell r="C937">
            <v>4410</v>
          </cell>
          <cell r="D937">
            <v>31987898</v>
          </cell>
          <cell r="E937">
            <v>233</v>
          </cell>
          <cell r="F937">
            <v>164</v>
          </cell>
          <cell r="G937">
            <v>180</v>
          </cell>
          <cell r="H937">
            <v>197</v>
          </cell>
          <cell r="I937">
            <v>181</v>
          </cell>
          <cell r="J937">
            <v>215</v>
          </cell>
          <cell r="K937">
            <v>193</v>
          </cell>
          <cell r="L937">
            <v>203</v>
          </cell>
          <cell r="M937">
            <v>196</v>
          </cell>
        </row>
        <row r="938">
          <cell r="A938">
            <v>5164358</v>
          </cell>
          <cell r="B938">
            <v>5106272</v>
          </cell>
          <cell r="C938">
            <v>4410</v>
          </cell>
          <cell r="D938">
            <v>31987899</v>
          </cell>
          <cell r="E938">
            <v>270</v>
          </cell>
          <cell r="F938">
            <v>80</v>
          </cell>
          <cell r="G938">
            <v>77</v>
          </cell>
          <cell r="H938">
            <v>73</v>
          </cell>
          <cell r="I938">
            <v>72</v>
          </cell>
          <cell r="J938">
            <v>20</v>
          </cell>
          <cell r="K938">
            <v>45</v>
          </cell>
          <cell r="L938">
            <v>54</v>
          </cell>
          <cell r="M938">
            <v>48</v>
          </cell>
        </row>
        <row r="939">
          <cell r="A939">
            <v>5164510</v>
          </cell>
          <cell r="B939">
            <v>5106348</v>
          </cell>
          <cell r="C939">
            <v>4410</v>
          </cell>
          <cell r="D939">
            <v>3530677</v>
          </cell>
          <cell r="E939">
            <v>160</v>
          </cell>
          <cell r="F939">
            <v>136</v>
          </cell>
          <cell r="G939">
            <v>136</v>
          </cell>
          <cell r="H939">
            <v>211</v>
          </cell>
          <cell r="I939">
            <v>213</v>
          </cell>
          <cell r="J939">
            <v>222</v>
          </cell>
          <cell r="K939">
            <v>223</v>
          </cell>
          <cell r="L939">
            <v>218</v>
          </cell>
          <cell r="M939">
            <v>262</v>
          </cell>
        </row>
        <row r="940">
          <cell r="A940">
            <v>5164394</v>
          </cell>
          <cell r="B940">
            <v>5106290</v>
          </cell>
          <cell r="C940">
            <v>4410</v>
          </cell>
          <cell r="D940">
            <v>31987897</v>
          </cell>
          <cell r="E940">
            <v>1317</v>
          </cell>
          <cell r="F940">
            <v>1097</v>
          </cell>
          <cell r="G940">
            <v>1089</v>
          </cell>
          <cell r="H940">
            <v>1094</v>
          </cell>
          <cell r="I940">
            <v>1144</v>
          </cell>
          <cell r="J940">
            <v>977</v>
          </cell>
          <cell r="K940">
            <v>1072</v>
          </cell>
          <cell r="L940">
            <v>1041</v>
          </cell>
          <cell r="M940">
            <v>1130</v>
          </cell>
        </row>
        <row r="941">
          <cell r="A941">
            <v>5164376</v>
          </cell>
          <cell r="B941">
            <v>5106281</v>
          </cell>
          <cell r="C941">
            <v>4410</v>
          </cell>
          <cell r="D941">
            <v>3530654</v>
          </cell>
          <cell r="E941">
            <v>233</v>
          </cell>
          <cell r="F941">
            <v>206</v>
          </cell>
          <cell r="G941">
            <v>200</v>
          </cell>
          <cell r="H941">
            <v>189</v>
          </cell>
          <cell r="I941">
            <v>437</v>
          </cell>
          <cell r="J941">
            <v>130</v>
          </cell>
          <cell r="K941">
            <v>130</v>
          </cell>
          <cell r="L941">
            <v>128</v>
          </cell>
          <cell r="M941">
            <v>292</v>
          </cell>
        </row>
        <row r="942">
          <cell r="A942">
            <v>5164384</v>
          </cell>
          <cell r="B942">
            <v>5106285</v>
          </cell>
          <cell r="C942">
            <v>4410</v>
          </cell>
          <cell r="D942">
            <v>3360953</v>
          </cell>
          <cell r="E942">
            <v>92</v>
          </cell>
          <cell r="F942">
            <v>68</v>
          </cell>
          <cell r="G942">
            <v>68</v>
          </cell>
          <cell r="H942">
            <v>84</v>
          </cell>
          <cell r="I942">
            <v>186</v>
          </cell>
          <cell r="J942">
            <v>370</v>
          </cell>
          <cell r="K942">
            <v>597</v>
          </cell>
          <cell r="L942">
            <v>193</v>
          </cell>
          <cell r="M942">
            <v>201</v>
          </cell>
        </row>
        <row r="943">
          <cell r="A943">
            <v>5164390</v>
          </cell>
          <cell r="B943">
            <v>5106288</v>
          </cell>
          <cell r="C943">
            <v>4410</v>
          </cell>
          <cell r="D943">
            <v>3524660</v>
          </cell>
          <cell r="E943">
            <v>100</v>
          </cell>
          <cell r="F943">
            <v>37</v>
          </cell>
          <cell r="G943">
            <v>50</v>
          </cell>
          <cell r="H943">
            <v>111</v>
          </cell>
          <cell r="I943">
            <v>37</v>
          </cell>
          <cell r="J943">
            <v>43</v>
          </cell>
          <cell r="K943">
            <v>51</v>
          </cell>
          <cell r="L943">
            <v>79</v>
          </cell>
          <cell r="M943">
            <v>71</v>
          </cell>
        </row>
        <row r="944">
          <cell r="A944">
            <v>5164378</v>
          </cell>
          <cell r="B944">
            <v>5106282</v>
          </cell>
          <cell r="C944">
            <v>4410</v>
          </cell>
          <cell r="D944">
            <v>3530649</v>
          </cell>
          <cell r="E944">
            <v>50</v>
          </cell>
          <cell r="F944">
            <v>46</v>
          </cell>
          <cell r="G944">
            <v>45</v>
          </cell>
          <cell r="H944">
            <v>80</v>
          </cell>
          <cell r="I944">
            <v>81</v>
          </cell>
          <cell r="J944">
            <v>73</v>
          </cell>
          <cell r="K944">
            <v>76</v>
          </cell>
          <cell r="L944">
            <v>87</v>
          </cell>
          <cell r="M944">
            <v>100</v>
          </cell>
        </row>
        <row r="945">
          <cell r="A945">
            <v>5164816</v>
          </cell>
          <cell r="B945">
            <v>5106501</v>
          </cell>
          <cell r="C945">
            <v>4410</v>
          </cell>
          <cell r="D945">
            <v>3530486</v>
          </cell>
          <cell r="E945">
            <v>0</v>
          </cell>
          <cell r="F945">
            <v>0</v>
          </cell>
          <cell r="G945">
            <v>95</v>
          </cell>
          <cell r="H945">
            <v>121</v>
          </cell>
          <cell r="I945">
            <v>140</v>
          </cell>
          <cell r="J945">
            <v>137</v>
          </cell>
          <cell r="K945">
            <v>139</v>
          </cell>
          <cell r="L945">
            <v>142</v>
          </cell>
          <cell r="M945">
            <v>173</v>
          </cell>
        </row>
        <row r="946">
          <cell r="A946">
            <v>5164514</v>
          </cell>
          <cell r="B946">
            <v>5106350</v>
          </cell>
          <cell r="C946">
            <v>4410</v>
          </cell>
          <cell r="D946">
            <v>3530672</v>
          </cell>
          <cell r="E946">
            <v>297</v>
          </cell>
          <cell r="F946">
            <v>252</v>
          </cell>
          <cell r="G946">
            <v>248</v>
          </cell>
          <cell r="H946">
            <v>102</v>
          </cell>
          <cell r="I946">
            <v>169</v>
          </cell>
          <cell r="J946">
            <v>172</v>
          </cell>
          <cell r="K946">
            <v>197</v>
          </cell>
          <cell r="L946">
            <v>201</v>
          </cell>
          <cell r="M946">
            <v>225</v>
          </cell>
        </row>
        <row r="947">
          <cell r="A947">
            <v>5164360</v>
          </cell>
          <cell r="B947">
            <v>5106273</v>
          </cell>
          <cell r="C947">
            <v>4410</v>
          </cell>
          <cell r="D947">
            <v>3530648</v>
          </cell>
          <cell r="E947">
            <v>171</v>
          </cell>
          <cell r="F947">
            <v>105</v>
          </cell>
          <cell r="G947">
            <v>182</v>
          </cell>
          <cell r="H947">
            <v>115</v>
          </cell>
          <cell r="I947">
            <v>90</v>
          </cell>
          <cell r="J947">
            <v>98</v>
          </cell>
          <cell r="K947">
            <v>100</v>
          </cell>
          <cell r="L947">
            <v>105</v>
          </cell>
          <cell r="M947">
            <v>72</v>
          </cell>
        </row>
        <row r="948">
          <cell r="A948">
            <v>5164526</v>
          </cell>
          <cell r="B948">
            <v>5106356</v>
          </cell>
          <cell r="C948">
            <v>4410</v>
          </cell>
          <cell r="D948">
            <v>3530684</v>
          </cell>
          <cell r="E948">
            <v>250</v>
          </cell>
          <cell r="F948">
            <v>223</v>
          </cell>
          <cell r="G948">
            <v>215</v>
          </cell>
          <cell r="H948">
            <v>96</v>
          </cell>
          <cell r="I948">
            <v>152</v>
          </cell>
          <cell r="J948">
            <v>113</v>
          </cell>
          <cell r="K948">
            <v>196</v>
          </cell>
          <cell r="L948">
            <v>252</v>
          </cell>
          <cell r="M948">
            <v>130</v>
          </cell>
        </row>
        <row r="949">
          <cell r="A949">
            <v>5164372</v>
          </cell>
          <cell r="B949">
            <v>5106279</v>
          </cell>
          <cell r="C949">
            <v>4410</v>
          </cell>
          <cell r="D949">
            <v>3530674</v>
          </cell>
          <cell r="E949">
            <v>42</v>
          </cell>
          <cell r="F949">
            <v>30</v>
          </cell>
          <cell r="G949">
            <v>27</v>
          </cell>
          <cell r="H949">
            <v>35</v>
          </cell>
          <cell r="I949">
            <v>40</v>
          </cell>
          <cell r="J949">
            <v>28</v>
          </cell>
          <cell r="K949">
            <v>21</v>
          </cell>
          <cell r="L949">
            <v>16</v>
          </cell>
          <cell r="M949">
            <v>22</v>
          </cell>
        </row>
        <row r="950">
          <cell r="A950">
            <v>5164362</v>
          </cell>
          <cell r="B950">
            <v>5106274</v>
          </cell>
          <cell r="C950">
            <v>4410</v>
          </cell>
          <cell r="D950">
            <v>3530629</v>
          </cell>
          <cell r="E950">
            <v>186</v>
          </cell>
          <cell r="F950">
            <v>298</v>
          </cell>
          <cell r="G950">
            <v>129</v>
          </cell>
          <cell r="H950">
            <v>176</v>
          </cell>
          <cell r="I950">
            <v>88</v>
          </cell>
          <cell r="J950">
            <v>79</v>
          </cell>
          <cell r="K950">
            <v>126</v>
          </cell>
          <cell r="L950">
            <v>163</v>
          </cell>
          <cell r="M950">
            <v>118</v>
          </cell>
        </row>
        <row r="951">
          <cell r="A951">
            <v>5164374</v>
          </cell>
          <cell r="B951">
            <v>5106280</v>
          </cell>
          <cell r="C951">
            <v>4410</v>
          </cell>
          <cell r="D951">
            <v>3518794</v>
          </cell>
          <cell r="E951">
            <v>145</v>
          </cell>
          <cell r="F951">
            <v>118</v>
          </cell>
          <cell r="G951">
            <v>127</v>
          </cell>
          <cell r="H951">
            <v>124</v>
          </cell>
          <cell r="I951">
            <v>82</v>
          </cell>
          <cell r="J951">
            <v>88</v>
          </cell>
          <cell r="K951">
            <v>64</v>
          </cell>
          <cell r="L951">
            <v>64</v>
          </cell>
          <cell r="M951">
            <v>69</v>
          </cell>
        </row>
        <row r="952">
          <cell r="A952">
            <v>5164356</v>
          </cell>
          <cell r="B952">
            <v>5106271</v>
          </cell>
          <cell r="C952">
            <v>4410</v>
          </cell>
          <cell r="D952">
            <v>3525071</v>
          </cell>
          <cell r="E952">
            <v>162</v>
          </cell>
          <cell r="F952">
            <v>291</v>
          </cell>
          <cell r="G952">
            <v>189</v>
          </cell>
          <cell r="H952">
            <v>163</v>
          </cell>
          <cell r="I952">
            <v>168</v>
          </cell>
          <cell r="J952">
            <v>153</v>
          </cell>
          <cell r="K952">
            <v>161</v>
          </cell>
          <cell r="L952">
            <v>133</v>
          </cell>
          <cell r="M952">
            <v>155</v>
          </cell>
        </row>
        <row r="953">
          <cell r="A953">
            <v>5164382</v>
          </cell>
          <cell r="B953">
            <v>5106284</v>
          </cell>
          <cell r="C953">
            <v>4410</v>
          </cell>
          <cell r="D953">
            <v>3530655</v>
          </cell>
          <cell r="E953">
            <v>218</v>
          </cell>
          <cell r="F953">
            <v>169</v>
          </cell>
          <cell r="G953">
            <v>190</v>
          </cell>
          <cell r="H953">
            <v>104</v>
          </cell>
          <cell r="I953">
            <v>119</v>
          </cell>
          <cell r="J953">
            <v>118</v>
          </cell>
          <cell r="K953">
            <v>131</v>
          </cell>
          <cell r="L953">
            <v>137</v>
          </cell>
          <cell r="M953">
            <v>182</v>
          </cell>
        </row>
        <row r="954">
          <cell r="A954">
            <v>5164508</v>
          </cell>
          <cell r="B954">
            <v>5106347</v>
          </cell>
          <cell r="C954">
            <v>4410</v>
          </cell>
          <cell r="D954">
            <v>3530658</v>
          </cell>
          <cell r="E954">
            <v>93</v>
          </cell>
          <cell r="F954">
            <v>66</v>
          </cell>
          <cell r="G954">
            <v>67</v>
          </cell>
          <cell r="H954">
            <v>336</v>
          </cell>
          <cell r="I954">
            <v>87</v>
          </cell>
          <cell r="J954">
            <v>83</v>
          </cell>
          <cell r="K954">
            <v>68</v>
          </cell>
          <cell r="L954">
            <v>118</v>
          </cell>
          <cell r="M954">
            <v>107</v>
          </cell>
        </row>
        <row r="955">
          <cell r="A955">
            <v>5164350</v>
          </cell>
          <cell r="B955">
            <v>5106268</v>
          </cell>
          <cell r="C955">
            <v>4410</v>
          </cell>
          <cell r="D955">
            <v>3524674</v>
          </cell>
          <cell r="E955">
            <v>94</v>
          </cell>
          <cell r="F955">
            <v>80</v>
          </cell>
          <cell r="G955">
            <v>83</v>
          </cell>
          <cell r="H955">
            <v>264</v>
          </cell>
          <cell r="I955">
            <v>65</v>
          </cell>
          <cell r="J955">
            <v>72</v>
          </cell>
          <cell r="K955">
            <v>56</v>
          </cell>
          <cell r="L955">
            <v>77</v>
          </cell>
          <cell r="M955">
            <v>73</v>
          </cell>
        </row>
        <row r="956">
          <cell r="A956">
            <v>5164820</v>
          </cell>
          <cell r="B956">
            <v>5106503</v>
          </cell>
          <cell r="C956">
            <v>4410</v>
          </cell>
          <cell r="D956">
            <v>3530466</v>
          </cell>
          <cell r="E956">
            <v>240</v>
          </cell>
          <cell r="F956">
            <v>212</v>
          </cell>
          <cell r="G956">
            <v>205</v>
          </cell>
          <cell r="H956">
            <v>92</v>
          </cell>
          <cell r="I956">
            <v>43</v>
          </cell>
          <cell r="J956">
            <v>45</v>
          </cell>
          <cell r="K956">
            <v>48</v>
          </cell>
          <cell r="L956">
            <v>46</v>
          </cell>
          <cell r="M956">
            <v>32</v>
          </cell>
        </row>
        <row r="957">
          <cell r="A957">
            <v>5164782</v>
          </cell>
          <cell r="B957">
            <v>5106484</v>
          </cell>
          <cell r="C957">
            <v>4410</v>
          </cell>
          <cell r="D957">
            <v>3521494</v>
          </cell>
          <cell r="E957">
            <v>48</v>
          </cell>
          <cell r="F957">
            <v>63</v>
          </cell>
          <cell r="G957">
            <v>112</v>
          </cell>
          <cell r="H957">
            <v>194</v>
          </cell>
          <cell r="I957">
            <v>118</v>
          </cell>
          <cell r="J957">
            <v>92</v>
          </cell>
          <cell r="K957">
            <v>124</v>
          </cell>
          <cell r="L957">
            <v>114</v>
          </cell>
          <cell r="M957">
            <v>116</v>
          </cell>
        </row>
        <row r="958">
          <cell r="A958">
            <v>5164520</v>
          </cell>
          <cell r="B958">
            <v>5106353</v>
          </cell>
          <cell r="C958">
            <v>4410</v>
          </cell>
          <cell r="D958">
            <v>3506132</v>
          </cell>
          <cell r="E958">
            <v>138</v>
          </cell>
          <cell r="F958">
            <v>325</v>
          </cell>
          <cell r="G958">
            <v>209</v>
          </cell>
          <cell r="H958">
            <v>188</v>
          </cell>
          <cell r="I958">
            <v>402</v>
          </cell>
          <cell r="J958">
            <v>175</v>
          </cell>
          <cell r="K958">
            <v>172</v>
          </cell>
          <cell r="L958">
            <v>179</v>
          </cell>
          <cell r="M958">
            <v>170</v>
          </cell>
        </row>
        <row r="959">
          <cell r="A959">
            <v>5164518</v>
          </cell>
          <cell r="B959">
            <v>5106352</v>
          </cell>
          <cell r="C959">
            <v>4410</v>
          </cell>
          <cell r="D959">
            <v>10505681</v>
          </cell>
          <cell r="E959">
            <v>73</v>
          </cell>
          <cell r="F959">
            <v>479</v>
          </cell>
          <cell r="G959">
            <v>131</v>
          </cell>
          <cell r="H959">
            <v>131</v>
          </cell>
          <cell r="I959">
            <v>81</v>
          </cell>
          <cell r="J959">
            <v>66</v>
          </cell>
          <cell r="K959">
            <v>62</v>
          </cell>
          <cell r="L959">
            <v>80</v>
          </cell>
          <cell r="M959">
            <v>89</v>
          </cell>
        </row>
        <row r="960">
          <cell r="A960">
            <v>5164392</v>
          </cell>
          <cell r="B960">
            <v>5106289</v>
          </cell>
          <cell r="C960">
            <v>4410</v>
          </cell>
          <cell r="D960">
            <v>1910779</v>
          </cell>
          <cell r="E960">
            <v>359</v>
          </cell>
          <cell r="F960">
            <v>269</v>
          </cell>
          <cell r="G960">
            <v>204</v>
          </cell>
          <cell r="H960">
            <v>113</v>
          </cell>
          <cell r="I960">
            <v>284</v>
          </cell>
          <cell r="J960">
            <v>210</v>
          </cell>
          <cell r="K960">
            <v>169</v>
          </cell>
          <cell r="L960">
            <v>8</v>
          </cell>
          <cell r="M960">
            <v>12</v>
          </cell>
        </row>
        <row r="961">
          <cell r="A961">
            <v>5164368</v>
          </cell>
          <cell r="B961">
            <v>5106277</v>
          </cell>
          <cell r="C961">
            <v>4410</v>
          </cell>
          <cell r="D961">
            <v>1692057</v>
          </cell>
          <cell r="E961">
            <v>319</v>
          </cell>
          <cell r="F961">
            <v>340</v>
          </cell>
          <cell r="G961">
            <v>246</v>
          </cell>
          <cell r="H961">
            <v>203</v>
          </cell>
          <cell r="I961">
            <v>210</v>
          </cell>
          <cell r="J961">
            <v>196</v>
          </cell>
          <cell r="K961">
            <v>64</v>
          </cell>
          <cell r="L961">
            <v>170</v>
          </cell>
          <cell r="M961">
            <v>201</v>
          </cell>
        </row>
        <row r="962">
          <cell r="A962">
            <v>5164512</v>
          </cell>
          <cell r="B962">
            <v>5106349</v>
          </cell>
          <cell r="C962">
            <v>4410</v>
          </cell>
          <cell r="D962">
            <v>31987894</v>
          </cell>
          <cell r="E962">
            <v>270</v>
          </cell>
          <cell r="F962">
            <v>241</v>
          </cell>
          <cell r="G962">
            <v>233</v>
          </cell>
          <cell r="H962">
            <v>206</v>
          </cell>
          <cell r="I962">
            <v>269</v>
          </cell>
          <cell r="J962">
            <v>408</v>
          </cell>
          <cell r="K962">
            <v>277</v>
          </cell>
          <cell r="L962">
            <v>256</v>
          </cell>
          <cell r="M962">
            <v>270</v>
          </cell>
        </row>
        <row r="963">
          <cell r="A963">
            <v>5164822</v>
          </cell>
          <cell r="B963">
            <v>5106504</v>
          </cell>
          <cell r="C963">
            <v>4410</v>
          </cell>
          <cell r="D963">
            <v>10277558</v>
          </cell>
          <cell r="E963">
            <v>100</v>
          </cell>
          <cell r="F963">
            <v>92</v>
          </cell>
          <cell r="G963">
            <v>188</v>
          </cell>
          <cell r="H963">
            <v>175</v>
          </cell>
          <cell r="I963">
            <v>89</v>
          </cell>
          <cell r="J963">
            <v>88</v>
          </cell>
          <cell r="K963">
            <v>92</v>
          </cell>
          <cell r="L963">
            <v>85</v>
          </cell>
          <cell r="M963">
            <v>85</v>
          </cell>
        </row>
        <row r="964">
          <cell r="A964">
            <v>5164504</v>
          </cell>
          <cell r="B964">
            <v>5106345</v>
          </cell>
          <cell r="C964">
            <v>4410</v>
          </cell>
          <cell r="D964">
            <v>1691800</v>
          </cell>
          <cell r="E964">
            <v>98</v>
          </cell>
          <cell r="F964">
            <v>95</v>
          </cell>
          <cell r="G964">
            <v>108</v>
          </cell>
          <cell r="H964">
            <v>103</v>
          </cell>
          <cell r="I964">
            <v>113</v>
          </cell>
          <cell r="J964">
            <v>114</v>
          </cell>
          <cell r="K964">
            <v>121</v>
          </cell>
          <cell r="L964">
            <v>135</v>
          </cell>
          <cell r="M964">
            <v>117</v>
          </cell>
        </row>
        <row r="965">
          <cell r="A965">
            <v>5164506</v>
          </cell>
          <cell r="B965">
            <v>5106346</v>
          </cell>
          <cell r="C965">
            <v>4410</v>
          </cell>
          <cell r="D965">
            <v>1905863</v>
          </cell>
          <cell r="E965">
            <v>0</v>
          </cell>
          <cell r="F965">
            <v>0</v>
          </cell>
          <cell r="G965">
            <v>0</v>
          </cell>
          <cell r="H965">
            <v>0</v>
          </cell>
          <cell r="I965">
            <v>0</v>
          </cell>
          <cell r="J965">
            <v>233</v>
          </cell>
          <cell r="K965">
            <v>40</v>
          </cell>
          <cell r="L965">
            <v>43</v>
          </cell>
          <cell r="M965">
            <v>80</v>
          </cell>
        </row>
        <row r="966">
          <cell r="A966">
            <v>5164818</v>
          </cell>
          <cell r="B966">
            <v>5106502</v>
          </cell>
          <cell r="C966">
            <v>4410</v>
          </cell>
          <cell r="D966">
            <v>1501560</v>
          </cell>
          <cell r="E966">
            <v>121</v>
          </cell>
          <cell r="F966">
            <v>95</v>
          </cell>
          <cell r="G966">
            <v>106</v>
          </cell>
          <cell r="H966">
            <v>97</v>
          </cell>
          <cell r="I966">
            <v>90</v>
          </cell>
          <cell r="J966">
            <v>98</v>
          </cell>
          <cell r="K966">
            <v>103</v>
          </cell>
          <cell r="L966">
            <v>105</v>
          </cell>
          <cell r="M966">
            <v>90</v>
          </cell>
        </row>
        <row r="967">
          <cell r="A967">
            <v>5164354</v>
          </cell>
          <cell r="B967">
            <v>5106270</v>
          </cell>
          <cell r="C967">
            <v>4410</v>
          </cell>
          <cell r="D967">
            <v>1840042</v>
          </cell>
          <cell r="E967">
            <v>62</v>
          </cell>
          <cell r="F967">
            <v>14</v>
          </cell>
          <cell r="G967">
            <v>25</v>
          </cell>
          <cell r="H967">
            <v>90</v>
          </cell>
          <cell r="I967">
            <v>71</v>
          </cell>
          <cell r="J967">
            <v>70</v>
          </cell>
          <cell r="K967">
            <v>69</v>
          </cell>
          <cell r="L967">
            <v>88</v>
          </cell>
          <cell r="M967">
            <v>84</v>
          </cell>
        </row>
        <row r="968">
          <cell r="A968">
            <v>5164524</v>
          </cell>
          <cell r="B968">
            <v>5106355</v>
          </cell>
          <cell r="C968">
            <v>4410</v>
          </cell>
          <cell r="D968">
            <v>7286891</v>
          </cell>
          <cell r="E968">
            <v>108</v>
          </cell>
          <cell r="F968">
            <v>88</v>
          </cell>
          <cell r="G968">
            <v>95</v>
          </cell>
          <cell r="H968">
            <v>140</v>
          </cell>
          <cell r="I968">
            <v>174</v>
          </cell>
          <cell r="J968">
            <v>160</v>
          </cell>
          <cell r="K968">
            <v>165</v>
          </cell>
          <cell r="L968">
            <v>267</v>
          </cell>
          <cell r="M968">
            <v>255</v>
          </cell>
        </row>
        <row r="969">
          <cell r="A969">
            <v>5164828</v>
          </cell>
          <cell r="B969">
            <v>5106507</v>
          </cell>
          <cell r="C969">
            <v>4410</v>
          </cell>
          <cell r="D969">
            <v>7288592</v>
          </cell>
          <cell r="E969">
            <v>712</v>
          </cell>
          <cell r="F969">
            <v>570</v>
          </cell>
          <cell r="G969">
            <v>616</v>
          </cell>
          <cell r="H969">
            <v>757</v>
          </cell>
          <cell r="I969">
            <v>775</v>
          </cell>
          <cell r="J969">
            <v>710</v>
          </cell>
          <cell r="K969">
            <v>735</v>
          </cell>
          <cell r="L969">
            <v>683</v>
          </cell>
          <cell r="M969">
            <v>706</v>
          </cell>
        </row>
        <row r="970">
          <cell r="A970">
            <v>5164826</v>
          </cell>
          <cell r="B970">
            <v>5106506</v>
          </cell>
          <cell r="C970">
            <v>4410</v>
          </cell>
          <cell r="D970">
            <v>7314557</v>
          </cell>
          <cell r="E970">
            <v>110</v>
          </cell>
          <cell r="F970">
            <v>86</v>
          </cell>
          <cell r="G970">
            <v>117</v>
          </cell>
          <cell r="H970">
            <v>123</v>
          </cell>
          <cell r="I970">
            <v>156</v>
          </cell>
          <cell r="J970">
            <v>132</v>
          </cell>
          <cell r="K970">
            <v>141</v>
          </cell>
          <cell r="L970">
            <v>148</v>
          </cell>
          <cell r="M970">
            <v>149</v>
          </cell>
        </row>
        <row r="971">
          <cell r="A971">
            <v>5164522</v>
          </cell>
          <cell r="B971">
            <v>5106354</v>
          </cell>
          <cell r="C971">
            <v>4410</v>
          </cell>
          <cell r="D971">
            <v>18490468</v>
          </cell>
          <cell r="E971">
            <v>226</v>
          </cell>
          <cell r="F971">
            <v>173</v>
          </cell>
          <cell r="G971">
            <v>190</v>
          </cell>
          <cell r="H971">
            <v>178</v>
          </cell>
          <cell r="I971">
            <v>172</v>
          </cell>
          <cell r="J971">
            <v>191</v>
          </cell>
          <cell r="K971">
            <v>192</v>
          </cell>
          <cell r="L971">
            <v>214</v>
          </cell>
          <cell r="M971">
            <v>188</v>
          </cell>
        </row>
        <row r="972">
          <cell r="A972">
            <v>5164370</v>
          </cell>
          <cell r="B972">
            <v>5106278</v>
          </cell>
          <cell r="C972">
            <v>4410</v>
          </cell>
          <cell r="D972">
            <v>18492531</v>
          </cell>
          <cell r="E972">
            <v>134</v>
          </cell>
          <cell r="F972">
            <v>71</v>
          </cell>
          <cell r="G972">
            <v>102</v>
          </cell>
          <cell r="H972">
            <v>73</v>
          </cell>
          <cell r="I972">
            <v>68</v>
          </cell>
          <cell r="J972">
            <v>61</v>
          </cell>
          <cell r="K972">
            <v>63</v>
          </cell>
          <cell r="L972">
            <v>80</v>
          </cell>
          <cell r="M972">
            <v>73</v>
          </cell>
        </row>
        <row r="973">
          <cell r="A973">
            <v>5184278</v>
          </cell>
          <cell r="B973">
            <v>5116232</v>
          </cell>
          <cell r="C973">
            <v>4410</v>
          </cell>
          <cell r="D973">
            <v>31981477</v>
          </cell>
          <cell r="E973">
            <v>172</v>
          </cell>
          <cell r="F973">
            <v>152</v>
          </cell>
          <cell r="G973">
            <v>148</v>
          </cell>
          <cell r="H973">
            <v>144</v>
          </cell>
          <cell r="I973">
            <v>213</v>
          </cell>
          <cell r="J973">
            <v>129</v>
          </cell>
          <cell r="K973">
            <v>126</v>
          </cell>
          <cell r="L973">
            <v>48</v>
          </cell>
          <cell r="M973">
            <v>15</v>
          </cell>
        </row>
        <row r="974">
          <cell r="A974">
            <v>5164322</v>
          </cell>
          <cell r="B974">
            <v>5106254</v>
          </cell>
          <cell r="C974">
            <v>4410</v>
          </cell>
          <cell r="D974">
            <v>1320359</v>
          </cell>
          <cell r="E974">
            <v>599</v>
          </cell>
          <cell r="F974">
            <v>713</v>
          </cell>
          <cell r="G974">
            <v>743</v>
          </cell>
          <cell r="H974">
            <v>335</v>
          </cell>
          <cell r="I974">
            <v>105</v>
          </cell>
          <cell r="J974">
            <v>142</v>
          </cell>
          <cell r="K974">
            <v>115</v>
          </cell>
          <cell r="L974">
            <v>132</v>
          </cell>
          <cell r="M974">
            <v>128</v>
          </cell>
        </row>
        <row r="975">
          <cell r="A975">
            <v>5164336</v>
          </cell>
          <cell r="B975">
            <v>5106261</v>
          </cell>
          <cell r="C975">
            <v>4410</v>
          </cell>
          <cell r="D975">
            <v>3524447</v>
          </cell>
          <cell r="E975">
            <v>188</v>
          </cell>
          <cell r="F975">
            <v>382</v>
          </cell>
          <cell r="G975">
            <v>145</v>
          </cell>
          <cell r="H975">
            <v>422</v>
          </cell>
          <cell r="I975">
            <v>337</v>
          </cell>
          <cell r="J975">
            <v>288</v>
          </cell>
          <cell r="K975">
            <v>129</v>
          </cell>
          <cell r="L975">
            <v>105</v>
          </cell>
          <cell r="M975">
            <v>87</v>
          </cell>
        </row>
        <row r="976">
          <cell r="A976">
            <v>5164326</v>
          </cell>
          <cell r="B976">
            <v>5106256</v>
          </cell>
          <cell r="C976">
            <v>4410</v>
          </cell>
          <cell r="D976">
            <v>3524645</v>
          </cell>
          <cell r="E976">
            <v>146</v>
          </cell>
          <cell r="F976">
            <v>143</v>
          </cell>
          <cell r="G976">
            <v>133</v>
          </cell>
          <cell r="H976">
            <v>246</v>
          </cell>
          <cell r="I976">
            <v>119</v>
          </cell>
          <cell r="J976">
            <v>118</v>
          </cell>
          <cell r="K976">
            <v>124</v>
          </cell>
          <cell r="L976">
            <v>128</v>
          </cell>
          <cell r="M976">
            <v>140</v>
          </cell>
        </row>
        <row r="977">
          <cell r="A977">
            <v>5164324</v>
          </cell>
          <cell r="B977">
            <v>5106255</v>
          </cell>
          <cell r="C977">
            <v>4410</v>
          </cell>
          <cell r="D977">
            <v>3524663</v>
          </cell>
          <cell r="E977">
            <v>151</v>
          </cell>
          <cell r="F977">
            <v>119</v>
          </cell>
          <cell r="G977">
            <v>123</v>
          </cell>
          <cell r="H977">
            <v>355</v>
          </cell>
          <cell r="I977">
            <v>114</v>
          </cell>
          <cell r="J977">
            <v>103</v>
          </cell>
          <cell r="K977">
            <v>90</v>
          </cell>
          <cell r="L977">
            <v>107</v>
          </cell>
          <cell r="M977">
            <v>120</v>
          </cell>
        </row>
        <row r="978">
          <cell r="A978">
            <v>5164340</v>
          </cell>
          <cell r="B978">
            <v>5106263</v>
          </cell>
          <cell r="C978">
            <v>4410</v>
          </cell>
          <cell r="D978">
            <v>3524586</v>
          </cell>
          <cell r="E978">
            <v>172</v>
          </cell>
          <cell r="F978">
            <v>152</v>
          </cell>
          <cell r="G978">
            <v>148</v>
          </cell>
          <cell r="H978">
            <v>137</v>
          </cell>
          <cell r="I978">
            <v>131</v>
          </cell>
          <cell r="J978">
            <v>133</v>
          </cell>
          <cell r="K978">
            <v>125</v>
          </cell>
          <cell r="L978">
            <v>165</v>
          </cell>
          <cell r="M978">
            <v>127</v>
          </cell>
        </row>
        <row r="979">
          <cell r="A979">
            <v>5164338</v>
          </cell>
          <cell r="B979">
            <v>5106262</v>
          </cell>
          <cell r="C979">
            <v>4410</v>
          </cell>
          <cell r="D979">
            <v>3524602</v>
          </cell>
          <cell r="E979">
            <v>163</v>
          </cell>
          <cell r="F979">
            <v>99</v>
          </cell>
          <cell r="G979">
            <v>136</v>
          </cell>
          <cell r="H979">
            <v>233</v>
          </cell>
          <cell r="I979">
            <v>236</v>
          </cell>
          <cell r="J979">
            <v>247</v>
          </cell>
          <cell r="K979">
            <v>271</v>
          </cell>
          <cell r="L979">
            <v>251</v>
          </cell>
          <cell r="M979">
            <v>302</v>
          </cell>
        </row>
        <row r="980">
          <cell r="A980">
            <v>5164346</v>
          </cell>
          <cell r="B980">
            <v>5106266</v>
          </cell>
          <cell r="C980">
            <v>4410</v>
          </cell>
          <cell r="D980">
            <v>3524665</v>
          </cell>
          <cell r="E980">
            <v>198</v>
          </cell>
          <cell r="F980">
            <v>138</v>
          </cell>
          <cell r="G980">
            <v>153</v>
          </cell>
          <cell r="H980">
            <v>123</v>
          </cell>
          <cell r="I980">
            <v>113</v>
          </cell>
          <cell r="J980">
            <v>99</v>
          </cell>
          <cell r="K980">
            <v>105</v>
          </cell>
          <cell r="L980">
            <v>104</v>
          </cell>
          <cell r="M980">
            <v>182</v>
          </cell>
        </row>
        <row r="981">
          <cell r="A981">
            <v>5164328</v>
          </cell>
          <cell r="B981">
            <v>5106257</v>
          </cell>
          <cell r="C981">
            <v>4410</v>
          </cell>
          <cell r="D981">
            <v>3524647</v>
          </cell>
          <cell r="E981">
            <v>241</v>
          </cell>
          <cell r="F981">
            <v>215</v>
          </cell>
          <cell r="G981">
            <v>208</v>
          </cell>
          <cell r="H981">
            <v>204</v>
          </cell>
          <cell r="I981">
            <v>217</v>
          </cell>
          <cell r="J981">
            <v>201</v>
          </cell>
          <cell r="K981">
            <v>221</v>
          </cell>
          <cell r="L981">
            <v>208</v>
          </cell>
          <cell r="M981">
            <v>216</v>
          </cell>
        </row>
        <row r="982">
          <cell r="A982">
            <v>5164330</v>
          </cell>
          <cell r="B982">
            <v>5106258</v>
          </cell>
          <cell r="C982">
            <v>4410</v>
          </cell>
          <cell r="D982">
            <v>3524581</v>
          </cell>
          <cell r="E982">
            <v>66</v>
          </cell>
          <cell r="F982">
            <v>56</v>
          </cell>
          <cell r="G982">
            <v>48</v>
          </cell>
          <cell r="H982">
            <v>156</v>
          </cell>
          <cell r="I982">
            <v>174</v>
          </cell>
          <cell r="J982">
            <v>154</v>
          </cell>
          <cell r="K982">
            <v>155</v>
          </cell>
          <cell r="L982">
            <v>138</v>
          </cell>
          <cell r="M982">
            <v>161</v>
          </cell>
        </row>
        <row r="983">
          <cell r="A983">
            <v>5164332</v>
          </cell>
          <cell r="B983">
            <v>5106259</v>
          </cell>
          <cell r="C983">
            <v>4410</v>
          </cell>
          <cell r="D983">
            <v>3524448</v>
          </cell>
          <cell r="E983">
            <v>194</v>
          </cell>
          <cell r="F983">
            <v>163</v>
          </cell>
          <cell r="G983">
            <v>125</v>
          </cell>
          <cell r="H983">
            <v>105</v>
          </cell>
          <cell r="I983">
            <v>157</v>
          </cell>
          <cell r="J983">
            <v>118</v>
          </cell>
          <cell r="K983">
            <v>129</v>
          </cell>
          <cell r="L983">
            <v>148</v>
          </cell>
          <cell r="M983">
            <v>103</v>
          </cell>
        </row>
        <row r="984">
          <cell r="A984">
            <v>5164344</v>
          </cell>
          <cell r="B984">
            <v>5106265</v>
          </cell>
          <cell r="C984">
            <v>4410</v>
          </cell>
          <cell r="D984">
            <v>3524464</v>
          </cell>
          <cell r="E984">
            <v>138</v>
          </cell>
          <cell r="F984">
            <v>115</v>
          </cell>
          <cell r="G984">
            <v>119</v>
          </cell>
          <cell r="H984">
            <v>302</v>
          </cell>
          <cell r="I984">
            <v>548</v>
          </cell>
          <cell r="J984">
            <v>242</v>
          </cell>
          <cell r="K984">
            <v>245</v>
          </cell>
          <cell r="L984">
            <v>255</v>
          </cell>
          <cell r="M984">
            <v>280</v>
          </cell>
        </row>
        <row r="985">
          <cell r="A985">
            <v>5164540</v>
          </cell>
          <cell r="B985">
            <v>5106363</v>
          </cell>
          <cell r="C985">
            <v>4410</v>
          </cell>
          <cell r="D985">
            <v>3524446</v>
          </cell>
          <cell r="E985">
            <v>304</v>
          </cell>
          <cell r="F985">
            <v>180</v>
          </cell>
          <cell r="G985">
            <v>236</v>
          </cell>
          <cell r="H985">
            <v>143</v>
          </cell>
          <cell r="I985">
            <v>137</v>
          </cell>
          <cell r="J985">
            <v>192</v>
          </cell>
          <cell r="K985">
            <v>206</v>
          </cell>
          <cell r="L985">
            <v>189</v>
          </cell>
          <cell r="M985">
            <v>205</v>
          </cell>
        </row>
        <row r="986">
          <cell r="A986">
            <v>5071984</v>
          </cell>
          <cell r="B986">
            <v>5060085</v>
          </cell>
          <cell r="C986">
            <v>4410</v>
          </cell>
          <cell r="D986">
            <v>1692913</v>
          </cell>
          <cell r="E986">
            <v>683</v>
          </cell>
          <cell r="F986">
            <v>262</v>
          </cell>
          <cell r="G986">
            <v>126</v>
          </cell>
          <cell r="H986">
            <v>135</v>
          </cell>
          <cell r="I986">
            <v>148</v>
          </cell>
          <cell r="J986">
            <v>155</v>
          </cell>
          <cell r="K986">
            <v>185</v>
          </cell>
          <cell r="L986">
            <v>208</v>
          </cell>
          <cell r="M986">
            <v>406</v>
          </cell>
        </row>
        <row r="987">
          <cell r="A987">
            <v>5164528</v>
          </cell>
          <cell r="B987">
            <v>5106357</v>
          </cell>
          <cell r="C987">
            <v>4410</v>
          </cell>
          <cell r="D987">
            <v>70000569</v>
          </cell>
          <cell r="E987">
            <v>37</v>
          </cell>
          <cell r="F987">
            <v>35</v>
          </cell>
          <cell r="G987">
            <v>55</v>
          </cell>
          <cell r="H987">
            <v>49</v>
          </cell>
          <cell r="I987">
            <v>50</v>
          </cell>
          <cell r="J987">
            <v>53</v>
          </cell>
          <cell r="K987">
            <v>53</v>
          </cell>
          <cell r="L987">
            <v>74</v>
          </cell>
          <cell r="M987">
            <v>66</v>
          </cell>
        </row>
        <row r="988">
          <cell r="A988">
            <v>5164530</v>
          </cell>
          <cell r="B988">
            <v>5106358</v>
          </cell>
          <cell r="C988">
            <v>4410</v>
          </cell>
          <cell r="D988">
            <v>70005187</v>
          </cell>
          <cell r="E988">
            <v>177</v>
          </cell>
          <cell r="F988">
            <v>104</v>
          </cell>
          <cell r="G988">
            <v>166</v>
          </cell>
          <cell r="H988">
            <v>217</v>
          </cell>
          <cell r="I988">
            <v>192</v>
          </cell>
          <cell r="J988">
            <v>109</v>
          </cell>
          <cell r="K988">
            <v>118</v>
          </cell>
          <cell r="L988">
            <v>115</v>
          </cell>
          <cell r="M988">
            <v>89</v>
          </cell>
        </row>
        <row r="989">
          <cell r="A989">
            <v>5164534</v>
          </cell>
          <cell r="B989">
            <v>5106360</v>
          </cell>
          <cell r="C989">
            <v>4410</v>
          </cell>
          <cell r="D989">
            <v>156345</v>
          </cell>
          <cell r="E989">
            <v>132</v>
          </cell>
          <cell r="F989">
            <v>105</v>
          </cell>
          <cell r="G989">
            <v>106</v>
          </cell>
          <cell r="H989">
            <v>107</v>
          </cell>
          <cell r="I989">
            <v>135</v>
          </cell>
          <cell r="J989">
            <v>130</v>
          </cell>
          <cell r="K989">
            <v>124</v>
          </cell>
          <cell r="L989">
            <v>149</v>
          </cell>
          <cell r="M989">
            <v>145</v>
          </cell>
        </row>
        <row r="990">
          <cell r="A990">
            <v>5164348</v>
          </cell>
          <cell r="B990">
            <v>5106267</v>
          </cell>
          <cell r="C990">
            <v>4410</v>
          </cell>
          <cell r="D990">
            <v>10275683</v>
          </cell>
          <cell r="E990">
            <v>771</v>
          </cell>
          <cell r="F990">
            <v>571</v>
          </cell>
          <cell r="G990">
            <v>617</v>
          </cell>
          <cell r="H990">
            <v>604</v>
          </cell>
          <cell r="I990">
            <v>652</v>
          </cell>
          <cell r="J990">
            <v>586</v>
          </cell>
          <cell r="K990">
            <v>634</v>
          </cell>
          <cell r="L990">
            <v>692</v>
          </cell>
          <cell r="M990">
            <v>808</v>
          </cell>
        </row>
        <row r="991">
          <cell r="A991">
            <v>5164532</v>
          </cell>
          <cell r="B991">
            <v>5106359</v>
          </cell>
          <cell r="C991">
            <v>4410</v>
          </cell>
          <cell r="D991">
            <v>1691801</v>
          </cell>
          <cell r="E991">
            <v>51</v>
          </cell>
          <cell r="F991">
            <v>47</v>
          </cell>
          <cell r="G991">
            <v>0</v>
          </cell>
          <cell r="H991">
            <v>29</v>
          </cell>
          <cell r="I991">
            <v>171</v>
          </cell>
          <cell r="J991">
            <v>149</v>
          </cell>
          <cell r="K991">
            <v>138</v>
          </cell>
          <cell r="L991">
            <v>160</v>
          </cell>
          <cell r="M991">
            <v>150</v>
          </cell>
        </row>
        <row r="992">
          <cell r="A992">
            <v>5164536</v>
          </cell>
          <cell r="B992">
            <v>5106361</v>
          </cell>
          <cell r="C992">
            <v>4410</v>
          </cell>
          <cell r="D992">
            <v>1691870</v>
          </cell>
          <cell r="E992">
            <v>95</v>
          </cell>
          <cell r="F992">
            <v>61</v>
          </cell>
          <cell r="G992">
            <v>68</v>
          </cell>
          <cell r="H992">
            <v>56</v>
          </cell>
          <cell r="I992">
            <v>64</v>
          </cell>
          <cell r="J992">
            <v>62</v>
          </cell>
          <cell r="K992">
            <v>65</v>
          </cell>
          <cell r="L992">
            <v>67</v>
          </cell>
          <cell r="M992">
            <v>67</v>
          </cell>
        </row>
        <row r="993">
          <cell r="A993">
            <v>5164334</v>
          </cell>
          <cell r="B993">
            <v>5106260</v>
          </cell>
          <cell r="C993">
            <v>4410</v>
          </cell>
          <cell r="D993">
            <v>444202</v>
          </cell>
          <cell r="E993">
            <v>97</v>
          </cell>
          <cell r="F993">
            <v>94</v>
          </cell>
          <cell r="G993">
            <v>81</v>
          </cell>
          <cell r="H993">
            <v>149</v>
          </cell>
          <cell r="I993">
            <v>250</v>
          </cell>
          <cell r="J993">
            <v>208</v>
          </cell>
          <cell r="K993">
            <v>237</v>
          </cell>
          <cell r="L993">
            <v>259</v>
          </cell>
          <cell r="M993">
            <v>272</v>
          </cell>
        </row>
        <row r="994">
          <cell r="A994">
            <v>5077372</v>
          </cell>
          <cell r="B994">
            <v>5062779</v>
          </cell>
          <cell r="C994">
            <v>4410</v>
          </cell>
          <cell r="D994">
            <v>2951353</v>
          </cell>
          <cell r="E994">
            <v>138</v>
          </cell>
          <cell r="F994">
            <v>120</v>
          </cell>
          <cell r="G994">
            <v>167</v>
          </cell>
          <cell r="H994">
            <v>217</v>
          </cell>
          <cell r="I994">
            <v>257</v>
          </cell>
          <cell r="J994">
            <v>226</v>
          </cell>
          <cell r="K994">
            <v>161</v>
          </cell>
          <cell r="L994">
            <v>153</v>
          </cell>
          <cell r="M994">
            <v>124</v>
          </cell>
        </row>
        <row r="995">
          <cell r="A995">
            <v>5072320</v>
          </cell>
          <cell r="B995">
            <v>5060253</v>
          </cell>
          <cell r="C995">
            <v>4410</v>
          </cell>
          <cell r="D995">
            <v>1693320</v>
          </cell>
          <cell r="E995">
            <v>139</v>
          </cell>
          <cell r="F995">
            <v>70</v>
          </cell>
          <cell r="G995">
            <v>247</v>
          </cell>
          <cell r="H995">
            <v>213</v>
          </cell>
          <cell r="I995">
            <v>220</v>
          </cell>
          <cell r="J995">
            <v>178</v>
          </cell>
          <cell r="K995">
            <v>331</v>
          </cell>
          <cell r="L995">
            <v>229</v>
          </cell>
          <cell r="M995">
            <v>359</v>
          </cell>
        </row>
        <row r="996">
          <cell r="A996">
            <v>5164174</v>
          </cell>
          <cell r="B996">
            <v>5106180</v>
          </cell>
          <cell r="C996">
            <v>4410</v>
          </cell>
          <cell r="D996">
            <v>210751</v>
          </cell>
          <cell r="E996">
            <v>122</v>
          </cell>
          <cell r="F996">
            <v>120</v>
          </cell>
          <cell r="G996">
            <v>138</v>
          </cell>
          <cell r="H996">
            <v>19</v>
          </cell>
          <cell r="I996">
            <v>119</v>
          </cell>
          <cell r="J996">
            <v>108</v>
          </cell>
          <cell r="K996">
            <v>107</v>
          </cell>
          <cell r="L996">
            <v>96</v>
          </cell>
          <cell r="M996">
            <v>0</v>
          </cell>
        </row>
        <row r="997">
          <cell r="A997">
            <v>5164186</v>
          </cell>
          <cell r="B997">
            <v>5106186</v>
          </cell>
          <cell r="C997">
            <v>4410</v>
          </cell>
          <cell r="D997">
            <v>219291</v>
          </cell>
          <cell r="E997">
            <v>257</v>
          </cell>
          <cell r="F997">
            <v>205</v>
          </cell>
          <cell r="G997">
            <v>249</v>
          </cell>
          <cell r="H997">
            <v>207</v>
          </cell>
          <cell r="I997">
            <v>200</v>
          </cell>
          <cell r="J997">
            <v>198</v>
          </cell>
          <cell r="K997">
            <v>191</v>
          </cell>
          <cell r="L997">
            <v>218</v>
          </cell>
          <cell r="M997">
            <v>224</v>
          </cell>
        </row>
        <row r="998">
          <cell r="A998">
            <v>5075980</v>
          </cell>
          <cell r="B998">
            <v>5062083</v>
          </cell>
          <cell r="C998">
            <v>4410</v>
          </cell>
          <cell r="D998">
            <v>10275001</v>
          </cell>
          <cell r="E998">
            <v>44</v>
          </cell>
          <cell r="F998">
            <v>44</v>
          </cell>
          <cell r="G998">
            <v>53</v>
          </cell>
          <cell r="H998">
            <v>53</v>
          </cell>
          <cell r="I998">
            <v>42</v>
          </cell>
          <cell r="J998">
            <v>40</v>
          </cell>
          <cell r="K998">
            <v>42</v>
          </cell>
          <cell r="L998">
            <v>39</v>
          </cell>
          <cell r="M998">
            <v>44</v>
          </cell>
        </row>
        <row r="999">
          <cell r="A999">
            <v>5164176</v>
          </cell>
          <cell r="B999">
            <v>5106181</v>
          </cell>
          <cell r="C999">
            <v>4410</v>
          </cell>
          <cell r="D999">
            <v>1911743</v>
          </cell>
          <cell r="E999">
            <v>166</v>
          </cell>
          <cell r="F999">
            <v>170</v>
          </cell>
          <cell r="G999">
            <v>115</v>
          </cell>
          <cell r="H999">
            <v>122</v>
          </cell>
          <cell r="I999">
            <v>170</v>
          </cell>
          <cell r="J999">
            <v>125</v>
          </cell>
          <cell r="K999">
            <v>127</v>
          </cell>
          <cell r="L999">
            <v>110</v>
          </cell>
          <cell r="M999">
            <v>135</v>
          </cell>
        </row>
        <row r="1000">
          <cell r="A1000">
            <v>5164188</v>
          </cell>
          <cell r="B1000">
            <v>5106187</v>
          </cell>
          <cell r="C1000">
            <v>4410</v>
          </cell>
          <cell r="D1000">
            <v>7102593</v>
          </cell>
          <cell r="E1000">
            <v>119</v>
          </cell>
          <cell r="F1000">
            <v>0</v>
          </cell>
          <cell r="G1000">
            <v>186</v>
          </cell>
          <cell r="H1000">
            <v>73</v>
          </cell>
          <cell r="I1000">
            <v>210</v>
          </cell>
          <cell r="J1000">
            <v>229</v>
          </cell>
          <cell r="K1000">
            <v>248</v>
          </cell>
          <cell r="L1000">
            <v>171</v>
          </cell>
          <cell r="M1000">
            <v>183</v>
          </cell>
        </row>
        <row r="1001">
          <cell r="A1001">
            <v>6049965</v>
          </cell>
          <cell r="B1001">
            <v>5901484</v>
          </cell>
          <cell r="C1001">
            <v>4410</v>
          </cell>
          <cell r="D1001">
            <v>3364065</v>
          </cell>
          <cell r="L1001">
            <v>184</v>
          </cell>
          <cell r="M1001">
            <v>162</v>
          </cell>
        </row>
        <row r="1002">
          <cell r="A1002">
            <v>6031512</v>
          </cell>
          <cell r="B1002">
            <v>5895400</v>
          </cell>
          <cell r="C1002">
            <v>4410</v>
          </cell>
          <cell r="D1002">
            <v>31988422</v>
          </cell>
          <cell r="K1002">
            <v>65</v>
          </cell>
          <cell r="L1002">
            <v>70</v>
          </cell>
          <cell r="M1002">
            <v>96</v>
          </cell>
        </row>
        <row r="1003">
          <cell r="A1003">
            <v>5972120</v>
          </cell>
          <cell r="B1003">
            <v>5880600</v>
          </cell>
          <cell r="C1003">
            <v>4410</v>
          </cell>
          <cell r="D1003">
            <v>10406970</v>
          </cell>
          <cell r="H1003">
            <v>51</v>
          </cell>
          <cell r="I1003">
            <v>58</v>
          </cell>
          <cell r="J1003">
            <v>53</v>
          </cell>
          <cell r="K1003">
            <v>54</v>
          </cell>
          <cell r="L1003">
            <v>52</v>
          </cell>
          <cell r="M1003">
            <v>57</v>
          </cell>
        </row>
        <row r="1004">
          <cell r="A1004">
            <v>5446730</v>
          </cell>
          <cell r="B1004">
            <v>5366452</v>
          </cell>
          <cell r="C1004">
            <v>4410</v>
          </cell>
          <cell r="D1004">
            <v>3196633</v>
          </cell>
          <cell r="H1004">
            <v>1748</v>
          </cell>
          <cell r="I1004">
            <v>768</v>
          </cell>
          <cell r="J1004">
            <v>720</v>
          </cell>
          <cell r="K1004">
            <v>768</v>
          </cell>
          <cell r="L1004">
            <v>696</v>
          </cell>
          <cell r="M1004">
            <v>0</v>
          </cell>
        </row>
        <row r="1005">
          <cell r="A1005">
            <v>5190124</v>
          </cell>
          <cell r="B1005">
            <v>5119155</v>
          </cell>
          <cell r="C1005">
            <v>4410</v>
          </cell>
          <cell r="D1005">
            <v>10245780</v>
          </cell>
          <cell r="E1005">
            <v>1700</v>
          </cell>
          <cell r="F1005">
            <v>4008</v>
          </cell>
          <cell r="G1005">
            <v>4178</v>
          </cell>
          <cell r="H1005">
            <v>3482</v>
          </cell>
          <cell r="I1005">
            <v>4139</v>
          </cell>
          <cell r="J1005">
            <v>3887</v>
          </cell>
          <cell r="K1005">
            <v>4305</v>
          </cell>
          <cell r="L1005">
            <v>2482</v>
          </cell>
          <cell r="M1005">
            <v>1281</v>
          </cell>
        </row>
        <row r="1006">
          <cell r="A1006">
            <v>5186012</v>
          </cell>
          <cell r="B1006">
            <v>5117099</v>
          </cell>
          <cell r="C1006">
            <v>4410</v>
          </cell>
          <cell r="D1006">
            <v>32998053</v>
          </cell>
          <cell r="E1006">
            <v>233</v>
          </cell>
          <cell r="F1006">
            <v>206</v>
          </cell>
          <cell r="G1006">
            <v>200</v>
          </cell>
          <cell r="H1006">
            <v>189</v>
          </cell>
          <cell r="I1006">
            <v>273</v>
          </cell>
          <cell r="J1006">
            <v>794</v>
          </cell>
          <cell r="K1006">
            <v>0</v>
          </cell>
          <cell r="L1006">
            <v>186</v>
          </cell>
          <cell r="M1006">
            <v>2349</v>
          </cell>
        </row>
        <row r="1007">
          <cell r="A1007">
            <v>5186004</v>
          </cell>
          <cell r="B1007">
            <v>5117095</v>
          </cell>
          <cell r="C1007">
            <v>4410</v>
          </cell>
          <cell r="D1007">
            <v>31981484</v>
          </cell>
          <cell r="E1007">
            <v>265</v>
          </cell>
          <cell r="F1007">
            <v>280</v>
          </cell>
          <cell r="G1007">
            <v>153</v>
          </cell>
          <cell r="H1007">
            <v>147</v>
          </cell>
          <cell r="I1007">
            <v>159</v>
          </cell>
          <cell r="J1007">
            <v>145</v>
          </cell>
          <cell r="K1007">
            <v>164</v>
          </cell>
          <cell r="L1007">
            <v>164</v>
          </cell>
          <cell r="M1007">
            <v>196</v>
          </cell>
        </row>
        <row r="1008">
          <cell r="A1008">
            <v>5186002</v>
          </cell>
          <cell r="B1008">
            <v>5117094</v>
          </cell>
          <cell r="C1008">
            <v>4410</v>
          </cell>
          <cell r="D1008">
            <v>3305173</v>
          </cell>
          <cell r="E1008">
            <v>17</v>
          </cell>
          <cell r="F1008">
            <v>79</v>
          </cell>
          <cell r="G1008">
            <v>69</v>
          </cell>
          <cell r="H1008">
            <v>59</v>
          </cell>
          <cell r="I1008">
            <v>113</v>
          </cell>
          <cell r="J1008">
            <v>83</v>
          </cell>
          <cell r="K1008">
            <v>123</v>
          </cell>
          <cell r="L1008">
            <v>112</v>
          </cell>
          <cell r="M1008">
            <v>133</v>
          </cell>
        </row>
        <row r="1009">
          <cell r="A1009">
            <v>5186000</v>
          </cell>
          <cell r="B1009">
            <v>5117093</v>
          </cell>
          <cell r="C1009">
            <v>4410</v>
          </cell>
          <cell r="D1009">
            <v>31981483</v>
          </cell>
          <cell r="E1009">
            <v>217</v>
          </cell>
          <cell r="F1009">
            <v>166</v>
          </cell>
          <cell r="G1009">
            <v>190</v>
          </cell>
          <cell r="H1009">
            <v>177</v>
          </cell>
          <cell r="I1009">
            <v>193</v>
          </cell>
          <cell r="J1009">
            <v>168</v>
          </cell>
          <cell r="K1009">
            <v>182</v>
          </cell>
          <cell r="L1009">
            <v>169</v>
          </cell>
          <cell r="M1009">
            <v>195</v>
          </cell>
        </row>
        <row r="1010">
          <cell r="A1010">
            <v>5185996</v>
          </cell>
          <cell r="B1010">
            <v>5117091</v>
          </cell>
          <cell r="C1010">
            <v>4410</v>
          </cell>
          <cell r="D1010">
            <v>719410</v>
          </cell>
          <cell r="E1010">
            <v>184</v>
          </cell>
          <cell r="F1010">
            <v>264</v>
          </cell>
          <cell r="G1010">
            <v>147</v>
          </cell>
          <cell r="H1010">
            <v>155</v>
          </cell>
          <cell r="I1010">
            <v>163</v>
          </cell>
          <cell r="J1010">
            <v>148</v>
          </cell>
          <cell r="K1010">
            <v>162</v>
          </cell>
          <cell r="L1010">
            <v>154</v>
          </cell>
          <cell r="M1010">
            <v>145</v>
          </cell>
        </row>
        <row r="1011">
          <cell r="A1011">
            <v>5185994</v>
          </cell>
          <cell r="B1011">
            <v>5117090</v>
          </cell>
          <cell r="C1011">
            <v>4410</v>
          </cell>
          <cell r="D1011">
            <v>1501756</v>
          </cell>
          <cell r="E1011">
            <v>128</v>
          </cell>
          <cell r="F1011">
            <v>100</v>
          </cell>
          <cell r="G1011">
            <v>108</v>
          </cell>
          <cell r="H1011">
            <v>104</v>
          </cell>
          <cell r="I1011">
            <v>109</v>
          </cell>
          <cell r="J1011">
            <v>96</v>
          </cell>
          <cell r="K1011">
            <v>108</v>
          </cell>
          <cell r="L1011">
            <v>100</v>
          </cell>
          <cell r="M1011">
            <v>119</v>
          </cell>
        </row>
        <row r="1012">
          <cell r="A1012">
            <v>5185992</v>
          </cell>
          <cell r="B1012">
            <v>5117089</v>
          </cell>
          <cell r="C1012">
            <v>4410</v>
          </cell>
          <cell r="D1012">
            <v>3354961</v>
          </cell>
          <cell r="E1012">
            <v>233</v>
          </cell>
          <cell r="F1012">
            <v>142</v>
          </cell>
          <cell r="G1012">
            <v>98</v>
          </cell>
          <cell r="H1012">
            <v>76</v>
          </cell>
          <cell r="I1012">
            <v>92</v>
          </cell>
          <cell r="J1012">
            <v>85</v>
          </cell>
          <cell r="K1012">
            <v>100</v>
          </cell>
          <cell r="L1012">
            <v>86</v>
          </cell>
          <cell r="M1012">
            <v>107</v>
          </cell>
        </row>
        <row r="1013">
          <cell r="A1013">
            <v>5185990</v>
          </cell>
          <cell r="B1013">
            <v>5117088</v>
          </cell>
          <cell r="C1013">
            <v>4410</v>
          </cell>
          <cell r="D1013">
            <v>443765</v>
          </cell>
          <cell r="E1013">
            <v>138</v>
          </cell>
          <cell r="F1013">
            <v>89</v>
          </cell>
          <cell r="G1013">
            <v>113</v>
          </cell>
          <cell r="H1013">
            <v>232</v>
          </cell>
          <cell r="I1013">
            <v>118</v>
          </cell>
          <cell r="J1013">
            <v>131</v>
          </cell>
          <cell r="K1013">
            <v>137</v>
          </cell>
          <cell r="L1013">
            <v>175</v>
          </cell>
          <cell r="M1013">
            <v>108</v>
          </cell>
        </row>
        <row r="1014">
          <cell r="A1014">
            <v>5185988</v>
          </cell>
          <cell r="B1014">
            <v>5117087</v>
          </cell>
          <cell r="C1014">
            <v>4410</v>
          </cell>
          <cell r="D1014">
            <v>16005934</v>
          </cell>
          <cell r="E1014">
            <v>429</v>
          </cell>
          <cell r="F1014">
            <v>266</v>
          </cell>
          <cell r="G1014">
            <v>333</v>
          </cell>
          <cell r="H1014">
            <v>247</v>
          </cell>
          <cell r="I1014">
            <v>190</v>
          </cell>
          <cell r="J1014">
            <v>398</v>
          </cell>
          <cell r="K1014">
            <v>523</v>
          </cell>
          <cell r="L1014">
            <v>507</v>
          </cell>
          <cell r="M1014">
            <v>662</v>
          </cell>
        </row>
        <row r="1015">
          <cell r="A1015">
            <v>5185986</v>
          </cell>
          <cell r="B1015">
            <v>5117086</v>
          </cell>
          <cell r="C1015">
            <v>4410</v>
          </cell>
          <cell r="D1015">
            <v>7728784</v>
          </cell>
          <cell r="E1015">
            <v>233</v>
          </cell>
          <cell r="F1015">
            <v>206</v>
          </cell>
          <cell r="G1015">
            <v>200</v>
          </cell>
          <cell r="H1015">
            <v>189</v>
          </cell>
          <cell r="I1015">
            <v>273</v>
          </cell>
          <cell r="J1015">
            <v>769</v>
          </cell>
          <cell r="K1015">
            <v>268</v>
          </cell>
          <cell r="L1015">
            <v>273</v>
          </cell>
          <cell r="M1015">
            <v>364</v>
          </cell>
        </row>
        <row r="1016">
          <cell r="A1016">
            <v>5185984</v>
          </cell>
          <cell r="B1016">
            <v>5117085</v>
          </cell>
          <cell r="C1016">
            <v>4410</v>
          </cell>
          <cell r="D1016">
            <v>16008570</v>
          </cell>
          <cell r="E1016">
            <v>285</v>
          </cell>
          <cell r="F1016">
            <v>208</v>
          </cell>
          <cell r="G1016">
            <v>194</v>
          </cell>
          <cell r="H1016">
            <v>184</v>
          </cell>
          <cell r="I1016">
            <v>206</v>
          </cell>
          <cell r="J1016">
            <v>202</v>
          </cell>
          <cell r="K1016">
            <v>215</v>
          </cell>
          <cell r="L1016">
            <v>216</v>
          </cell>
          <cell r="M1016">
            <v>229</v>
          </cell>
        </row>
        <row r="1017">
          <cell r="A1017">
            <v>5185982</v>
          </cell>
          <cell r="B1017">
            <v>5117084</v>
          </cell>
          <cell r="C1017">
            <v>4410</v>
          </cell>
          <cell r="D1017">
            <v>1728413</v>
          </cell>
          <cell r="E1017">
            <v>204</v>
          </cell>
          <cell r="F1017">
            <v>172</v>
          </cell>
          <cell r="G1017">
            <v>169</v>
          </cell>
          <cell r="H1017">
            <v>141</v>
          </cell>
          <cell r="I1017">
            <v>155</v>
          </cell>
          <cell r="J1017">
            <v>155</v>
          </cell>
          <cell r="K1017">
            <v>166</v>
          </cell>
          <cell r="L1017">
            <v>141</v>
          </cell>
          <cell r="M1017">
            <v>168</v>
          </cell>
        </row>
        <row r="1018">
          <cell r="A1018">
            <v>5185972</v>
          </cell>
          <cell r="B1018">
            <v>5117079</v>
          </cell>
          <cell r="C1018">
            <v>4410</v>
          </cell>
          <cell r="D1018">
            <v>7300070</v>
          </cell>
          <cell r="E1018">
            <v>153</v>
          </cell>
          <cell r="F1018">
            <v>175</v>
          </cell>
          <cell r="G1018">
            <v>198</v>
          </cell>
          <cell r="H1018">
            <v>348</v>
          </cell>
          <cell r="I1018">
            <v>369</v>
          </cell>
          <cell r="J1018">
            <v>116</v>
          </cell>
          <cell r="K1018">
            <v>231</v>
          </cell>
          <cell r="L1018">
            <v>225</v>
          </cell>
          <cell r="M1018">
            <v>252</v>
          </cell>
        </row>
        <row r="1019">
          <cell r="A1019">
            <v>5185952</v>
          </cell>
          <cell r="B1019">
            <v>5117069</v>
          </cell>
          <cell r="C1019">
            <v>4410</v>
          </cell>
          <cell r="D1019">
            <v>2209161</v>
          </cell>
          <cell r="E1019">
            <v>312</v>
          </cell>
          <cell r="F1019">
            <v>186</v>
          </cell>
          <cell r="G1019">
            <v>191</v>
          </cell>
          <cell r="H1019">
            <v>169</v>
          </cell>
          <cell r="I1019">
            <v>215</v>
          </cell>
          <cell r="J1019">
            <v>284</v>
          </cell>
          <cell r="K1019">
            <v>393</v>
          </cell>
          <cell r="L1019">
            <v>300</v>
          </cell>
          <cell r="M1019">
            <v>357</v>
          </cell>
        </row>
        <row r="1020">
          <cell r="A1020">
            <v>5185932</v>
          </cell>
          <cell r="B1020">
            <v>5117059</v>
          </cell>
          <cell r="C1020">
            <v>4410</v>
          </cell>
          <cell r="D1020">
            <v>1426635</v>
          </cell>
          <cell r="E1020">
            <v>443</v>
          </cell>
          <cell r="F1020">
            <v>413</v>
          </cell>
          <cell r="G1020">
            <v>284</v>
          </cell>
          <cell r="H1020">
            <v>345</v>
          </cell>
          <cell r="I1020">
            <v>351</v>
          </cell>
          <cell r="J1020">
            <v>307</v>
          </cell>
          <cell r="K1020">
            <v>331</v>
          </cell>
          <cell r="L1020">
            <v>340</v>
          </cell>
          <cell r="M1020">
            <v>377</v>
          </cell>
        </row>
        <row r="1021">
          <cell r="A1021">
            <v>5185914</v>
          </cell>
          <cell r="B1021">
            <v>5117050</v>
          </cell>
          <cell r="C1021">
            <v>4410</v>
          </cell>
          <cell r="D1021">
            <v>31981481</v>
          </cell>
          <cell r="E1021">
            <v>233</v>
          </cell>
          <cell r="F1021">
            <v>206</v>
          </cell>
          <cell r="G1021">
            <v>200</v>
          </cell>
          <cell r="H1021">
            <v>189</v>
          </cell>
          <cell r="I1021">
            <v>273</v>
          </cell>
          <cell r="J1021">
            <v>168</v>
          </cell>
          <cell r="K1021">
            <v>171</v>
          </cell>
          <cell r="L1021">
            <v>155</v>
          </cell>
          <cell r="M1021">
            <v>192</v>
          </cell>
        </row>
        <row r="1022">
          <cell r="A1022">
            <v>5185892</v>
          </cell>
          <cell r="B1022">
            <v>5117039</v>
          </cell>
          <cell r="C1022">
            <v>4410</v>
          </cell>
          <cell r="D1022">
            <v>3530449</v>
          </cell>
          <cell r="E1022">
            <v>207</v>
          </cell>
          <cell r="F1022">
            <v>278</v>
          </cell>
          <cell r="G1022">
            <v>256</v>
          </cell>
          <cell r="H1022">
            <v>122</v>
          </cell>
          <cell r="I1022">
            <v>115</v>
          </cell>
          <cell r="J1022">
            <v>117</v>
          </cell>
          <cell r="K1022">
            <v>112</v>
          </cell>
          <cell r="L1022">
            <v>112</v>
          </cell>
          <cell r="M1022">
            <v>110</v>
          </cell>
        </row>
        <row r="1023">
          <cell r="A1023">
            <v>5185876</v>
          </cell>
          <cell r="B1023">
            <v>5117031</v>
          </cell>
          <cell r="C1023">
            <v>4410</v>
          </cell>
          <cell r="D1023">
            <v>1693467</v>
          </cell>
          <cell r="E1023">
            <v>681</v>
          </cell>
          <cell r="F1023">
            <v>551</v>
          </cell>
          <cell r="G1023">
            <v>484</v>
          </cell>
          <cell r="H1023">
            <v>412</v>
          </cell>
          <cell r="I1023">
            <v>429</v>
          </cell>
          <cell r="J1023">
            <v>371</v>
          </cell>
          <cell r="K1023">
            <v>397</v>
          </cell>
          <cell r="L1023">
            <v>351</v>
          </cell>
          <cell r="M1023">
            <v>357</v>
          </cell>
        </row>
        <row r="1024">
          <cell r="A1024">
            <v>5185862</v>
          </cell>
          <cell r="B1024">
            <v>5117024</v>
          </cell>
          <cell r="C1024">
            <v>4410</v>
          </cell>
          <cell r="D1024">
            <v>3306267</v>
          </cell>
          <cell r="E1024">
            <v>124</v>
          </cell>
          <cell r="F1024">
            <v>115</v>
          </cell>
          <cell r="G1024">
            <v>114</v>
          </cell>
          <cell r="H1024">
            <v>118</v>
          </cell>
          <cell r="I1024">
            <v>117</v>
          </cell>
          <cell r="J1024">
            <v>103</v>
          </cell>
          <cell r="K1024">
            <v>135</v>
          </cell>
          <cell r="L1024">
            <v>129</v>
          </cell>
          <cell r="M1024">
            <v>140</v>
          </cell>
        </row>
        <row r="1025">
          <cell r="A1025">
            <v>5185848</v>
          </cell>
          <cell r="B1025">
            <v>5117017</v>
          </cell>
          <cell r="C1025">
            <v>4410</v>
          </cell>
          <cell r="D1025">
            <v>2065758</v>
          </cell>
          <cell r="E1025">
            <v>321</v>
          </cell>
          <cell r="F1025">
            <v>271</v>
          </cell>
          <cell r="G1025">
            <v>276</v>
          </cell>
          <cell r="H1025">
            <v>236</v>
          </cell>
          <cell r="I1025">
            <v>264</v>
          </cell>
          <cell r="J1025">
            <v>243</v>
          </cell>
          <cell r="K1025">
            <v>238</v>
          </cell>
          <cell r="L1025">
            <v>184</v>
          </cell>
          <cell r="M1025">
            <v>240</v>
          </cell>
        </row>
        <row r="1026">
          <cell r="A1026">
            <v>5185828</v>
          </cell>
          <cell r="B1026">
            <v>5117007</v>
          </cell>
          <cell r="C1026">
            <v>4410</v>
          </cell>
          <cell r="D1026">
            <v>31981479</v>
          </cell>
          <cell r="E1026">
            <v>107</v>
          </cell>
          <cell r="F1026">
            <v>58</v>
          </cell>
          <cell r="G1026">
            <v>40</v>
          </cell>
          <cell r="H1026">
            <v>34</v>
          </cell>
          <cell r="I1026">
            <v>45</v>
          </cell>
          <cell r="J1026">
            <v>190</v>
          </cell>
          <cell r="K1026">
            <v>183</v>
          </cell>
          <cell r="L1026">
            <v>135</v>
          </cell>
          <cell r="M1026">
            <v>105</v>
          </cell>
        </row>
        <row r="1027">
          <cell r="A1027">
            <v>5185810</v>
          </cell>
          <cell r="B1027">
            <v>5116998</v>
          </cell>
          <cell r="C1027">
            <v>4410</v>
          </cell>
          <cell r="D1027">
            <v>7094103</v>
          </cell>
          <cell r="E1027">
            <v>79</v>
          </cell>
          <cell r="F1027">
            <v>148</v>
          </cell>
          <cell r="G1027">
            <v>68</v>
          </cell>
          <cell r="H1027">
            <v>69</v>
          </cell>
          <cell r="I1027">
            <v>126</v>
          </cell>
          <cell r="J1027">
            <v>116</v>
          </cell>
          <cell r="K1027">
            <v>338</v>
          </cell>
          <cell r="L1027">
            <v>187</v>
          </cell>
          <cell r="M1027">
            <v>203</v>
          </cell>
        </row>
        <row r="1028">
          <cell r="A1028">
            <v>5185790</v>
          </cell>
          <cell r="B1028">
            <v>5116988</v>
          </cell>
          <cell r="C1028">
            <v>4410</v>
          </cell>
          <cell r="D1028">
            <v>10505262</v>
          </cell>
          <cell r="E1028">
            <v>547</v>
          </cell>
          <cell r="F1028">
            <v>217</v>
          </cell>
          <cell r="G1028">
            <v>179</v>
          </cell>
          <cell r="H1028">
            <v>162</v>
          </cell>
          <cell r="I1028">
            <v>174</v>
          </cell>
          <cell r="J1028">
            <v>158</v>
          </cell>
          <cell r="K1028">
            <v>165</v>
          </cell>
          <cell r="L1028">
            <v>146</v>
          </cell>
          <cell r="M1028">
            <v>150</v>
          </cell>
        </row>
        <row r="1029">
          <cell r="A1029">
            <v>5185770</v>
          </cell>
          <cell r="B1029">
            <v>5116978</v>
          </cell>
          <cell r="C1029">
            <v>4410</v>
          </cell>
          <cell r="D1029">
            <v>31988559</v>
          </cell>
          <cell r="E1029">
            <v>233</v>
          </cell>
          <cell r="F1029">
            <v>206</v>
          </cell>
          <cell r="G1029">
            <v>200</v>
          </cell>
          <cell r="H1029">
            <v>189</v>
          </cell>
          <cell r="I1029">
            <v>273</v>
          </cell>
          <cell r="J1029">
            <v>175</v>
          </cell>
          <cell r="K1029">
            <v>179</v>
          </cell>
          <cell r="L1029">
            <v>196</v>
          </cell>
          <cell r="M1029">
            <v>209</v>
          </cell>
        </row>
        <row r="1030">
          <cell r="A1030">
            <v>5185750</v>
          </cell>
          <cell r="B1030">
            <v>5116968</v>
          </cell>
          <cell r="C1030">
            <v>4410</v>
          </cell>
          <cell r="D1030">
            <v>1885109</v>
          </cell>
          <cell r="E1030">
            <v>280</v>
          </cell>
          <cell r="F1030">
            <v>216</v>
          </cell>
          <cell r="G1030">
            <v>215</v>
          </cell>
          <cell r="H1030">
            <v>227</v>
          </cell>
          <cell r="I1030">
            <v>243</v>
          </cell>
          <cell r="J1030">
            <v>230</v>
          </cell>
          <cell r="K1030">
            <v>242</v>
          </cell>
          <cell r="L1030">
            <v>224</v>
          </cell>
          <cell r="M1030">
            <v>215</v>
          </cell>
        </row>
        <row r="1031">
          <cell r="A1031">
            <v>5185728</v>
          </cell>
          <cell r="B1031">
            <v>5116957</v>
          </cell>
          <cell r="C1031">
            <v>4410</v>
          </cell>
          <cell r="D1031">
            <v>3524629</v>
          </cell>
          <cell r="E1031">
            <v>110</v>
          </cell>
          <cell r="F1031">
            <v>92</v>
          </cell>
          <cell r="G1031">
            <v>120</v>
          </cell>
          <cell r="H1031">
            <v>359</v>
          </cell>
          <cell r="I1031">
            <v>279</v>
          </cell>
          <cell r="J1031">
            <v>260</v>
          </cell>
          <cell r="K1031">
            <v>318</v>
          </cell>
          <cell r="L1031">
            <v>298</v>
          </cell>
          <cell r="M1031">
            <v>342</v>
          </cell>
        </row>
        <row r="1032">
          <cell r="A1032">
            <v>5185708</v>
          </cell>
          <cell r="B1032">
            <v>5116947</v>
          </cell>
          <cell r="C1032">
            <v>4410</v>
          </cell>
          <cell r="D1032">
            <v>5311518</v>
          </cell>
          <cell r="E1032">
            <v>233</v>
          </cell>
          <cell r="F1032">
            <v>206</v>
          </cell>
          <cell r="G1032">
            <v>200</v>
          </cell>
          <cell r="H1032">
            <v>189</v>
          </cell>
          <cell r="I1032">
            <v>273</v>
          </cell>
          <cell r="J1032">
            <v>237</v>
          </cell>
          <cell r="K1032">
            <v>251</v>
          </cell>
          <cell r="L1032">
            <v>224</v>
          </cell>
          <cell r="M1032">
            <v>497</v>
          </cell>
        </row>
        <row r="1033">
          <cell r="A1033">
            <v>5185690</v>
          </cell>
          <cell r="B1033">
            <v>5116938</v>
          </cell>
          <cell r="C1033">
            <v>4410</v>
          </cell>
          <cell r="D1033">
            <v>3506033</v>
          </cell>
          <cell r="E1033">
            <v>233</v>
          </cell>
          <cell r="F1033">
            <v>72</v>
          </cell>
          <cell r="G1033">
            <v>24</v>
          </cell>
          <cell r="H1033">
            <v>157</v>
          </cell>
          <cell r="I1033">
            <v>192</v>
          </cell>
          <cell r="J1033">
            <v>180</v>
          </cell>
          <cell r="K1033">
            <v>190</v>
          </cell>
          <cell r="L1033">
            <v>169</v>
          </cell>
          <cell r="M1033">
            <v>182</v>
          </cell>
        </row>
        <row r="1034">
          <cell r="A1034">
            <v>5185674</v>
          </cell>
          <cell r="B1034">
            <v>5116930</v>
          </cell>
          <cell r="C1034">
            <v>4410</v>
          </cell>
          <cell r="D1034">
            <v>6809405</v>
          </cell>
          <cell r="E1034">
            <v>328</v>
          </cell>
          <cell r="F1034">
            <v>476</v>
          </cell>
          <cell r="G1034">
            <v>84</v>
          </cell>
          <cell r="H1034">
            <v>203</v>
          </cell>
          <cell r="I1034">
            <v>194</v>
          </cell>
          <cell r="J1034">
            <v>248</v>
          </cell>
          <cell r="K1034">
            <v>307</v>
          </cell>
          <cell r="L1034">
            <v>198</v>
          </cell>
          <cell r="M1034">
            <v>204</v>
          </cell>
        </row>
        <row r="1035">
          <cell r="A1035">
            <v>5185654</v>
          </cell>
          <cell r="B1035">
            <v>5116920</v>
          </cell>
          <cell r="C1035">
            <v>4410</v>
          </cell>
          <cell r="D1035">
            <v>31116351</v>
          </cell>
          <cell r="E1035">
            <v>47</v>
          </cell>
          <cell r="F1035">
            <v>51</v>
          </cell>
          <cell r="G1035">
            <v>48</v>
          </cell>
          <cell r="H1035">
            <v>72</v>
          </cell>
          <cell r="I1035">
            <v>80</v>
          </cell>
          <cell r="J1035">
            <v>99</v>
          </cell>
          <cell r="K1035">
            <v>107</v>
          </cell>
          <cell r="L1035">
            <v>105</v>
          </cell>
          <cell r="M1035">
            <v>105</v>
          </cell>
        </row>
        <row r="1036">
          <cell r="A1036">
            <v>5185636</v>
          </cell>
          <cell r="B1036">
            <v>5116911</v>
          </cell>
          <cell r="C1036">
            <v>4410</v>
          </cell>
          <cell r="D1036">
            <v>31116263</v>
          </cell>
          <cell r="E1036">
            <v>166</v>
          </cell>
          <cell r="F1036">
            <v>92</v>
          </cell>
          <cell r="G1036">
            <v>42</v>
          </cell>
          <cell r="H1036">
            <v>35</v>
          </cell>
          <cell r="I1036">
            <v>62</v>
          </cell>
          <cell r="J1036">
            <v>70</v>
          </cell>
          <cell r="K1036">
            <v>36</v>
          </cell>
          <cell r="L1036">
            <v>10</v>
          </cell>
          <cell r="M1036">
            <v>21</v>
          </cell>
        </row>
        <row r="1037">
          <cell r="A1037">
            <v>5185614</v>
          </cell>
          <cell r="B1037">
            <v>5116900</v>
          </cell>
          <cell r="C1037">
            <v>4410</v>
          </cell>
          <cell r="D1037">
            <v>16008552</v>
          </cell>
          <cell r="E1037">
            <v>94</v>
          </cell>
          <cell r="F1037">
            <v>80</v>
          </cell>
          <cell r="G1037">
            <v>80</v>
          </cell>
          <cell r="H1037">
            <v>79</v>
          </cell>
          <cell r="I1037">
            <v>83</v>
          </cell>
          <cell r="J1037">
            <v>84</v>
          </cell>
          <cell r="K1037">
            <v>92</v>
          </cell>
          <cell r="L1037">
            <v>85</v>
          </cell>
          <cell r="M1037">
            <v>102</v>
          </cell>
        </row>
        <row r="1038">
          <cell r="A1038">
            <v>5185592</v>
          </cell>
          <cell r="B1038">
            <v>5116889</v>
          </cell>
          <cell r="C1038">
            <v>4410</v>
          </cell>
          <cell r="D1038">
            <v>31116265</v>
          </cell>
          <cell r="E1038">
            <v>279</v>
          </cell>
          <cell r="F1038">
            <v>247</v>
          </cell>
          <cell r="G1038">
            <v>249</v>
          </cell>
          <cell r="H1038">
            <v>241</v>
          </cell>
          <cell r="I1038">
            <v>201</v>
          </cell>
          <cell r="J1038">
            <v>242</v>
          </cell>
          <cell r="K1038">
            <v>282</v>
          </cell>
          <cell r="L1038">
            <v>240</v>
          </cell>
          <cell r="M1038">
            <v>276</v>
          </cell>
        </row>
        <row r="1039">
          <cell r="A1039">
            <v>5185570</v>
          </cell>
          <cell r="B1039">
            <v>5116878</v>
          </cell>
          <cell r="C1039">
            <v>4410</v>
          </cell>
          <cell r="D1039">
            <v>1693465</v>
          </cell>
          <cell r="E1039">
            <v>51</v>
          </cell>
          <cell r="F1039">
            <v>217</v>
          </cell>
          <cell r="G1039">
            <v>199</v>
          </cell>
          <cell r="H1039">
            <v>224</v>
          </cell>
          <cell r="I1039">
            <v>230</v>
          </cell>
          <cell r="J1039">
            <v>198</v>
          </cell>
          <cell r="K1039">
            <v>203</v>
          </cell>
          <cell r="L1039">
            <v>170</v>
          </cell>
          <cell r="M1039">
            <v>166</v>
          </cell>
        </row>
        <row r="1040">
          <cell r="A1040">
            <v>5185546</v>
          </cell>
          <cell r="B1040">
            <v>5116866</v>
          </cell>
          <cell r="C1040">
            <v>4410</v>
          </cell>
          <cell r="D1040">
            <v>1728404</v>
          </cell>
          <cell r="E1040">
            <v>111</v>
          </cell>
          <cell r="F1040">
            <v>91</v>
          </cell>
          <cell r="G1040">
            <v>91</v>
          </cell>
          <cell r="H1040">
            <v>129</v>
          </cell>
          <cell r="I1040">
            <v>53</v>
          </cell>
          <cell r="J1040">
            <v>44</v>
          </cell>
          <cell r="K1040">
            <v>43</v>
          </cell>
          <cell r="L1040">
            <v>46</v>
          </cell>
          <cell r="M1040">
            <v>41</v>
          </cell>
        </row>
        <row r="1041">
          <cell r="A1041">
            <v>5185524</v>
          </cell>
          <cell r="B1041">
            <v>5116855</v>
          </cell>
          <cell r="C1041">
            <v>4410</v>
          </cell>
          <cell r="D1041">
            <v>31116262</v>
          </cell>
          <cell r="E1041">
            <v>107</v>
          </cell>
          <cell r="F1041">
            <v>93</v>
          </cell>
          <cell r="G1041">
            <v>96</v>
          </cell>
          <cell r="H1041">
            <v>92</v>
          </cell>
          <cell r="I1041">
            <v>90</v>
          </cell>
          <cell r="J1041">
            <v>77</v>
          </cell>
          <cell r="K1041">
            <v>103</v>
          </cell>
          <cell r="L1041">
            <v>109</v>
          </cell>
          <cell r="M1041">
            <v>118</v>
          </cell>
        </row>
        <row r="1042">
          <cell r="A1042">
            <v>5185504</v>
          </cell>
          <cell r="B1042">
            <v>5116845</v>
          </cell>
          <cell r="C1042">
            <v>4410</v>
          </cell>
          <cell r="D1042">
            <v>16005842</v>
          </cell>
          <cell r="E1042">
            <v>223</v>
          </cell>
          <cell r="F1042">
            <v>177</v>
          </cell>
          <cell r="G1042">
            <v>184</v>
          </cell>
          <cell r="H1042">
            <v>181</v>
          </cell>
          <cell r="I1042">
            <v>215</v>
          </cell>
          <cell r="J1042">
            <v>138</v>
          </cell>
          <cell r="K1042">
            <v>204</v>
          </cell>
          <cell r="L1042">
            <v>195</v>
          </cell>
          <cell r="M1042">
            <v>196</v>
          </cell>
        </row>
        <row r="1043">
          <cell r="A1043">
            <v>5185482</v>
          </cell>
          <cell r="B1043">
            <v>5116834</v>
          </cell>
          <cell r="C1043">
            <v>4410</v>
          </cell>
          <cell r="D1043">
            <v>3305920</v>
          </cell>
          <cell r="E1043">
            <v>113</v>
          </cell>
          <cell r="F1043">
            <v>102</v>
          </cell>
          <cell r="G1043">
            <v>110</v>
          </cell>
          <cell r="H1043">
            <v>107</v>
          </cell>
          <cell r="I1043">
            <v>99</v>
          </cell>
          <cell r="J1043">
            <v>86</v>
          </cell>
          <cell r="K1043">
            <v>101</v>
          </cell>
          <cell r="L1043">
            <v>36</v>
          </cell>
          <cell r="M1043">
            <v>100</v>
          </cell>
        </row>
        <row r="1044">
          <cell r="A1044">
            <v>5185462</v>
          </cell>
          <cell r="B1044">
            <v>5116824</v>
          </cell>
          <cell r="C1044">
            <v>4410</v>
          </cell>
          <cell r="D1044">
            <v>31116352</v>
          </cell>
          <cell r="E1044">
            <v>230</v>
          </cell>
          <cell r="F1044">
            <v>87</v>
          </cell>
          <cell r="G1044">
            <v>0</v>
          </cell>
          <cell r="H1044">
            <v>0</v>
          </cell>
          <cell r="I1044">
            <v>0</v>
          </cell>
          <cell r="J1044">
            <v>123</v>
          </cell>
          <cell r="K1044">
            <v>127</v>
          </cell>
          <cell r="L1044">
            <v>111</v>
          </cell>
          <cell r="M1044">
            <v>66</v>
          </cell>
        </row>
        <row r="1045">
          <cell r="A1045">
            <v>5185440</v>
          </cell>
          <cell r="B1045">
            <v>5116813</v>
          </cell>
          <cell r="C1045">
            <v>4410</v>
          </cell>
          <cell r="D1045">
            <v>3360908</v>
          </cell>
          <cell r="E1045">
            <v>119</v>
          </cell>
          <cell r="F1045">
            <v>19</v>
          </cell>
          <cell r="G1045">
            <v>29</v>
          </cell>
          <cell r="H1045">
            <v>20</v>
          </cell>
          <cell r="I1045">
            <v>106</v>
          </cell>
          <cell r="J1045">
            <v>61</v>
          </cell>
          <cell r="K1045">
            <v>121</v>
          </cell>
          <cell r="L1045">
            <v>16</v>
          </cell>
          <cell r="M1045">
            <v>4</v>
          </cell>
        </row>
        <row r="1046">
          <cell r="A1046">
            <v>5185418</v>
          </cell>
          <cell r="B1046">
            <v>5116802</v>
          </cell>
          <cell r="C1046">
            <v>4410</v>
          </cell>
          <cell r="D1046">
            <v>443756</v>
          </cell>
          <cell r="E1046">
            <v>94</v>
          </cell>
          <cell r="F1046">
            <v>135</v>
          </cell>
          <cell r="G1046">
            <v>79</v>
          </cell>
          <cell r="H1046">
            <v>113</v>
          </cell>
          <cell r="I1046">
            <v>190</v>
          </cell>
          <cell r="J1046">
            <v>330</v>
          </cell>
          <cell r="K1046">
            <v>338</v>
          </cell>
          <cell r="L1046">
            <v>324</v>
          </cell>
          <cell r="M1046">
            <v>326</v>
          </cell>
        </row>
        <row r="1047">
          <cell r="A1047">
            <v>5185396</v>
          </cell>
          <cell r="B1047">
            <v>5116791</v>
          </cell>
          <cell r="C1047">
            <v>4410</v>
          </cell>
          <cell r="D1047">
            <v>7686575</v>
          </cell>
          <cell r="E1047">
            <v>233</v>
          </cell>
          <cell r="F1047">
            <v>206</v>
          </cell>
          <cell r="G1047">
            <v>200</v>
          </cell>
          <cell r="H1047">
            <v>189</v>
          </cell>
          <cell r="I1047">
            <v>273</v>
          </cell>
          <cell r="J1047">
            <v>251</v>
          </cell>
          <cell r="K1047">
            <v>297</v>
          </cell>
          <cell r="L1047">
            <v>281</v>
          </cell>
          <cell r="M1047">
            <v>297</v>
          </cell>
        </row>
        <row r="1048">
          <cell r="A1048">
            <v>5185374</v>
          </cell>
          <cell r="B1048">
            <v>5116780</v>
          </cell>
          <cell r="C1048">
            <v>4410</v>
          </cell>
          <cell r="D1048">
            <v>7118079</v>
          </cell>
          <cell r="E1048">
            <v>247</v>
          </cell>
          <cell r="F1048">
            <v>139</v>
          </cell>
          <cell r="G1048">
            <v>206</v>
          </cell>
          <cell r="H1048">
            <v>199</v>
          </cell>
          <cell r="I1048">
            <v>203</v>
          </cell>
          <cell r="J1048">
            <v>0</v>
          </cell>
          <cell r="K1048">
            <v>0</v>
          </cell>
          <cell r="L1048">
            <v>98</v>
          </cell>
          <cell r="M1048">
            <v>57</v>
          </cell>
        </row>
        <row r="1049">
          <cell r="A1049">
            <v>5185352</v>
          </cell>
          <cell r="B1049">
            <v>5116769</v>
          </cell>
          <cell r="C1049">
            <v>4410</v>
          </cell>
          <cell r="D1049">
            <v>1693201</v>
          </cell>
          <cell r="E1049">
            <v>93</v>
          </cell>
          <cell r="F1049">
            <v>102</v>
          </cell>
          <cell r="G1049">
            <v>98</v>
          </cell>
          <cell r="H1049">
            <v>50</v>
          </cell>
          <cell r="I1049">
            <v>60</v>
          </cell>
          <cell r="J1049">
            <v>50</v>
          </cell>
          <cell r="K1049">
            <v>55</v>
          </cell>
          <cell r="L1049">
            <v>51</v>
          </cell>
          <cell r="M1049">
            <v>68</v>
          </cell>
        </row>
        <row r="1050">
          <cell r="A1050">
            <v>5185328</v>
          </cell>
          <cell r="B1050">
            <v>5116757</v>
          </cell>
          <cell r="C1050">
            <v>4410</v>
          </cell>
          <cell r="D1050">
            <v>7116771</v>
          </cell>
          <cell r="E1050">
            <v>116</v>
          </cell>
          <cell r="F1050">
            <v>212</v>
          </cell>
          <cell r="G1050">
            <v>106</v>
          </cell>
          <cell r="H1050">
            <v>110</v>
          </cell>
          <cell r="I1050">
            <v>105</v>
          </cell>
          <cell r="J1050">
            <v>148</v>
          </cell>
          <cell r="K1050">
            <v>136</v>
          </cell>
          <cell r="L1050">
            <v>126</v>
          </cell>
          <cell r="M1050">
            <v>87</v>
          </cell>
        </row>
        <row r="1051">
          <cell r="A1051">
            <v>5185306</v>
          </cell>
          <cell r="B1051">
            <v>5116746</v>
          </cell>
          <cell r="C1051">
            <v>4410</v>
          </cell>
          <cell r="D1051">
            <v>1692063</v>
          </cell>
          <cell r="E1051">
            <v>84</v>
          </cell>
          <cell r="F1051">
            <v>66</v>
          </cell>
          <cell r="G1051">
            <v>83</v>
          </cell>
          <cell r="H1051">
            <v>231</v>
          </cell>
          <cell r="I1051">
            <v>145</v>
          </cell>
          <cell r="J1051">
            <v>152</v>
          </cell>
          <cell r="K1051">
            <v>151</v>
          </cell>
          <cell r="L1051">
            <v>97</v>
          </cell>
          <cell r="M1051">
            <v>86</v>
          </cell>
        </row>
        <row r="1052">
          <cell r="A1052">
            <v>5185284</v>
          </cell>
          <cell r="B1052">
            <v>5116735</v>
          </cell>
          <cell r="C1052">
            <v>4410</v>
          </cell>
          <cell r="D1052">
            <v>358844</v>
          </cell>
          <cell r="E1052">
            <v>102</v>
          </cell>
          <cell r="F1052">
            <v>74</v>
          </cell>
          <cell r="G1052">
            <v>71</v>
          </cell>
          <cell r="H1052">
            <v>55</v>
          </cell>
          <cell r="I1052">
            <v>177</v>
          </cell>
          <cell r="J1052">
            <v>85</v>
          </cell>
          <cell r="K1052">
            <v>0</v>
          </cell>
          <cell r="L1052">
            <v>16</v>
          </cell>
          <cell r="M1052">
            <v>59</v>
          </cell>
        </row>
        <row r="1053">
          <cell r="A1053">
            <v>5185262</v>
          </cell>
          <cell r="B1053">
            <v>5116724</v>
          </cell>
          <cell r="C1053">
            <v>4410</v>
          </cell>
          <cell r="D1053">
            <v>355467</v>
          </cell>
          <cell r="E1053">
            <v>267</v>
          </cell>
          <cell r="F1053">
            <v>236</v>
          </cell>
          <cell r="G1053">
            <v>228</v>
          </cell>
          <cell r="H1053">
            <v>202</v>
          </cell>
          <cell r="I1053">
            <v>264</v>
          </cell>
          <cell r="J1053">
            <v>227</v>
          </cell>
          <cell r="K1053">
            <v>242</v>
          </cell>
          <cell r="L1053">
            <v>219</v>
          </cell>
          <cell r="M1053">
            <v>234</v>
          </cell>
        </row>
        <row r="1054">
          <cell r="A1054">
            <v>5185240</v>
          </cell>
          <cell r="B1054">
            <v>5116713</v>
          </cell>
          <cell r="C1054">
            <v>4410</v>
          </cell>
          <cell r="D1054">
            <v>2100191</v>
          </cell>
          <cell r="E1054">
            <v>181</v>
          </cell>
          <cell r="F1054">
            <v>190</v>
          </cell>
          <cell r="G1054">
            <v>131</v>
          </cell>
          <cell r="H1054">
            <v>237</v>
          </cell>
          <cell r="I1054">
            <v>205</v>
          </cell>
          <cell r="J1054">
            <v>186</v>
          </cell>
          <cell r="K1054">
            <v>140</v>
          </cell>
          <cell r="L1054">
            <v>152</v>
          </cell>
          <cell r="M1054">
            <v>188</v>
          </cell>
        </row>
        <row r="1055">
          <cell r="A1055">
            <v>5185218</v>
          </cell>
          <cell r="B1055">
            <v>5116702</v>
          </cell>
          <cell r="C1055">
            <v>4410</v>
          </cell>
          <cell r="D1055">
            <v>6820883</v>
          </cell>
          <cell r="E1055">
            <v>120</v>
          </cell>
          <cell r="F1055">
            <v>83</v>
          </cell>
          <cell r="G1055">
            <v>148</v>
          </cell>
          <cell r="H1055">
            <v>51</v>
          </cell>
          <cell r="I1055">
            <v>81</v>
          </cell>
          <cell r="J1055">
            <v>109</v>
          </cell>
          <cell r="K1055">
            <v>76</v>
          </cell>
          <cell r="L1055">
            <v>76</v>
          </cell>
          <cell r="M1055">
            <v>123</v>
          </cell>
        </row>
        <row r="1056">
          <cell r="A1056">
            <v>5185196</v>
          </cell>
          <cell r="B1056">
            <v>5116691</v>
          </cell>
          <cell r="C1056">
            <v>4410</v>
          </cell>
          <cell r="D1056">
            <v>10408060</v>
          </cell>
          <cell r="E1056">
            <v>270</v>
          </cell>
          <cell r="F1056">
            <v>241</v>
          </cell>
          <cell r="G1056">
            <v>233</v>
          </cell>
          <cell r="H1056">
            <v>403</v>
          </cell>
          <cell r="I1056">
            <v>286</v>
          </cell>
          <cell r="J1056">
            <v>269</v>
          </cell>
          <cell r="K1056">
            <v>206</v>
          </cell>
          <cell r="L1056">
            <v>194</v>
          </cell>
          <cell r="M1056">
            <v>222</v>
          </cell>
        </row>
        <row r="1057">
          <cell r="A1057">
            <v>5185174</v>
          </cell>
          <cell r="B1057">
            <v>5116680</v>
          </cell>
          <cell r="C1057">
            <v>4410</v>
          </cell>
          <cell r="D1057">
            <v>5312879</v>
          </cell>
          <cell r="E1057">
            <v>234</v>
          </cell>
          <cell r="F1057">
            <v>176</v>
          </cell>
          <cell r="G1057">
            <v>192</v>
          </cell>
          <cell r="H1057">
            <v>188</v>
          </cell>
          <cell r="I1057">
            <v>188</v>
          </cell>
          <cell r="J1057">
            <v>194</v>
          </cell>
          <cell r="K1057">
            <v>205</v>
          </cell>
          <cell r="L1057">
            <v>221</v>
          </cell>
          <cell r="M1057">
            <v>230</v>
          </cell>
        </row>
        <row r="1058">
          <cell r="A1058">
            <v>5185152</v>
          </cell>
          <cell r="B1058">
            <v>5116669</v>
          </cell>
          <cell r="C1058">
            <v>4410</v>
          </cell>
          <cell r="D1058">
            <v>3362950</v>
          </cell>
          <cell r="E1058">
            <v>269</v>
          </cell>
          <cell r="F1058">
            <v>287</v>
          </cell>
          <cell r="G1058">
            <v>306</v>
          </cell>
          <cell r="H1058">
            <v>319</v>
          </cell>
          <cell r="I1058">
            <v>277</v>
          </cell>
          <cell r="J1058">
            <v>380</v>
          </cell>
          <cell r="K1058">
            <v>175</v>
          </cell>
          <cell r="L1058">
            <v>185</v>
          </cell>
          <cell r="M1058">
            <v>220</v>
          </cell>
        </row>
        <row r="1059">
          <cell r="A1059">
            <v>5185130</v>
          </cell>
          <cell r="B1059">
            <v>5116658</v>
          </cell>
          <cell r="C1059">
            <v>4410</v>
          </cell>
          <cell r="D1059">
            <v>7686572</v>
          </cell>
          <cell r="E1059">
            <v>294</v>
          </cell>
          <cell r="F1059">
            <v>261</v>
          </cell>
          <cell r="G1059">
            <v>346</v>
          </cell>
          <cell r="H1059">
            <v>484</v>
          </cell>
          <cell r="I1059">
            <v>426</v>
          </cell>
          <cell r="J1059">
            <v>384</v>
          </cell>
          <cell r="K1059">
            <v>369</v>
          </cell>
          <cell r="L1059">
            <v>363</v>
          </cell>
          <cell r="M1059">
            <v>365</v>
          </cell>
        </row>
        <row r="1060">
          <cell r="A1060">
            <v>5185106</v>
          </cell>
          <cell r="B1060">
            <v>5116646</v>
          </cell>
          <cell r="C1060">
            <v>4410</v>
          </cell>
          <cell r="D1060">
            <v>3363561</v>
          </cell>
          <cell r="E1060">
            <v>0</v>
          </cell>
          <cell r="F1060">
            <v>0</v>
          </cell>
          <cell r="G1060">
            <v>182</v>
          </cell>
          <cell r="H1060">
            <v>121</v>
          </cell>
          <cell r="I1060">
            <v>140</v>
          </cell>
          <cell r="J1060">
            <v>129</v>
          </cell>
          <cell r="K1060">
            <v>113</v>
          </cell>
          <cell r="L1060">
            <v>99</v>
          </cell>
          <cell r="M1060">
            <v>111</v>
          </cell>
        </row>
        <row r="1061">
          <cell r="A1061">
            <v>5185084</v>
          </cell>
          <cell r="B1061">
            <v>5116635</v>
          </cell>
          <cell r="C1061">
            <v>4410</v>
          </cell>
          <cell r="D1061">
            <v>1310406</v>
          </cell>
          <cell r="E1061">
            <v>61</v>
          </cell>
          <cell r="F1061">
            <v>25</v>
          </cell>
          <cell r="G1061">
            <v>44</v>
          </cell>
          <cell r="H1061">
            <v>72</v>
          </cell>
          <cell r="I1061">
            <v>10</v>
          </cell>
          <cell r="J1061">
            <v>66</v>
          </cell>
          <cell r="K1061">
            <v>90</v>
          </cell>
          <cell r="L1061">
            <v>77</v>
          </cell>
          <cell r="M1061">
            <v>68</v>
          </cell>
        </row>
        <row r="1062">
          <cell r="A1062">
            <v>5185066</v>
          </cell>
          <cell r="B1062">
            <v>5116626</v>
          </cell>
          <cell r="C1062">
            <v>4410</v>
          </cell>
          <cell r="D1062">
            <v>7686571</v>
          </cell>
          <cell r="E1062">
            <v>203</v>
          </cell>
          <cell r="F1062">
            <v>182</v>
          </cell>
          <cell r="G1062">
            <v>215</v>
          </cell>
          <cell r="H1062">
            <v>178</v>
          </cell>
          <cell r="I1062">
            <v>124</v>
          </cell>
          <cell r="J1062">
            <v>162</v>
          </cell>
          <cell r="K1062">
            <v>179</v>
          </cell>
          <cell r="L1062">
            <v>142</v>
          </cell>
          <cell r="M1062">
            <v>199</v>
          </cell>
        </row>
        <row r="1063">
          <cell r="A1063">
            <v>5185026</v>
          </cell>
          <cell r="B1063">
            <v>5116606</v>
          </cell>
          <cell r="C1063">
            <v>4410</v>
          </cell>
          <cell r="D1063">
            <v>16008562</v>
          </cell>
          <cell r="E1063">
            <v>252</v>
          </cell>
          <cell r="F1063">
            <v>208</v>
          </cell>
          <cell r="G1063">
            <v>206</v>
          </cell>
          <cell r="H1063">
            <v>212</v>
          </cell>
          <cell r="I1063">
            <v>253</v>
          </cell>
          <cell r="J1063">
            <v>246</v>
          </cell>
          <cell r="K1063">
            <v>241</v>
          </cell>
          <cell r="L1063">
            <v>202</v>
          </cell>
          <cell r="M1063">
            <v>244</v>
          </cell>
        </row>
        <row r="1064">
          <cell r="A1064">
            <v>5185004</v>
          </cell>
          <cell r="B1064">
            <v>5116595</v>
          </cell>
          <cell r="C1064">
            <v>4410</v>
          </cell>
          <cell r="D1064">
            <v>1319489</v>
          </cell>
          <cell r="F1064">
            <v>683</v>
          </cell>
          <cell r="H1064">
            <v>368</v>
          </cell>
          <cell r="I1064">
            <v>343</v>
          </cell>
          <cell r="J1064">
            <v>290</v>
          </cell>
          <cell r="K1064">
            <v>283</v>
          </cell>
          <cell r="L1064">
            <v>307</v>
          </cell>
          <cell r="M1064">
            <v>317</v>
          </cell>
        </row>
        <row r="1065">
          <cell r="A1065">
            <v>5184986</v>
          </cell>
          <cell r="B1065">
            <v>5116586</v>
          </cell>
          <cell r="C1065">
            <v>4410</v>
          </cell>
          <cell r="D1065">
            <v>31116353</v>
          </cell>
          <cell r="E1065">
            <v>246</v>
          </cell>
          <cell r="F1065">
            <v>220</v>
          </cell>
          <cell r="G1065">
            <v>211</v>
          </cell>
          <cell r="H1065">
            <v>188</v>
          </cell>
          <cell r="I1065">
            <v>245</v>
          </cell>
          <cell r="J1065">
            <v>143</v>
          </cell>
          <cell r="K1065">
            <v>181</v>
          </cell>
          <cell r="L1065">
            <v>164</v>
          </cell>
          <cell r="M1065">
            <v>168</v>
          </cell>
        </row>
        <row r="1066">
          <cell r="A1066">
            <v>5184968</v>
          </cell>
          <cell r="B1066">
            <v>5116577</v>
          </cell>
          <cell r="C1066">
            <v>4410</v>
          </cell>
          <cell r="D1066">
            <v>7686858</v>
          </cell>
          <cell r="E1066">
            <v>151</v>
          </cell>
          <cell r="F1066">
            <v>59</v>
          </cell>
          <cell r="G1066">
            <v>80</v>
          </cell>
          <cell r="H1066">
            <v>46</v>
          </cell>
          <cell r="I1066">
            <v>41</v>
          </cell>
          <cell r="J1066">
            <v>114</v>
          </cell>
          <cell r="K1066">
            <v>86</v>
          </cell>
          <cell r="L1066">
            <v>104</v>
          </cell>
          <cell r="M1066">
            <v>92</v>
          </cell>
        </row>
        <row r="1067">
          <cell r="A1067">
            <v>5184946</v>
          </cell>
          <cell r="B1067">
            <v>5116566</v>
          </cell>
          <cell r="C1067">
            <v>4410</v>
          </cell>
          <cell r="D1067">
            <v>3362106</v>
          </cell>
          <cell r="E1067">
            <v>233</v>
          </cell>
          <cell r="F1067">
            <v>206</v>
          </cell>
          <cell r="G1067">
            <v>200</v>
          </cell>
          <cell r="H1067">
            <v>189</v>
          </cell>
          <cell r="I1067">
            <v>273</v>
          </cell>
          <cell r="J1067">
            <v>84</v>
          </cell>
          <cell r="K1067">
            <v>58</v>
          </cell>
          <cell r="L1067">
            <v>21</v>
          </cell>
          <cell r="M1067">
            <v>29</v>
          </cell>
        </row>
        <row r="1068">
          <cell r="A1068">
            <v>5184926</v>
          </cell>
          <cell r="B1068">
            <v>5116556</v>
          </cell>
          <cell r="C1068">
            <v>4410</v>
          </cell>
          <cell r="D1068">
            <v>18492468</v>
          </cell>
          <cell r="E1068">
            <v>233</v>
          </cell>
          <cell r="F1068">
            <v>206</v>
          </cell>
          <cell r="G1068">
            <v>200</v>
          </cell>
          <cell r="H1068">
            <v>189</v>
          </cell>
          <cell r="I1068">
            <v>273</v>
          </cell>
          <cell r="J1068">
            <v>312</v>
          </cell>
          <cell r="K1068">
            <v>241</v>
          </cell>
          <cell r="L1068">
            <v>223</v>
          </cell>
          <cell r="M1068">
            <v>244</v>
          </cell>
        </row>
        <row r="1069">
          <cell r="A1069">
            <v>5184902</v>
          </cell>
          <cell r="B1069">
            <v>5116544</v>
          </cell>
          <cell r="C1069">
            <v>4410</v>
          </cell>
          <cell r="D1069">
            <v>31116355</v>
          </cell>
          <cell r="E1069">
            <v>142</v>
          </cell>
          <cell r="F1069">
            <v>127</v>
          </cell>
          <cell r="G1069">
            <v>133</v>
          </cell>
          <cell r="H1069">
            <v>128</v>
          </cell>
          <cell r="I1069">
            <v>130</v>
          </cell>
          <cell r="J1069">
            <v>133</v>
          </cell>
          <cell r="K1069">
            <v>173</v>
          </cell>
          <cell r="L1069">
            <v>176</v>
          </cell>
          <cell r="M1069">
            <v>190</v>
          </cell>
        </row>
        <row r="1070">
          <cell r="A1070">
            <v>5184884</v>
          </cell>
          <cell r="B1070">
            <v>5116535</v>
          </cell>
          <cell r="C1070">
            <v>4410</v>
          </cell>
          <cell r="D1070">
            <v>2181834</v>
          </cell>
          <cell r="E1070">
            <v>235</v>
          </cell>
          <cell r="F1070">
            <v>195</v>
          </cell>
          <cell r="G1070">
            <v>193</v>
          </cell>
          <cell r="H1070">
            <v>183</v>
          </cell>
          <cell r="I1070">
            <v>204</v>
          </cell>
          <cell r="J1070">
            <v>193</v>
          </cell>
          <cell r="K1070">
            <v>188</v>
          </cell>
          <cell r="L1070">
            <v>30</v>
          </cell>
          <cell r="M1070">
            <v>23</v>
          </cell>
        </row>
        <row r="1071">
          <cell r="A1071">
            <v>5184864</v>
          </cell>
          <cell r="B1071">
            <v>5116525</v>
          </cell>
          <cell r="C1071">
            <v>4410</v>
          </cell>
          <cell r="D1071">
            <v>31987826</v>
          </cell>
          <cell r="E1071">
            <v>317</v>
          </cell>
          <cell r="F1071">
            <v>284</v>
          </cell>
          <cell r="G1071">
            <v>273</v>
          </cell>
          <cell r="H1071">
            <v>243</v>
          </cell>
          <cell r="I1071">
            <v>317</v>
          </cell>
          <cell r="J1071">
            <v>272</v>
          </cell>
          <cell r="K1071">
            <v>290</v>
          </cell>
          <cell r="L1071">
            <v>263</v>
          </cell>
          <cell r="M1071">
            <v>0</v>
          </cell>
        </row>
        <row r="1072">
          <cell r="A1072">
            <v>5184862</v>
          </cell>
          <cell r="B1072">
            <v>5116524</v>
          </cell>
          <cell r="C1072">
            <v>4410</v>
          </cell>
          <cell r="D1072">
            <v>220614</v>
          </cell>
          <cell r="E1072">
            <v>212</v>
          </cell>
          <cell r="F1072">
            <v>155</v>
          </cell>
          <cell r="G1072">
            <v>119</v>
          </cell>
          <cell r="H1072">
            <v>31</v>
          </cell>
          <cell r="I1072">
            <v>111</v>
          </cell>
          <cell r="J1072">
            <v>30</v>
          </cell>
          <cell r="K1072">
            <v>112</v>
          </cell>
          <cell r="L1072">
            <v>87</v>
          </cell>
          <cell r="M1072">
            <v>83</v>
          </cell>
        </row>
        <row r="1073">
          <cell r="A1073">
            <v>5184860</v>
          </cell>
          <cell r="B1073">
            <v>5116523</v>
          </cell>
          <cell r="C1073">
            <v>4410</v>
          </cell>
          <cell r="D1073">
            <v>31987825</v>
          </cell>
          <cell r="E1073">
            <v>208</v>
          </cell>
          <cell r="F1073">
            <v>187</v>
          </cell>
          <cell r="G1073">
            <v>180</v>
          </cell>
          <cell r="H1073">
            <v>160</v>
          </cell>
          <cell r="I1073">
            <v>208</v>
          </cell>
          <cell r="J1073">
            <v>81</v>
          </cell>
          <cell r="K1073">
            <v>67</v>
          </cell>
          <cell r="L1073">
            <v>66</v>
          </cell>
          <cell r="M1073">
            <v>64</v>
          </cell>
        </row>
        <row r="1074">
          <cell r="A1074">
            <v>5184858</v>
          </cell>
          <cell r="B1074">
            <v>5116522</v>
          </cell>
          <cell r="C1074">
            <v>4410</v>
          </cell>
          <cell r="D1074">
            <v>31116349</v>
          </cell>
          <cell r="E1074">
            <v>270</v>
          </cell>
          <cell r="F1074">
            <v>189</v>
          </cell>
          <cell r="G1074">
            <v>189</v>
          </cell>
          <cell r="H1074">
            <v>242</v>
          </cell>
          <cell r="I1074">
            <v>166</v>
          </cell>
          <cell r="J1074">
            <v>147</v>
          </cell>
          <cell r="K1074">
            <v>203</v>
          </cell>
          <cell r="L1074">
            <v>216</v>
          </cell>
          <cell r="M1074">
            <v>370</v>
          </cell>
        </row>
        <row r="1075">
          <cell r="A1075">
            <v>5184856</v>
          </cell>
          <cell r="B1075">
            <v>5116521</v>
          </cell>
          <cell r="C1075">
            <v>4410</v>
          </cell>
          <cell r="D1075">
            <v>8913226</v>
          </cell>
          <cell r="E1075">
            <v>113</v>
          </cell>
          <cell r="F1075">
            <v>90</v>
          </cell>
          <cell r="G1075">
            <v>81</v>
          </cell>
          <cell r="H1075">
            <v>83</v>
          </cell>
          <cell r="I1075">
            <v>81</v>
          </cell>
          <cell r="J1075">
            <v>83</v>
          </cell>
          <cell r="K1075">
            <v>96</v>
          </cell>
          <cell r="L1075">
            <v>86</v>
          </cell>
          <cell r="M1075">
            <v>93</v>
          </cell>
        </row>
        <row r="1076">
          <cell r="A1076">
            <v>5184854</v>
          </cell>
          <cell r="B1076">
            <v>5116520</v>
          </cell>
          <cell r="C1076">
            <v>4410</v>
          </cell>
          <cell r="D1076">
            <v>1794892</v>
          </cell>
          <cell r="E1076">
            <v>189</v>
          </cell>
          <cell r="F1076">
            <v>707</v>
          </cell>
          <cell r="G1076">
            <v>132</v>
          </cell>
          <cell r="H1076">
            <v>108</v>
          </cell>
          <cell r="I1076">
            <v>153</v>
          </cell>
          <cell r="J1076">
            <v>101</v>
          </cell>
          <cell r="K1076">
            <v>126</v>
          </cell>
          <cell r="L1076">
            <v>181</v>
          </cell>
          <cell r="M1076">
            <v>170</v>
          </cell>
        </row>
        <row r="1077">
          <cell r="A1077">
            <v>5184852</v>
          </cell>
          <cell r="B1077">
            <v>5116519</v>
          </cell>
          <cell r="C1077">
            <v>4410</v>
          </cell>
          <cell r="D1077">
            <v>1836825</v>
          </cell>
          <cell r="E1077">
            <v>204</v>
          </cell>
          <cell r="F1077">
            <v>254</v>
          </cell>
          <cell r="G1077">
            <v>173</v>
          </cell>
          <cell r="H1077">
            <v>142</v>
          </cell>
          <cell r="I1077">
            <v>171</v>
          </cell>
          <cell r="J1077">
            <v>154</v>
          </cell>
          <cell r="K1077">
            <v>176</v>
          </cell>
          <cell r="L1077">
            <v>161</v>
          </cell>
          <cell r="M1077">
            <v>196</v>
          </cell>
        </row>
        <row r="1078">
          <cell r="A1078">
            <v>5184848</v>
          </cell>
          <cell r="B1078">
            <v>5116517</v>
          </cell>
          <cell r="C1078">
            <v>4410</v>
          </cell>
          <cell r="D1078">
            <v>31116345</v>
          </cell>
          <cell r="E1078">
            <v>172</v>
          </cell>
          <cell r="F1078">
            <v>152</v>
          </cell>
          <cell r="G1078">
            <v>148</v>
          </cell>
          <cell r="H1078">
            <v>144</v>
          </cell>
          <cell r="I1078">
            <v>213</v>
          </cell>
          <cell r="J1078">
            <v>228</v>
          </cell>
          <cell r="K1078">
            <v>218</v>
          </cell>
          <cell r="L1078">
            <v>206</v>
          </cell>
          <cell r="M1078">
            <v>268</v>
          </cell>
        </row>
        <row r="1079">
          <cell r="A1079">
            <v>5184846</v>
          </cell>
          <cell r="B1079">
            <v>5116516</v>
          </cell>
          <cell r="C1079">
            <v>4410</v>
          </cell>
          <cell r="D1079">
            <v>1501752</v>
          </cell>
          <cell r="E1079">
            <v>285</v>
          </cell>
          <cell r="F1079">
            <v>482</v>
          </cell>
          <cell r="G1079">
            <v>192</v>
          </cell>
          <cell r="H1079">
            <v>158</v>
          </cell>
          <cell r="I1079">
            <v>119</v>
          </cell>
          <cell r="J1079">
            <v>104</v>
          </cell>
          <cell r="K1079">
            <v>113</v>
          </cell>
          <cell r="L1079">
            <v>94</v>
          </cell>
          <cell r="M1079">
            <v>192</v>
          </cell>
        </row>
        <row r="1080">
          <cell r="A1080">
            <v>5184836</v>
          </cell>
          <cell r="B1080">
            <v>5116511</v>
          </cell>
          <cell r="C1080">
            <v>4410</v>
          </cell>
          <cell r="D1080">
            <v>3360634</v>
          </cell>
          <cell r="E1080">
            <v>230</v>
          </cell>
          <cell r="F1080">
            <v>203</v>
          </cell>
          <cell r="G1080">
            <v>173</v>
          </cell>
          <cell r="H1080">
            <v>234</v>
          </cell>
          <cell r="I1080">
            <v>159</v>
          </cell>
          <cell r="J1080">
            <v>211</v>
          </cell>
          <cell r="K1080">
            <v>66</v>
          </cell>
          <cell r="L1080">
            <v>164</v>
          </cell>
          <cell r="M1080">
            <v>171</v>
          </cell>
        </row>
        <row r="1081">
          <cell r="A1081">
            <v>5184834</v>
          </cell>
          <cell r="B1081">
            <v>5116510</v>
          </cell>
          <cell r="C1081">
            <v>4410</v>
          </cell>
          <cell r="D1081">
            <v>7314435</v>
          </cell>
          <cell r="E1081">
            <v>96</v>
          </cell>
          <cell r="F1081">
            <v>71</v>
          </cell>
          <cell r="G1081">
            <v>94</v>
          </cell>
          <cell r="H1081">
            <v>205</v>
          </cell>
          <cell r="I1081">
            <v>202</v>
          </cell>
          <cell r="J1081">
            <v>144</v>
          </cell>
          <cell r="K1081">
            <v>139</v>
          </cell>
          <cell r="L1081">
            <v>150</v>
          </cell>
          <cell r="M1081">
            <v>182</v>
          </cell>
        </row>
        <row r="1082">
          <cell r="A1082">
            <v>5184832</v>
          </cell>
          <cell r="B1082">
            <v>5116509</v>
          </cell>
          <cell r="C1082">
            <v>4410</v>
          </cell>
          <cell r="D1082">
            <v>3524475</v>
          </cell>
          <cell r="E1082">
            <v>45</v>
          </cell>
          <cell r="F1082">
            <v>37</v>
          </cell>
          <cell r="G1082">
            <v>90</v>
          </cell>
          <cell r="H1082">
            <v>157</v>
          </cell>
          <cell r="I1082">
            <v>281</v>
          </cell>
          <cell r="J1082">
            <v>182</v>
          </cell>
          <cell r="K1082">
            <v>203</v>
          </cell>
          <cell r="L1082">
            <v>200</v>
          </cell>
          <cell r="M1082">
            <v>232</v>
          </cell>
        </row>
        <row r="1083">
          <cell r="A1083">
            <v>5184812</v>
          </cell>
          <cell r="B1083">
            <v>5116499</v>
          </cell>
          <cell r="C1083">
            <v>4410</v>
          </cell>
          <cell r="D1083">
            <v>459093</v>
          </cell>
          <cell r="E1083">
            <v>235</v>
          </cell>
          <cell r="F1083">
            <v>116</v>
          </cell>
          <cell r="G1083">
            <v>56</v>
          </cell>
          <cell r="H1083">
            <v>151</v>
          </cell>
          <cell r="I1083">
            <v>160</v>
          </cell>
          <cell r="J1083">
            <v>145</v>
          </cell>
          <cell r="K1083">
            <v>181</v>
          </cell>
          <cell r="L1083">
            <v>143</v>
          </cell>
          <cell r="M1083">
            <v>153</v>
          </cell>
        </row>
        <row r="1084">
          <cell r="A1084">
            <v>5184810</v>
          </cell>
          <cell r="B1084">
            <v>5116498</v>
          </cell>
          <cell r="C1084">
            <v>4410</v>
          </cell>
          <cell r="D1084">
            <v>3524472</v>
          </cell>
          <cell r="E1084">
            <v>386</v>
          </cell>
          <cell r="F1084">
            <v>266</v>
          </cell>
          <cell r="G1084">
            <v>390</v>
          </cell>
          <cell r="H1084">
            <v>200</v>
          </cell>
          <cell r="I1084">
            <v>231</v>
          </cell>
          <cell r="J1084">
            <v>222</v>
          </cell>
          <cell r="K1084">
            <v>231</v>
          </cell>
          <cell r="L1084">
            <v>221</v>
          </cell>
          <cell r="M1084">
            <v>227</v>
          </cell>
        </row>
        <row r="1085">
          <cell r="A1085">
            <v>5184808</v>
          </cell>
          <cell r="B1085">
            <v>5116497</v>
          </cell>
          <cell r="C1085">
            <v>4410</v>
          </cell>
          <cell r="D1085">
            <v>3230279</v>
          </cell>
          <cell r="E1085">
            <v>233</v>
          </cell>
          <cell r="F1085">
            <v>206</v>
          </cell>
          <cell r="G1085">
            <v>200</v>
          </cell>
          <cell r="H1085">
            <v>79</v>
          </cell>
          <cell r="I1085">
            <v>92</v>
          </cell>
          <cell r="J1085">
            <v>83</v>
          </cell>
          <cell r="K1085">
            <v>90</v>
          </cell>
          <cell r="L1085">
            <v>89</v>
          </cell>
          <cell r="M1085">
            <v>91</v>
          </cell>
        </row>
        <row r="1086">
          <cell r="A1086">
            <v>5184804</v>
          </cell>
          <cell r="B1086">
            <v>5116495</v>
          </cell>
          <cell r="C1086">
            <v>4410</v>
          </cell>
          <cell r="D1086">
            <v>3524476</v>
          </cell>
          <cell r="E1086">
            <v>233</v>
          </cell>
          <cell r="F1086">
            <v>206</v>
          </cell>
          <cell r="G1086">
            <v>400</v>
          </cell>
          <cell r="H1086">
            <v>74</v>
          </cell>
          <cell r="I1086">
            <v>127</v>
          </cell>
          <cell r="J1086">
            <v>119</v>
          </cell>
          <cell r="K1086">
            <v>117</v>
          </cell>
          <cell r="L1086">
            <v>141</v>
          </cell>
          <cell r="M1086">
            <v>143</v>
          </cell>
        </row>
        <row r="1087">
          <cell r="A1087">
            <v>5184794</v>
          </cell>
          <cell r="B1087">
            <v>5116490</v>
          </cell>
          <cell r="C1087">
            <v>4410</v>
          </cell>
          <cell r="D1087">
            <v>1618087</v>
          </cell>
          <cell r="E1087">
            <v>466</v>
          </cell>
          <cell r="F1087">
            <v>362</v>
          </cell>
          <cell r="G1087">
            <v>339</v>
          </cell>
          <cell r="H1087">
            <v>275</v>
          </cell>
          <cell r="I1087">
            <v>267</v>
          </cell>
          <cell r="J1087">
            <v>173</v>
          </cell>
          <cell r="K1087">
            <v>163</v>
          </cell>
          <cell r="L1087">
            <v>155</v>
          </cell>
          <cell r="M1087">
            <v>165</v>
          </cell>
        </row>
        <row r="1088">
          <cell r="A1088">
            <v>5184792</v>
          </cell>
          <cell r="B1088">
            <v>5116489</v>
          </cell>
          <cell r="C1088">
            <v>4410</v>
          </cell>
          <cell r="D1088">
            <v>7286810</v>
          </cell>
          <cell r="E1088">
            <v>0</v>
          </cell>
          <cell r="F1088">
            <v>4</v>
          </cell>
          <cell r="G1088">
            <v>247</v>
          </cell>
          <cell r="H1088">
            <v>227</v>
          </cell>
          <cell r="I1088">
            <v>235</v>
          </cell>
          <cell r="J1088">
            <v>119</v>
          </cell>
          <cell r="K1088">
            <v>5</v>
          </cell>
          <cell r="L1088">
            <v>4</v>
          </cell>
          <cell r="M1088">
            <v>148</v>
          </cell>
        </row>
        <row r="1089">
          <cell r="A1089">
            <v>5184790</v>
          </cell>
          <cell r="B1089">
            <v>5116488</v>
          </cell>
          <cell r="C1089">
            <v>4410</v>
          </cell>
          <cell r="D1089">
            <v>7287537</v>
          </cell>
          <cell r="E1089">
            <v>595</v>
          </cell>
          <cell r="F1089">
            <v>520</v>
          </cell>
          <cell r="G1089">
            <v>538</v>
          </cell>
          <cell r="H1089">
            <v>543</v>
          </cell>
          <cell r="I1089">
            <v>507</v>
          </cell>
          <cell r="J1089">
            <v>485</v>
          </cell>
          <cell r="K1089">
            <v>521</v>
          </cell>
          <cell r="L1089">
            <v>502</v>
          </cell>
          <cell r="M1089">
            <v>568</v>
          </cell>
        </row>
        <row r="1090">
          <cell r="A1090">
            <v>5184788</v>
          </cell>
          <cell r="B1090">
            <v>5116487</v>
          </cell>
          <cell r="C1090">
            <v>4410</v>
          </cell>
          <cell r="D1090">
            <v>3307854</v>
          </cell>
          <cell r="E1090">
            <v>160</v>
          </cell>
          <cell r="F1090">
            <v>15</v>
          </cell>
          <cell r="G1090">
            <v>311</v>
          </cell>
          <cell r="H1090">
            <v>747</v>
          </cell>
          <cell r="I1090">
            <v>203</v>
          </cell>
          <cell r="J1090">
            <v>276</v>
          </cell>
          <cell r="K1090">
            <v>307</v>
          </cell>
          <cell r="L1090">
            <v>286</v>
          </cell>
          <cell r="M1090">
            <v>298</v>
          </cell>
        </row>
        <row r="1091">
          <cell r="A1091">
            <v>5184786</v>
          </cell>
          <cell r="B1091">
            <v>5116486</v>
          </cell>
          <cell r="C1091">
            <v>4410</v>
          </cell>
          <cell r="D1091">
            <v>1618094</v>
          </cell>
          <cell r="E1091">
            <v>272</v>
          </cell>
          <cell r="F1091">
            <v>219</v>
          </cell>
          <cell r="G1091">
            <v>227</v>
          </cell>
          <cell r="H1091">
            <v>224</v>
          </cell>
          <cell r="I1091">
            <v>250</v>
          </cell>
          <cell r="J1091">
            <v>237</v>
          </cell>
          <cell r="K1091">
            <v>232</v>
          </cell>
          <cell r="L1091">
            <v>260</v>
          </cell>
          <cell r="M1091">
            <v>309</v>
          </cell>
        </row>
        <row r="1092">
          <cell r="A1092">
            <v>5184782</v>
          </cell>
          <cell r="B1092">
            <v>5116484</v>
          </cell>
          <cell r="C1092">
            <v>4410</v>
          </cell>
          <cell r="D1092">
            <v>6825956</v>
          </cell>
          <cell r="E1092">
            <v>56</v>
          </cell>
          <cell r="F1092">
            <v>29</v>
          </cell>
          <cell r="G1092">
            <v>98</v>
          </cell>
          <cell r="H1092">
            <v>80</v>
          </cell>
          <cell r="I1092">
            <v>63</v>
          </cell>
          <cell r="J1092">
            <v>63</v>
          </cell>
          <cell r="K1092">
            <v>118</v>
          </cell>
          <cell r="L1092">
            <v>128</v>
          </cell>
          <cell r="M1092">
            <v>123</v>
          </cell>
        </row>
        <row r="1093">
          <cell r="A1093">
            <v>5184780</v>
          </cell>
          <cell r="B1093">
            <v>5116483</v>
          </cell>
          <cell r="C1093">
            <v>4410</v>
          </cell>
          <cell r="D1093">
            <v>1502203</v>
          </cell>
          <cell r="E1093">
            <v>154</v>
          </cell>
          <cell r="F1093">
            <v>128</v>
          </cell>
          <cell r="G1093">
            <v>133</v>
          </cell>
          <cell r="H1093">
            <v>119</v>
          </cell>
          <cell r="I1093">
            <v>139</v>
          </cell>
          <cell r="J1093">
            <v>118</v>
          </cell>
          <cell r="K1093">
            <v>119</v>
          </cell>
          <cell r="L1093">
            <v>131</v>
          </cell>
          <cell r="M1093">
            <v>148</v>
          </cell>
        </row>
        <row r="1094">
          <cell r="A1094">
            <v>5184778</v>
          </cell>
          <cell r="B1094">
            <v>5116482</v>
          </cell>
          <cell r="C1094">
            <v>4410</v>
          </cell>
          <cell r="D1094">
            <v>1693106</v>
          </cell>
          <cell r="E1094">
            <v>334</v>
          </cell>
          <cell r="F1094">
            <v>232</v>
          </cell>
          <cell r="G1094">
            <v>536</v>
          </cell>
          <cell r="H1094">
            <v>225</v>
          </cell>
          <cell r="I1094">
            <v>269</v>
          </cell>
          <cell r="J1094">
            <v>233</v>
          </cell>
          <cell r="K1094">
            <v>262</v>
          </cell>
          <cell r="L1094">
            <v>259</v>
          </cell>
          <cell r="M1094">
            <v>296</v>
          </cell>
        </row>
        <row r="1095">
          <cell r="A1095">
            <v>5184776</v>
          </cell>
          <cell r="B1095">
            <v>5116481</v>
          </cell>
          <cell r="C1095">
            <v>4410</v>
          </cell>
          <cell r="D1095">
            <v>31116356</v>
          </cell>
          <cell r="E1095">
            <v>217</v>
          </cell>
          <cell r="F1095">
            <v>164</v>
          </cell>
          <cell r="G1095">
            <v>184</v>
          </cell>
          <cell r="H1095">
            <v>174</v>
          </cell>
          <cell r="I1095">
            <v>193</v>
          </cell>
          <cell r="J1095">
            <v>148</v>
          </cell>
          <cell r="K1095">
            <v>160</v>
          </cell>
          <cell r="L1095">
            <v>147</v>
          </cell>
          <cell r="M1095">
            <v>158</v>
          </cell>
        </row>
        <row r="1096">
          <cell r="A1096">
            <v>5184774</v>
          </cell>
          <cell r="B1096">
            <v>5116480</v>
          </cell>
          <cell r="C1096">
            <v>4410</v>
          </cell>
          <cell r="D1096">
            <v>31116347</v>
          </cell>
          <cell r="E1096">
            <v>52</v>
          </cell>
          <cell r="F1096">
            <v>49</v>
          </cell>
          <cell r="G1096">
            <v>46</v>
          </cell>
          <cell r="H1096">
            <v>50</v>
          </cell>
          <cell r="I1096">
            <v>49</v>
          </cell>
          <cell r="J1096">
            <v>150</v>
          </cell>
          <cell r="K1096">
            <v>75</v>
          </cell>
          <cell r="L1096">
            <v>82</v>
          </cell>
          <cell r="M1096">
            <v>78</v>
          </cell>
        </row>
        <row r="1097">
          <cell r="A1097">
            <v>5184772</v>
          </cell>
          <cell r="B1097">
            <v>5116479</v>
          </cell>
          <cell r="C1097">
            <v>4410</v>
          </cell>
          <cell r="D1097">
            <v>31981406</v>
          </cell>
          <cell r="E1097">
            <v>172</v>
          </cell>
          <cell r="F1097">
            <v>152</v>
          </cell>
          <cell r="G1097">
            <v>148</v>
          </cell>
          <cell r="H1097">
            <v>144</v>
          </cell>
          <cell r="I1097">
            <v>213</v>
          </cell>
          <cell r="J1097">
            <v>130</v>
          </cell>
          <cell r="K1097">
            <v>87</v>
          </cell>
          <cell r="L1097">
            <v>111</v>
          </cell>
          <cell r="M1097">
            <v>97</v>
          </cell>
        </row>
        <row r="1098">
          <cell r="A1098">
            <v>5184770</v>
          </cell>
          <cell r="B1098">
            <v>5116478</v>
          </cell>
          <cell r="C1098">
            <v>4410</v>
          </cell>
          <cell r="D1098">
            <v>31116350</v>
          </cell>
          <cell r="E1098">
            <v>330</v>
          </cell>
          <cell r="F1098">
            <v>208</v>
          </cell>
          <cell r="G1098">
            <v>237</v>
          </cell>
          <cell r="H1098">
            <v>242</v>
          </cell>
          <cell r="I1098">
            <v>264</v>
          </cell>
          <cell r="J1098">
            <v>273</v>
          </cell>
          <cell r="K1098">
            <v>265</v>
          </cell>
          <cell r="L1098">
            <v>225</v>
          </cell>
          <cell r="M1098">
            <v>120</v>
          </cell>
        </row>
        <row r="1099">
          <cell r="A1099">
            <v>5184768</v>
          </cell>
          <cell r="B1099">
            <v>5116477</v>
          </cell>
          <cell r="C1099">
            <v>4410</v>
          </cell>
          <cell r="D1099">
            <v>221240</v>
          </cell>
          <cell r="E1099">
            <v>119</v>
          </cell>
          <cell r="F1099">
            <v>110</v>
          </cell>
          <cell r="G1099">
            <v>101</v>
          </cell>
          <cell r="H1099">
            <v>109</v>
          </cell>
          <cell r="I1099">
            <v>81</v>
          </cell>
          <cell r="J1099">
            <v>186</v>
          </cell>
          <cell r="K1099">
            <v>260</v>
          </cell>
          <cell r="L1099">
            <v>217</v>
          </cell>
          <cell r="M1099">
            <v>204</v>
          </cell>
        </row>
        <row r="1100">
          <cell r="A1100">
            <v>5184766</v>
          </cell>
          <cell r="B1100">
            <v>5116476</v>
          </cell>
          <cell r="C1100">
            <v>4410</v>
          </cell>
          <cell r="D1100">
            <v>2933768</v>
          </cell>
          <cell r="E1100">
            <v>155</v>
          </cell>
          <cell r="F1100">
            <v>153</v>
          </cell>
          <cell r="G1100">
            <v>142</v>
          </cell>
          <cell r="H1100">
            <v>138</v>
          </cell>
          <cell r="I1100">
            <v>270</v>
          </cell>
          <cell r="J1100">
            <v>121</v>
          </cell>
          <cell r="K1100">
            <v>156</v>
          </cell>
          <cell r="L1100">
            <v>102</v>
          </cell>
          <cell r="M1100">
            <v>253</v>
          </cell>
        </row>
        <row r="1101">
          <cell r="A1101">
            <v>5184762</v>
          </cell>
          <cell r="B1101">
            <v>5116474</v>
          </cell>
          <cell r="C1101">
            <v>4410</v>
          </cell>
          <cell r="D1101">
            <v>3219510</v>
          </cell>
          <cell r="E1101">
            <v>172</v>
          </cell>
          <cell r="F1101">
            <v>152</v>
          </cell>
          <cell r="G1101">
            <v>148</v>
          </cell>
          <cell r="H1101">
            <v>144</v>
          </cell>
          <cell r="I1101">
            <v>213</v>
          </cell>
          <cell r="J1101">
            <v>185</v>
          </cell>
          <cell r="K1101">
            <v>198</v>
          </cell>
          <cell r="L1101">
            <v>187</v>
          </cell>
          <cell r="M1101">
            <v>155</v>
          </cell>
        </row>
        <row r="1102">
          <cell r="A1102">
            <v>5184760</v>
          </cell>
          <cell r="B1102">
            <v>5116473</v>
          </cell>
          <cell r="C1102">
            <v>4410</v>
          </cell>
          <cell r="D1102">
            <v>5309470</v>
          </cell>
          <cell r="E1102">
            <v>233</v>
          </cell>
          <cell r="F1102">
            <v>206</v>
          </cell>
          <cell r="G1102">
            <v>200</v>
          </cell>
          <cell r="H1102">
            <v>189</v>
          </cell>
          <cell r="I1102">
            <v>473</v>
          </cell>
          <cell r="J1102">
            <v>151</v>
          </cell>
          <cell r="K1102">
            <v>165</v>
          </cell>
          <cell r="L1102">
            <v>141</v>
          </cell>
          <cell r="M1102">
            <v>157</v>
          </cell>
        </row>
        <row r="1103">
          <cell r="A1103">
            <v>5184758</v>
          </cell>
          <cell r="B1103">
            <v>5116472</v>
          </cell>
          <cell r="C1103">
            <v>4410</v>
          </cell>
          <cell r="D1103">
            <v>2509541</v>
          </cell>
          <cell r="E1103">
            <v>42</v>
          </cell>
          <cell r="F1103">
            <v>40</v>
          </cell>
          <cell r="G1103">
            <v>58</v>
          </cell>
          <cell r="H1103">
            <v>61</v>
          </cell>
          <cell r="I1103">
            <v>50</v>
          </cell>
          <cell r="J1103">
            <v>71</v>
          </cell>
          <cell r="K1103">
            <v>76</v>
          </cell>
          <cell r="L1103">
            <v>65</v>
          </cell>
          <cell r="M1103">
            <v>57</v>
          </cell>
        </row>
        <row r="1104">
          <cell r="A1104">
            <v>5184736</v>
          </cell>
          <cell r="B1104">
            <v>5116461</v>
          </cell>
          <cell r="C1104">
            <v>4410</v>
          </cell>
          <cell r="D1104">
            <v>8702988</v>
          </cell>
          <cell r="E1104">
            <v>367</v>
          </cell>
          <cell r="F1104">
            <v>306</v>
          </cell>
          <cell r="G1104">
            <v>326</v>
          </cell>
          <cell r="H1104">
            <v>327</v>
          </cell>
          <cell r="I1104">
            <v>331</v>
          </cell>
          <cell r="J1104">
            <v>300</v>
          </cell>
          <cell r="K1104">
            <v>322</v>
          </cell>
          <cell r="L1104">
            <v>302</v>
          </cell>
          <cell r="M1104">
            <v>334</v>
          </cell>
        </row>
        <row r="1105">
          <cell r="A1105">
            <v>5184734</v>
          </cell>
          <cell r="B1105">
            <v>5116460</v>
          </cell>
          <cell r="C1105">
            <v>4410</v>
          </cell>
          <cell r="D1105">
            <v>3505766</v>
          </cell>
          <cell r="E1105">
            <v>476</v>
          </cell>
          <cell r="F1105">
            <v>356</v>
          </cell>
          <cell r="G1105">
            <v>235</v>
          </cell>
          <cell r="H1105">
            <v>351</v>
          </cell>
          <cell r="I1105">
            <v>414</v>
          </cell>
          <cell r="J1105">
            <v>411</v>
          </cell>
          <cell r="K1105">
            <v>422</v>
          </cell>
          <cell r="L1105">
            <v>424</v>
          </cell>
          <cell r="M1105">
            <v>407</v>
          </cell>
        </row>
        <row r="1106">
          <cell r="A1106">
            <v>5184732</v>
          </cell>
          <cell r="B1106">
            <v>5116459</v>
          </cell>
          <cell r="C1106">
            <v>4410</v>
          </cell>
          <cell r="D1106">
            <v>33001175</v>
          </cell>
          <cell r="E1106">
            <v>110</v>
          </cell>
          <cell r="F1106">
            <v>84</v>
          </cell>
          <cell r="G1106">
            <v>60</v>
          </cell>
          <cell r="H1106">
            <v>52</v>
          </cell>
          <cell r="I1106">
            <v>36</v>
          </cell>
          <cell r="J1106">
            <v>31</v>
          </cell>
          <cell r="K1106">
            <v>47</v>
          </cell>
          <cell r="L1106">
            <v>41</v>
          </cell>
          <cell r="M1106">
            <v>53</v>
          </cell>
        </row>
        <row r="1107">
          <cell r="A1107">
            <v>5184730</v>
          </cell>
          <cell r="B1107">
            <v>5116458</v>
          </cell>
          <cell r="C1107">
            <v>4410</v>
          </cell>
          <cell r="D1107">
            <v>31987896</v>
          </cell>
          <cell r="E1107">
            <v>90</v>
          </cell>
          <cell r="F1107">
            <v>126</v>
          </cell>
          <cell r="G1107">
            <v>133</v>
          </cell>
          <cell r="H1107">
            <v>137</v>
          </cell>
          <cell r="I1107">
            <v>149</v>
          </cell>
          <cell r="J1107">
            <v>133</v>
          </cell>
          <cell r="K1107">
            <v>77</v>
          </cell>
          <cell r="L1107">
            <v>77</v>
          </cell>
          <cell r="M1107">
            <v>78</v>
          </cell>
        </row>
        <row r="1108">
          <cell r="A1108">
            <v>6077518</v>
          </cell>
          <cell r="B1108">
            <v>5908054</v>
          </cell>
          <cell r="C1108">
            <v>4410</v>
          </cell>
          <cell r="D1108">
            <v>32997655</v>
          </cell>
          <cell r="M1108">
            <v>38</v>
          </cell>
        </row>
        <row r="1109">
          <cell r="A1109">
            <v>6042025</v>
          </cell>
          <cell r="B1109">
            <v>5899703</v>
          </cell>
          <cell r="C1109">
            <v>4410</v>
          </cell>
          <cell r="D1109">
            <v>31991407</v>
          </cell>
          <cell r="L1109">
            <v>141</v>
          </cell>
          <cell r="M1109">
            <v>176</v>
          </cell>
        </row>
        <row r="1110">
          <cell r="A1110">
            <v>6030163</v>
          </cell>
          <cell r="B1110">
            <v>5894848</v>
          </cell>
          <cell r="C1110">
            <v>4410</v>
          </cell>
          <cell r="D1110">
            <v>31987893</v>
          </cell>
          <cell r="J1110">
            <v>94</v>
          </cell>
          <cell r="K1110">
            <v>143</v>
          </cell>
          <cell r="L1110">
            <v>335</v>
          </cell>
          <cell r="M1110">
            <v>86</v>
          </cell>
        </row>
        <row r="1111">
          <cell r="A1111">
            <v>6030018</v>
          </cell>
          <cell r="B1111">
            <v>5894788</v>
          </cell>
          <cell r="C1111">
            <v>4410</v>
          </cell>
          <cell r="D1111">
            <v>31987827</v>
          </cell>
          <cell r="J1111">
            <v>59</v>
          </cell>
          <cell r="K1111">
            <v>100</v>
          </cell>
          <cell r="L1111">
            <v>79</v>
          </cell>
          <cell r="M1111">
            <v>91</v>
          </cell>
        </row>
        <row r="1112">
          <cell r="A1112">
            <v>6030013</v>
          </cell>
          <cell r="B1112">
            <v>5894786</v>
          </cell>
          <cell r="C1112">
            <v>4410</v>
          </cell>
          <cell r="D1112">
            <v>31981478</v>
          </cell>
          <cell r="J1112">
            <v>55</v>
          </cell>
          <cell r="K1112">
            <v>82</v>
          </cell>
          <cell r="L1112">
            <v>50</v>
          </cell>
          <cell r="M1112">
            <v>19</v>
          </cell>
        </row>
        <row r="1113">
          <cell r="A1113">
            <v>5972091</v>
          </cell>
          <cell r="B1113">
            <v>5880585</v>
          </cell>
          <cell r="C1113">
            <v>4410</v>
          </cell>
          <cell r="D1113">
            <v>10412412</v>
          </cell>
          <cell r="H1113">
            <v>48</v>
          </cell>
          <cell r="I1113">
            <v>69</v>
          </cell>
          <cell r="J1113">
            <v>70</v>
          </cell>
          <cell r="K1113">
            <v>86</v>
          </cell>
          <cell r="L1113">
            <v>70</v>
          </cell>
          <cell r="M1113">
            <v>83</v>
          </cell>
        </row>
        <row r="1114">
          <cell r="A1114">
            <v>5966009</v>
          </cell>
          <cell r="B1114">
            <v>5879985</v>
          </cell>
          <cell r="C1114">
            <v>4410</v>
          </cell>
          <cell r="D1114">
            <v>8904436</v>
          </cell>
          <cell r="H1114">
            <v>146</v>
          </cell>
          <cell r="I1114">
            <v>137</v>
          </cell>
          <cell r="J1114">
            <v>153</v>
          </cell>
          <cell r="K1114">
            <v>139</v>
          </cell>
          <cell r="L1114">
            <v>144</v>
          </cell>
          <cell r="M1114">
            <v>152</v>
          </cell>
        </row>
        <row r="1115">
          <cell r="A1115">
            <v>5184844</v>
          </cell>
          <cell r="B1115">
            <v>5116515</v>
          </cell>
          <cell r="C1115">
            <v>4410</v>
          </cell>
          <cell r="D1115">
            <v>6811636</v>
          </cell>
          <cell r="E1115">
            <v>284</v>
          </cell>
          <cell r="F1115">
            <v>235</v>
          </cell>
          <cell r="G1115">
            <v>159</v>
          </cell>
          <cell r="H1115">
            <v>144</v>
          </cell>
          <cell r="I1115">
            <v>149</v>
          </cell>
          <cell r="J1115">
            <v>141</v>
          </cell>
          <cell r="K1115">
            <v>162</v>
          </cell>
          <cell r="L1115">
            <v>166</v>
          </cell>
          <cell r="M1115">
            <v>155</v>
          </cell>
        </row>
        <row r="1116">
          <cell r="A1116">
            <v>5184842</v>
          </cell>
          <cell r="B1116">
            <v>5116514</v>
          </cell>
          <cell r="C1116">
            <v>4410</v>
          </cell>
          <cell r="D1116">
            <v>31116354</v>
          </cell>
          <cell r="E1116">
            <v>190</v>
          </cell>
          <cell r="F1116">
            <v>312</v>
          </cell>
          <cell r="G1116">
            <v>197</v>
          </cell>
          <cell r="H1116">
            <v>213</v>
          </cell>
          <cell r="I1116">
            <v>145</v>
          </cell>
          <cell r="J1116">
            <v>171</v>
          </cell>
          <cell r="K1116">
            <v>190</v>
          </cell>
          <cell r="L1116">
            <v>180</v>
          </cell>
          <cell r="M1116">
            <v>206</v>
          </cell>
        </row>
        <row r="1117">
          <cell r="A1117">
            <v>5184840</v>
          </cell>
          <cell r="B1117">
            <v>5116513</v>
          </cell>
          <cell r="C1117">
            <v>4410</v>
          </cell>
          <cell r="D1117">
            <v>6803673</v>
          </cell>
          <cell r="E1117">
            <v>213</v>
          </cell>
          <cell r="F1117">
            <v>179</v>
          </cell>
          <cell r="G1117">
            <v>210</v>
          </cell>
          <cell r="H1117">
            <v>204</v>
          </cell>
          <cell r="I1117">
            <v>191</v>
          </cell>
          <cell r="J1117">
            <v>202</v>
          </cell>
          <cell r="K1117">
            <v>213</v>
          </cell>
          <cell r="L1117">
            <v>212</v>
          </cell>
          <cell r="M1117">
            <v>233</v>
          </cell>
        </row>
        <row r="1118">
          <cell r="A1118">
            <v>5184838</v>
          </cell>
          <cell r="B1118">
            <v>5116512</v>
          </cell>
          <cell r="C1118">
            <v>4410</v>
          </cell>
          <cell r="D1118">
            <v>1618088</v>
          </cell>
          <cell r="E1118">
            <v>115</v>
          </cell>
          <cell r="F1118">
            <v>110</v>
          </cell>
          <cell r="G1118">
            <v>98</v>
          </cell>
          <cell r="H1118">
            <v>108</v>
          </cell>
          <cell r="I1118">
            <v>101</v>
          </cell>
          <cell r="J1118">
            <v>109</v>
          </cell>
          <cell r="K1118">
            <v>103</v>
          </cell>
          <cell r="L1118">
            <v>104</v>
          </cell>
          <cell r="M1118">
            <v>103</v>
          </cell>
        </row>
        <row r="1119">
          <cell r="A1119">
            <v>5184830</v>
          </cell>
          <cell r="B1119">
            <v>5116508</v>
          </cell>
          <cell r="C1119">
            <v>4410</v>
          </cell>
          <cell r="D1119">
            <v>1616835</v>
          </cell>
          <cell r="E1119">
            <v>222</v>
          </cell>
          <cell r="F1119">
            <v>188</v>
          </cell>
          <cell r="G1119">
            <v>187</v>
          </cell>
          <cell r="H1119">
            <v>186</v>
          </cell>
          <cell r="I1119">
            <v>230</v>
          </cell>
          <cell r="J1119">
            <v>210</v>
          </cell>
          <cell r="K1119">
            <v>208</v>
          </cell>
          <cell r="L1119">
            <v>197</v>
          </cell>
          <cell r="M1119">
            <v>26</v>
          </cell>
        </row>
        <row r="1120">
          <cell r="A1120">
            <v>5184826</v>
          </cell>
          <cell r="B1120">
            <v>5116506</v>
          </cell>
          <cell r="C1120">
            <v>4410</v>
          </cell>
          <cell r="D1120">
            <v>31981474</v>
          </cell>
          <cell r="E1120">
            <v>172</v>
          </cell>
          <cell r="F1120">
            <v>152</v>
          </cell>
          <cell r="G1120">
            <v>148</v>
          </cell>
          <cell r="H1120">
            <v>144</v>
          </cell>
          <cell r="I1120">
            <v>213</v>
          </cell>
          <cell r="J1120">
            <v>117</v>
          </cell>
          <cell r="K1120">
            <v>109</v>
          </cell>
          <cell r="L1120">
            <v>109</v>
          </cell>
          <cell r="M1120">
            <v>103</v>
          </cell>
        </row>
        <row r="1121">
          <cell r="A1121">
            <v>5184824</v>
          </cell>
          <cell r="B1121">
            <v>5116505</v>
          </cell>
          <cell r="C1121">
            <v>4410</v>
          </cell>
          <cell r="D1121">
            <v>7686181</v>
          </cell>
          <cell r="E1121">
            <v>276</v>
          </cell>
          <cell r="F1121">
            <v>242</v>
          </cell>
          <cell r="G1121">
            <v>507</v>
          </cell>
          <cell r="H1121">
            <v>236</v>
          </cell>
          <cell r="I1121">
            <v>229</v>
          </cell>
          <cell r="J1121">
            <v>215</v>
          </cell>
          <cell r="K1121">
            <v>213</v>
          </cell>
          <cell r="L1121">
            <v>199</v>
          </cell>
          <cell r="M1121">
            <v>207</v>
          </cell>
        </row>
        <row r="1122">
          <cell r="A1122">
            <v>5184822</v>
          </cell>
          <cell r="B1122">
            <v>5116504</v>
          </cell>
          <cell r="C1122">
            <v>4410</v>
          </cell>
          <cell r="D1122">
            <v>1529858</v>
          </cell>
          <cell r="E1122">
            <v>69</v>
          </cell>
          <cell r="F1122">
            <v>85</v>
          </cell>
          <cell r="G1122">
            <v>113</v>
          </cell>
          <cell r="H1122">
            <v>135</v>
          </cell>
          <cell r="I1122">
            <v>89</v>
          </cell>
          <cell r="J1122">
            <v>101</v>
          </cell>
          <cell r="K1122">
            <v>109</v>
          </cell>
          <cell r="L1122">
            <v>97</v>
          </cell>
          <cell r="M1122">
            <v>114</v>
          </cell>
        </row>
        <row r="1123">
          <cell r="A1123">
            <v>5184820</v>
          </cell>
          <cell r="B1123">
            <v>5116503</v>
          </cell>
          <cell r="C1123">
            <v>4410</v>
          </cell>
          <cell r="D1123">
            <v>3360163</v>
          </cell>
          <cell r="E1123">
            <v>162</v>
          </cell>
          <cell r="F1123">
            <v>129</v>
          </cell>
          <cell r="G1123">
            <v>98</v>
          </cell>
          <cell r="H1123">
            <v>114</v>
          </cell>
          <cell r="I1123">
            <v>169</v>
          </cell>
          <cell r="J1123">
            <v>229</v>
          </cell>
          <cell r="K1123">
            <v>235</v>
          </cell>
          <cell r="L1123">
            <v>200</v>
          </cell>
          <cell r="M1123">
            <v>217</v>
          </cell>
        </row>
        <row r="1124">
          <cell r="A1124">
            <v>5184818</v>
          </cell>
          <cell r="B1124">
            <v>5116502</v>
          </cell>
          <cell r="C1124">
            <v>4410</v>
          </cell>
          <cell r="D1124">
            <v>3377365</v>
          </cell>
          <cell r="E1124">
            <v>117</v>
          </cell>
          <cell r="F1124">
            <v>120</v>
          </cell>
          <cell r="G1124">
            <v>602</v>
          </cell>
          <cell r="H1124">
            <v>154</v>
          </cell>
          <cell r="I1124">
            <v>144</v>
          </cell>
          <cell r="J1124">
            <v>170</v>
          </cell>
          <cell r="K1124">
            <v>230</v>
          </cell>
          <cell r="L1124">
            <v>192</v>
          </cell>
          <cell r="M1124">
            <v>232</v>
          </cell>
        </row>
        <row r="1125">
          <cell r="A1125">
            <v>5184816</v>
          </cell>
          <cell r="B1125">
            <v>5116501</v>
          </cell>
          <cell r="C1125">
            <v>4410</v>
          </cell>
          <cell r="D1125">
            <v>4748060</v>
          </cell>
          <cell r="E1125">
            <v>213</v>
          </cell>
          <cell r="F1125">
            <v>177</v>
          </cell>
          <cell r="G1125">
            <v>198</v>
          </cell>
          <cell r="H1125">
            <v>487</v>
          </cell>
          <cell r="I1125">
            <v>227</v>
          </cell>
          <cell r="J1125">
            <v>83</v>
          </cell>
          <cell r="K1125">
            <v>320</v>
          </cell>
          <cell r="L1125">
            <v>383</v>
          </cell>
          <cell r="M1125">
            <v>263</v>
          </cell>
        </row>
        <row r="1126">
          <cell r="A1126">
            <v>5184814</v>
          </cell>
          <cell r="B1126">
            <v>5116500</v>
          </cell>
          <cell r="C1126">
            <v>4410</v>
          </cell>
          <cell r="D1126">
            <v>31981476</v>
          </cell>
          <cell r="E1126">
            <v>324</v>
          </cell>
          <cell r="F1126">
            <v>248</v>
          </cell>
          <cell r="G1126">
            <v>182</v>
          </cell>
          <cell r="H1126">
            <v>246</v>
          </cell>
          <cell r="I1126">
            <v>218</v>
          </cell>
          <cell r="J1126">
            <v>194</v>
          </cell>
          <cell r="K1126">
            <v>212</v>
          </cell>
          <cell r="L1126">
            <v>224</v>
          </cell>
          <cell r="M1126">
            <v>283</v>
          </cell>
        </row>
        <row r="1127">
          <cell r="A1127">
            <v>5184802</v>
          </cell>
          <cell r="B1127">
            <v>5116494</v>
          </cell>
          <cell r="C1127">
            <v>4410</v>
          </cell>
          <cell r="D1127">
            <v>438640</v>
          </cell>
          <cell r="E1127">
            <v>172</v>
          </cell>
          <cell r="F1127">
            <v>304</v>
          </cell>
          <cell r="G1127">
            <v>137</v>
          </cell>
          <cell r="H1127">
            <v>112</v>
          </cell>
          <cell r="I1127">
            <v>127</v>
          </cell>
          <cell r="J1127">
            <v>90</v>
          </cell>
          <cell r="K1127">
            <v>131</v>
          </cell>
          <cell r="L1127">
            <v>119</v>
          </cell>
          <cell r="M1127">
            <v>127</v>
          </cell>
        </row>
        <row r="1128">
          <cell r="A1128">
            <v>5184800</v>
          </cell>
          <cell r="B1128">
            <v>5116493</v>
          </cell>
          <cell r="C1128">
            <v>4410</v>
          </cell>
          <cell r="D1128">
            <v>7729410</v>
          </cell>
          <cell r="E1128">
            <v>159</v>
          </cell>
          <cell r="F1128">
            <v>332</v>
          </cell>
          <cell r="G1128">
            <v>151</v>
          </cell>
          <cell r="H1128">
            <v>259</v>
          </cell>
          <cell r="I1128">
            <v>175</v>
          </cell>
          <cell r="J1128">
            <v>233</v>
          </cell>
          <cell r="K1128">
            <v>306</v>
          </cell>
          <cell r="L1128">
            <v>179</v>
          </cell>
          <cell r="M1128">
            <v>221</v>
          </cell>
        </row>
        <row r="1129">
          <cell r="A1129">
            <v>5184798</v>
          </cell>
          <cell r="B1129">
            <v>5116492</v>
          </cell>
          <cell r="C1129">
            <v>4410</v>
          </cell>
          <cell r="D1129">
            <v>3352177</v>
          </cell>
          <cell r="E1129">
            <v>423</v>
          </cell>
          <cell r="F1129">
            <v>78</v>
          </cell>
          <cell r="G1129">
            <v>187</v>
          </cell>
          <cell r="H1129">
            <v>167</v>
          </cell>
          <cell r="I1129">
            <v>173</v>
          </cell>
          <cell r="J1129">
            <v>132</v>
          </cell>
          <cell r="K1129">
            <v>164</v>
          </cell>
          <cell r="L1129">
            <v>140</v>
          </cell>
          <cell r="M1129">
            <v>219</v>
          </cell>
        </row>
        <row r="1130">
          <cell r="A1130">
            <v>5184796</v>
          </cell>
          <cell r="B1130">
            <v>5116491</v>
          </cell>
          <cell r="C1130">
            <v>4410</v>
          </cell>
          <cell r="D1130">
            <v>443777</v>
          </cell>
          <cell r="E1130">
            <v>165</v>
          </cell>
          <cell r="F1130">
            <v>120</v>
          </cell>
          <cell r="G1130">
            <v>124</v>
          </cell>
          <cell r="H1130">
            <v>109</v>
          </cell>
          <cell r="I1130">
            <v>178</v>
          </cell>
          <cell r="J1130">
            <v>175</v>
          </cell>
          <cell r="K1130">
            <v>203</v>
          </cell>
          <cell r="L1130">
            <v>197</v>
          </cell>
          <cell r="M1130">
            <v>214</v>
          </cell>
        </row>
        <row r="1131">
          <cell r="A1131">
            <v>5184754</v>
          </cell>
          <cell r="B1131">
            <v>5116470</v>
          </cell>
          <cell r="C1131">
            <v>4410</v>
          </cell>
          <cell r="D1131">
            <v>1837447</v>
          </cell>
          <cell r="E1131">
            <v>57</v>
          </cell>
          <cell r="F1131">
            <v>41</v>
          </cell>
          <cell r="G1131">
            <v>49</v>
          </cell>
          <cell r="H1131">
            <v>40</v>
          </cell>
          <cell r="I1131">
            <v>50</v>
          </cell>
          <cell r="J1131">
            <v>122</v>
          </cell>
          <cell r="K1131">
            <v>118</v>
          </cell>
          <cell r="L1131">
            <v>86</v>
          </cell>
          <cell r="M1131">
            <v>75</v>
          </cell>
        </row>
        <row r="1132">
          <cell r="A1132">
            <v>5184752</v>
          </cell>
          <cell r="B1132">
            <v>5116469</v>
          </cell>
          <cell r="C1132">
            <v>4410</v>
          </cell>
          <cell r="D1132">
            <v>1529859</v>
          </cell>
          <cell r="E1132">
            <v>178</v>
          </cell>
          <cell r="F1132">
            <v>177</v>
          </cell>
          <cell r="G1132">
            <v>175</v>
          </cell>
          <cell r="H1132">
            <v>106</v>
          </cell>
          <cell r="I1132">
            <v>164</v>
          </cell>
          <cell r="J1132">
            <v>173</v>
          </cell>
          <cell r="K1132">
            <v>157</v>
          </cell>
          <cell r="L1132">
            <v>136</v>
          </cell>
          <cell r="M1132">
            <v>13</v>
          </cell>
        </row>
        <row r="1133">
          <cell r="A1133">
            <v>5184750</v>
          </cell>
          <cell r="B1133">
            <v>5116468</v>
          </cell>
          <cell r="C1133">
            <v>4410</v>
          </cell>
          <cell r="D1133">
            <v>7296045</v>
          </cell>
          <cell r="E1133">
            <v>181</v>
          </cell>
          <cell r="F1133">
            <v>162</v>
          </cell>
          <cell r="G1133">
            <v>161</v>
          </cell>
          <cell r="H1133">
            <v>149</v>
          </cell>
          <cell r="I1133">
            <v>168</v>
          </cell>
          <cell r="J1133">
            <v>144</v>
          </cell>
          <cell r="K1133">
            <v>159</v>
          </cell>
          <cell r="L1133">
            <v>154</v>
          </cell>
          <cell r="M1133">
            <v>159</v>
          </cell>
        </row>
        <row r="1134">
          <cell r="A1134">
            <v>5184748</v>
          </cell>
          <cell r="B1134">
            <v>5116467</v>
          </cell>
          <cell r="C1134">
            <v>4410</v>
          </cell>
          <cell r="D1134">
            <v>18492597</v>
          </cell>
          <cell r="E1134">
            <v>257</v>
          </cell>
          <cell r="F1134">
            <v>209</v>
          </cell>
          <cell r="G1134">
            <v>266</v>
          </cell>
          <cell r="H1134">
            <v>211</v>
          </cell>
          <cell r="I1134">
            <v>212</v>
          </cell>
          <cell r="J1134">
            <v>186</v>
          </cell>
          <cell r="K1134">
            <v>187</v>
          </cell>
          <cell r="L1134">
            <v>222</v>
          </cell>
          <cell r="M1134">
            <v>236</v>
          </cell>
        </row>
        <row r="1135">
          <cell r="A1135">
            <v>5184746</v>
          </cell>
          <cell r="B1135">
            <v>5116466</v>
          </cell>
          <cell r="C1135">
            <v>4410</v>
          </cell>
          <cell r="D1135">
            <v>10505202</v>
          </cell>
          <cell r="E1135">
            <v>129</v>
          </cell>
          <cell r="F1135">
            <v>117</v>
          </cell>
          <cell r="G1135">
            <v>123</v>
          </cell>
          <cell r="H1135">
            <v>110</v>
          </cell>
          <cell r="I1135">
            <v>121</v>
          </cell>
          <cell r="J1135">
            <v>109</v>
          </cell>
          <cell r="K1135">
            <v>114</v>
          </cell>
          <cell r="L1135">
            <v>103</v>
          </cell>
          <cell r="M1135">
            <v>83</v>
          </cell>
        </row>
        <row r="1136">
          <cell r="A1136">
            <v>5184744</v>
          </cell>
          <cell r="B1136">
            <v>5116465</v>
          </cell>
          <cell r="C1136">
            <v>4410</v>
          </cell>
          <cell r="D1136">
            <v>357094</v>
          </cell>
          <cell r="E1136">
            <v>233</v>
          </cell>
          <cell r="F1136">
            <v>206</v>
          </cell>
          <cell r="G1136">
            <v>200</v>
          </cell>
          <cell r="H1136">
            <v>189</v>
          </cell>
          <cell r="I1136">
            <v>273</v>
          </cell>
          <cell r="J1136">
            <v>126</v>
          </cell>
          <cell r="K1136">
            <v>98</v>
          </cell>
          <cell r="L1136">
            <v>114</v>
          </cell>
          <cell r="M1136">
            <v>113</v>
          </cell>
        </row>
        <row r="1137">
          <cell r="A1137">
            <v>5184740</v>
          </cell>
          <cell r="B1137">
            <v>5116463</v>
          </cell>
          <cell r="C1137">
            <v>4410</v>
          </cell>
          <cell r="D1137">
            <v>31981475</v>
          </cell>
          <cell r="E1137">
            <v>184</v>
          </cell>
          <cell r="F1137">
            <v>176</v>
          </cell>
          <cell r="G1137">
            <v>188</v>
          </cell>
          <cell r="H1137">
            <v>194</v>
          </cell>
          <cell r="I1137">
            <v>199</v>
          </cell>
          <cell r="J1137">
            <v>209</v>
          </cell>
          <cell r="K1137">
            <v>229</v>
          </cell>
          <cell r="L1137">
            <v>213</v>
          </cell>
          <cell r="M1137">
            <v>227</v>
          </cell>
        </row>
        <row r="1138">
          <cell r="A1138">
            <v>5184738</v>
          </cell>
          <cell r="B1138">
            <v>5116462</v>
          </cell>
          <cell r="C1138">
            <v>4410</v>
          </cell>
          <cell r="D1138">
            <v>1792863</v>
          </cell>
          <cell r="E1138">
            <v>95</v>
          </cell>
          <cell r="F1138">
            <v>101</v>
          </cell>
          <cell r="G1138">
            <v>75</v>
          </cell>
          <cell r="H1138">
            <v>88</v>
          </cell>
          <cell r="I1138">
            <v>66</v>
          </cell>
          <cell r="J1138">
            <v>80</v>
          </cell>
          <cell r="K1138">
            <v>100</v>
          </cell>
          <cell r="L1138">
            <v>117</v>
          </cell>
          <cell r="M1138">
            <v>145</v>
          </cell>
        </row>
        <row r="1139">
          <cell r="A1139">
            <v>5184728</v>
          </cell>
          <cell r="B1139">
            <v>5116457</v>
          </cell>
          <cell r="C1139">
            <v>4410</v>
          </cell>
          <cell r="D1139">
            <v>7128933</v>
          </cell>
          <cell r="E1139">
            <v>313</v>
          </cell>
          <cell r="F1139">
            <v>272</v>
          </cell>
          <cell r="G1139">
            <v>265</v>
          </cell>
          <cell r="H1139">
            <v>243</v>
          </cell>
          <cell r="I1139">
            <v>243</v>
          </cell>
          <cell r="J1139">
            <v>232</v>
          </cell>
          <cell r="K1139">
            <v>246</v>
          </cell>
          <cell r="L1139">
            <v>251</v>
          </cell>
          <cell r="M1139">
            <v>370</v>
          </cell>
        </row>
        <row r="1140">
          <cell r="A1140">
            <v>5184726</v>
          </cell>
          <cell r="B1140">
            <v>5116456</v>
          </cell>
          <cell r="C1140">
            <v>4410</v>
          </cell>
          <cell r="D1140">
            <v>353515</v>
          </cell>
          <cell r="E1140">
            <v>77</v>
          </cell>
          <cell r="F1140">
            <v>65</v>
          </cell>
          <cell r="G1140">
            <v>74</v>
          </cell>
          <cell r="H1140">
            <v>69</v>
          </cell>
          <cell r="I1140">
            <v>68</v>
          </cell>
          <cell r="J1140">
            <v>62</v>
          </cell>
          <cell r="K1140">
            <v>75</v>
          </cell>
          <cell r="L1140">
            <v>64</v>
          </cell>
          <cell r="M1140">
            <v>73</v>
          </cell>
        </row>
        <row r="1141">
          <cell r="A1141">
            <v>5184724</v>
          </cell>
          <cell r="B1141">
            <v>5116455</v>
          </cell>
          <cell r="C1141">
            <v>4410</v>
          </cell>
          <cell r="D1141">
            <v>7314300</v>
          </cell>
          <cell r="E1141">
            <v>28</v>
          </cell>
          <cell r="F1141">
            <v>107</v>
          </cell>
          <cell r="G1141">
            <v>178</v>
          </cell>
          <cell r="H1141">
            <v>182</v>
          </cell>
          <cell r="I1141">
            <v>130</v>
          </cell>
          <cell r="J1141">
            <v>127</v>
          </cell>
          <cell r="K1141">
            <v>149</v>
          </cell>
          <cell r="L1141">
            <v>69</v>
          </cell>
          <cell r="M1141">
            <v>0</v>
          </cell>
        </row>
        <row r="1142">
          <cell r="A1142">
            <v>5184722</v>
          </cell>
          <cell r="B1142">
            <v>5116454</v>
          </cell>
          <cell r="C1142">
            <v>4410</v>
          </cell>
          <cell r="D1142">
            <v>7104608</v>
          </cell>
          <cell r="E1142">
            <v>268</v>
          </cell>
          <cell r="F1142">
            <v>239</v>
          </cell>
          <cell r="G1142">
            <v>230</v>
          </cell>
          <cell r="H1142">
            <v>220</v>
          </cell>
          <cell r="I1142">
            <v>232</v>
          </cell>
          <cell r="J1142">
            <v>208</v>
          </cell>
          <cell r="K1142">
            <v>218</v>
          </cell>
          <cell r="L1142">
            <v>236</v>
          </cell>
          <cell r="M1142">
            <v>250</v>
          </cell>
        </row>
        <row r="1143">
          <cell r="A1143">
            <v>5184720</v>
          </cell>
          <cell r="B1143">
            <v>5116453</v>
          </cell>
          <cell r="C1143">
            <v>4410</v>
          </cell>
          <cell r="D1143">
            <v>415692</v>
          </cell>
          <cell r="E1143">
            <v>103</v>
          </cell>
          <cell r="F1143">
            <v>69</v>
          </cell>
          <cell r="G1143">
            <v>97</v>
          </cell>
          <cell r="H1143">
            <v>85</v>
          </cell>
          <cell r="I1143">
            <v>80</v>
          </cell>
          <cell r="J1143">
            <v>101</v>
          </cell>
          <cell r="K1143">
            <v>98</v>
          </cell>
          <cell r="L1143">
            <v>94</v>
          </cell>
          <cell r="M1143">
            <v>115</v>
          </cell>
        </row>
        <row r="1144">
          <cell r="A1144">
            <v>5184718</v>
          </cell>
          <cell r="B1144">
            <v>5116452</v>
          </cell>
          <cell r="C1144">
            <v>4410</v>
          </cell>
          <cell r="D1144">
            <v>31987901</v>
          </cell>
          <cell r="E1144">
            <v>119</v>
          </cell>
          <cell r="F1144">
            <v>118</v>
          </cell>
          <cell r="G1144">
            <v>12</v>
          </cell>
          <cell r="H1144">
            <v>88</v>
          </cell>
          <cell r="I1144">
            <v>222</v>
          </cell>
          <cell r="J1144">
            <v>201</v>
          </cell>
          <cell r="K1144">
            <v>211</v>
          </cell>
          <cell r="L1144">
            <v>200</v>
          </cell>
          <cell r="M1144">
            <v>209</v>
          </cell>
        </row>
        <row r="1145">
          <cell r="A1145">
            <v>5184716</v>
          </cell>
          <cell r="B1145">
            <v>5116451</v>
          </cell>
          <cell r="C1145">
            <v>4410</v>
          </cell>
          <cell r="D1145">
            <v>16008499</v>
          </cell>
          <cell r="E1145">
            <v>254</v>
          </cell>
          <cell r="F1145">
            <v>161</v>
          </cell>
          <cell r="G1145">
            <v>152</v>
          </cell>
          <cell r="H1145">
            <v>140</v>
          </cell>
          <cell r="I1145">
            <v>131</v>
          </cell>
          <cell r="J1145">
            <v>133</v>
          </cell>
          <cell r="K1145">
            <v>159</v>
          </cell>
          <cell r="L1145">
            <v>171</v>
          </cell>
          <cell r="M1145">
            <v>176</v>
          </cell>
        </row>
        <row r="1146">
          <cell r="A1146">
            <v>5184710</v>
          </cell>
          <cell r="B1146">
            <v>5116448</v>
          </cell>
          <cell r="C1146">
            <v>4410</v>
          </cell>
          <cell r="D1146">
            <v>6311860</v>
          </cell>
          <cell r="E1146">
            <v>190</v>
          </cell>
          <cell r="F1146">
            <v>149</v>
          </cell>
          <cell r="G1146">
            <v>210</v>
          </cell>
          <cell r="H1146">
            <v>275</v>
          </cell>
          <cell r="I1146">
            <v>207</v>
          </cell>
          <cell r="J1146">
            <v>219</v>
          </cell>
          <cell r="K1146">
            <v>295</v>
          </cell>
          <cell r="L1146">
            <v>288</v>
          </cell>
          <cell r="M1146">
            <v>325</v>
          </cell>
        </row>
        <row r="1147">
          <cell r="A1147">
            <v>5184690</v>
          </cell>
          <cell r="B1147">
            <v>5116438</v>
          </cell>
          <cell r="C1147">
            <v>4410</v>
          </cell>
          <cell r="D1147">
            <v>7685463</v>
          </cell>
          <cell r="E1147">
            <v>112</v>
          </cell>
          <cell r="F1147">
            <v>94</v>
          </cell>
          <cell r="G1147">
            <v>80</v>
          </cell>
          <cell r="H1147">
            <v>91</v>
          </cell>
          <cell r="I1147">
            <v>72</v>
          </cell>
          <cell r="J1147">
            <v>90</v>
          </cell>
          <cell r="K1147">
            <v>80</v>
          </cell>
          <cell r="L1147">
            <v>99</v>
          </cell>
          <cell r="M1147">
            <v>108</v>
          </cell>
        </row>
        <row r="1148">
          <cell r="A1148">
            <v>5184668</v>
          </cell>
          <cell r="B1148">
            <v>5116427</v>
          </cell>
          <cell r="C1148">
            <v>4410</v>
          </cell>
          <cell r="D1148">
            <v>3668131</v>
          </cell>
          <cell r="E1148">
            <v>268</v>
          </cell>
          <cell r="F1148">
            <v>206</v>
          </cell>
          <cell r="G1148">
            <v>402</v>
          </cell>
          <cell r="H1148">
            <v>175</v>
          </cell>
          <cell r="I1148">
            <v>173</v>
          </cell>
          <cell r="J1148">
            <v>165</v>
          </cell>
          <cell r="K1148">
            <v>201</v>
          </cell>
          <cell r="L1148">
            <v>171</v>
          </cell>
          <cell r="M1148">
            <v>174</v>
          </cell>
        </row>
        <row r="1149">
          <cell r="A1149">
            <v>5184646</v>
          </cell>
          <cell r="B1149">
            <v>5116416</v>
          </cell>
          <cell r="C1149">
            <v>4410</v>
          </cell>
          <cell r="D1149">
            <v>31987904</v>
          </cell>
          <cell r="E1149">
            <v>211</v>
          </cell>
          <cell r="F1149">
            <v>188</v>
          </cell>
          <cell r="G1149">
            <v>181</v>
          </cell>
          <cell r="H1149">
            <v>161</v>
          </cell>
          <cell r="I1149">
            <v>210</v>
          </cell>
          <cell r="J1149">
            <v>106</v>
          </cell>
          <cell r="K1149">
            <v>117</v>
          </cell>
          <cell r="L1149">
            <v>119</v>
          </cell>
          <cell r="M1149">
            <v>173</v>
          </cell>
        </row>
      </sheetData>
      <sheetData sheetId="3"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ARIABLES"/>
      <sheetName val="101"/>
      <sheetName val="103"/>
      <sheetName val="104"/>
      <sheetName val="105"/>
      <sheetName val="106"/>
      <sheetName val="107"/>
      <sheetName val="108"/>
      <sheetName val="109"/>
      <sheetName val="110"/>
      <sheetName val="111"/>
      <sheetName val="112"/>
      <sheetName val="113"/>
      <sheetName val="114"/>
      <sheetName val="115"/>
      <sheetName val="201"/>
      <sheetName val="202"/>
      <sheetName val="301"/>
      <sheetName val="302"/>
      <sheetName val="303"/>
      <sheetName val="304"/>
      <sheetName val="305"/>
      <sheetName val="306"/>
      <sheetName val="307"/>
      <sheetName val="308"/>
      <sheetName val="401"/>
      <sheetName val="402"/>
      <sheetName val="403"/>
      <sheetName val="Hoja4 (28)"/>
      <sheetName val="Hoja4 (29)"/>
      <sheetName val="Hoja4 (30)"/>
      <sheetName val="Hoja4 (31)"/>
      <sheetName val="Hoja4 (32)"/>
      <sheetName val="Hoja4 (33)"/>
      <sheetName val="Hoja4 (34)"/>
      <sheetName val="Hoja4 (35)"/>
      <sheetName val="Hoja4 (36)"/>
      <sheetName val="Hoja4 (37)"/>
      <sheetName val="Hoja4 (38)"/>
      <sheetName val="Hoja4 (39)"/>
      <sheetName val="Hoja4 (40)"/>
      <sheetName val="Hoja4 (41)"/>
      <sheetName val="Hoja4 (42)"/>
      <sheetName val="Hoja4 (43)"/>
      <sheetName val="Hoja4 (44)"/>
      <sheetName val="Hoja4 (45)"/>
      <sheetName val="Hoja4 (46)"/>
      <sheetName val="Hoja4 (47)"/>
      <sheetName val="Hoja4 (48)"/>
      <sheetName val="Hoja4 (49)"/>
      <sheetName val="Hoja4 (50)"/>
      <sheetName val="Hoja4 (51)"/>
      <sheetName val="Hoja4 (52)"/>
      <sheetName val="Hoja4 (53)"/>
      <sheetName val="Hoja4 (54)"/>
      <sheetName val="Hoja4 (55)"/>
      <sheetName val="Hoja4 (56)"/>
      <sheetName val="Hoja4 (57)"/>
      <sheetName val="Hoja4 (58)"/>
      <sheetName val="Hoja4 (59)"/>
      <sheetName val="Hoja4 (60)"/>
      <sheetName val="Hoja4 (61)"/>
      <sheetName val="Hoja4 (62)"/>
      <sheetName val="Hoja4 (63)"/>
      <sheetName val="Hoja4 (64)"/>
      <sheetName val="Hoja4 (65)"/>
      <sheetName val="Hoja4 (66)"/>
      <sheetName val="Hoja4 (67)"/>
      <sheetName val="Hoja4 (68)"/>
      <sheetName val="Hoja4 (69)"/>
      <sheetName val="Hoja4 (70)"/>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 FORMULARIO DE PRESUPUESTO"/>
      <sheetName val="B - FORM_DETALLES"/>
      <sheetName val="C - CENTROS DE COSTO Y GASTOS"/>
      <sheetName val="Download Adaytum "/>
      <sheetName val="consumo1"/>
      <sheetName val="deuda"/>
    </sheetNames>
    <sheetDataSet>
      <sheetData sheetId="0" refreshError="1"/>
      <sheetData sheetId="1" refreshError="1"/>
      <sheetData sheetId="2" refreshError="1">
        <row r="5">
          <cell r="A5" t="str">
            <v>CODE</v>
          </cell>
          <cell r="B5" t="str">
            <v>DESCRIPTION</v>
          </cell>
          <cell r="D5" t="str">
            <v>CODE</v>
          </cell>
          <cell r="E5" t="str">
            <v>DESCRIPTION</v>
          </cell>
        </row>
        <row r="6">
          <cell r="A6" t="str">
            <v>EO015EAA</v>
          </cell>
          <cell r="B6" t="str">
            <v>TRACTOR CAT D6-H   #01</v>
          </cell>
          <cell r="D6">
            <v>0</v>
          </cell>
          <cell r="E6" t="str">
            <v>-</v>
          </cell>
        </row>
        <row r="7">
          <cell r="A7" t="str">
            <v>EO015EAB</v>
          </cell>
          <cell r="B7" t="str">
            <v>TRACTOR CAT D6-H   #02</v>
          </cell>
          <cell r="D7">
            <v>1</v>
          </cell>
          <cell r="E7" t="str">
            <v xml:space="preserve">VENTAS DE EXPORTACION         </v>
          </cell>
        </row>
        <row r="8">
          <cell r="A8" t="str">
            <v>EO015EAC</v>
          </cell>
          <cell r="B8" t="str">
            <v>TRACTOR CAT D10-N #11</v>
          </cell>
          <cell r="D8">
            <v>7</v>
          </cell>
          <cell r="E8" t="str">
            <v xml:space="preserve">VENTAS NACIONALES        </v>
          </cell>
        </row>
        <row r="9">
          <cell r="A9" t="str">
            <v>EO015EAD</v>
          </cell>
          <cell r="B9" t="str">
            <v>TRACTOR CAT D10-N #12</v>
          </cell>
          <cell r="D9" t="str">
            <v>07412</v>
          </cell>
          <cell r="E9" t="str">
            <v xml:space="preserve">COMISIONES                                         </v>
          </cell>
        </row>
        <row r="10">
          <cell r="A10" t="str">
            <v>EO015EAE</v>
          </cell>
          <cell r="B10" t="str">
            <v>TRACTOR CAT D10-N #13</v>
          </cell>
          <cell r="D10" t="str">
            <v>07436</v>
          </cell>
          <cell r="E10" t="str">
            <v xml:space="preserve">DEMORAS EN EMBARQUE                     </v>
          </cell>
        </row>
        <row r="11">
          <cell r="A11" t="str">
            <v>EO015EAF</v>
          </cell>
          <cell r="B11" t="str">
            <v>TRACTOR CAT D1O-N #14</v>
          </cell>
          <cell r="D11" t="str">
            <v>07457</v>
          </cell>
          <cell r="E11" t="str">
            <v xml:space="preserve">FEE AMCOAL                                         </v>
          </cell>
        </row>
        <row r="12">
          <cell r="A12" t="str">
            <v>EO015EAG</v>
          </cell>
          <cell r="B12" t="str">
            <v>TRACTOR CAT D10-N #15</v>
          </cell>
          <cell r="D12" t="str">
            <v>07458</v>
          </cell>
          <cell r="E12" t="str">
            <v xml:space="preserve">FEE GLENCORE                                       </v>
          </cell>
        </row>
        <row r="13">
          <cell r="A13" t="str">
            <v>EO015EAH</v>
          </cell>
          <cell r="B13" t="str">
            <v>TRACTOR CAT D10-R #16</v>
          </cell>
          <cell r="D13">
            <v>41100</v>
          </cell>
          <cell r="E13" t="str">
            <v xml:space="preserve">SALARIO INTEGRAL                                   </v>
          </cell>
        </row>
        <row r="14">
          <cell r="A14" t="str">
            <v>EO015MAA</v>
          </cell>
          <cell r="B14" t="str">
            <v>TRACTOR CAT D6-H   #01</v>
          </cell>
          <cell r="D14">
            <v>41150</v>
          </cell>
          <cell r="E14" t="str">
            <v xml:space="preserve">OTROS BONOS                                        </v>
          </cell>
        </row>
        <row r="15">
          <cell r="A15" t="str">
            <v>EO015MAB</v>
          </cell>
          <cell r="B15" t="str">
            <v>TRACTOR CAT D6-H   #02</v>
          </cell>
          <cell r="D15">
            <v>41200</v>
          </cell>
          <cell r="E15" t="str">
            <v xml:space="preserve">INDIRECTOS INTEGRAL                                  </v>
          </cell>
        </row>
        <row r="16">
          <cell r="A16" t="str">
            <v>EO015MAC</v>
          </cell>
          <cell r="B16" t="str">
            <v>TRACTOR CAT D10-N #11</v>
          </cell>
          <cell r="D16">
            <v>42100</v>
          </cell>
          <cell r="E16" t="str">
            <v xml:space="preserve">SALARIO BASE                                           </v>
          </cell>
        </row>
        <row r="17">
          <cell r="A17" t="str">
            <v>EO015MAD</v>
          </cell>
          <cell r="B17" t="str">
            <v>TRACTOR CAT D10-N #12</v>
          </cell>
          <cell r="D17" t="str">
            <v>42150</v>
          </cell>
          <cell r="E17" t="str">
            <v xml:space="preserve">OTROS BONOS                                 </v>
          </cell>
        </row>
        <row r="18">
          <cell r="A18" t="str">
            <v>EO015MAE</v>
          </cell>
          <cell r="B18" t="str">
            <v>TRACTOR CAT D10-N #13</v>
          </cell>
          <cell r="D18" t="str">
            <v>42200</v>
          </cell>
          <cell r="E18" t="str">
            <v xml:space="preserve">INDIRECTOS BASE                 </v>
          </cell>
        </row>
        <row r="19">
          <cell r="A19" t="str">
            <v>EO015MAF</v>
          </cell>
          <cell r="B19" t="str">
            <v>TRACTOR CAT D1O-N #14</v>
          </cell>
          <cell r="D19" t="str">
            <v>42300</v>
          </cell>
          <cell r="E19" t="str">
            <v xml:space="preserve">HRAS. EXTRAS Y RECARG. </v>
          </cell>
        </row>
        <row r="20">
          <cell r="A20" t="str">
            <v>EO015MAG</v>
          </cell>
          <cell r="B20" t="str">
            <v>TRACTOR CAT D10-N #15</v>
          </cell>
          <cell r="D20">
            <v>43100</v>
          </cell>
          <cell r="E20" t="str">
            <v xml:space="preserve">SALARIO STAFF          </v>
          </cell>
        </row>
        <row r="21">
          <cell r="A21" t="str">
            <v>EO015MAH</v>
          </cell>
          <cell r="B21" t="str">
            <v>TRACTOR CAT D10-R #16</v>
          </cell>
          <cell r="D21">
            <v>43150</v>
          </cell>
          <cell r="E21" t="str">
            <v xml:space="preserve">OTROS BONOS                                        </v>
          </cell>
        </row>
        <row r="22">
          <cell r="A22" t="str">
            <v>EO016EBB</v>
          </cell>
          <cell r="B22" t="str">
            <v>TRACTOR CAT 824-C #102</v>
          </cell>
          <cell r="D22">
            <v>43200</v>
          </cell>
          <cell r="E22" t="str">
            <v>INDIRECTOS STAFF</v>
          </cell>
        </row>
        <row r="23">
          <cell r="A23" t="str">
            <v>EO016EBD</v>
          </cell>
          <cell r="B23" t="str">
            <v>TRACTOR CAT.824.OREGANAL</v>
          </cell>
          <cell r="D23" t="str">
            <v>51118</v>
          </cell>
          <cell r="E23" t="str">
            <v xml:space="preserve">EXPLOSIVOS                    </v>
          </cell>
        </row>
        <row r="24">
          <cell r="A24" t="str">
            <v>EO016MBB</v>
          </cell>
          <cell r="B24" t="str">
            <v>TRACTOR CAT 824-C #102</v>
          </cell>
          <cell r="D24" t="str">
            <v>51120</v>
          </cell>
          <cell r="E24" t="str">
            <v>ACC. DE EXPLOSIVOS</v>
          </cell>
        </row>
        <row r="25">
          <cell r="A25" t="str">
            <v>EO016MBD</v>
          </cell>
          <cell r="B25" t="str">
            <v>TRACTOR CAT.824.OREGANAL</v>
          </cell>
          <cell r="D25" t="str">
            <v>51292</v>
          </cell>
          <cell r="E25" t="str">
            <v xml:space="preserve">FUEL (GASOLINA)                                    </v>
          </cell>
        </row>
        <row r="26">
          <cell r="A26" t="str">
            <v>EO021ECA</v>
          </cell>
          <cell r="B26" t="str">
            <v>TALADRO IR DM50 #01</v>
          </cell>
          <cell r="D26" t="str">
            <v>51293</v>
          </cell>
          <cell r="E26" t="str">
            <v xml:space="preserve">DIESEL ( ACPM )                                    </v>
          </cell>
        </row>
        <row r="27">
          <cell r="A27" t="str">
            <v>EO021ECB</v>
          </cell>
          <cell r="B27" t="str">
            <v>TALADRO IR DM50 #02</v>
          </cell>
          <cell r="D27" t="str">
            <v>51294</v>
          </cell>
          <cell r="E27" t="str">
            <v>ACEITES Y LUBRIC.</v>
          </cell>
        </row>
        <row r="28">
          <cell r="A28" t="str">
            <v>EO021ECC</v>
          </cell>
          <cell r="B28" t="str">
            <v>TALADRO IR DM50 #03</v>
          </cell>
          <cell r="D28" t="str">
            <v>51600</v>
          </cell>
          <cell r="E28" t="str">
            <v xml:space="preserve">CONSUMIBLES (LLANTAS)                     </v>
          </cell>
        </row>
        <row r="29">
          <cell r="A29" t="str">
            <v>EO021ECD</v>
          </cell>
          <cell r="B29" t="str">
            <v>PLANTA MUESTREADORA</v>
          </cell>
          <cell r="D29" t="str">
            <v>51999</v>
          </cell>
          <cell r="E29" t="str">
            <v xml:space="preserve">OTROS                                              </v>
          </cell>
        </row>
        <row r="30">
          <cell r="A30" t="str">
            <v>EO021MCA</v>
          </cell>
          <cell r="B30" t="str">
            <v>TALADRO IR DM50 #01</v>
          </cell>
          <cell r="D30">
            <v>52119</v>
          </cell>
          <cell r="E30" t="str">
            <v>HERRAMIENTOS</v>
          </cell>
        </row>
        <row r="31">
          <cell r="A31" t="str">
            <v>EO021MCB</v>
          </cell>
          <cell r="B31" t="str">
            <v>TALADRO IR DM50 #02</v>
          </cell>
          <cell r="D31" t="str">
            <v>52610</v>
          </cell>
          <cell r="E31" t="str">
            <v xml:space="preserve">CONSUMIBLES                                        </v>
          </cell>
        </row>
        <row r="32">
          <cell r="A32" t="str">
            <v>EO021MCC</v>
          </cell>
          <cell r="B32" t="str">
            <v>TALADRO IR DM50 #03</v>
          </cell>
          <cell r="D32" t="str">
            <v>52999</v>
          </cell>
          <cell r="E32" t="str">
            <v xml:space="preserve">OTROS                                              </v>
          </cell>
        </row>
        <row r="33">
          <cell r="A33" t="str">
            <v>EO021MCD</v>
          </cell>
          <cell r="B33" t="str">
            <v>PLANTA MUESTREADORA</v>
          </cell>
          <cell r="D33" t="str">
            <v>53999</v>
          </cell>
          <cell r="E33" t="str">
            <v xml:space="preserve">OTROS                                              </v>
          </cell>
        </row>
        <row r="34">
          <cell r="A34" t="str">
            <v>EO026EDA</v>
          </cell>
          <cell r="B34" t="str">
            <v>PALA DEMAG 285 #032</v>
          </cell>
          <cell r="D34" t="str">
            <v>70110</v>
          </cell>
          <cell r="E34" t="str">
            <v xml:space="preserve">SUMINISTRO DE ENERGIA                      </v>
          </cell>
        </row>
        <row r="35">
          <cell r="A35" t="str">
            <v>EO026EDB</v>
          </cell>
          <cell r="B35" t="str">
            <v>PALA DEMAG 285 #033</v>
          </cell>
          <cell r="D35" t="str">
            <v>70120</v>
          </cell>
          <cell r="E35" t="str">
            <v xml:space="preserve">AGUA                                               </v>
          </cell>
        </row>
        <row r="36">
          <cell r="A36" t="str">
            <v>EO026EDC</v>
          </cell>
          <cell r="B36" t="str">
            <v>PALA DEMAG 285 #034</v>
          </cell>
          <cell r="D36" t="str">
            <v>70200</v>
          </cell>
          <cell r="E36" t="str">
            <v xml:space="preserve">ARREND. FINANCIERO                           </v>
          </cell>
        </row>
        <row r="37">
          <cell r="A37" t="str">
            <v>EO026EDD</v>
          </cell>
          <cell r="B37" t="str">
            <v>PALA DEMAG 285 #035</v>
          </cell>
          <cell r="D37" t="str">
            <v>70256</v>
          </cell>
          <cell r="E37" t="str">
            <v xml:space="preserve">REGALIAS CIELO ABIERTO                     </v>
          </cell>
        </row>
        <row r="38">
          <cell r="A38" t="str">
            <v>EO026EDE</v>
          </cell>
          <cell r="B38" t="str">
            <v>PALA CAT 375 #061</v>
          </cell>
          <cell r="D38" t="str">
            <v>70300</v>
          </cell>
          <cell r="E38" t="str">
            <v xml:space="preserve">PRIMAS DE SEGUROS ACTIV.                 </v>
          </cell>
        </row>
        <row r="39">
          <cell r="A39" t="str">
            <v>EO026EDF</v>
          </cell>
          <cell r="B39" t="str">
            <v>PALA DEMAG 285 #031</v>
          </cell>
          <cell r="D39" t="str">
            <v>70310</v>
          </cell>
          <cell r="E39" t="str">
            <v xml:space="preserve">PRIMAS DE SEGURO GENERAL             </v>
          </cell>
        </row>
        <row r="40">
          <cell r="A40" t="str">
            <v>EO026EDG</v>
          </cell>
          <cell r="B40" t="str">
            <v>PALA O&amp;K RH-30(OREGANAL)</v>
          </cell>
          <cell r="D40" t="str">
            <v>71020</v>
          </cell>
          <cell r="E40" t="str">
            <v xml:space="preserve">AVISOS Y PUBLICIDAD                                </v>
          </cell>
        </row>
        <row r="41">
          <cell r="A41" t="str">
            <v>EO026MDA</v>
          </cell>
          <cell r="B41" t="str">
            <v>PALA DEMAG 285 #032</v>
          </cell>
          <cell r="D41" t="str">
            <v>71050</v>
          </cell>
          <cell r="E41" t="str">
            <v xml:space="preserve">GASTOS BANCARIOS                     </v>
          </cell>
        </row>
        <row r="42">
          <cell r="A42" t="str">
            <v>EO026MDB</v>
          </cell>
          <cell r="B42" t="str">
            <v>PALA DEMAG 285 #033</v>
          </cell>
          <cell r="D42" t="str">
            <v>71060</v>
          </cell>
          <cell r="E42" t="str">
            <v xml:space="preserve">PROGRAMAS DE COMPUTADOR          </v>
          </cell>
        </row>
        <row r="43">
          <cell r="A43" t="str">
            <v>EO026MDC</v>
          </cell>
          <cell r="B43" t="str">
            <v>PALA DEMAG 285 #034</v>
          </cell>
          <cell r="D43" t="str">
            <v>71212</v>
          </cell>
          <cell r="E43" t="str">
            <v xml:space="preserve">ALIMENTACION                                       </v>
          </cell>
        </row>
        <row r="44">
          <cell r="A44" t="str">
            <v>EO026MDD</v>
          </cell>
          <cell r="B44" t="str">
            <v>PALA DEMAG 285 #035</v>
          </cell>
          <cell r="D44" t="str">
            <v>71320</v>
          </cell>
          <cell r="E44" t="str">
            <v xml:space="preserve">AUDITORES EXTERNOS                      </v>
          </cell>
        </row>
        <row r="45">
          <cell r="A45" t="str">
            <v>EO026MDE</v>
          </cell>
          <cell r="B45" t="str">
            <v>PALA CAT 375 #061</v>
          </cell>
          <cell r="D45" t="str">
            <v>71434</v>
          </cell>
          <cell r="E45" t="str">
            <v xml:space="preserve">ARREND. LINEAS Y MODEMS                      </v>
          </cell>
        </row>
        <row r="46">
          <cell r="A46" t="str">
            <v>EO026MDF</v>
          </cell>
          <cell r="B46" t="str">
            <v>PALA DEMAG 285 #031</v>
          </cell>
          <cell r="D46" t="str">
            <v>71451</v>
          </cell>
          <cell r="E46" t="str">
            <v xml:space="preserve">COSTOS DE IMPORTACION                 </v>
          </cell>
        </row>
        <row r="47">
          <cell r="A47" t="str">
            <v>EO026MDG</v>
          </cell>
          <cell r="B47" t="str">
            <v>PALA O&amp;K RH-30(OREGANAL)</v>
          </cell>
          <cell r="D47" t="str">
            <v>71459</v>
          </cell>
          <cell r="E47" t="str">
            <v xml:space="preserve">MERCADEO                                           </v>
          </cell>
        </row>
        <row r="48">
          <cell r="A48" t="str">
            <v>EO028EEA</v>
          </cell>
          <cell r="B48" t="str">
            <v>CARGADOR 988 F #025</v>
          </cell>
          <cell r="D48" t="str">
            <v>71470</v>
          </cell>
          <cell r="E48" t="str">
            <v xml:space="preserve">HONORARIOS LEGALES          </v>
          </cell>
        </row>
        <row r="49">
          <cell r="A49" t="str">
            <v>EO028EEB</v>
          </cell>
          <cell r="B49" t="str">
            <v>CARGADOR 992 D #031</v>
          </cell>
          <cell r="D49" t="str">
            <v>71471</v>
          </cell>
          <cell r="E49" t="str">
            <v xml:space="preserve">CONSULTORES                                        </v>
          </cell>
        </row>
        <row r="50">
          <cell r="A50" t="str">
            <v>EO028EEC</v>
          </cell>
          <cell r="B50" t="str">
            <v>CARGADOR 992 D #032</v>
          </cell>
          <cell r="D50" t="str">
            <v>71485</v>
          </cell>
          <cell r="E50" t="str">
            <v xml:space="preserve">REGISTROS Y LICENCIAS                     </v>
          </cell>
        </row>
        <row r="51">
          <cell r="A51" t="str">
            <v>EO028MEA</v>
          </cell>
          <cell r="B51" t="str">
            <v>CARGADOR 988 F #025</v>
          </cell>
          <cell r="D51" t="str">
            <v>71491</v>
          </cell>
          <cell r="E51" t="str">
            <v xml:space="preserve">MANTENIMIENTO CAMP.                         </v>
          </cell>
        </row>
        <row r="52">
          <cell r="A52" t="str">
            <v>EO028MEB</v>
          </cell>
          <cell r="B52" t="str">
            <v>CARGADOR 992 D #031</v>
          </cell>
          <cell r="D52" t="str">
            <v>71500</v>
          </cell>
          <cell r="E52" t="str">
            <v xml:space="preserve">RECOLECCION DE BASURAS                </v>
          </cell>
        </row>
        <row r="53">
          <cell r="A53" t="str">
            <v>EO028MEC</v>
          </cell>
          <cell r="B53" t="str">
            <v>CARGADOR 992 D #032</v>
          </cell>
          <cell r="D53" t="str">
            <v>71505</v>
          </cell>
          <cell r="E53" t="str">
            <v xml:space="preserve">GASTOS DE VIAJE                                    </v>
          </cell>
        </row>
        <row r="54">
          <cell r="A54" t="str">
            <v>EO030EFA</v>
          </cell>
          <cell r="B54" t="str">
            <v>MOTONIVElADORA CAT 16 G MO030</v>
          </cell>
          <cell r="D54">
            <v>71526</v>
          </cell>
          <cell r="E54" t="str">
            <v>PASAJES INTERNACIONALES</v>
          </cell>
        </row>
        <row r="55">
          <cell r="A55" t="str">
            <v>EO030EFC</v>
          </cell>
          <cell r="B55" t="str">
            <v>MOTONIVELADORA CAT 12G #002</v>
          </cell>
          <cell r="D55">
            <v>71527</v>
          </cell>
          <cell r="E55" t="str">
            <v>TIQUETES AEREOS NACIONALES</v>
          </cell>
        </row>
        <row r="56">
          <cell r="A56" t="str">
            <v>EO030EFD</v>
          </cell>
          <cell r="B56" t="str">
            <v>MOTONIVELADORA CAT 16G #031</v>
          </cell>
          <cell r="D56">
            <v>71554</v>
          </cell>
          <cell r="E56" t="str">
            <v>PERDIDA EN VENTA DE ACTIVOS FIJOS</v>
          </cell>
        </row>
        <row r="57">
          <cell r="A57" t="str">
            <v>EO030EFE</v>
          </cell>
          <cell r="B57" t="str">
            <v>MOTONIVELADORA CAT 16H #032</v>
          </cell>
          <cell r="D57" t="str">
            <v>71555</v>
          </cell>
          <cell r="E57" t="str">
            <v>PERDIDA EN VENTA DE INVERSION.</v>
          </cell>
        </row>
        <row r="58">
          <cell r="A58" t="str">
            <v>EO030EFF</v>
          </cell>
          <cell r="B58" t="str">
            <v>MOTONIVELADORA CAT 16H #033</v>
          </cell>
          <cell r="D58" t="str">
            <v>71556</v>
          </cell>
          <cell r="E58" t="str">
            <v xml:space="preserve">COSTOS DEL EJERC. ANTERIOR     </v>
          </cell>
        </row>
        <row r="59">
          <cell r="A59" t="str">
            <v>EO030MFC</v>
          </cell>
          <cell r="B59" t="str">
            <v>MOTONIVELADORA CAT 12G #002</v>
          </cell>
          <cell r="D59" t="str">
            <v>71557</v>
          </cell>
          <cell r="E59" t="str">
            <v xml:space="preserve">IMPTOS. ASUM. RETEFUENTE       </v>
          </cell>
        </row>
        <row r="60">
          <cell r="A60" t="str">
            <v>EO030MFD</v>
          </cell>
          <cell r="B60" t="str">
            <v>MOTONIVELADORA CAT 16G #031</v>
          </cell>
          <cell r="D60" t="str">
            <v>71558</v>
          </cell>
          <cell r="E60" t="str">
            <v xml:space="preserve">IMPTOS. ASUMIDOS I.V.A.           </v>
          </cell>
        </row>
        <row r="61">
          <cell r="A61" t="str">
            <v>EO030MFE</v>
          </cell>
          <cell r="B61" t="str">
            <v>MOTONIVELADORA CAT 16H #032</v>
          </cell>
          <cell r="D61" t="str">
            <v>71559</v>
          </cell>
          <cell r="E61" t="str">
            <v xml:space="preserve">IMPUESTOS                                          </v>
          </cell>
        </row>
        <row r="62">
          <cell r="A62" t="str">
            <v>EO030MFF</v>
          </cell>
          <cell r="B62" t="str">
            <v>MOTONIVELADORA CAT 16H #033</v>
          </cell>
          <cell r="D62" t="str">
            <v>71560</v>
          </cell>
          <cell r="E62" t="str">
            <v xml:space="preserve">CORREO                                             </v>
          </cell>
        </row>
        <row r="63">
          <cell r="A63" t="str">
            <v>EO041EGA</v>
          </cell>
          <cell r="B63" t="str">
            <v>MOTOBOMBA CAT 831</v>
          </cell>
          <cell r="D63" t="str">
            <v>71581</v>
          </cell>
          <cell r="E63" t="str">
            <v xml:space="preserve">UTILES Y PAPELERIA                                 </v>
          </cell>
        </row>
        <row r="64">
          <cell r="A64" t="str">
            <v>EO041EGB</v>
          </cell>
          <cell r="B64" t="str">
            <v>MOTOBOMBA CAT 832</v>
          </cell>
          <cell r="D64" t="str">
            <v>71618</v>
          </cell>
          <cell r="E64" t="str">
            <v xml:space="preserve">LICENCIAS DE RADIOS                                </v>
          </cell>
        </row>
        <row r="65">
          <cell r="A65" t="str">
            <v>EO041EGC</v>
          </cell>
          <cell r="B65" t="str">
            <v>MOTOBOMBA CAT 833</v>
          </cell>
          <cell r="D65" t="str">
            <v>71620</v>
          </cell>
          <cell r="E65" t="str">
            <v xml:space="preserve">TRANSPORTE MAT. ALMACEN          </v>
          </cell>
        </row>
        <row r="66">
          <cell r="A66" t="str">
            <v>EO041EGD</v>
          </cell>
          <cell r="B66" t="str">
            <v>MOTOBOMBA HAZLETON</v>
          </cell>
          <cell r="D66" t="str">
            <v>71639</v>
          </cell>
          <cell r="E66" t="str">
            <v xml:space="preserve">CONTRIBUCION SUPERSOC.                      </v>
          </cell>
        </row>
        <row r="67">
          <cell r="A67" t="str">
            <v>EO041EGE</v>
          </cell>
          <cell r="B67" t="str">
            <v>MOTOBOMBA HAZLETON MH002</v>
          </cell>
          <cell r="D67" t="str">
            <v>71740</v>
          </cell>
          <cell r="E67" t="str">
            <v xml:space="preserve">ARRENDAMIENTO VIVIENDA            </v>
          </cell>
        </row>
        <row r="68">
          <cell r="A68" t="str">
            <v>EO041EGF</v>
          </cell>
          <cell r="B68" t="str">
            <v>BOMBAS LEGRA BL01/BL02</v>
          </cell>
          <cell r="D68" t="str">
            <v>71741</v>
          </cell>
          <cell r="E68" t="str">
            <v xml:space="preserve">OTROS GASTOS                                       </v>
          </cell>
        </row>
        <row r="69">
          <cell r="A69" t="str">
            <v>EO041EGG</v>
          </cell>
          <cell r="B69" t="str">
            <v>ELECTRO BOMBAS EB'S</v>
          </cell>
          <cell r="D69" t="str">
            <v>71742</v>
          </cell>
          <cell r="E69" t="str">
            <v xml:space="preserve">GASTOS EXTRAORDINARIOS              </v>
          </cell>
        </row>
        <row r="70">
          <cell r="A70" t="str">
            <v>EO041MGA</v>
          </cell>
          <cell r="B70" t="str">
            <v>MOTOBOMBA CAT 831</v>
          </cell>
          <cell r="D70" t="str">
            <v>71757</v>
          </cell>
          <cell r="E70" t="str">
            <v xml:space="preserve">SUSCRIP. Y PUBLICACIONES                      </v>
          </cell>
        </row>
        <row r="71">
          <cell r="A71" t="str">
            <v>EO041MGB</v>
          </cell>
          <cell r="B71" t="str">
            <v>MOTOBOMBA CAT 832</v>
          </cell>
          <cell r="D71" t="str">
            <v>71760</v>
          </cell>
          <cell r="E71" t="str">
            <v xml:space="preserve">SERVICIO TELEFONICO                           </v>
          </cell>
        </row>
        <row r="72">
          <cell r="A72" t="str">
            <v>EO041MGC</v>
          </cell>
          <cell r="B72" t="str">
            <v>MOTOBOMBA CAT 833</v>
          </cell>
          <cell r="D72" t="str">
            <v>71788</v>
          </cell>
          <cell r="E72" t="str">
            <v xml:space="preserve">EVENTOS                                            </v>
          </cell>
        </row>
        <row r="73">
          <cell r="A73" t="str">
            <v>EO041MGD</v>
          </cell>
          <cell r="B73" t="str">
            <v>MOTOBOMBA HAZLETON</v>
          </cell>
          <cell r="D73" t="str">
            <v>71790</v>
          </cell>
          <cell r="E73" t="str">
            <v xml:space="preserve">ALMUERZOS DE TRABAJO       </v>
          </cell>
        </row>
        <row r="74">
          <cell r="A74" t="str">
            <v>EO041MGF</v>
          </cell>
          <cell r="B74" t="str">
            <v>BOMBAS LEGRA BL01/BL02</v>
          </cell>
          <cell r="D74" t="str">
            <v>71791</v>
          </cell>
          <cell r="E74" t="str">
            <v xml:space="preserve">MEDICINAS Y DROGAS           </v>
          </cell>
        </row>
        <row r="75">
          <cell r="A75" t="str">
            <v>EO041MGG</v>
          </cell>
          <cell r="B75" t="str">
            <v>ELECTRO BOMBAS EB'S</v>
          </cell>
          <cell r="D75" t="str">
            <v>72006</v>
          </cell>
          <cell r="E75" t="str">
            <v xml:space="preserve">MANTENIMIENTO MINEX     </v>
          </cell>
        </row>
        <row r="76">
          <cell r="A76" t="str">
            <v>EO051EHA</v>
          </cell>
          <cell r="B76" t="str">
            <v>PALA LIEBHERR 994 #01</v>
          </cell>
          <cell r="D76" t="str">
            <v>72012</v>
          </cell>
          <cell r="E76" t="str">
            <v xml:space="preserve">MONITOREO AMBIENTAL                      </v>
          </cell>
        </row>
        <row r="77">
          <cell r="A77" t="str">
            <v>EO051EHC</v>
          </cell>
          <cell r="B77" t="str">
            <v>PALA LIEBHERR 994 #02</v>
          </cell>
          <cell r="D77" t="str">
            <v>72056</v>
          </cell>
          <cell r="E77" t="str">
            <v xml:space="preserve">EQUIPO DE SEGURIDAD                           </v>
          </cell>
        </row>
        <row r="78">
          <cell r="A78" t="str">
            <v>EO051EHD</v>
          </cell>
          <cell r="B78" t="str">
            <v>PALA LIEBHERR 974 #12</v>
          </cell>
          <cell r="D78" t="str">
            <v>72150</v>
          </cell>
          <cell r="E78" t="str">
            <v xml:space="preserve">MANTEN. DE RADIOS                            </v>
          </cell>
        </row>
        <row r="79">
          <cell r="A79" t="str">
            <v>EO051MHA</v>
          </cell>
          <cell r="B79" t="str">
            <v>PALA LIEBHERR 994 #01</v>
          </cell>
          <cell r="D79" t="str">
            <v>72189</v>
          </cell>
          <cell r="E79" t="str">
            <v xml:space="preserve">MANTEN. DE VIAS </v>
          </cell>
        </row>
        <row r="80">
          <cell r="A80" t="str">
            <v>EO051MHC</v>
          </cell>
          <cell r="B80" t="str">
            <v>PALA LIEBHERR 994 #02</v>
          </cell>
          <cell r="D80" t="str">
            <v>72225</v>
          </cell>
          <cell r="E80" t="str">
            <v xml:space="preserve">MANTEN. COMPUTADORES </v>
          </cell>
        </row>
        <row r="81">
          <cell r="A81" t="str">
            <v>EO051MHD</v>
          </cell>
          <cell r="B81" t="str">
            <v>PALA LIEBHERR 974 #12</v>
          </cell>
          <cell r="D81" t="str">
            <v>72230</v>
          </cell>
          <cell r="E81" t="str">
            <v xml:space="preserve">MANTEN. DE FOTOCOPIADORA </v>
          </cell>
        </row>
        <row r="82">
          <cell r="A82" t="str">
            <v>EO057EIA</v>
          </cell>
          <cell r="B82" t="str">
            <v>CAMION INTERNACIONAL #1</v>
          </cell>
          <cell r="D82" t="str">
            <v>72237</v>
          </cell>
          <cell r="E82" t="str">
            <v xml:space="preserve">SERVICIO DE LAVANDERIA                </v>
          </cell>
        </row>
        <row r="83">
          <cell r="A83" t="str">
            <v>EO057EIB</v>
          </cell>
          <cell r="B83" t="str">
            <v>CAMION  INTERNATIONAL # 2</v>
          </cell>
          <cell r="D83">
            <v>72330</v>
          </cell>
          <cell r="E83" t="str">
            <v>MANTENIMIENTO FOTOCOPIADORA</v>
          </cell>
        </row>
        <row r="84">
          <cell r="A84" t="str">
            <v>EO057EIC</v>
          </cell>
          <cell r="B84" t="str">
            <v>CAMION CAT 777 C #031</v>
          </cell>
          <cell r="D84">
            <v>72380</v>
          </cell>
          <cell r="E84" t="str">
            <v>HONORARIOS OPERATIVOS ACC</v>
          </cell>
        </row>
        <row r="85">
          <cell r="A85" t="str">
            <v>EO057EID</v>
          </cell>
          <cell r="B85" t="str">
            <v>CAMION CAT 777 C #032</v>
          </cell>
          <cell r="D85" t="str">
            <v>72390</v>
          </cell>
          <cell r="E85" t="str">
            <v xml:space="preserve">GASTO DE TRASPORTE                    </v>
          </cell>
        </row>
        <row r="86">
          <cell r="A86" t="str">
            <v>EO057EIE</v>
          </cell>
          <cell r="B86" t="str">
            <v>CAMION CAT 777 C #033</v>
          </cell>
          <cell r="D86" t="str">
            <v>72391</v>
          </cell>
          <cell r="E86" t="str">
            <v xml:space="preserve">SERVICIO PUERTO                                    </v>
          </cell>
        </row>
        <row r="87">
          <cell r="A87" t="str">
            <v>EO057EIF</v>
          </cell>
          <cell r="B87" t="str">
            <v>CAMION INTERNATIONAL 03</v>
          </cell>
          <cell r="D87" t="str">
            <v>72395</v>
          </cell>
          <cell r="E87" t="str">
            <v xml:space="preserve">CONTRATOS MARC                                     </v>
          </cell>
        </row>
        <row r="88">
          <cell r="A88" t="str">
            <v>EO057EIG</v>
          </cell>
          <cell r="B88" t="str">
            <v>CAMION INTERNATIONAL #4</v>
          </cell>
          <cell r="D88" t="str">
            <v>72396</v>
          </cell>
          <cell r="E88" t="str">
            <v xml:space="preserve">ALQUILER DE AVIONES               </v>
          </cell>
        </row>
        <row r="89">
          <cell r="A89" t="str">
            <v>EO057EIH</v>
          </cell>
          <cell r="B89" t="str">
            <v>CAMION INTERNATIONAL # 5</v>
          </cell>
          <cell r="D89" t="str">
            <v>72397</v>
          </cell>
          <cell r="E89" t="str">
            <v xml:space="preserve">VIGILANCIA                                         </v>
          </cell>
        </row>
        <row r="90">
          <cell r="A90" t="str">
            <v>EO057EII</v>
          </cell>
          <cell r="B90" t="str">
            <v>CAMION INTERNATIONAL #6</v>
          </cell>
          <cell r="D90" t="str">
            <v>72398</v>
          </cell>
          <cell r="E90" t="str">
            <v xml:space="preserve">TRANSPORTE DE PERSONAL             </v>
          </cell>
        </row>
        <row r="91">
          <cell r="A91" t="str">
            <v>EO057EIJ</v>
          </cell>
          <cell r="B91" t="str">
            <v>CAMION INTERNATIONAL 10</v>
          </cell>
          <cell r="D91" t="str">
            <v>72399</v>
          </cell>
          <cell r="E91" t="str">
            <v xml:space="preserve">CONTRATOS DE MANTEN Y SERV.       </v>
          </cell>
        </row>
        <row r="92">
          <cell r="A92" t="str">
            <v>EO057MIA</v>
          </cell>
          <cell r="B92" t="str">
            <v>CAMION  INTERNATIONAL # 1</v>
          </cell>
          <cell r="D92" t="str">
            <v>72401</v>
          </cell>
          <cell r="E92" t="str">
            <v xml:space="preserve">CONTRATOS DE LABOR                        </v>
          </cell>
        </row>
        <row r="93">
          <cell r="A93" t="str">
            <v>EO057MIB</v>
          </cell>
          <cell r="B93" t="str">
            <v>CAMION  INTERNATIONAL # 2</v>
          </cell>
          <cell r="D93" t="str">
            <v>72402</v>
          </cell>
          <cell r="E93" t="str">
            <v xml:space="preserve">SERVICIO DE SEGURIDAD                 </v>
          </cell>
        </row>
        <row r="94">
          <cell r="A94" t="str">
            <v>EO057MIC</v>
          </cell>
          <cell r="B94" t="str">
            <v>CAMION CAT 777 C #031</v>
          </cell>
          <cell r="D94" t="str">
            <v>72403</v>
          </cell>
          <cell r="E94" t="str">
            <v xml:space="preserve">DONACIONES                                         </v>
          </cell>
        </row>
        <row r="95">
          <cell r="A95" t="str">
            <v>EO057MID</v>
          </cell>
          <cell r="B95" t="str">
            <v>CAMION CAT 777 C #032</v>
          </cell>
          <cell r="D95" t="str">
            <v>72438</v>
          </cell>
          <cell r="E95" t="str">
            <v xml:space="preserve">CONSULTORES LABORALES              </v>
          </cell>
        </row>
        <row r="96">
          <cell r="A96" t="str">
            <v>EO057MIE</v>
          </cell>
          <cell r="B96" t="str">
            <v>CAMION CAT 777 C #033</v>
          </cell>
          <cell r="D96" t="str">
            <v>72499</v>
          </cell>
          <cell r="E96" t="str">
            <v xml:space="preserve">GASTOS DE RECREACION                      </v>
          </cell>
        </row>
        <row r="97">
          <cell r="A97" t="str">
            <v>EO057MIF</v>
          </cell>
          <cell r="B97" t="str">
            <v>CAMION INTERNATIONAL #3</v>
          </cell>
          <cell r="D97" t="str">
            <v>72500</v>
          </cell>
          <cell r="E97" t="str">
            <v xml:space="preserve">ALQUILER DE VEHICULOS               </v>
          </cell>
        </row>
        <row r="98">
          <cell r="A98" t="str">
            <v>EO057MIG</v>
          </cell>
          <cell r="B98" t="str">
            <v>CAMION INTERNATIONAL #4</v>
          </cell>
          <cell r="D98" t="str">
            <v>72504</v>
          </cell>
          <cell r="E98" t="str">
            <v xml:space="preserve">ARRENDAMIENTO DE TERRENOS       </v>
          </cell>
        </row>
        <row r="99">
          <cell r="A99" t="str">
            <v>EO057MIH</v>
          </cell>
          <cell r="B99" t="str">
            <v>CAMION INTERNATIONAL #5</v>
          </cell>
          <cell r="D99" t="str">
            <v>72506</v>
          </cell>
          <cell r="E99" t="str">
            <v xml:space="preserve">SERVICIO FOTOCOPIADORA             </v>
          </cell>
        </row>
        <row r="100">
          <cell r="A100" t="str">
            <v>EO057MII</v>
          </cell>
          <cell r="B100" t="str">
            <v>CAMION INTERNATIONAL #6</v>
          </cell>
          <cell r="D100">
            <v>72598</v>
          </cell>
          <cell r="E100" t="str">
            <v>ALQUILER TRACTOR</v>
          </cell>
        </row>
        <row r="101">
          <cell r="A101" t="str">
            <v>EO057MIJ</v>
          </cell>
          <cell r="B101" t="str">
            <v>CAMION INTERNATIONAL #7</v>
          </cell>
          <cell r="D101" t="str">
            <v>72599</v>
          </cell>
          <cell r="E101" t="str">
            <v xml:space="preserve">ALQUILER DE EQUIPO                                 </v>
          </cell>
        </row>
        <row r="102">
          <cell r="A102" t="str">
            <v>EO058EJA</v>
          </cell>
          <cell r="B102" t="str">
            <v>CAMION CAT 793 B #101</v>
          </cell>
          <cell r="D102">
            <v>72600</v>
          </cell>
          <cell r="E102" t="str">
            <v>GASTOS NOSA</v>
          </cell>
        </row>
        <row r="103">
          <cell r="A103" t="str">
            <v>EO058EJB</v>
          </cell>
          <cell r="B103" t="str">
            <v>CAMION CAT 793 B #102</v>
          </cell>
          <cell r="D103" t="str">
            <v>74310</v>
          </cell>
          <cell r="E103" t="str">
            <v xml:space="preserve">SERVICIOS AMBIENTALES               </v>
          </cell>
        </row>
        <row r="104">
          <cell r="A104" t="str">
            <v>EO058EJC</v>
          </cell>
          <cell r="B104" t="str">
            <v>CAMION CAT 793 B #103</v>
          </cell>
          <cell r="D104" t="str">
            <v>74320</v>
          </cell>
          <cell r="E104" t="str">
            <v xml:space="preserve">CONTROL DE CALIDAD                 </v>
          </cell>
        </row>
        <row r="105">
          <cell r="A105" t="str">
            <v>EO058EJD</v>
          </cell>
          <cell r="B105" t="str">
            <v>CAMION CAT 793 B #104</v>
          </cell>
          <cell r="D105">
            <v>74326</v>
          </cell>
          <cell r="E105" t="str">
            <v>GEOLOGIA - PERFORACIONES</v>
          </cell>
        </row>
        <row r="106">
          <cell r="A106" t="str">
            <v>EO058EJE</v>
          </cell>
          <cell r="B106" t="str">
            <v>CAMION CAT 793 B #105</v>
          </cell>
          <cell r="D106" t="str">
            <v>74471</v>
          </cell>
          <cell r="E106" t="str">
            <v xml:space="preserve">CONSULTORES EXTERNOS              </v>
          </cell>
        </row>
        <row r="107">
          <cell r="A107" t="str">
            <v>EO058EJF</v>
          </cell>
          <cell r="B107" t="str">
            <v>CAMION CAT 793 B #106</v>
          </cell>
          <cell r="D107" t="str">
            <v>76010</v>
          </cell>
          <cell r="E107" t="str">
            <v xml:space="preserve">ENTRENAMIENTO PERSONAL         </v>
          </cell>
        </row>
        <row r="108">
          <cell r="A108" t="str">
            <v>EO058EJG</v>
          </cell>
          <cell r="B108" t="str">
            <v>CAMION CAT 793 B #107</v>
          </cell>
          <cell r="D108" t="str">
            <v>76550</v>
          </cell>
          <cell r="E108" t="str">
            <v xml:space="preserve">RENTAS RECIBIDAS (CR)                  </v>
          </cell>
        </row>
        <row r="109">
          <cell r="A109" t="str">
            <v>EO058EJH</v>
          </cell>
          <cell r="B109" t="str">
            <v>CAMION CAT 793 B #108</v>
          </cell>
          <cell r="D109">
            <v>76595</v>
          </cell>
          <cell r="E109" t="str">
            <v>5% DESCUENTOS MARC</v>
          </cell>
        </row>
        <row r="110">
          <cell r="A110" t="str">
            <v>EO058EJI</v>
          </cell>
          <cell r="B110" t="str">
            <v>CAMION CAT 793 B #109</v>
          </cell>
          <cell r="D110" t="str">
            <v>76599</v>
          </cell>
          <cell r="E110" t="str">
            <v xml:space="preserve">CAPITALIZACION (CR)                                </v>
          </cell>
        </row>
        <row r="111">
          <cell r="A111" t="str">
            <v>EO058EJJ</v>
          </cell>
          <cell r="B111" t="str">
            <v>CAMION CAT 793 B #110</v>
          </cell>
          <cell r="D111" t="str">
            <v>99980</v>
          </cell>
          <cell r="E111" t="str">
            <v xml:space="preserve">A INVENTARIOS (Cr)                                 </v>
          </cell>
        </row>
        <row r="112">
          <cell r="A112" t="str">
            <v>EO058EJK</v>
          </cell>
          <cell r="B112" t="str">
            <v>CAMION CAT 793 B #111</v>
          </cell>
          <cell r="D112" t="str">
            <v>99982</v>
          </cell>
          <cell r="E112" t="str">
            <v xml:space="preserve">TRANSPORTE INTERCOR                        </v>
          </cell>
        </row>
        <row r="113">
          <cell r="A113" t="str">
            <v>EO058EJL</v>
          </cell>
          <cell r="B113" t="str">
            <v>CAMION CAT 793 B #112</v>
          </cell>
          <cell r="D113" t="str">
            <v>99983</v>
          </cell>
          <cell r="E113" t="str">
            <v xml:space="preserve">COMPRAS DE CARBON                               </v>
          </cell>
        </row>
        <row r="114">
          <cell r="A114" t="str">
            <v>EO058EJM</v>
          </cell>
          <cell r="B114" t="str">
            <v>CAMION CAT 793 B #113</v>
          </cell>
          <cell r="D114" t="str">
            <v>99986</v>
          </cell>
          <cell r="E114" t="str">
            <v xml:space="preserve">RENTAS RECIBIDAS INTERCOR            </v>
          </cell>
        </row>
        <row r="115">
          <cell r="A115" t="str">
            <v>EO058EJN</v>
          </cell>
          <cell r="B115" t="str">
            <v>CAMION CAT 793 B #114</v>
          </cell>
          <cell r="D115" t="str">
            <v>99990</v>
          </cell>
          <cell r="E115" t="str">
            <v xml:space="preserve">GASTOS ADMINISTRATIVOS         </v>
          </cell>
        </row>
        <row r="116">
          <cell r="A116" t="str">
            <v>EO058EJO</v>
          </cell>
          <cell r="B116" t="str">
            <v>CAMION CAT 793 B #115</v>
          </cell>
          <cell r="D116" t="str">
            <v>99991</v>
          </cell>
          <cell r="E116" t="str">
            <v xml:space="preserve">GASTOS DE VENTAS                      </v>
          </cell>
        </row>
        <row r="117">
          <cell r="A117" t="str">
            <v>EO058EJP</v>
          </cell>
          <cell r="B117" t="str">
            <v>CAMION CAT 793 B #116</v>
          </cell>
          <cell r="D117" t="str">
            <v>99992</v>
          </cell>
          <cell r="E117" t="str">
            <v>GASTOS OPERACIONALES</v>
          </cell>
        </row>
        <row r="118">
          <cell r="A118" t="str">
            <v>EO058EJQ</v>
          </cell>
          <cell r="B118" t="str">
            <v>CAMION CAT 793 B #117</v>
          </cell>
          <cell r="D118" t="str">
            <v>99993</v>
          </cell>
          <cell r="E118" t="str">
            <v>PROVISION DE IMPUESTOS</v>
          </cell>
        </row>
        <row r="119">
          <cell r="A119" t="str">
            <v>EO058EJR</v>
          </cell>
          <cell r="B119" t="str">
            <v>CAMION CAT 793 B #118</v>
          </cell>
          <cell r="D119" t="str">
            <v>99995</v>
          </cell>
          <cell r="E119" t="str">
            <v>VENTAS TOTALES</v>
          </cell>
        </row>
        <row r="120">
          <cell r="A120" t="str">
            <v>EO058EJS</v>
          </cell>
          <cell r="B120" t="str">
            <v>CAMION CAT 793 B #119</v>
          </cell>
          <cell r="D120" t="str">
            <v>99996</v>
          </cell>
          <cell r="E120" t="str">
            <v>MARKETING FEE</v>
          </cell>
        </row>
        <row r="121">
          <cell r="A121" t="str">
            <v>EO058EJT</v>
          </cell>
          <cell r="B121" t="str">
            <v>CAMION CAT 793 B #120</v>
          </cell>
          <cell r="D121" t="str">
            <v>99998</v>
          </cell>
          <cell r="E121" t="str">
            <v>SELLING EXPENSES</v>
          </cell>
        </row>
        <row r="122">
          <cell r="A122" t="str">
            <v>EO058MJA</v>
          </cell>
          <cell r="B122" t="str">
            <v>CAMION CAT 793 B #101</v>
          </cell>
          <cell r="D122" t="str">
            <v>99999</v>
          </cell>
          <cell r="E122" t="str">
            <v xml:space="preserve">STOCKPILE MOVEMENT                              </v>
          </cell>
        </row>
        <row r="123">
          <cell r="A123" t="str">
            <v>EO058MJB</v>
          </cell>
          <cell r="B123" t="str">
            <v>CAMION CAT 793 B #102</v>
          </cell>
        </row>
        <row r="124">
          <cell r="A124" t="str">
            <v>EO058MJC</v>
          </cell>
          <cell r="B124" t="str">
            <v>CAMION CAT 793 B #103</v>
          </cell>
        </row>
        <row r="125">
          <cell r="A125" t="str">
            <v>EO058MJD</v>
          </cell>
          <cell r="B125" t="str">
            <v>CAMION CAT 793 B #104</v>
          </cell>
        </row>
        <row r="126">
          <cell r="A126" t="str">
            <v>EO058MJE</v>
          </cell>
          <cell r="B126" t="str">
            <v>CAMION CAT 793 B #105</v>
          </cell>
        </row>
        <row r="127">
          <cell r="A127" t="str">
            <v>EO058MJF</v>
          </cell>
          <cell r="B127" t="str">
            <v>CAMION CAT 793 B #106</v>
          </cell>
        </row>
        <row r="128">
          <cell r="A128" t="str">
            <v>EO058MJG</v>
          </cell>
          <cell r="B128" t="str">
            <v>CAMION CAT 793 B #107</v>
          </cell>
        </row>
        <row r="129">
          <cell r="A129" t="str">
            <v>EO058MJH</v>
          </cell>
          <cell r="B129" t="str">
            <v>CAMION CAT 793 B #108</v>
          </cell>
        </row>
        <row r="130">
          <cell r="A130" t="str">
            <v>EO058MJI</v>
          </cell>
          <cell r="B130" t="str">
            <v>CAMION CAT 793 B #109</v>
          </cell>
        </row>
        <row r="131">
          <cell r="A131" t="str">
            <v>EO058MJJ</v>
          </cell>
          <cell r="B131" t="str">
            <v>CAMION CAT 793 B #110</v>
          </cell>
        </row>
        <row r="132">
          <cell r="A132" t="str">
            <v>EO058MJK</v>
          </cell>
          <cell r="B132" t="str">
            <v>CAMION CAT 793 B #111</v>
          </cell>
        </row>
        <row r="133">
          <cell r="A133" t="str">
            <v>EO058MJL</v>
          </cell>
          <cell r="B133" t="str">
            <v>CAMION CAT 793 B #112</v>
          </cell>
        </row>
        <row r="134">
          <cell r="A134" t="str">
            <v>EO058MJM</v>
          </cell>
          <cell r="B134" t="str">
            <v>CAMION CAT 793 B #113</v>
          </cell>
        </row>
        <row r="135">
          <cell r="A135" t="str">
            <v>EO058MJN</v>
          </cell>
          <cell r="B135" t="str">
            <v>CAMION CAT 793 B #114</v>
          </cell>
        </row>
        <row r="136">
          <cell r="A136" t="str">
            <v>EO058MJO</v>
          </cell>
          <cell r="B136" t="str">
            <v>CAMION CAT 793 B #115</v>
          </cell>
        </row>
        <row r="137">
          <cell r="A137" t="str">
            <v>EO058MJP</v>
          </cell>
          <cell r="B137" t="str">
            <v>CAMION CAT 793 B #116</v>
          </cell>
        </row>
        <row r="138">
          <cell r="A138" t="str">
            <v>EO058MJQ</v>
          </cell>
          <cell r="B138" t="str">
            <v>CAMION CAT 793 B #117</v>
          </cell>
        </row>
        <row r="139">
          <cell r="A139" t="str">
            <v>EO058MJR</v>
          </cell>
          <cell r="B139" t="str">
            <v>CAMION CAT 793 B #118</v>
          </cell>
        </row>
        <row r="140">
          <cell r="A140" t="str">
            <v>EO058MJS</v>
          </cell>
          <cell r="B140" t="str">
            <v>CAMION CAT 793 B #119</v>
          </cell>
        </row>
        <row r="141">
          <cell r="A141" t="str">
            <v>EO058MJT</v>
          </cell>
          <cell r="B141" t="str">
            <v>CAMION CAT 793 B #120</v>
          </cell>
        </row>
        <row r="142">
          <cell r="A142" t="str">
            <v>EO060EKB</v>
          </cell>
          <cell r="B142" t="str">
            <v>BALLENA 777C 4XJ01090</v>
          </cell>
        </row>
        <row r="143">
          <cell r="A143" t="str">
            <v>EO060EKC</v>
          </cell>
          <cell r="B143" t="str">
            <v>BALLENA 777C 4X01084</v>
          </cell>
        </row>
        <row r="144">
          <cell r="A144" t="str">
            <v>EO060EKD</v>
          </cell>
          <cell r="B144" t="str">
            <v>BALLENA 777C 4XNUEVA</v>
          </cell>
        </row>
        <row r="145">
          <cell r="A145" t="str">
            <v>EO060MKB</v>
          </cell>
          <cell r="B145" t="str">
            <v>BALLENA 777C 4XJ01090</v>
          </cell>
        </row>
        <row r="146">
          <cell r="A146" t="str">
            <v>EO060MKC</v>
          </cell>
          <cell r="B146" t="str">
            <v>BALLENA 777C 4X01084</v>
          </cell>
        </row>
        <row r="147">
          <cell r="A147" t="str">
            <v>EO060MKD</v>
          </cell>
          <cell r="B147" t="str">
            <v>BALLENA 777C 4XNUEVA</v>
          </cell>
        </row>
        <row r="148">
          <cell r="A148" t="str">
            <v>EO090E90</v>
          </cell>
          <cell r="B148" t="str">
            <v>MARC DISCOUNT</v>
          </cell>
        </row>
        <row r="149">
          <cell r="A149" t="str">
            <v>EO200ETA</v>
          </cell>
          <cell r="B149" t="str">
            <v>MANTENIMIENTO EQ. PESADO</v>
          </cell>
        </row>
        <row r="150">
          <cell r="A150" t="str">
            <v>EO200ETC</v>
          </cell>
          <cell r="B150" t="str">
            <v>MANTENIMIENTO PLANTAS Y ELECTR</v>
          </cell>
        </row>
        <row r="151">
          <cell r="A151" t="str">
            <v>EO200MQA</v>
          </cell>
          <cell r="B151" t="str">
            <v>GERENCIA DE PRODUCCION</v>
          </cell>
        </row>
        <row r="152">
          <cell r="A152" t="str">
            <v>EO200MQB</v>
          </cell>
          <cell r="B152" t="str">
            <v>OPERACIONES MINERAS</v>
          </cell>
        </row>
        <row r="153">
          <cell r="A153" t="str">
            <v>EO200MQD</v>
          </cell>
          <cell r="B153" t="str">
            <v>PERFORACION VOLADURA</v>
          </cell>
        </row>
        <row r="154">
          <cell r="A154" t="str">
            <v>EO200MQT</v>
          </cell>
          <cell r="B154" t="str">
            <v>SERVICIOS  MINA</v>
          </cell>
        </row>
        <row r="155">
          <cell r="A155" t="str">
            <v>EO233ELA</v>
          </cell>
          <cell r="B155" t="str">
            <v>PLANTA ILUMINACION #1</v>
          </cell>
        </row>
        <row r="156">
          <cell r="A156" t="str">
            <v>EO233ELB</v>
          </cell>
          <cell r="B156" t="str">
            <v>PLANTA ILUMINACION #2</v>
          </cell>
        </row>
        <row r="157">
          <cell r="A157" t="str">
            <v>EO233ELC</v>
          </cell>
          <cell r="B157" t="str">
            <v>PLANTA ILUMINACION #3</v>
          </cell>
        </row>
        <row r="158">
          <cell r="A158" t="str">
            <v>EO233ELD</v>
          </cell>
          <cell r="B158" t="str">
            <v>PLANTA ILUMINACION #4</v>
          </cell>
        </row>
        <row r="159">
          <cell r="A159" t="str">
            <v>EO233ELE</v>
          </cell>
          <cell r="B159" t="str">
            <v>PLANTA ILUMINACION #5</v>
          </cell>
        </row>
        <row r="160">
          <cell r="A160" t="str">
            <v>EO233ELF</v>
          </cell>
          <cell r="B160" t="str">
            <v>PLANTA ILUMINACION #6</v>
          </cell>
        </row>
        <row r="161">
          <cell r="A161" t="str">
            <v>EO233ELG</v>
          </cell>
          <cell r="B161" t="str">
            <v>PLANTA ILUMINACION #7</v>
          </cell>
        </row>
        <row r="162">
          <cell r="A162" t="str">
            <v>EO233ELH</v>
          </cell>
          <cell r="B162" t="str">
            <v>PLANTA ILUMINACION #8</v>
          </cell>
        </row>
        <row r="163">
          <cell r="A163" t="str">
            <v>EO233ELI</v>
          </cell>
          <cell r="B163" t="str">
            <v>PLANTA ELECTRICA 3512</v>
          </cell>
        </row>
        <row r="164">
          <cell r="A164" t="str">
            <v>EO233ELJ</v>
          </cell>
          <cell r="B164" t="str">
            <v>PLANTA ELECTRICA 3306</v>
          </cell>
        </row>
        <row r="165">
          <cell r="A165" t="str">
            <v>EO233ELK</v>
          </cell>
          <cell r="B165" t="str">
            <v>PLANTA GENERADORA CIUDADELA PG</v>
          </cell>
        </row>
        <row r="166">
          <cell r="A166" t="str">
            <v>EO233ELL</v>
          </cell>
          <cell r="B166" t="str">
            <v>PLANTA GENERADORA OREGANAL</v>
          </cell>
        </row>
        <row r="167">
          <cell r="A167" t="str">
            <v>EO233ELN</v>
          </cell>
          <cell r="B167" t="str">
            <v>COMPRESOR INGERS.RAND(TALLER)</v>
          </cell>
        </row>
        <row r="168">
          <cell r="A168" t="str">
            <v>EO248EMA</v>
          </cell>
          <cell r="B168" t="str">
            <v>GRUA GROVE 47019</v>
          </cell>
        </row>
        <row r="169">
          <cell r="A169" t="str">
            <v>EO248EMB</v>
          </cell>
          <cell r="B169" t="str">
            <v>VEHICULO COMBUSTIBLE  #01</v>
          </cell>
        </row>
        <row r="170">
          <cell r="A170" t="str">
            <v>EO248EMC</v>
          </cell>
          <cell r="B170" t="str">
            <v>VEHICULO COMBUSTIBLE  #02</v>
          </cell>
        </row>
        <row r="171">
          <cell r="A171" t="str">
            <v>EO248EMD</v>
          </cell>
          <cell r="B171" t="str">
            <v>VEHICULO LUBRICANTES   #11</v>
          </cell>
        </row>
        <row r="172">
          <cell r="A172" t="str">
            <v>EO248EME</v>
          </cell>
          <cell r="B172" t="str">
            <v>VEHICULO LUBRICANTES   #12</v>
          </cell>
        </row>
        <row r="173">
          <cell r="A173" t="str">
            <v>EO248EMF</v>
          </cell>
          <cell r="B173" t="str">
            <v>VEHICULO DE LAVADO #21</v>
          </cell>
        </row>
        <row r="174">
          <cell r="A174" t="str">
            <v>EO248EMG</v>
          </cell>
          <cell r="B174" t="str">
            <v>MOTOSOLDADOR 8401 #01</v>
          </cell>
        </row>
        <row r="175">
          <cell r="A175" t="str">
            <v>EO248EMH</v>
          </cell>
          <cell r="B175" t="str">
            <v>MOTOSOLDADOR 8402 #02</v>
          </cell>
        </row>
        <row r="176">
          <cell r="A176" t="str">
            <v>EO248EMI</v>
          </cell>
          <cell r="B176" t="str">
            <v>MOTOSOLDADOR  #03</v>
          </cell>
        </row>
        <row r="177">
          <cell r="A177" t="str">
            <v>EO248EMJ</v>
          </cell>
          <cell r="B177" t="str">
            <v>MOTOSOLDADOR  #04</v>
          </cell>
        </row>
        <row r="178">
          <cell r="A178" t="str">
            <v>EO248EMK</v>
          </cell>
          <cell r="B178" t="str">
            <v>MONTACARGAS CAT 980 C</v>
          </cell>
        </row>
        <row r="179">
          <cell r="A179" t="str">
            <v>EO248EML</v>
          </cell>
          <cell r="B179" t="str">
            <v>LLANTERO  CAT 980 C</v>
          </cell>
        </row>
        <row r="180">
          <cell r="A180" t="str">
            <v>EO248EMM</v>
          </cell>
          <cell r="B180" t="str">
            <v>COMPRESOR INGERSOLL RAND</v>
          </cell>
        </row>
        <row r="181">
          <cell r="A181" t="str">
            <v>EO248EMN</v>
          </cell>
          <cell r="B181" t="str">
            <v>COMPRESOR INGERSOLL RAND</v>
          </cell>
        </row>
        <row r="182">
          <cell r="A182" t="str">
            <v>EO248EMO</v>
          </cell>
          <cell r="B182" t="str">
            <v>VEHICULO GRUA KODIAK MT041</v>
          </cell>
        </row>
        <row r="183">
          <cell r="A183" t="str">
            <v>EO248EMP</v>
          </cell>
          <cell r="B183" t="str">
            <v>MOTOSOLDADOR MS05</v>
          </cell>
        </row>
        <row r="184">
          <cell r="A184" t="str">
            <v>EO248EMQ</v>
          </cell>
          <cell r="B184" t="str">
            <v>HERRAMIENTAS TALLER</v>
          </cell>
        </row>
        <row r="185">
          <cell r="A185" t="str">
            <v>EO248EMR</v>
          </cell>
          <cell r="B185" t="str">
            <v>CAMION DE LUBRICACION CAT 769</v>
          </cell>
        </row>
        <row r="186">
          <cell r="A186" t="str">
            <v>EP061CNA</v>
          </cell>
          <cell r="B186" t="str">
            <v>EUCLID # 1</v>
          </cell>
        </row>
        <row r="187">
          <cell r="A187" t="str">
            <v>EP061CNB</v>
          </cell>
          <cell r="B187" t="str">
            <v>EUCLID # 2</v>
          </cell>
        </row>
        <row r="188">
          <cell r="A188" t="str">
            <v>EP061CNC</v>
          </cell>
          <cell r="B188" t="str">
            <v>EUCLID # 3</v>
          </cell>
        </row>
        <row r="189">
          <cell r="A189" t="str">
            <v>EP061ENA</v>
          </cell>
          <cell r="B189" t="str">
            <v>EUCLID # 1</v>
          </cell>
        </row>
        <row r="190">
          <cell r="A190" t="str">
            <v>EP061ENB</v>
          </cell>
          <cell r="B190" t="str">
            <v>EUCLID # 2</v>
          </cell>
        </row>
        <row r="191">
          <cell r="A191" t="str">
            <v>EP061ENC</v>
          </cell>
          <cell r="B191" t="str">
            <v>EUCLID # 3</v>
          </cell>
        </row>
        <row r="192">
          <cell r="A192" t="str">
            <v>EP460COA</v>
          </cell>
          <cell r="B192" t="str">
            <v>PLANTA MOVIL #01</v>
          </cell>
        </row>
        <row r="193">
          <cell r="A193" t="str">
            <v>EP460COB</v>
          </cell>
          <cell r="B193" t="str">
            <v>PLANTA MOVIL #02</v>
          </cell>
        </row>
        <row r="194">
          <cell r="A194" t="str">
            <v>EP460COC</v>
          </cell>
          <cell r="B194" t="str">
            <v>PLANTA MOVIL #04</v>
          </cell>
        </row>
        <row r="195">
          <cell r="A195" t="str">
            <v>EP460EOA</v>
          </cell>
          <cell r="B195" t="str">
            <v>PLANTA MOVIL #01</v>
          </cell>
        </row>
        <row r="196">
          <cell r="A196" t="str">
            <v>EP460EOB</v>
          </cell>
          <cell r="B196" t="str">
            <v>PLANTA MOVIL #02</v>
          </cell>
        </row>
        <row r="197">
          <cell r="A197" t="str">
            <v>EP460EOC</v>
          </cell>
          <cell r="B197" t="str">
            <v>PLANTA MOVIL #04</v>
          </cell>
        </row>
        <row r="198">
          <cell r="A198" t="str">
            <v>EP489CPA</v>
          </cell>
          <cell r="B198" t="str">
            <v>CARCADOR 988 F #021</v>
          </cell>
        </row>
        <row r="199">
          <cell r="A199" t="str">
            <v>EP489CPB</v>
          </cell>
          <cell r="B199" t="str">
            <v>CARGADOR 988 F #022</v>
          </cell>
        </row>
        <row r="200">
          <cell r="A200" t="str">
            <v>EP489CPC</v>
          </cell>
          <cell r="B200" t="str">
            <v>CARGADOR 988 F #023</v>
          </cell>
        </row>
        <row r="201">
          <cell r="A201" t="str">
            <v>EP489CPD</v>
          </cell>
          <cell r="B201" t="str">
            <v>CARGADOR 988 F #024</v>
          </cell>
        </row>
        <row r="202">
          <cell r="A202" t="str">
            <v>EP489EPA</v>
          </cell>
          <cell r="B202" t="str">
            <v>CARGADOR 988 F #021</v>
          </cell>
        </row>
        <row r="203">
          <cell r="A203" t="str">
            <v>EP489EPB</v>
          </cell>
          <cell r="B203" t="str">
            <v>CARGADOR 988 F #022</v>
          </cell>
        </row>
        <row r="204">
          <cell r="A204" t="str">
            <v>EP489EPC</v>
          </cell>
          <cell r="B204" t="str">
            <v>CARGADOR 988 F #023</v>
          </cell>
        </row>
        <row r="205">
          <cell r="A205" t="str">
            <v>EP489EPD</v>
          </cell>
          <cell r="B205" t="str">
            <v>CARGADOR 988 F #024</v>
          </cell>
        </row>
        <row r="206">
          <cell r="A206" t="str">
            <v>ER900X20</v>
          </cell>
          <cell r="B206" t="str">
            <v>EXPORTACION  DE  CARBON</v>
          </cell>
        </row>
        <row r="207">
          <cell r="A207" t="str">
            <v>ES500SUC</v>
          </cell>
          <cell r="B207" t="str">
            <v>SERVICIOS GENERALES</v>
          </cell>
        </row>
        <row r="208">
          <cell r="A208" t="str">
            <v>ES800AUB</v>
          </cell>
          <cell r="B208" t="str">
            <v>GERENCIA ADMINISTRATIVA</v>
          </cell>
        </row>
        <row r="209">
          <cell r="A209" t="str">
            <v>ES800AUP</v>
          </cell>
          <cell r="B209" t="str">
            <v>STATIONARY</v>
          </cell>
        </row>
        <row r="210">
          <cell r="A210" t="str">
            <v>ES800AZA</v>
          </cell>
          <cell r="B210" t="str">
            <v>SISTEMAS Y TELECOMUNICACIONES</v>
          </cell>
        </row>
        <row r="211">
          <cell r="A211" t="str">
            <v>ES800PUX</v>
          </cell>
          <cell r="B211" t="str">
            <v>RECURSOS HUMANOS</v>
          </cell>
        </row>
        <row r="212">
          <cell r="A212" t="str">
            <v>ES822AVA</v>
          </cell>
          <cell r="B212" t="str">
            <v>CONTABILIDAD MINA</v>
          </cell>
        </row>
        <row r="213">
          <cell r="A213" t="str">
            <v>ES826S30</v>
          </cell>
          <cell r="B213" t="str">
            <v>SALUD OCUPACIONAL</v>
          </cell>
        </row>
        <row r="214">
          <cell r="A214" t="str">
            <v>ES826S31</v>
          </cell>
          <cell r="B214" t="str">
            <v>PROGRAMA AMIGOS / NOSA</v>
          </cell>
        </row>
        <row r="215">
          <cell r="A215" t="str">
            <v>ES828U36</v>
          </cell>
          <cell r="B215" t="str">
            <v>INGENIERIA AMBIENTAL</v>
          </cell>
        </row>
        <row r="216">
          <cell r="A216" t="str">
            <v>ES828U37</v>
          </cell>
          <cell r="B216" t="str">
            <v>ENVIRONMENTAL MONITORING</v>
          </cell>
        </row>
        <row r="217">
          <cell r="A217" t="str">
            <v>ES828U38</v>
          </cell>
          <cell r="B217" t="str">
            <v>REHABILITATION</v>
          </cell>
        </row>
        <row r="218">
          <cell r="A218" t="str">
            <v>ES828U39</v>
          </cell>
          <cell r="B218" t="str">
            <v>GESTION AMBIENTAL</v>
          </cell>
        </row>
        <row r="219">
          <cell r="A219" t="str">
            <v>ES832USA</v>
          </cell>
          <cell r="B219" t="str">
            <v>GEOLOGIA</v>
          </cell>
        </row>
        <row r="220">
          <cell r="A220" t="str">
            <v>ES833U10</v>
          </cell>
          <cell r="B220" t="str">
            <v>CONTROL DE CALIDAD</v>
          </cell>
        </row>
        <row r="221">
          <cell r="A221" t="str">
            <v>ES851A25</v>
          </cell>
          <cell r="B221" t="str">
            <v>GERENCIA GENERAL</v>
          </cell>
        </row>
        <row r="222">
          <cell r="A222" t="str">
            <v>ES854URA</v>
          </cell>
          <cell r="B222" t="str">
            <v>GERENCIA DE SERVICIOS TECNICOS</v>
          </cell>
        </row>
        <row r="223">
          <cell r="A223" t="str">
            <v>ES854URC</v>
          </cell>
          <cell r="B223" t="str">
            <v>PLANEACION A CORTO PLAZO</v>
          </cell>
        </row>
        <row r="224">
          <cell r="A224" t="str">
            <v>ES859U07</v>
          </cell>
          <cell r="B224" t="str">
            <v>TOPOGRAFIA</v>
          </cell>
        </row>
        <row r="225">
          <cell r="A225" t="str">
            <v>ES861U35</v>
          </cell>
          <cell r="B225" t="str">
            <v>SEGURIDAD INDUSTRIAL</v>
          </cell>
        </row>
        <row r="226">
          <cell r="A226" t="str">
            <v>ES861ZYA</v>
          </cell>
          <cell r="B226" t="str">
            <v>PROTECCION INDUSTRIAL MINA</v>
          </cell>
        </row>
        <row r="227">
          <cell r="A227" t="str">
            <v>ES861ZYC</v>
          </cell>
          <cell r="B227" t="str">
            <v>PROTECCION INDUSTRIAL PROYECTO SUR</v>
          </cell>
        </row>
        <row r="228">
          <cell r="A228" t="str">
            <v>ES863A05</v>
          </cell>
          <cell r="B228" t="str">
            <v>PLANTA Y CONTROL INVENTARIOS</v>
          </cell>
        </row>
        <row r="229">
          <cell r="A229" t="str">
            <v>ES863A40</v>
          </cell>
          <cell r="B229" t="str">
            <v>ALMACEN Y COMPRAS</v>
          </cell>
        </row>
        <row r="230">
          <cell r="A230" t="str">
            <v>ET501SWB</v>
          </cell>
          <cell r="B230" t="str">
            <v>PERFORACION</v>
          </cell>
        </row>
        <row r="231">
          <cell r="A231" t="str">
            <v>ET510SXB</v>
          </cell>
          <cell r="B231" t="str">
            <v>GEOLOGIA BARRANQUILLA</v>
          </cell>
        </row>
        <row r="232">
          <cell r="A232" t="str">
            <v>ET510SXE</v>
          </cell>
          <cell r="B232" t="str">
            <v>PLANEACION A LARGO PLAZO</v>
          </cell>
        </row>
        <row r="233">
          <cell r="A233" t="str">
            <v>ET515S17</v>
          </cell>
          <cell r="B233" t="str">
            <v>CONTROL DE PROYECTO</v>
          </cell>
        </row>
        <row r="234">
          <cell r="A234" t="str">
            <v>ET800AUA</v>
          </cell>
          <cell r="B234" t="str">
            <v>GERENCIA  BARRANQUILLA</v>
          </cell>
        </row>
        <row r="235">
          <cell r="A235" t="str">
            <v>ET800AUC</v>
          </cell>
          <cell r="B235" t="str">
            <v>SERVICIOS GENERALES BARRANQUIL</v>
          </cell>
        </row>
        <row r="236">
          <cell r="A236" t="str">
            <v>ET800AUD</v>
          </cell>
          <cell r="B236" t="str">
            <v>OFICINA BOGOTA</v>
          </cell>
        </row>
        <row r="237">
          <cell r="A237" t="str">
            <v>ET800AUE</v>
          </cell>
          <cell r="B237" t="str">
            <v>LEGAL ( JURIDICA )</v>
          </cell>
        </row>
        <row r="238">
          <cell r="A238" t="str">
            <v>ET800AUL</v>
          </cell>
          <cell r="B238" t="str">
            <v>TRAINING</v>
          </cell>
        </row>
        <row r="239">
          <cell r="A239" t="str">
            <v>ET800AUP</v>
          </cell>
          <cell r="B239" t="str">
            <v>STATIONERY</v>
          </cell>
        </row>
        <row r="240">
          <cell r="A240" t="str">
            <v>ET800AUZ</v>
          </cell>
          <cell r="B240" t="str">
            <v>GERENCIA COMERCIAL CZN</v>
          </cell>
        </row>
        <row r="241">
          <cell r="A241" t="str">
            <v>ET800PUW</v>
          </cell>
          <cell r="B241" t="str">
            <v>RELACIONES PUBLICAS</v>
          </cell>
        </row>
        <row r="242">
          <cell r="A242" t="str">
            <v>ET800XUY</v>
          </cell>
          <cell r="B242" t="str">
            <v>COMISION UTILIZACION PUERTO</v>
          </cell>
        </row>
        <row r="243">
          <cell r="A243" t="str">
            <v>ET800XUZ</v>
          </cell>
          <cell r="B243" t="str">
            <v>GERENCIA COMERCIAL</v>
          </cell>
        </row>
        <row r="244">
          <cell r="A244" t="str">
            <v>ET822AVB</v>
          </cell>
          <cell r="B244" t="str">
            <v>FINANCIERA/CONTABILIDAD</v>
          </cell>
        </row>
        <row r="245">
          <cell r="A245" t="str">
            <v>ET861ZYB</v>
          </cell>
          <cell r="B245" t="str">
            <v>PROTECCION INDUSTRIAL BARRANQ.</v>
          </cell>
        </row>
        <row r="246">
          <cell r="A246" t="str">
            <v>ET863A40</v>
          </cell>
          <cell r="B246" t="str">
            <v>COMPRAS Y SUMINISTROS</v>
          </cell>
        </row>
        <row r="247">
          <cell r="A247" t="str">
            <v>ET876AZB</v>
          </cell>
          <cell r="B247" t="str">
            <v>SISTEMAS BARRANQUILLA</v>
          </cell>
        </row>
        <row r="248">
          <cell r="A248" t="str">
            <v>EY800A50</v>
          </cell>
          <cell r="B248" t="str">
            <v>TRANSPORTE DE CARBON</v>
          </cell>
        </row>
      </sheetData>
      <sheetData sheetId="3" refreshError="1"/>
      <sheetData sheetId="4" refreshError="1"/>
      <sheetData sheetId="5"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ystem Control"/>
      <sheetName val="New Acc Trans"/>
      <sheetName val="invoice control"/>
      <sheetName val=" mts drilled &amp; invoices"/>
      <sheetName val="details for unit price"/>
      <sheetName val="summary unit price"/>
      <sheetName val="for accounting"/>
      <sheetName val="cost codes"/>
      <sheetName val="Sheet1"/>
      <sheetName val="PEG Budget"/>
      <sheetName val="cost control"/>
      <sheetName val="cost control Extended"/>
      <sheetName val="LT contract"/>
      <sheetName val="Servipozos Contract"/>
      <sheetName val="Initial Budget Sector C"/>
      <sheetName val="for MBGs stage 1"/>
      <sheetName val="for MBGs stage 2"/>
      <sheetName val="for MBGs PEG"/>
      <sheetName val="for MBGs ALL"/>
      <sheetName val="core shed and century"/>
      <sheetName val="Peg Budget June 2000"/>
      <sheetName val="PEG cash flow"/>
      <sheetName val="EquipData"/>
      <sheetName val="Title"/>
      <sheetName val="ProjectParameters"/>
      <sheetName val="C - CENTROS DE COSTO Y GASTOS"/>
    </sheetNames>
    <sheetDataSet>
      <sheetData sheetId="0"/>
      <sheetData sheetId="1"/>
      <sheetData sheetId="2"/>
      <sheetData sheetId="3"/>
      <sheetData sheetId="4"/>
      <sheetData sheetId="5"/>
      <sheetData sheetId="6"/>
      <sheetData sheetId="7" refreshError="1"/>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efreshError="1"/>
      <sheetData sheetId="23" refreshError="1"/>
      <sheetData sheetId="24" refreshError="1"/>
      <sheetData sheetId="25"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PU"/>
      <sheetName val="Cantidades"/>
      <sheetName val="Cuadro de carga"/>
      <sheetName val="Proyeccion"/>
    </sheetNames>
    <sheetDataSet>
      <sheetData sheetId="0"/>
      <sheetData sheetId="1">
        <row r="55">
          <cell r="G55">
            <v>23271.7913410076</v>
          </cell>
        </row>
      </sheetData>
      <sheetData sheetId="2">
        <row r="10">
          <cell r="D10">
            <v>815</v>
          </cell>
        </row>
      </sheetData>
      <sheetData sheetId="3"/>
      <sheetData sheetId="4"/>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Name val="ASSUMPTIONS"/>
      <sheetName val="Input EcModel"/>
      <sheetName val="New Template"/>
      <sheetName val="INPUT_TEMP"/>
      <sheetName val="W_REV"/>
      <sheetName val="NOM_IS&amp;BS_PESO"/>
      <sheetName val="W_OPEX"/>
      <sheetName val="W_CAPEX"/>
      <sheetName val="W_FUND"/>
      <sheetName val="W_EQUITY"/>
      <sheetName val="W_TAX_DEP"/>
      <sheetName val="W_TAX"/>
      <sheetName val="NOMINAL_CF_PESO"/>
      <sheetName val="NOM_IS&amp;BS_US$"/>
      <sheetName val="NOM_CF_US$"/>
      <sheetName val="REAL_CF_US$"/>
      <sheetName val="SUMMARY"/>
      <sheetName val="PresentationJan02"/>
      <sheetName val="Chart - Real cashflow"/>
      <sheetName val="Chart_Direct_per_BCM"/>
      <sheetName val="Chart_Indiect_BCM"/>
      <sheetName val="Chart_Cost_per_ton"/>
      <sheetName val="Manpower"/>
      <sheetName val="Chart_Staff_prod"/>
      <sheetName val="Funding Sens"/>
      <sheetName val="NAME_RANGES"/>
      <sheetName val="Cuentas"/>
      <sheetName val="Budget Assumptions"/>
      <sheetName val="Mine Hours"/>
    </sheetNames>
    <sheetDataSet>
      <sheetData sheetId="0" refreshError="1"/>
      <sheetData sheetId="1" refreshError="1">
        <row r="6">
          <cell r="H6">
            <v>1</v>
          </cell>
          <cell r="I6">
            <v>2</v>
          </cell>
          <cell r="J6">
            <v>3</v>
          </cell>
          <cell r="K6">
            <v>4</v>
          </cell>
          <cell r="L6">
            <v>5</v>
          </cell>
          <cell r="M6">
            <v>6</v>
          </cell>
          <cell r="N6">
            <v>7</v>
          </cell>
          <cell r="O6">
            <v>8</v>
          </cell>
          <cell r="P6">
            <v>9</v>
          </cell>
          <cell r="Q6">
            <v>10</v>
          </cell>
          <cell r="R6">
            <v>11</v>
          </cell>
          <cell r="S6">
            <v>12</v>
          </cell>
          <cell r="T6">
            <v>13</v>
          </cell>
          <cell r="U6">
            <v>14</v>
          </cell>
          <cell r="V6">
            <v>15</v>
          </cell>
          <cell r="W6">
            <v>16</v>
          </cell>
          <cell r="X6">
            <v>17</v>
          </cell>
          <cell r="Y6">
            <v>18</v>
          </cell>
          <cell r="Z6">
            <v>19</v>
          </cell>
          <cell r="AA6">
            <v>20</v>
          </cell>
          <cell r="AB6">
            <v>21</v>
          </cell>
          <cell r="AC6">
            <v>22</v>
          </cell>
          <cell r="AD6">
            <v>23</v>
          </cell>
          <cell r="AE6">
            <v>24</v>
          </cell>
          <cell r="AF6">
            <v>25</v>
          </cell>
          <cell r="AG6">
            <v>26</v>
          </cell>
          <cell r="AH6">
            <v>27</v>
          </cell>
          <cell r="AI6">
            <v>28</v>
          </cell>
          <cell r="AJ6">
            <v>29</v>
          </cell>
          <cell r="AK6">
            <v>30</v>
          </cell>
          <cell r="AL6">
            <v>31</v>
          </cell>
          <cell r="AM6">
            <v>32</v>
          </cell>
          <cell r="AN6">
            <v>33</v>
          </cell>
          <cell r="AO6">
            <v>34</v>
          </cell>
          <cell r="AP6">
            <v>35</v>
          </cell>
        </row>
        <row r="7">
          <cell r="H7">
            <v>2001</v>
          </cell>
          <cell r="I7">
            <v>2002</v>
          </cell>
          <cell r="J7">
            <v>2003</v>
          </cell>
          <cell r="K7">
            <v>2004</v>
          </cell>
          <cell r="L7">
            <v>2005</v>
          </cell>
          <cell r="M7">
            <v>2006</v>
          </cell>
          <cell r="N7">
            <v>2007</v>
          </cell>
          <cell r="O7">
            <v>2008</v>
          </cell>
          <cell r="P7">
            <v>2009</v>
          </cell>
          <cell r="Q7">
            <v>2010</v>
          </cell>
          <cell r="R7">
            <v>2011</v>
          </cell>
          <cell r="S7">
            <v>2012</v>
          </cell>
          <cell r="T7">
            <v>2013</v>
          </cell>
          <cell r="U7">
            <v>2014</v>
          </cell>
          <cell r="V7">
            <v>2015</v>
          </cell>
          <cell r="W7">
            <v>2016</v>
          </cell>
          <cell r="X7">
            <v>2017</v>
          </cell>
          <cell r="Y7">
            <v>2018</v>
          </cell>
          <cell r="Z7">
            <v>2019</v>
          </cell>
          <cell r="AA7">
            <v>2020</v>
          </cell>
          <cell r="AB7">
            <v>2021</v>
          </cell>
          <cell r="AC7">
            <v>2022</v>
          </cell>
          <cell r="AD7">
            <v>2023</v>
          </cell>
          <cell r="AE7">
            <v>2024</v>
          </cell>
          <cell r="AF7">
            <v>2025</v>
          </cell>
          <cell r="AG7">
            <v>2026</v>
          </cell>
          <cell r="AH7">
            <v>2027</v>
          </cell>
          <cell r="AI7">
            <v>2028</v>
          </cell>
          <cell r="AJ7">
            <v>2029</v>
          </cell>
          <cell r="AK7">
            <v>2030</v>
          </cell>
          <cell r="AL7">
            <v>2031</v>
          </cell>
          <cell r="AM7">
            <v>2032</v>
          </cell>
          <cell r="AN7">
            <v>2033</v>
          </cell>
          <cell r="AO7">
            <v>2034</v>
          </cell>
          <cell r="AP7">
            <v>2035</v>
          </cell>
        </row>
      </sheetData>
      <sheetData sheetId="2" refreshError="1"/>
      <sheetData sheetId="3" refreshError="1"/>
      <sheetData sheetId="4" refreshError="1"/>
      <sheetData sheetId="5" refreshError="1">
        <row r="115">
          <cell r="H115">
            <v>0</v>
          </cell>
          <cell r="I115">
            <v>1206811.3162431244</v>
          </cell>
          <cell r="J115">
            <v>1590961.4604705418</v>
          </cell>
          <cell r="K115">
            <v>1730575.9564541497</v>
          </cell>
          <cell r="L115">
            <v>2142682.256418678</v>
          </cell>
          <cell r="M115">
            <v>2331224.9058954678</v>
          </cell>
          <cell r="N115">
            <v>2527412.2357362211</v>
          </cell>
          <cell r="O115">
            <v>2782518.5932018678</v>
          </cell>
          <cell r="P115">
            <v>2990274.6542298207</v>
          </cell>
          <cell r="Q115">
            <v>3255224.9335835539</v>
          </cell>
          <cell r="R115">
            <v>3543863.9346611197</v>
          </cell>
          <cell r="S115">
            <v>3857892.2832937399</v>
          </cell>
          <cell r="T115">
            <v>4210360.3970687324</v>
          </cell>
          <cell r="U115">
            <v>4577346.5782707063</v>
          </cell>
          <cell r="V115">
            <v>4980025.8478291696</v>
          </cell>
          <cell r="W115">
            <v>5417191.7475218112</v>
          </cell>
          <cell r="X115">
            <v>5905662.3185034748</v>
          </cell>
          <cell r="Y115">
            <v>6447098.6326881014</v>
          </cell>
          <cell r="Z115">
            <v>7045903.5760849994</v>
          </cell>
          <cell r="AA115">
            <v>7698227.6157233259</v>
          </cell>
          <cell r="AB115">
            <v>8420931.9875317588</v>
          </cell>
          <cell r="AC115">
            <v>9154929.3827340007</v>
          </cell>
          <cell r="AD115">
            <v>9950027.8819846939</v>
          </cell>
          <cell r="AE115">
            <v>10877630.038753988</v>
          </cell>
          <cell r="AF115">
            <v>11856187.62579206</v>
          </cell>
          <cell r="AG115">
            <v>12920325.71476049</v>
          </cell>
          <cell r="AH115">
            <v>13917885.430683093</v>
          </cell>
          <cell r="AI115">
            <v>15074425.760493625</v>
          </cell>
          <cell r="AJ115">
            <v>16137978.734628152</v>
          </cell>
          <cell r="AK115">
            <v>17468548.02603187</v>
          </cell>
          <cell r="AL115">
            <v>18989981.072840311</v>
          </cell>
          <cell r="AM115">
            <v>20617869.364584539</v>
          </cell>
          <cell r="AN115">
            <v>22498179.187074836</v>
          </cell>
          <cell r="AO115">
            <v>0</v>
          </cell>
          <cell r="AP115">
            <v>0</v>
          </cell>
        </row>
      </sheetData>
      <sheetData sheetId="6" refreshError="1"/>
      <sheetData sheetId="7" refreshError="1">
        <row r="220">
          <cell r="H220">
            <v>0</v>
          </cell>
          <cell r="I220">
            <v>79473.272158005973</v>
          </cell>
          <cell r="J220">
            <v>121159.24741547462</v>
          </cell>
          <cell r="K220">
            <v>138831.25320728825</v>
          </cell>
          <cell r="L220">
            <v>165785.77467879959</v>
          </cell>
          <cell r="M220">
            <v>190917.92305694884</v>
          </cell>
          <cell r="N220">
            <v>258001.33070891688</v>
          </cell>
          <cell r="O220">
            <v>235593.58128829021</v>
          </cell>
          <cell r="P220">
            <v>252745.9023023271</v>
          </cell>
          <cell r="Q220">
            <v>272046.60475126794</v>
          </cell>
          <cell r="R220">
            <v>296168.84630370059</v>
          </cell>
          <cell r="S220">
            <v>337381.95546043792</v>
          </cell>
          <cell r="T220">
            <v>378853.58366595773</v>
          </cell>
          <cell r="U220">
            <v>382371.67366648669</v>
          </cell>
          <cell r="V220">
            <v>416149.47135807847</v>
          </cell>
          <cell r="W220">
            <v>453541.60725573817</v>
          </cell>
          <cell r="X220">
            <v>494872.80641763937</v>
          </cell>
          <cell r="Y220">
            <v>590402.78496183048</v>
          </cell>
          <cell r="Z220">
            <v>647534.24416291888</v>
          </cell>
          <cell r="AA220">
            <v>621931.53193357016</v>
          </cell>
          <cell r="AB220">
            <v>707285.33604189672</v>
          </cell>
          <cell r="AC220">
            <v>768894.70777026401</v>
          </cell>
          <cell r="AD220">
            <v>836491.10380335024</v>
          </cell>
          <cell r="AE220">
            <v>915637.66825006052</v>
          </cell>
          <cell r="AF220">
            <v>988202.51676026243</v>
          </cell>
          <cell r="AG220">
            <v>1083453.4019695069</v>
          </cell>
          <cell r="AH220">
            <v>1149532.5247207507</v>
          </cell>
          <cell r="AI220">
            <v>1306621.9229090856</v>
          </cell>
          <cell r="AJ220">
            <v>1337347.2573900749</v>
          </cell>
          <cell r="AK220">
            <v>1373160.5080485593</v>
          </cell>
          <cell r="AL220">
            <v>1504272.9953725506</v>
          </cell>
          <cell r="AM220">
            <v>1634544.1738149791</v>
          </cell>
          <cell r="AN220">
            <v>1843317.4860387689</v>
          </cell>
          <cell r="AO220">
            <v>122151.15189286045</v>
          </cell>
          <cell r="AP220">
            <v>-65782.221973186271</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ALARIOS OBRA"/>
    </sheetNames>
    <sheetDataSet>
      <sheetData sheetId="0"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EQUIPOS"/>
    </sheetNames>
    <sheetDataSet>
      <sheetData sheetId="0"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2"/>
      <sheetName val="INDICE"/>
      <sheetName val="Equipo"/>
      <sheetName val="materiales"/>
      <sheetName val="otros"/>
      <sheetName val="LOCALIZACION ESTRUCTURAS"/>
      <sheetName val="LOCALIZACION CARRETERAS"/>
      <sheetName val="200.1"/>
      <sheetName val="200.2"/>
      <sheetName val="201.1P"/>
      <sheetName val="201.2P ciclopeo"/>
      <sheetName val="201.2.1P reforzado"/>
      <sheetName val="201.3P"/>
      <sheetName val="201.4"/>
      <sheetName val="201.5"/>
      <sheetName val="201.7"/>
      <sheetName val="201.8"/>
      <sheetName val="201.9"/>
      <sheetName val="201.9P"/>
      <sheetName val="201.10"/>
      <sheetName val="201.11"/>
      <sheetName val="201.12"/>
      <sheetName val="201.13 Y 201.17"/>
      <sheetName val="REMOCION SERVICIOS EX."/>
      <sheetName val="201.14"/>
      <sheetName val="201.15"/>
      <sheetName val="201.16"/>
      <sheetName val="201.18"/>
      <sheetName val="201.19"/>
      <sheetName val="201.20"/>
      <sheetName val="201.21"/>
      <sheetName val="201.22"/>
      <sheetName val="210.1.1"/>
      <sheetName val="210.1.2"/>
      <sheetName val="210.2.1"/>
      <sheetName val="210.2 OTRA"/>
      <sheetName val="210.2 .3"/>
      <sheetName val="210.2.2"/>
      <sheetName val="210.2.4"/>
      <sheetName val="211.1"/>
      <sheetName val="220.1"/>
      <sheetName val="221.1"/>
      <sheetName val="221.2"/>
      <sheetName val="225P"/>
      <sheetName val="230.1"/>
      <sheetName val="230.2"/>
      <sheetName val="231.1"/>
      <sheetName val="232.1"/>
      <sheetName val="234.1"/>
      <sheetName val="310.1"/>
      <sheetName val="311.1"/>
      <sheetName val="311P1"/>
      <sheetName val="311P2"/>
      <sheetName val="311P3"/>
      <sheetName val="312.1"/>
      <sheetName val="312.2"/>
      <sheetName val="312.3"/>
      <sheetName val="312.4"/>
      <sheetName val="320.1"/>
      <sheetName val="320.1P1"/>
      <sheetName val="320.1P2"/>
      <sheetName val="320.2"/>
      <sheetName val="330.1"/>
      <sheetName val="330.2"/>
      <sheetName val="340.1"/>
      <sheetName val="340.2"/>
      <sheetName val="340.3"/>
      <sheetName val="341.1"/>
      <sheetName val="341.2"/>
      <sheetName val="342.1"/>
      <sheetName val="342.1P"/>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COMPRADA"/>
      <sheetName val="440.2"/>
      <sheetName val="440.2P COMPRADA"/>
      <sheetName val="440.3"/>
      <sheetName val="440.3P COMPRADA"/>
      <sheetName val="440.4"/>
      <sheetName val="441.1"/>
      <sheetName val="441.1P COMPRADA"/>
      <sheetName val="441.2"/>
      <sheetName val="441.2P COMPRADA"/>
      <sheetName val="441.3"/>
      <sheetName val="441.3P COMPRADA"/>
      <sheetName val="441.4"/>
      <sheetName val="450.P"/>
      <sheetName val="450.P1 COMPRADA"/>
      <sheetName val="450.1"/>
      <sheetName val="450.1P COMPRADA"/>
      <sheetName val="450.2"/>
      <sheetName val="450.2P COMPRADA"/>
      <sheetName val="450.3"/>
      <sheetName val="450.3P COMPRADA"/>
      <sheetName val="450.4"/>
      <sheetName val="450.5"/>
      <sheetName val="450.6"/>
      <sheetName val="450.7"/>
      <sheetName val="450.8"/>
      <sheetName val="450.9"/>
      <sheetName val="451.1"/>
      <sheetName val="451.1P COMPRADA"/>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0.1P"/>
      <sheetName val="461.1"/>
      <sheetName val="461.2"/>
      <sheetName val="462.1P"/>
      <sheetName val="462.1"/>
      <sheetName val="462.1.1"/>
      <sheetName val="462.4P"/>
      <sheetName val="462.2"/>
      <sheetName val="464.1"/>
      <sheetName val="464.2"/>
      <sheetName val="464.3"/>
      <sheetName val="464.4"/>
      <sheetName val="465.1"/>
      <sheetName val="466.1"/>
      <sheetName val="466.2"/>
      <sheetName val="500.1"/>
      <sheetName val="500.1 P"/>
      <sheetName val="501.1"/>
      <sheetName val="510.1"/>
      <sheetName val="510P1"/>
      <sheetName val="510P2"/>
      <sheetName val="510P3"/>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MORTERO 1,3"/>
      <sheetName val="631P BOLSACRETO"/>
      <sheetName val="632.1"/>
      <sheetName val="632P"/>
      <sheetName val="640.1"/>
      <sheetName val="640.2"/>
      <sheetName val="640.3"/>
      <sheetName val="641.1"/>
      <sheetName val="641.2"/>
      <sheetName val="641P ANCLAJES"/>
      <sheetName val="642.1"/>
      <sheetName val="642.2"/>
      <sheetName val="642P1 JUNTAS"/>
      <sheetName val="642P2 JUNTAS"/>
      <sheetName val="642P3 JUNTAS"/>
      <sheetName val="650.1"/>
      <sheetName val="650.2"/>
      <sheetName val="650.3"/>
      <sheetName val="650.3 OTRO"/>
      <sheetName val="650.4"/>
      <sheetName val="660.1"/>
      <sheetName val="660.2"/>
      <sheetName val="660.3"/>
      <sheetName val="661.1"/>
      <sheetName val="661 TIPO 2"/>
      <sheetName val="661 OTRO"/>
      <sheetName val="662.1"/>
      <sheetName val="662.2"/>
      <sheetName val="670.1"/>
      <sheetName val="670.2"/>
      <sheetName val="671.1"/>
      <sheetName val="671.2"/>
      <sheetName val="672.1"/>
      <sheetName val="673.2"/>
      <sheetName val="673.1"/>
      <sheetName val="673.3"/>
      <sheetName val="674.1"/>
      <sheetName val="674.2"/>
      <sheetName val="680.1"/>
      <sheetName val="680.2"/>
      <sheetName val="680.3"/>
      <sheetName val="680P"/>
      <sheetName val="681.1"/>
      <sheetName val="682"/>
      <sheetName val="682.1"/>
      <sheetName val="690.1"/>
      <sheetName val="700.1"/>
      <sheetName val="700.2"/>
      <sheetName val="700.3"/>
      <sheetName val="700.4"/>
      <sheetName val="700P BANDAS SONORAS "/>
      <sheetName val="701"/>
      <sheetName val="710.1"/>
      <sheetName val="710.2"/>
      <sheetName val="710.3"/>
      <sheetName val="710.4"/>
      <sheetName val="710.5"/>
      <sheetName val="720.1"/>
      <sheetName val="730.1"/>
      <sheetName val="730.2"/>
      <sheetName val="730.3"/>
      <sheetName val="731.1"/>
      <sheetName val="740.1"/>
      <sheetName val="741.1"/>
      <sheetName val="800.1"/>
      <sheetName val="800.2"/>
      <sheetName val="800.3"/>
      <sheetName val="800.4"/>
      <sheetName val="800P"/>
      <sheetName val="801.1"/>
      <sheetName val="801.2"/>
      <sheetName val="801.3"/>
      <sheetName val="801.4"/>
      <sheetName val="801.5"/>
      <sheetName val="801.6"/>
      <sheetName val="801.7"/>
      <sheetName val="810.1"/>
      <sheetName val="810.1P"/>
      <sheetName val="810.2"/>
      <sheetName val="815P"/>
      <sheetName val="900.1"/>
      <sheetName val="900.2"/>
      <sheetName val="900.3"/>
      <sheetName val="Afirmado"/>
      <sheetName val="Hoja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s>
    <sheetDataSet>
      <sheetData sheetId="0"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BON Summary"/>
      <sheetName val="ABON Detail"/>
      <sheetName val="ABON Exclusions"/>
      <sheetName val="PREV.SHEET.LAST.PRINT"/>
      <sheetName val="Constants"/>
      <sheetName val="Macro1"/>
      <sheetName val="Sheet1"/>
    </sheetNames>
    <sheetDataSet>
      <sheetData sheetId="0" refreshError="1"/>
      <sheetData sheetId="1" refreshError="1"/>
      <sheetData sheetId="2" refreshError="1"/>
      <sheetData sheetId="3" refreshError="1"/>
      <sheetData sheetId="4" refreshError="1">
        <row r="9">
          <cell r="B9">
            <v>39016.747021064817</v>
          </cell>
        </row>
        <row r="10">
          <cell r="B10">
            <v>75</v>
          </cell>
        </row>
      </sheetData>
      <sheetData sheetId="5" refreshError="1"/>
      <sheetData sheetId="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Hoja1"/>
      <sheetName val="recursos"/>
      <sheetName val="m.o"/>
      <sheetName val="materiales"/>
      <sheetName val="equipos"/>
      <sheetName val="metroconcreto"/>
      <sheetName val="CANT PANELES"/>
      <sheetName val="GASTOS GENERALES (AIU) (2)"/>
      <sheetName val="cantidades"/>
      <sheetName val="FACTURAS"/>
      <sheetName val="Hoja4"/>
      <sheetName val="Hoja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Name val="ASSUMPTIONS"/>
      <sheetName val="INPUT_TEMP"/>
      <sheetName val="W_REV"/>
      <sheetName val="W_OPEX"/>
      <sheetName val="W_CAPEX"/>
      <sheetName val="W_FUND"/>
      <sheetName val="W_EQUITY"/>
      <sheetName val="W_TAX_DEP"/>
      <sheetName val="W_TAX"/>
      <sheetName val="NOMINAL_CF_PESO"/>
      <sheetName val="NOM_IS&amp;BS_PESO"/>
      <sheetName val="NOM_IS&amp;BS_US$"/>
      <sheetName val="NOM_CF_US$"/>
      <sheetName val="ACQUISTION COSTS"/>
      <sheetName val="REAL_CF_US$"/>
      <sheetName val="SUMMARY"/>
      <sheetName val="Presentation"/>
      <sheetName val="AllCharts"/>
      <sheetName val="Historical Exchange Rate"/>
      <sheetName val="Base de Diseño"/>
    </sheetNames>
    <sheetDataSet>
      <sheetData sheetId="0" refreshError="1">
        <row r="45">
          <cell r="G45">
            <v>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8 Capital Budget"/>
      <sheetName val="Sheet1"/>
      <sheetName val="REF - Listas"/>
      <sheetName val="CONTROL"/>
    </sheetNames>
    <sheetDataSet>
      <sheetData sheetId="0">
        <row r="2">
          <cell r="E2" t="str">
            <v>A1-001</v>
          </cell>
        </row>
      </sheetData>
      <sheetData sheetId="1"/>
      <sheetData sheetId="2">
        <row r="4">
          <cell r="D4" t="str">
            <v>Administrative</v>
          </cell>
        </row>
        <row r="5">
          <cell r="D5" t="str">
            <v>Security</v>
          </cell>
        </row>
        <row r="6">
          <cell r="D6" t="str">
            <v>IT</v>
          </cell>
        </row>
        <row r="7">
          <cell r="D7" t="str">
            <v>Operations</v>
          </cell>
        </row>
        <row r="8">
          <cell r="D8" t="str">
            <v>Maintenance</v>
          </cell>
        </row>
        <row r="9">
          <cell r="D9" t="str">
            <v>Technical Services</v>
          </cell>
        </row>
        <row r="10">
          <cell r="D10" t="str">
            <v>Projects</v>
          </cell>
          <cell r="G10" t="str">
            <v>each</v>
          </cell>
        </row>
        <row r="11">
          <cell r="D11" t="str">
            <v>Investment</v>
          </cell>
          <cell r="G11" t="str">
            <v>global</v>
          </cell>
        </row>
        <row r="12">
          <cell r="D12" t="str">
            <v>Environmental</v>
          </cell>
          <cell r="G12" t="str">
            <v>hours</v>
          </cell>
        </row>
        <row r="13">
          <cell r="G13" t="str">
            <v>linear meter</v>
          </cell>
        </row>
        <row r="14">
          <cell r="G14" t="str">
            <v>kilometer</v>
          </cell>
        </row>
        <row r="15">
          <cell r="G15" t="str">
            <v>square meter (m2)</v>
          </cell>
        </row>
        <row r="16">
          <cell r="G16" t="str">
            <v>cubic meter (m3)</v>
          </cell>
        </row>
        <row r="17">
          <cell r="G17" t="str">
            <v>lot</v>
          </cell>
        </row>
        <row r="18">
          <cell r="G18" t="str">
            <v>hectares</v>
          </cell>
        </row>
        <row r="26">
          <cell r="B26" t="str">
            <v>Yes</v>
          </cell>
        </row>
        <row r="27">
          <cell r="B27" t="str">
            <v>No</v>
          </cell>
        </row>
        <row r="41">
          <cell r="B41" t="str">
            <v>Barranquilla Head Office</v>
          </cell>
        </row>
        <row r="42">
          <cell r="B42" t="str">
            <v>Jagua Mine</v>
          </cell>
        </row>
        <row r="43">
          <cell r="B43" t="str">
            <v>Calenturitas Mine</v>
          </cell>
        </row>
        <row r="44">
          <cell r="B44" t="str">
            <v>Rail</v>
          </cell>
        </row>
        <row r="45">
          <cell r="B45" t="str">
            <v>CMU</v>
          </cell>
        </row>
        <row r="46">
          <cell r="B46" t="str">
            <v>CET</v>
          </cell>
        </row>
        <row r="47">
          <cell r="B47" t="str">
            <v>Prodeco Port</v>
          </cell>
        </row>
      </sheetData>
      <sheetData sheetId="3"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S"/>
      <sheetName val="INICIO"/>
      <sheetName val="RESUMEN"/>
      <sheetName val="memorias"/>
      <sheetName val="AIU"/>
      <sheetName val="APU"/>
      <sheetName val="EQUIPOS"/>
      <sheetName val="TRANSPORTES"/>
      <sheetName val="MATERIALES"/>
      <sheetName val="personal"/>
      <sheetName val="SALARIOS"/>
      <sheetName val="DOTACIONES"/>
      <sheetName val="CIERRE"/>
      <sheetName val="REF - Listas"/>
      <sheetName val="2008 Capital Budget"/>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F1-IVA PLENO"/>
      <sheetName val="Items y Materiales"/>
      <sheetName val="Info Clientes"/>
      <sheetName val="APU"/>
      <sheetName val="PRESUPUESTO"/>
      <sheetName val="Análisis de riesgos"/>
      <sheetName val="Costeo Importaciones"/>
      <sheetName val="Margenes"/>
    </sheetNames>
    <sheetDataSet>
      <sheetData sheetId="0">
        <row r="14">
          <cell r="B14" t="str">
            <v>SUMINISTRO DE LICENCIA CARE PLUS Y SERVICIO DE UPGRADE A PROFESSIONAL+ DE MILESTONE</v>
          </cell>
        </row>
      </sheetData>
      <sheetData sheetId="1">
        <row r="2">
          <cell r="F2">
            <v>1</v>
          </cell>
          <cell r="I2">
            <v>0.9</v>
          </cell>
        </row>
        <row r="3">
          <cell r="I3">
            <v>0.02</v>
          </cell>
          <cell r="K3">
            <v>0.02</v>
          </cell>
        </row>
        <row r="4">
          <cell r="I4">
            <v>0.02</v>
          </cell>
        </row>
      </sheetData>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BASICOS"/>
      <sheetName val="deuda"/>
      <sheetName val="consumos"/>
      <sheetName val="ITEMS"/>
      <sheetName val="Cuadrillas"/>
      <sheetName val="Equ"/>
      <sheetName val="Trans"/>
      <sheetName val="Mat"/>
      <sheetName val="Salarios"/>
      <sheetName val="2,2,6,1 Pilotes 0,30"/>
    </sheetNames>
    <sheetDataSet>
      <sheetData sheetId="0" refreshError="1"/>
      <sheetData sheetId="1">
        <row r="1">
          <cell r="A1" t="str">
            <v>NIC</v>
          </cell>
          <cell r="B1" t="str">
            <v>DEUDA</v>
          </cell>
          <cell r="C1" t="str">
            <v>MESES</v>
          </cell>
        </row>
        <row r="2">
          <cell r="A2">
            <v>5001834</v>
          </cell>
          <cell r="B2">
            <v>540944</v>
          </cell>
          <cell r="C2">
            <v>52</v>
          </cell>
        </row>
        <row r="3">
          <cell r="A3">
            <v>5050279</v>
          </cell>
          <cell r="B3">
            <v>536171</v>
          </cell>
          <cell r="C3">
            <v>15</v>
          </cell>
        </row>
        <row r="4">
          <cell r="A4">
            <v>5051105</v>
          </cell>
          <cell r="B4">
            <v>4036031</v>
          </cell>
          <cell r="C4">
            <v>53</v>
          </cell>
        </row>
        <row r="5">
          <cell r="A5">
            <v>5055529</v>
          </cell>
          <cell r="B5">
            <v>505880</v>
          </cell>
          <cell r="C5">
            <v>2</v>
          </cell>
        </row>
        <row r="6">
          <cell r="A6">
            <v>5058930</v>
          </cell>
          <cell r="B6">
            <v>33150</v>
          </cell>
          <cell r="C6">
            <v>1</v>
          </cell>
        </row>
        <row r="7">
          <cell r="A7">
            <v>5058932</v>
          </cell>
          <cell r="B7">
            <v>23240</v>
          </cell>
          <cell r="C7">
            <v>1</v>
          </cell>
        </row>
        <row r="8">
          <cell r="A8">
            <v>5061094</v>
          </cell>
          <cell r="B8">
            <v>75160</v>
          </cell>
          <cell r="C8">
            <v>9</v>
          </cell>
        </row>
        <row r="9">
          <cell r="A9">
            <v>5062081</v>
          </cell>
          <cell r="B9">
            <v>24060</v>
          </cell>
          <cell r="C9">
            <v>1</v>
          </cell>
        </row>
        <row r="10">
          <cell r="A10">
            <v>5064546</v>
          </cell>
          <cell r="B10">
            <v>497830</v>
          </cell>
          <cell r="C10">
            <v>14</v>
          </cell>
        </row>
        <row r="11">
          <cell r="A11">
            <v>5069735</v>
          </cell>
          <cell r="B11">
            <v>2052115</v>
          </cell>
          <cell r="C11">
            <v>53</v>
          </cell>
        </row>
        <row r="12">
          <cell r="A12">
            <v>5070709</v>
          </cell>
          <cell r="B12">
            <v>175890</v>
          </cell>
          <cell r="C12">
            <v>6</v>
          </cell>
        </row>
        <row r="13">
          <cell r="A13">
            <v>5070720</v>
          </cell>
          <cell r="B13">
            <v>64320</v>
          </cell>
          <cell r="C13">
            <v>1</v>
          </cell>
        </row>
        <row r="14">
          <cell r="A14">
            <v>5070897</v>
          </cell>
          <cell r="B14">
            <v>309816</v>
          </cell>
          <cell r="C14">
            <v>17</v>
          </cell>
        </row>
        <row r="15">
          <cell r="A15">
            <v>5070927</v>
          </cell>
          <cell r="B15">
            <v>1815451</v>
          </cell>
          <cell r="C15">
            <v>41</v>
          </cell>
        </row>
        <row r="16">
          <cell r="A16">
            <v>5070970</v>
          </cell>
          <cell r="B16">
            <v>851507</v>
          </cell>
          <cell r="C16">
            <v>53</v>
          </cell>
        </row>
        <row r="17">
          <cell r="A17">
            <v>5071003</v>
          </cell>
          <cell r="B17">
            <v>84020</v>
          </cell>
          <cell r="C17">
            <v>2</v>
          </cell>
        </row>
        <row r="18">
          <cell r="A18">
            <v>5071025</v>
          </cell>
          <cell r="B18">
            <v>1979216</v>
          </cell>
          <cell r="C18">
            <v>15</v>
          </cell>
        </row>
        <row r="19">
          <cell r="A19">
            <v>5071074</v>
          </cell>
          <cell r="B19">
            <v>22100</v>
          </cell>
          <cell r="C19">
            <v>1</v>
          </cell>
        </row>
        <row r="20">
          <cell r="A20">
            <v>5071075</v>
          </cell>
          <cell r="B20">
            <v>25390</v>
          </cell>
          <cell r="C20">
            <v>1</v>
          </cell>
        </row>
        <row r="21">
          <cell r="A21">
            <v>5071121</v>
          </cell>
          <cell r="B21">
            <v>3200</v>
          </cell>
          <cell r="C21">
            <v>1</v>
          </cell>
        </row>
        <row r="22">
          <cell r="A22">
            <v>5071131</v>
          </cell>
          <cell r="B22">
            <v>54360</v>
          </cell>
          <cell r="C22">
            <v>8</v>
          </cell>
        </row>
        <row r="23">
          <cell r="A23">
            <v>5071140</v>
          </cell>
          <cell r="B23">
            <v>682940</v>
          </cell>
          <cell r="C23">
            <v>0</v>
          </cell>
        </row>
        <row r="24">
          <cell r="A24">
            <v>5071159</v>
          </cell>
          <cell r="B24">
            <v>909367</v>
          </cell>
          <cell r="C24">
            <v>33</v>
          </cell>
        </row>
        <row r="25">
          <cell r="A25">
            <v>5071170</v>
          </cell>
          <cell r="B25">
            <v>491380</v>
          </cell>
          <cell r="C25">
            <v>0</v>
          </cell>
        </row>
        <row r="26">
          <cell r="A26">
            <v>5071191</v>
          </cell>
          <cell r="B26">
            <v>8630</v>
          </cell>
          <cell r="C26">
            <v>1</v>
          </cell>
        </row>
        <row r="27">
          <cell r="A27">
            <v>5071208</v>
          </cell>
          <cell r="B27">
            <v>11450</v>
          </cell>
          <cell r="C27">
            <v>1</v>
          </cell>
        </row>
        <row r="28">
          <cell r="A28">
            <v>5071227</v>
          </cell>
          <cell r="B28">
            <v>37250</v>
          </cell>
          <cell r="C28">
            <v>2</v>
          </cell>
        </row>
        <row r="29">
          <cell r="A29">
            <v>5071260</v>
          </cell>
          <cell r="B29">
            <v>381440</v>
          </cell>
          <cell r="C29">
            <v>-1</v>
          </cell>
        </row>
        <row r="30">
          <cell r="A30">
            <v>5071302</v>
          </cell>
          <cell r="B30">
            <v>22020</v>
          </cell>
          <cell r="C30">
            <v>1</v>
          </cell>
        </row>
        <row r="31">
          <cell r="A31">
            <v>5071326</v>
          </cell>
          <cell r="B31">
            <v>6050</v>
          </cell>
          <cell r="C31">
            <v>1</v>
          </cell>
        </row>
        <row r="32">
          <cell r="A32">
            <v>5071333</v>
          </cell>
          <cell r="B32">
            <v>287340</v>
          </cell>
          <cell r="C32">
            <v>7</v>
          </cell>
        </row>
        <row r="33">
          <cell r="A33">
            <v>5071335</v>
          </cell>
          <cell r="B33">
            <v>24340</v>
          </cell>
          <cell r="C33">
            <v>1</v>
          </cell>
        </row>
        <row r="34">
          <cell r="A34">
            <v>5071341</v>
          </cell>
          <cell r="B34">
            <v>36670</v>
          </cell>
          <cell r="C34">
            <v>1</v>
          </cell>
        </row>
        <row r="35">
          <cell r="A35">
            <v>5071342</v>
          </cell>
          <cell r="B35">
            <v>838686</v>
          </cell>
          <cell r="C35">
            <v>52</v>
          </cell>
        </row>
        <row r="36">
          <cell r="A36">
            <v>5071349</v>
          </cell>
          <cell r="B36">
            <v>977974</v>
          </cell>
          <cell r="C36">
            <v>53</v>
          </cell>
        </row>
        <row r="37">
          <cell r="A37">
            <v>5071354</v>
          </cell>
          <cell r="B37">
            <v>44580</v>
          </cell>
          <cell r="C37">
            <v>1</v>
          </cell>
        </row>
        <row r="38">
          <cell r="A38">
            <v>5071361</v>
          </cell>
          <cell r="B38">
            <v>81000</v>
          </cell>
          <cell r="C38">
            <v>3</v>
          </cell>
        </row>
        <row r="39">
          <cell r="A39">
            <v>5071371</v>
          </cell>
          <cell r="B39">
            <v>1140351</v>
          </cell>
          <cell r="C39">
            <v>52</v>
          </cell>
        </row>
        <row r="40">
          <cell r="A40">
            <v>5071374</v>
          </cell>
          <cell r="B40">
            <v>11110</v>
          </cell>
          <cell r="C40">
            <v>1</v>
          </cell>
        </row>
        <row r="41">
          <cell r="A41">
            <v>5071379</v>
          </cell>
          <cell r="B41">
            <v>16660</v>
          </cell>
          <cell r="C41">
            <v>3</v>
          </cell>
        </row>
        <row r="42">
          <cell r="A42">
            <v>5071380</v>
          </cell>
          <cell r="B42">
            <v>32870</v>
          </cell>
          <cell r="C42">
            <v>2</v>
          </cell>
        </row>
        <row r="43">
          <cell r="A43">
            <v>5071382</v>
          </cell>
          <cell r="B43">
            <v>34620</v>
          </cell>
          <cell r="C43">
            <v>1</v>
          </cell>
        </row>
        <row r="44">
          <cell r="A44">
            <v>5071385</v>
          </cell>
          <cell r="B44">
            <v>146440</v>
          </cell>
          <cell r="C44">
            <v>3</v>
          </cell>
        </row>
        <row r="45">
          <cell r="A45">
            <v>5071386</v>
          </cell>
          <cell r="B45">
            <v>9640</v>
          </cell>
          <cell r="C45">
            <v>11</v>
          </cell>
        </row>
        <row r="46">
          <cell r="A46">
            <v>5071387</v>
          </cell>
          <cell r="B46">
            <v>67517</v>
          </cell>
          <cell r="C46">
            <v>15</v>
          </cell>
        </row>
        <row r="47">
          <cell r="A47">
            <v>5071388</v>
          </cell>
          <cell r="B47">
            <v>72610</v>
          </cell>
          <cell r="C47">
            <v>1</v>
          </cell>
        </row>
        <row r="48">
          <cell r="A48">
            <v>5071389</v>
          </cell>
          <cell r="B48">
            <v>1517691</v>
          </cell>
          <cell r="C48">
            <v>46</v>
          </cell>
        </row>
        <row r="49">
          <cell r="A49">
            <v>5071393</v>
          </cell>
          <cell r="B49">
            <v>288520</v>
          </cell>
          <cell r="C49">
            <v>11</v>
          </cell>
        </row>
        <row r="50">
          <cell r="A50">
            <v>5071396</v>
          </cell>
          <cell r="B50">
            <v>179870</v>
          </cell>
          <cell r="C50">
            <v>-1</v>
          </cell>
        </row>
        <row r="51">
          <cell r="A51">
            <v>5071401</v>
          </cell>
          <cell r="B51">
            <v>30404</v>
          </cell>
          <cell r="C51">
            <v>9</v>
          </cell>
        </row>
        <row r="52">
          <cell r="A52">
            <v>5071403</v>
          </cell>
          <cell r="B52">
            <v>1056686</v>
          </cell>
          <cell r="C52">
            <v>53</v>
          </cell>
        </row>
        <row r="53">
          <cell r="A53">
            <v>5071404</v>
          </cell>
          <cell r="B53">
            <v>613750</v>
          </cell>
          <cell r="C53">
            <v>6</v>
          </cell>
        </row>
        <row r="54">
          <cell r="A54">
            <v>5071406</v>
          </cell>
          <cell r="B54">
            <v>20600</v>
          </cell>
          <cell r="C54">
            <v>2</v>
          </cell>
        </row>
        <row r="55">
          <cell r="A55">
            <v>5071407</v>
          </cell>
          <cell r="B55">
            <v>14330</v>
          </cell>
          <cell r="C55">
            <v>1</v>
          </cell>
        </row>
        <row r="56">
          <cell r="A56">
            <v>5071413</v>
          </cell>
          <cell r="B56">
            <v>36670</v>
          </cell>
          <cell r="C56">
            <v>1</v>
          </cell>
        </row>
        <row r="57">
          <cell r="A57">
            <v>5071417</v>
          </cell>
          <cell r="B57">
            <v>18860</v>
          </cell>
          <cell r="C57">
            <v>1</v>
          </cell>
        </row>
        <row r="58">
          <cell r="A58">
            <v>5071427</v>
          </cell>
          <cell r="B58">
            <v>31560</v>
          </cell>
          <cell r="C58">
            <v>3</v>
          </cell>
        </row>
        <row r="59">
          <cell r="A59">
            <v>5071431</v>
          </cell>
          <cell r="B59">
            <v>34810</v>
          </cell>
          <cell r="C59">
            <v>2</v>
          </cell>
        </row>
        <row r="60">
          <cell r="A60">
            <v>5071737</v>
          </cell>
          <cell r="B60">
            <v>64130</v>
          </cell>
          <cell r="C60">
            <v>1</v>
          </cell>
        </row>
        <row r="61">
          <cell r="A61">
            <v>5071738</v>
          </cell>
          <cell r="B61">
            <v>102650</v>
          </cell>
          <cell r="C61">
            <v>3</v>
          </cell>
        </row>
        <row r="62">
          <cell r="A62">
            <v>5071739</v>
          </cell>
          <cell r="B62">
            <v>3822464</v>
          </cell>
          <cell r="C62">
            <v>38</v>
          </cell>
        </row>
        <row r="63">
          <cell r="A63">
            <v>5071740</v>
          </cell>
          <cell r="B63">
            <v>29010</v>
          </cell>
          <cell r="C63">
            <v>1</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sheetNames>
    <sheetDataSet>
      <sheetData sheetId="0"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ESEL"/>
      <sheetName val="Budget per Chapter"/>
      <sheetName val="Unit Rates Summary"/>
      <sheetName val="Budget"/>
      <sheetName val="Budget Unit Cost (detailed)"/>
      <sheetName val="DataBase"/>
      <sheetName val="Cost Codes"/>
      <sheetName val="SUPPORT INFO--------&gt;"/>
      <sheetName val="CALENT. E.E"/>
      <sheetName val="C.I. Prodeco Cost Center Matrix"/>
      <sheetName val="Cover"/>
      <sheetName val="landSufAmorINGEOMINAS"/>
      <sheetName val="CARACTERIZACION"/>
      <sheetName val="VEHICLES"/>
      <sheetName val="tyres"/>
      <sheetName val="Water Tanq"/>
      <sheetName val="gen set"/>
      <sheetName val="survey equipm"/>
      <sheetName val="Dewatering"/>
      <sheetName val="Haul Roads"/>
      <sheetName val="Sed PONDS"/>
      <sheetName val="Cranes"/>
      <sheetName val="Maintenance_Coal handling"/>
      <sheetName val="AMBIENTAL"/>
      <sheetName val="DOZER"/>
      <sheetName val="executives"/>
      <sheetName val="Mine Security 06"/>
      <sheetName val="TV"/>
      <sheetName val="fuel"/>
      <sheetName val="fuel_gerardo"/>
      <sheetName val="CONSUMOS GASOLINA_NOV"/>
      <sheetName val="CONSU_DIESEL_NOV"/>
      <sheetName val="PRODECOfuelReal"/>
      <sheetName val="ACPM POR EQUIPO PRODECO"/>
      <sheetName val="internet Acces"/>
      <sheetName val="Medical Expenses"/>
      <sheetName val="ProtectiveClothing"/>
      <sheetName val="Safety_elements"/>
      <sheetName val="Personal transport"/>
      <sheetName val="avances Suelo"/>
      <sheetName val="DEPRECIACION2005"/>
      <sheetName val="Depreciation2004"/>
      <sheetName val="food&amp;cleaning"/>
      <sheetName val="POWER"/>
      <sheetName val="LOCATIVAS"/>
      <sheetName val="Forecast"/>
      <sheetName val="GENERAL EXPENSES"/>
      <sheetName val="TRM2005"/>
      <sheetName val="PREMISAS"/>
      <sheetName val="Variable Expenses"/>
      <sheetName val="Fixed Expenses"/>
      <sheetName val="Expense Element Format"/>
      <sheetName val="RESPONSABLES"/>
      <sheetName val="CMOPWM61"/>
      <sheetName val="CMOPCM61"/>
      <sheetName val="CMOPMM61"/>
      <sheetName val="CMTSM52"/>
      <sheetName val="Directos"/>
      <sheetName val="Temporales"/>
      <sheetName val="CMOPMM50"/>
      <sheetName val="CMMAMCPB"/>
      <sheetName val="CMTESM52"/>
      <sheetName val="CMTESM54"/>
      <sheetName val="CMTESM53"/>
      <sheetName val="CMSASM55"/>
      <sheetName val="CMSASM44"/>
      <sheetName val="CMSASM70"/>
      <sheetName val="CMMASM48"/>
      <sheetName val="CMOPCM40"/>
      <sheetName val="CMADAM42"/>
      <sheetName val="CMADAHM04"/>
      <sheetName val="CMSEHM45"/>
      <sheetName val="CMSEHM67"/>
      <sheetName val="CTOPTB62"/>
      <sheetName val="CMOPSM63"/>
      <sheetName val="CMSSSM58"/>
      <sheetName val="CMSISM60"/>
      <sheetName val="CMFIHM43"/>
      <sheetName val="COST CENTER MINE"/>
      <sheetName val="Expense Element Format (2)"/>
      <sheetName val="Datos del mes"/>
    </sheetNames>
    <sheetDataSet>
      <sheetData sheetId="0"/>
      <sheetData sheetId="1"/>
      <sheetData sheetId="2"/>
      <sheetData sheetId="3"/>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UNITARIOS"/>
      <sheetName val="MATERIAL"/>
      <sheetName val="EQUIPO"/>
      <sheetName val="TRANSPORTE"/>
      <sheetName val="MANO OBRA"/>
      <sheetName val="MEMORIAS"/>
      <sheetName val="Cuentas"/>
      <sheetName val="Budget Assumptions"/>
      <sheetName val="Mine Hours"/>
      <sheetName val="APUS VILLA TAKOA"/>
    </sheetNames>
    <sheetDataSet>
      <sheetData sheetId="0"/>
      <sheetData sheetId="1"/>
      <sheetData sheetId="2">
        <row r="2">
          <cell r="B2">
            <v>0</v>
          </cell>
          <cell r="C2">
            <v>0</v>
          </cell>
        </row>
        <row r="3">
          <cell r="B3" t="str">
            <v>ACCESORIOS ACERO INOXIDABLE</v>
          </cell>
          <cell r="C3" t="str">
            <v>m2</v>
          </cell>
          <cell r="D3">
            <v>150000</v>
          </cell>
        </row>
        <row r="4">
          <cell r="B4" t="str">
            <v>ABRAZADERAS 4"</v>
          </cell>
          <cell r="C4" t="str">
            <v>un</v>
          </cell>
          <cell r="D4">
            <v>2000</v>
          </cell>
        </row>
        <row r="5">
          <cell r="B5" t="str">
            <v>ACCESORIO PVC P 1/2"</v>
          </cell>
          <cell r="C5" t="str">
            <v>un</v>
          </cell>
          <cell r="D5">
            <v>550</v>
          </cell>
        </row>
        <row r="6">
          <cell r="B6" t="str">
            <v>ACCESORIO PVC S 2"</v>
          </cell>
          <cell r="C6" t="str">
            <v>un</v>
          </cell>
          <cell r="D6">
            <v>4100</v>
          </cell>
        </row>
        <row r="7">
          <cell r="B7" t="str">
            <v>ACCESORIO PVC S 3"</v>
          </cell>
          <cell r="C7" t="str">
            <v>un</v>
          </cell>
          <cell r="D7">
            <v>6850</v>
          </cell>
        </row>
        <row r="8">
          <cell r="B8" t="str">
            <v>ACCESORIO PVC S 4"</v>
          </cell>
          <cell r="C8" t="str">
            <v>un</v>
          </cell>
          <cell r="D8">
            <v>12600</v>
          </cell>
        </row>
        <row r="9">
          <cell r="B9" t="str">
            <v>ACCESORIOS</v>
          </cell>
          <cell r="C9" t="str">
            <v>un</v>
          </cell>
          <cell r="D9">
            <v>18000</v>
          </cell>
        </row>
        <row r="10">
          <cell r="B10" t="str">
            <v>ACCESORIOS CONEXIÓN Y DERIVACION CABLE COAXIAL</v>
          </cell>
          <cell r="C10" t="str">
            <v>gb</v>
          </cell>
          <cell r="D10">
            <v>190</v>
          </cell>
        </row>
        <row r="11">
          <cell r="B11" t="str">
            <v>Accesorios de conexion por atras SanitarioDO-TCDIC</v>
          </cell>
          <cell r="C11" t="str">
            <v>un</v>
          </cell>
          <cell r="D11">
            <v>5000</v>
          </cell>
        </row>
        <row r="12">
          <cell r="B12" t="str">
            <v>ACCESORIOS DE CONEXIÓN Y SUJECION PARA CABLE AMTIFRAU</v>
          </cell>
          <cell r="C12" t="str">
            <v>gb</v>
          </cell>
          <cell r="D12">
            <v>6500</v>
          </cell>
        </row>
        <row r="13">
          <cell r="B13" t="str">
            <v>ACCESORIOS DE SUJECION</v>
          </cell>
          <cell r="C13" t="str">
            <v>gb</v>
          </cell>
          <cell r="D13">
            <v>400</v>
          </cell>
        </row>
        <row r="14">
          <cell r="B14" t="str">
            <v>ACCESORIOS EMT</v>
          </cell>
          <cell r="C14" t="str">
            <v>un</v>
          </cell>
          <cell r="D14">
            <v>500</v>
          </cell>
        </row>
        <row r="15">
          <cell r="B15" t="str">
            <v xml:space="preserve">ACCESORIOS GALVANIZADOS PARA CONEXIÓN EQUIPO DE PRESION </v>
          </cell>
          <cell r="C15" t="str">
            <v>gl</v>
          </cell>
          <cell r="D15">
            <v>150000</v>
          </cell>
        </row>
        <row r="16">
          <cell r="B16" t="str">
            <v>ACCESORIOS CPVC-P 1/2" ( Codo , unión y tapón )</v>
          </cell>
          <cell r="C16" t="str">
            <v>un</v>
          </cell>
          <cell r="D16">
            <v>1200</v>
          </cell>
        </row>
        <row r="17">
          <cell r="B17" t="str">
            <v>ACCESORIOS PVC P 21/2"</v>
          </cell>
          <cell r="C17" t="str">
            <v>un</v>
          </cell>
          <cell r="D17">
            <v>15000</v>
          </cell>
        </row>
        <row r="18">
          <cell r="B18" t="str">
            <v>ACCESORIOS PVC-P 1 1/2" ( Codo , unión y tapón )</v>
          </cell>
          <cell r="C18" t="str">
            <v>un</v>
          </cell>
          <cell r="D18">
            <v>2650</v>
          </cell>
        </row>
        <row r="19">
          <cell r="B19" t="str">
            <v>ACCESORIOS PVC-P 1 1/4" ( Codo , unión y tapón )</v>
          </cell>
          <cell r="C19" t="str">
            <v>un</v>
          </cell>
          <cell r="D19">
            <v>2500</v>
          </cell>
        </row>
        <row r="20">
          <cell r="B20" t="str">
            <v>ACCESORIOS PVC-P 1/2" ( Codo , unión y tapón )</v>
          </cell>
          <cell r="C20" t="str">
            <v>un</v>
          </cell>
          <cell r="D20">
            <v>450</v>
          </cell>
        </row>
        <row r="21">
          <cell r="B21" t="str">
            <v>ACCESORIOS PVC-P 2" ( Codo , unión y tapón )</v>
          </cell>
          <cell r="C21" t="str">
            <v>un</v>
          </cell>
          <cell r="D21">
            <v>5000</v>
          </cell>
        </row>
        <row r="22">
          <cell r="B22" t="str">
            <v>ACCESORIOS PVC-P 3/4" ( Codo, unión y tapón )</v>
          </cell>
          <cell r="C22" t="str">
            <v>un</v>
          </cell>
          <cell r="D22">
            <v>1200</v>
          </cell>
        </row>
        <row r="23">
          <cell r="B23" t="str">
            <v>ACCESORIOS SUJECION TRANFORMADOR</v>
          </cell>
          <cell r="C23" t="str">
            <v>un</v>
          </cell>
          <cell r="D23">
            <v>50000</v>
          </cell>
        </row>
        <row r="24">
          <cell r="B24" t="str">
            <v>ACERO 37.000 PSI</v>
          </cell>
          <cell r="C24" t="str">
            <v>kg</v>
          </cell>
          <cell r="D24">
            <v>1900</v>
          </cell>
        </row>
        <row r="25">
          <cell r="B25" t="str">
            <v xml:space="preserve">ACERO 60.000 PSI </v>
          </cell>
          <cell r="C25" t="str">
            <v>kg</v>
          </cell>
          <cell r="D25">
            <v>1900</v>
          </cell>
        </row>
        <row r="26">
          <cell r="B26" t="str">
            <v>ACERO ESTRUCTURAL ACESCO PHR Cal. 12</v>
          </cell>
          <cell r="C26" t="str">
            <v>kg</v>
          </cell>
          <cell r="D26">
            <v>4500</v>
          </cell>
        </row>
        <row r="27">
          <cell r="B27" t="str">
            <v>ACIDO FLORIDRICO</v>
          </cell>
          <cell r="C27" t="str">
            <v>lt</v>
          </cell>
          <cell r="D27">
            <v>15500</v>
          </cell>
        </row>
        <row r="28">
          <cell r="B28" t="str">
            <v>ACIDO NITRICO</v>
          </cell>
          <cell r="C28" t="str">
            <v>lt</v>
          </cell>
          <cell r="D28">
            <v>4500</v>
          </cell>
        </row>
        <row r="29">
          <cell r="B29" t="str">
            <v>ACONDICIONADOR NOVAFORT 250ML  Pavco</v>
          </cell>
          <cell r="C29" t="str">
            <v>un</v>
          </cell>
          <cell r="D29">
            <v>15000</v>
          </cell>
        </row>
        <row r="30">
          <cell r="B30" t="str">
            <v>ACPM</v>
          </cell>
          <cell r="C30" t="str">
            <v>gl</v>
          </cell>
          <cell r="D30">
            <v>8500</v>
          </cell>
        </row>
        <row r="31">
          <cell r="B31" t="str">
            <v>ADAPTADOR CONDUIT PVC 1/2"</v>
          </cell>
          <cell r="C31" t="str">
            <v>un</v>
          </cell>
          <cell r="D31">
            <v>500</v>
          </cell>
        </row>
        <row r="32">
          <cell r="B32" t="str">
            <v>ADAPTADOR MACHO   3/4"</v>
          </cell>
          <cell r="C32" t="str">
            <v>un</v>
          </cell>
          <cell r="D32">
            <v>600</v>
          </cell>
        </row>
        <row r="33">
          <cell r="B33" t="str">
            <v>ADAPTADOR TERMINAL CONDUIT 3/4"</v>
          </cell>
          <cell r="C33" t="str">
            <v>un</v>
          </cell>
          <cell r="D33">
            <v>300</v>
          </cell>
        </row>
        <row r="34">
          <cell r="B34" t="str">
            <v>ADAPTADORES MACHO 1/2"</v>
          </cell>
          <cell r="C34" t="str">
            <v>un</v>
          </cell>
          <cell r="D34">
            <v>300</v>
          </cell>
        </row>
        <row r="35">
          <cell r="B35" t="str">
            <v>ADHESIVO EPOXICO G5 DE 651 ml</v>
          </cell>
          <cell r="C35" t="str">
            <v>un</v>
          </cell>
          <cell r="D35">
            <v>55000</v>
          </cell>
        </row>
        <row r="36">
          <cell r="B36" t="str">
            <v>ADHESIVO NOVAFORT 310 ML  Pavco</v>
          </cell>
          <cell r="C36" t="str">
            <v>un</v>
          </cell>
          <cell r="D36">
            <v>15000</v>
          </cell>
        </row>
        <row r="37">
          <cell r="B37" t="str">
            <v>AGUA</v>
          </cell>
          <cell r="C37" t="str">
            <v>lt</v>
          </cell>
          <cell r="D37">
            <v>500</v>
          </cell>
        </row>
        <row r="38">
          <cell r="B38" t="str">
            <v>AISLADORES</v>
          </cell>
          <cell r="C38" t="str">
            <v>un</v>
          </cell>
          <cell r="D38">
            <v>4500</v>
          </cell>
        </row>
        <row r="39">
          <cell r="B39" t="str">
            <v>AISLADORES DE PIN CON ESPIGO</v>
          </cell>
          <cell r="C39" t="str">
            <v>un</v>
          </cell>
          <cell r="D39">
            <v>42000</v>
          </cell>
        </row>
        <row r="40">
          <cell r="B40" t="str">
            <v>AISLADORES DE RETENCION</v>
          </cell>
          <cell r="C40" t="str">
            <v>un</v>
          </cell>
          <cell r="D40">
            <v>72500</v>
          </cell>
        </row>
        <row r="41">
          <cell r="B41" t="str">
            <v>AISLADORES EMISORES</v>
          </cell>
          <cell r="C41" t="str">
            <v>un</v>
          </cell>
          <cell r="D41">
            <v>85000</v>
          </cell>
        </row>
        <row r="42">
          <cell r="B42" t="str">
            <v>ALAMBRE COBRE DESNUDO AWG  12</v>
          </cell>
          <cell r="C42" t="str">
            <v>ml</v>
          </cell>
          <cell r="D42">
            <v>1700</v>
          </cell>
        </row>
        <row r="43">
          <cell r="B43" t="str">
            <v>ALAMBRE COBRE THHN 12 AWG</v>
          </cell>
          <cell r="C43" t="str">
            <v>ml</v>
          </cell>
          <cell r="D43">
            <v>1900</v>
          </cell>
        </row>
        <row r="44">
          <cell r="B44" t="str">
            <v>ALAMBRE NEGRO       No.18</v>
          </cell>
          <cell r="C44" t="str">
            <v>kg</v>
          </cell>
          <cell r="D44">
            <v>3000</v>
          </cell>
        </row>
        <row r="45">
          <cell r="B45" t="str">
            <v>ALFACOLOR 3-15</v>
          </cell>
          <cell r="C45" t="str">
            <v>kg</v>
          </cell>
          <cell r="D45">
            <v>2000</v>
          </cell>
        </row>
        <row r="46">
          <cell r="B46" t="str">
            <v>ALFAJIAS CONCRETO     .25</v>
          </cell>
          <cell r="C46" t="str">
            <v>ml</v>
          </cell>
          <cell r="D46">
            <v>25000</v>
          </cell>
        </row>
        <row r="47">
          <cell r="B47" t="str">
            <v>ALUMINIO PARA CIELO RASO INC ESTRUCTURA</v>
          </cell>
          <cell r="C47" t="str">
            <v>m2</v>
          </cell>
          <cell r="D47">
            <v>10500</v>
          </cell>
        </row>
        <row r="48">
          <cell r="B48" t="str">
            <v>ALUMINIO PARA DIVISION BAÑO</v>
          </cell>
          <cell r="C48" t="str">
            <v>m2</v>
          </cell>
          <cell r="D48">
            <v>40000</v>
          </cell>
        </row>
        <row r="49">
          <cell r="B49" t="str">
            <v>AMPLIFICADOR TV CON 20 SALIDAS</v>
          </cell>
          <cell r="C49" t="str">
            <v>un</v>
          </cell>
          <cell r="D49">
            <v>450000</v>
          </cell>
        </row>
        <row r="50">
          <cell r="B50" t="str">
            <v>ANCLAJE CAMISA DE 3/8"</v>
          </cell>
          <cell r="C50" t="str">
            <v>un</v>
          </cell>
          <cell r="D50">
            <v>1200</v>
          </cell>
        </row>
        <row r="51">
          <cell r="B51" t="str">
            <v>ÁNGULO     1 x 1 x 1/8" de 6 mts</v>
          </cell>
          <cell r="C51" t="str">
            <v>un</v>
          </cell>
          <cell r="D51">
            <v>17500</v>
          </cell>
        </row>
        <row r="52">
          <cell r="B52" t="str">
            <v>ÁNGULO     1 x 1 x 3/16" de 6 mts</v>
          </cell>
          <cell r="C52" t="str">
            <v>un</v>
          </cell>
          <cell r="D52">
            <v>20450</v>
          </cell>
        </row>
        <row r="53">
          <cell r="B53" t="str">
            <v>ANGULO 1 1/2X3/16</v>
          </cell>
          <cell r="C53" t="str">
            <v>un</v>
          </cell>
          <cell r="D53">
            <v>42000</v>
          </cell>
        </row>
        <row r="54">
          <cell r="B54" t="str">
            <v>ANGULO 1"X1/8"</v>
          </cell>
          <cell r="C54" t="str">
            <v>ml</v>
          </cell>
          <cell r="D54">
            <v>3500</v>
          </cell>
        </row>
        <row r="55">
          <cell r="B55" t="str">
            <v xml:space="preserve">ANGULO 2" * 2" * 1/8" </v>
          </cell>
          <cell r="C55" t="str">
            <v>kg</v>
          </cell>
          <cell r="D55">
            <v>2800</v>
          </cell>
        </row>
        <row r="56">
          <cell r="B56" t="str">
            <v xml:space="preserve">ANGULO 2" * 2" * 3/16" </v>
          </cell>
          <cell r="C56" t="str">
            <v>un</v>
          </cell>
          <cell r="D56">
            <v>50000</v>
          </cell>
        </row>
        <row r="57">
          <cell r="B57" t="str">
            <v>ANGULO 3/4"</v>
          </cell>
          <cell r="C57" t="str">
            <v>ml</v>
          </cell>
          <cell r="D57">
            <v>2000</v>
          </cell>
        </row>
        <row r="58">
          <cell r="B58" t="str">
            <v>ANGULO DE 1"x1/8"</v>
          </cell>
          <cell r="C58" t="str">
            <v>ml</v>
          </cell>
          <cell r="D58">
            <v>4250</v>
          </cell>
        </row>
        <row r="59">
          <cell r="B59" t="str">
            <v>ANGULOS DE ENSAMBLE</v>
          </cell>
          <cell r="C59" t="str">
            <v>gb</v>
          </cell>
          <cell r="D59">
            <v>20000</v>
          </cell>
        </row>
        <row r="60">
          <cell r="B60" t="str">
            <v>ANGULOS EN ALUMINIO BLANCO DE 3m</v>
          </cell>
          <cell r="C60" t="str">
            <v>un</v>
          </cell>
          <cell r="D60">
            <v>7000</v>
          </cell>
        </row>
        <row r="61">
          <cell r="B61" t="str">
            <v xml:space="preserve">ANTENA EXTERNA COMUNAL TV </v>
          </cell>
          <cell r="C61" t="str">
            <v>un</v>
          </cell>
          <cell r="D61">
            <v>75000</v>
          </cell>
        </row>
        <row r="62">
          <cell r="B62" t="str">
            <v>ANTICORROSIVO</v>
          </cell>
          <cell r="C62" t="str">
            <v>gl</v>
          </cell>
          <cell r="D62">
            <v>28500</v>
          </cell>
        </row>
        <row r="63">
          <cell r="B63" t="str">
            <v xml:space="preserve">ANTICORROSIVO </v>
          </cell>
          <cell r="C63" t="str">
            <v>gl</v>
          </cell>
          <cell r="D63">
            <v>28500</v>
          </cell>
        </row>
        <row r="64">
          <cell r="B64" t="str">
            <v>ARENA DE RIO</v>
          </cell>
          <cell r="C64" t="str">
            <v>m3</v>
          </cell>
          <cell r="D64">
            <v>110000</v>
          </cell>
        </row>
        <row r="65">
          <cell r="B65" t="str">
            <v>ARENA LAVADA DE PEÑA</v>
          </cell>
          <cell r="C65" t="str">
            <v>m3</v>
          </cell>
          <cell r="D65">
            <v>35000</v>
          </cell>
        </row>
        <row r="66">
          <cell r="B66" t="str">
            <v>ARBOL</v>
          </cell>
          <cell r="C66" t="str">
            <v>un</v>
          </cell>
          <cell r="D66">
            <v>352000</v>
          </cell>
        </row>
        <row r="67">
          <cell r="B67" t="str">
            <v>ASFALTO TIPO 190/220 200 kg</v>
          </cell>
          <cell r="C67" t="str">
            <v>kg</v>
          </cell>
          <cell r="D67">
            <v>2500</v>
          </cell>
        </row>
        <row r="68">
          <cell r="B68" t="str">
            <v>BALA DULUX 2X20W, REFLECTOR EN ALUMINIO BRILLADO. DIAMETRO 20,5 CMS, ACABADO BLANCO. INCLUYE 2 BOMBILLOS DULUX 20W ROSCA, LUZ 6500K</v>
          </cell>
          <cell r="C68" t="str">
            <v>un</v>
          </cell>
          <cell r="D68">
            <v>37000</v>
          </cell>
        </row>
        <row r="69">
          <cell r="B69" t="str">
            <v>BALA FLUORESCENTE 2X26 CON BOMBILLOS AHORRADORES</v>
          </cell>
          <cell r="C69" t="str">
            <v>un</v>
          </cell>
          <cell r="D69">
            <v>95000</v>
          </cell>
        </row>
        <row r="70">
          <cell r="B70" t="str">
            <v>BALDOSA EN GRANITO ALFA</v>
          </cell>
          <cell r="C70" t="str">
            <v>m2</v>
          </cell>
          <cell r="D70">
            <v>40000</v>
          </cell>
        </row>
        <row r="71">
          <cell r="B71" t="str">
            <v>BALDOSA PORCELANATICO</v>
          </cell>
          <cell r="C71" t="str">
            <v>m2</v>
          </cell>
          <cell r="D71">
            <v>50000</v>
          </cell>
        </row>
        <row r="72">
          <cell r="B72" t="str">
            <v>BARNIZ</v>
          </cell>
          <cell r="C72" t="str">
            <v>gl</v>
          </cell>
          <cell r="D72">
            <v>60000</v>
          </cell>
        </row>
        <row r="73">
          <cell r="B73" t="str">
            <v>BANDEJA PORTACABLES 60X8</v>
          </cell>
          <cell r="C73" t="str">
            <v>ML</v>
          </cell>
          <cell r="D73">
            <v>95000</v>
          </cell>
        </row>
        <row r="74">
          <cell r="B74" t="str">
            <v>BASE PARA FOTOCELDA CON SOPORTE</v>
          </cell>
          <cell r="C74" t="str">
            <v>un</v>
          </cell>
          <cell r="D74">
            <v>5000</v>
          </cell>
        </row>
        <row r="75">
          <cell r="B75" t="str">
            <v>BISAGRAS</v>
          </cell>
          <cell r="C75" t="str">
            <v>un</v>
          </cell>
          <cell r="D75">
            <v>3500</v>
          </cell>
        </row>
        <row r="76">
          <cell r="B76" t="str">
            <v>BISAGRAS PARA VENTANAS METALICAS</v>
          </cell>
          <cell r="C76" t="str">
            <v>par</v>
          </cell>
          <cell r="D76">
            <v>2000</v>
          </cell>
        </row>
        <row r="77">
          <cell r="B77" t="str">
            <v>BISAGRAS PUERTAS COCINA</v>
          </cell>
          <cell r="C77" t="str">
            <v>un</v>
          </cell>
          <cell r="D77">
            <v>1250</v>
          </cell>
        </row>
        <row r="78">
          <cell r="B78" t="str">
            <v>BISEL PARA VIDRIO ESPEJO</v>
          </cell>
          <cell r="C78" t="str">
            <v>ml</v>
          </cell>
          <cell r="D78">
            <v>5000</v>
          </cell>
        </row>
        <row r="79">
          <cell r="B79" t="str">
            <v>BLOQUE No. 3</v>
          </cell>
          <cell r="C79" t="str">
            <v>un</v>
          </cell>
          <cell r="D79">
            <v>850</v>
          </cell>
        </row>
        <row r="80">
          <cell r="B80" t="str">
            <v xml:space="preserve">BLOQUE No. 4 </v>
          </cell>
          <cell r="C80" t="str">
            <v>un</v>
          </cell>
          <cell r="D80">
            <v>800</v>
          </cell>
        </row>
        <row r="81">
          <cell r="B81" t="str">
            <v xml:space="preserve">BLOQUE No. 5 </v>
          </cell>
          <cell r="C81" t="str">
            <v>un</v>
          </cell>
          <cell r="D81">
            <v>850</v>
          </cell>
        </row>
        <row r="82">
          <cell r="B82" t="str">
            <v xml:space="preserve">Boca puerta en mármol,  incluye nariz redonda </v>
          </cell>
          <cell r="C82" t="str">
            <v>ml</v>
          </cell>
          <cell r="D82">
            <v>40000</v>
          </cell>
        </row>
        <row r="83">
          <cell r="B83" t="str">
            <v>BOQUILLA TERMINAL PVC 1"</v>
          </cell>
          <cell r="C83" t="str">
            <v>un</v>
          </cell>
          <cell r="D83">
            <v>2000</v>
          </cell>
        </row>
        <row r="84">
          <cell r="B84" t="str">
            <v>BOSEL</v>
          </cell>
          <cell r="C84" t="str">
            <v>ml</v>
          </cell>
          <cell r="D84">
            <v>500</v>
          </cell>
        </row>
        <row r="85">
          <cell r="B85" t="str">
            <v>BOMBAS PARA SISTEMA DE PLANTA TRATAMIENTO</v>
          </cell>
          <cell r="C85" t="str">
            <v>un</v>
          </cell>
          <cell r="D85">
            <v>9500000</v>
          </cell>
        </row>
        <row r="86">
          <cell r="B86" t="str">
            <v>BRAZO HIDRAULICO</v>
          </cell>
          <cell r="C86" t="str">
            <v>un</v>
          </cell>
          <cell r="D86">
            <v>220000</v>
          </cell>
        </row>
        <row r="87">
          <cell r="B87" t="str">
            <v>BROCA DE 5/8"</v>
          </cell>
          <cell r="C87" t="str">
            <v>un</v>
          </cell>
          <cell r="D87">
            <v>70000</v>
          </cell>
        </row>
        <row r="88">
          <cell r="B88" t="str">
            <v>BROCAS 1/2"</v>
          </cell>
          <cell r="C88" t="str">
            <v>un</v>
          </cell>
          <cell r="D88">
            <v>60000</v>
          </cell>
        </row>
        <row r="89">
          <cell r="B89" t="str">
            <v>BROCAS 1/4"</v>
          </cell>
          <cell r="C89" t="str">
            <v>un</v>
          </cell>
          <cell r="D89">
            <v>4500</v>
          </cell>
        </row>
        <row r="90">
          <cell r="B90" t="str">
            <v>BROCAS, GRAPAS, CHAZOS Y TORNILLOS</v>
          </cell>
          <cell r="C90" t="str">
            <v>global</v>
          </cell>
          <cell r="D90">
            <v>10000</v>
          </cell>
        </row>
        <row r="91">
          <cell r="B91" t="str">
            <v>BUSHING 4"X2" A.C.</v>
          </cell>
          <cell r="C91" t="str">
            <v>un</v>
          </cell>
          <cell r="D91">
            <v>32480</v>
          </cell>
        </row>
        <row r="92">
          <cell r="B92" t="str">
            <v>CABALLETE ETERNIT</v>
          </cell>
          <cell r="C92" t="str">
            <v>un</v>
          </cell>
          <cell r="D92">
            <v>14500</v>
          </cell>
        </row>
        <row r="93">
          <cell r="B93" t="str">
            <v>CABALLETE THERMOACUSTICA DE 2.00X0.70</v>
          </cell>
          <cell r="C93" t="str">
            <v>un</v>
          </cell>
          <cell r="D93">
            <v>55000</v>
          </cell>
        </row>
        <row r="94">
          <cell r="B94" t="str">
            <v>CABLE #4 COBRE DESNUDO</v>
          </cell>
          <cell r="C94" t="str">
            <v>ml</v>
          </cell>
          <cell r="D94">
            <v>8500</v>
          </cell>
        </row>
        <row r="95">
          <cell r="B95" t="str">
            <v>Cable 10 THWN/THHN Cu-AWG 600V</v>
          </cell>
          <cell r="C95" t="str">
            <v>ml</v>
          </cell>
          <cell r="D95">
            <v>6500</v>
          </cell>
        </row>
        <row r="96">
          <cell r="B96" t="str">
            <v>cable 2/0</v>
          </cell>
          <cell r="C96" t="str">
            <v>ml</v>
          </cell>
          <cell r="D96">
            <v>23500</v>
          </cell>
        </row>
        <row r="97">
          <cell r="B97" t="str">
            <v>Cable 8 THWN/THHN Cu-AWG 600V</v>
          </cell>
          <cell r="C97" t="str">
            <v>ml</v>
          </cell>
          <cell r="D97">
            <v>3800</v>
          </cell>
        </row>
        <row r="98">
          <cell r="B98" t="str">
            <v>CABLE ANTIFRAUDE #8</v>
          </cell>
          <cell r="C98" t="str">
            <v>ml</v>
          </cell>
          <cell r="D98">
            <v>4500</v>
          </cell>
        </row>
        <row r="99">
          <cell r="B99" t="str">
            <v xml:space="preserve">CABLE BLINDADO COAXIAL RG59 U TV </v>
          </cell>
          <cell r="C99" t="str">
            <v>ml</v>
          </cell>
          <cell r="D99">
            <v>1500</v>
          </cell>
        </row>
        <row r="100">
          <cell r="B100" t="str">
            <v>CABLE DUPLEX DE 2X16</v>
          </cell>
          <cell r="C100" t="str">
            <v>ml</v>
          </cell>
          <cell r="D100">
            <v>2500</v>
          </cell>
        </row>
        <row r="101">
          <cell r="B101" t="str">
            <v>Cable 12 THWN/THHN Cu-AWG 600V</v>
          </cell>
          <cell r="C101" t="str">
            <v>ml</v>
          </cell>
          <cell r="D101">
            <v>2500</v>
          </cell>
        </row>
        <row r="102">
          <cell r="B102" t="str">
            <v>Cable 14 THWN/THHN Cu-AWG 600V</v>
          </cell>
          <cell r="C102" t="str">
            <v>ml</v>
          </cell>
          <cell r="D102">
            <v>1500</v>
          </cell>
        </row>
        <row r="103">
          <cell r="B103" t="str">
            <v>Cable 8 THWN/THHN Cu-AWG 600V</v>
          </cell>
          <cell r="C103" t="str">
            <v>ml</v>
          </cell>
          <cell r="D103">
            <v>3800</v>
          </cell>
        </row>
        <row r="104">
          <cell r="B104" t="str">
            <v>CABLE ENCAUCHETADO 3#4+1#6 T</v>
          </cell>
          <cell r="C104" t="str">
            <v>ml</v>
          </cell>
          <cell r="D104">
            <v>55500</v>
          </cell>
        </row>
        <row r="105">
          <cell r="B105" t="str">
            <v>CABLE DE COBRE DESNUDO No.12 AWG</v>
          </cell>
          <cell r="C105" t="str">
            <v>ml</v>
          </cell>
          <cell r="D105">
            <v>2600</v>
          </cell>
        </row>
        <row r="106">
          <cell r="B106" t="str">
            <v>CABLE No. 12 T</v>
          </cell>
          <cell r="C106" t="str">
            <v>ml</v>
          </cell>
          <cell r="D106">
            <v>3000</v>
          </cell>
        </row>
        <row r="107">
          <cell r="B107" t="str">
            <v>CABLE PARA SEÑALES SISTEMA CONTRA INCENDIO  2 PARES (2X22AWG) NPLF AISLAMIENTO EN PVC DE ACUERDO A LAS NORMAS IEC189, IEC708</v>
          </cell>
          <cell r="C107" t="str">
            <v>m</v>
          </cell>
          <cell r="D107">
            <v>3950</v>
          </cell>
        </row>
        <row r="108">
          <cell r="B108" t="str">
            <v>CABLE TELEFONICO 2 PARES</v>
          </cell>
          <cell r="C108" t="str">
            <v>ml</v>
          </cell>
          <cell r="D108">
            <v>1200</v>
          </cell>
        </row>
        <row r="109">
          <cell r="B109" t="str">
            <v>CAJA 2400</v>
          </cell>
          <cell r="C109" t="str">
            <v>un</v>
          </cell>
          <cell r="D109">
            <v>2000</v>
          </cell>
        </row>
        <row r="110">
          <cell r="B110" t="str">
            <v>CAJA 5800</v>
          </cell>
          <cell r="C110" t="str">
            <v>un</v>
          </cell>
          <cell r="D110">
            <v>1500</v>
          </cell>
        </row>
        <row r="111">
          <cell r="B111" t="str">
            <v>CAJA MEDIDOR ACUEDUCTO CON TAPA Y CERRADURA</v>
          </cell>
          <cell r="C111" t="str">
            <v>un</v>
          </cell>
          <cell r="D111">
            <v>70000</v>
          </cell>
        </row>
        <row r="112">
          <cell r="B112" t="str">
            <v>CAJA MEDIDOR DE AGUA 60*28*14</v>
          </cell>
          <cell r="C112" t="str">
            <v>un</v>
          </cell>
          <cell r="D112">
            <v>50000</v>
          </cell>
        </row>
        <row r="113">
          <cell r="B113" t="str">
            <v>CAJA MONOFASICA DE 4 CIRCUITOS CON TACOS</v>
          </cell>
          <cell r="C113" t="str">
            <v>un</v>
          </cell>
          <cell r="D113">
            <v>100000</v>
          </cell>
        </row>
        <row r="114">
          <cell r="B114" t="str">
            <v>CAJA OCTOGONAL GALVANIZADA (CAJA EMP GALV.OCTAGONAL 4")</v>
          </cell>
          <cell r="C114" t="str">
            <v>un</v>
          </cell>
          <cell r="D114">
            <v>2500</v>
          </cell>
        </row>
        <row r="115">
          <cell r="B115" t="str">
            <v>CAJA METALICA AMPLIFICADOR TV</v>
          </cell>
          <cell r="C115" t="str">
            <v>un</v>
          </cell>
          <cell r="D115">
            <v>220000</v>
          </cell>
        </row>
        <row r="116">
          <cell r="B116" t="str">
            <v>CAJA SENCILLA CONDUIT (CAJA EMP GALV.RECTANG. 2X4")</v>
          </cell>
          <cell r="C116" t="str">
            <v>un</v>
          </cell>
          <cell r="D116">
            <v>2000</v>
          </cell>
        </row>
        <row r="117">
          <cell r="B117" t="str">
            <v xml:space="preserve">CAJAS DE 20X25X10 CM PARA CONEXIÓN </v>
          </cell>
          <cell r="C117" t="str">
            <v>un</v>
          </cell>
          <cell r="D117">
            <v>49500</v>
          </cell>
        </row>
        <row r="118">
          <cell r="B118" t="str">
            <v>CALENTADOR ELECTRICO 20 GL 120 V HACEB</v>
          </cell>
          <cell r="C118" t="str">
            <v>un</v>
          </cell>
          <cell r="D118">
            <v>579900</v>
          </cell>
        </row>
        <row r="119">
          <cell r="B119" t="str">
            <v>CARBURO BLANCO</v>
          </cell>
          <cell r="C119" t="str">
            <v>gl</v>
          </cell>
          <cell r="D119">
            <v>55000</v>
          </cell>
        </row>
        <row r="120">
          <cell r="B120" t="str">
            <v>CAOLÍN</v>
          </cell>
          <cell r="C120" t="str">
            <v>bt</v>
          </cell>
          <cell r="D120">
            <v>12000</v>
          </cell>
        </row>
        <row r="121">
          <cell r="B121" t="str">
            <v>CAPACETE 1"</v>
          </cell>
          <cell r="C121" t="str">
            <v>un</v>
          </cell>
          <cell r="D121">
            <v>53333.333333333336</v>
          </cell>
        </row>
        <row r="122">
          <cell r="B122" t="str">
            <v>CASETÓN DE GUADUA h=0.42</v>
          </cell>
          <cell r="C122" t="str">
            <v>ml</v>
          </cell>
          <cell r="D122">
            <v>15000</v>
          </cell>
        </row>
        <row r="124">
          <cell r="B124" t="str">
            <v>CEDRO CAQUETA</v>
          </cell>
          <cell r="C124" t="str">
            <v>pieza</v>
          </cell>
          <cell r="D124">
            <v>35000</v>
          </cell>
        </row>
        <row r="125">
          <cell r="B125" t="str">
            <v xml:space="preserve">CELDA METÁLICA -LÁMINA COLD-ROLLED PARA  TRANSFORMADOR </v>
          </cell>
          <cell r="C125" t="str">
            <v>un</v>
          </cell>
          <cell r="D125">
            <v>2300000</v>
          </cell>
        </row>
        <row r="126">
          <cell r="B126" t="str">
            <v>CEMENTO MARINO</v>
          </cell>
          <cell r="C126" t="str">
            <v>gl</v>
          </cell>
          <cell r="D126">
            <v>38000</v>
          </cell>
        </row>
        <row r="127">
          <cell r="B127" t="str">
            <v>CEMENTO BLANCO</v>
          </cell>
          <cell r="C127" t="str">
            <v>kg</v>
          </cell>
          <cell r="D127">
            <v>1200</v>
          </cell>
        </row>
        <row r="128">
          <cell r="B128" t="str">
            <v>CEMENTO GRIS</v>
          </cell>
          <cell r="C128" t="str">
            <v>bt</v>
          </cell>
          <cell r="D128">
            <v>25000</v>
          </cell>
        </row>
        <row r="129">
          <cell r="B129" t="str">
            <v xml:space="preserve">CERAMICA </v>
          </cell>
          <cell r="C129" t="str">
            <v>m2</v>
          </cell>
          <cell r="D129">
            <v>25000</v>
          </cell>
        </row>
        <row r="130">
          <cell r="B130" t="str">
            <v>CERRADURA INAFER</v>
          </cell>
          <cell r="C130" t="str">
            <v>un</v>
          </cell>
          <cell r="D130">
            <v>22000</v>
          </cell>
        </row>
        <row r="131">
          <cell r="B131" t="str">
            <v>CERRADURA POMA MADERA ALCOBA</v>
          </cell>
          <cell r="C131" t="str">
            <v>un</v>
          </cell>
          <cell r="D131">
            <v>28500</v>
          </cell>
        </row>
        <row r="132">
          <cell r="B132" t="str">
            <v>CERRADURA POMA PUERTAS</v>
          </cell>
          <cell r="C132" t="str">
            <v>un</v>
          </cell>
          <cell r="D132">
            <v>15000</v>
          </cell>
        </row>
        <row r="133">
          <cell r="B133" t="str">
            <v>CENEFA EN MADERA DE 0.12 TINTADA</v>
          </cell>
          <cell r="C133" t="str">
            <v>ml</v>
          </cell>
          <cell r="D133">
            <v>45000</v>
          </cell>
        </row>
        <row r="134">
          <cell r="B134" t="str">
            <v>CERROJO EN ACERO INOXIDABLE</v>
          </cell>
          <cell r="C134" t="str">
            <v>un</v>
          </cell>
          <cell r="D134">
            <v>60000</v>
          </cell>
        </row>
        <row r="135">
          <cell r="B135" t="str">
            <v>CERRADURA SCHLAGE BAÑO  A40S Cromado Mate</v>
          </cell>
          <cell r="C135" t="str">
            <v>un</v>
          </cell>
          <cell r="D135">
            <v>36000</v>
          </cell>
        </row>
        <row r="136">
          <cell r="B136" t="str">
            <v>CHEQUE HORIZONTAL 1/2"</v>
          </cell>
          <cell r="C136" t="str">
            <v>un</v>
          </cell>
          <cell r="D136">
            <v>10000</v>
          </cell>
        </row>
        <row r="137">
          <cell r="B137" t="str">
            <v>CHEQUE R&amp;W Roscado 3/4" Ref. 236</v>
          </cell>
          <cell r="C137" t="str">
            <v>un</v>
          </cell>
          <cell r="D137">
            <v>37000</v>
          </cell>
        </row>
        <row r="138">
          <cell r="B138" t="str">
            <v>CIELO RASO Star Orion ( perfileria aluminio 1" )</v>
          </cell>
          <cell r="C138" t="str">
            <v>m2</v>
          </cell>
          <cell r="D138">
            <v>25000</v>
          </cell>
        </row>
        <row r="139">
          <cell r="B139" t="str">
            <v>CILINDRO DE GAS PROPANO</v>
          </cell>
          <cell r="C139" t="str">
            <v>un</v>
          </cell>
          <cell r="D139">
            <v>25000</v>
          </cell>
        </row>
        <row r="140">
          <cell r="B140" t="str">
            <v>CINTA BANDIT 1/2" CON GRAPAS</v>
          </cell>
          <cell r="C140" t="str">
            <v>un</v>
          </cell>
          <cell r="D140">
            <v>105000</v>
          </cell>
        </row>
        <row r="141">
          <cell r="B141" t="str">
            <v>CINTA PAPEL</v>
          </cell>
          <cell r="C141" t="str">
            <v>rl</v>
          </cell>
          <cell r="D141">
            <v>8000</v>
          </cell>
        </row>
        <row r="142">
          <cell r="B142" t="str">
            <v>CINTA TEFLÓN 10 m 1/2"</v>
          </cell>
          <cell r="C142" t="str">
            <v>un</v>
          </cell>
          <cell r="D142">
            <v>2000</v>
          </cell>
        </row>
        <row r="143">
          <cell r="B143" t="str">
            <v>CLOSET</v>
          </cell>
          <cell r="C143" t="str">
            <v>m2</v>
          </cell>
          <cell r="D143">
            <v>170000</v>
          </cell>
        </row>
        <row r="144">
          <cell r="B144" t="str">
            <v>COCINA INTEGRAL</v>
          </cell>
          <cell r="C144" t="str">
            <v>ml</v>
          </cell>
          <cell r="D144">
            <v>1180000</v>
          </cell>
        </row>
        <row r="145">
          <cell r="B145" t="str">
            <v>CODO 90° 1/4 CxC SANITARIO 3" Pavco</v>
          </cell>
          <cell r="C145" t="str">
            <v>un</v>
          </cell>
          <cell r="D145">
            <v>15000</v>
          </cell>
        </row>
        <row r="146">
          <cell r="B146" t="str">
            <v>CODO 90° 1/4 CxC SANITARIO 4" Pavco</v>
          </cell>
          <cell r="C146" t="str">
            <v>un</v>
          </cell>
          <cell r="D146">
            <v>16500</v>
          </cell>
        </row>
        <row r="147">
          <cell r="B147" t="str">
            <v>CODO 90° 1/4 CxE SANITARIO 2"</v>
          </cell>
          <cell r="C147" t="str">
            <v>un</v>
          </cell>
          <cell r="D147">
            <v>190000</v>
          </cell>
        </row>
        <row r="148">
          <cell r="B148" t="str">
            <v>CODO 90° 4" EXTREMO BRIDADO</v>
          </cell>
          <cell r="C148" t="str">
            <v>un</v>
          </cell>
          <cell r="D148">
            <v>190000</v>
          </cell>
        </row>
        <row r="149">
          <cell r="B149" t="str">
            <v>CODO 90° PRESIÓN PVC   3/4" Pavco</v>
          </cell>
          <cell r="C149" t="str">
            <v>un</v>
          </cell>
          <cell r="D149">
            <v>1850</v>
          </cell>
        </row>
        <row r="150">
          <cell r="B150" t="str">
            <v>CODO 90° PRESIÓN PVC 1 1/2" Pavco</v>
          </cell>
          <cell r="C150" t="str">
            <v>un</v>
          </cell>
          <cell r="D150">
            <v>3500</v>
          </cell>
        </row>
        <row r="151">
          <cell r="B151" t="str">
            <v>CODO PRESIÓN           1"</v>
          </cell>
          <cell r="C151" t="str">
            <v>un</v>
          </cell>
          <cell r="D151">
            <v>2500</v>
          </cell>
        </row>
        <row r="152">
          <cell r="B152" t="str">
            <v>COMBO SANITARIO BLANCO AHORRADOR</v>
          </cell>
          <cell r="C152" t="str">
            <v>un</v>
          </cell>
          <cell r="D152">
            <v>310000</v>
          </cell>
        </row>
        <row r="153">
          <cell r="B153" t="str">
            <v>CONCERTINA EN ACERO INOXIDABLE DE 18"</v>
          </cell>
          <cell r="C153" t="str">
            <v>ml</v>
          </cell>
          <cell r="D153">
            <v>16500</v>
          </cell>
        </row>
        <row r="154">
          <cell r="B154" t="str">
            <v>CONCRETO DE 1500 PSI</v>
          </cell>
          <cell r="C154" t="str">
            <v>m3</v>
          </cell>
          <cell r="D154">
            <v>270000</v>
          </cell>
        </row>
        <row r="155">
          <cell r="B155" t="str">
            <v>CONCRETO DE 2000 PSI</v>
          </cell>
          <cell r="C155" t="str">
            <v>m3</v>
          </cell>
          <cell r="D155">
            <v>280000</v>
          </cell>
        </row>
        <row r="156">
          <cell r="B156" t="str">
            <v>CONCRETO DE 2500 PSI</v>
          </cell>
          <cell r="C156" t="str">
            <v>m3</v>
          </cell>
          <cell r="D156">
            <v>290000</v>
          </cell>
        </row>
        <row r="157">
          <cell r="B157" t="str">
            <v>CONCRETO DE 3000 PSI</v>
          </cell>
          <cell r="C157" t="str">
            <v>m3</v>
          </cell>
          <cell r="D157">
            <v>320000</v>
          </cell>
        </row>
        <row r="158">
          <cell r="B158" t="str">
            <v>CONCRETO DE 3500 PSI</v>
          </cell>
          <cell r="C158" t="str">
            <v>m3</v>
          </cell>
          <cell r="D158">
            <v>330000</v>
          </cell>
        </row>
        <row r="159">
          <cell r="B159" t="str">
            <v>CONCRETO DE 4000 PSI</v>
          </cell>
          <cell r="C159" t="str">
            <v>m3</v>
          </cell>
          <cell r="D159">
            <v>360000</v>
          </cell>
        </row>
        <row r="160">
          <cell r="B160" t="str">
            <v>CONCRETO TREMIE TORNILLO DE 3000 PSI</v>
          </cell>
          <cell r="C160" t="str">
            <v>m3</v>
          </cell>
          <cell r="D160">
            <v>350000</v>
          </cell>
        </row>
        <row r="161">
          <cell r="B161" t="str">
            <v>CONCRETO TREMIE TORNILLO DE 4000 PSI</v>
          </cell>
          <cell r="C161" t="str">
            <v>m3</v>
          </cell>
          <cell r="D161">
            <v>380000</v>
          </cell>
        </row>
        <row r="162">
          <cell r="B162" t="str">
            <v>CONCRETO DE 3500 PSI BAJA PERMEABILIDAD</v>
          </cell>
          <cell r="C162" t="str">
            <v>m3</v>
          </cell>
          <cell r="D162">
            <v>350000</v>
          </cell>
        </row>
        <row r="163">
          <cell r="B163" t="str">
            <v>COPA ESMERIL</v>
          </cell>
          <cell r="C163" t="str">
            <v>un</v>
          </cell>
          <cell r="D163">
            <v>60000</v>
          </cell>
        </row>
        <row r="164">
          <cell r="B164" t="str">
            <v>COPA SIERRA</v>
          </cell>
          <cell r="C164" t="str">
            <v>un</v>
          </cell>
          <cell r="D164">
            <v>14500</v>
          </cell>
        </row>
        <row r="165">
          <cell r="B165" t="str">
            <v>CORREA EN MADERA</v>
          </cell>
          <cell r="C165" t="str">
            <v>ml</v>
          </cell>
          <cell r="D165">
            <v>35000</v>
          </cell>
        </row>
        <row r="166">
          <cell r="B166" t="str">
            <v>CORREA METALICA</v>
          </cell>
          <cell r="C166" t="str">
            <v>ml</v>
          </cell>
          <cell r="D166">
            <v>12500</v>
          </cell>
        </row>
        <row r="167">
          <cell r="B167" t="str">
            <v>CORTACIRCUITOS 15 KV-100 AMPERIOS-</v>
          </cell>
          <cell r="C167" t="str">
            <v>un</v>
          </cell>
          <cell r="D167">
            <v>550000</v>
          </cell>
        </row>
        <row r="168">
          <cell r="B168" t="str">
            <v xml:space="preserve">Cortina corrida Automática tipo Blackout, h= 1.10 m </v>
          </cell>
          <cell r="C168" t="str">
            <v>ml</v>
          </cell>
          <cell r="D168">
            <v>180000</v>
          </cell>
        </row>
        <row r="169">
          <cell r="B169" t="str">
            <v>CURVA 90º PVC 1/2"</v>
          </cell>
          <cell r="C169" t="str">
            <v>un</v>
          </cell>
          <cell r="D169">
            <v>500</v>
          </cell>
        </row>
        <row r="170">
          <cell r="B170" t="str">
            <v>DESAGUE LAVAMANOS SENCILLO Gerfor GF-581084</v>
          </cell>
          <cell r="C170" t="str">
            <v>un</v>
          </cell>
          <cell r="D170">
            <v>15000</v>
          </cell>
        </row>
        <row r="171">
          <cell r="B171" t="str">
            <v>DESAGUE ORINAL 1 1/2"</v>
          </cell>
          <cell r="C171" t="str">
            <v>un</v>
          </cell>
          <cell r="D171">
            <v>14500</v>
          </cell>
        </row>
        <row r="172">
          <cell r="B172" t="str">
            <v>DESCARGADOR DE SOBRETENSION TIPO  LINEA 12 KV- 10 KA-</v>
          </cell>
          <cell r="C172" t="str">
            <v>un</v>
          </cell>
          <cell r="D172">
            <v>480000</v>
          </cell>
        </row>
        <row r="173">
          <cell r="B173" t="str">
            <v xml:space="preserve">DESCARGADOR FRANKLIN DE 5 PUNTAS </v>
          </cell>
          <cell r="C173" t="str">
            <v>un</v>
          </cell>
          <cell r="D173">
            <v>950000</v>
          </cell>
        </row>
        <row r="174">
          <cell r="B174" t="str">
            <v>DIAGONALES</v>
          </cell>
          <cell r="C174" t="str">
            <v>un</v>
          </cell>
          <cell r="D174">
            <v>8500</v>
          </cell>
        </row>
        <row r="175">
          <cell r="B175" t="str">
            <v>DILATACION BRONCE</v>
          </cell>
          <cell r="C175" t="str">
            <v>ml</v>
          </cell>
          <cell r="D175">
            <v>4500</v>
          </cell>
        </row>
        <row r="176">
          <cell r="B176" t="str">
            <v>DILATACIÓN EN BRONCE PC13</v>
          </cell>
          <cell r="C176" t="str">
            <v>ml</v>
          </cell>
          <cell r="D176">
            <v>18500</v>
          </cell>
        </row>
        <row r="177">
          <cell r="B177" t="str">
            <v>DINTELES EN CONCRETO h=0.15m x 0.2m (2500 PSI Mezcla 1:3:3)</v>
          </cell>
          <cell r="C177" t="str">
            <v>ml</v>
          </cell>
          <cell r="D177">
            <v>25000</v>
          </cell>
        </row>
        <row r="178">
          <cell r="B178" t="str">
            <v>DISCO CORTE LADRILLO Y7O CONCRETO</v>
          </cell>
          <cell r="C178" t="str">
            <v>un</v>
          </cell>
          <cell r="D178">
            <v>12500</v>
          </cell>
        </row>
        <row r="179">
          <cell r="B179" t="str">
            <v>DISCO PARA CORTE METAL</v>
          </cell>
          <cell r="C179" t="str">
            <v>un</v>
          </cell>
          <cell r="D179">
            <v>7500</v>
          </cell>
        </row>
        <row r="180">
          <cell r="B180" t="str">
            <v>DISPENSADOR JABON</v>
          </cell>
          <cell r="C180" t="str">
            <v>un</v>
          </cell>
          <cell r="D180">
            <v>32000</v>
          </cell>
        </row>
        <row r="181">
          <cell r="B181" t="str">
            <v>DUCHA Antivandalica Docol DO-17125106</v>
          </cell>
          <cell r="C181" t="str">
            <v>un</v>
          </cell>
          <cell r="D181">
            <v>150000</v>
          </cell>
        </row>
        <row r="182">
          <cell r="B182" t="str">
            <v>DUCHA CON MEZCLADOR</v>
          </cell>
          <cell r="C182" t="str">
            <v>un</v>
          </cell>
          <cell r="D182">
            <v>60000</v>
          </cell>
        </row>
        <row r="183">
          <cell r="B183" t="str">
            <v>DUCHA CON REGISTRO</v>
          </cell>
          <cell r="C183" t="str">
            <v>un</v>
          </cell>
          <cell r="D183">
            <v>35000</v>
          </cell>
        </row>
        <row r="184">
          <cell r="B184" t="str">
            <v>DUCHA ELECTRICA</v>
          </cell>
          <cell r="C184" t="str">
            <v>un</v>
          </cell>
          <cell r="D184">
            <v>55000</v>
          </cell>
        </row>
        <row r="185">
          <cell r="B185" t="str">
            <v>DURMIENTE ABARCO 4 m</v>
          </cell>
          <cell r="C185" t="str">
            <v>ml</v>
          </cell>
          <cell r="D185">
            <v>4200</v>
          </cell>
        </row>
        <row r="186">
          <cell r="B186" t="str">
            <v>DURMIENTE ORDINARIO DE 3 MTS</v>
          </cell>
          <cell r="C186" t="str">
            <v>un</v>
          </cell>
          <cell r="D186">
            <v>4500</v>
          </cell>
        </row>
        <row r="187">
          <cell r="B187" t="str">
            <v>ELEMENTOS FIJACION MANTO</v>
          </cell>
          <cell r="C187" t="str">
            <v>m2</v>
          </cell>
          <cell r="D187">
            <v>1000</v>
          </cell>
        </row>
        <row r="188">
          <cell r="B188" t="str">
            <v>EMPAQUES</v>
          </cell>
          <cell r="C188" t="str">
            <v>ml</v>
          </cell>
          <cell r="D188">
            <v>500</v>
          </cell>
        </row>
        <row r="189">
          <cell r="B189" t="str">
            <v>EMULSION ASFALTICA</v>
          </cell>
          <cell r="C189" t="str">
            <v>caneca</v>
          </cell>
          <cell r="D189">
            <v>75000</v>
          </cell>
        </row>
        <row r="190">
          <cell r="B190" t="str">
            <v>ENCHAPE  DE 20X30</v>
          </cell>
          <cell r="C190" t="str">
            <v>m2</v>
          </cell>
          <cell r="D190">
            <v>28500</v>
          </cell>
        </row>
        <row r="191">
          <cell r="B191" t="str">
            <v>ENCHAPE CERAMICA BLANCO</v>
          </cell>
          <cell r="C191" t="str">
            <v>m2</v>
          </cell>
          <cell r="D191">
            <v>27500</v>
          </cell>
        </row>
        <row r="192">
          <cell r="B192" t="str">
            <v>Enchape paredes interiores Triplex Cedro Tintillad</v>
          </cell>
          <cell r="C192" t="str">
            <v>m2</v>
          </cell>
          <cell r="D192">
            <v>60000</v>
          </cell>
        </row>
        <row r="193">
          <cell r="B193" t="str">
            <v xml:space="preserve">EQUIPO AUTOMÁTICO PARA ALUMBRADO DE EMERGENCIA REFERENCIA ILURAM IL3-2H  </v>
          </cell>
          <cell r="C193" t="str">
            <v>un</v>
          </cell>
          <cell r="D193">
            <v>340000</v>
          </cell>
        </row>
        <row r="194">
          <cell r="B194" t="str">
            <v xml:space="preserve">EQUIPO DE MEDICION  EN MEDIA TENSION </v>
          </cell>
          <cell r="C194" t="str">
            <v>un</v>
          </cell>
          <cell r="D194">
            <v>15500000</v>
          </cell>
        </row>
        <row r="195">
          <cell r="B195" t="str">
            <v>ESGRAFIADO PINTUCO 4 GALONES 30 KG</v>
          </cell>
          <cell r="C195" t="str">
            <v>un</v>
          </cell>
          <cell r="D195">
            <v>65000</v>
          </cell>
        </row>
        <row r="196">
          <cell r="B196" t="str">
            <v>ESMALTE  Sobre lamina lineal Tipo pintulx anoloc verde bronce.</v>
          </cell>
          <cell r="C196" t="str">
            <v>ml</v>
          </cell>
          <cell r="D196">
            <v>4500</v>
          </cell>
        </row>
        <row r="197">
          <cell r="B197" t="str">
            <v>ESMALTE  Sobre lamina llena Tipo pintulx</v>
          </cell>
          <cell r="C197" t="str">
            <v>m2</v>
          </cell>
          <cell r="D197">
            <v>8000</v>
          </cell>
        </row>
        <row r="198">
          <cell r="B198" t="str">
            <v>ESMALTE ANTIHUMEDAD LAVABLE</v>
          </cell>
          <cell r="C198" t="str">
            <v>gl</v>
          </cell>
          <cell r="D198">
            <v>65000</v>
          </cell>
        </row>
        <row r="199">
          <cell r="B199" t="str">
            <v>ESMALTE SINTÉTICO PINTULUX</v>
          </cell>
          <cell r="C199" t="str">
            <v>gl</v>
          </cell>
          <cell r="D199">
            <v>65000</v>
          </cell>
        </row>
        <row r="200">
          <cell r="B200" t="str">
            <v>ESPEJO BORDE BISELADO DE 0.70X1.00</v>
          </cell>
          <cell r="C200" t="str">
            <v>un</v>
          </cell>
          <cell r="D200">
            <v>75000</v>
          </cell>
        </row>
        <row r="201">
          <cell r="B201" t="str">
            <v>ESPEJO DE SEGURIDAD DE 40 CM</v>
          </cell>
          <cell r="C201" t="str">
            <v>un</v>
          </cell>
          <cell r="D201">
            <v>40000</v>
          </cell>
        </row>
        <row r="202">
          <cell r="B202" t="str">
            <v>ESTACAS</v>
          </cell>
          <cell r="C202" t="str">
            <v>un</v>
          </cell>
          <cell r="D202">
            <v>50</v>
          </cell>
        </row>
        <row r="203">
          <cell r="B203" t="str">
            <v>ESTACIUON MANUAL DE APERTURA REF. BDS121/e SIEMENS o similar en marca reconocida</v>
          </cell>
          <cell r="C203" t="str">
            <v>un</v>
          </cell>
          <cell r="D203">
            <v>120000</v>
          </cell>
        </row>
        <row r="204">
          <cell r="B204" t="str">
            <v>ESTRUCTURA CIELORASO DRYWALL(OMEGA-ANGULO-PARAL-TORNILLOS)</v>
          </cell>
          <cell r="C204" t="str">
            <v>m2</v>
          </cell>
          <cell r="D204">
            <v>15000</v>
          </cell>
        </row>
        <row r="205">
          <cell r="B205" t="str">
            <v>ESTRUCTURA CONEXIÓN RED TRENZADA CONJUNTO LA 320</v>
          </cell>
          <cell r="C205" t="str">
            <v>un</v>
          </cell>
          <cell r="D205">
            <v>115000</v>
          </cell>
        </row>
        <row r="206">
          <cell r="B206" t="str">
            <v>ESTRUCTURA CONEXIÓN RED TRENZADA CONJUNTO LA 321</v>
          </cell>
          <cell r="C206" t="str">
            <v>un</v>
          </cell>
          <cell r="D206">
            <v>200000</v>
          </cell>
        </row>
        <row r="207">
          <cell r="B207" t="str">
            <v>ESTRUCTURA CONEXIÓN RED TRENZADA CONJUNTO LA 324</v>
          </cell>
          <cell r="C207" t="str">
            <v>un</v>
          </cell>
          <cell r="D207">
            <v>263500</v>
          </cell>
        </row>
        <row r="208">
          <cell r="B208" t="str">
            <v>ESQUINERO PLASTICO 2m</v>
          </cell>
          <cell r="C208" t="str">
            <v>un</v>
          </cell>
          <cell r="D208">
            <v>3500</v>
          </cell>
        </row>
        <row r="209">
          <cell r="B209" t="str">
            <v>ESTUCO PLASTICO</v>
          </cell>
          <cell r="C209" t="str">
            <v>caneca</v>
          </cell>
          <cell r="D209">
            <v>50000</v>
          </cell>
        </row>
        <row r="210">
          <cell r="B210" t="str">
            <v>ESTUFA CHALLENGER DE EMPOTRAR 4 PUESTOS ELECTRICA</v>
          </cell>
          <cell r="C210" t="str">
            <v>un</v>
          </cell>
          <cell r="D210">
            <v>527684</v>
          </cell>
        </row>
        <row r="211">
          <cell r="B211" t="str">
            <v>ESTUFA DE EMPOTRAR MIXTA 4 PUESTOS</v>
          </cell>
          <cell r="C211" t="str">
            <v>un</v>
          </cell>
          <cell r="D211">
            <v>775000</v>
          </cell>
        </row>
        <row r="212">
          <cell r="B212" t="str">
            <v>ESTUFA ELECTRICA 2 PUESTOS</v>
          </cell>
          <cell r="C212" t="str">
            <v>un</v>
          </cell>
          <cell r="D212">
            <v>285000</v>
          </cell>
        </row>
        <row r="213">
          <cell r="B213" t="str">
            <v>EXTRAXTOR DE OLOR DE 20X20</v>
          </cell>
          <cell r="C213" t="str">
            <v>un</v>
          </cell>
          <cell r="D213">
            <v>162284</v>
          </cell>
        </row>
        <row r="214">
          <cell r="B214" t="str">
            <v>Fachada Closet 4 Ptas Cedro ( Tintillado )</v>
          </cell>
          <cell r="C214" t="str">
            <v>m2</v>
          </cell>
          <cell r="D214">
            <v>300000</v>
          </cell>
        </row>
        <row r="215">
          <cell r="B215" t="str">
            <v>FIJADORES DE ALA</v>
          </cell>
          <cell r="C215" t="str">
            <v>un</v>
          </cell>
          <cell r="D215">
            <v>1200</v>
          </cell>
        </row>
        <row r="216">
          <cell r="B216" t="str">
            <v>FILTRO AEROBICO CON ACC.</v>
          </cell>
          <cell r="C216" t="str">
            <v>un</v>
          </cell>
          <cell r="D216">
            <v>35000</v>
          </cell>
        </row>
        <row r="217">
          <cell r="B217" t="str">
            <v>FILTRO DE DRENAJE 0.5 x 0.5 CON RELLENO EN GRAVILLA DE RIO 3/4" - 1" (SIN EXCAVACIÓN)</v>
          </cell>
          <cell r="C217" t="str">
            <v>ml</v>
          </cell>
          <cell r="D217">
            <v>65000</v>
          </cell>
        </row>
        <row r="218">
          <cell r="B218" t="str">
            <v>FORMALETA ENTREPISOS, con camilla</v>
          </cell>
          <cell r="C218" t="str">
            <v>ms</v>
          </cell>
          <cell r="D218">
            <v>2500</v>
          </cell>
        </row>
        <row r="219">
          <cell r="B219" t="str">
            <v>GANCHOS ANCLAJES TEJA THERMOACUSTICA</v>
          </cell>
          <cell r="C219" t="str">
            <v>M2</v>
          </cell>
          <cell r="D219">
            <v>2000</v>
          </cell>
        </row>
        <row r="220">
          <cell r="B220" t="str">
            <v>GANCHO TEJA ETERNIT 55 mm</v>
          </cell>
          <cell r="C220" t="str">
            <v>un</v>
          </cell>
          <cell r="D220">
            <v>1500</v>
          </cell>
        </row>
        <row r="221">
          <cell r="B221" t="str">
            <v>GEOTEXTIL NO TEJIDO</v>
          </cell>
          <cell r="C221" t="str">
            <v>m2</v>
          </cell>
          <cell r="D221">
            <v>8000</v>
          </cell>
        </row>
        <row r="222">
          <cell r="B222" t="str">
            <v>GEOTEXTIL TR 4000</v>
          </cell>
          <cell r="C222" t="str">
            <v>m2</v>
          </cell>
          <cell r="D222">
            <v>9500</v>
          </cell>
        </row>
        <row r="223">
          <cell r="B223" t="str">
            <v>GRANITO TRAVERTINO</v>
          </cell>
          <cell r="C223" t="str">
            <v>bto</v>
          </cell>
          <cell r="D223">
            <v>18500</v>
          </cell>
        </row>
        <row r="224">
          <cell r="B224" t="str">
            <v xml:space="preserve">GRAVILLA </v>
          </cell>
          <cell r="C224" t="str">
            <v>m3</v>
          </cell>
          <cell r="D224">
            <v>75000</v>
          </cell>
        </row>
        <row r="225">
          <cell r="B225" t="str">
            <v>GRIFERIA AHORRADORA TIPO PUSH</v>
          </cell>
          <cell r="C225" t="str">
            <v>un</v>
          </cell>
          <cell r="D225">
            <v>125000</v>
          </cell>
        </row>
        <row r="226">
          <cell r="B226" t="str">
            <v>GRIFERIA LAVAMANOS LINEA FENIX 4"</v>
          </cell>
          <cell r="C226" t="str">
            <v>un</v>
          </cell>
          <cell r="D226">
            <v>115000</v>
          </cell>
        </row>
        <row r="227">
          <cell r="B227" t="str">
            <v>GUARDAESCOBA EN CERAMICA</v>
          </cell>
          <cell r="C227" t="str">
            <v>ml</v>
          </cell>
          <cell r="D227">
            <v>7500</v>
          </cell>
        </row>
        <row r="228">
          <cell r="B228" t="str">
            <v>GUARDAESCOBA EN GRANADILLO</v>
          </cell>
          <cell r="C228" t="str">
            <v>ml</v>
          </cell>
          <cell r="D228">
            <v>13000</v>
          </cell>
        </row>
        <row r="229">
          <cell r="B229" t="str">
            <v>GRIFERIA LAVAPLATOS GRIVAL LINEA AMARETO</v>
          </cell>
          <cell r="C229" t="str">
            <v>un</v>
          </cell>
          <cell r="D229">
            <v>105000</v>
          </cell>
        </row>
        <row r="230">
          <cell r="B230" t="str">
            <v>GUARDAESCOBA PORCELANATO</v>
          </cell>
          <cell r="C230" t="str">
            <v>ml</v>
          </cell>
          <cell r="D230">
            <v>10000</v>
          </cell>
        </row>
        <row r="231">
          <cell r="B231" t="str">
            <v>IGAS GRIS - Masilla plastica 25210351</v>
          </cell>
          <cell r="C231" t="str">
            <v>kg</v>
          </cell>
          <cell r="D231">
            <v>800</v>
          </cell>
        </row>
        <row r="232">
          <cell r="B232" t="str">
            <v>IMPRIMANTE DE VINILO</v>
          </cell>
          <cell r="C232" t="str">
            <v>gl</v>
          </cell>
          <cell r="D232">
            <v>25000</v>
          </cell>
        </row>
        <row r="233">
          <cell r="B233" t="str">
            <v>HERRAJES MUEBLES MADERA</v>
          </cell>
          <cell r="C233" t="str">
            <v>un</v>
          </cell>
          <cell r="D233">
            <v>8500</v>
          </cell>
        </row>
        <row r="234">
          <cell r="B234" t="str">
            <v>Interior Closet en triplex cedro (Tintillado )</v>
          </cell>
          <cell r="C234" t="str">
            <v>m2</v>
          </cell>
          <cell r="D234">
            <v>65000</v>
          </cell>
        </row>
        <row r="235">
          <cell r="B235" t="str">
            <v>INTERRUPTOR CAJA MOLDEADA 3X40A / 25KA. CALIDAD MERLIN GERIN, SIEMENS O SUPERIOR</v>
          </cell>
          <cell r="C235" t="str">
            <v>un</v>
          </cell>
          <cell r="D235">
            <v>140000</v>
          </cell>
        </row>
        <row r="236">
          <cell r="B236" t="str">
            <v>INTERRUPTOR CAJA MOLDEADA 3X80A / 50KA - 240V.</v>
          </cell>
          <cell r="C236" t="str">
            <v>un</v>
          </cell>
          <cell r="D236">
            <v>410000</v>
          </cell>
        </row>
        <row r="237">
          <cell r="B237" t="str">
            <v>INTERRUPTOR DE TRANSFERENCIA TIPO SECCIONADOR TRIPOLAR</v>
          </cell>
          <cell r="C237" t="str">
            <v>un</v>
          </cell>
          <cell r="D237">
            <v>12900000</v>
          </cell>
        </row>
        <row r="238">
          <cell r="B238" t="str">
            <v xml:space="preserve">INTERRUPTOR DOBLE </v>
          </cell>
          <cell r="C238" t="str">
            <v>un</v>
          </cell>
          <cell r="D238">
            <v>5500</v>
          </cell>
        </row>
        <row r="239">
          <cell r="B239" t="str">
            <v>INTERRUPTOR DOBLE CONMUTABLE</v>
          </cell>
          <cell r="C239" t="str">
            <v>un</v>
          </cell>
          <cell r="D239">
            <v>6500</v>
          </cell>
        </row>
        <row r="240">
          <cell r="B240" t="str">
            <v>INTERRUPTOR ENCHUFABLE DE 2X20  A - 240 v - 10 ka</v>
          </cell>
          <cell r="C240" t="str">
            <v>un</v>
          </cell>
          <cell r="D240">
            <v>18000</v>
          </cell>
        </row>
        <row r="241">
          <cell r="B241" t="str">
            <v>INTERRUPTOR ENCHUFABLE DE 2X30  A - 240 v - 10 ka</v>
          </cell>
          <cell r="C241" t="str">
            <v>un</v>
          </cell>
          <cell r="D241">
            <v>18000</v>
          </cell>
        </row>
        <row r="242">
          <cell r="B242" t="str">
            <v xml:space="preserve">INTERRUPTOR SENCILLO </v>
          </cell>
          <cell r="C242" t="str">
            <v>un</v>
          </cell>
          <cell r="D242">
            <v>7500</v>
          </cell>
        </row>
        <row r="243">
          <cell r="B243" t="str">
            <v>INTERRUPTOR SENCILLO CONMUTABLE CON LUZ PILOTO</v>
          </cell>
          <cell r="C243" t="str">
            <v>un</v>
          </cell>
          <cell r="D243">
            <v>12500</v>
          </cell>
        </row>
        <row r="244">
          <cell r="B244" t="str">
            <v>INTERRUPTOR SENCILLOCON LUZ PILOTO</v>
          </cell>
          <cell r="C244" t="str">
            <v>un</v>
          </cell>
          <cell r="D244">
            <v>8500</v>
          </cell>
        </row>
        <row r="245">
          <cell r="B245" t="str">
            <v>INTERRUPTORES ENCHUFABLES DE 1X15  A - 240 v - 10 ka</v>
          </cell>
          <cell r="C245" t="str">
            <v>un</v>
          </cell>
          <cell r="D245">
            <v>8100</v>
          </cell>
        </row>
        <row r="246">
          <cell r="B246" t="str">
            <v>INTERRUPTORES ENCHUFABLES DE 1X20  A - 240 v - 10 kA</v>
          </cell>
          <cell r="C246" t="str">
            <v>un</v>
          </cell>
          <cell r="D246">
            <v>8100</v>
          </cell>
        </row>
        <row r="247">
          <cell r="B247" t="str">
            <v>INTERRUPTORES ENCHUFABLES DE 3X30  A - 240 v - 10 ka</v>
          </cell>
          <cell r="C247" t="str">
            <v>un</v>
          </cell>
          <cell r="D247">
            <v>50000</v>
          </cell>
        </row>
        <row r="248">
          <cell r="B248" t="str">
            <v>Jabonera - GRIVAL</v>
          </cell>
          <cell r="C248" t="str">
            <v>un</v>
          </cell>
          <cell r="D248">
            <v>70000</v>
          </cell>
        </row>
        <row r="249">
          <cell r="B249" t="str">
            <v>Jabonera Ducha - GRIVAL</v>
          </cell>
          <cell r="C249" t="str">
            <v>un</v>
          </cell>
          <cell r="D249">
            <v>65000</v>
          </cell>
        </row>
        <row r="250">
          <cell r="B250" t="str">
            <v>KORAZA Pintuco</v>
          </cell>
          <cell r="C250" t="str">
            <v>gl</v>
          </cell>
          <cell r="D250">
            <v>30000</v>
          </cell>
        </row>
        <row r="251">
          <cell r="B251" t="str">
            <v>LACA</v>
          </cell>
          <cell r="C251" t="str">
            <v>gl</v>
          </cell>
          <cell r="D251">
            <v>45000</v>
          </cell>
        </row>
        <row r="252">
          <cell r="B252" t="str">
            <v>LACA PARA MADERA</v>
          </cell>
          <cell r="C252" t="str">
            <v>gl</v>
          </cell>
          <cell r="D252">
            <v>50000</v>
          </cell>
        </row>
        <row r="253">
          <cell r="B253" t="str">
            <v>LADRILLO PORTANTE 12X29X9</v>
          </cell>
          <cell r="C253" t="str">
            <v>un</v>
          </cell>
          <cell r="D253">
            <v>1050</v>
          </cell>
        </row>
        <row r="254">
          <cell r="B254" t="str">
            <v>Ladrillo Prensado</v>
          </cell>
          <cell r="C254" t="str">
            <v>un</v>
          </cell>
          <cell r="D254">
            <v>650</v>
          </cell>
        </row>
        <row r="255">
          <cell r="B255" t="str">
            <v>LADRILLO RECOCIDO</v>
          </cell>
          <cell r="C255" t="str">
            <v>un</v>
          </cell>
          <cell r="D255">
            <v>450</v>
          </cell>
        </row>
        <row r="256">
          <cell r="B256" t="str">
            <v>LADRILLO TOLETE COMUN RECOCIDO</v>
          </cell>
          <cell r="C256" t="str">
            <v>un</v>
          </cell>
          <cell r="D256">
            <v>350</v>
          </cell>
        </row>
        <row r="257">
          <cell r="B257" t="str">
            <v>LÁMINA COLD ROLLED Cal.16 (1.22x 2.44 )</v>
          </cell>
          <cell r="C257" t="str">
            <v>un</v>
          </cell>
          <cell r="D257">
            <v>170000</v>
          </cell>
        </row>
        <row r="258">
          <cell r="B258" t="str">
            <v xml:space="preserve">LÁMINA COLD ROLLED Cal.18 </v>
          </cell>
          <cell r="C258" t="str">
            <v>un</v>
          </cell>
          <cell r="D258">
            <v>105000</v>
          </cell>
        </row>
        <row r="259">
          <cell r="B259" t="str">
            <v>LÁMINA COLD ROLLED Cal.18 (1.22x 2.44 )</v>
          </cell>
          <cell r="C259" t="str">
            <v>un</v>
          </cell>
          <cell r="D259">
            <v>56000</v>
          </cell>
        </row>
        <row r="260">
          <cell r="B260" t="str">
            <v>LÁMINA COLD ROLLED Cal.20 (1.00x 2.00 )</v>
          </cell>
          <cell r="C260" t="str">
            <v>un</v>
          </cell>
          <cell r="D260">
            <v>30100</v>
          </cell>
        </row>
        <row r="261">
          <cell r="B261" t="str">
            <v>LÁMINA COLD ROLLED Cal.20 (1.22x 2.44 )</v>
          </cell>
          <cell r="C261" t="str">
            <v>un</v>
          </cell>
          <cell r="D261">
            <v>40600</v>
          </cell>
        </row>
        <row r="262">
          <cell r="B262" t="str">
            <v>LAMINA DE ACRILICO DE 0.60X2.44 DE 1.80 mm</v>
          </cell>
          <cell r="C262" t="str">
            <v>un</v>
          </cell>
          <cell r="D262">
            <v>30100</v>
          </cell>
        </row>
        <row r="263">
          <cell r="B263" t="str">
            <v>LAMINA COLABORANTE METALDECK 2" GRADO 40 CAL 22</v>
          </cell>
          <cell r="C263" t="str">
            <v>m2</v>
          </cell>
          <cell r="D263">
            <v>26000</v>
          </cell>
        </row>
        <row r="264">
          <cell r="B264" t="str">
            <v>LAMINA DE ACRILICO DE 1.20X1.80 DE 3.0 mm con color</v>
          </cell>
          <cell r="C264" t="str">
            <v>un</v>
          </cell>
          <cell r="D264">
            <v>45000</v>
          </cell>
        </row>
        <row r="265">
          <cell r="B265" t="str">
            <v>LAMINA DE ACRILICO DE 1.20X1.80 DE 3.0 mm sin color</v>
          </cell>
          <cell r="C265" t="str">
            <v>un</v>
          </cell>
          <cell r="D265">
            <v>64000</v>
          </cell>
        </row>
        <row r="266">
          <cell r="B266" t="str">
            <v>LAMINA DE ACRILICO DE 1.20X1.80 DE 3.00 mm</v>
          </cell>
          <cell r="C266" t="str">
            <v>un</v>
          </cell>
          <cell r="D266">
            <v>100000</v>
          </cell>
        </row>
        <row r="267">
          <cell r="B267" t="str">
            <v>LAMINA DRY WALL 1.22X2.44</v>
          </cell>
          <cell r="C267" t="str">
            <v>un</v>
          </cell>
          <cell r="D267">
            <v>22500</v>
          </cell>
        </row>
        <row r="268">
          <cell r="B268" t="str">
            <v>LAMINA EN ACRILICO DE 0.61X2,44 DE 1,8 mm</v>
          </cell>
          <cell r="C268" t="str">
            <v>un</v>
          </cell>
          <cell r="D268">
            <v>28000</v>
          </cell>
        </row>
        <row r="269">
          <cell r="B269" t="str">
            <v>LAMINA GALVANIZADA DE 1.00X2.00 CAL  22</v>
          </cell>
          <cell r="C269" t="str">
            <v>un</v>
          </cell>
          <cell r="D269">
            <v>32900</v>
          </cell>
        </row>
        <row r="270">
          <cell r="B270" t="str">
            <v>LAMINA GALVANIZADA DE 1.00X2.00 CAL  24</v>
          </cell>
          <cell r="C270" t="str">
            <v>un</v>
          </cell>
          <cell r="D270">
            <v>25500</v>
          </cell>
        </row>
        <row r="271">
          <cell r="B271" t="str">
            <v>LAMINA GALVANIZADA DE 1.00X2.00 CAL  26</v>
          </cell>
          <cell r="C271" t="str">
            <v>un</v>
          </cell>
          <cell r="D271">
            <v>19500</v>
          </cell>
        </row>
        <row r="272">
          <cell r="B272" t="str">
            <v>LAMINA GALVANIZADA DE 1.22X2.44 CAL  22</v>
          </cell>
          <cell r="C272" t="str">
            <v>un</v>
          </cell>
          <cell r="D272">
            <v>60000</v>
          </cell>
        </row>
        <row r="273">
          <cell r="B273" t="str">
            <v>LAMINA SUPERBOARD 1.22X2.44</v>
          </cell>
          <cell r="C273" t="str">
            <v>un</v>
          </cell>
          <cell r="D273">
            <v>38500</v>
          </cell>
        </row>
        <row r="274">
          <cell r="B274" t="str">
            <v>LIMATESA ETERNIT P7 L=1.14</v>
          </cell>
          <cell r="C274" t="str">
            <v>un</v>
          </cell>
          <cell r="D274">
            <v>15000</v>
          </cell>
        </row>
        <row r="275">
          <cell r="B275" t="str">
            <v>LAMINAS DURACUSTIC</v>
          </cell>
          <cell r="C275" t="str">
            <v>m2</v>
          </cell>
          <cell r="D275">
            <v>25000</v>
          </cell>
        </row>
        <row r="276">
          <cell r="B276" t="str">
            <v>LAMINAS EN ACRILICO DE 60X60</v>
          </cell>
          <cell r="C276" t="str">
            <v>un</v>
          </cell>
          <cell r="D276">
            <v>9500</v>
          </cell>
        </row>
        <row r="277">
          <cell r="B277" t="str">
            <v>LAMPARA DE 2x32</v>
          </cell>
          <cell r="C277" t="str">
            <v>un</v>
          </cell>
          <cell r="D277">
            <v>125000</v>
          </cell>
        </row>
        <row r="278">
          <cell r="B278" t="str">
            <v xml:space="preserve">Lampara para luminaria - sodio 150 WATTS. </v>
          </cell>
          <cell r="C278" t="str">
            <v>un</v>
          </cell>
          <cell r="D278">
            <v>40000</v>
          </cell>
        </row>
        <row r="279">
          <cell r="B279" t="str">
            <v>LAMPARA TIPO INCANDESCENTE DE 32 W</v>
          </cell>
          <cell r="C279" t="str">
            <v>un</v>
          </cell>
          <cell r="D279">
            <v>45000</v>
          </cell>
        </row>
        <row r="280">
          <cell r="B280" t="str">
            <v>LAMPARA OJO DE BUEY</v>
          </cell>
          <cell r="C280" t="str">
            <v>un</v>
          </cell>
          <cell r="D280">
            <v>45000</v>
          </cell>
        </row>
        <row r="281">
          <cell r="B281" t="str">
            <v>LAVAMANOS DE INCRUSTAR LINEA SAN LORENZO</v>
          </cell>
          <cell r="C281" t="str">
            <v>un</v>
          </cell>
          <cell r="D281">
            <v>160000</v>
          </cell>
        </row>
        <row r="282">
          <cell r="B282" t="str">
            <v>LAVAPLATOS EN ACERO</v>
          </cell>
          <cell r="C282" t="str">
            <v>un</v>
          </cell>
          <cell r="D282">
            <v>95000</v>
          </cell>
        </row>
        <row r="283">
          <cell r="B283" t="str">
            <v>LIJA</v>
          </cell>
          <cell r="C283" t="str">
            <v>un</v>
          </cell>
          <cell r="D283">
            <v>2000</v>
          </cell>
        </row>
        <row r="284">
          <cell r="B284" t="str">
            <v xml:space="preserve">LIJA </v>
          </cell>
          <cell r="C284" t="str">
            <v>un</v>
          </cell>
          <cell r="D284">
            <v>2000</v>
          </cell>
        </row>
        <row r="285">
          <cell r="B285" t="str">
            <v>LIMPIADOR PVC DE 1/4</v>
          </cell>
          <cell r="C285" t="str">
            <v>un</v>
          </cell>
          <cell r="D285">
            <v>25000</v>
          </cell>
        </row>
        <row r="286">
          <cell r="B286" t="str">
            <v>LISTON ORDINARIO</v>
          </cell>
          <cell r="C286" t="str">
            <v>ml</v>
          </cell>
          <cell r="D286">
            <v>1500</v>
          </cell>
        </row>
        <row r="287">
          <cell r="B287" t="str">
            <v>LISTÓN CEDRO MACHO 5x2 cm.</v>
          </cell>
          <cell r="C287" t="str">
            <v>ml</v>
          </cell>
          <cell r="D287">
            <v>3500</v>
          </cell>
        </row>
        <row r="288">
          <cell r="B288" t="str">
            <v>LISTON EN OTOBO PARA CIELORRASO</v>
          </cell>
          <cell r="C288" t="str">
            <v>m2</v>
          </cell>
          <cell r="D288">
            <v>55000</v>
          </cell>
        </row>
        <row r="289">
          <cell r="B289" t="str">
            <v>LLAVE MANGUERA DE 1/2"</v>
          </cell>
          <cell r="C289" t="str">
            <v>un</v>
          </cell>
          <cell r="D289">
            <v>20000</v>
          </cell>
        </row>
        <row r="290">
          <cell r="B290" t="str">
            <v>LLAVE PARA URINARIO</v>
          </cell>
          <cell r="C290" t="str">
            <v>un</v>
          </cell>
          <cell r="D290">
            <v>65000</v>
          </cell>
        </row>
        <row r="291">
          <cell r="B291" t="str">
            <v>LOCKER METALICO DE 0.45X2.00</v>
          </cell>
          <cell r="C291" t="str">
            <v>un</v>
          </cell>
          <cell r="D291">
            <v>225000</v>
          </cell>
        </row>
        <row r="292">
          <cell r="B292" t="str">
            <v>LOGO ACUEDUCTO EN ACERO DE 2.00X0.80</v>
          </cell>
          <cell r="C292" t="str">
            <v>un</v>
          </cell>
          <cell r="D292">
            <v>2500000</v>
          </cell>
        </row>
        <row r="293">
          <cell r="B293" t="str">
            <v>Luminaria abierta tipo INDULUX AA Sodio 400 WATTS.Pantalla de aluminio o policarbonato prismático, 633mmX482mm</v>
          </cell>
          <cell r="C293" t="str">
            <v>un</v>
          </cell>
          <cell r="D293">
            <v>265000</v>
          </cell>
        </row>
        <row r="294">
          <cell r="B294" t="str">
            <v xml:space="preserve">Luminaria completa fluorescente  TMS028 2xTL-D36W HFS 20 CMx 120 cm 120 voltios. </v>
          </cell>
          <cell r="C294" t="str">
            <v>un</v>
          </cell>
          <cell r="D294">
            <v>110000</v>
          </cell>
        </row>
        <row r="295">
          <cell r="B295" t="str">
            <v>Luminaria horizontal cerrada carcaza enteriza Sodio de alta presion  Potencia: 150W 208/220 Voltios . Incluye lampara y fotocelda</v>
          </cell>
          <cell r="C295" t="str">
            <v>un</v>
          </cell>
          <cell r="D295">
            <v>265000</v>
          </cell>
        </row>
        <row r="296">
          <cell r="B296" t="str">
            <v>LUMINARIA HORIZONTAL CERRADA DE 150 VATIOS-BOMBILLO SODIO ALTA PRESION</v>
          </cell>
          <cell r="C296" t="str">
            <v>un</v>
          </cell>
          <cell r="D296">
            <v>287500</v>
          </cell>
        </row>
        <row r="297">
          <cell r="B297" t="str">
            <v>LUMINARIA HORIZONTAL CERRADA DE 70 VATIOS-BOMBILLO SODIO ALTA PRESION</v>
          </cell>
          <cell r="C297" t="str">
            <v>un</v>
          </cell>
          <cell r="D297">
            <v>248000</v>
          </cell>
        </row>
        <row r="298">
          <cell r="B298" t="str">
            <v xml:space="preserve">Luminaria tipo reflector ROY ALHPA Ref: QUIMBAYA 70 WATTS 208 V. </v>
          </cell>
          <cell r="C298" t="str">
            <v>un</v>
          </cell>
          <cell r="D298">
            <v>120000</v>
          </cell>
        </row>
        <row r="299">
          <cell r="B299" t="str">
            <v>MADERA GRANADILLO</v>
          </cell>
          <cell r="C299" t="str">
            <v>m2</v>
          </cell>
          <cell r="D299">
            <v>85000</v>
          </cell>
        </row>
        <row r="300">
          <cell r="B300" t="str">
            <v xml:space="preserve">MALLA ELECTROSOLDADA </v>
          </cell>
          <cell r="C300" t="str">
            <v>kg</v>
          </cell>
          <cell r="D300">
            <v>2700</v>
          </cell>
        </row>
        <row r="301">
          <cell r="B301" t="str">
            <v>MALLA ELECTROSOLDADA M-084</v>
          </cell>
          <cell r="C301" t="str">
            <v>m2</v>
          </cell>
          <cell r="D301">
            <v>3900</v>
          </cell>
        </row>
        <row r="302">
          <cell r="B302" t="str">
            <v xml:space="preserve">MALLA ELECTROSOLDADA  6mm 15X15  6.00X2.35  42.20 KG </v>
          </cell>
          <cell r="C302" t="str">
            <v>un</v>
          </cell>
          <cell r="D302">
            <v>120000</v>
          </cell>
        </row>
        <row r="303">
          <cell r="B303" t="str">
            <v>MALLA PROTECCION Ancho = 4 m</v>
          </cell>
          <cell r="C303" t="str">
            <v>ml</v>
          </cell>
          <cell r="D303">
            <v>4500</v>
          </cell>
        </row>
        <row r="304">
          <cell r="B304" t="str">
            <v>MALLA GALLINERO</v>
          </cell>
          <cell r="C304" t="str">
            <v>m2</v>
          </cell>
          <cell r="D304">
            <v>1200</v>
          </cell>
        </row>
        <row r="305">
          <cell r="B305" t="str">
            <v>MALLA ONDULADA CAL 10 DE 1 1/2" x 1 1/2"</v>
          </cell>
          <cell r="C305" t="str">
            <v>m2</v>
          </cell>
          <cell r="D305">
            <v>30000</v>
          </cell>
        </row>
        <row r="306">
          <cell r="B306" t="str">
            <v>MALLA ONDULADA Cal. 12 1 1/2" (Alambre galv.)</v>
          </cell>
          <cell r="C306" t="str">
            <v>m2</v>
          </cell>
          <cell r="D306">
            <v>35000</v>
          </cell>
        </row>
        <row r="307">
          <cell r="B307" t="str">
            <v>MALLA ONDULADA Cal. 8 1 3/4" (Alambre galv.)</v>
          </cell>
          <cell r="C307" t="str">
            <v>m2</v>
          </cell>
          <cell r="D307">
            <v>32500</v>
          </cell>
        </row>
        <row r="308">
          <cell r="B308" t="str">
            <v>MANGUERA FLEXIBLE DE CONEXIÓN</v>
          </cell>
          <cell r="C308" t="str">
            <v>un</v>
          </cell>
          <cell r="D308">
            <v>15000</v>
          </cell>
        </row>
        <row r="309">
          <cell r="B309" t="str">
            <v>MANGUERAS DE LUCES TIPO AMERICANA</v>
          </cell>
          <cell r="C309" t="str">
            <v>ml</v>
          </cell>
          <cell r="D309">
            <v>30000</v>
          </cell>
        </row>
        <row r="310">
          <cell r="B310" t="str">
            <v>MANIJA VENTANA METALICA</v>
          </cell>
          <cell r="C310" t="str">
            <v>un</v>
          </cell>
          <cell r="D310">
            <v>1500</v>
          </cell>
        </row>
        <row r="311">
          <cell r="B311" t="str">
            <v>MANIOBRA DE TRANSFORMADOR</v>
          </cell>
          <cell r="C311" t="str">
            <v>un</v>
          </cell>
          <cell r="D311">
            <v>200000</v>
          </cell>
        </row>
        <row r="313">
          <cell r="B313" t="str">
            <v>MANTO ASFALTICO 10 M2</v>
          </cell>
          <cell r="C313" t="str">
            <v>rollo</v>
          </cell>
          <cell r="D313">
            <v>110000</v>
          </cell>
        </row>
        <row r="314">
          <cell r="B314" t="str">
            <v>MARCO CAJA INSP. 40 x 40</v>
          </cell>
          <cell r="C314" t="str">
            <v>un</v>
          </cell>
          <cell r="D314">
            <v>25000</v>
          </cell>
        </row>
        <row r="315">
          <cell r="B315" t="str">
            <v>MARCO CAJA INSP. 60 x 60</v>
          </cell>
          <cell r="C315" t="str">
            <v>un</v>
          </cell>
          <cell r="D315">
            <v>30000</v>
          </cell>
        </row>
        <row r="316">
          <cell r="B316" t="str">
            <v>MARCO EN ACERO PARA TAPA CAJA CS 276</v>
          </cell>
          <cell r="C316" t="str">
            <v>un</v>
          </cell>
          <cell r="D316">
            <v>180000</v>
          </cell>
        </row>
        <row r="317">
          <cell r="B317" t="str">
            <v>MARCO PUERTA MADERA</v>
          </cell>
          <cell r="C317" t="str">
            <v>un</v>
          </cell>
          <cell r="D317">
            <v>90000</v>
          </cell>
        </row>
        <row r="318">
          <cell r="B318" t="str">
            <v>MARCO PUERTA METALICA</v>
          </cell>
          <cell r="C318" t="str">
            <v>ml</v>
          </cell>
          <cell r="D318">
            <v>14500</v>
          </cell>
        </row>
        <row r="319">
          <cell r="B319" t="str">
            <v>MARCO SENCILLO EN ANGULO EN ACERO A-37</v>
          </cell>
          <cell r="C319" t="str">
            <v>un</v>
          </cell>
          <cell r="D319">
            <v>85000</v>
          </cell>
        </row>
        <row r="320">
          <cell r="B320" t="str">
            <v>MARCO VENTANA METALICA</v>
          </cell>
          <cell r="C320" t="str">
            <v>ml</v>
          </cell>
          <cell r="D320">
            <v>11500</v>
          </cell>
        </row>
        <row r="321">
          <cell r="B321" t="str">
            <v>MARCO Y CONTRAMARCO</v>
          </cell>
          <cell r="C321" t="str">
            <v>un</v>
          </cell>
          <cell r="D321">
            <v>100000</v>
          </cell>
        </row>
        <row r="322">
          <cell r="B322" t="str">
            <v>MARCO Y TAPA EN ALFAJOR DE 0,30X0,30</v>
          </cell>
          <cell r="C322" t="str">
            <v>un</v>
          </cell>
          <cell r="D322">
            <v>95000</v>
          </cell>
        </row>
        <row r="323">
          <cell r="B323" t="str">
            <v>MARMOLINA</v>
          </cell>
          <cell r="C323" t="str">
            <v>bto</v>
          </cell>
          <cell r="D323">
            <v>18500</v>
          </cell>
        </row>
        <row r="324">
          <cell r="B324" t="str">
            <v xml:space="preserve">MASILLA </v>
          </cell>
          <cell r="C324" t="str">
            <v>gl</v>
          </cell>
          <cell r="D324">
            <v>12500</v>
          </cell>
        </row>
        <row r="325">
          <cell r="B325" t="str">
            <v>MASTIL EN TUBO CONDUIT GALVANIZADO DE Ø1</v>
          </cell>
          <cell r="C325" t="str">
            <v>un</v>
          </cell>
          <cell r="D325">
            <v>40000</v>
          </cell>
        </row>
        <row r="326">
          <cell r="B326" t="str">
            <v>MASTIQUE PARA JUNTAS</v>
          </cell>
          <cell r="C326" t="str">
            <v>gl</v>
          </cell>
          <cell r="D326">
            <v>18500</v>
          </cell>
        </row>
        <row r="327">
          <cell r="B327" t="str">
            <v>MATERIAL GRANULAR</v>
          </cell>
          <cell r="C327" t="str">
            <v>m3</v>
          </cell>
          <cell r="D327">
            <v>25000</v>
          </cell>
        </row>
        <row r="328">
          <cell r="B328" t="str">
            <v>MEDIDOR DE 1/2"</v>
          </cell>
          <cell r="C328" t="str">
            <v>un</v>
          </cell>
          <cell r="D328">
            <v>68000</v>
          </cell>
        </row>
        <row r="329">
          <cell r="B329" t="str">
            <v>MEDIDOR DE AGUA      1/2"</v>
          </cell>
          <cell r="C329" t="str">
            <v>un</v>
          </cell>
          <cell r="D329">
            <v>68000</v>
          </cell>
        </row>
        <row r="330">
          <cell r="B330" t="str">
            <v>MEDIDOR TRIFASICO TETRAFILAR 50(150)A 208-120V;</v>
          </cell>
          <cell r="C330" t="str">
            <v>un</v>
          </cell>
          <cell r="D330">
            <v>1150000</v>
          </cell>
        </row>
        <row r="331">
          <cell r="B331" t="str">
            <v>MEDIDORES DE 4"</v>
          </cell>
          <cell r="C331" t="str">
            <v>un</v>
          </cell>
          <cell r="D331">
            <v>1800000</v>
          </cell>
        </row>
        <row r="332">
          <cell r="B332" t="str">
            <v>MESON EN ACERO INOXIDABLE DE 60 cm CAL 20</v>
          </cell>
          <cell r="C332" t="str">
            <v>ml</v>
          </cell>
          <cell r="D332">
            <v>300000</v>
          </cell>
        </row>
        <row r="333">
          <cell r="B333" t="str">
            <v xml:space="preserve">MEZCLADOR LAVAPLATOS </v>
          </cell>
          <cell r="C333" t="str">
            <v>un</v>
          </cell>
          <cell r="D333">
            <v>245000</v>
          </cell>
        </row>
        <row r="334">
          <cell r="B334" t="str">
            <v>MINISPLIT LG 18000 BTU</v>
          </cell>
          <cell r="C334" t="str">
            <v>un</v>
          </cell>
          <cell r="D334">
            <v>1700000</v>
          </cell>
        </row>
        <row r="335">
          <cell r="B335" t="str">
            <v>MORTERO 1:3 ( arena semilavada de peña )</v>
          </cell>
          <cell r="C335" t="str">
            <v>m3</v>
          </cell>
          <cell r="D335">
            <v>245000</v>
          </cell>
        </row>
        <row r="336">
          <cell r="B336" t="str">
            <v>MORTERO 1:4 ( arena semilavada )</v>
          </cell>
          <cell r="C336" t="str">
            <v>m3</v>
          </cell>
          <cell r="D336">
            <v>225000</v>
          </cell>
        </row>
        <row r="337">
          <cell r="B337" t="str">
            <v>MORTERO 1:3 IMPERMEABILIZADO</v>
          </cell>
          <cell r="C337" t="str">
            <v>m3</v>
          </cell>
          <cell r="D337">
            <v>265000</v>
          </cell>
        </row>
        <row r="338">
          <cell r="B338" t="str">
            <v>MORTERO 1:5</v>
          </cell>
          <cell r="C338" t="str">
            <v>m3</v>
          </cell>
          <cell r="D338">
            <v>215000</v>
          </cell>
        </row>
        <row r="339">
          <cell r="B339" t="str">
            <v>MURO EN LADRILLO TOLETE COMUN EN 0.125 CON PEGA DE MORTERO 1:5</v>
          </cell>
          <cell r="C339" t="str">
            <v>m2</v>
          </cell>
          <cell r="D339">
            <v>38000</v>
          </cell>
        </row>
        <row r="340">
          <cell r="B340" t="str">
            <v>NIPLE GALAVANIZADO DE 4" SH 40</v>
          </cell>
          <cell r="C340" t="str">
            <v>un</v>
          </cell>
          <cell r="D340">
            <v>69600</v>
          </cell>
        </row>
        <row r="341">
          <cell r="B341" t="str">
            <v>ORINAL MEDIANO BLANCO PORCELANA</v>
          </cell>
          <cell r="C341" t="str">
            <v>un</v>
          </cell>
          <cell r="D341">
            <v>195000</v>
          </cell>
        </row>
        <row r="342">
          <cell r="B342" t="str">
            <v>PABMERIL PLIEGO 9" x 11"</v>
          </cell>
          <cell r="C342" t="str">
            <v>un</v>
          </cell>
          <cell r="D342">
            <v>2000</v>
          </cell>
        </row>
        <row r="343">
          <cell r="B343" t="str">
            <v>PARLANTE</v>
          </cell>
          <cell r="C343" t="str">
            <v>un</v>
          </cell>
          <cell r="D343">
            <v>250000</v>
          </cell>
        </row>
        <row r="344">
          <cell r="B344" t="str">
            <v xml:space="preserve">PALETAS REFLECTIVAS DE SEÑALIZACION -CONOS-CINTA SEÑALI </v>
          </cell>
          <cell r="C344" t="str">
            <v>gl</v>
          </cell>
          <cell r="D344">
            <v>200000</v>
          </cell>
        </row>
        <row r="345">
          <cell r="B345" t="str">
            <v>PASTO</v>
          </cell>
          <cell r="C345" t="str">
            <v>m2</v>
          </cell>
          <cell r="D345">
            <v>3000</v>
          </cell>
        </row>
        <row r="346">
          <cell r="B346" t="str">
            <v>PEGACOR BLANCO</v>
          </cell>
          <cell r="C346" t="str">
            <v>kg</v>
          </cell>
          <cell r="D346">
            <v>1000</v>
          </cell>
        </row>
        <row r="347">
          <cell r="B347" t="str">
            <v>PEGACOR E-50</v>
          </cell>
          <cell r="C347" t="str">
            <v>kg</v>
          </cell>
          <cell r="D347">
            <v>800</v>
          </cell>
        </row>
        <row r="348">
          <cell r="B348" t="str">
            <v>PEGANTE PARA GAS FUERZA MEDIA</v>
          </cell>
          <cell r="C348" t="str">
            <v>un</v>
          </cell>
          <cell r="D348">
            <v>5000</v>
          </cell>
        </row>
        <row r="349">
          <cell r="B349" t="str">
            <v>PELICULA SAN BLASTING</v>
          </cell>
          <cell r="C349" t="str">
            <v>m2</v>
          </cell>
          <cell r="D349">
            <v>20000</v>
          </cell>
        </row>
        <row r="350">
          <cell r="B350" t="str">
            <v>Percha simple - GRIVAL</v>
          </cell>
          <cell r="C350" t="str">
            <v>un</v>
          </cell>
          <cell r="D350">
            <v>40000</v>
          </cell>
        </row>
        <row r="351">
          <cell r="B351" t="str">
            <v>PERFIL ALN 173 DE 6 mts</v>
          </cell>
          <cell r="C351" t="str">
            <v>un</v>
          </cell>
          <cell r="D351">
            <v>40000</v>
          </cell>
        </row>
        <row r="352">
          <cell r="B352" t="str">
            <v>PERFIL ALN 177 DE 6 mts</v>
          </cell>
          <cell r="C352" t="str">
            <v>un</v>
          </cell>
          <cell r="D352">
            <v>25000</v>
          </cell>
        </row>
        <row r="353">
          <cell r="B353" t="str">
            <v>PERFIL ALN 292 DE 6 mts</v>
          </cell>
          <cell r="C353" t="str">
            <v>un</v>
          </cell>
          <cell r="D353">
            <v>75000</v>
          </cell>
        </row>
        <row r="354">
          <cell r="B354" t="str">
            <v>PERFIL ESTRUCTURAL EN C 160*60 1.5mm</v>
          </cell>
          <cell r="C354" t="str">
            <v>kg</v>
          </cell>
          <cell r="D354">
            <v>7000</v>
          </cell>
        </row>
        <row r="355">
          <cell r="B355" t="str">
            <v>PIBOTES, RODACHINES, PARALES, OMEGAS</v>
          </cell>
          <cell r="C355" t="str">
            <v>m2</v>
          </cell>
          <cell r="D355">
            <v>25000</v>
          </cell>
        </row>
        <row r="356">
          <cell r="B356" t="str">
            <v>PIEDRA ESMERIL</v>
          </cell>
          <cell r="C356" t="str">
            <v>un</v>
          </cell>
          <cell r="D356">
            <v>40000</v>
          </cell>
        </row>
        <row r="357">
          <cell r="B357" t="str">
            <v>PIEDRA MEDIA ZONGA</v>
          </cell>
          <cell r="C357" t="str">
            <v>m3</v>
          </cell>
          <cell r="D357">
            <v>35000</v>
          </cell>
        </row>
        <row r="358">
          <cell r="B358" t="str">
            <v>PIEDRA RAJON</v>
          </cell>
          <cell r="C358" t="str">
            <v>m3</v>
          </cell>
          <cell r="D358">
            <v>70000</v>
          </cell>
        </row>
        <row r="359">
          <cell r="B359" t="str">
            <v>PINTURA ACRILTEX</v>
          </cell>
          <cell r="C359" t="str">
            <v>gl</v>
          </cell>
          <cell r="D359">
            <v>94500</v>
          </cell>
        </row>
        <row r="360">
          <cell r="B360" t="str">
            <v>PINTURA Electrostatica (poliester gris )</v>
          </cell>
          <cell r="C360" t="str">
            <v>m2</v>
          </cell>
          <cell r="D360">
            <v>50000</v>
          </cell>
        </row>
        <row r="361">
          <cell r="B361" t="str">
            <v>PINTURA EPOXICA</v>
          </cell>
          <cell r="C361" t="str">
            <v>gl</v>
          </cell>
          <cell r="D361">
            <v>85000</v>
          </cell>
        </row>
        <row r="362">
          <cell r="B362" t="str">
            <v>PINTURA KORAZA</v>
          </cell>
          <cell r="C362" t="str">
            <v>gl</v>
          </cell>
          <cell r="D362">
            <v>60000</v>
          </cell>
        </row>
        <row r="363">
          <cell r="B363" t="str">
            <v>PINTURA BITUMINOSA</v>
          </cell>
          <cell r="C363" t="str">
            <v>gl</v>
          </cell>
          <cell r="D363">
            <v>70000</v>
          </cell>
        </row>
        <row r="364">
          <cell r="B364" t="str">
            <v>PINTURA VINILO TIPO 1</v>
          </cell>
          <cell r="C364" t="str">
            <v>gl</v>
          </cell>
          <cell r="D364">
            <v>60000</v>
          </cell>
        </row>
        <row r="365">
          <cell r="B365" t="str">
            <v>PISO EN CERAMICA DE 30X30</v>
          </cell>
          <cell r="C365" t="str">
            <v>m2</v>
          </cell>
          <cell r="D365">
            <v>28500</v>
          </cell>
        </row>
        <row r="366">
          <cell r="B366" t="str">
            <v>PISO EN MADERA GRANADILLO</v>
          </cell>
          <cell r="C366" t="str">
            <v>m2</v>
          </cell>
          <cell r="D366">
            <v>120000</v>
          </cell>
        </row>
        <row r="367">
          <cell r="B367" t="str">
            <v>PINTURA VINILO TIPO 2</v>
          </cell>
          <cell r="C367" t="str">
            <v>gl</v>
          </cell>
          <cell r="D367">
            <v>40000</v>
          </cell>
        </row>
        <row r="368">
          <cell r="B368" t="str">
            <v>PISO PORCELANATO</v>
          </cell>
          <cell r="C368" t="str">
            <v>m2</v>
          </cell>
          <cell r="D368">
            <v>52500</v>
          </cell>
        </row>
        <row r="369">
          <cell r="B369" t="str">
            <v>Porta rollos - GRIVAL Línea STYLO,</v>
          </cell>
          <cell r="C369" t="str">
            <v>un</v>
          </cell>
          <cell r="D369">
            <v>60000</v>
          </cell>
        </row>
        <row r="370">
          <cell r="B370" t="str">
            <v>PLATINA DE  1/2" * 1/8</v>
          </cell>
          <cell r="C370" t="str">
            <v>un</v>
          </cell>
          <cell r="D370">
            <v>6000</v>
          </cell>
        </row>
        <row r="371">
          <cell r="B371" t="str">
            <v xml:space="preserve">PLATINA DE  3/4" </v>
          </cell>
          <cell r="C371" t="str">
            <v>un</v>
          </cell>
          <cell r="D371">
            <v>7500</v>
          </cell>
        </row>
        <row r="372">
          <cell r="B372" t="str">
            <v>PLATINA DE  3/4" X 1/8"</v>
          </cell>
          <cell r="C372" t="str">
            <v>ml</v>
          </cell>
          <cell r="D372">
            <v>2000</v>
          </cell>
        </row>
        <row r="373">
          <cell r="B373" t="str">
            <v>POLIETILENO No. 4</v>
          </cell>
          <cell r="C373" t="str">
            <v>m2</v>
          </cell>
          <cell r="D373">
            <v>2500</v>
          </cell>
        </row>
        <row r="374">
          <cell r="B374" t="str">
            <v>POLIETILENO No. 6</v>
          </cell>
          <cell r="C374" t="str">
            <v>m2</v>
          </cell>
          <cell r="D374">
            <v>2800</v>
          </cell>
        </row>
        <row r="375">
          <cell r="B375" t="str">
            <v>PRIMER ANTICORROSIVO</v>
          </cell>
          <cell r="C375" t="str">
            <v>gl</v>
          </cell>
          <cell r="D375">
            <v>61700</v>
          </cell>
        </row>
        <row r="376">
          <cell r="B376" t="str">
            <v>PUNTILLA 3/4"</v>
          </cell>
          <cell r="C376" t="str">
            <v>lb</v>
          </cell>
          <cell r="D376">
            <v>2600</v>
          </cell>
        </row>
        <row r="377">
          <cell r="B377" t="str">
            <v>PUNTILLA 1"</v>
          </cell>
          <cell r="C377" t="str">
            <v>lb</v>
          </cell>
          <cell r="D377">
            <v>2600</v>
          </cell>
        </row>
        <row r="378">
          <cell r="B378" t="str">
            <v>PUNTILLA 11/4"</v>
          </cell>
          <cell r="C378" t="str">
            <v>lb</v>
          </cell>
          <cell r="D378">
            <v>2400</v>
          </cell>
        </row>
        <row r="379">
          <cell r="B379" t="str">
            <v>PUNTILLA 11/2"</v>
          </cell>
          <cell r="C379" t="str">
            <v>lb</v>
          </cell>
          <cell r="D379">
            <v>2200</v>
          </cell>
        </row>
        <row r="380">
          <cell r="B380" t="str">
            <v>PUNTILLA 2"</v>
          </cell>
          <cell r="C380" t="str">
            <v>lb</v>
          </cell>
          <cell r="D380">
            <v>2200</v>
          </cell>
        </row>
        <row r="381">
          <cell r="B381" t="str">
            <v>PUNTILLA 21/2"</v>
          </cell>
          <cell r="C381" t="str">
            <v>lb</v>
          </cell>
          <cell r="D381">
            <v>2200</v>
          </cell>
        </row>
        <row r="382">
          <cell r="C382" t="str">
            <v>lb</v>
          </cell>
          <cell r="D382">
            <v>2200</v>
          </cell>
        </row>
        <row r="383">
          <cell r="C383" t="str">
            <v>lb</v>
          </cell>
          <cell r="D383">
            <v>2100</v>
          </cell>
        </row>
        <row r="384">
          <cell r="C384" t="str">
            <v>un</v>
          </cell>
          <cell r="D384">
            <v>5900</v>
          </cell>
        </row>
        <row r="385">
          <cell r="C385" t="str">
            <v>un</v>
          </cell>
          <cell r="D385">
            <v>5900</v>
          </cell>
        </row>
        <row r="386">
          <cell r="B386" t="str">
            <v>RECEBO B-200</v>
          </cell>
          <cell r="C386" t="str">
            <v>m3</v>
          </cell>
          <cell r="D386">
            <v>32000</v>
          </cell>
        </row>
        <row r="387">
          <cell r="B387" t="str">
            <v>RECEBO B-600</v>
          </cell>
          <cell r="C387" t="str">
            <v>m3</v>
          </cell>
          <cell r="D387">
            <v>41500</v>
          </cell>
        </row>
        <row r="388">
          <cell r="B388" t="str">
            <v>RECEBO COMÚN</v>
          </cell>
          <cell r="C388" t="str">
            <v>m3</v>
          </cell>
          <cell r="D388">
            <v>28000</v>
          </cell>
        </row>
        <row r="389">
          <cell r="B389" t="str">
            <v>RECEBO B-400</v>
          </cell>
          <cell r="C389" t="str">
            <v>m3</v>
          </cell>
          <cell r="D389">
            <v>36000</v>
          </cell>
        </row>
        <row r="390">
          <cell r="B390" t="str">
            <v>RED PARA ATERRIZAR SUBESTACION</v>
          </cell>
          <cell r="C390" t="str">
            <v>gl</v>
          </cell>
          <cell r="D390">
            <v>3500000</v>
          </cell>
        </row>
        <row r="391">
          <cell r="B391" t="str">
            <v>RED TRENZADA CABLE 2X2+2</v>
          </cell>
          <cell r="C391" t="str">
            <v>ml</v>
          </cell>
          <cell r="D391">
            <v>13500</v>
          </cell>
        </row>
        <row r="392">
          <cell r="B392" t="str">
            <v>RED TRENZADA CABLE 3x1/0+1/0</v>
          </cell>
          <cell r="C392" t="str">
            <v>ml</v>
          </cell>
          <cell r="D392">
            <v>23500</v>
          </cell>
        </row>
        <row r="393">
          <cell r="B393" t="str">
            <v xml:space="preserve">REFLECTOR DE 250 VATIOS-SODIO ALTA PRESION -220 VOLTIOS-SODIO ALTA </v>
          </cell>
          <cell r="C393" t="str">
            <v>un</v>
          </cell>
          <cell r="D393">
            <v>1450000</v>
          </cell>
        </row>
        <row r="394">
          <cell r="B394" t="str">
            <v>REFLECTOR DE 400 W</v>
          </cell>
          <cell r="C394" t="str">
            <v>un</v>
          </cell>
          <cell r="D394">
            <v>400000</v>
          </cell>
        </row>
        <row r="395">
          <cell r="B395" t="str">
            <v>REGISTRO DE 3/4"</v>
          </cell>
          <cell r="C395" t="str">
            <v>un</v>
          </cell>
          <cell r="D395">
            <v>22500</v>
          </cell>
        </row>
        <row r="396">
          <cell r="B396" t="str">
            <v>REGISTRO DE BOLA 1/2"</v>
          </cell>
          <cell r="C396" t="str">
            <v>un</v>
          </cell>
          <cell r="D396">
            <v>14500</v>
          </cell>
        </row>
        <row r="397">
          <cell r="B397" t="str">
            <v>REGISTRO P.D.  R&amp;W - 2 1/2 " ( de cortina )</v>
          </cell>
          <cell r="C397" t="str">
            <v>un</v>
          </cell>
          <cell r="D397">
            <v>268000</v>
          </cell>
        </row>
        <row r="398">
          <cell r="B398" t="str">
            <v>REGISTRO R&amp;W - 1" ( de cortina ) Ref. 206</v>
          </cell>
          <cell r="C398" t="str">
            <v>un</v>
          </cell>
          <cell r="D398">
            <v>60000</v>
          </cell>
        </row>
        <row r="399">
          <cell r="B399" t="str">
            <v>REGISTRO R&amp;W - 1/2" ( de cortina ) Ref. 206</v>
          </cell>
          <cell r="C399" t="str">
            <v>un</v>
          </cell>
          <cell r="D399">
            <v>35000</v>
          </cell>
        </row>
        <row r="400">
          <cell r="B400" t="str">
            <v>REGISTRO R&amp;W - 3/4" ( de cortina ) Ref. 206</v>
          </cell>
          <cell r="C400" t="str">
            <v>un</v>
          </cell>
          <cell r="D400">
            <v>45000</v>
          </cell>
        </row>
        <row r="401">
          <cell r="B401" t="str">
            <v xml:space="preserve">REJILLA Aluminio 3"x2" </v>
          </cell>
          <cell r="C401" t="str">
            <v>un</v>
          </cell>
          <cell r="D401">
            <v>5900</v>
          </cell>
        </row>
        <row r="402">
          <cell r="B402" t="str">
            <v>REJILLA VENTILACION PLASTICA DE 25X25</v>
          </cell>
          <cell r="C402" t="str">
            <v>un</v>
          </cell>
          <cell r="D402">
            <v>12644</v>
          </cell>
        </row>
        <row r="403">
          <cell r="B403" t="str">
            <v>Rejillas de piso en aluminio de 3x2 con sosco</v>
          </cell>
          <cell r="C403" t="str">
            <v>un</v>
          </cell>
          <cell r="D403">
            <v>5900</v>
          </cell>
        </row>
        <row r="404">
          <cell r="B404" t="str">
            <v>RELLENO ARENA DE PEÑA</v>
          </cell>
          <cell r="C404" t="str">
            <v>m3</v>
          </cell>
          <cell r="D404">
            <v>40000</v>
          </cell>
        </row>
        <row r="405">
          <cell r="B405" t="str">
            <v>Repisa vidrio Baño Línea STYLO</v>
          </cell>
          <cell r="C405" t="str">
            <v>un</v>
          </cell>
          <cell r="D405">
            <v>115000</v>
          </cell>
        </row>
        <row r="406">
          <cell r="B406" t="str">
            <v>REMOVEDOR PVC</v>
          </cell>
          <cell r="C406" t="str">
            <v>un</v>
          </cell>
          <cell r="D406">
            <v>3750</v>
          </cell>
        </row>
        <row r="408">
          <cell r="B408" t="str">
            <v>REPISA ORDINARIO 3 m</v>
          </cell>
          <cell r="C408" t="str">
            <v>un</v>
          </cell>
          <cell r="D408">
            <v>8000</v>
          </cell>
        </row>
        <row r="409">
          <cell r="B409" t="str">
            <v xml:space="preserve">ROCKTOP </v>
          </cell>
          <cell r="C409" t="str">
            <v>kg</v>
          </cell>
          <cell r="D409">
            <v>2500</v>
          </cell>
        </row>
        <row r="410">
          <cell r="B410" t="str">
            <v>SANITARIO LINEA MONTECARLO CON GRIFERIA</v>
          </cell>
          <cell r="C410" t="str">
            <v>un</v>
          </cell>
          <cell r="D410">
            <v>430000</v>
          </cell>
        </row>
        <row r="411">
          <cell r="B411" t="str">
            <v xml:space="preserve">SECCIONADOR TRIPOLAR EN AIRE 400A-17,5 kV DE OPERACIÓN BAJO </v>
          </cell>
          <cell r="C411" t="str">
            <v>un</v>
          </cell>
          <cell r="D411">
            <v>10200000</v>
          </cell>
        </row>
        <row r="412">
          <cell r="B412" t="str">
            <v>SELLADOR</v>
          </cell>
          <cell r="C412" t="str">
            <v>gl</v>
          </cell>
          <cell r="D412">
            <v>18000</v>
          </cell>
        </row>
        <row r="413">
          <cell r="B413" t="str">
            <v>SELLADOR O CERA DE PISO</v>
          </cell>
          <cell r="C413" t="str">
            <v>m2</v>
          </cell>
          <cell r="D413">
            <v>1800</v>
          </cell>
        </row>
        <row r="414">
          <cell r="B414" t="str">
            <v>SELLADOR Y TINTILLA</v>
          </cell>
          <cell r="C414" t="str">
            <v>gl</v>
          </cell>
          <cell r="D414">
            <v>15000</v>
          </cell>
        </row>
        <row r="415">
          <cell r="B415" t="str">
            <v>SENSOR FOTOELECTRICO DETECTOR DE HUMO</v>
          </cell>
          <cell r="C415" t="str">
            <v>un</v>
          </cell>
          <cell r="D415">
            <v>90000</v>
          </cell>
        </row>
        <row r="416">
          <cell r="B416" t="str">
            <v>SIFON LAVAMANOS plastico gerfor GF-580322</v>
          </cell>
          <cell r="C416" t="str">
            <v>un</v>
          </cell>
          <cell r="D416">
            <v>12000</v>
          </cell>
        </row>
        <row r="417">
          <cell r="B417" t="str">
            <v>SIKA 1</v>
          </cell>
          <cell r="C417" t="str">
            <v>kg</v>
          </cell>
          <cell r="D417">
            <v>8500</v>
          </cell>
        </row>
        <row r="418">
          <cell r="B418" t="str">
            <v>SIKADUR 32</v>
          </cell>
          <cell r="C418" t="str">
            <v>kg</v>
          </cell>
          <cell r="D418">
            <v>50000</v>
          </cell>
        </row>
        <row r="419">
          <cell r="B419" t="str">
            <v xml:space="preserve">SIKAFLEX-1a cartu </v>
          </cell>
          <cell r="C419" t="str">
            <v>un</v>
          </cell>
          <cell r="D419">
            <v>25000</v>
          </cell>
        </row>
        <row r="420">
          <cell r="B420" t="str">
            <v>SILICONA</v>
          </cell>
          <cell r="C420" t="str">
            <v>un</v>
          </cell>
          <cell r="D420">
            <v>15000</v>
          </cell>
        </row>
        <row r="421">
          <cell r="B421" t="str">
            <v>SISTEMA DESINFECCION AGUA TRATADA</v>
          </cell>
          <cell r="C421" t="str">
            <v>un</v>
          </cell>
          <cell r="D421">
            <v>3800000</v>
          </cell>
        </row>
        <row r="422">
          <cell r="B422" t="str">
            <v>SISTEMA CONTROL ELECTRICO TODO INCLUIDO PARA LA PLANTA TRATAMIENTO</v>
          </cell>
          <cell r="C422" t="str">
            <v>un</v>
          </cell>
          <cell r="D422">
            <v>13000000</v>
          </cell>
        </row>
        <row r="423">
          <cell r="B423" t="str">
            <v>SOLDADOR PVC 1/4</v>
          </cell>
          <cell r="C423" t="str">
            <v>un</v>
          </cell>
          <cell r="D423">
            <v>45000</v>
          </cell>
        </row>
        <row r="424">
          <cell r="B424" t="str">
            <v xml:space="preserve">SOLDADURA E - 70  </v>
          </cell>
          <cell r="C424" t="str">
            <v>kg</v>
          </cell>
          <cell r="D424">
            <v>7500</v>
          </cell>
        </row>
        <row r="425">
          <cell r="B425" t="str">
            <v>SOLDADURA ESTAÑO</v>
          </cell>
          <cell r="C425" t="str">
            <v>un</v>
          </cell>
          <cell r="D425">
            <v>35000</v>
          </cell>
        </row>
        <row r="426">
          <cell r="B426" t="str">
            <v>SOLDADURA EXOTERMICA TIPO CADWELD o SIMILAR  de 90 GRAMOS</v>
          </cell>
          <cell r="C426" t="str">
            <v>un</v>
          </cell>
          <cell r="D426">
            <v>17000</v>
          </cell>
        </row>
        <row r="427">
          <cell r="B427" t="str">
            <v>SOPORTE PARA TUBERIA DE 4"</v>
          </cell>
          <cell r="C427" t="str">
            <v>un</v>
          </cell>
          <cell r="D427">
            <v>17980</v>
          </cell>
        </row>
        <row r="428">
          <cell r="B428" t="str">
            <v>SOPORTES LAVAMANOS</v>
          </cell>
          <cell r="C428" t="str">
            <v>jg</v>
          </cell>
          <cell r="D428">
            <v>2500</v>
          </cell>
        </row>
        <row r="429">
          <cell r="B429" t="str">
            <v>SOPORTES ORINAL</v>
          </cell>
          <cell r="C429" t="str">
            <v>un</v>
          </cell>
          <cell r="D429">
            <v>8500</v>
          </cell>
        </row>
        <row r="430">
          <cell r="B430" t="str">
            <v>TABLA BURRA ORDINARIA 0.20 DE 3.0 MTS</v>
          </cell>
          <cell r="C430" t="str">
            <v>un</v>
          </cell>
          <cell r="D430">
            <v>13500</v>
          </cell>
        </row>
        <row r="431">
          <cell r="B431" t="str">
            <v>TABLA BURRA ORDINARIA 0.30 DE 3.0 MTS</v>
          </cell>
          <cell r="C431" t="str">
            <v>un</v>
          </cell>
          <cell r="D431">
            <v>16000</v>
          </cell>
        </row>
        <row r="432">
          <cell r="B432" t="str">
            <v>TABLA CHAPA ORDINARIA 0.25 DE 3.0 MTS</v>
          </cell>
          <cell r="C432" t="str">
            <v>un</v>
          </cell>
          <cell r="D432">
            <v>13000</v>
          </cell>
        </row>
        <row r="433">
          <cell r="B433" t="str">
            <v>TABLA CHAPA ORDINARIA 0.20 DE 3.0 MTS</v>
          </cell>
          <cell r="C433" t="str">
            <v>un</v>
          </cell>
          <cell r="D433">
            <v>10000</v>
          </cell>
        </row>
        <row r="434">
          <cell r="B434" t="str">
            <v>TABLA CHAPA ORDINARIA 0.15 DE 3.0 MTS</v>
          </cell>
          <cell r="C434" t="str">
            <v>un</v>
          </cell>
          <cell r="D434">
            <v>7500</v>
          </cell>
        </row>
        <row r="435">
          <cell r="C435" t="str">
            <v>un</v>
          </cell>
        </row>
        <row r="436">
          <cell r="C436" t="str">
            <v>ml</v>
          </cell>
        </row>
        <row r="437">
          <cell r="B437" t="str">
            <v xml:space="preserve">TABLERO DE 12 CIRCUITOS CON ESPACIO PARA TOTALIZADOR, PUERTA Y CHAPA  -208 V - 3F5H-60HZ </v>
          </cell>
          <cell r="C437" t="str">
            <v>un</v>
          </cell>
        </row>
        <row r="438">
          <cell r="B438" t="str">
            <v>TABLERO DE 12 CTOS</v>
          </cell>
          <cell r="C438" t="str">
            <v>un</v>
          </cell>
          <cell r="D438">
            <v>165000</v>
          </cell>
        </row>
        <row r="439">
          <cell r="B439" t="str">
            <v>TABLERO 24 CIRCUITOS, PUERTA Y CHAPA, ESP TOTALIZADOR</v>
          </cell>
          <cell r="C439" t="str">
            <v>un</v>
          </cell>
          <cell r="D439">
            <v>225000</v>
          </cell>
        </row>
        <row r="440">
          <cell r="B440" t="str">
            <v xml:space="preserve">TABLERO 36 CIRCUITOS, PUERTA Y CHAPA, ESP TOTALIZADOR  </v>
          </cell>
          <cell r="C440" t="str">
            <v>un</v>
          </cell>
          <cell r="D440">
            <v>420000</v>
          </cell>
        </row>
        <row r="441">
          <cell r="B441" t="str">
            <v>TABLERO TRIFASICO DE 6 CIRCUITOS</v>
          </cell>
          <cell r="C441" t="str">
            <v>un</v>
          </cell>
          <cell r="D441">
            <v>89800</v>
          </cell>
        </row>
        <row r="442">
          <cell r="B442" t="str">
            <v>TABLETA GRES DE 25X25</v>
          </cell>
          <cell r="C442" t="str">
            <v>m2</v>
          </cell>
          <cell r="D442">
            <v>12500</v>
          </cell>
        </row>
        <row r="443">
          <cell r="B443" t="str">
            <v>TABLEX, LISTONES, PALOS</v>
          </cell>
          <cell r="C443" t="str">
            <v>m2</v>
          </cell>
          <cell r="D443">
            <v>250000</v>
          </cell>
        </row>
        <row r="444">
          <cell r="B444" t="str">
            <v>TABLÓN DE GRES  25X25</v>
          </cell>
          <cell r="C444" t="str">
            <v>m2</v>
          </cell>
          <cell r="D444">
            <v>26000</v>
          </cell>
        </row>
        <row r="445">
          <cell r="B445" t="str">
            <v>TABLON DE GRESS DE 33X33</v>
          </cell>
          <cell r="C445" t="str">
            <v>m2</v>
          </cell>
          <cell r="D445">
            <v>30000</v>
          </cell>
        </row>
        <row r="446">
          <cell r="B446" t="str">
            <v>TANQUE COLEMPAQUES 500 LT (incluye tapa y accesorios)</v>
          </cell>
          <cell r="C446" t="str">
            <v>ml</v>
          </cell>
          <cell r="D446">
            <v>185000</v>
          </cell>
        </row>
        <row r="447">
          <cell r="B447" t="str">
            <v>TABLERO MELAMINICO DE 1.83X2.44</v>
          </cell>
          <cell r="C447" t="str">
            <v>un</v>
          </cell>
          <cell r="D447">
            <v>125000</v>
          </cell>
        </row>
        <row r="448">
          <cell r="B448" t="str">
            <v>TABLERO EN AMARILLO</v>
          </cell>
          <cell r="C448" t="str">
            <v>m2</v>
          </cell>
          <cell r="D448">
            <v>180000</v>
          </cell>
        </row>
        <row r="449">
          <cell r="B449" t="str">
            <v>TAPA CAJA INSP. 60 x 60</v>
          </cell>
          <cell r="C449" t="str">
            <v>un</v>
          </cell>
          <cell r="D449">
            <v>8000</v>
          </cell>
        </row>
        <row r="450">
          <cell r="B450" t="str">
            <v>TABLETA MARMOL</v>
          </cell>
          <cell r="C450" t="str">
            <v>m2</v>
          </cell>
          <cell r="D450">
            <v>80000</v>
          </cell>
        </row>
        <row r="451">
          <cell r="B451" t="str">
            <v>TAPA CIEGA CON IMPACTO GALVANIZADA CUADRADA 4X4"</v>
          </cell>
          <cell r="C451" t="str">
            <v>un</v>
          </cell>
          <cell r="D451">
            <v>2500</v>
          </cell>
        </row>
        <row r="452">
          <cell r="B452" t="str">
            <v>TAPA EN CONCRETO (4000 PSI)</v>
          </cell>
          <cell r="C452" t="str">
            <v>un</v>
          </cell>
          <cell r="D452">
            <v>65000</v>
          </cell>
        </row>
        <row r="453">
          <cell r="B453" t="str">
            <v>TAPA EN CONCRETO CAJA CS 276</v>
          </cell>
          <cell r="C453" t="str">
            <v>un</v>
          </cell>
          <cell r="D453">
            <v>250000</v>
          </cell>
        </row>
        <row r="454">
          <cell r="B454" t="str">
            <v>TAPA REGISTRO PLASTICO DE 20X20</v>
          </cell>
          <cell r="C454" t="str">
            <v>un</v>
          </cell>
          <cell r="D454">
            <v>10500</v>
          </cell>
        </row>
        <row r="455">
          <cell r="B455" t="str">
            <v>TAPON GALVANIZADO MACHO DE 2"</v>
          </cell>
          <cell r="C455" t="str">
            <v>un</v>
          </cell>
          <cell r="D455">
            <v>14500</v>
          </cell>
        </row>
        <row r="456">
          <cell r="B456" t="str">
            <v>TAPÓN SOLDADO PRESIÓN 1 1/2"</v>
          </cell>
          <cell r="C456" t="str">
            <v>un</v>
          </cell>
          <cell r="D456">
            <v>3500</v>
          </cell>
        </row>
        <row r="457">
          <cell r="B457" t="str">
            <v>TAZA Institucional blanca Mancesa IC-IP41</v>
          </cell>
          <cell r="C457" t="str">
            <v>un</v>
          </cell>
          <cell r="D457">
            <v>90000</v>
          </cell>
        </row>
        <row r="458">
          <cell r="B458" t="str">
            <v>TEE EN ALUMINIO BLANCO</v>
          </cell>
          <cell r="C458" t="str">
            <v>un</v>
          </cell>
          <cell r="D458">
            <v>6500</v>
          </cell>
        </row>
        <row r="459">
          <cell r="B459" t="str">
            <v>TEE GALVANIZADA DE 4"</v>
          </cell>
          <cell r="C459" t="str">
            <v>un</v>
          </cell>
          <cell r="D459">
            <v>56260</v>
          </cell>
        </row>
        <row r="460">
          <cell r="B460" t="str">
            <v>TEE PRESIÓN  1 1/2" Pavco</v>
          </cell>
          <cell r="C460" t="str">
            <v>un</v>
          </cell>
          <cell r="D460">
            <v>6000</v>
          </cell>
        </row>
        <row r="461">
          <cell r="B461" t="str">
            <v>TEE PRESIÓN SOLDADA  1"</v>
          </cell>
          <cell r="C461" t="str">
            <v>un</v>
          </cell>
          <cell r="D461">
            <v>6500</v>
          </cell>
        </row>
        <row r="462">
          <cell r="B462" t="str">
            <v>TEJA DE ZINC 0.80X2.43</v>
          </cell>
          <cell r="C462" t="str">
            <v>un</v>
          </cell>
          <cell r="D462">
            <v>15400</v>
          </cell>
        </row>
        <row r="463">
          <cell r="B463" t="str">
            <v>TEJA CANALETA 90</v>
          </cell>
          <cell r="C463" t="str">
            <v>m2</v>
          </cell>
          <cell r="D463">
            <v>25000</v>
          </cell>
        </row>
        <row r="464">
          <cell r="B464" t="str">
            <v xml:space="preserve">TEJA DE BARRO </v>
          </cell>
          <cell r="C464" t="str">
            <v>un</v>
          </cell>
          <cell r="D464">
            <v>1850</v>
          </cell>
        </row>
        <row r="465">
          <cell r="B465" t="str">
            <v>TEJA ONDULADA ETERNIT No. 6 DE 0.92X1.83</v>
          </cell>
          <cell r="C465" t="str">
            <v>un</v>
          </cell>
          <cell r="D465">
            <v>26500</v>
          </cell>
        </row>
        <row r="466">
          <cell r="B466" t="str">
            <v>TEJA THERMOACUSTICA TRAPEZOIDAL  2.44X0.82</v>
          </cell>
          <cell r="C466" t="str">
            <v>un</v>
          </cell>
          <cell r="D466">
            <v>48000</v>
          </cell>
        </row>
        <row r="467">
          <cell r="B467" t="str">
            <v>TELA ASFALTICA DE 15 M2</v>
          </cell>
          <cell r="C467" t="str">
            <v>rollo</v>
          </cell>
          <cell r="D467">
            <v>30000</v>
          </cell>
        </row>
        <row r="468">
          <cell r="B468" t="str">
            <v>TELA VERDE CERRAMIENTO</v>
          </cell>
          <cell r="C468" t="str">
            <v>ML</v>
          </cell>
          <cell r="D468">
            <v>2500</v>
          </cell>
        </row>
        <row r="469">
          <cell r="B469" t="str">
            <v>TERMINAL PONCHAR 2 AWG</v>
          </cell>
          <cell r="C469" t="str">
            <v>un</v>
          </cell>
          <cell r="D469">
            <v>5900</v>
          </cell>
        </row>
        <row r="470">
          <cell r="B470" t="str">
            <v xml:space="preserve">Terminal preformado uso interior 15 kV para cable 2 – 3/0 AWG; </v>
          </cell>
          <cell r="C470" t="str">
            <v>juego</v>
          </cell>
          <cell r="D470">
            <v>220000</v>
          </cell>
        </row>
        <row r="471">
          <cell r="B471" t="str">
            <v>Terminal Soldar/Ponchar barril largo para cable 8. Calidad 3M, Panduit o superior.</v>
          </cell>
          <cell r="C471" t="str">
            <v>gb</v>
          </cell>
          <cell r="D471">
            <v>12500</v>
          </cell>
        </row>
        <row r="472">
          <cell r="B472" t="str">
            <v>Thiner</v>
          </cell>
          <cell r="C472" t="str">
            <v>gl</v>
          </cell>
          <cell r="D472">
            <v>20000</v>
          </cell>
        </row>
        <row r="473">
          <cell r="B473" t="str">
            <v>TIERRA NEGRA</v>
          </cell>
          <cell r="C473" t="str">
            <v>m3</v>
          </cell>
          <cell r="D473">
            <v>45000</v>
          </cell>
        </row>
        <row r="474">
          <cell r="B474" t="str">
            <v>TINTILLA</v>
          </cell>
          <cell r="C474" t="str">
            <v>1/4 gl</v>
          </cell>
          <cell r="D474">
            <v>24000</v>
          </cell>
        </row>
        <row r="475">
          <cell r="B475" t="str">
            <v>TIRAS ALISTADO 3 x 3 x 3</v>
          </cell>
          <cell r="C475" t="str">
            <v>ml</v>
          </cell>
          <cell r="D475">
            <v>2500</v>
          </cell>
        </row>
        <row r="476">
          <cell r="B476" t="str">
            <v>TOMA BIFASICA 2P+T</v>
          </cell>
          <cell r="C476" t="str">
            <v>un</v>
          </cell>
          <cell r="D476">
            <v>9500</v>
          </cell>
        </row>
        <row r="477">
          <cell r="B477" t="str">
            <v>TOMA CORRIENTE DOBLE</v>
          </cell>
          <cell r="C477" t="str">
            <v>un</v>
          </cell>
          <cell r="D477">
            <v>3500</v>
          </cell>
        </row>
        <row r="478">
          <cell r="B478" t="str">
            <v>TOMA COAXIAL PARA TV TIPO AMERICANA</v>
          </cell>
          <cell r="C478" t="str">
            <v>un</v>
          </cell>
          <cell r="D478">
            <v>5000</v>
          </cell>
        </row>
        <row r="479">
          <cell r="B479" t="str">
            <v>TOMA TV+TELEFONO</v>
          </cell>
          <cell r="C479" t="str">
            <v>un</v>
          </cell>
          <cell r="D479">
            <v>18000</v>
          </cell>
        </row>
        <row r="480">
          <cell r="B480" t="str">
            <v>Toallero Barra - GRIVAL Línea STYLO,</v>
          </cell>
          <cell r="C480" t="str">
            <v>un</v>
          </cell>
          <cell r="D480">
            <v>70000</v>
          </cell>
        </row>
        <row r="481">
          <cell r="B481" t="str">
            <v>Toallero Argolla - GRIVAL Línea STYLO</v>
          </cell>
          <cell r="C481" t="str">
            <v>un</v>
          </cell>
          <cell r="D481">
            <v>60000</v>
          </cell>
        </row>
        <row r="482">
          <cell r="B482" t="str">
            <v xml:space="preserve">TORNILLOS </v>
          </cell>
          <cell r="C482" t="str">
            <v>un</v>
          </cell>
          <cell r="D482">
            <v>100</v>
          </cell>
        </row>
        <row r="483">
          <cell r="B483" t="str">
            <v>TRIPLEX FORMALETA DE 1.22X2.44 DE 18 mm</v>
          </cell>
          <cell r="C483" t="str">
            <v>un</v>
          </cell>
          <cell r="D483">
            <v>85000</v>
          </cell>
        </row>
        <row r="484">
          <cell r="C484" t="str">
            <v>un</v>
          </cell>
          <cell r="D484">
            <v>20000</v>
          </cell>
        </row>
        <row r="485">
          <cell r="C485" t="str">
            <v>un</v>
          </cell>
          <cell r="D485">
            <v>19500000</v>
          </cell>
        </row>
        <row r="486">
          <cell r="C486" t="str">
            <v>gl</v>
          </cell>
          <cell r="D486">
            <v>2500000</v>
          </cell>
        </row>
        <row r="487">
          <cell r="C487" t="str">
            <v>un</v>
          </cell>
          <cell r="D487">
            <v>350000</v>
          </cell>
        </row>
        <row r="488">
          <cell r="C488" t="str">
            <v>un</v>
          </cell>
          <cell r="D488">
            <v>715000</v>
          </cell>
        </row>
        <row r="489">
          <cell r="C489" t="str">
            <v>un</v>
          </cell>
          <cell r="D489">
            <v>590000</v>
          </cell>
        </row>
        <row r="490">
          <cell r="B490" t="str">
            <v>TUBERIA GALVANIZADA 2"</v>
          </cell>
          <cell r="C490" t="str">
            <v>ml</v>
          </cell>
          <cell r="D490">
            <v>8600</v>
          </cell>
        </row>
        <row r="491">
          <cell r="B491" t="str">
            <v>TUBERIA GALVANIZADA 2" DE 0.098</v>
          </cell>
          <cell r="C491" t="str">
            <v>un</v>
          </cell>
          <cell r="D491">
            <v>83900</v>
          </cell>
        </row>
        <row r="492">
          <cell r="B492" t="str">
            <v>TUBERIA HIERRO DUCTIL DE 4" ESP 3.2 mm</v>
          </cell>
          <cell r="C492" t="str">
            <v>ml</v>
          </cell>
          <cell r="D492">
            <v>100000</v>
          </cell>
        </row>
        <row r="493">
          <cell r="B493" t="str">
            <v>TUBERIAS, VALVULAS, ACCESORIOS</v>
          </cell>
          <cell r="C493" t="str">
            <v>global</v>
          </cell>
          <cell r="D493">
            <v>5000000</v>
          </cell>
        </row>
        <row r="494">
          <cell r="B494" t="str">
            <v>TUBERIA NOVAFORT DE 6"</v>
          </cell>
          <cell r="C494" t="str">
            <v>un</v>
          </cell>
          <cell r="D494">
            <v>220000</v>
          </cell>
        </row>
        <row r="495">
          <cell r="B495" t="str">
            <v>TUBERIA PEX AL PEX 1/2"</v>
          </cell>
          <cell r="C495" t="str">
            <v>ml</v>
          </cell>
          <cell r="D495">
            <v>2500</v>
          </cell>
        </row>
        <row r="496">
          <cell r="B496" t="str">
            <v>TUBERIA CONDUCCION AGUAS RESIDUALES INC ACCESORIOS</v>
          </cell>
          <cell r="C496" t="str">
            <v>ml</v>
          </cell>
          <cell r="D496">
            <v>50000</v>
          </cell>
        </row>
        <row r="497">
          <cell r="B497" t="str">
            <v>TUBERIA RECTANGULAR DE 3 1/2" X 1 1/2"</v>
          </cell>
          <cell r="C497" t="str">
            <v>un</v>
          </cell>
          <cell r="D497">
            <v>92000</v>
          </cell>
        </row>
        <row r="498">
          <cell r="B498" t="str">
            <v>TUBO 4X8 EN COLD ROLLED CAL 18</v>
          </cell>
          <cell r="C498" t="str">
            <v>ml</v>
          </cell>
          <cell r="D498">
            <v>28500</v>
          </cell>
        </row>
        <row r="499">
          <cell r="B499" t="str">
            <v>TUBO alcantarillado  PVC   160 MM ( 6" ) Pavco</v>
          </cell>
          <cell r="C499" t="str">
            <v>ml</v>
          </cell>
          <cell r="D499">
            <v>22000</v>
          </cell>
        </row>
        <row r="500">
          <cell r="B500" t="str">
            <v>TUBO alcantarillado  PVC   160 MM ( 8" ) Pavco</v>
          </cell>
          <cell r="C500" t="str">
            <v>ml</v>
          </cell>
          <cell r="D500">
            <v>32000</v>
          </cell>
        </row>
        <row r="501">
          <cell r="B501" t="str">
            <v>TUBO alcantarillado PVC   110MM  ( 4") Pavco</v>
          </cell>
          <cell r="C501" t="str">
            <v>ml</v>
          </cell>
          <cell r="D501">
            <v>15000</v>
          </cell>
        </row>
        <row r="502">
          <cell r="B502" t="str">
            <v>TUBO alcantarillado PVC   250MM  ( 10") Pavco</v>
          </cell>
          <cell r="C502" t="str">
            <v>ml</v>
          </cell>
          <cell r="D502">
            <v>55000</v>
          </cell>
        </row>
        <row r="503">
          <cell r="B503" t="str">
            <v>TUBO CONDUIT EMT 1"</v>
          </cell>
          <cell r="C503" t="str">
            <v>ml</v>
          </cell>
          <cell r="D503">
            <v>6500</v>
          </cell>
        </row>
        <row r="504">
          <cell r="B504" t="str">
            <v>TUBO CONDUIT EMT1/2"</v>
          </cell>
          <cell r="C504" t="str">
            <v>ml</v>
          </cell>
          <cell r="D504">
            <v>1500</v>
          </cell>
        </row>
        <row r="505">
          <cell r="B505" t="str">
            <v>TUBO CONDUIT GALVANIZADO PESADO 1" CON UNIÓN</v>
          </cell>
          <cell r="C505" t="str">
            <v>ml</v>
          </cell>
          <cell r="D505">
            <v>9500</v>
          </cell>
        </row>
        <row r="506">
          <cell r="B506" t="str">
            <v>TUBO CONDUIT PVC 1"  3m</v>
          </cell>
          <cell r="C506" t="str">
            <v>un</v>
          </cell>
          <cell r="D506">
            <v>5500</v>
          </cell>
        </row>
        <row r="507">
          <cell r="B507" t="str">
            <v>TUBO CONDUIT PVC 1/2" 3m</v>
          </cell>
          <cell r="C507" t="str">
            <v>un</v>
          </cell>
          <cell r="D507">
            <v>2500</v>
          </cell>
        </row>
        <row r="508">
          <cell r="B508" t="str">
            <v>TUBO CONDUIT PVC 3/4" 3m</v>
          </cell>
          <cell r="C508" t="str">
            <v>un</v>
          </cell>
          <cell r="D508">
            <v>3500</v>
          </cell>
        </row>
        <row r="509">
          <cell r="B509" t="str">
            <v>TUBO CUADRADO DE 1 1/2" x 1 1/2"</v>
          </cell>
          <cell r="C509" t="str">
            <v>un</v>
          </cell>
          <cell r="D509">
            <v>25000</v>
          </cell>
        </row>
        <row r="510">
          <cell r="B510" t="str">
            <v>TUBO CPVC 1/2" DE 3 M</v>
          </cell>
          <cell r="C510" t="str">
            <v>un</v>
          </cell>
          <cell r="D510">
            <v>9000</v>
          </cell>
        </row>
        <row r="511">
          <cell r="B511" t="str">
            <v>TUBO GALVANIZADO 2"  2.0mm</v>
          </cell>
          <cell r="C511" t="str">
            <v>ml</v>
          </cell>
          <cell r="D511">
            <v>18500</v>
          </cell>
        </row>
        <row r="512">
          <cell r="B512" t="str">
            <v>TUBO GALVANIZADO 3"  2.0mm</v>
          </cell>
          <cell r="C512" t="str">
            <v>ml</v>
          </cell>
          <cell r="D512">
            <v>60000</v>
          </cell>
        </row>
        <row r="513">
          <cell r="B513" t="str">
            <v xml:space="preserve">TUBO GALVANIZADO 3/4"  </v>
          </cell>
          <cell r="C513" t="str">
            <v>ml</v>
          </cell>
          <cell r="D513">
            <v>10500</v>
          </cell>
        </row>
        <row r="514">
          <cell r="B514" t="str">
            <v>TUBO NOVAFOR DE 4" PERFORADO</v>
          </cell>
          <cell r="C514" t="str">
            <v>ml</v>
          </cell>
          <cell r="D514">
            <v>14000</v>
          </cell>
        </row>
        <row r="515">
          <cell r="B515" t="str">
            <v>TUBO NOVAFORT 6"</v>
          </cell>
          <cell r="C515" t="str">
            <v>un</v>
          </cell>
          <cell r="D515">
            <v>32000</v>
          </cell>
        </row>
        <row r="516">
          <cell r="B516" t="str">
            <v>TUBO PRESIÓN /13.5 PVC  1/2" Pavco</v>
          </cell>
          <cell r="C516" t="str">
            <v>un</v>
          </cell>
          <cell r="D516">
            <v>10500</v>
          </cell>
        </row>
        <row r="517">
          <cell r="B517" t="str">
            <v>TUBO PRESIÓN /13.5 PVC  3/4" Pavco</v>
          </cell>
          <cell r="C517" t="str">
            <v>ml</v>
          </cell>
          <cell r="D517">
            <v>12000</v>
          </cell>
        </row>
        <row r="518">
          <cell r="B518" t="str">
            <v>TUBO PRESIÓN /21 PVC    1"</v>
          </cell>
          <cell r="C518" t="str">
            <v>ml</v>
          </cell>
          <cell r="D518">
            <v>5250</v>
          </cell>
        </row>
        <row r="519">
          <cell r="B519" t="str">
            <v>TUBO PRESIÓN /21 PVC    2" Pavco</v>
          </cell>
          <cell r="C519" t="str">
            <v>ml</v>
          </cell>
          <cell r="D519">
            <v>12500</v>
          </cell>
        </row>
        <row r="520">
          <cell r="B520" t="str">
            <v>TUBO PRESIÓN /21 PVC  1 1/2" Pavco</v>
          </cell>
          <cell r="C520" t="str">
            <v>ml</v>
          </cell>
          <cell r="D520">
            <v>9500</v>
          </cell>
        </row>
        <row r="521">
          <cell r="B521" t="str">
            <v>TUBO PRESIÓN /21 PVC  1 1/4" Pavco</v>
          </cell>
          <cell r="C521" t="str">
            <v>ml</v>
          </cell>
          <cell r="D521">
            <v>8500</v>
          </cell>
        </row>
        <row r="522">
          <cell r="B522" t="str">
            <v>TUBO PVC A.LL. 2" DE  6 MTS</v>
          </cell>
          <cell r="C522" t="str">
            <v>un</v>
          </cell>
          <cell r="D522">
            <v>25000</v>
          </cell>
        </row>
        <row r="523">
          <cell r="B523" t="str">
            <v>TUBO PVC A.LL. 3" DE  6 MTS</v>
          </cell>
          <cell r="C523" t="str">
            <v>un</v>
          </cell>
          <cell r="D523">
            <v>40500</v>
          </cell>
        </row>
        <row r="524">
          <cell r="B524" t="str">
            <v>TUBO PVC A.LL. 4" DE 6 MTS</v>
          </cell>
          <cell r="C524" t="str">
            <v>un</v>
          </cell>
          <cell r="D524">
            <v>65100</v>
          </cell>
        </row>
        <row r="525">
          <cell r="B525" t="str">
            <v>TUBO PVC SANITARIO 2" DE 6 MTS</v>
          </cell>
          <cell r="C525" t="str">
            <v>un</v>
          </cell>
          <cell r="D525">
            <v>40000</v>
          </cell>
        </row>
        <row r="526">
          <cell r="B526" t="str">
            <v>TUBO PVC SANITARIO 3" DE 6 MTS</v>
          </cell>
          <cell r="C526" t="str">
            <v>un</v>
          </cell>
          <cell r="D526">
            <v>55000</v>
          </cell>
        </row>
        <row r="527">
          <cell r="B527" t="str">
            <v>TUBO PVC SANITARIO 4" DE 6 MTS</v>
          </cell>
          <cell r="C527" t="str">
            <v>un</v>
          </cell>
          <cell r="D527">
            <v>80000</v>
          </cell>
        </row>
        <row r="528">
          <cell r="B528" t="str">
            <v>TUBOS PVC DB 1"</v>
          </cell>
          <cell r="C528" t="str">
            <v>ml</v>
          </cell>
          <cell r="D528">
            <v>8500</v>
          </cell>
        </row>
        <row r="529">
          <cell r="B529" t="str">
            <v xml:space="preserve">UNION  GALVANIZADA 2 1/2" </v>
          </cell>
          <cell r="C529" t="str">
            <v>un</v>
          </cell>
          <cell r="D529">
            <v>18000</v>
          </cell>
        </row>
        <row r="530">
          <cell r="B530" t="str">
            <v>UNIÓN alcantarillado PVC  110MM ( 4" ) Pavco</v>
          </cell>
          <cell r="C530" t="str">
            <v>un</v>
          </cell>
          <cell r="D530">
            <v>12000</v>
          </cell>
        </row>
        <row r="531">
          <cell r="B531" t="str">
            <v>UNIÓN alcantarillado PVC 160MM  ( 6") Pavco</v>
          </cell>
          <cell r="C531" t="str">
            <v>un</v>
          </cell>
          <cell r="D531">
            <v>17000</v>
          </cell>
        </row>
        <row r="532">
          <cell r="B532" t="str">
            <v>UNIÓN alcantarillado PVC 160MM  ( 8") Pavco</v>
          </cell>
          <cell r="C532" t="str">
            <v>un</v>
          </cell>
          <cell r="D532">
            <v>25000</v>
          </cell>
        </row>
        <row r="533">
          <cell r="B533" t="str">
            <v>UNIÓN alcantarillado PVC 250MM  ( 10") Pavco</v>
          </cell>
          <cell r="C533" t="str">
            <v>un</v>
          </cell>
          <cell r="D533">
            <v>45000</v>
          </cell>
        </row>
        <row r="534">
          <cell r="B534" t="str">
            <v>UNIÓN GALVANIZADA      3"</v>
          </cell>
          <cell r="C534" t="str">
            <v>un</v>
          </cell>
          <cell r="D534">
            <v>45000</v>
          </cell>
        </row>
        <row r="535">
          <cell r="B535" t="str">
            <v>UNION GALVANIZADA DE 1/2"</v>
          </cell>
          <cell r="C535" t="str">
            <v>un</v>
          </cell>
          <cell r="D535">
            <v>1500</v>
          </cell>
        </row>
        <row r="536">
          <cell r="B536" t="str">
            <v>UNION GALVANIZADA DE 4" SH 40</v>
          </cell>
          <cell r="C536" t="str">
            <v>un</v>
          </cell>
          <cell r="D536">
            <v>34800</v>
          </cell>
        </row>
        <row r="537">
          <cell r="B537" t="str">
            <v>UNIÓN SANITARIA  2" Pavco</v>
          </cell>
          <cell r="C537" t="str">
            <v>un</v>
          </cell>
          <cell r="D537">
            <v>12500</v>
          </cell>
        </row>
        <row r="538">
          <cell r="B538" t="str">
            <v>UNIÓN SANITARIA 4" Pavco</v>
          </cell>
          <cell r="C538" t="str">
            <v>un</v>
          </cell>
          <cell r="D538">
            <v>17500</v>
          </cell>
        </row>
        <row r="539">
          <cell r="B539" t="str">
            <v>UNIÓN SANITARIA 6" Pavco</v>
          </cell>
          <cell r="C539" t="str">
            <v>un</v>
          </cell>
          <cell r="D539">
            <v>22000</v>
          </cell>
        </row>
        <row r="540">
          <cell r="B540" t="str">
            <v>UNIVERSAL GALVANIZADA 3/4"</v>
          </cell>
          <cell r="C540" t="str">
            <v>un</v>
          </cell>
          <cell r="D540">
            <v>4000</v>
          </cell>
        </row>
        <row r="541">
          <cell r="B541" t="str">
            <v xml:space="preserve">VALVULA BETA COMPUERTA ELASTICA 4" </v>
          </cell>
          <cell r="C541" t="str">
            <v>un</v>
          </cell>
          <cell r="D541">
            <v>755000</v>
          </cell>
        </row>
        <row r="542">
          <cell r="B542" t="str">
            <v>VALVULA DE CHEQUE OPERACIÓN HORIZONTAL 4" EXT BRIDADO</v>
          </cell>
          <cell r="C542" t="str">
            <v>un</v>
          </cell>
          <cell r="D542">
            <v>650000</v>
          </cell>
        </row>
        <row r="543">
          <cell r="B543" t="str">
            <v>VALVULA DE CIERRE RAPIDO DE 4"</v>
          </cell>
          <cell r="C543" t="str">
            <v>un</v>
          </cell>
          <cell r="D543">
            <v>700000</v>
          </cell>
        </row>
        <row r="544">
          <cell r="B544" t="str">
            <v>VALVULA DE COMPUERTA  VASTAGO NO ASCENTE EXTREMO BRIDA</v>
          </cell>
          <cell r="C544" t="str">
            <v>un</v>
          </cell>
          <cell r="D544">
            <v>475000</v>
          </cell>
        </row>
        <row r="545">
          <cell r="B545" t="str">
            <v>VALVULA Descarga sanitario DO-01051300</v>
          </cell>
          <cell r="C545" t="str">
            <v>un</v>
          </cell>
          <cell r="D545">
            <v>115000</v>
          </cell>
        </row>
        <row r="546">
          <cell r="B546" t="str">
            <v>VARA DE CLAVO</v>
          </cell>
          <cell r="C546" t="str">
            <v>ml</v>
          </cell>
          <cell r="D546">
            <v>3500</v>
          </cell>
        </row>
        <row r="547">
          <cell r="B547" t="str">
            <v>VARILLA CORRUGADA DE 1/2" DE 12 MTS</v>
          </cell>
          <cell r="C547" t="str">
            <v>un</v>
          </cell>
          <cell r="D547">
            <v>19488</v>
          </cell>
        </row>
        <row r="548">
          <cell r="B548" t="str">
            <v>VARILLA CORRUGADA DE 1/2" DE 6 MTS</v>
          </cell>
          <cell r="C548" t="str">
            <v>un</v>
          </cell>
          <cell r="D548">
            <v>9300</v>
          </cell>
        </row>
        <row r="549">
          <cell r="B549" t="str">
            <v>VARILLA CORRUGADA DE 3/8" DE 12 MTS</v>
          </cell>
          <cell r="C549" t="str">
            <v>un</v>
          </cell>
          <cell r="D549">
            <v>10913.279999999999</v>
          </cell>
        </row>
        <row r="550">
          <cell r="B550" t="str">
            <v>VARILLA CORRUGADA DE 5/8" DE 12 MTS</v>
          </cell>
          <cell r="C550" t="str">
            <v>un</v>
          </cell>
          <cell r="D550">
            <v>30401.279999999999</v>
          </cell>
        </row>
        <row r="551">
          <cell r="B551" t="str">
            <v>VARILLA CUADRADA DE 1/2"</v>
          </cell>
          <cell r="C551" t="str">
            <v>ml</v>
          </cell>
          <cell r="D551">
            <v>3000</v>
          </cell>
        </row>
        <row r="552">
          <cell r="B552" t="str">
            <v>VARILLA CUADRADA DE 3/8"</v>
          </cell>
          <cell r="C552" t="str">
            <v>ml</v>
          </cell>
          <cell r="D552">
            <v>1800</v>
          </cell>
        </row>
        <row r="553">
          <cell r="B553" t="str">
            <v>VARILLA DE COBRE-COBRE Ø5/8" X 2.40 m</v>
          </cell>
          <cell r="C553" t="str">
            <v>un</v>
          </cell>
          <cell r="D553">
            <v>72000</v>
          </cell>
        </row>
        <row r="554">
          <cell r="B554" t="str">
            <v>VARILLA DE COBRE-COBRE Ø5/8" X 2.40 m COOPER WELL</v>
          </cell>
          <cell r="C554" t="str">
            <v>un</v>
          </cell>
          <cell r="D554">
            <v>125000</v>
          </cell>
        </row>
        <row r="555">
          <cell r="B555" t="str">
            <v>VARILLA EN ACERO DE 3/8"</v>
          </cell>
          <cell r="C555" t="str">
            <v>un</v>
          </cell>
          <cell r="D555">
            <v>11700</v>
          </cell>
        </row>
        <row r="556">
          <cell r="B556" t="str">
            <v>VARILLA EN ACERO DE 5/8"</v>
          </cell>
          <cell r="C556" t="str">
            <v>un</v>
          </cell>
          <cell r="D556">
            <v>32700</v>
          </cell>
        </row>
        <row r="557">
          <cell r="B557" t="str">
            <v>VARILLA LISA DE 1/2" DE 6 MTS</v>
          </cell>
          <cell r="C557" t="str">
            <v>un</v>
          </cell>
          <cell r="D557">
            <v>12152</v>
          </cell>
        </row>
        <row r="558">
          <cell r="B558" t="str">
            <v>VARILLA LISA DE 3/8" DE 6 MTS</v>
          </cell>
          <cell r="C558" t="str">
            <v>un</v>
          </cell>
          <cell r="D558">
            <v>6902</v>
          </cell>
        </row>
        <row r="559">
          <cell r="B559" t="str">
            <v>VIDRIO TEMPLADO DE 10 mm</v>
          </cell>
          <cell r="C559" t="str">
            <v>m2</v>
          </cell>
          <cell r="D559">
            <v>320000</v>
          </cell>
        </row>
        <row r="560">
          <cell r="B560" t="str">
            <v>VIDRIO DE 4 mm</v>
          </cell>
          <cell r="C560" t="str">
            <v>m2</v>
          </cell>
          <cell r="D560">
            <v>30000</v>
          </cell>
        </row>
        <row r="561">
          <cell r="B561" t="str">
            <v>VIDRIO TEMPLADO DE 8 mm</v>
          </cell>
          <cell r="C561" t="str">
            <v>m2</v>
          </cell>
          <cell r="D561">
            <v>250000</v>
          </cell>
        </row>
        <row r="562">
          <cell r="B562" t="str">
            <v>VINILTEX Pintuco</v>
          </cell>
          <cell r="C562" t="str">
            <v>gl</v>
          </cell>
          <cell r="D562">
            <v>55000</v>
          </cell>
        </row>
        <row r="563">
          <cell r="B563" t="str">
            <v>Wash Primer A Pintura</v>
          </cell>
          <cell r="C563" t="str">
            <v>gl</v>
          </cell>
          <cell r="D563">
            <v>98000</v>
          </cell>
        </row>
        <row r="564">
          <cell r="B564" t="str">
            <v>WASH PRIMER ANTICORROSIVO</v>
          </cell>
          <cell r="C564" t="str">
            <v>gl</v>
          </cell>
          <cell r="D564">
            <v>45000</v>
          </cell>
        </row>
        <row r="565">
          <cell r="B565" t="str">
            <v>Wash Primer B Catalizador</v>
          </cell>
          <cell r="C565" t="str">
            <v>gl</v>
          </cell>
          <cell r="D565">
            <v>92000</v>
          </cell>
        </row>
        <row r="566">
          <cell r="B566" t="str">
            <v>WASH PRIMER PINTURA</v>
          </cell>
          <cell r="C566" t="str">
            <v>gl</v>
          </cell>
          <cell r="D566">
            <v>60000</v>
          </cell>
        </row>
        <row r="567">
          <cell r="B567" t="str">
            <v>WIN Aluminio x 6 mts</v>
          </cell>
          <cell r="C567" t="str">
            <v>un</v>
          </cell>
          <cell r="D567">
            <v>14000</v>
          </cell>
        </row>
        <row r="568">
          <cell r="B568" t="str">
            <v>Xypes concentrado</v>
          </cell>
          <cell r="C568" t="str">
            <v>kg</v>
          </cell>
          <cell r="D568">
            <v>20900</v>
          </cell>
        </row>
        <row r="569">
          <cell r="B569" t="str">
            <v>Xypes Patch and Plug por 1.25 kg</v>
          </cell>
          <cell r="C569" t="str">
            <v>un</v>
          </cell>
          <cell r="D569">
            <v>19500</v>
          </cell>
        </row>
        <row r="570">
          <cell r="B570" t="str">
            <v>YEE SANITARIA 2"  Pavco</v>
          </cell>
          <cell r="C570" t="str">
            <v>un</v>
          </cell>
          <cell r="D570">
            <v>7500</v>
          </cell>
        </row>
        <row r="571">
          <cell r="B571" t="str">
            <v>YEE SANITARIA 4"  Pavco</v>
          </cell>
          <cell r="C571" t="str">
            <v>un</v>
          </cell>
          <cell r="D571">
            <v>18000</v>
          </cell>
        </row>
        <row r="572">
          <cell r="B572" t="str">
            <v>YESO CORRIENTE VENCEDOR</v>
          </cell>
          <cell r="C572" t="str">
            <v>bt</v>
          </cell>
          <cell r="D572">
            <v>15000</v>
          </cell>
        </row>
        <row r="573">
          <cell r="B573" t="str">
            <v>ZÓCALO Baldosa grano de marmol 30x7 Fondo blanco</v>
          </cell>
          <cell r="C573" t="str">
            <v>ml</v>
          </cell>
          <cell r="D573">
            <v>12500</v>
          </cell>
        </row>
        <row r="574">
          <cell r="B574" t="str">
            <v>ZÓCALO en ceramica pompei color coral  30*7</v>
          </cell>
          <cell r="C574" t="str">
            <v>ml</v>
          </cell>
          <cell r="D574">
            <v>7000</v>
          </cell>
        </row>
      </sheetData>
      <sheetData sheetId="3">
        <row r="2">
          <cell r="B2">
            <v>0</v>
          </cell>
          <cell r="C2">
            <v>0</v>
          </cell>
        </row>
        <row r="3">
          <cell r="B3" t="str">
            <v>ANDAMIO TUBULAR</v>
          </cell>
          <cell r="C3" t="str">
            <v>dd</v>
          </cell>
          <cell r="D3">
            <v>500</v>
          </cell>
        </row>
        <row r="4">
          <cell r="B4" t="str">
            <v>ALLANADORA GASOLINA HELICOPTERO</v>
          </cell>
          <cell r="C4" t="str">
            <v>dd</v>
          </cell>
          <cell r="D4">
            <v>55000</v>
          </cell>
        </row>
        <row r="5">
          <cell r="B5" t="str">
            <v>BAÑOS PORTATILES</v>
          </cell>
          <cell r="C5" t="str">
            <v>Mes</v>
          </cell>
          <cell r="D5">
            <v>525000</v>
          </cell>
        </row>
        <row r="6">
          <cell r="B6" t="str">
            <v xml:space="preserve">BOMBAS </v>
          </cell>
          <cell r="C6" t="str">
            <v>dd</v>
          </cell>
          <cell r="D6">
            <v>40000</v>
          </cell>
        </row>
        <row r="7">
          <cell r="B7" t="str">
            <v>COMPRESOR DE DOS MARTILLOS</v>
          </cell>
          <cell r="C7" t="str">
            <v>dd</v>
          </cell>
          <cell r="D7">
            <v>145000</v>
          </cell>
        </row>
        <row r="8">
          <cell r="B8" t="str">
            <v>CRUCETAS, PARALES Y CERCHAS</v>
          </cell>
          <cell r="C8" t="str">
            <v>Mes</v>
          </cell>
          <cell r="D8">
            <v>4500</v>
          </cell>
        </row>
        <row r="9">
          <cell r="B9" t="str">
            <v>EQUIPO BÁSICO ( Construcción )</v>
          </cell>
          <cell r="C9" t="str">
            <v>dd</v>
          </cell>
          <cell r="D9">
            <v>1000</v>
          </cell>
        </row>
        <row r="10">
          <cell r="B10" t="str">
            <v>EQUIPO BÁSICO ( Herramienta menor )</v>
          </cell>
          <cell r="C10" t="str">
            <v>dd</v>
          </cell>
          <cell r="D10">
            <v>1000</v>
          </cell>
        </row>
        <row r="11">
          <cell r="B11" t="str">
            <v>EQUIPO DE CARPINTERIA</v>
          </cell>
          <cell r="C11" t="str">
            <v>dd</v>
          </cell>
          <cell r="D11">
            <v>25000</v>
          </cell>
        </row>
        <row r="12">
          <cell r="B12" t="str">
            <v>EQUIPO DE ORNAMENTACION</v>
          </cell>
          <cell r="C12" t="str">
            <v>dd</v>
          </cell>
          <cell r="D12">
            <v>65000</v>
          </cell>
        </row>
        <row r="13">
          <cell r="B13" t="str">
            <v>EQUIPO SOLDADURA</v>
          </cell>
          <cell r="C13" t="str">
            <v>dd</v>
          </cell>
          <cell r="D13">
            <v>30000</v>
          </cell>
        </row>
        <row r="14">
          <cell r="B14" t="str">
            <v>EQUIPO TOPOGRAFICO</v>
          </cell>
          <cell r="C14" t="str">
            <v>dd</v>
          </cell>
          <cell r="D14">
            <v>250000</v>
          </cell>
        </row>
        <row r="15">
          <cell r="B15" t="str">
            <v>FORMALETA CANAL EN LAMINA</v>
          </cell>
          <cell r="C15" t="str">
            <v>dd</v>
          </cell>
          <cell r="D15">
            <v>5000</v>
          </cell>
        </row>
        <row r="16">
          <cell r="B16" t="str">
            <v>FORMALETA DE ENTREPISO POR M2</v>
          </cell>
          <cell r="C16" t="str">
            <v>Mes</v>
          </cell>
          <cell r="D16">
            <v>6500</v>
          </cell>
        </row>
        <row r="17">
          <cell r="B17" t="str">
            <v>FORK CLAMP</v>
          </cell>
          <cell r="C17" t="str">
            <v>dd</v>
          </cell>
          <cell r="D17">
            <v>90</v>
          </cell>
        </row>
        <row r="18">
          <cell r="B18" t="str">
            <v>LABORATORISTAS</v>
          </cell>
          <cell r="C18" t="str">
            <v>dd</v>
          </cell>
          <cell r="D18">
            <v>250000</v>
          </cell>
        </row>
        <row r="19">
          <cell r="B19" t="str">
            <v>GUADAÑA</v>
          </cell>
          <cell r="C19" t="str">
            <v>dd</v>
          </cell>
          <cell r="D19">
            <v>15000</v>
          </cell>
        </row>
        <row r="20">
          <cell r="B20" t="str">
            <v>ENSAYO PROCTOR MODIFICADO</v>
          </cell>
          <cell r="C20" t="str">
            <v>un</v>
          </cell>
          <cell r="D20">
            <v>95000</v>
          </cell>
        </row>
        <row r="21">
          <cell r="B21" t="str">
            <v>MEZCLADORA CONCRETO</v>
          </cell>
          <cell r="C21" t="str">
            <v>dd</v>
          </cell>
          <cell r="D21">
            <v>35000</v>
          </cell>
        </row>
        <row r="22">
          <cell r="B22" t="str">
            <v>MINICARGADOR BOBCAT 753</v>
          </cell>
          <cell r="C22" t="str">
            <v>hr</v>
          </cell>
          <cell r="D22">
            <v>60000</v>
          </cell>
        </row>
        <row r="23">
          <cell r="B23" t="str">
            <v>MORDAZA METÁLICA</v>
          </cell>
          <cell r="C23" t="str">
            <v>dd</v>
          </cell>
          <cell r="D23">
            <v>150</v>
          </cell>
        </row>
        <row r="24">
          <cell r="B24" t="str">
            <v>EQUIPOS LABORATORIOS</v>
          </cell>
          <cell r="C24" t="str">
            <v>dd</v>
          </cell>
          <cell r="D24">
            <v>80000</v>
          </cell>
        </row>
        <row r="25">
          <cell r="B25" t="str">
            <v>PARAL CORIENTE 2 a 3.50 m</v>
          </cell>
          <cell r="C25" t="str">
            <v>dd</v>
          </cell>
          <cell r="D25">
            <v>100</v>
          </cell>
        </row>
        <row r="26">
          <cell r="B26" t="str">
            <v>PISTOLA PARA EPOXICO</v>
          </cell>
          <cell r="C26" t="str">
            <v>dd</v>
          </cell>
          <cell r="D26">
            <v>7500</v>
          </cell>
        </row>
        <row r="27">
          <cell r="B27" t="str">
            <v>ENSAYO DENSIDAD DEL TERRENO</v>
          </cell>
          <cell r="C27" t="str">
            <v>un</v>
          </cell>
          <cell r="D27">
            <v>50000</v>
          </cell>
        </row>
        <row r="28">
          <cell r="B28" t="str">
            <v>PULIDORA</v>
          </cell>
          <cell r="C28" t="str">
            <v>dd</v>
          </cell>
          <cell r="D28">
            <v>25000</v>
          </cell>
        </row>
        <row r="29">
          <cell r="B29" t="str">
            <v>RANA</v>
          </cell>
          <cell r="C29" t="str">
            <v>dd</v>
          </cell>
          <cell r="D29">
            <v>30000</v>
          </cell>
        </row>
        <row r="30">
          <cell r="B30" t="str">
            <v>RETROEXCAVADORA + combustible+operario</v>
          </cell>
          <cell r="C30" t="str">
            <v>hr</v>
          </cell>
          <cell r="D30">
            <v>125000</v>
          </cell>
        </row>
        <row r="31">
          <cell r="B31" t="str">
            <v>SOPLETE</v>
          </cell>
          <cell r="C31" t="str">
            <v>dd</v>
          </cell>
          <cell r="D31">
            <v>15000</v>
          </cell>
        </row>
        <row r="32">
          <cell r="B32" t="str">
            <v>TALADRO</v>
          </cell>
          <cell r="C32" t="str">
            <v>dd</v>
          </cell>
          <cell r="D32">
            <v>15000</v>
          </cell>
        </row>
        <row r="33">
          <cell r="B33" t="str">
            <v>VIBRADOR A GASOLINA</v>
          </cell>
          <cell r="C33" t="str">
            <v>dd</v>
          </cell>
          <cell r="D33">
            <v>30000</v>
          </cell>
        </row>
        <row r="34">
          <cell r="B34" t="str">
            <v>EQUIPO DE EXCAVACION Y HORMIGADO PILOTES(Combustible+operario+Transporte)</v>
          </cell>
          <cell r="C34" t="str">
            <v>hr</v>
          </cell>
          <cell r="D34">
            <v>650000</v>
          </cell>
        </row>
        <row r="35">
          <cell r="B35" t="str">
            <v>VIBROCOMPACTADOR</v>
          </cell>
          <cell r="C35" t="str">
            <v>dd</v>
          </cell>
          <cell r="D35">
            <v>40000</v>
          </cell>
        </row>
        <row r="36">
          <cell r="B36" t="str">
            <v>HIDROLAVADORA</v>
          </cell>
          <cell r="C36" t="str">
            <v>dd</v>
          </cell>
          <cell r="D36">
            <v>25000</v>
          </cell>
        </row>
      </sheetData>
      <sheetData sheetId="4"/>
      <sheetData sheetId="5"/>
      <sheetData sheetId="6"/>
      <sheetData sheetId="7" refreshError="1"/>
      <sheetData sheetId="8" refreshError="1"/>
      <sheetData sheetId="9" refreshError="1"/>
      <sheetData sheetId="10"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2"/>
      <sheetName val="INDICE"/>
      <sheetName val="Materiales"/>
      <sheetName val="Equipo"/>
      <sheetName val="Otros"/>
      <sheetName val="Densidades"/>
      <sheetName val="200.1 Descapote"/>
      <sheetName val="200.2"/>
      <sheetName val="201.7"/>
      <sheetName val="201.8"/>
      <sheetName val="201.9"/>
      <sheetName val="201.10"/>
      <sheetName val="201.11"/>
      <sheetName val="201.12"/>
      <sheetName val="201.14 (2)"/>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2)"/>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2.1"/>
      <sheetName val="462.2"/>
      <sheetName val="464,1"/>
      <sheetName val="464,2"/>
      <sheetName val="464,3"/>
      <sheetName val="464,4"/>
      <sheetName val="465,1"/>
      <sheetName val="466,1"/>
      <sheetName val="466,2"/>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500.1"/>
      <sheetName val="501.1"/>
      <sheetName val="510.1"/>
      <sheetName val="600.1"/>
      <sheetName val="600.2"/>
      <sheetName val="600.3"/>
      <sheetName val="600.4"/>
      <sheetName val="600.5"/>
      <sheetName val="610.1"/>
      <sheetName val="610.2"/>
      <sheetName val="620.1"/>
      <sheetName val="620.2"/>
      <sheetName val="620.3"/>
      <sheetName val="621.1"/>
      <sheetName val="621.1P7"/>
      <sheetName val="621.2"/>
      <sheetName val="621.3"/>
      <sheetName val="621.4"/>
      <sheetName val="621.5"/>
      <sheetName val="621.6"/>
      <sheetName val="622.1"/>
      <sheetName val="622.2"/>
      <sheetName val="622.3"/>
      <sheetName val="622.4"/>
      <sheetName val="622.5"/>
      <sheetName val="623.1"/>
      <sheetName val="623.2"/>
      <sheetName val="630.1"/>
      <sheetName val="630.2"/>
      <sheetName val="630.3"/>
      <sheetName val="630.4"/>
      <sheetName val="630.5"/>
      <sheetName val="630.6"/>
      <sheetName val="630.6p"/>
      <sheetName val="630.7"/>
      <sheetName val="631.1"/>
      <sheetName val="632.1"/>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1"/>
      <sheetName val="673.1 "/>
      <sheetName val="673.2 "/>
      <sheetName val="673.2p"/>
      <sheetName val="673.3"/>
      <sheetName val="674.1"/>
      <sheetName val="674.2"/>
      <sheetName val="680.1 "/>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Hoja1"/>
      <sheetName val="200.1"/>
      <sheetName val="input_temp"/>
      <sheetName val="ASSUMPTIONS"/>
      <sheetName val="W_REV"/>
      <sheetName val="W_OPEX"/>
      <sheetName val="w_capex"/>
      <sheetName val="ALCANTARILLADO RAS"/>
      <sheetName val="Ene-Feb"/>
      <sheetName val="Jul-Ago"/>
      <sheetName val="Mar-Abr"/>
      <sheetName val="May-Jun"/>
      <sheetName val="Nov-Dic"/>
      <sheetName val="Sep-Oct"/>
      <sheetName val="Cuadrillas"/>
      <sheetName val="Equ"/>
      <sheetName val="Trans"/>
      <sheetName val="Mat"/>
    </sheetNames>
    <sheetDataSet>
      <sheetData sheetId="0" refreshError="1"/>
      <sheetData sheetId="1" refreshError="1"/>
      <sheetData sheetId="2" refreshError="1"/>
      <sheetData sheetId="3" refreshError="1">
        <row r="1">
          <cell r="A1" t="str">
            <v>EQUI</v>
          </cell>
          <cell r="B1" t="str">
            <v>UNIDAD</v>
          </cell>
          <cell r="C1" t="str">
            <v>TARIFA 2011</v>
          </cell>
        </row>
        <row r="2">
          <cell r="A2" t="str">
            <v>Aspersor manual</v>
          </cell>
          <cell r="B2" t="str">
            <v>$/HORA</v>
          </cell>
          <cell r="C2">
            <v>711</v>
          </cell>
        </row>
        <row r="3">
          <cell r="A3" t="str">
            <v>Barredora mecánica de cepillo</v>
          </cell>
          <cell r="B3" t="str">
            <v>$/HORA</v>
          </cell>
          <cell r="C3">
            <v>50000</v>
          </cell>
        </row>
        <row r="4">
          <cell r="A4" t="str">
            <v>Bomba de concreto</v>
          </cell>
          <cell r="B4" t="str">
            <v>$/HORA</v>
          </cell>
          <cell r="C4">
            <v>44053</v>
          </cell>
        </row>
        <row r="5">
          <cell r="A5" t="str">
            <v>Bomba de inyección de lechada</v>
          </cell>
          <cell r="B5" t="str">
            <v>$/HORA</v>
          </cell>
          <cell r="C5">
            <v>30000</v>
          </cell>
        </row>
        <row r="6">
          <cell r="A6" t="str">
            <v>BOMBA ELECTRICA PARA ACCIONAR CELDA (PRUEBA DE CARGA PILOTE PREEXCAVADO)</v>
          </cell>
          <cell r="B6" t="str">
            <v>ML-KM</v>
          </cell>
          <cell r="C6">
            <v>59839</v>
          </cell>
        </row>
        <row r="7">
          <cell r="A7" t="str">
            <v>BOMBA ELECTRICA PARA ACCIONAR LA CELDA</v>
          </cell>
          <cell r="B7" t="str">
            <v>$/HORA</v>
          </cell>
          <cell r="C7">
            <v>60088</v>
          </cell>
        </row>
        <row r="8">
          <cell r="A8" t="str">
            <v>Bomba para gato de tensionamiento</v>
          </cell>
          <cell r="B8" t="str">
            <v>$/HORA</v>
          </cell>
          <cell r="C8">
            <v>33554</v>
          </cell>
        </row>
        <row r="9">
          <cell r="A9" t="str">
            <v>Buldozer D4</v>
          </cell>
          <cell r="B9" t="str">
            <v>$/HORA</v>
          </cell>
          <cell r="C9">
            <v>91601</v>
          </cell>
        </row>
        <row r="10">
          <cell r="A10" t="str">
            <v>Buldozer D6</v>
          </cell>
          <cell r="B10" t="str">
            <v>$/HORA</v>
          </cell>
          <cell r="C10">
            <v>147519</v>
          </cell>
        </row>
        <row r="11">
          <cell r="A11" t="str">
            <v>Buldozer D8 (Inluido Ripper)</v>
          </cell>
          <cell r="B11" t="str">
            <v>$/HORA</v>
          </cell>
          <cell r="C11">
            <v>222421</v>
          </cell>
        </row>
        <row r="12">
          <cell r="A12" t="str">
            <v>Calentador a gas</v>
          </cell>
          <cell r="B12" t="str">
            <v>$/HORA</v>
          </cell>
          <cell r="C12">
            <v>56878</v>
          </cell>
        </row>
        <row r="13">
          <cell r="A13" t="str">
            <v>Camion 350</v>
          </cell>
          <cell r="B13" t="str">
            <v>$/HORA</v>
          </cell>
          <cell r="C13">
            <v>40940</v>
          </cell>
        </row>
        <row r="14">
          <cell r="A14" t="str">
            <v>Camión de Slurry</v>
          </cell>
          <cell r="B14" t="str">
            <v>$/HORA</v>
          </cell>
          <cell r="C14">
            <v>200000</v>
          </cell>
        </row>
        <row r="15">
          <cell r="A15" t="str">
            <v>Camioneta D-300</v>
          </cell>
          <cell r="B15" t="str">
            <v>$/HORA</v>
          </cell>
          <cell r="C15">
            <v>46381</v>
          </cell>
        </row>
        <row r="16">
          <cell r="A16" t="str">
            <v>Cargador CAT 920 o equivalente</v>
          </cell>
          <cell r="B16" t="str">
            <v>$/HORA</v>
          </cell>
          <cell r="C16">
            <v>133764</v>
          </cell>
        </row>
        <row r="17">
          <cell r="A17" t="str">
            <v>Cargador CAT 930 o equivalente</v>
          </cell>
          <cell r="B17" t="str">
            <v>$/HORA</v>
          </cell>
          <cell r="C17">
            <v>167697</v>
          </cell>
        </row>
        <row r="18">
          <cell r="A18" t="str">
            <v>Carrotanque de agua 10000 Litros</v>
          </cell>
          <cell r="B18" t="str">
            <v>$/HORA</v>
          </cell>
          <cell r="C18">
            <v>63129</v>
          </cell>
        </row>
        <row r="19">
          <cell r="A19" t="str">
            <v>Carrotanque Irrigador de asfalto</v>
          </cell>
          <cell r="B19" t="str">
            <v>$/HORA</v>
          </cell>
          <cell r="C19">
            <v>101408</v>
          </cell>
        </row>
        <row r="20">
          <cell r="A20" t="str">
            <v>Cicatrizante (para remoción de especies vegetales) (item 201.9)</v>
          </cell>
          <cell r="B20" t="str">
            <v>$/HORA</v>
          </cell>
          <cell r="C20">
            <v>7767</v>
          </cell>
        </row>
        <row r="21">
          <cell r="A21" t="str">
            <v>Cizalla</v>
          </cell>
          <cell r="B21" t="str">
            <v>$/HORA</v>
          </cell>
          <cell r="C21">
            <v>2431</v>
          </cell>
        </row>
        <row r="22">
          <cell r="A22" t="str">
            <v>Compactador Benitin</v>
          </cell>
          <cell r="B22" t="str">
            <v>$/HORA</v>
          </cell>
          <cell r="C22">
            <v>58883</v>
          </cell>
        </row>
        <row r="23">
          <cell r="A23" t="str">
            <v>Compactador manual (RANA)</v>
          </cell>
          <cell r="B23" t="str">
            <v>$/HORA</v>
          </cell>
          <cell r="C23">
            <v>8858</v>
          </cell>
        </row>
        <row r="24">
          <cell r="A24" t="str">
            <v>Compactador manual (SALTARIN)</v>
          </cell>
          <cell r="B24" t="str">
            <v>$/HORA</v>
          </cell>
          <cell r="C24">
            <v>9635</v>
          </cell>
        </row>
        <row r="25">
          <cell r="A25" t="str">
            <v>Compactador manual de rodillo</v>
          </cell>
          <cell r="B25" t="str">
            <v>$/HORA</v>
          </cell>
          <cell r="C25">
            <v>10869</v>
          </cell>
        </row>
        <row r="26">
          <cell r="A26" t="str">
            <v>Compactador manual vibratorio (CANGURO) (Apisonadores)</v>
          </cell>
          <cell r="B26" t="str">
            <v>$/HORA</v>
          </cell>
          <cell r="C26">
            <v>9625</v>
          </cell>
        </row>
        <row r="27">
          <cell r="A27" t="str">
            <v>Compactador neumatico</v>
          </cell>
          <cell r="B27" t="str">
            <v>$/HORA</v>
          </cell>
          <cell r="C27">
            <v>89000</v>
          </cell>
        </row>
        <row r="28">
          <cell r="A28" t="str">
            <v>Compactador vibratorio tipo DD-20</v>
          </cell>
          <cell r="B28" t="str">
            <v>$/HORA</v>
          </cell>
          <cell r="C28">
            <v>65529</v>
          </cell>
        </row>
        <row r="29">
          <cell r="A29" t="str">
            <v>Compresor (barrido y soplado)</v>
          </cell>
          <cell r="B29" t="str">
            <v>$/HORA</v>
          </cell>
          <cell r="C29">
            <v>37767</v>
          </cell>
        </row>
        <row r="30">
          <cell r="A30" t="str">
            <v>Compresor 125 pies 3 con martillo</v>
          </cell>
          <cell r="B30" t="str">
            <v>$/HORA</v>
          </cell>
          <cell r="C30">
            <v>64121</v>
          </cell>
        </row>
        <row r="31">
          <cell r="A31" t="str">
            <v>Compresor 250 pies 3 con martillo</v>
          </cell>
          <cell r="B31" t="str">
            <v>$/HORA</v>
          </cell>
          <cell r="C31">
            <v>72999</v>
          </cell>
        </row>
        <row r="32">
          <cell r="A32" t="str">
            <v>Compresor para penetrar roca</v>
          </cell>
          <cell r="B32" t="str">
            <v>$/HORA</v>
          </cell>
          <cell r="C32">
            <v>72397</v>
          </cell>
        </row>
        <row r="33">
          <cell r="A33" t="str">
            <v>Cortadora de pavimento</v>
          </cell>
          <cell r="B33" t="str">
            <v>$/HORA</v>
          </cell>
          <cell r="C33">
            <v>39590</v>
          </cell>
        </row>
        <row r="34">
          <cell r="A34" t="str">
            <v>Derecho y disposición de material de derrumbe</v>
          </cell>
          <cell r="B34" t="str">
            <v>M3</v>
          </cell>
          <cell r="C34">
            <v>500</v>
          </cell>
        </row>
        <row r="35">
          <cell r="A35" t="str">
            <v>Derecho y disposición de material de escombros</v>
          </cell>
          <cell r="B35" t="str">
            <v>M3</v>
          </cell>
          <cell r="C35">
            <v>500</v>
          </cell>
        </row>
        <row r="36">
          <cell r="A36" t="str">
            <v>Derretidora de asfalto (crafco o similar)</v>
          </cell>
          <cell r="B36" t="str">
            <v>$/HORA</v>
          </cell>
          <cell r="C36">
            <v>5244</v>
          </cell>
        </row>
        <row r="37">
          <cell r="A37" t="str">
            <v>Diferencial de 2 ton.</v>
          </cell>
          <cell r="B37" t="str">
            <v>$/HORA</v>
          </cell>
          <cell r="C37">
            <v>2710</v>
          </cell>
        </row>
        <row r="38">
          <cell r="A38" t="str">
            <v>Diferencial de 3 ton</v>
          </cell>
          <cell r="B38" t="str">
            <v>$/HORA</v>
          </cell>
          <cell r="C38">
            <v>3173</v>
          </cell>
        </row>
        <row r="39">
          <cell r="A39" t="str">
            <v>Equipo de control (bandas sonoras reduce velocidad) (Termohigometros, Termómetros, Galgas)</v>
          </cell>
          <cell r="B39" t="str">
            <v>$/HORA</v>
          </cell>
          <cell r="C39">
            <v>2300</v>
          </cell>
        </row>
        <row r="40">
          <cell r="A40" t="str">
            <v>Equipo de oxicorte</v>
          </cell>
          <cell r="B40" t="str">
            <v>$/HORA</v>
          </cell>
          <cell r="C40">
            <v>25000</v>
          </cell>
        </row>
        <row r="41">
          <cell r="A41" t="str">
            <v>Equipo de perforación (TRACKDRILL)</v>
          </cell>
          <cell r="B41" t="str">
            <v>$/HORA</v>
          </cell>
          <cell r="C41">
            <v>112286</v>
          </cell>
        </row>
        <row r="42">
          <cell r="A42" t="str">
            <v>Equipo de pintura (Compresor)</v>
          </cell>
          <cell r="B42" t="str">
            <v>$/HORA</v>
          </cell>
          <cell r="C42">
            <v>4274</v>
          </cell>
        </row>
        <row r="43">
          <cell r="A43" t="str">
            <v>Equipo de soldadura 250 AMP</v>
          </cell>
          <cell r="B43" t="str">
            <v>$/HORA</v>
          </cell>
          <cell r="C43">
            <v>9745</v>
          </cell>
        </row>
        <row r="44">
          <cell r="A44" t="str">
            <v>Equipo de soldadura 400</v>
          </cell>
          <cell r="B44" t="str">
            <v>$/HORA</v>
          </cell>
          <cell r="C44">
            <v>10366</v>
          </cell>
        </row>
        <row r="45">
          <cell r="A45" t="str">
            <v>Equipo de soldadura 600</v>
          </cell>
          <cell r="B45" t="str">
            <v>$/HORA</v>
          </cell>
          <cell r="C45">
            <v>17133</v>
          </cell>
        </row>
        <row r="46">
          <cell r="A46" t="str">
            <v>Equipo de topografía</v>
          </cell>
          <cell r="B46" t="str">
            <v>$/HORA</v>
          </cell>
          <cell r="C46">
            <v>11262</v>
          </cell>
        </row>
        <row r="47">
          <cell r="A47" t="str">
            <v>Equipo de Ultrasonido</v>
          </cell>
          <cell r="B47" t="str">
            <v>$/HORA</v>
          </cell>
          <cell r="C47">
            <v>73080</v>
          </cell>
        </row>
        <row r="48">
          <cell r="A48" t="str">
            <v>Equipo manual aplicador (bandas sonoras reduce velocidad)</v>
          </cell>
          <cell r="B48" t="str">
            <v>$/HORA</v>
          </cell>
          <cell r="C48">
            <v>22750</v>
          </cell>
        </row>
        <row r="49">
          <cell r="A49" t="str">
            <v>Esparcidor de gravilla</v>
          </cell>
          <cell r="B49" t="str">
            <v>$/HORA</v>
          </cell>
          <cell r="C49">
            <v>60000</v>
          </cell>
        </row>
        <row r="50">
          <cell r="A50" t="str">
            <v>Estación</v>
          </cell>
          <cell r="B50" t="str">
            <v>$/HORA</v>
          </cell>
          <cell r="C50">
            <v>12438</v>
          </cell>
        </row>
        <row r="51">
          <cell r="A51" t="str">
            <v>Formaleta metálica (concreto hidraulico)</v>
          </cell>
          <cell r="B51" t="str">
            <v>$/HORA</v>
          </cell>
          <cell r="C51">
            <v>695</v>
          </cell>
        </row>
        <row r="52">
          <cell r="A52" t="str">
            <v>Formaleta metálica (tuberia de concreto reforzado)</v>
          </cell>
          <cell r="B52" t="str">
            <v>$/HORA</v>
          </cell>
          <cell r="C52">
            <v>1134</v>
          </cell>
        </row>
        <row r="53">
          <cell r="A53" t="str">
            <v>Formaleta para camisa de pilote</v>
          </cell>
          <cell r="B53" t="str">
            <v>$/HORA</v>
          </cell>
          <cell r="C53">
            <v>1307</v>
          </cell>
        </row>
        <row r="54">
          <cell r="A54" t="str">
            <v>Fresadora de pavimento</v>
          </cell>
          <cell r="B54" t="str">
            <v>$/HORA</v>
          </cell>
          <cell r="C54">
            <v>703200</v>
          </cell>
        </row>
        <row r="55">
          <cell r="A55" t="str">
            <v>Fresadora y recicladora de pavimento</v>
          </cell>
          <cell r="B55" t="str">
            <v>$/HORA</v>
          </cell>
          <cell r="C55">
            <v>781000</v>
          </cell>
        </row>
        <row r="56">
          <cell r="A56" t="str">
            <v>Gato para tensionamiento</v>
          </cell>
          <cell r="B56" t="str">
            <v>$/HORA</v>
          </cell>
          <cell r="C56">
            <v>13994</v>
          </cell>
        </row>
        <row r="57">
          <cell r="A57" t="str">
            <v>Grua (Capacidad 15 ton)</v>
          </cell>
          <cell r="B57" t="str">
            <v>$/HORA</v>
          </cell>
          <cell r="C57">
            <v>167375</v>
          </cell>
        </row>
        <row r="58">
          <cell r="A58" t="str">
            <v>Grua 10 ton</v>
          </cell>
          <cell r="B58" t="str">
            <v>$/HORA</v>
          </cell>
          <cell r="C58">
            <v>148774</v>
          </cell>
        </row>
        <row r="59">
          <cell r="A59" t="str">
            <v>Grua con torre</v>
          </cell>
          <cell r="B59" t="str">
            <v>$/HORA</v>
          </cell>
          <cell r="C59">
            <v>250000</v>
          </cell>
        </row>
        <row r="60">
          <cell r="A60" t="str">
            <v>GRUA ESPECIAL PARA PRUEBA DE CARGA DE PILOTES PREEXCAVADOS</v>
          </cell>
          <cell r="B60" t="str">
            <v>KG-KM</v>
          </cell>
          <cell r="C60">
            <v>271524</v>
          </cell>
        </row>
        <row r="61">
          <cell r="A61" t="str">
            <v>GRUA ESPECIAL PARA PRUEBA DE CARGA PILOTES PREEXVAVADA</v>
          </cell>
          <cell r="B61" t="str">
            <v>$/HORA</v>
          </cell>
          <cell r="C61">
            <v>272656</v>
          </cell>
        </row>
        <row r="62">
          <cell r="A62" t="str">
            <v>Grua telescópica</v>
          </cell>
          <cell r="B62" t="str">
            <v>$/HORA</v>
          </cell>
          <cell r="C62">
            <v>348000</v>
          </cell>
        </row>
        <row r="63">
          <cell r="A63" t="str">
            <v>Guadañadora</v>
          </cell>
          <cell r="B63" t="str">
            <v>$/HORA</v>
          </cell>
          <cell r="C63">
            <v>5288</v>
          </cell>
        </row>
        <row r="64">
          <cell r="A64" t="str">
            <v>MANOMETRO CABLE DE ACERO PARA BAJAR LA CELDA</v>
          </cell>
          <cell r="B64" t="str">
            <v>$/HORA</v>
          </cell>
          <cell r="C64">
            <v>1672000</v>
          </cell>
        </row>
        <row r="65">
          <cell r="A65" t="str">
            <v>MANOMETRO CABLE DE ACERO PARA BAJAR LA CELDA (PRUEBA DE CARGA PILOTE PREEXCAVADO)</v>
          </cell>
          <cell r="B65" t="str">
            <v>$/HORA</v>
          </cell>
          <cell r="C65">
            <v>1665065</v>
          </cell>
        </row>
        <row r="66">
          <cell r="A66" t="str">
            <v>Maquina térmica pegatachas</v>
          </cell>
          <cell r="B66" t="str">
            <v>$/HORA</v>
          </cell>
          <cell r="C66">
            <v>25838</v>
          </cell>
        </row>
        <row r="67">
          <cell r="A67" t="str">
            <v>Mezcladora de concreto 1 BULTO</v>
          </cell>
          <cell r="B67" t="str">
            <v>$/HORA</v>
          </cell>
          <cell r="C67">
            <v>5967</v>
          </cell>
        </row>
        <row r="68">
          <cell r="A68" t="str">
            <v>Montacargas</v>
          </cell>
          <cell r="B68" t="str">
            <v>$/HORA</v>
          </cell>
          <cell r="C68">
            <v>61345</v>
          </cell>
        </row>
        <row r="69">
          <cell r="A69" t="str">
            <v>Motobomba 4 PULGADAS</v>
          </cell>
          <cell r="B69" t="str">
            <v>$/HORA</v>
          </cell>
          <cell r="C69">
            <v>10136</v>
          </cell>
        </row>
        <row r="70">
          <cell r="A70" t="str">
            <v>Motobomba 6" DIAMETRO DE BOMBEO DE 2M³/SEG.</v>
          </cell>
          <cell r="B70" t="str">
            <v>$/HORA</v>
          </cell>
          <cell r="C70">
            <v>17475</v>
          </cell>
        </row>
        <row r="71">
          <cell r="A71" t="str">
            <v>Motobomba de concreto</v>
          </cell>
          <cell r="B71" t="str">
            <v>$/HORA</v>
          </cell>
          <cell r="C71">
            <v>92769</v>
          </cell>
        </row>
        <row r="72">
          <cell r="A72" t="str">
            <v>Motoniveladora</v>
          </cell>
          <cell r="B72" t="str">
            <v>$/HORA</v>
          </cell>
          <cell r="C72">
            <v>146662</v>
          </cell>
        </row>
        <row r="73">
          <cell r="A73" t="str">
            <v>Motosierra</v>
          </cell>
          <cell r="B73" t="str">
            <v>$/HORA</v>
          </cell>
          <cell r="C73">
            <v>10000</v>
          </cell>
        </row>
        <row r="74">
          <cell r="A74" t="str">
            <v>Pala auxiliar de piloteadora</v>
          </cell>
          <cell r="B74" t="str">
            <v>$/HORA</v>
          </cell>
          <cell r="C74">
            <v>270250</v>
          </cell>
        </row>
        <row r="75">
          <cell r="A75" t="str">
            <v>Pala grua con martillo</v>
          </cell>
          <cell r="B75" t="str">
            <v>$/HORA</v>
          </cell>
          <cell r="C75">
            <v>269604</v>
          </cell>
        </row>
        <row r="76">
          <cell r="A76" t="str">
            <v>Piloteadora</v>
          </cell>
          <cell r="B76" t="str">
            <v>$/HORA</v>
          </cell>
          <cell r="C76">
            <v>387500</v>
          </cell>
        </row>
        <row r="77">
          <cell r="A77" t="str">
            <v>Planta de asfalto en caliente</v>
          </cell>
          <cell r="B77" t="str">
            <v>$/HORA</v>
          </cell>
          <cell r="C77">
            <v>672770</v>
          </cell>
        </row>
        <row r="78">
          <cell r="A78" t="str">
            <v>Planta de asfalto en frio</v>
          </cell>
          <cell r="B78" t="str">
            <v>$/HORA</v>
          </cell>
          <cell r="C78">
            <v>165000</v>
          </cell>
        </row>
        <row r="79">
          <cell r="A79" t="str">
            <v xml:space="preserve">Planta eléctrica </v>
          </cell>
          <cell r="B79" t="str">
            <v>$/HORA</v>
          </cell>
          <cell r="C79">
            <v>13603</v>
          </cell>
        </row>
        <row r="80">
          <cell r="A80" t="str">
            <v>Planta trituradora</v>
          </cell>
          <cell r="B80" t="str">
            <v>$/HORA</v>
          </cell>
          <cell r="C80">
            <v>560000</v>
          </cell>
        </row>
        <row r="81">
          <cell r="A81" t="str">
            <v>Pluma capacidad 100 kg</v>
          </cell>
          <cell r="B81" t="str">
            <v>$/HORA</v>
          </cell>
          <cell r="C81">
            <v>6820</v>
          </cell>
        </row>
        <row r="82">
          <cell r="A82" t="str">
            <v>Pulidora (8500 REV)</v>
          </cell>
          <cell r="B82" t="str">
            <v>$/HORA</v>
          </cell>
          <cell r="C82">
            <v>4153</v>
          </cell>
        </row>
        <row r="83">
          <cell r="A83" t="str">
            <v>Pulvimixer</v>
          </cell>
          <cell r="B83" t="str">
            <v>$/HORA</v>
          </cell>
          <cell r="C83">
            <v>313200</v>
          </cell>
        </row>
        <row r="84">
          <cell r="A84" t="str">
            <v>Recicladora</v>
          </cell>
          <cell r="B84" t="str">
            <v>$/HORA</v>
          </cell>
          <cell r="C84">
            <v>478490</v>
          </cell>
        </row>
        <row r="85">
          <cell r="A85" t="str">
            <v>Regla vibratoria L=3m</v>
          </cell>
          <cell r="B85" t="str">
            <v>$/HORA</v>
          </cell>
          <cell r="C85">
            <v>6960</v>
          </cell>
        </row>
        <row r="86">
          <cell r="A86" t="str">
            <v>Retrocargador</v>
          </cell>
          <cell r="B86" t="str">
            <v>$/HORA</v>
          </cell>
          <cell r="C86">
            <v>100478</v>
          </cell>
        </row>
        <row r="87">
          <cell r="A87" t="str">
            <v>Retroexcavadora 428 doble transmision</v>
          </cell>
          <cell r="B87" t="str">
            <v>$/HORA</v>
          </cell>
          <cell r="C87">
            <v>87702</v>
          </cell>
        </row>
        <row r="88">
          <cell r="A88" t="str">
            <v>Retroexcavadora A25C</v>
          </cell>
          <cell r="B88" t="str">
            <v>$/HORA</v>
          </cell>
        </row>
        <row r="89">
          <cell r="A89" t="str">
            <v>Retroexcavadora CAT 320</v>
          </cell>
          <cell r="B89" t="str">
            <v>$/HORA</v>
          </cell>
          <cell r="C89">
            <v>175087</v>
          </cell>
        </row>
        <row r="90">
          <cell r="A90" t="str">
            <v>Retroexcavadora EX-200 con martillo neumatico</v>
          </cell>
          <cell r="B90" t="str">
            <v>$/HORA</v>
          </cell>
          <cell r="C90">
            <v>285095</v>
          </cell>
        </row>
        <row r="91">
          <cell r="A91" t="str">
            <v>Retroexcavadora EX-200 SOBRE ORUGA</v>
          </cell>
          <cell r="B91" t="str">
            <v>$/HORA</v>
          </cell>
          <cell r="C91">
            <v>157753</v>
          </cell>
        </row>
        <row r="92">
          <cell r="A92" t="str">
            <v>Retroexcavadora sobre llantas JD410</v>
          </cell>
          <cell r="B92" t="str">
            <v>$/HORA</v>
          </cell>
          <cell r="C92">
            <v>86453</v>
          </cell>
        </row>
        <row r="93">
          <cell r="A93" t="str">
            <v>Ruteadora</v>
          </cell>
          <cell r="B93" t="str">
            <v>$/HORA</v>
          </cell>
          <cell r="C93">
            <v>1102</v>
          </cell>
        </row>
        <row r="94">
          <cell r="A94" t="str">
            <v>Taco metálico (puntal) (escamas en concreto)</v>
          </cell>
          <cell r="B94" t="str">
            <v>$/HORA</v>
          </cell>
          <cell r="C94">
            <v>115</v>
          </cell>
        </row>
        <row r="95">
          <cell r="A95" t="str">
            <v>Tarifa de transporte</v>
          </cell>
          <cell r="B95" t="str">
            <v>M³-KM</v>
          </cell>
          <cell r="C95">
            <v>928.36363636363637</v>
          </cell>
        </row>
        <row r="96">
          <cell r="A96" t="str">
            <v>Tarifa de transporte de acero</v>
          </cell>
          <cell r="C96">
            <v>0.55000000000000004</v>
          </cell>
        </row>
        <row r="97">
          <cell r="A97" t="str">
            <v xml:space="preserve">Tarifa de transporte de estructuras metálicas </v>
          </cell>
          <cell r="B97" t="str">
            <v>KG-KM</v>
          </cell>
          <cell r="C97">
            <v>0.77</v>
          </cell>
        </row>
        <row r="98">
          <cell r="A98" t="str">
            <v xml:space="preserve">Tarifa de transporte de estructuras metálicas </v>
          </cell>
          <cell r="C98">
            <v>0.77</v>
          </cell>
        </row>
        <row r="99">
          <cell r="A99" t="str">
            <v>Tarifa de transporte de mezclas parra bacheo</v>
          </cell>
          <cell r="B99" t="str">
            <v>M³-KM</v>
          </cell>
          <cell r="C99">
            <v>1440</v>
          </cell>
        </row>
        <row r="100">
          <cell r="A100" t="str">
            <v xml:space="preserve">Tarifa de Transporte de pilotes </v>
          </cell>
          <cell r="C100">
            <v>292</v>
          </cell>
        </row>
        <row r="101">
          <cell r="A101" t="str">
            <v>Tarifa de transporte estructura metálica en obra</v>
          </cell>
          <cell r="B101" t="str">
            <v>KG-KM</v>
          </cell>
          <cell r="C101">
            <v>1.0779999999999998</v>
          </cell>
        </row>
        <row r="102">
          <cell r="A102" t="str">
            <v>Tarifa de transporte interno para prueba de carga pilotes preexcavados</v>
          </cell>
          <cell r="B102" t="str">
            <v>KG-KM</v>
          </cell>
          <cell r="C102">
            <v>36423</v>
          </cell>
        </row>
        <row r="103">
          <cell r="A103" t="str">
            <v>Tarifa de transporte para agregados de mezclas</v>
          </cell>
          <cell r="B103" t="str">
            <v>M³-KM</v>
          </cell>
          <cell r="C103">
            <v>1103</v>
          </cell>
        </row>
        <row r="104">
          <cell r="A104" t="str">
            <v>Terminadora de asfalto</v>
          </cell>
          <cell r="B104" t="str">
            <v>$/HORA</v>
          </cell>
          <cell r="C104">
            <v>156076</v>
          </cell>
        </row>
        <row r="105">
          <cell r="A105" t="str">
            <v>Vehiculo delineador</v>
          </cell>
          <cell r="B105" t="str">
            <v>$/HORA</v>
          </cell>
          <cell r="C105">
            <v>62049</v>
          </cell>
        </row>
        <row r="106">
          <cell r="A106" t="str">
            <v>Vibrador de concreto</v>
          </cell>
          <cell r="B106" t="str">
            <v>$/HORA</v>
          </cell>
          <cell r="C106">
            <v>5815</v>
          </cell>
        </row>
        <row r="107">
          <cell r="A107" t="str">
            <v>Vibrocompactador  (15 TON)</v>
          </cell>
          <cell r="B107" t="str">
            <v>$/HORA</v>
          </cell>
          <cell r="C107">
            <v>106085</v>
          </cell>
        </row>
        <row r="108">
          <cell r="A108" t="str">
            <v>Vibrocompactador tandem(DD110HF)</v>
          </cell>
          <cell r="B108" t="str">
            <v>$/HORA</v>
          </cell>
          <cell r="C108">
            <v>133614</v>
          </cell>
        </row>
        <row r="109">
          <cell r="A109" t="str">
            <v>Volqueta 6 m3</v>
          </cell>
          <cell r="B109" t="str">
            <v>$/HORA</v>
          </cell>
          <cell r="C109">
            <v>61272</v>
          </cell>
        </row>
        <row r="110">
          <cell r="A110" t="str">
            <v>EQUIPOS DE MEDICION - PDA-(Deformímetros eléctricos, mecánicos, Celdas de carga, etc.), INCLUYE ANDAMIAJES Y TRANSPORTE. SE TOMAN TRES (3) REGISTROS</v>
          </cell>
          <cell r="C110">
            <v>10939556</v>
          </cell>
        </row>
        <row r="181">
          <cell r="A181" t="str">
            <v xml:space="preserve">Nutrientes (para remoción de especies vegetales) (dap, triple 15, urea o similar) (item 201.9) </v>
          </cell>
        </row>
      </sheetData>
      <sheetData sheetId="4" refreshError="1">
        <row r="1">
          <cell r="A1" t="str">
            <v>EQUI</v>
          </cell>
          <cell r="B1" t="str">
            <v>UNIDAD</v>
          </cell>
          <cell r="C1" t="str">
            <v>TARIFA 2011</v>
          </cell>
        </row>
        <row r="2">
          <cell r="A2" t="str">
            <v>Aspersor manual</v>
          </cell>
          <cell r="B2" t="str">
            <v>$/HORA</v>
          </cell>
          <cell r="C2">
            <v>711</v>
          </cell>
        </row>
        <row r="3">
          <cell r="A3" t="str">
            <v>ADMINISTRACION</v>
          </cell>
          <cell r="B3" t="str">
            <v>%</v>
          </cell>
          <cell r="C3">
            <v>0.19999999999999998</v>
          </cell>
        </row>
        <row r="4">
          <cell r="A4" t="str">
            <v>IMPREVISTOS</v>
          </cell>
          <cell r="B4" t="str">
            <v>%</v>
          </cell>
          <cell r="C4">
            <v>4.9999999999999996E-2</v>
          </cell>
        </row>
        <row r="5">
          <cell r="A5" t="str">
            <v>UTILIDAD</v>
          </cell>
          <cell r="B5" t="str">
            <v>%</v>
          </cell>
          <cell r="C5">
            <v>4.9999999999999996E-2</v>
          </cell>
        </row>
        <row r="6">
          <cell r="A6" t="str">
            <v>PRESTACIONES</v>
          </cell>
          <cell r="B6" t="str">
            <v>%</v>
          </cell>
          <cell r="C6">
            <v>1.8499999999999999</v>
          </cell>
        </row>
        <row r="7">
          <cell r="A7" t="str">
            <v>DISTANCIA ACARREO 1</v>
          </cell>
          <cell r="B7" t="str">
            <v>KM</v>
          </cell>
          <cell r="C7">
            <v>10</v>
          </cell>
          <cell r="D7">
            <v>10</v>
          </cell>
        </row>
        <row r="8">
          <cell r="A8" t="str">
            <v>DISTANCIA ACARREO 2</v>
          </cell>
          <cell r="B8" t="str">
            <v>KM</v>
          </cell>
          <cell r="C8">
            <v>50</v>
          </cell>
          <cell r="D8">
            <v>100</v>
          </cell>
        </row>
        <row r="9">
          <cell r="A9" t="str">
            <v>DISTANCIA SUMINISTRO</v>
          </cell>
          <cell r="B9" t="str">
            <v>KM</v>
          </cell>
          <cell r="C9">
            <v>50</v>
          </cell>
          <cell r="D9">
            <v>50</v>
          </cell>
        </row>
        <row r="10">
          <cell r="A10" t="str">
            <v>DISTANCIA SUMINISTRO BASES SUB BASES AFIRMADOS</v>
          </cell>
          <cell r="B10" t="str">
            <v>KM</v>
          </cell>
          <cell r="C10">
            <v>50</v>
          </cell>
          <cell r="D10">
            <v>50</v>
          </cell>
        </row>
        <row r="11">
          <cell r="A11" t="str">
            <v>DISTANCIA DE SUMINISTRO CONCRETOS</v>
          </cell>
          <cell r="B11" t="str">
            <v>KM</v>
          </cell>
          <cell r="C11">
            <v>50</v>
          </cell>
          <cell r="D11">
            <v>50</v>
          </cell>
        </row>
        <row r="12">
          <cell r="A12" t="str">
            <v>DISTANCIA DE SUMINISTRO MEZCLAS ASFALTICAS</v>
          </cell>
          <cell r="B12" t="str">
            <v>KM</v>
          </cell>
          <cell r="C12">
            <v>75</v>
          </cell>
          <cell r="D12">
            <v>75</v>
          </cell>
        </row>
        <row r="13">
          <cell r="A13" t="str">
            <v>DISTANCIA TRANSPORTE ESTRUCTURA METALICA</v>
          </cell>
          <cell r="B13" t="str">
            <v>KM</v>
          </cell>
          <cell r="C13">
            <v>100</v>
          </cell>
          <cell r="D13">
            <v>100</v>
          </cell>
        </row>
        <row r="14">
          <cell r="A14" t="str">
            <v>DISTANCIA ACARREO MATERIALES  PETREOS</v>
          </cell>
          <cell r="B14" t="str">
            <v>KM</v>
          </cell>
          <cell r="C14">
            <v>50</v>
          </cell>
          <cell r="D14">
            <v>50</v>
          </cell>
        </row>
        <row r="15">
          <cell r="A15" t="str">
            <v>CADENERO</v>
          </cell>
          <cell r="B15" t="str">
            <v>DIA</v>
          </cell>
          <cell r="C15">
            <v>31110</v>
          </cell>
        </row>
        <row r="16">
          <cell r="A16" t="str">
            <v>INSPECTOR DE FABRICACION Y MONTAJE</v>
          </cell>
          <cell r="B16" t="str">
            <v>DIA</v>
          </cell>
          <cell r="C16">
            <v>40000</v>
          </cell>
        </row>
        <row r="17">
          <cell r="A17" t="str">
            <v>OBRERO</v>
          </cell>
          <cell r="B17" t="str">
            <v>DIA</v>
          </cell>
          <cell r="C17">
            <v>30000</v>
          </cell>
        </row>
        <row r="18">
          <cell r="A18" t="str">
            <v>OFICIAL</v>
          </cell>
          <cell r="B18" t="str">
            <v>DIA</v>
          </cell>
          <cell r="C18">
            <v>50000</v>
          </cell>
        </row>
        <row r="19">
          <cell r="A19" t="str">
            <v>OFICIAL EXPERTO EN DESMONTAJE</v>
          </cell>
          <cell r="B19" t="str">
            <v>DIA</v>
          </cell>
          <cell r="C19">
            <v>41346</v>
          </cell>
        </row>
        <row r="20">
          <cell r="A20" t="str">
            <v>PALETEROS</v>
          </cell>
          <cell r="B20" t="str">
            <v>DIA</v>
          </cell>
          <cell r="C20">
            <v>20000</v>
          </cell>
        </row>
        <row r="21">
          <cell r="A21" t="str">
            <v>RASTRILLEROS</v>
          </cell>
          <cell r="B21" t="str">
            <v>DIA</v>
          </cell>
          <cell r="C21">
            <v>35000</v>
          </cell>
        </row>
        <row r="22">
          <cell r="A22" t="str">
            <v>SOLDADOR</v>
          </cell>
          <cell r="B22" t="str">
            <v>DIA</v>
          </cell>
          <cell r="C22">
            <v>44000</v>
          </cell>
        </row>
        <row r="23">
          <cell r="A23" t="str">
            <v>TOPOGRAFO</v>
          </cell>
          <cell r="B23" t="str">
            <v>DIA</v>
          </cell>
          <cell r="C23">
            <v>51200</v>
          </cell>
        </row>
        <row r="24">
          <cell r="A24" t="str">
            <v>LIGUERO</v>
          </cell>
          <cell r="B24" t="str">
            <v>$/HORA</v>
          </cell>
          <cell r="C24">
            <v>25000</v>
          </cell>
        </row>
        <row r="25">
          <cell r="A25" t="str">
            <v>CUADRILLA DE DESMONTAJE (10 PERSONAS)</v>
          </cell>
          <cell r="B25" t="str">
            <v>DIA</v>
          </cell>
          <cell r="C25">
            <v>200000</v>
          </cell>
        </row>
        <row r="26">
          <cell r="A26" t="str">
            <v>CALCULISTA</v>
          </cell>
          <cell r="B26" t="str">
            <v>DIA</v>
          </cell>
          <cell r="C26">
            <v>300000</v>
          </cell>
        </row>
        <row r="27">
          <cell r="A27" t="str">
            <v>DIBUJANTE</v>
          </cell>
          <cell r="B27" t="str">
            <v>DIA</v>
          </cell>
          <cell r="C27">
            <v>32000</v>
          </cell>
        </row>
        <row r="28">
          <cell r="A28" t="str">
            <v>INGENIERO DE MONTAJE Y PRUEBA</v>
          </cell>
          <cell r="B28" t="str">
            <v>DIA</v>
          </cell>
          <cell r="C28">
            <v>150000</v>
          </cell>
        </row>
        <row r="29">
          <cell r="A29" t="str">
            <v>INGENIERO SUPERVISOR Y DIRECTOR DE PRUEBA</v>
          </cell>
          <cell r="B29" t="str">
            <v>DIA</v>
          </cell>
          <cell r="C29">
            <v>200000</v>
          </cell>
        </row>
        <row r="30">
          <cell r="A30" t="str">
            <v>DISTANCIA SUMINISTRO (MATERIAL DE LA ZONA)</v>
          </cell>
          <cell r="B30" t="str">
            <v>KM</v>
          </cell>
          <cell r="C30">
            <v>50</v>
          </cell>
        </row>
        <row r="31">
          <cell r="A31" t="str">
            <v>DERECHOS DE EXPLOTACIÓN MATERIAL PETREO</v>
          </cell>
          <cell r="B31" t="str">
            <v>M3</v>
          </cell>
          <cell r="C31">
            <v>1500</v>
          </cell>
        </row>
        <row r="32">
          <cell r="A32" t="str">
            <v>ESCOLTA Y TRANSPORTE EXPLOSIVOS</v>
          </cell>
          <cell r="B32" t="str">
            <v>$/HORA</v>
          </cell>
          <cell r="C32">
            <v>5000</v>
          </cell>
        </row>
        <row r="33">
          <cell r="A33" t="str">
            <v>Cortadora de pavimento</v>
          </cell>
          <cell r="B33" t="str">
            <v>$/HORA</v>
          </cell>
          <cell r="C33">
            <v>39590</v>
          </cell>
        </row>
        <row r="34">
          <cell r="A34" t="str">
            <v>Derecho y disposición de material de derrumbe</v>
          </cell>
          <cell r="B34" t="str">
            <v>M3</v>
          </cell>
          <cell r="C34">
            <v>500</v>
          </cell>
        </row>
        <row r="35">
          <cell r="A35" t="str">
            <v>Derecho y disposición de material de escombros</v>
          </cell>
          <cell r="B35" t="str">
            <v>M3</v>
          </cell>
          <cell r="C35">
            <v>500</v>
          </cell>
        </row>
        <row r="36">
          <cell r="A36" t="str">
            <v>Derretidora de asfalto (crafco o similar)</v>
          </cell>
          <cell r="B36" t="str">
            <v>$/HORA</v>
          </cell>
          <cell r="C36">
            <v>5244</v>
          </cell>
        </row>
        <row r="37">
          <cell r="A37" t="str">
            <v>Diferencial de 2 ton.</v>
          </cell>
          <cell r="B37" t="str">
            <v>$/HORA</v>
          </cell>
          <cell r="C37">
            <v>2710</v>
          </cell>
        </row>
        <row r="38">
          <cell r="A38" t="str">
            <v>Diferencial de 3 ton</v>
          </cell>
          <cell r="B38" t="str">
            <v>$/HORA</v>
          </cell>
          <cell r="C38">
            <v>3173</v>
          </cell>
        </row>
        <row r="39">
          <cell r="A39" t="str">
            <v>Equipo de control (bandas sonoras reduce velocidad) (Termohigometros, Termómetros, Galgas)</v>
          </cell>
          <cell r="B39" t="str">
            <v>$/HORA</v>
          </cell>
          <cell r="C39">
            <v>2300</v>
          </cell>
        </row>
        <row r="40">
          <cell r="A40" t="str">
            <v>Equipo de oxicorte</v>
          </cell>
          <cell r="B40" t="str">
            <v>$/HORA</v>
          </cell>
          <cell r="C40">
            <v>25000</v>
          </cell>
        </row>
        <row r="41">
          <cell r="A41" t="str">
            <v>Equipo de perforación (TRACKDRILL)</v>
          </cell>
          <cell r="B41" t="str">
            <v>$/HORA</v>
          </cell>
          <cell r="C41">
            <v>112286</v>
          </cell>
        </row>
        <row r="42">
          <cell r="A42" t="str">
            <v>Equipo de pintura (Compresor)</v>
          </cell>
          <cell r="B42" t="str">
            <v>$/HORA</v>
          </cell>
          <cell r="C42">
            <v>4274</v>
          </cell>
        </row>
        <row r="43">
          <cell r="A43" t="str">
            <v>Equipo de soldadura 250 AMP</v>
          </cell>
          <cell r="B43" t="str">
            <v>$/HORA</v>
          </cell>
          <cell r="C43">
            <v>9745</v>
          </cell>
        </row>
        <row r="44">
          <cell r="A44" t="str">
            <v>Equipo de soldadura 400</v>
          </cell>
          <cell r="B44" t="str">
            <v>$/HORA</v>
          </cell>
          <cell r="C44">
            <v>10366</v>
          </cell>
        </row>
        <row r="45">
          <cell r="A45" t="str">
            <v>Equipo de soldadura 600</v>
          </cell>
          <cell r="B45" t="str">
            <v>$/HORA</v>
          </cell>
          <cell r="C45">
            <v>17133</v>
          </cell>
        </row>
        <row r="46">
          <cell r="A46" t="str">
            <v>Equipo de topografía</v>
          </cell>
          <cell r="B46" t="str">
            <v>$/HORA</v>
          </cell>
          <cell r="C46">
            <v>11262</v>
          </cell>
        </row>
        <row r="47">
          <cell r="A47" t="str">
            <v>Equipo de Ultrasonido</v>
          </cell>
          <cell r="B47" t="str">
            <v>$/HORA</v>
          </cell>
          <cell r="C47">
            <v>73080</v>
          </cell>
        </row>
        <row r="48">
          <cell r="A48" t="str">
            <v>Equipo manual aplicador (bandas sonoras reduce velocidad)</v>
          </cell>
          <cell r="B48" t="str">
            <v>$/HORA</v>
          </cell>
          <cell r="C48">
            <v>22750</v>
          </cell>
        </row>
        <row r="49">
          <cell r="A49" t="str">
            <v>Esparcidor de gravilla</v>
          </cell>
          <cell r="B49" t="str">
            <v>$/HORA</v>
          </cell>
          <cell r="C49">
            <v>60000</v>
          </cell>
        </row>
        <row r="50">
          <cell r="A50" t="str">
            <v>Estación</v>
          </cell>
          <cell r="B50" t="str">
            <v>$/HORA</v>
          </cell>
          <cell r="C50">
            <v>12438</v>
          </cell>
        </row>
        <row r="51">
          <cell r="A51" t="str">
            <v>Formaleta metálica (concreto hidraulico)</v>
          </cell>
          <cell r="B51" t="str">
            <v>$/HORA</v>
          </cell>
          <cell r="C51">
            <v>695</v>
          </cell>
        </row>
        <row r="52">
          <cell r="A52" t="str">
            <v>Formaleta metálica (tuberia de concreto reforzado)</v>
          </cell>
          <cell r="B52" t="str">
            <v>$/HORA</v>
          </cell>
          <cell r="C52">
            <v>1134</v>
          </cell>
        </row>
        <row r="53">
          <cell r="A53" t="str">
            <v>Formaleta para camisa de pilote</v>
          </cell>
          <cell r="B53" t="str">
            <v>$/HORA</v>
          </cell>
          <cell r="C53">
            <v>1307</v>
          </cell>
        </row>
        <row r="54">
          <cell r="A54" t="str">
            <v>Fresadora de pavimento</v>
          </cell>
          <cell r="B54" t="str">
            <v>$/HORA</v>
          </cell>
          <cell r="C54">
            <v>703200</v>
          </cell>
        </row>
        <row r="55">
          <cell r="A55" t="str">
            <v>Fresadora y recicladora de pavimento</v>
          </cell>
          <cell r="B55" t="str">
            <v>$/HORA</v>
          </cell>
          <cell r="C55">
            <v>781000</v>
          </cell>
        </row>
        <row r="56">
          <cell r="A56" t="str">
            <v>Gato para tensionamiento</v>
          </cell>
          <cell r="B56" t="str">
            <v>$/HORA</v>
          </cell>
          <cell r="C56">
            <v>13994</v>
          </cell>
        </row>
        <row r="57">
          <cell r="A57" t="str">
            <v>Cicatrizante (para remoción de especies vegetales) (item 201.9)</v>
          </cell>
          <cell r="B57" t="str">
            <v>$/HORA</v>
          </cell>
          <cell r="C57">
            <v>167375</v>
          </cell>
        </row>
        <row r="58">
          <cell r="A58" t="str">
            <v>Grua 10 ton</v>
          </cell>
          <cell r="B58" t="str">
            <v>$/HORA</v>
          </cell>
          <cell r="C58">
            <v>148774</v>
          </cell>
        </row>
        <row r="59">
          <cell r="A59" t="str">
            <v>Grua con torre</v>
          </cell>
          <cell r="B59" t="str">
            <v>$/HORA</v>
          </cell>
          <cell r="C59">
            <v>250000</v>
          </cell>
        </row>
        <row r="60">
          <cell r="A60" t="str">
            <v>GRUA ESPECIAL PARA PRUEBA DE CARGA DE PILOTES PREEXCAVADOS</v>
          </cell>
          <cell r="B60" t="str">
            <v>KG-KM</v>
          </cell>
          <cell r="C60">
            <v>271524</v>
          </cell>
        </row>
        <row r="61">
          <cell r="A61" t="str">
            <v>GRUA ESPECIAL PARA PRUEBA DE CARGA PILOTES PREEXVAVADA</v>
          </cell>
          <cell r="B61" t="str">
            <v>$/HORA</v>
          </cell>
          <cell r="C61">
            <v>272656</v>
          </cell>
        </row>
        <row r="62">
          <cell r="A62" t="str">
            <v>Grua telescópica</v>
          </cell>
          <cell r="B62" t="str">
            <v>$/HORA</v>
          </cell>
          <cell r="C62">
            <v>348000</v>
          </cell>
        </row>
        <row r="63">
          <cell r="A63" t="str">
            <v>Guadañadora</v>
          </cell>
          <cell r="B63" t="str">
            <v>$/HORA</v>
          </cell>
          <cell r="C63">
            <v>5288</v>
          </cell>
        </row>
        <row r="64">
          <cell r="A64" t="str">
            <v>MANOMETRO CABLE DE ACERO PARA BAJAR LA CELDA</v>
          </cell>
          <cell r="B64" t="str">
            <v>$/HORA</v>
          </cell>
          <cell r="C64">
            <v>1672000</v>
          </cell>
        </row>
        <row r="65">
          <cell r="A65" t="str">
            <v>MANOMETRO CABLE DE ACERO PARA BAJAR LA CELDA (PRUEBA DE CARGA PILOTE PREEXCAVADO)</v>
          </cell>
          <cell r="B65" t="str">
            <v>$/HORA</v>
          </cell>
          <cell r="C65">
            <v>1665065</v>
          </cell>
        </row>
        <row r="66">
          <cell r="A66" t="str">
            <v>Maquina térmica pegatachas</v>
          </cell>
          <cell r="B66" t="str">
            <v>$/HORA</v>
          </cell>
          <cell r="C66">
            <v>25838</v>
          </cell>
        </row>
        <row r="67">
          <cell r="A67" t="str">
            <v>Mezcladora de concreto 1 BULTO</v>
          </cell>
          <cell r="B67" t="str">
            <v>$/HORA</v>
          </cell>
          <cell r="C67">
            <v>5967</v>
          </cell>
        </row>
        <row r="68">
          <cell r="A68" t="str">
            <v>Montacargas</v>
          </cell>
          <cell r="B68" t="str">
            <v>$/HORA</v>
          </cell>
          <cell r="C68">
            <v>61345</v>
          </cell>
        </row>
        <row r="69">
          <cell r="A69" t="str">
            <v>Motobomba 4 PULGADAS</v>
          </cell>
          <cell r="B69" t="str">
            <v>$/HORA</v>
          </cell>
          <cell r="C69">
            <v>10136</v>
          </cell>
        </row>
        <row r="70">
          <cell r="A70" t="str">
            <v>Motobomba 6" DIAMETRO DE BOMBEO DE 2M³/SEG.</v>
          </cell>
          <cell r="B70" t="str">
            <v>$/HORA</v>
          </cell>
          <cell r="C70">
            <v>17475</v>
          </cell>
        </row>
        <row r="71">
          <cell r="A71" t="str">
            <v>Motobomba de concreto</v>
          </cell>
          <cell r="B71" t="str">
            <v>$/HORA</v>
          </cell>
          <cell r="C71">
            <v>92769</v>
          </cell>
        </row>
        <row r="72">
          <cell r="A72" t="str">
            <v>Motoniveladora</v>
          </cell>
          <cell r="B72" t="str">
            <v>$/HORA</v>
          </cell>
          <cell r="C72">
            <v>146662</v>
          </cell>
        </row>
        <row r="73">
          <cell r="A73" t="str">
            <v>Motosierra</v>
          </cell>
          <cell r="B73" t="str">
            <v>$/HORA</v>
          </cell>
          <cell r="C73">
            <v>10000</v>
          </cell>
        </row>
        <row r="74">
          <cell r="A74" t="str">
            <v>Pala auxiliar de piloteadora</v>
          </cell>
          <cell r="B74" t="str">
            <v>$/HORA</v>
          </cell>
          <cell r="C74">
            <v>270250</v>
          </cell>
        </row>
        <row r="75">
          <cell r="A75" t="str">
            <v>Pala grua con martillo</v>
          </cell>
          <cell r="B75" t="str">
            <v>$/HORA</v>
          </cell>
          <cell r="C75">
            <v>269604</v>
          </cell>
        </row>
        <row r="76">
          <cell r="A76" t="str">
            <v>Piloteadora</v>
          </cell>
          <cell r="B76" t="str">
            <v>$/HORA</v>
          </cell>
          <cell r="C76">
            <v>387500</v>
          </cell>
        </row>
        <row r="77">
          <cell r="A77" t="str">
            <v>Planta de asfalto en caliente</v>
          </cell>
          <cell r="B77" t="str">
            <v>$/HORA</v>
          </cell>
          <cell r="C77">
            <v>672770</v>
          </cell>
        </row>
        <row r="78">
          <cell r="A78" t="str">
            <v>Planta de asfalto en frio</v>
          </cell>
          <cell r="B78" t="str">
            <v>$/HORA</v>
          </cell>
          <cell r="C78">
            <v>165000</v>
          </cell>
        </row>
        <row r="79">
          <cell r="A79" t="str">
            <v xml:space="preserve">Planta eléctrica </v>
          </cell>
          <cell r="B79" t="str">
            <v>$/HORA</v>
          </cell>
          <cell r="C79">
            <v>13603</v>
          </cell>
        </row>
        <row r="80">
          <cell r="A80" t="str">
            <v>Planta trituradora</v>
          </cell>
          <cell r="B80" t="str">
            <v>$/HORA</v>
          </cell>
          <cell r="C80">
            <v>560000</v>
          </cell>
        </row>
        <row r="81">
          <cell r="A81" t="str">
            <v>Pluma capacidad 100 kg</v>
          </cell>
          <cell r="B81" t="str">
            <v>$/HORA</v>
          </cell>
          <cell r="C81">
            <v>6820</v>
          </cell>
        </row>
        <row r="82">
          <cell r="A82" t="str">
            <v>Pulidora (8500 REV)</v>
          </cell>
          <cell r="B82" t="str">
            <v>$/HORA</v>
          </cell>
          <cell r="C82">
            <v>4153</v>
          </cell>
        </row>
        <row r="83">
          <cell r="A83" t="str">
            <v>Pulvimixer</v>
          </cell>
          <cell r="B83" t="str">
            <v>$/HORA</v>
          </cell>
          <cell r="C83">
            <v>313200</v>
          </cell>
        </row>
        <row r="84">
          <cell r="A84" t="str">
            <v>Recicladora</v>
          </cell>
          <cell r="B84" t="str">
            <v>$/HORA</v>
          </cell>
          <cell r="C84">
            <v>478490</v>
          </cell>
        </row>
        <row r="85">
          <cell r="A85" t="str">
            <v>Regla vibratoria L=3m</v>
          </cell>
          <cell r="B85" t="str">
            <v>$/HORA</v>
          </cell>
          <cell r="C85">
            <v>6960</v>
          </cell>
        </row>
        <row r="86">
          <cell r="A86" t="str">
            <v>Retrocargador</v>
          </cell>
          <cell r="B86" t="str">
            <v>$/HORA</v>
          </cell>
          <cell r="C86">
            <v>100478</v>
          </cell>
        </row>
        <row r="87">
          <cell r="A87" t="str">
            <v>Retroexcavadora 428 doble transmision</v>
          </cell>
          <cell r="B87" t="str">
            <v>$/HORA</v>
          </cell>
          <cell r="C87">
            <v>87702</v>
          </cell>
        </row>
        <row r="88">
          <cell r="A88" t="str">
            <v>Retroexcavadora A25C</v>
          </cell>
          <cell r="B88" t="str">
            <v>$/HORA</v>
          </cell>
        </row>
        <row r="89">
          <cell r="A89" t="str">
            <v>Retroexcavadora CAT 320</v>
          </cell>
          <cell r="B89" t="str">
            <v>$/HORA</v>
          </cell>
          <cell r="C89">
            <v>175087</v>
          </cell>
        </row>
        <row r="90">
          <cell r="A90" t="str">
            <v>Retroexcavadora EX-200 con martillo neumatico</v>
          </cell>
          <cell r="B90" t="str">
            <v>$/HORA</v>
          </cell>
          <cell r="C90">
            <v>285095</v>
          </cell>
        </row>
        <row r="91">
          <cell r="A91" t="str">
            <v>Retroexcavadora EX-200 SOBRE ORUGA</v>
          </cell>
          <cell r="B91" t="str">
            <v>$/HORA</v>
          </cell>
          <cell r="C91">
            <v>157753</v>
          </cell>
        </row>
        <row r="92">
          <cell r="A92" t="str">
            <v>Retroexcavadora sobre llantas JD410</v>
          </cell>
          <cell r="B92" t="str">
            <v>$/HORA</v>
          </cell>
          <cell r="C92">
            <v>86453</v>
          </cell>
        </row>
        <row r="93">
          <cell r="A93" t="str">
            <v>Ruteadora</v>
          </cell>
          <cell r="B93" t="str">
            <v>$/HORA</v>
          </cell>
          <cell r="C93">
            <v>1102</v>
          </cell>
        </row>
        <row r="94">
          <cell r="A94" t="str">
            <v>Taco metálico (puntal) (escamas en concreto)</v>
          </cell>
          <cell r="B94" t="str">
            <v>$/HORA</v>
          </cell>
          <cell r="C94">
            <v>115</v>
          </cell>
        </row>
        <row r="95">
          <cell r="A95" t="str">
            <v>Tarifa de transporte</v>
          </cell>
          <cell r="B95" t="str">
            <v>M³-KM</v>
          </cell>
          <cell r="C95">
            <v>928.36363636363637</v>
          </cell>
        </row>
        <row r="96">
          <cell r="A96" t="str">
            <v>Tarifa de transporte de acero</v>
          </cell>
          <cell r="C96">
            <v>0.55000000000000004</v>
          </cell>
        </row>
        <row r="97">
          <cell r="A97" t="str">
            <v xml:space="preserve">Tarifa de transporte de estructuras metálicas </v>
          </cell>
          <cell r="B97" t="str">
            <v>KG-KM</v>
          </cell>
          <cell r="C97">
            <v>0.77</v>
          </cell>
        </row>
        <row r="98">
          <cell r="A98" t="str">
            <v xml:space="preserve">Tarifa de transporte de estructuras metálicas </v>
          </cell>
          <cell r="C98">
            <v>0.77</v>
          </cell>
        </row>
        <row r="99">
          <cell r="A99" t="str">
            <v>Tarifa de transporte de mezclas parra bacheo</v>
          </cell>
          <cell r="B99" t="str">
            <v>M³-KM</v>
          </cell>
          <cell r="C99">
            <v>1440</v>
          </cell>
        </row>
        <row r="100">
          <cell r="A100" t="str">
            <v xml:space="preserve">Tarifa de Transporte de pilotes </v>
          </cell>
          <cell r="C100">
            <v>292</v>
          </cell>
        </row>
        <row r="101">
          <cell r="A101" t="str">
            <v>Tarifa de transporte estructura metálica en obra</v>
          </cell>
          <cell r="B101" t="str">
            <v>KG-KM</v>
          </cell>
          <cell r="C101">
            <v>1.0779999999999998</v>
          </cell>
        </row>
        <row r="102">
          <cell r="A102" t="str">
            <v>Tarifa de transporte interno para prueba de carga pilotes preexcavados</v>
          </cell>
          <cell r="B102" t="str">
            <v>KG-KM</v>
          </cell>
          <cell r="C102">
            <v>36423</v>
          </cell>
        </row>
        <row r="103">
          <cell r="A103" t="str">
            <v>Tarifa de transporte para agregados de mezclas</v>
          </cell>
          <cell r="B103" t="str">
            <v>M³-KM</v>
          </cell>
          <cell r="C103">
            <v>1103</v>
          </cell>
        </row>
        <row r="104">
          <cell r="A104" t="str">
            <v>Terminadora de asfalto</v>
          </cell>
          <cell r="B104" t="str">
            <v>$/HORA</v>
          </cell>
          <cell r="C104">
            <v>156076</v>
          </cell>
        </row>
        <row r="105">
          <cell r="A105" t="str">
            <v>Vehiculo delineador</v>
          </cell>
          <cell r="B105" t="str">
            <v>$/HORA</v>
          </cell>
          <cell r="C105">
            <v>62049</v>
          </cell>
        </row>
        <row r="106">
          <cell r="A106" t="str">
            <v>Vibrador de concreto</v>
          </cell>
          <cell r="B106" t="str">
            <v>$/HORA</v>
          </cell>
          <cell r="C106">
            <v>5815</v>
          </cell>
        </row>
        <row r="107">
          <cell r="A107" t="str">
            <v>Vibrocompactador  (15 TON)</v>
          </cell>
          <cell r="B107" t="str">
            <v>$/HORA</v>
          </cell>
          <cell r="C107">
            <v>106085</v>
          </cell>
        </row>
        <row r="108">
          <cell r="A108" t="str">
            <v>Vibrocompactador tandem(DD110HF)</v>
          </cell>
          <cell r="B108" t="str">
            <v>$/HORA</v>
          </cell>
          <cell r="C108">
            <v>133614</v>
          </cell>
        </row>
        <row r="109">
          <cell r="A109" t="str">
            <v>Volqueta 6 m3</v>
          </cell>
          <cell r="B109" t="str">
            <v>$/HORA</v>
          </cell>
          <cell r="C109">
            <v>61272</v>
          </cell>
        </row>
        <row r="110">
          <cell r="A110" t="str">
            <v>EQUIPOS DE MEDICION - PDA-(Deformímetros eléctricos, mecánicos, Celdas de carga, etc.), INCLUYE ANDAMIAJES Y TRANSPORTE. SE TOMAN TRES (3) REGISTROS</v>
          </cell>
          <cell r="C110">
            <v>10939556</v>
          </cell>
        </row>
        <row r="181">
          <cell r="A181" t="str">
            <v xml:space="preserve">Nutrientes (para remoción de especies vegetales) (dap, triple 15, urea o similar) (item 201.9) </v>
          </cell>
        </row>
        <row r="183">
          <cell r="A183" t="str">
            <v xml:space="preserve">Nutrientes (para remoción de especies vegetales) (dap, triple 15, urea o similar) (item 201.9) </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PMARZ"/>
      <sheetName val="ACTA1"/>
      <sheetName val="ACTA2"/>
      <sheetName val="ACTA3"/>
      <sheetName val="11664"/>
      <sheetName val="ACTA4"/>
      <sheetName val="acta5"/>
      <sheetName val="11700"/>
      <sheetName val="ACTA6"/>
      <sheetName val="ACTA7"/>
      <sheetName val="ACTA8"/>
      <sheetName val="ACTA9"/>
      <sheetName val="ACTA10"/>
      <sheetName val="ACTA11"/>
      <sheetName val="ACTA12"/>
      <sheetName val="ACTA13"/>
      <sheetName val="ACTA14"/>
      <sheetName val="ACTA15"/>
      <sheetName val="ACTA16"/>
      <sheetName val="ACAT17"/>
      <sheetName val="ACTA18"/>
      <sheetName val="RESUMEN"/>
      <sheetName val="RESUMEN (2)"/>
      <sheetName val="RESUMEN (3)"/>
      <sheetName val="INV"/>
      <sheetName val="MANT"/>
      <sheetName val="ACTA19"/>
      <sheetName val="ACTA20"/>
      <sheetName val="ACTA21"/>
      <sheetName val="11966"/>
      <sheetName val="ACAT22"/>
      <sheetName val="ACTA23"/>
      <sheetName val="ACTA24"/>
      <sheetName val="ACTA25"/>
      <sheetName val="ACTA26"/>
      <sheetName val="ACTA27"/>
      <sheetName val="ACTA28"/>
      <sheetName val="acta29"/>
      <sheetName val="ACTA30"/>
      <sheetName val="ACTA31"/>
      <sheetName val="ACTA3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LUVIAS"/>
      <sheetName val="DIMENSIONADO"/>
      <sheetName val="CIMENTACIÓN"/>
      <sheetName val="TABLAS"/>
      <sheetName val="NUEVO"/>
      <sheetName val="INSERTAR"/>
      <sheetName val="ELIMINAR"/>
      <sheetName val="Sombrear"/>
      <sheetName val="No sombra"/>
      <sheetName val="Cant Obra"/>
      <sheetName val="Base de Diseño"/>
      <sheetName val="320.1"/>
      <sheetName val="330.2"/>
      <sheetName val="700.1"/>
    </sheetNames>
    <sheetDataSet>
      <sheetData sheetId="0" refreshError="1"/>
      <sheetData sheetId="1" refreshError="1"/>
      <sheetData sheetId="2" refreshError="1"/>
      <sheetData sheetId="3">
        <row r="63">
          <cell r="B63" t="str">
            <v>AEROPUERTO OLAYA HERRERA</v>
          </cell>
        </row>
        <row r="64">
          <cell r="B64" t="str">
            <v>CALDAS</v>
          </cell>
        </row>
        <row r="65">
          <cell r="B65" t="str">
            <v>CHORRILLOS</v>
          </cell>
        </row>
        <row r="66">
          <cell r="B66" t="str">
            <v>EL CHUSCAL</v>
          </cell>
        </row>
        <row r="67">
          <cell r="B67" t="str">
            <v>FABRICATO</v>
          </cell>
        </row>
        <row r="68">
          <cell r="B68" t="str">
            <v>LA FE</v>
          </cell>
        </row>
        <row r="69">
          <cell r="B69" t="str">
            <v>LAS PALMAS</v>
          </cell>
        </row>
        <row r="70">
          <cell r="B70" t="str">
            <v>MAZO</v>
          </cell>
        </row>
        <row r="71">
          <cell r="B71" t="str">
            <v>MIGUEL DE AGUINAGA</v>
          </cell>
        </row>
        <row r="72">
          <cell r="B72" t="str">
            <v>PLANTA DE FILTROS DE VILLA HERMOSA</v>
          </cell>
        </row>
        <row r="73">
          <cell r="B73" t="str">
            <v>PLANTA DE TRATAMIENTO LA AYURA</v>
          </cell>
        </row>
        <row r="74">
          <cell r="B74" t="str">
            <v>RIONEGRO-LA MACARENA</v>
          </cell>
        </row>
        <row r="75">
          <cell r="B75" t="str">
            <v>SAN ANDRES</v>
          </cell>
        </row>
        <row r="76">
          <cell r="B76" t="str">
            <v>SAN ANTONIO DE PRADO</v>
          </cell>
        </row>
        <row r="77">
          <cell r="B77" t="str">
            <v>SAN CRISTOBAL</v>
          </cell>
        </row>
        <row r="78">
          <cell r="B78" t="str">
            <v>VASCONIA</v>
          </cell>
        </row>
        <row r="252">
          <cell r="D252">
            <v>0.19239999999999999</v>
          </cell>
        </row>
        <row r="253">
          <cell r="D253">
            <v>0.16500000000000001</v>
          </cell>
        </row>
        <row r="254">
          <cell r="D254">
            <v>0.15</v>
          </cell>
        </row>
        <row r="255">
          <cell r="D255">
            <v>0.13</v>
          </cell>
        </row>
        <row r="256">
          <cell r="D256">
            <v>0.11</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s>
    <sheetDataSet>
      <sheetData sheetId="0"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jectParameters"/>
      <sheetName val="Title"/>
      <sheetName val="NPV"/>
      <sheetName val="EconParaRevenue"/>
      <sheetName val="CostSumm"/>
      <sheetName val="EconomicGraphs"/>
      <sheetName val="QuantityGraphs"/>
      <sheetName val="Sensitivities"/>
      <sheetName val="Deprec_Constant"/>
      <sheetName val="Deprec_Real"/>
      <sheetName val="CoalStocks_WkgCap"/>
      <sheetName val="TotalCap"/>
      <sheetName val="OtherCap"/>
      <sheetName val="OC_ReplCap"/>
      <sheetName val="OC_Repl"/>
      <sheetName val="OC_InitCap"/>
      <sheetName val="OC_Init"/>
      <sheetName val="UG_ReplCap"/>
      <sheetName val="UG_Repl"/>
      <sheetName val="UG_InitCap"/>
      <sheetName val="UG_Init"/>
      <sheetName val="ConstNomOpCost"/>
      <sheetName val="TotalOpCosts"/>
      <sheetName val="OffsiteAdminCHPP"/>
      <sheetName val="TotalLabCosts"/>
      <sheetName val="TotalLabNos"/>
      <sheetName val="OC_TotalOpCosts"/>
      <sheetName val="OC_OtherOpCosts"/>
      <sheetName val="ContractorOpCosts"/>
      <sheetName val="OC_Blasting"/>
      <sheetName val="OC_TotalLabCosts"/>
      <sheetName val="OC_EquipOpCosts"/>
      <sheetName val="OC_MtceLabCost"/>
      <sheetName val="OC_OpLabCost"/>
      <sheetName val="OC_MtceLabNos"/>
      <sheetName val="OC_OpLabNos"/>
      <sheetName val="OC_LeaseCost"/>
      <sheetName val="OC_ContractMaint"/>
      <sheetName val="OC_R&amp;MCost"/>
      <sheetName val="Paste_In_MARC"/>
      <sheetName val="OC_GETCost"/>
      <sheetName val="OC_LubeCost"/>
      <sheetName val="OC_TyreCost"/>
      <sheetName val="OC_FuelCost"/>
      <sheetName val="OC_PowerCost"/>
      <sheetName val="OC_FleetOpHrs"/>
      <sheetName val="OC_Roster"/>
      <sheetName val="OC_Fleet"/>
      <sheetName val="UG_TotalOpCosts"/>
      <sheetName val="UG_OtherUnitCosts"/>
      <sheetName val="UG_TotalLabour"/>
      <sheetName val="UG_LabCosts"/>
      <sheetName val="UG_LabNos"/>
      <sheetName val="UG_Fleet"/>
      <sheetName val="UG_EquipData"/>
      <sheetName val="UG_SchedulePasteIn"/>
      <sheetName val="OC_EquipData"/>
      <sheetName val="LabourHours"/>
      <sheetName val="EquipHours"/>
      <sheetName val="ScheduleSummary"/>
      <sheetName val="resTimeLine"/>
      <sheetName val="ReadMe"/>
      <sheetName val="CheckList"/>
      <sheetName val="Parameters"/>
      <sheetName val="Análisis de precios"/>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refreshError="1"/>
      <sheetData sheetId="64"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ystem Control"/>
      <sheetName val="New Acc Trans"/>
      <sheetName val="invoice control"/>
      <sheetName val=" mts drilled &amp; invoices"/>
      <sheetName val="details for unit price"/>
      <sheetName val="summary unit price"/>
      <sheetName val="for accounting"/>
      <sheetName val="cost codes"/>
      <sheetName val="Sheet1"/>
      <sheetName val="PEG Budget"/>
      <sheetName val="cost control"/>
      <sheetName val="cost control Extended"/>
      <sheetName val="LT contract"/>
      <sheetName val="Servipozos Contract"/>
      <sheetName val="Initial Budget Sector C"/>
      <sheetName val="for MBGs stage 1"/>
      <sheetName val="for MBGs stage 2"/>
      <sheetName val="for MBGs PEG"/>
      <sheetName val="for MBGs ALL"/>
      <sheetName val="core shed and century"/>
      <sheetName val="Peg Budget June 2000"/>
      <sheetName val="PEG cash flow"/>
      <sheetName val="EquipData"/>
      <sheetName val="Title"/>
      <sheetName val="ProjectParameter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d Stats"/>
      <sheetName val="Notes"/>
      <sheetName val="Rosters MA UA"/>
      <sheetName val="Inputs"/>
      <sheetName val="Bige"/>
      <sheetName val="Fixed Plant"/>
      <sheetName val="MineMaintenance"/>
      <sheetName val="Fixed Plant Maintenance"/>
      <sheetName val="Template Feed Posting"/>
      <sheetName val="Fixed Plant Consumables"/>
      <sheetName val="Machine Requirements Summary"/>
      <sheetName val="Loading Type 1 - hours"/>
      <sheetName val="Loading Type 2 - hours"/>
      <sheetName val="Loading Type 3 - hours"/>
      <sheetName val="Ancillary Hours"/>
      <sheetName val="Drill&amp;Blast"/>
      <sheetName val="Ancillary Fleet CapRep"/>
      <sheetName val="Truck Fleet CapRep"/>
      <sheetName val="Capital Replacement Summary"/>
      <sheetName val="Discount Analysis (2)"/>
      <sheetName val="cost codes"/>
      <sheetName val="Diseño"/>
    </sheetNames>
    <sheetDataSet>
      <sheetData sheetId="0"/>
      <sheetData sheetId="1" refreshError="1"/>
      <sheetData sheetId="2"/>
      <sheetData sheetId="3">
        <row r="25">
          <cell r="J25">
            <v>3.5000000000000003E-2</v>
          </cell>
        </row>
        <row r="26">
          <cell r="J26">
            <v>0.1</v>
          </cell>
        </row>
        <row r="127">
          <cell r="L127" t="str">
            <v>2200</v>
          </cell>
          <cell r="M127" t="str">
            <v xml:space="preserve"> MINE PRODUCTION MGR</v>
          </cell>
          <cell r="N127" t="str">
            <v>010</v>
          </cell>
          <cell r="O127" t="str">
            <v>Marion DRILLING</v>
          </cell>
          <cell r="P127">
            <v>100</v>
          </cell>
          <cell r="Q127" t="str">
            <v>Emulsion</v>
          </cell>
        </row>
        <row r="128">
          <cell r="L128" t="str">
            <v>2480</v>
          </cell>
          <cell r="M128" t="str">
            <v xml:space="preserve"> MINE MAINTENANCE MGR</v>
          </cell>
          <cell r="N128" t="str">
            <v>011</v>
          </cell>
          <cell r="O128" t="str">
            <v>New Drill</v>
          </cell>
          <cell r="P128">
            <v>101</v>
          </cell>
          <cell r="Q128" t="str">
            <v>Blast Accessories</v>
          </cell>
        </row>
        <row r="129">
          <cell r="L129" t="str">
            <v>2300</v>
          </cell>
          <cell r="M129" t="str">
            <v xml:space="preserve"> MILL PRODUCTION MGR</v>
          </cell>
          <cell r="N129" t="str">
            <v>020</v>
          </cell>
          <cell r="O129" t="str">
            <v>Blasting</v>
          </cell>
          <cell r="P129">
            <v>102</v>
          </cell>
          <cell r="Q129" t="str">
            <v>Stemming - Lime Rock in Blast Holes</v>
          </cell>
        </row>
        <row r="130">
          <cell r="L130" t="str">
            <v>2400</v>
          </cell>
          <cell r="M130" t="str">
            <v xml:space="preserve"> MILL MAINTENANCE MGR</v>
          </cell>
          <cell r="N130" t="str">
            <v>030</v>
          </cell>
          <cell r="O130" t="str">
            <v>Rope Shovels</v>
          </cell>
          <cell r="P130">
            <v>103</v>
          </cell>
          <cell r="Q130" t="str">
            <v>Chemicals - Other</v>
          </cell>
        </row>
        <row r="131">
          <cell r="L131" t="str">
            <v>2500</v>
          </cell>
          <cell r="M131" t="str">
            <v xml:space="preserve"> PROCESS CONTROL MGR</v>
          </cell>
          <cell r="N131" t="str">
            <v>031</v>
          </cell>
          <cell r="O131" t="str">
            <v>O&amp;K Hydraulic Shovels</v>
          </cell>
          <cell r="P131">
            <v>104</v>
          </cell>
          <cell r="Q131" t="str">
            <v>Collector - Primary</v>
          </cell>
        </row>
        <row r="132">
          <cell r="L132" t="str">
            <v>2600</v>
          </cell>
          <cell r="M132" t="str">
            <v xml:space="preserve"> KIUNGA &amp; BIGE PRODUCTION MGR</v>
          </cell>
          <cell r="N132" t="str">
            <v>040</v>
          </cell>
          <cell r="O132" t="str">
            <v>Loading 992 FEL</v>
          </cell>
          <cell r="P132">
            <v>106</v>
          </cell>
          <cell r="Q132" t="str">
            <v>Flocculants</v>
          </cell>
        </row>
        <row r="133">
          <cell r="L133" t="str">
            <v>2601</v>
          </cell>
          <cell r="M133" t="str">
            <v xml:space="preserve"> BIGE PLANT FOREMAN</v>
          </cell>
          <cell r="N133" t="str">
            <v>050</v>
          </cell>
          <cell r="O133" t="str">
            <v>777 Haulage</v>
          </cell>
          <cell r="P133">
            <v>107</v>
          </cell>
          <cell r="Q133" t="str">
            <v>Frother</v>
          </cell>
        </row>
        <row r="134">
          <cell r="L134" t="str">
            <v>2610</v>
          </cell>
          <cell r="M134" t="str">
            <v xml:space="preserve"> KIUNGA &amp; K59 MAINTENANCE TC</v>
          </cell>
          <cell r="N134" t="str">
            <v>051</v>
          </cell>
          <cell r="O134" t="str">
            <v>789 Haulage</v>
          </cell>
          <cell r="P134">
            <v>108</v>
          </cell>
          <cell r="Q134" t="str">
            <v xml:space="preserve">Lime </v>
          </cell>
        </row>
        <row r="135">
          <cell r="L135" t="str">
            <v>2420</v>
          </cell>
          <cell r="M135" t="str">
            <v xml:space="preserve"> MAINTENANCE ENGINEERING &amp; PLA</v>
          </cell>
          <cell r="N135" t="str">
            <v>060</v>
          </cell>
          <cell r="O135" t="str">
            <v>Contract Mining</v>
          </cell>
          <cell r="P135">
            <v>109</v>
          </cell>
          <cell r="Q135" t="str">
            <v>Raw Limestone</v>
          </cell>
        </row>
        <row r="136">
          <cell r="L136" t="str">
            <v>2430</v>
          </cell>
          <cell r="M136" t="str">
            <v xml:space="preserve"> ELECTRICAL MAINTENANCE TC</v>
          </cell>
          <cell r="N136" t="str">
            <v>070</v>
          </cell>
          <cell r="O136" t="str">
            <v>D10 Dozing</v>
          </cell>
          <cell r="P136">
            <v>110</v>
          </cell>
          <cell r="Q136" t="str">
            <v>Anti-scalant</v>
          </cell>
        </row>
        <row r="137">
          <cell r="L137" t="str">
            <v>2450</v>
          </cell>
          <cell r="M137" t="str">
            <v xml:space="preserve"> FIXED PLANT TC</v>
          </cell>
          <cell r="N137" t="str">
            <v>071</v>
          </cell>
          <cell r="O137" t="str">
            <v>D11 Dozing</v>
          </cell>
          <cell r="P137">
            <v>111</v>
          </cell>
          <cell r="Q137" t="str">
            <v>NaSH</v>
          </cell>
        </row>
        <row r="138">
          <cell r="L138" t="str">
            <v>2460</v>
          </cell>
          <cell r="M138" t="str">
            <v xml:space="preserve"> MAINTENANCE SERVICES TC</v>
          </cell>
          <cell r="N138" t="str">
            <v>080</v>
          </cell>
          <cell r="O138" t="str">
            <v>Grading</v>
          </cell>
          <cell r="P138">
            <v>112</v>
          </cell>
          <cell r="Q138" t="str">
            <v>Grinding Balls</v>
          </cell>
        </row>
        <row r="139">
          <cell r="L139" t="str">
            <v>2470</v>
          </cell>
          <cell r="M139" t="str">
            <v xml:space="preserve"> FABRICATION &amp; BOILERMAKING TC</v>
          </cell>
          <cell r="N139" t="str">
            <v>090</v>
          </cell>
          <cell r="O139" t="str">
            <v>Pit Stabilisation</v>
          </cell>
          <cell r="P139">
            <v>113</v>
          </cell>
          <cell r="Q139" t="str">
            <v>Liners &amp; Bolts</v>
          </cell>
        </row>
        <row r="140">
          <cell r="N140" t="str">
            <v>100</v>
          </cell>
          <cell r="O140" t="str">
            <v>Dewatering</v>
          </cell>
          <cell r="P140">
            <v>130</v>
          </cell>
          <cell r="Q140" t="str">
            <v>Components &amp; Parts - General</v>
          </cell>
        </row>
        <row r="141">
          <cell r="N141" t="str">
            <v>110</v>
          </cell>
          <cell r="O141" t="str">
            <v>Mining Support (Lighting Plants, RTD)</v>
          </cell>
          <cell r="P141">
            <v>131</v>
          </cell>
          <cell r="Q141" t="str">
            <v>Components &amp; Parts - Ground Engaging Tools</v>
          </cell>
        </row>
        <row r="142">
          <cell r="N142" t="str">
            <v>120</v>
          </cell>
          <cell r="O142" t="str">
            <v>Inpit Cushing</v>
          </cell>
          <cell r="P142">
            <v>132</v>
          </cell>
          <cell r="Q142" t="str">
            <v>Components &amp; Parts - Piping / Plumbing</v>
          </cell>
        </row>
        <row r="143">
          <cell r="N143" t="str">
            <v>121</v>
          </cell>
          <cell r="O143" t="str">
            <v>Taranaki crushing</v>
          </cell>
          <cell r="P143">
            <v>133</v>
          </cell>
          <cell r="Q143" t="str">
            <v>Components &amp; Parts - Buildings</v>
          </cell>
        </row>
        <row r="144">
          <cell r="N144" t="str">
            <v>130</v>
          </cell>
          <cell r="O144" t="str">
            <v>Conveying and feeding</v>
          </cell>
          <cell r="P144">
            <v>134</v>
          </cell>
          <cell r="Q144" t="str">
            <v>Rubber Wear Parts</v>
          </cell>
        </row>
        <row r="145">
          <cell r="N145" t="str">
            <v>200</v>
          </cell>
          <cell r="O145" t="str">
            <v>Grinding Line #1</v>
          </cell>
          <cell r="P145">
            <v>135</v>
          </cell>
          <cell r="Q145" t="str">
            <v>Steel Sections</v>
          </cell>
        </row>
        <row r="146">
          <cell r="N146" t="str">
            <v>201</v>
          </cell>
          <cell r="O146" t="str">
            <v>Grinding Line #2</v>
          </cell>
          <cell r="P146">
            <v>136</v>
          </cell>
          <cell r="Q146" t="str">
            <v>Components &amp; Parts - Undercarriage</v>
          </cell>
        </row>
        <row r="147">
          <cell r="N147" t="str">
            <v>210</v>
          </cell>
          <cell r="O147" t="str">
            <v>Flotation Line #1</v>
          </cell>
          <cell r="P147">
            <v>161</v>
          </cell>
          <cell r="Q147" t="str">
            <v>Consumables - General</v>
          </cell>
        </row>
        <row r="148">
          <cell r="N148" t="str">
            <v>211</v>
          </cell>
          <cell r="O148" t="str">
            <v>Flotation Line #2</v>
          </cell>
          <cell r="P148">
            <v>165</v>
          </cell>
          <cell r="Q148" t="str">
            <v>Filter Cloths and parts</v>
          </cell>
        </row>
        <row r="149">
          <cell r="N149" t="str">
            <v>240</v>
          </cell>
          <cell r="O149" t="str">
            <v>Concentrate Dewatering</v>
          </cell>
          <cell r="P149">
            <v>166</v>
          </cell>
          <cell r="Q149" t="str">
            <v>Tyres</v>
          </cell>
        </row>
        <row r="150">
          <cell r="N150" t="str">
            <v>250</v>
          </cell>
          <cell r="O150" t="str">
            <v>Thickner/Tailings</v>
          </cell>
          <cell r="P150">
            <v>167</v>
          </cell>
          <cell r="Q150" t="str">
            <v>Concrete</v>
          </cell>
        </row>
        <row r="151">
          <cell r="N151" t="str">
            <v>260</v>
          </cell>
          <cell r="O151" t="str">
            <v>Water systems</v>
          </cell>
          <cell r="P151">
            <v>168</v>
          </cell>
          <cell r="Q151" t="str">
            <v>Rigging/Cables</v>
          </cell>
        </row>
        <row r="152">
          <cell r="N152" t="str">
            <v>270</v>
          </cell>
          <cell r="O152" t="str">
            <v>Lime Production</v>
          </cell>
          <cell r="P152">
            <v>169</v>
          </cell>
          <cell r="Q152" t="str">
            <v>Culverts</v>
          </cell>
        </row>
        <row r="153">
          <cell r="N153" t="str">
            <v>280</v>
          </cell>
          <cell r="O153" t="str">
            <v>Plant Service</v>
          </cell>
          <cell r="P153">
            <v>180</v>
          </cell>
          <cell r="Q153" t="str">
            <v>Distillate</v>
          </cell>
        </row>
        <row r="154">
          <cell r="N154" t="str">
            <v>290</v>
          </cell>
          <cell r="O154" t="str">
            <v>Laboratory Services - XRF</v>
          </cell>
          <cell r="P154">
            <v>183</v>
          </cell>
          <cell r="Q154" t="str">
            <v>Oil and Grease</v>
          </cell>
        </row>
        <row r="155">
          <cell r="N155" t="str">
            <v>300</v>
          </cell>
          <cell r="O155" t="str">
            <v>Fire Assay</v>
          </cell>
          <cell r="P155">
            <v>184</v>
          </cell>
          <cell r="Q155" t="str">
            <v>Petrol</v>
          </cell>
        </row>
        <row r="156">
          <cell r="N156" t="str">
            <v>310</v>
          </cell>
          <cell r="O156" t="str">
            <v>Sample Preparation</v>
          </cell>
          <cell r="P156">
            <v>185</v>
          </cell>
          <cell r="Q156" t="str">
            <v>Distillate Subsidy</v>
          </cell>
        </row>
        <row r="157">
          <cell r="N157" t="str">
            <v>320</v>
          </cell>
          <cell r="O157" t="str">
            <v>Laboratory Services - Other</v>
          </cell>
          <cell r="P157">
            <v>200</v>
          </cell>
          <cell r="Q157" t="str">
            <v>Contractors</v>
          </cell>
        </row>
        <row r="158">
          <cell r="N158" t="str">
            <v>330</v>
          </cell>
          <cell r="O158" t="str">
            <v>Metallurgical Laboratory</v>
          </cell>
          <cell r="P158">
            <v>201</v>
          </cell>
          <cell r="Q158" t="str">
            <v xml:space="preserve">Consultants </v>
          </cell>
        </row>
        <row r="159">
          <cell r="N159" t="str">
            <v>340</v>
          </cell>
          <cell r="O159" t="str">
            <v>Gravity Gold Production</v>
          </cell>
          <cell r="P159">
            <v>202</v>
          </cell>
          <cell r="Q159" t="str">
            <v>Aircraft Hire - Fixed Wing &amp; Helicopter</v>
          </cell>
        </row>
        <row r="160">
          <cell r="N160" t="str">
            <v>350</v>
          </cell>
          <cell r="O160" t="str">
            <v>Concentrate Handling - Pipeline &amp; K59</v>
          </cell>
          <cell r="P160">
            <v>203</v>
          </cell>
          <cell r="Q160" t="str">
            <v>Assaying / Laboratory Charges</v>
          </cell>
        </row>
        <row r="161">
          <cell r="N161" t="str">
            <v>360</v>
          </cell>
          <cell r="O161" t="str">
            <v>Kunga Thickening</v>
          </cell>
          <cell r="P161">
            <v>204</v>
          </cell>
          <cell r="Q161" t="str">
            <v>Equipment Hire / lease</v>
          </cell>
        </row>
        <row r="162">
          <cell r="N162" t="str">
            <v>370</v>
          </cell>
          <cell r="O162" t="str">
            <v>Kiunga Dewatering</v>
          </cell>
        </row>
        <row r="163">
          <cell r="N163" t="str">
            <v>380</v>
          </cell>
          <cell r="O163" t="str">
            <v>Kiunga Drying</v>
          </cell>
        </row>
        <row r="164">
          <cell r="N164" t="str">
            <v>390</v>
          </cell>
          <cell r="O164" t="str">
            <v>Kiunga Stockpiling</v>
          </cell>
        </row>
        <row r="165">
          <cell r="N165" t="str">
            <v>400</v>
          </cell>
          <cell r="O165" t="str">
            <v>Barge Loading - Concentrate</v>
          </cell>
        </row>
        <row r="166">
          <cell r="N166" t="str">
            <v>410</v>
          </cell>
          <cell r="O166" t="str">
            <v>River Navigation</v>
          </cell>
        </row>
        <row r="167">
          <cell r="N167" t="str">
            <v>420</v>
          </cell>
          <cell r="O167" t="str">
            <v>Barge Shipping Concentrate &amp; General Cargo</v>
          </cell>
        </row>
        <row r="168">
          <cell r="N168" t="str">
            <v>430</v>
          </cell>
          <cell r="O168" t="str">
            <v>Silo Vessel Ops</v>
          </cell>
        </row>
        <row r="169">
          <cell r="N169" t="str">
            <v>450</v>
          </cell>
          <cell r="O169" t="str">
            <v>Dredging</v>
          </cell>
        </row>
        <row r="170">
          <cell r="N170" t="str">
            <v>460</v>
          </cell>
          <cell r="O170" t="str">
            <v>Rehabilitation (planting/Mulching)</v>
          </cell>
        </row>
        <row r="171">
          <cell r="N171" t="str">
            <v>470</v>
          </cell>
          <cell r="O171" t="str">
            <v>Earthmoving and Drainage</v>
          </cell>
        </row>
        <row r="172">
          <cell r="N172" t="str">
            <v>490</v>
          </cell>
          <cell r="O172" t="str">
            <v>Reclaimation</v>
          </cell>
        </row>
        <row r="173">
          <cell r="N173" t="str">
            <v>860</v>
          </cell>
          <cell r="O173" t="str">
            <v>Administration</v>
          </cell>
        </row>
      </sheetData>
      <sheetData sheetId="4" refreshError="1"/>
      <sheetData sheetId="5">
        <row r="109">
          <cell r="F109" t="str">
            <v>Feeder FE05</v>
          </cell>
          <cell r="G109" t="str">
            <v>Calc</v>
          </cell>
          <cell r="H109" t="str">
            <v>t/rate</v>
          </cell>
          <cell r="I109">
            <v>1.1111111111111112E-5</v>
          </cell>
          <cell r="J109">
            <v>25.729399999999995</v>
          </cell>
          <cell r="K109">
            <v>24.550866666666668</v>
          </cell>
          <cell r="L109">
            <v>25.418500000000002</v>
          </cell>
          <cell r="M109">
            <v>26.577166666666667</v>
          </cell>
          <cell r="N109">
            <v>26.684233333333335</v>
          </cell>
          <cell r="O109">
            <v>27.786944444444444</v>
          </cell>
          <cell r="P109">
            <v>26.840011111111114</v>
          </cell>
          <cell r="Q109">
            <v>29.273822222222222</v>
          </cell>
          <cell r="R109">
            <v>26.769522222222225</v>
          </cell>
          <cell r="S109">
            <v>28.834444444444447</v>
          </cell>
          <cell r="T109">
            <v>26.102688888888888</v>
          </cell>
          <cell r="U109">
            <v>27.276177777777779</v>
          </cell>
          <cell r="V109">
            <v>322.30222222222221</v>
          </cell>
          <cell r="W109">
            <v>322.33222222222224</v>
          </cell>
          <cell r="X109">
            <v>321.86</v>
          </cell>
          <cell r="Y109">
            <v>329.12111111111113</v>
          </cell>
          <cell r="Z109">
            <v>330.51888888888891</v>
          </cell>
          <cell r="AA109">
            <v>326.81</v>
          </cell>
        </row>
        <row r="110">
          <cell r="F110" t="str">
            <v>Crusher GCR01</v>
          </cell>
          <cell r="G110" t="str">
            <v>Calc</v>
          </cell>
          <cell r="H110" t="str">
            <v>Link</v>
          </cell>
          <cell r="J110">
            <v>25.729399999999995</v>
          </cell>
          <cell r="K110">
            <v>24.550866666666668</v>
          </cell>
          <cell r="L110">
            <v>25.418500000000002</v>
          </cell>
          <cell r="M110">
            <v>26.577166666666667</v>
          </cell>
          <cell r="N110">
            <v>26.684233333333335</v>
          </cell>
          <cell r="O110">
            <v>27.786944444444444</v>
          </cell>
          <cell r="P110">
            <v>26.840011111111114</v>
          </cell>
          <cell r="Q110">
            <v>29.273822222222222</v>
          </cell>
          <cell r="R110">
            <v>26.769522222222225</v>
          </cell>
          <cell r="S110">
            <v>28.834444444444447</v>
          </cell>
          <cell r="T110">
            <v>26.102688888888888</v>
          </cell>
          <cell r="U110">
            <v>27.276177777777779</v>
          </cell>
          <cell r="V110">
            <v>322.30222222222221</v>
          </cell>
          <cell r="W110">
            <v>322.33222222222224</v>
          </cell>
          <cell r="X110">
            <v>321.86</v>
          </cell>
          <cell r="Y110">
            <v>329.12111111111113</v>
          </cell>
          <cell r="Z110">
            <v>330.51888888888891</v>
          </cell>
          <cell r="AA110">
            <v>326.81</v>
          </cell>
        </row>
        <row r="111">
          <cell r="F111" t="str">
            <v>Taranaki Conveyors</v>
          </cell>
          <cell r="G111" t="str">
            <v>Calc</v>
          </cell>
          <cell r="H111" t="str">
            <v>Link</v>
          </cell>
          <cell r="J111">
            <v>25.729399999999995</v>
          </cell>
          <cell r="K111">
            <v>24.550866666666668</v>
          </cell>
          <cell r="L111">
            <v>25.418500000000002</v>
          </cell>
          <cell r="M111">
            <v>26.577166666666667</v>
          </cell>
          <cell r="N111">
            <v>26.684233333333335</v>
          </cell>
          <cell r="O111">
            <v>27.786944444444444</v>
          </cell>
          <cell r="P111">
            <v>26.840011111111114</v>
          </cell>
          <cell r="Q111">
            <v>29.273822222222222</v>
          </cell>
          <cell r="R111">
            <v>26.769522222222225</v>
          </cell>
          <cell r="S111">
            <v>28.834444444444447</v>
          </cell>
          <cell r="T111">
            <v>26.102688888888888</v>
          </cell>
          <cell r="U111">
            <v>27.276177777777779</v>
          </cell>
          <cell r="V111">
            <v>322.30222222222221</v>
          </cell>
          <cell r="W111">
            <v>322.33222222222224</v>
          </cell>
          <cell r="X111">
            <v>321.86</v>
          </cell>
          <cell r="Y111">
            <v>329.12111111111113</v>
          </cell>
          <cell r="Z111">
            <v>330.51888888888891</v>
          </cell>
          <cell r="AA111">
            <v>326.81</v>
          </cell>
        </row>
        <row r="112">
          <cell r="F112" t="str">
            <v>Feeder FE02</v>
          </cell>
          <cell r="G112" t="str">
            <v>Calc</v>
          </cell>
          <cell r="H112" t="str">
            <v>t/rate</v>
          </cell>
          <cell r="I112">
            <v>2.1111111111111111E-4</v>
          </cell>
          <cell r="J112">
            <v>488.85859999999991</v>
          </cell>
          <cell r="K112">
            <v>466.46646666666663</v>
          </cell>
          <cell r="L112">
            <v>482.95150000000001</v>
          </cell>
          <cell r="M112">
            <v>504.96616666666665</v>
          </cell>
          <cell r="N112">
            <v>507.00043333333332</v>
          </cell>
          <cell r="O112">
            <v>527.95194444444439</v>
          </cell>
          <cell r="P112">
            <v>509.96021111111111</v>
          </cell>
          <cell r="Q112">
            <v>556.2026222222222</v>
          </cell>
          <cell r="R112">
            <v>508.62092222222219</v>
          </cell>
          <cell r="S112">
            <v>547.85444444444443</v>
          </cell>
          <cell r="T112">
            <v>495.95108888888888</v>
          </cell>
          <cell r="U112">
            <v>518.24737777777773</v>
          </cell>
          <cell r="V112">
            <v>6123.7422222222222</v>
          </cell>
          <cell r="W112">
            <v>6124.3122222222219</v>
          </cell>
          <cell r="X112">
            <v>6115.34</v>
          </cell>
          <cell r="Y112">
            <v>6253.3011111111109</v>
          </cell>
          <cell r="Z112">
            <v>6279.8588888888889</v>
          </cell>
          <cell r="AA112">
            <v>6209.39</v>
          </cell>
        </row>
        <row r="113">
          <cell r="F113" t="str">
            <v>Crusher GCR02</v>
          </cell>
          <cell r="G113" t="str">
            <v>Calc</v>
          </cell>
          <cell r="H113" t="str">
            <v>Link</v>
          </cell>
          <cell r="J113">
            <v>488.85859999999991</v>
          </cell>
          <cell r="K113">
            <v>466.46646666666663</v>
          </cell>
          <cell r="L113">
            <v>482.95150000000001</v>
          </cell>
          <cell r="M113">
            <v>504.96616666666665</v>
          </cell>
          <cell r="N113">
            <v>507.00043333333332</v>
          </cell>
          <cell r="O113">
            <v>527.95194444444439</v>
          </cell>
          <cell r="P113">
            <v>509.96021111111111</v>
          </cell>
          <cell r="Q113">
            <v>556.2026222222222</v>
          </cell>
          <cell r="R113">
            <v>508.62092222222219</v>
          </cell>
          <cell r="S113">
            <v>547.85444444444443</v>
          </cell>
          <cell r="T113">
            <v>495.95108888888888</v>
          </cell>
          <cell r="U113">
            <v>518.24737777777773</v>
          </cell>
          <cell r="V113">
            <v>6123.7422222222222</v>
          </cell>
          <cell r="W113">
            <v>6124.3122222222219</v>
          </cell>
          <cell r="X113">
            <v>6115.34</v>
          </cell>
          <cell r="Y113">
            <v>6253.3011111111109</v>
          </cell>
          <cell r="Z113">
            <v>6279.8588888888889</v>
          </cell>
          <cell r="AA113">
            <v>6209.39</v>
          </cell>
        </row>
        <row r="114">
          <cell r="F114" t="str">
            <v>Inpit Conveyors</v>
          </cell>
          <cell r="G114" t="str">
            <v>Calc</v>
          </cell>
          <cell r="H114" t="str">
            <v>Link</v>
          </cell>
          <cell r="J114">
            <v>488.85859999999991</v>
          </cell>
          <cell r="K114">
            <v>466.46646666666663</v>
          </cell>
          <cell r="L114">
            <v>482.95150000000001</v>
          </cell>
          <cell r="M114">
            <v>504.96616666666665</v>
          </cell>
          <cell r="N114">
            <v>507.00043333333332</v>
          </cell>
          <cell r="O114">
            <v>527.95194444444439</v>
          </cell>
          <cell r="P114">
            <v>509.96021111111111</v>
          </cell>
          <cell r="Q114">
            <v>556.2026222222222</v>
          </cell>
          <cell r="R114">
            <v>508.62092222222219</v>
          </cell>
          <cell r="S114">
            <v>547.85444444444443</v>
          </cell>
          <cell r="T114">
            <v>495.95108888888888</v>
          </cell>
          <cell r="U114">
            <v>518.24737777777773</v>
          </cell>
          <cell r="V114">
            <v>6123.7422222222222</v>
          </cell>
          <cell r="W114">
            <v>6124.3122222222219</v>
          </cell>
          <cell r="X114">
            <v>6115.34</v>
          </cell>
          <cell r="Y114">
            <v>6253.3011111111109</v>
          </cell>
          <cell r="Z114">
            <v>6279.8588888888889</v>
          </cell>
          <cell r="AA114">
            <v>6209.39</v>
          </cell>
        </row>
        <row r="115">
          <cell r="F115" t="str">
            <v>ISP Feeders</v>
          </cell>
          <cell r="G115" t="str">
            <v>Calc</v>
          </cell>
          <cell r="H115" t="str">
            <v>t/hr</v>
          </cell>
          <cell r="I115">
            <v>5000</v>
          </cell>
          <cell r="J115">
            <v>452.27758311522473</v>
          </cell>
          <cell r="K115">
            <v>433.05777493967588</v>
          </cell>
          <cell r="L115">
            <v>445.81563351769222</v>
          </cell>
          <cell r="M115">
            <v>468.24519824819703</v>
          </cell>
          <cell r="N115">
            <v>469.28466607724448</v>
          </cell>
          <cell r="O115">
            <v>489.32781591434684</v>
          </cell>
          <cell r="P115">
            <v>471.3634455841638</v>
          </cell>
          <cell r="Q115">
            <v>515.69247325133392</v>
          </cell>
          <cell r="R115">
            <v>471.2127693541575</v>
          </cell>
          <cell r="S115">
            <v>506.51469652452164</v>
          </cell>
          <cell r="T115">
            <v>458.15373277208181</v>
          </cell>
          <cell r="U115">
            <v>478.58079653446117</v>
          </cell>
          <cell r="V115">
            <v>5658</v>
          </cell>
          <cell r="W115">
            <v>5668.74</v>
          </cell>
          <cell r="X115">
            <v>5649.18</v>
          </cell>
          <cell r="Y115">
            <v>5773.28</v>
          </cell>
          <cell r="Z115">
            <v>5794.82</v>
          </cell>
          <cell r="AA115">
            <v>5720.52</v>
          </cell>
        </row>
        <row r="116">
          <cell r="F116" t="str">
            <v>ISP Conveyors</v>
          </cell>
          <cell r="G116" t="str">
            <v>Calc</v>
          </cell>
          <cell r="H116" t="str">
            <v>Link</v>
          </cell>
          <cell r="J116">
            <v>452.27758311522473</v>
          </cell>
          <cell r="K116">
            <v>433.05777493967588</v>
          </cell>
          <cell r="L116">
            <v>445.81563351769222</v>
          </cell>
          <cell r="M116">
            <v>468.24519824819703</v>
          </cell>
          <cell r="N116">
            <v>469.28466607724448</v>
          </cell>
          <cell r="O116">
            <v>489.32781591434684</v>
          </cell>
          <cell r="P116">
            <v>471.3634455841638</v>
          </cell>
          <cell r="Q116">
            <v>515.69247325133392</v>
          </cell>
          <cell r="R116">
            <v>471.2127693541575</v>
          </cell>
          <cell r="S116">
            <v>506.51469652452164</v>
          </cell>
          <cell r="T116">
            <v>458.15373277208181</v>
          </cell>
          <cell r="U116">
            <v>478.58079653446117</v>
          </cell>
          <cell r="V116">
            <v>5658</v>
          </cell>
          <cell r="W116">
            <v>5668.74</v>
          </cell>
          <cell r="X116">
            <v>5649.18</v>
          </cell>
          <cell r="Y116">
            <v>5773.28</v>
          </cell>
          <cell r="Z116">
            <v>5794.82</v>
          </cell>
          <cell r="AA116">
            <v>5720.52</v>
          </cell>
        </row>
        <row r="117">
          <cell r="F117" t="str">
            <v>Sag mill 01</v>
          </cell>
          <cell r="G117" t="str">
            <v>Feed</v>
          </cell>
          <cell r="H117" t="str">
            <v>UAMA Prod</v>
          </cell>
          <cell r="J117">
            <v>719.84963692456631</v>
          </cell>
          <cell r="K117">
            <v>645.67954004515298</v>
          </cell>
          <cell r="L117">
            <v>575.28973495357036</v>
          </cell>
          <cell r="M117">
            <v>691.90229048309709</v>
          </cell>
          <cell r="N117">
            <v>712.77332947153468</v>
          </cell>
          <cell r="O117">
            <v>694.71071517294376</v>
          </cell>
          <cell r="P117">
            <v>681.59581148767325</v>
          </cell>
          <cell r="Q117">
            <v>716.60490061234179</v>
          </cell>
          <cell r="R117">
            <v>688.5480924459431</v>
          </cell>
          <cell r="S117">
            <v>715.15929852390184</v>
          </cell>
          <cell r="T117">
            <v>595.07966129184092</v>
          </cell>
          <cell r="U117">
            <v>717.53687894601694</v>
          </cell>
          <cell r="V117">
            <v>8212.8332691298001</v>
          </cell>
          <cell r="W117">
            <v>8210.4748253942707</v>
          </cell>
          <cell r="X117">
            <v>8215.0521174083206</v>
          </cell>
          <cell r="Y117">
            <v>8239.2272174499994</v>
          </cell>
          <cell r="Z117">
            <v>8215.387871254632</v>
          </cell>
          <cell r="AA117">
            <v>8208.9743395146652</v>
          </cell>
        </row>
        <row r="118">
          <cell r="F118" t="str">
            <v>Ball Mill 1A</v>
          </cell>
          <cell r="G118" t="str">
            <v>Calc</v>
          </cell>
          <cell r="H118" t="str">
            <v>Link</v>
          </cell>
          <cell r="J118">
            <v>719.84963692456631</v>
          </cell>
          <cell r="K118">
            <v>645.67954004515298</v>
          </cell>
          <cell r="L118">
            <v>575.28973495357036</v>
          </cell>
          <cell r="M118">
            <v>691.90229048309709</v>
          </cell>
          <cell r="N118">
            <v>712.77332947153468</v>
          </cell>
          <cell r="O118">
            <v>694.71071517294376</v>
          </cell>
          <cell r="P118">
            <v>681.59581148767325</v>
          </cell>
          <cell r="Q118">
            <v>716.60490061234179</v>
          </cell>
          <cell r="R118">
            <v>688.5480924459431</v>
          </cell>
          <cell r="S118">
            <v>715.15929852390184</v>
          </cell>
          <cell r="T118">
            <v>595.07966129184092</v>
          </cell>
          <cell r="U118">
            <v>717.53687894601694</v>
          </cell>
          <cell r="V118">
            <v>8212.8332691298001</v>
          </cell>
          <cell r="W118">
            <v>8210.4748253942707</v>
          </cell>
          <cell r="X118">
            <v>8215.0521174083206</v>
          </cell>
          <cell r="Y118">
            <v>8239.2272174499994</v>
          </cell>
          <cell r="Z118">
            <v>8215.387871254632</v>
          </cell>
          <cell r="AA118">
            <v>8208.9743395146652</v>
          </cell>
        </row>
        <row r="119">
          <cell r="F119" t="str">
            <v>Ball Mill 1B</v>
          </cell>
          <cell r="G119" t="str">
            <v>Calc</v>
          </cell>
          <cell r="H119" t="str">
            <v>Link</v>
          </cell>
          <cell r="J119">
            <v>719.84963692456631</v>
          </cell>
          <cell r="K119">
            <v>645.67954004515298</v>
          </cell>
          <cell r="L119">
            <v>575.28973495357036</v>
          </cell>
          <cell r="M119">
            <v>691.90229048309709</v>
          </cell>
          <cell r="N119">
            <v>712.77332947153468</v>
          </cell>
          <cell r="O119">
            <v>694.71071517294376</v>
          </cell>
          <cell r="P119">
            <v>681.59581148767325</v>
          </cell>
          <cell r="Q119">
            <v>716.60490061234179</v>
          </cell>
          <cell r="R119">
            <v>688.5480924459431</v>
          </cell>
          <cell r="S119">
            <v>715.15929852390184</v>
          </cell>
          <cell r="T119">
            <v>595.07966129184092</v>
          </cell>
          <cell r="U119">
            <v>717.53687894601694</v>
          </cell>
          <cell r="V119">
            <v>8212.8332691298001</v>
          </cell>
          <cell r="W119">
            <v>8210.4748253942707</v>
          </cell>
          <cell r="X119">
            <v>8215.0521174083206</v>
          </cell>
          <cell r="Y119">
            <v>8239.2272174499994</v>
          </cell>
          <cell r="Z119">
            <v>8215.387871254632</v>
          </cell>
          <cell r="AA119">
            <v>8208.9743395146652</v>
          </cell>
        </row>
        <row r="120">
          <cell r="F120" t="str">
            <v>Cyclone Circuit 1</v>
          </cell>
          <cell r="G120" t="str">
            <v>Calc</v>
          </cell>
          <cell r="H120" t="str">
            <v>Link</v>
          </cell>
          <cell r="J120">
            <v>719.84963692456631</v>
          </cell>
          <cell r="K120">
            <v>645.67954004515298</v>
          </cell>
          <cell r="L120">
            <v>575.28973495357036</v>
          </cell>
          <cell r="M120">
            <v>691.90229048309709</v>
          </cell>
          <cell r="N120">
            <v>712.77332947153468</v>
          </cell>
          <cell r="O120">
            <v>694.71071517294376</v>
          </cell>
          <cell r="P120">
            <v>681.59581148767325</v>
          </cell>
          <cell r="Q120">
            <v>716.60490061234179</v>
          </cell>
          <cell r="R120">
            <v>688.5480924459431</v>
          </cell>
          <cell r="S120">
            <v>715.15929852390184</v>
          </cell>
          <cell r="T120">
            <v>595.07966129184092</v>
          </cell>
          <cell r="U120">
            <v>717.53687894601694</v>
          </cell>
          <cell r="V120">
            <v>8212.8332691298001</v>
          </cell>
          <cell r="W120">
            <v>8210.4748253942707</v>
          </cell>
          <cell r="X120">
            <v>8215.0521174083206</v>
          </cell>
          <cell r="Y120">
            <v>8239.2272174499994</v>
          </cell>
          <cell r="Z120">
            <v>8215.387871254632</v>
          </cell>
          <cell r="AA120">
            <v>8208.9743395146652</v>
          </cell>
        </row>
        <row r="121">
          <cell r="F121" t="str">
            <v>Flash flotation cells 1</v>
          </cell>
          <cell r="G121" t="str">
            <v>Calc</v>
          </cell>
          <cell r="H121" t="str">
            <v>UA</v>
          </cell>
          <cell r="I121">
            <v>40</v>
          </cell>
          <cell r="J121">
            <v>287.93985476982652</v>
          </cell>
          <cell r="K121">
            <v>258.2718160180612</v>
          </cell>
          <cell r="L121">
            <v>230.11589398142814</v>
          </cell>
          <cell r="M121">
            <v>276.76091619323887</v>
          </cell>
          <cell r="N121">
            <v>285.10933178861387</v>
          </cell>
          <cell r="O121">
            <v>277.88428606917751</v>
          </cell>
          <cell r="P121">
            <v>272.63832459506932</v>
          </cell>
          <cell r="Q121">
            <v>286.64196024493674</v>
          </cell>
          <cell r="R121">
            <v>275.41923697837723</v>
          </cell>
          <cell r="S121">
            <v>286.06371940956075</v>
          </cell>
          <cell r="T121">
            <v>238.03186451673639</v>
          </cell>
          <cell r="U121">
            <v>287.01475157840679</v>
          </cell>
          <cell r="V121">
            <v>3285.1333076519204</v>
          </cell>
          <cell r="W121">
            <v>3284.1899301577087</v>
          </cell>
          <cell r="X121">
            <v>3286.0208469633285</v>
          </cell>
          <cell r="Y121">
            <v>3295.69088698</v>
          </cell>
          <cell r="Z121">
            <v>3286.1551485018531</v>
          </cell>
          <cell r="AA121">
            <v>3283.5897358058664</v>
          </cell>
        </row>
        <row r="122">
          <cell r="F122" t="str">
            <v>Ancillary Grinding</v>
          </cell>
          <cell r="G122" t="str">
            <v>Calc</v>
          </cell>
          <cell r="H122" t="str">
            <v>UA</v>
          </cell>
          <cell r="I122">
            <v>50</v>
          </cell>
          <cell r="J122">
            <v>359.92481846228316</v>
          </cell>
          <cell r="K122">
            <v>322.83977002257649</v>
          </cell>
          <cell r="L122">
            <v>287.64486747678518</v>
          </cell>
          <cell r="M122">
            <v>345.95114524154855</v>
          </cell>
          <cell r="N122">
            <v>356.38666473576734</v>
          </cell>
          <cell r="O122">
            <v>347.35535758647188</v>
          </cell>
          <cell r="P122">
            <v>340.79790574383662</v>
          </cell>
          <cell r="Q122">
            <v>358.3024503061709</v>
          </cell>
          <cell r="R122">
            <v>344.27404622297155</v>
          </cell>
          <cell r="S122">
            <v>357.57964926195092</v>
          </cell>
          <cell r="T122">
            <v>297.53983064592046</v>
          </cell>
          <cell r="U122">
            <v>358.76843947300847</v>
          </cell>
          <cell r="V122">
            <v>4106.4166345649001</v>
          </cell>
          <cell r="W122">
            <v>4105.2374126971354</v>
          </cell>
          <cell r="X122">
            <v>4107.5260587041603</v>
          </cell>
          <cell r="Y122">
            <v>4119.6136087249997</v>
          </cell>
          <cell r="Z122">
            <v>4107.693935627316</v>
          </cell>
          <cell r="AA122">
            <v>4104.4871697573326</v>
          </cell>
        </row>
        <row r="123">
          <cell r="F123" t="str">
            <v>Rougher cells 1</v>
          </cell>
          <cell r="G123" t="str">
            <v>Calc</v>
          </cell>
          <cell r="H123" t="str">
            <v>Link</v>
          </cell>
          <cell r="J123">
            <v>719.84963692456631</v>
          </cell>
          <cell r="K123">
            <v>645.67954004515298</v>
          </cell>
          <cell r="L123">
            <v>575.28973495357036</v>
          </cell>
          <cell r="M123">
            <v>691.90229048309709</v>
          </cell>
          <cell r="N123">
            <v>712.77332947153468</v>
          </cell>
          <cell r="O123">
            <v>694.71071517294376</v>
          </cell>
          <cell r="P123">
            <v>681.59581148767325</v>
          </cell>
          <cell r="Q123">
            <v>716.60490061234179</v>
          </cell>
          <cell r="R123">
            <v>688.5480924459431</v>
          </cell>
          <cell r="S123">
            <v>715.15929852390184</v>
          </cell>
          <cell r="T123">
            <v>595.07966129184092</v>
          </cell>
          <cell r="U123">
            <v>717.53687894601694</v>
          </cell>
          <cell r="V123">
            <v>8212.8332691298001</v>
          </cell>
          <cell r="W123">
            <v>8210.4748253942707</v>
          </cell>
          <cell r="X123">
            <v>8215.0521174083206</v>
          </cell>
          <cell r="Y123">
            <v>8239.2272174499994</v>
          </cell>
          <cell r="Z123">
            <v>8215.387871254632</v>
          </cell>
          <cell r="AA123">
            <v>8208.9743395146652</v>
          </cell>
        </row>
        <row r="124">
          <cell r="F124" t="str">
            <v>Hi Grade Circuit 1</v>
          </cell>
          <cell r="G124" t="str">
            <v>Calc</v>
          </cell>
          <cell r="H124" t="str">
            <v>Link</v>
          </cell>
          <cell r="J124">
            <v>719.84963692456631</v>
          </cell>
          <cell r="K124">
            <v>645.67954004515298</v>
          </cell>
          <cell r="L124">
            <v>575.28973495357036</v>
          </cell>
          <cell r="M124">
            <v>691.90229048309709</v>
          </cell>
          <cell r="N124">
            <v>712.77332947153468</v>
          </cell>
          <cell r="O124">
            <v>694.71071517294376</v>
          </cell>
          <cell r="P124">
            <v>681.59581148767325</v>
          </cell>
          <cell r="Q124">
            <v>716.60490061234179</v>
          </cell>
          <cell r="R124">
            <v>688.5480924459431</v>
          </cell>
          <cell r="S124">
            <v>715.15929852390184</v>
          </cell>
          <cell r="T124">
            <v>595.07966129184092</v>
          </cell>
          <cell r="U124">
            <v>717.53687894601694</v>
          </cell>
          <cell r="V124">
            <v>8212.8332691298001</v>
          </cell>
          <cell r="W124">
            <v>8210.4748253942707</v>
          </cell>
          <cell r="X124">
            <v>8215.0521174083206</v>
          </cell>
          <cell r="Y124">
            <v>8239.2272174499994</v>
          </cell>
          <cell r="Z124">
            <v>8215.387871254632</v>
          </cell>
          <cell r="AA124">
            <v>8208.9743395146652</v>
          </cell>
        </row>
        <row r="125">
          <cell r="F125" t="str">
            <v>Cleaner/Recleaner 1</v>
          </cell>
          <cell r="G125" t="str">
            <v>Calc</v>
          </cell>
          <cell r="H125" t="str">
            <v>Link</v>
          </cell>
          <cell r="J125">
            <v>719.84963692456631</v>
          </cell>
          <cell r="K125">
            <v>645.67954004515298</v>
          </cell>
          <cell r="L125">
            <v>575.28973495357036</v>
          </cell>
          <cell r="M125">
            <v>691.90229048309709</v>
          </cell>
          <cell r="N125">
            <v>712.77332947153468</v>
          </cell>
          <cell r="O125">
            <v>694.71071517294376</v>
          </cell>
          <cell r="P125">
            <v>681.59581148767325</v>
          </cell>
          <cell r="Q125">
            <v>716.60490061234179</v>
          </cell>
          <cell r="R125">
            <v>688.5480924459431</v>
          </cell>
          <cell r="S125">
            <v>715.15929852390184</v>
          </cell>
          <cell r="T125">
            <v>595.07966129184092</v>
          </cell>
          <cell r="U125">
            <v>717.53687894601694</v>
          </cell>
          <cell r="V125">
            <v>8212.8332691298001</v>
          </cell>
          <cell r="W125">
            <v>8210.4748253942707</v>
          </cell>
          <cell r="X125">
            <v>8215.0521174083206</v>
          </cell>
          <cell r="Y125">
            <v>8239.2272174499994</v>
          </cell>
          <cell r="Z125">
            <v>8215.387871254632</v>
          </cell>
          <cell r="AA125">
            <v>8208.9743395146652</v>
          </cell>
        </row>
        <row r="126">
          <cell r="F126" t="str">
            <v>Lo-Grade Circuit 1</v>
          </cell>
          <cell r="G126" t="str">
            <v>Calc</v>
          </cell>
          <cell r="H126" t="str">
            <v>Link</v>
          </cell>
          <cell r="J126">
            <v>719.84963692456631</v>
          </cell>
          <cell r="K126">
            <v>645.67954004515298</v>
          </cell>
          <cell r="L126">
            <v>575.28973495357036</v>
          </cell>
          <cell r="M126">
            <v>691.90229048309709</v>
          </cell>
          <cell r="N126">
            <v>712.77332947153468</v>
          </cell>
          <cell r="O126">
            <v>694.71071517294376</v>
          </cell>
          <cell r="P126">
            <v>681.59581148767325</v>
          </cell>
          <cell r="Q126">
            <v>716.60490061234179</v>
          </cell>
          <cell r="R126">
            <v>688.5480924459431</v>
          </cell>
          <cell r="S126">
            <v>715.15929852390184</v>
          </cell>
          <cell r="T126">
            <v>595.07966129184092</v>
          </cell>
          <cell r="U126">
            <v>717.53687894601694</v>
          </cell>
          <cell r="V126">
            <v>8212.8332691298001</v>
          </cell>
          <cell r="W126">
            <v>8210.4748253942707</v>
          </cell>
          <cell r="X126">
            <v>8215.0521174083206</v>
          </cell>
          <cell r="Y126">
            <v>8239.2272174499994</v>
          </cell>
          <cell r="Z126">
            <v>8215.387871254632</v>
          </cell>
          <cell r="AA126">
            <v>8208.9743395146652</v>
          </cell>
        </row>
        <row r="127">
          <cell r="F127" t="str">
            <v>Air Blowers 1</v>
          </cell>
          <cell r="G127" t="str">
            <v>Calc</v>
          </cell>
          <cell r="H127" t="str">
            <v>UA</v>
          </cell>
          <cell r="I127">
            <v>66</v>
          </cell>
          <cell r="J127">
            <v>475.10076037021378</v>
          </cell>
          <cell r="K127">
            <v>426.14849642980096</v>
          </cell>
          <cell r="L127">
            <v>379.69122506935645</v>
          </cell>
          <cell r="M127">
            <v>456.65551171884408</v>
          </cell>
          <cell r="N127">
            <v>470.43039745121291</v>
          </cell>
          <cell r="O127">
            <v>458.50907201414293</v>
          </cell>
          <cell r="P127">
            <v>449.85323558186434</v>
          </cell>
          <cell r="Q127">
            <v>472.9592344041456</v>
          </cell>
          <cell r="R127">
            <v>454.44174101432247</v>
          </cell>
          <cell r="S127">
            <v>472.00513702577524</v>
          </cell>
          <cell r="T127">
            <v>392.75257645261502</v>
          </cell>
          <cell r="U127">
            <v>473.57434010437123</v>
          </cell>
          <cell r="V127">
            <v>5420.469957625668</v>
          </cell>
          <cell r="W127">
            <v>5418.9133847602188</v>
          </cell>
          <cell r="X127">
            <v>5421.9343974894919</v>
          </cell>
          <cell r="Y127">
            <v>5437.8899635170001</v>
          </cell>
          <cell r="Z127">
            <v>5422.1559950280571</v>
          </cell>
          <cell r="AA127">
            <v>5417.9230640796795</v>
          </cell>
        </row>
        <row r="128">
          <cell r="F128" t="str">
            <v>Ancillary Flotation</v>
          </cell>
          <cell r="G128" t="str">
            <v>Calc</v>
          </cell>
          <cell r="H128" t="str">
            <v>UA</v>
          </cell>
          <cell r="I128">
            <v>60</v>
          </cell>
          <cell r="J128">
            <v>431.90978215473979</v>
          </cell>
          <cell r="K128">
            <v>387.40772402709177</v>
          </cell>
          <cell r="L128">
            <v>345.17384097214222</v>
          </cell>
          <cell r="M128">
            <v>415.14137428985822</v>
          </cell>
          <cell r="N128">
            <v>427.66399768292081</v>
          </cell>
          <cell r="O128">
            <v>416.82642910376626</v>
          </cell>
          <cell r="P128">
            <v>408.95748689260392</v>
          </cell>
          <cell r="Q128">
            <v>429.96294036740505</v>
          </cell>
          <cell r="R128">
            <v>413.12885546756587</v>
          </cell>
          <cell r="S128">
            <v>429.09557911434109</v>
          </cell>
          <cell r="T128">
            <v>357.04779677510453</v>
          </cell>
          <cell r="U128">
            <v>430.52212736761015</v>
          </cell>
          <cell r="V128">
            <v>4927.6999614778797</v>
          </cell>
          <cell r="W128">
            <v>4926.2848952365621</v>
          </cell>
          <cell r="X128">
            <v>4929.0312704449925</v>
          </cell>
          <cell r="Y128">
            <v>4943.5363304699995</v>
          </cell>
          <cell r="Z128">
            <v>4929.2327227527794</v>
          </cell>
          <cell r="AA128">
            <v>4925.3846037087987</v>
          </cell>
        </row>
        <row r="129">
          <cell r="F129" t="str">
            <v>Sag mill 02</v>
          </cell>
          <cell r="G129" t="str">
            <v>Feed</v>
          </cell>
          <cell r="H129" t="str">
            <v>UAMA Prod</v>
          </cell>
          <cell r="J129">
            <v>653.36437334443644</v>
          </cell>
          <cell r="K129">
            <v>645.02535611400288</v>
          </cell>
          <cell r="L129">
            <v>709.64461225719253</v>
          </cell>
          <cell r="M129">
            <v>691.20127499121941</v>
          </cell>
          <cell r="N129">
            <v>646.21554828149306</v>
          </cell>
          <cell r="O129">
            <v>694.00685426598034</v>
          </cell>
          <cell r="P129">
            <v>711.8405670559938</v>
          </cell>
          <cell r="Q129">
            <v>715.87885714667584</v>
          </cell>
          <cell r="R129">
            <v>645.31799168400312</v>
          </cell>
          <cell r="S129">
            <v>714.43471970067594</v>
          </cell>
          <cell r="T129">
            <v>687.06279773697759</v>
          </cell>
          <cell r="U129">
            <v>647.01907017421979</v>
          </cell>
          <cell r="V129">
            <v>8204.0253744994443</v>
          </cell>
          <cell r="W129">
            <v>8201.6694600888404</v>
          </cell>
          <cell r="X129">
            <v>8206.2418431628903</v>
          </cell>
          <cell r="Y129">
            <v>8230.3910164961053</v>
          </cell>
          <cell r="Z129">
            <v>8206.5772369282895</v>
          </cell>
          <cell r="AA129">
            <v>8200.1705834129152</v>
          </cell>
        </row>
        <row r="130">
          <cell r="F130" t="str">
            <v>Ball Mill 2A</v>
          </cell>
          <cell r="G130" t="str">
            <v>Calc</v>
          </cell>
          <cell r="H130" t="str">
            <v>Link</v>
          </cell>
          <cell r="J130">
            <v>653.36437334443644</v>
          </cell>
          <cell r="K130">
            <v>645.02535611400288</v>
          </cell>
          <cell r="L130">
            <v>709.64461225719253</v>
          </cell>
          <cell r="M130">
            <v>691.20127499121941</v>
          </cell>
          <cell r="N130">
            <v>646.21554828149306</v>
          </cell>
          <cell r="O130">
            <v>694.00685426598034</v>
          </cell>
          <cell r="P130">
            <v>711.8405670559938</v>
          </cell>
          <cell r="Q130">
            <v>715.87885714667584</v>
          </cell>
          <cell r="R130">
            <v>645.31799168400312</v>
          </cell>
          <cell r="S130">
            <v>714.43471970067594</v>
          </cell>
          <cell r="T130">
            <v>687.06279773697759</v>
          </cell>
          <cell r="U130">
            <v>647.01907017421979</v>
          </cell>
          <cell r="V130">
            <v>8204.0253744994443</v>
          </cell>
          <cell r="W130">
            <v>8201.6694600888404</v>
          </cell>
          <cell r="X130">
            <v>8206.2418431628903</v>
          </cell>
          <cell r="Y130">
            <v>8230.3910164961053</v>
          </cell>
          <cell r="Z130">
            <v>8206.5772369282895</v>
          </cell>
          <cell r="AA130">
            <v>8200.1705834129152</v>
          </cell>
        </row>
        <row r="131">
          <cell r="F131" t="str">
            <v>Ball Mill 2B</v>
          </cell>
          <cell r="G131" t="str">
            <v>Calc</v>
          </cell>
          <cell r="H131" t="str">
            <v>Link</v>
          </cell>
          <cell r="J131">
            <v>653.36437334443644</v>
          </cell>
          <cell r="K131">
            <v>645.02535611400288</v>
          </cell>
          <cell r="L131">
            <v>709.64461225719253</v>
          </cell>
          <cell r="M131">
            <v>691.20127499121941</v>
          </cell>
          <cell r="N131">
            <v>646.21554828149306</v>
          </cell>
          <cell r="O131">
            <v>694.00685426598034</v>
          </cell>
          <cell r="P131">
            <v>711.8405670559938</v>
          </cell>
          <cell r="Q131">
            <v>715.87885714667584</v>
          </cell>
          <cell r="R131">
            <v>645.31799168400312</v>
          </cell>
          <cell r="S131">
            <v>714.43471970067594</v>
          </cell>
          <cell r="T131">
            <v>687.06279773697759</v>
          </cell>
          <cell r="U131">
            <v>647.01907017421979</v>
          </cell>
          <cell r="V131">
            <v>8204.0253744994443</v>
          </cell>
          <cell r="W131">
            <v>8201.6694600888404</v>
          </cell>
          <cell r="X131">
            <v>8206.2418431628903</v>
          </cell>
          <cell r="Y131">
            <v>8230.3910164961053</v>
          </cell>
          <cell r="Z131">
            <v>8206.5772369282895</v>
          </cell>
          <cell r="AA131">
            <v>8200.1705834129152</v>
          </cell>
        </row>
        <row r="132">
          <cell r="F132" t="str">
            <v>Cyclone Circuit 2</v>
          </cell>
          <cell r="G132" t="str">
            <v>Calc</v>
          </cell>
          <cell r="H132" t="str">
            <v>Link</v>
          </cell>
          <cell r="J132">
            <v>653.36437334443644</v>
          </cell>
          <cell r="K132">
            <v>645.02535611400288</v>
          </cell>
          <cell r="L132">
            <v>709.64461225719253</v>
          </cell>
          <cell r="M132">
            <v>691.20127499121941</v>
          </cell>
          <cell r="N132">
            <v>646.21554828149306</v>
          </cell>
          <cell r="O132">
            <v>694.00685426598034</v>
          </cell>
          <cell r="P132">
            <v>711.8405670559938</v>
          </cell>
          <cell r="Q132">
            <v>715.87885714667584</v>
          </cell>
          <cell r="R132">
            <v>645.31799168400312</v>
          </cell>
          <cell r="S132">
            <v>714.43471970067594</v>
          </cell>
          <cell r="T132">
            <v>687.06279773697759</v>
          </cell>
          <cell r="U132">
            <v>647.01907017421979</v>
          </cell>
          <cell r="V132">
            <v>8204.0253744994443</v>
          </cell>
          <cell r="W132">
            <v>8201.6694600888404</v>
          </cell>
          <cell r="X132">
            <v>8206.2418431628903</v>
          </cell>
          <cell r="Y132">
            <v>8230.3910164961053</v>
          </cell>
          <cell r="Z132">
            <v>8206.5772369282895</v>
          </cell>
          <cell r="AA132">
            <v>8200.1705834129152</v>
          </cell>
        </row>
        <row r="133">
          <cell r="F133" t="str">
            <v>Flash flotation cells 2</v>
          </cell>
          <cell r="G133" t="str">
            <v>Calc</v>
          </cell>
          <cell r="H133" t="str">
            <v>UA</v>
          </cell>
          <cell r="I133">
            <v>40</v>
          </cell>
          <cell r="J133">
            <v>287.93985476982652</v>
          </cell>
          <cell r="K133">
            <v>258.2718160180612</v>
          </cell>
          <cell r="L133">
            <v>230.11589398142814</v>
          </cell>
          <cell r="M133">
            <v>276.76091619323887</v>
          </cell>
          <cell r="N133">
            <v>285.10933178861387</v>
          </cell>
          <cell r="O133">
            <v>277.88428606917751</v>
          </cell>
          <cell r="P133">
            <v>272.63832459506932</v>
          </cell>
          <cell r="Q133">
            <v>286.64196024493674</v>
          </cell>
          <cell r="R133">
            <v>275.41923697837723</v>
          </cell>
          <cell r="S133">
            <v>286.06371940956075</v>
          </cell>
          <cell r="T133">
            <v>238.03186451673639</v>
          </cell>
          <cell r="U133">
            <v>287.01475157840679</v>
          </cell>
          <cell r="V133">
            <v>3285.1333076519204</v>
          </cell>
          <cell r="W133">
            <v>3284.1899301577087</v>
          </cell>
          <cell r="X133">
            <v>3286.0208469633285</v>
          </cell>
          <cell r="Y133">
            <v>3295.69088698</v>
          </cell>
          <cell r="Z133">
            <v>3286.1551485018531</v>
          </cell>
          <cell r="AA133">
            <v>3283.5897358058664</v>
          </cell>
        </row>
        <row r="134">
          <cell r="F134" t="str">
            <v>Rougher cells 2</v>
          </cell>
          <cell r="G134" t="str">
            <v>Calc</v>
          </cell>
          <cell r="H134" t="str">
            <v>Link</v>
          </cell>
          <cell r="J134">
            <v>653.36437334443644</v>
          </cell>
          <cell r="K134">
            <v>645.02535611400288</v>
          </cell>
          <cell r="L134">
            <v>709.64461225719253</v>
          </cell>
          <cell r="M134">
            <v>691.20127499121941</v>
          </cell>
          <cell r="N134">
            <v>646.21554828149306</v>
          </cell>
          <cell r="O134">
            <v>694.00685426598034</v>
          </cell>
          <cell r="P134">
            <v>711.8405670559938</v>
          </cell>
          <cell r="Q134">
            <v>715.87885714667584</v>
          </cell>
          <cell r="R134">
            <v>645.31799168400312</v>
          </cell>
          <cell r="S134">
            <v>714.43471970067594</v>
          </cell>
          <cell r="T134">
            <v>687.06279773697759</v>
          </cell>
          <cell r="U134">
            <v>647.01907017421979</v>
          </cell>
          <cell r="V134">
            <v>8204.0253744994443</v>
          </cell>
          <cell r="W134">
            <v>8201.6694600888404</v>
          </cell>
          <cell r="X134">
            <v>8206.2418431628903</v>
          </cell>
          <cell r="Y134">
            <v>8230.3910164961053</v>
          </cell>
          <cell r="Z134">
            <v>8206.5772369282895</v>
          </cell>
          <cell r="AA134">
            <v>8200.1705834129152</v>
          </cell>
        </row>
        <row r="135">
          <cell r="F135" t="str">
            <v>Hi Grade Circuit 2</v>
          </cell>
          <cell r="G135" t="str">
            <v>Calc</v>
          </cell>
          <cell r="H135" t="str">
            <v>Link</v>
          </cell>
          <cell r="J135">
            <v>653.36437334443644</v>
          </cell>
          <cell r="K135">
            <v>645.02535611400288</v>
          </cell>
          <cell r="L135">
            <v>709.64461225719253</v>
          </cell>
          <cell r="M135">
            <v>691.20127499121941</v>
          </cell>
          <cell r="N135">
            <v>646.21554828149306</v>
          </cell>
          <cell r="O135">
            <v>694.00685426598034</v>
          </cell>
          <cell r="P135">
            <v>711.8405670559938</v>
          </cell>
          <cell r="Q135">
            <v>715.87885714667584</v>
          </cell>
          <cell r="R135">
            <v>645.31799168400312</v>
          </cell>
          <cell r="S135">
            <v>714.43471970067594</v>
          </cell>
          <cell r="T135">
            <v>687.06279773697759</v>
          </cell>
          <cell r="U135">
            <v>647.01907017421979</v>
          </cell>
          <cell r="V135">
            <v>8204.0253744994443</v>
          </cell>
          <cell r="W135">
            <v>8201.6694600888404</v>
          </cell>
          <cell r="X135">
            <v>8206.2418431628903</v>
          </cell>
          <cell r="Y135">
            <v>8230.3910164961053</v>
          </cell>
          <cell r="Z135">
            <v>8206.5772369282895</v>
          </cell>
          <cell r="AA135">
            <v>8200.1705834129152</v>
          </cell>
        </row>
        <row r="136">
          <cell r="F136" t="str">
            <v>Cleaner/Recleaner 2</v>
          </cell>
          <cell r="G136" t="str">
            <v>Calc</v>
          </cell>
          <cell r="H136" t="str">
            <v>Link</v>
          </cell>
          <cell r="J136">
            <v>653.36437334443644</v>
          </cell>
          <cell r="K136">
            <v>645.02535611400288</v>
          </cell>
          <cell r="L136">
            <v>709.64461225719253</v>
          </cell>
          <cell r="M136">
            <v>691.20127499121941</v>
          </cell>
          <cell r="N136">
            <v>646.21554828149306</v>
          </cell>
          <cell r="O136">
            <v>694.00685426598034</v>
          </cell>
          <cell r="P136">
            <v>711.8405670559938</v>
          </cell>
          <cell r="Q136">
            <v>715.87885714667584</v>
          </cell>
          <cell r="R136">
            <v>645.31799168400312</v>
          </cell>
          <cell r="S136">
            <v>714.43471970067594</v>
          </cell>
          <cell r="T136">
            <v>687.06279773697759</v>
          </cell>
          <cell r="U136">
            <v>647.01907017421979</v>
          </cell>
          <cell r="V136">
            <v>8204.0253744994443</v>
          </cell>
          <cell r="W136">
            <v>8201.6694600888404</v>
          </cell>
          <cell r="X136">
            <v>8206.2418431628903</v>
          </cell>
          <cell r="Y136">
            <v>8230.3910164961053</v>
          </cell>
          <cell r="Z136">
            <v>8206.5772369282895</v>
          </cell>
          <cell r="AA136">
            <v>8200.1705834129152</v>
          </cell>
        </row>
        <row r="137">
          <cell r="F137" t="str">
            <v>Lo-Grade Circuit 2</v>
          </cell>
          <cell r="G137" t="str">
            <v>Calc</v>
          </cell>
          <cell r="H137" t="str">
            <v>Link</v>
          </cell>
          <cell r="J137">
            <v>653.36437334443644</v>
          </cell>
          <cell r="K137">
            <v>645.02535611400288</v>
          </cell>
          <cell r="L137">
            <v>709.64461225719253</v>
          </cell>
          <cell r="M137">
            <v>691.20127499121941</v>
          </cell>
          <cell r="N137">
            <v>646.21554828149306</v>
          </cell>
          <cell r="O137">
            <v>694.00685426598034</v>
          </cell>
          <cell r="P137">
            <v>711.8405670559938</v>
          </cell>
          <cell r="Q137">
            <v>715.87885714667584</v>
          </cell>
          <cell r="R137">
            <v>645.31799168400312</v>
          </cell>
          <cell r="S137">
            <v>714.43471970067594</v>
          </cell>
          <cell r="T137">
            <v>687.06279773697759</v>
          </cell>
          <cell r="U137">
            <v>647.01907017421979</v>
          </cell>
          <cell r="V137">
            <v>8204.0253744994443</v>
          </cell>
          <cell r="W137">
            <v>8201.6694600888404</v>
          </cell>
          <cell r="X137">
            <v>8206.2418431628903</v>
          </cell>
          <cell r="Y137">
            <v>8230.3910164961053</v>
          </cell>
          <cell r="Z137">
            <v>8206.5772369282895</v>
          </cell>
          <cell r="AA137">
            <v>8200.1705834129152</v>
          </cell>
        </row>
        <row r="138">
          <cell r="F138" t="str">
            <v>Concentrate Thickener 01</v>
          </cell>
          <cell r="G138" t="str">
            <v>Calc</v>
          </cell>
          <cell r="H138" t="str">
            <v>t/hr</v>
          </cell>
          <cell r="I138">
            <v>150</v>
          </cell>
          <cell r="J138">
            <v>361.7205628258389</v>
          </cell>
          <cell r="K138">
            <v>295.26083534413607</v>
          </cell>
          <cell r="L138">
            <v>390.57888274359198</v>
          </cell>
          <cell r="M138">
            <v>338.12672506009829</v>
          </cell>
          <cell r="N138">
            <v>367.71779742518527</v>
          </cell>
          <cell r="O138">
            <v>361.23946952177175</v>
          </cell>
          <cell r="P138">
            <v>391.89181386120532</v>
          </cell>
          <cell r="Q138">
            <v>374.54422495553661</v>
          </cell>
          <cell r="R138">
            <v>354.62102152808205</v>
          </cell>
          <cell r="S138">
            <v>416.84344918261502</v>
          </cell>
          <cell r="T138">
            <v>389.82224093060796</v>
          </cell>
          <cell r="U138">
            <v>413.01344885129612</v>
          </cell>
          <cell r="V138">
            <v>4686.4246800000001</v>
          </cell>
          <cell r="W138">
            <v>4351.6011466666669</v>
          </cell>
          <cell r="X138">
            <v>4714.7571333333326</v>
          </cell>
          <cell r="Y138">
            <v>4929.8057200000003</v>
          </cell>
          <cell r="Z138">
            <v>5047.4632133333334</v>
          </cell>
          <cell r="AA138">
            <v>5293.4072800000004</v>
          </cell>
        </row>
        <row r="139">
          <cell r="F139" t="str">
            <v>Concentrate Thickener 02</v>
          </cell>
          <cell r="G139" t="str">
            <v>Calc</v>
          </cell>
          <cell r="H139" t="str">
            <v>t/hr</v>
          </cell>
          <cell r="I139">
            <v>150</v>
          </cell>
          <cell r="J139">
            <v>361.7205628258389</v>
          </cell>
          <cell r="K139">
            <v>295.26083534413607</v>
          </cell>
          <cell r="L139">
            <v>390.57888274359198</v>
          </cell>
          <cell r="M139">
            <v>338.12672506009829</v>
          </cell>
          <cell r="N139">
            <v>367.71779742518527</v>
          </cell>
          <cell r="O139">
            <v>361.23946952177175</v>
          </cell>
          <cell r="P139">
            <v>391.89181386120532</v>
          </cell>
          <cell r="Q139">
            <v>374.54422495553661</v>
          </cell>
          <cell r="R139">
            <v>354.62102152808205</v>
          </cell>
          <cell r="S139">
            <v>416.84344918261502</v>
          </cell>
          <cell r="T139">
            <v>389.82224093060796</v>
          </cell>
          <cell r="U139">
            <v>413.01344885129612</v>
          </cell>
          <cell r="V139">
            <v>4686.4246800000001</v>
          </cell>
          <cell r="W139">
            <v>4351.6011466666669</v>
          </cell>
          <cell r="X139">
            <v>4714.7571333333326</v>
          </cell>
          <cell r="Y139">
            <v>4929.8057200000003</v>
          </cell>
          <cell r="Z139">
            <v>5047.4632133333334</v>
          </cell>
          <cell r="AA139">
            <v>5293.4072800000004</v>
          </cell>
        </row>
        <row r="140">
          <cell r="F140" t="str">
            <v>Tailings Thickener 01</v>
          </cell>
          <cell r="G140" t="str">
            <v>Calc</v>
          </cell>
          <cell r="H140" t="str">
            <v>t/hr</v>
          </cell>
          <cell r="I140">
            <v>6000</v>
          </cell>
          <cell r="J140">
            <v>376.89798592935392</v>
          </cell>
          <cell r="K140">
            <v>360.88147911639658</v>
          </cell>
          <cell r="L140">
            <v>371.51302793141019</v>
          </cell>
          <cell r="M140">
            <v>390.20433187349755</v>
          </cell>
          <cell r="N140">
            <v>391.07055506437041</v>
          </cell>
          <cell r="O140">
            <v>407.77317992862237</v>
          </cell>
          <cell r="P140">
            <v>392.80287132013649</v>
          </cell>
          <cell r="Q140">
            <v>429.74372770944495</v>
          </cell>
          <cell r="R140">
            <v>392.67730779513124</v>
          </cell>
          <cell r="S140">
            <v>422.09558043710132</v>
          </cell>
          <cell r="T140">
            <v>381.79477731006818</v>
          </cell>
          <cell r="U140">
            <v>398.8173304453843</v>
          </cell>
          <cell r="V140">
            <v>4715</v>
          </cell>
          <cell r="W140">
            <v>4723.95</v>
          </cell>
          <cell r="X140">
            <v>4707.6499999999996</v>
          </cell>
          <cell r="Y140">
            <v>4811.0666666666666</v>
          </cell>
          <cell r="Z140">
            <v>4829.0166666666664</v>
          </cell>
          <cell r="AA140">
            <v>4767.1000000000004</v>
          </cell>
        </row>
        <row r="141">
          <cell r="F141" t="str">
            <v>Tailings Thickener 02</v>
          </cell>
          <cell r="G141" t="str">
            <v>Calc</v>
          </cell>
          <cell r="H141" t="str">
            <v>t/hr</v>
          </cell>
          <cell r="I141">
            <v>6000</v>
          </cell>
          <cell r="J141">
            <v>376.89798592935392</v>
          </cell>
          <cell r="K141">
            <v>360.88147911639658</v>
          </cell>
          <cell r="L141">
            <v>371.51302793141019</v>
          </cell>
          <cell r="M141">
            <v>390.20433187349755</v>
          </cell>
          <cell r="N141">
            <v>391.07055506437041</v>
          </cell>
          <cell r="O141">
            <v>407.77317992862237</v>
          </cell>
          <cell r="P141">
            <v>392.80287132013649</v>
          </cell>
          <cell r="Q141">
            <v>429.74372770944495</v>
          </cell>
          <cell r="R141">
            <v>392.67730779513124</v>
          </cell>
          <cell r="S141">
            <v>422.09558043710132</v>
          </cell>
          <cell r="T141">
            <v>381.79477731006818</v>
          </cell>
          <cell r="U141">
            <v>398.8173304453843</v>
          </cell>
          <cell r="V141">
            <v>4715</v>
          </cell>
          <cell r="W141">
            <v>4723.95</v>
          </cell>
          <cell r="X141">
            <v>4707.6499999999996</v>
          </cell>
          <cell r="Y141">
            <v>4811.0666666666666</v>
          </cell>
          <cell r="Z141">
            <v>4829.0166666666664</v>
          </cell>
          <cell r="AA141">
            <v>4767.1000000000004</v>
          </cell>
        </row>
        <row r="142">
          <cell r="F142" t="str">
            <v>Tailings Thickener 03</v>
          </cell>
          <cell r="G142" t="str">
            <v>Calc</v>
          </cell>
          <cell r="H142" t="str">
            <v>t/hr</v>
          </cell>
          <cell r="I142">
            <v>6000</v>
          </cell>
          <cell r="J142">
            <v>376.89798592935392</v>
          </cell>
          <cell r="K142">
            <v>360.88147911639658</v>
          </cell>
          <cell r="L142">
            <v>371.51302793141019</v>
          </cell>
          <cell r="M142">
            <v>390.20433187349755</v>
          </cell>
          <cell r="N142">
            <v>391.07055506437041</v>
          </cell>
          <cell r="O142">
            <v>407.77317992862237</v>
          </cell>
          <cell r="P142">
            <v>392.80287132013649</v>
          </cell>
          <cell r="Q142">
            <v>429.74372770944495</v>
          </cell>
          <cell r="R142">
            <v>392.67730779513124</v>
          </cell>
          <cell r="S142">
            <v>422.09558043710132</v>
          </cell>
          <cell r="T142">
            <v>381.79477731006818</v>
          </cell>
          <cell r="U142">
            <v>398.8173304453843</v>
          </cell>
          <cell r="V142">
            <v>4715</v>
          </cell>
          <cell r="W142">
            <v>4723.95</v>
          </cell>
          <cell r="X142">
            <v>4707.6499999999996</v>
          </cell>
          <cell r="Y142">
            <v>4811.0666666666666</v>
          </cell>
          <cell r="Z142">
            <v>4829.0166666666664</v>
          </cell>
          <cell r="AA142">
            <v>4767.1000000000004</v>
          </cell>
        </row>
        <row r="143">
          <cell r="F143" t="str">
            <v>Plant Process Water</v>
          </cell>
          <cell r="G143" t="str">
            <v>Calc</v>
          </cell>
          <cell r="H143" t="str">
            <v>m3/hr</v>
          </cell>
          <cell r="I143">
            <v>2160</v>
          </cell>
          <cell r="J143">
            <v>572.29613967057708</v>
          </cell>
          <cell r="K143">
            <v>548.58665471144309</v>
          </cell>
          <cell r="L143">
            <v>461.89995277109773</v>
          </cell>
          <cell r="M143">
            <v>593.99924462455056</v>
          </cell>
          <cell r="N143">
            <v>593.47865781253415</v>
          </cell>
          <cell r="O143">
            <v>621.09416398932365</v>
          </cell>
          <cell r="P143">
            <v>572.04010839572436</v>
          </cell>
          <cell r="Q143">
            <v>654.28486221124979</v>
          </cell>
          <cell r="R143">
            <v>595.16402685542323</v>
          </cell>
          <cell r="S143">
            <v>644.81461121332234</v>
          </cell>
          <cell r="T143">
            <v>505.13471258632694</v>
          </cell>
          <cell r="U143">
            <v>610.10422129368635</v>
          </cell>
          <cell r="V143">
            <v>6819.4220136429904</v>
          </cell>
          <cell r="W143">
            <v>6817.105425542607</v>
          </cell>
          <cell r="X143">
            <v>6810.373854777079</v>
          </cell>
          <cell r="Y143">
            <v>6964.9322620436396</v>
          </cell>
          <cell r="Z143">
            <v>6995.3256545409386</v>
          </cell>
          <cell r="AA143">
            <v>6919.4264452997577</v>
          </cell>
        </row>
        <row r="144">
          <cell r="F144" t="str">
            <v>Recycled Water</v>
          </cell>
          <cell r="G144" t="str">
            <v>Calc</v>
          </cell>
          <cell r="H144" t="str">
            <v>m3/hr</v>
          </cell>
          <cell r="I144">
            <v>7200</v>
          </cell>
          <cell r="J144">
            <v>251.13722678109681</v>
          </cell>
          <cell r="K144">
            <v>182.69819083917608</v>
          </cell>
          <cell r="L144">
            <v>313.47257436879664</v>
          </cell>
          <cell r="M144">
            <v>235.81667430511692</v>
          </cell>
          <cell r="N144">
            <v>281.27181426172803</v>
          </cell>
          <cell r="O144">
            <v>237.71293962199528</v>
          </cell>
          <cell r="P144">
            <v>285.39822471013292</v>
          </cell>
          <cell r="Q144">
            <v>238.06638190208585</v>
          </cell>
          <cell r="R144">
            <v>268.31122214950625</v>
          </cell>
          <cell r="S144">
            <v>212.63804461354468</v>
          </cell>
          <cell r="T144">
            <v>265.08496832735273</v>
          </cell>
          <cell r="U144">
            <v>286.02297572333453</v>
          </cell>
          <cell r="V144">
            <v>3111.0800625737684</v>
          </cell>
          <cell r="W144">
            <v>3112.2372612261079</v>
          </cell>
          <cell r="X144">
            <v>3106.6833991224321</v>
          </cell>
          <cell r="Y144">
            <v>3176.4580991646858</v>
          </cell>
          <cell r="Z144">
            <v>3176.1400814154963</v>
          </cell>
          <cell r="AA144">
            <v>3152.9187330767395</v>
          </cell>
        </row>
        <row r="145">
          <cell r="F145" t="str">
            <v>KILN</v>
          </cell>
          <cell r="G145" t="str">
            <v>Calc</v>
          </cell>
          <cell r="H145" t="str">
            <v>t/hr</v>
          </cell>
          <cell r="I145">
            <v>10</v>
          </cell>
          <cell r="J145">
            <v>744</v>
          </cell>
          <cell r="K145">
            <v>672</v>
          </cell>
          <cell r="L145">
            <v>744</v>
          </cell>
          <cell r="M145">
            <v>720</v>
          </cell>
          <cell r="N145">
            <v>744</v>
          </cell>
          <cell r="O145">
            <v>720</v>
          </cell>
          <cell r="P145">
            <v>744</v>
          </cell>
          <cell r="Q145">
            <v>744</v>
          </cell>
          <cell r="R145">
            <v>720</v>
          </cell>
          <cell r="S145">
            <v>744</v>
          </cell>
          <cell r="T145">
            <v>720</v>
          </cell>
          <cell r="U145">
            <v>744</v>
          </cell>
          <cell r="V145">
            <v>8760</v>
          </cell>
          <cell r="W145">
            <v>8760</v>
          </cell>
          <cell r="X145">
            <v>8784</v>
          </cell>
          <cell r="Y145">
            <v>8760</v>
          </cell>
          <cell r="Z145">
            <v>8760</v>
          </cell>
          <cell r="AA145">
            <v>8760</v>
          </cell>
        </row>
        <row r="146">
          <cell r="F146" t="str">
            <v>Kiln Discharge and Crushing</v>
          </cell>
          <cell r="G146" t="str">
            <v>Calc</v>
          </cell>
          <cell r="H146" t="str">
            <v>Link</v>
          </cell>
          <cell r="J146">
            <v>744</v>
          </cell>
          <cell r="K146">
            <v>672</v>
          </cell>
          <cell r="L146">
            <v>744</v>
          </cell>
          <cell r="M146">
            <v>720</v>
          </cell>
          <cell r="N146">
            <v>744</v>
          </cell>
          <cell r="O146">
            <v>720</v>
          </cell>
          <cell r="P146">
            <v>744</v>
          </cell>
          <cell r="Q146">
            <v>744</v>
          </cell>
          <cell r="R146">
            <v>720</v>
          </cell>
          <cell r="S146">
            <v>744</v>
          </cell>
          <cell r="T146">
            <v>720</v>
          </cell>
          <cell r="U146">
            <v>744</v>
          </cell>
          <cell r="V146">
            <v>8760</v>
          </cell>
          <cell r="W146">
            <v>8760</v>
          </cell>
          <cell r="X146">
            <v>8784</v>
          </cell>
          <cell r="Y146">
            <v>8760</v>
          </cell>
          <cell r="Z146">
            <v>8760</v>
          </cell>
          <cell r="AA146">
            <v>8760</v>
          </cell>
        </row>
        <row r="147">
          <cell r="F147" t="str">
            <v>Slaker Mill Feed system</v>
          </cell>
          <cell r="G147" t="str">
            <v>Calc</v>
          </cell>
          <cell r="H147" t="str">
            <v>Link</v>
          </cell>
          <cell r="J147">
            <v>744</v>
          </cell>
          <cell r="K147">
            <v>672</v>
          </cell>
          <cell r="L147">
            <v>744</v>
          </cell>
          <cell r="M147">
            <v>720</v>
          </cell>
          <cell r="N147">
            <v>744</v>
          </cell>
          <cell r="O147">
            <v>720</v>
          </cell>
          <cell r="P147">
            <v>744</v>
          </cell>
          <cell r="Q147">
            <v>744</v>
          </cell>
          <cell r="R147">
            <v>720</v>
          </cell>
          <cell r="S147">
            <v>744</v>
          </cell>
          <cell r="T147">
            <v>720</v>
          </cell>
          <cell r="U147">
            <v>744</v>
          </cell>
          <cell r="V147">
            <v>8760</v>
          </cell>
          <cell r="W147">
            <v>8760</v>
          </cell>
          <cell r="X147">
            <v>8784</v>
          </cell>
          <cell r="Y147">
            <v>8760</v>
          </cell>
          <cell r="Z147">
            <v>8760</v>
          </cell>
          <cell r="AA147">
            <v>8760</v>
          </cell>
        </row>
        <row r="148">
          <cell r="F148" t="str">
            <v>Air Compressors</v>
          </cell>
          <cell r="G148" t="str">
            <v>Calc</v>
          </cell>
          <cell r="H148" t="str">
            <v>UA</v>
          </cell>
          <cell r="I148">
            <v>66</v>
          </cell>
          <cell r="J148">
            <v>475.10076037021378</v>
          </cell>
          <cell r="K148">
            <v>426.14849642980096</v>
          </cell>
          <cell r="L148">
            <v>379.69122506935645</v>
          </cell>
          <cell r="M148">
            <v>456.65551171884408</v>
          </cell>
          <cell r="N148">
            <v>470.43039745121291</v>
          </cell>
          <cell r="O148">
            <v>458.50907201414293</v>
          </cell>
          <cell r="P148">
            <v>449.85323558186434</v>
          </cell>
          <cell r="Q148">
            <v>472.9592344041456</v>
          </cell>
          <cell r="R148">
            <v>454.44174101432247</v>
          </cell>
          <cell r="S148">
            <v>472.00513702577524</v>
          </cell>
          <cell r="T148">
            <v>392.75257645261502</v>
          </cell>
          <cell r="U148">
            <v>473.57434010437123</v>
          </cell>
          <cell r="V148">
            <v>5420.469957625668</v>
          </cell>
          <cell r="W148">
            <v>5418.9133847602188</v>
          </cell>
          <cell r="X148">
            <v>5421.9343974894919</v>
          </cell>
          <cell r="Y148">
            <v>5437.8899635170001</v>
          </cell>
          <cell r="Z148">
            <v>5422.1559950280571</v>
          </cell>
          <cell r="AA148">
            <v>5417.9230640796795</v>
          </cell>
        </row>
        <row r="149">
          <cell r="F149" t="str">
            <v>Plant Reagents</v>
          </cell>
          <cell r="G149" t="str">
            <v>Calc</v>
          </cell>
          <cell r="H149" t="str">
            <v>Max Link</v>
          </cell>
          <cell r="J149">
            <v>719.84963692456631</v>
          </cell>
          <cell r="K149">
            <v>645.67954004515298</v>
          </cell>
          <cell r="L149">
            <v>709.64461225719253</v>
          </cell>
          <cell r="M149">
            <v>691.90229048309709</v>
          </cell>
          <cell r="N149">
            <v>712.77332947153468</v>
          </cell>
          <cell r="O149">
            <v>694.71071517294376</v>
          </cell>
          <cell r="P149">
            <v>711.8405670559938</v>
          </cell>
          <cell r="Q149">
            <v>716.60490061234179</v>
          </cell>
          <cell r="R149">
            <v>688.5480924459431</v>
          </cell>
          <cell r="S149">
            <v>715.15929852390184</v>
          </cell>
          <cell r="T149">
            <v>687.06279773697759</v>
          </cell>
          <cell r="U149">
            <v>717.53687894601694</v>
          </cell>
          <cell r="V149">
            <v>8212.8332691298001</v>
          </cell>
          <cell r="W149">
            <v>8210.4748253942707</v>
          </cell>
          <cell r="X149">
            <v>8215.0521174083206</v>
          </cell>
          <cell r="Y149">
            <v>8239.2272174499994</v>
          </cell>
          <cell r="Z149">
            <v>8215.387871254632</v>
          </cell>
          <cell r="AA149">
            <v>8208.9743395146652</v>
          </cell>
        </row>
        <row r="150">
          <cell r="F150" t="str">
            <v>Plant gland seal pumps</v>
          </cell>
          <cell r="G150" t="str">
            <v>Calc</v>
          </cell>
          <cell r="H150" t="str">
            <v>UA</v>
          </cell>
          <cell r="I150">
            <v>50</v>
          </cell>
          <cell r="J150">
            <v>359.92481846228316</v>
          </cell>
          <cell r="K150">
            <v>322.83977002257649</v>
          </cell>
          <cell r="L150">
            <v>354.82230612859627</v>
          </cell>
          <cell r="M150">
            <v>345.95114524154849</v>
          </cell>
          <cell r="N150">
            <v>356.38666473576734</v>
          </cell>
          <cell r="O150">
            <v>347.35535758647188</v>
          </cell>
          <cell r="P150">
            <v>355.92028352799684</v>
          </cell>
          <cell r="Q150">
            <v>358.30245030617084</v>
          </cell>
          <cell r="R150">
            <v>344.27404622297149</v>
          </cell>
          <cell r="S150">
            <v>357.57964926195092</v>
          </cell>
          <cell r="T150">
            <v>343.53139886848874</v>
          </cell>
          <cell r="U150">
            <v>358.76843947300847</v>
          </cell>
          <cell r="V150">
            <v>4106.4166345649001</v>
          </cell>
          <cell r="W150">
            <v>4105.2374126971354</v>
          </cell>
          <cell r="X150">
            <v>4107.5260587041603</v>
          </cell>
          <cell r="Y150">
            <v>4119.6136087249997</v>
          </cell>
          <cell r="Z150">
            <v>4107.693935627316</v>
          </cell>
          <cell r="AA150">
            <v>4104.4871697573326</v>
          </cell>
        </row>
        <row r="151">
          <cell r="F151" t="str">
            <v>Ancillary Plant Services</v>
          </cell>
          <cell r="G151" t="str">
            <v>Calc</v>
          </cell>
          <cell r="H151" t="str">
            <v>Link</v>
          </cell>
          <cell r="J151">
            <v>719.84963692456631</v>
          </cell>
          <cell r="K151">
            <v>645.67954004515298</v>
          </cell>
          <cell r="L151">
            <v>709.64461225719253</v>
          </cell>
          <cell r="M151">
            <v>691.90229048309709</v>
          </cell>
          <cell r="N151">
            <v>712.77332947153468</v>
          </cell>
          <cell r="O151">
            <v>694.71071517294376</v>
          </cell>
          <cell r="P151">
            <v>711.8405670559938</v>
          </cell>
          <cell r="Q151">
            <v>716.60490061234179</v>
          </cell>
          <cell r="R151">
            <v>688.5480924459431</v>
          </cell>
          <cell r="S151">
            <v>715.15929852390184</v>
          </cell>
          <cell r="T151">
            <v>687.06279773697759</v>
          </cell>
          <cell r="U151">
            <v>717.53687894601694</v>
          </cell>
          <cell r="V151">
            <v>8212.8332691298001</v>
          </cell>
          <cell r="W151">
            <v>8210.4748253942707</v>
          </cell>
          <cell r="X151">
            <v>8215.0521174083206</v>
          </cell>
          <cell r="Y151">
            <v>8239.2272174499994</v>
          </cell>
          <cell r="Z151">
            <v>8215.387871254632</v>
          </cell>
          <cell r="AA151">
            <v>8208.9743395146652</v>
          </cell>
        </row>
        <row r="152">
          <cell r="F152" t="str">
            <v>Gravity Gold</v>
          </cell>
          <cell r="G152" t="str">
            <v>Calc</v>
          </cell>
          <cell r="H152" t="str">
            <v>Max Link</v>
          </cell>
          <cell r="J152">
            <v>719.84963692456631</v>
          </cell>
          <cell r="K152">
            <v>645.67954004515298</v>
          </cell>
          <cell r="L152">
            <v>709.64461225719253</v>
          </cell>
          <cell r="M152">
            <v>691.90229048309709</v>
          </cell>
          <cell r="N152">
            <v>712.77332947153468</v>
          </cell>
          <cell r="O152">
            <v>694.71071517294376</v>
          </cell>
          <cell r="P152">
            <v>711.8405670559938</v>
          </cell>
          <cell r="Q152">
            <v>716.60490061234179</v>
          </cell>
          <cell r="R152">
            <v>688.5480924459431</v>
          </cell>
          <cell r="S152">
            <v>715.15929852390184</v>
          </cell>
          <cell r="T152">
            <v>687.06279773697759</v>
          </cell>
          <cell r="U152">
            <v>717.53687894601694</v>
          </cell>
          <cell r="V152">
            <v>8212.8332691298001</v>
          </cell>
          <cell r="W152">
            <v>8210.4748253942707</v>
          </cell>
          <cell r="X152">
            <v>8215.0521174083206</v>
          </cell>
          <cell r="Y152">
            <v>8239.2272174499994</v>
          </cell>
          <cell r="Z152">
            <v>8215.387871254632</v>
          </cell>
          <cell r="AA152">
            <v>8208.9743395146652</v>
          </cell>
        </row>
        <row r="153">
          <cell r="F153" t="str">
            <v>K59 Stage 1</v>
          </cell>
          <cell r="G153" t="str">
            <v>Calc</v>
          </cell>
          <cell r="H153" t="str">
            <v>t/hr</v>
          </cell>
          <cell r="I153">
            <v>140</v>
          </cell>
          <cell r="J153">
            <v>387.5577458848274</v>
          </cell>
          <cell r="K153">
            <v>316.35089501157432</v>
          </cell>
          <cell r="L153">
            <v>418.47737436813424</v>
          </cell>
          <cell r="M153">
            <v>362.27863399296245</v>
          </cell>
          <cell r="N153">
            <v>393.9833543841271</v>
          </cell>
          <cell r="O153">
            <v>387.04228877332685</v>
          </cell>
          <cell r="P153">
            <v>419.88408627986286</v>
          </cell>
          <cell r="Q153">
            <v>401.29738388093205</v>
          </cell>
          <cell r="R153">
            <v>379.95109449437365</v>
          </cell>
          <cell r="S153">
            <v>446.61798126708749</v>
          </cell>
          <cell r="T153">
            <v>417.66668671136568</v>
          </cell>
          <cell r="U153">
            <v>442.51440948353155</v>
          </cell>
          <cell r="V153">
            <v>5021.1693000000005</v>
          </cell>
          <cell r="W153">
            <v>4662.4297999999999</v>
          </cell>
          <cell r="X153">
            <v>5051.5254999999997</v>
          </cell>
          <cell r="Y153">
            <v>5281.9346999999998</v>
          </cell>
          <cell r="Z153">
            <v>5407.9962999999998</v>
          </cell>
          <cell r="AA153">
            <v>5671.5078000000003</v>
          </cell>
        </row>
        <row r="154">
          <cell r="F154" t="str">
            <v>K59 Stage 2</v>
          </cell>
          <cell r="G154" t="str">
            <v>Calc</v>
          </cell>
          <cell r="H154" t="str">
            <v>t/hr</v>
          </cell>
          <cell r="I154">
            <v>140</v>
          </cell>
          <cell r="J154">
            <v>387.5577458848274</v>
          </cell>
          <cell r="K154">
            <v>316.35089501157432</v>
          </cell>
          <cell r="L154">
            <v>418.47737436813424</v>
          </cell>
          <cell r="M154">
            <v>362.27863399296245</v>
          </cell>
          <cell r="N154">
            <v>393.9833543841271</v>
          </cell>
          <cell r="O154">
            <v>387.04228877332685</v>
          </cell>
          <cell r="P154">
            <v>419.88408627986286</v>
          </cell>
          <cell r="Q154">
            <v>401.29738388093205</v>
          </cell>
          <cell r="R154">
            <v>379.95109449437365</v>
          </cell>
          <cell r="S154">
            <v>446.61798126708749</v>
          </cell>
          <cell r="T154">
            <v>417.66668671136568</v>
          </cell>
          <cell r="U154">
            <v>442.51440948353155</v>
          </cell>
          <cell r="V154">
            <v>5021.1693000000005</v>
          </cell>
          <cell r="W154">
            <v>4662.4297999999999</v>
          </cell>
          <cell r="X154">
            <v>5051.5254999999997</v>
          </cell>
          <cell r="Y154">
            <v>5281.9346999999998</v>
          </cell>
          <cell r="Z154">
            <v>5407.9962999999998</v>
          </cell>
          <cell r="AA154">
            <v>5671.5078000000003</v>
          </cell>
        </row>
        <row r="155">
          <cell r="F155" t="str">
            <v>Kiunga TM01</v>
          </cell>
          <cell r="G155" t="str">
            <v>Calc</v>
          </cell>
          <cell r="H155" t="str">
            <v>UA</v>
          </cell>
          <cell r="I155">
            <v>40</v>
          </cell>
          <cell r="J155">
            <v>217.03233769550334</v>
          </cell>
          <cell r="K155">
            <v>177.15650120648164</v>
          </cell>
          <cell r="L155">
            <v>234.3473296461552</v>
          </cell>
          <cell r="M155">
            <v>202.87603503605899</v>
          </cell>
          <cell r="N155">
            <v>220.63067845511119</v>
          </cell>
          <cell r="O155">
            <v>216.74368171306304</v>
          </cell>
          <cell r="P155">
            <v>235.1350883167232</v>
          </cell>
          <cell r="Q155">
            <v>224.72653497332195</v>
          </cell>
          <cell r="R155">
            <v>212.7726129168492</v>
          </cell>
          <cell r="S155">
            <v>250.10606950956898</v>
          </cell>
          <cell r="T155">
            <v>233.89334455836476</v>
          </cell>
          <cell r="U155">
            <v>247.80806931077768</v>
          </cell>
          <cell r="V155">
            <v>2811.854808</v>
          </cell>
          <cell r="W155">
            <v>2610.9606880000001</v>
          </cell>
          <cell r="X155">
            <v>2828.85428</v>
          </cell>
          <cell r="Y155">
            <v>2957.8834320000001</v>
          </cell>
          <cell r="Z155">
            <v>3028.4779279999998</v>
          </cell>
          <cell r="AA155">
            <v>3176.0443680000003</v>
          </cell>
        </row>
        <row r="156">
          <cell r="F156" t="str">
            <v>Kiunga TM02</v>
          </cell>
          <cell r="G156" t="str">
            <v>Calc</v>
          </cell>
          <cell r="H156" t="str">
            <v>Link</v>
          </cell>
          <cell r="I156">
            <v>40</v>
          </cell>
          <cell r="J156">
            <v>217.03233769550334</v>
          </cell>
          <cell r="K156">
            <v>177.15650120648164</v>
          </cell>
          <cell r="L156">
            <v>234.3473296461552</v>
          </cell>
          <cell r="M156">
            <v>202.87603503605899</v>
          </cell>
          <cell r="N156">
            <v>220.63067845511119</v>
          </cell>
          <cell r="O156">
            <v>216.74368171306304</v>
          </cell>
          <cell r="P156">
            <v>235.1350883167232</v>
          </cell>
          <cell r="Q156">
            <v>224.72653497332195</v>
          </cell>
          <cell r="R156">
            <v>212.7726129168492</v>
          </cell>
          <cell r="S156">
            <v>250.10606950956898</v>
          </cell>
          <cell r="T156">
            <v>233.89334455836476</v>
          </cell>
          <cell r="U156">
            <v>247.80806931077768</v>
          </cell>
          <cell r="V156">
            <v>2811.854808</v>
          </cell>
          <cell r="W156">
            <v>2610.9606880000001</v>
          </cell>
          <cell r="X156">
            <v>2828.85428</v>
          </cell>
          <cell r="Y156">
            <v>2957.8834320000001</v>
          </cell>
          <cell r="Z156">
            <v>3028.4779279999998</v>
          </cell>
          <cell r="AA156">
            <v>3176.0443680000003</v>
          </cell>
        </row>
        <row r="157">
          <cell r="F157" t="str">
            <v>Kiunga Ponds</v>
          </cell>
          <cell r="G157" t="str">
            <v>Calc</v>
          </cell>
          <cell r="H157" t="str">
            <v>UA</v>
          </cell>
          <cell r="I157">
            <v>30</v>
          </cell>
          <cell r="J157">
            <v>162.77425327162749</v>
          </cell>
          <cell r="K157">
            <v>132.86737590486121</v>
          </cell>
          <cell r="L157">
            <v>175.76049723461637</v>
          </cell>
          <cell r="M157">
            <v>152.15702627704425</v>
          </cell>
          <cell r="N157">
            <v>165.47300884133338</v>
          </cell>
          <cell r="O157">
            <v>162.55776128479729</v>
          </cell>
          <cell r="P157">
            <v>176.35131623754242</v>
          </cell>
          <cell r="Q157">
            <v>168.54490122999144</v>
          </cell>
          <cell r="R157">
            <v>159.57945968763693</v>
          </cell>
          <cell r="S157">
            <v>187.57955213217676</v>
          </cell>
          <cell r="T157">
            <v>175.42000841877359</v>
          </cell>
          <cell r="U157">
            <v>185.85605198308326</v>
          </cell>
          <cell r="V157">
            <v>2108.891106</v>
          </cell>
          <cell r="W157">
            <v>1958.2205160000001</v>
          </cell>
          <cell r="X157">
            <v>2121.6407100000001</v>
          </cell>
          <cell r="Y157">
            <v>2218.4125739999999</v>
          </cell>
          <cell r="Z157">
            <v>2271.3584459999997</v>
          </cell>
          <cell r="AA157">
            <v>2382.0332760000001</v>
          </cell>
        </row>
        <row r="158">
          <cell r="F158" t="str">
            <v>Dewatering Stage 1</v>
          </cell>
          <cell r="H158" t="str">
            <v>t/hr</v>
          </cell>
          <cell r="I158">
            <v>100</v>
          </cell>
          <cell r="J158">
            <v>542.58084423875835</v>
          </cell>
          <cell r="K158">
            <v>442.89125301620408</v>
          </cell>
          <cell r="L158">
            <v>585.86832411538796</v>
          </cell>
          <cell r="M158">
            <v>507.19008759014747</v>
          </cell>
          <cell r="N158">
            <v>551.57669613777796</v>
          </cell>
          <cell r="O158">
            <v>541.85920428265763</v>
          </cell>
          <cell r="P158">
            <v>587.83772079180801</v>
          </cell>
          <cell r="Q158">
            <v>561.81633743330485</v>
          </cell>
          <cell r="R158">
            <v>531.93153229212305</v>
          </cell>
          <cell r="S158">
            <v>625.26517377392247</v>
          </cell>
          <cell r="T158">
            <v>584.73336139591197</v>
          </cell>
          <cell r="U158">
            <v>619.52017327694421</v>
          </cell>
          <cell r="V158">
            <v>7029.6370200000001</v>
          </cell>
          <cell r="W158">
            <v>6527.4017199999998</v>
          </cell>
          <cell r="X158">
            <v>7072.1356999999998</v>
          </cell>
          <cell r="Y158">
            <v>7394.7085800000004</v>
          </cell>
          <cell r="Z158">
            <v>7571.1948199999997</v>
          </cell>
          <cell r="AA158">
            <v>7940.110920000001</v>
          </cell>
        </row>
        <row r="159">
          <cell r="F159" t="str">
            <v>Dewatering Stage 2</v>
          </cell>
          <cell r="H159" t="str">
            <v>t/hr</v>
          </cell>
          <cell r="I159">
            <v>100</v>
          </cell>
          <cell r="J159">
            <v>542.58084423875835</v>
          </cell>
          <cell r="K159">
            <v>442.89125301620408</v>
          </cell>
          <cell r="L159">
            <v>585.86832411538796</v>
          </cell>
          <cell r="M159">
            <v>507.19008759014747</v>
          </cell>
          <cell r="N159">
            <v>551.57669613777796</v>
          </cell>
          <cell r="O159">
            <v>541.85920428265763</v>
          </cell>
          <cell r="P159">
            <v>587.83772079180801</v>
          </cell>
          <cell r="Q159">
            <v>561.81633743330485</v>
          </cell>
          <cell r="R159">
            <v>531.93153229212305</v>
          </cell>
          <cell r="S159">
            <v>625.26517377392247</v>
          </cell>
          <cell r="T159">
            <v>584.73336139591197</v>
          </cell>
          <cell r="U159">
            <v>619.52017327694421</v>
          </cell>
          <cell r="V159">
            <v>7029.6370200000001</v>
          </cell>
          <cell r="W159">
            <v>6527.4017199999998</v>
          </cell>
          <cell r="X159">
            <v>7072.1356999999998</v>
          </cell>
          <cell r="Y159">
            <v>7394.7085800000004</v>
          </cell>
          <cell r="Z159">
            <v>7571.1948199999997</v>
          </cell>
          <cell r="AA159">
            <v>7940.110920000001</v>
          </cell>
        </row>
        <row r="160">
          <cell r="F160" t="str">
            <v>Kiunga Vacuum Pumps/Blowers</v>
          </cell>
          <cell r="H160" t="str">
            <v>Link</v>
          </cell>
          <cell r="J160">
            <v>542.58084423875835</v>
          </cell>
          <cell r="K160">
            <v>442.89125301620408</v>
          </cell>
          <cell r="L160">
            <v>585.86832411538796</v>
          </cell>
          <cell r="M160">
            <v>507.19008759014747</v>
          </cell>
          <cell r="N160">
            <v>551.57669613777796</v>
          </cell>
          <cell r="O160">
            <v>541.85920428265763</v>
          </cell>
          <cell r="P160">
            <v>587.83772079180801</v>
          </cell>
          <cell r="Q160">
            <v>561.81633743330485</v>
          </cell>
          <cell r="R160">
            <v>531.93153229212305</v>
          </cell>
          <cell r="S160">
            <v>625.26517377392247</v>
          </cell>
          <cell r="T160">
            <v>584.73336139591197</v>
          </cell>
          <cell r="U160">
            <v>619.52017327694421</v>
          </cell>
          <cell r="V160">
            <v>7029.6370200000001</v>
          </cell>
          <cell r="W160">
            <v>6527.4017199999998</v>
          </cell>
          <cell r="X160">
            <v>7072.1356999999998</v>
          </cell>
          <cell r="Y160">
            <v>7394.7085800000004</v>
          </cell>
          <cell r="Z160">
            <v>7571.1948199999997</v>
          </cell>
          <cell r="AA160">
            <v>7940.110920000001</v>
          </cell>
        </row>
        <row r="161">
          <cell r="F161" t="str">
            <v>Kiunga Ancillary</v>
          </cell>
          <cell r="H161" t="str">
            <v>Link</v>
          </cell>
          <cell r="J161">
            <v>542.58084423875835</v>
          </cell>
          <cell r="K161">
            <v>442.89125301620408</v>
          </cell>
          <cell r="L161">
            <v>585.86832411538796</v>
          </cell>
          <cell r="M161">
            <v>507.19008759014747</v>
          </cell>
          <cell r="N161">
            <v>551.57669613777796</v>
          </cell>
          <cell r="O161">
            <v>541.85920428265763</v>
          </cell>
          <cell r="P161">
            <v>587.83772079180801</v>
          </cell>
          <cell r="Q161">
            <v>561.81633743330485</v>
          </cell>
          <cell r="R161">
            <v>531.93153229212305</v>
          </cell>
          <cell r="S161">
            <v>625.26517377392247</v>
          </cell>
          <cell r="T161">
            <v>584.73336139591197</v>
          </cell>
          <cell r="U161">
            <v>619.52017327694421</v>
          </cell>
          <cell r="V161">
            <v>7029.6370200000001</v>
          </cell>
          <cell r="W161">
            <v>6527.4017199999998</v>
          </cell>
          <cell r="X161">
            <v>7072.1356999999998</v>
          </cell>
          <cell r="Y161">
            <v>7394.7085800000004</v>
          </cell>
          <cell r="Z161">
            <v>7571.1948199999997</v>
          </cell>
          <cell r="AA161">
            <v>7940.110920000001</v>
          </cell>
        </row>
        <row r="162">
          <cell r="F162" t="str">
            <v>Kiunga Water Systems</v>
          </cell>
          <cell r="H162" t="str">
            <v>Link</v>
          </cell>
          <cell r="J162">
            <v>542.58084423875835</v>
          </cell>
          <cell r="K162">
            <v>442.89125301620408</v>
          </cell>
          <cell r="L162">
            <v>585.86832411538796</v>
          </cell>
          <cell r="M162">
            <v>507.19008759014747</v>
          </cell>
          <cell r="N162">
            <v>551.57669613777796</v>
          </cell>
          <cell r="O162">
            <v>541.85920428265763</v>
          </cell>
          <cell r="P162">
            <v>587.83772079180801</v>
          </cell>
          <cell r="Q162">
            <v>561.81633743330485</v>
          </cell>
          <cell r="R162">
            <v>531.93153229212305</v>
          </cell>
          <cell r="S162">
            <v>625.26517377392247</v>
          </cell>
          <cell r="T162">
            <v>584.73336139591197</v>
          </cell>
          <cell r="U162">
            <v>619.52017327694421</v>
          </cell>
          <cell r="V162">
            <v>7029.6370200000001</v>
          </cell>
          <cell r="W162">
            <v>6527.4017199999998</v>
          </cell>
          <cell r="X162">
            <v>7072.1356999999998</v>
          </cell>
          <cell r="Y162">
            <v>7394.7085800000004</v>
          </cell>
          <cell r="Z162">
            <v>7571.1948199999997</v>
          </cell>
          <cell r="AA162">
            <v>7940.110920000001</v>
          </cell>
        </row>
        <row r="163">
          <cell r="F163" t="str">
            <v>Drying Stage 1</v>
          </cell>
          <cell r="H163" t="str">
            <v>UA</v>
          </cell>
          <cell r="I163">
            <v>80</v>
          </cell>
          <cell r="J163">
            <v>434.06467539100669</v>
          </cell>
          <cell r="K163">
            <v>354.31300241296327</v>
          </cell>
          <cell r="L163">
            <v>468.6946592923104</v>
          </cell>
          <cell r="M163">
            <v>405.75207007211799</v>
          </cell>
          <cell r="N163">
            <v>441.26135691022239</v>
          </cell>
          <cell r="O163">
            <v>433.48736342612608</v>
          </cell>
          <cell r="P163">
            <v>470.2701766334464</v>
          </cell>
          <cell r="Q163">
            <v>449.45306994664389</v>
          </cell>
          <cell r="R163">
            <v>425.5452258336984</v>
          </cell>
          <cell r="S163">
            <v>500.21213901913796</v>
          </cell>
          <cell r="T163">
            <v>467.78668911672952</v>
          </cell>
          <cell r="U163">
            <v>495.61613862155536</v>
          </cell>
          <cell r="V163">
            <v>5623.7096160000001</v>
          </cell>
          <cell r="W163">
            <v>5221.9213760000002</v>
          </cell>
          <cell r="X163">
            <v>5657.70856</v>
          </cell>
          <cell r="Y163">
            <v>5915.7668640000002</v>
          </cell>
          <cell r="Z163">
            <v>6056.9558559999996</v>
          </cell>
          <cell r="AA163">
            <v>6352.0887360000006</v>
          </cell>
        </row>
        <row r="164">
          <cell r="F164" t="str">
            <v>Drying Stage 2</v>
          </cell>
          <cell r="H164" t="str">
            <v>UA</v>
          </cell>
          <cell r="I164">
            <v>80</v>
          </cell>
          <cell r="J164">
            <v>434.06467539100669</v>
          </cell>
          <cell r="K164">
            <v>354.31300241296327</v>
          </cell>
          <cell r="L164">
            <v>468.6946592923104</v>
          </cell>
          <cell r="M164">
            <v>405.75207007211799</v>
          </cell>
          <cell r="N164">
            <v>441.26135691022239</v>
          </cell>
          <cell r="O164">
            <v>433.48736342612608</v>
          </cell>
          <cell r="P164">
            <v>470.2701766334464</v>
          </cell>
          <cell r="Q164">
            <v>449.45306994664389</v>
          </cell>
          <cell r="R164">
            <v>425.5452258336984</v>
          </cell>
          <cell r="S164">
            <v>500.21213901913796</v>
          </cell>
          <cell r="T164">
            <v>467.78668911672952</v>
          </cell>
          <cell r="U164">
            <v>495.61613862155536</v>
          </cell>
          <cell r="V164">
            <v>5623.7096160000001</v>
          </cell>
          <cell r="W164">
            <v>5221.9213760000002</v>
          </cell>
          <cell r="X164">
            <v>5657.70856</v>
          </cell>
          <cell r="Y164">
            <v>5915.7668640000002</v>
          </cell>
          <cell r="Z164">
            <v>6056.9558559999996</v>
          </cell>
          <cell r="AA164">
            <v>6352.0887360000006</v>
          </cell>
        </row>
        <row r="165">
          <cell r="F165" t="str">
            <v>Kiunga CV04</v>
          </cell>
          <cell r="H165" t="str">
            <v>Max Link</v>
          </cell>
          <cell r="J165">
            <v>542.58084423875835</v>
          </cell>
          <cell r="K165">
            <v>442.89125301620408</v>
          </cell>
          <cell r="L165">
            <v>585.86832411538796</v>
          </cell>
          <cell r="M165">
            <v>507.19008759014747</v>
          </cell>
          <cell r="N165">
            <v>551.57669613777796</v>
          </cell>
          <cell r="O165">
            <v>541.85920428265763</v>
          </cell>
          <cell r="P165">
            <v>587.83772079180801</v>
          </cell>
          <cell r="Q165">
            <v>561.81633743330485</v>
          </cell>
          <cell r="R165">
            <v>531.93153229212305</v>
          </cell>
          <cell r="S165">
            <v>625.26517377392247</v>
          </cell>
          <cell r="T165">
            <v>584.73336139591197</v>
          </cell>
          <cell r="U165">
            <v>619.52017327694421</v>
          </cell>
          <cell r="V165">
            <v>7029.6370200000001</v>
          </cell>
          <cell r="W165">
            <v>6527.4017199999998</v>
          </cell>
          <cell r="X165">
            <v>7072.1356999999998</v>
          </cell>
          <cell r="Y165">
            <v>7394.7085800000004</v>
          </cell>
          <cell r="Z165">
            <v>7571.1948199999997</v>
          </cell>
          <cell r="AA165">
            <v>7940.110920000001</v>
          </cell>
        </row>
        <row r="166">
          <cell r="F166" t="str">
            <v>Kiunga CV05</v>
          </cell>
          <cell r="H166" t="str">
            <v>Link</v>
          </cell>
          <cell r="J166">
            <v>542.58084423875835</v>
          </cell>
          <cell r="K166">
            <v>442.89125301620408</v>
          </cell>
          <cell r="L166">
            <v>585.86832411538796</v>
          </cell>
          <cell r="M166">
            <v>507.19008759014747</v>
          </cell>
          <cell r="N166">
            <v>551.57669613777796</v>
          </cell>
          <cell r="O166">
            <v>541.85920428265763</v>
          </cell>
          <cell r="P166">
            <v>587.83772079180801</v>
          </cell>
          <cell r="Q166">
            <v>561.81633743330485</v>
          </cell>
          <cell r="R166">
            <v>531.93153229212305</v>
          </cell>
          <cell r="S166">
            <v>625.26517377392247</v>
          </cell>
          <cell r="T166">
            <v>584.73336139591197</v>
          </cell>
          <cell r="U166">
            <v>619.52017327694421</v>
          </cell>
          <cell r="V166">
            <v>7029.6370200000001</v>
          </cell>
          <cell r="W166">
            <v>6527.4017199999998</v>
          </cell>
          <cell r="X166">
            <v>7072.1356999999998</v>
          </cell>
          <cell r="Y166">
            <v>7394.7085800000004</v>
          </cell>
          <cell r="Z166">
            <v>7571.1948199999997</v>
          </cell>
          <cell r="AA166">
            <v>7940.110920000001</v>
          </cell>
        </row>
        <row r="167">
          <cell r="F167" t="str">
            <v>Kiunga CV06</v>
          </cell>
          <cell r="H167" t="str">
            <v>t/hr</v>
          </cell>
          <cell r="I167">
            <v>600</v>
          </cell>
          <cell r="J167">
            <v>90.430140706459724</v>
          </cell>
          <cell r="K167">
            <v>73.815208836034017</v>
          </cell>
          <cell r="L167">
            <v>97.644720685897994</v>
          </cell>
          <cell r="M167">
            <v>84.531681265024574</v>
          </cell>
          <cell r="N167">
            <v>91.929449356296317</v>
          </cell>
          <cell r="O167">
            <v>90.309867380442938</v>
          </cell>
          <cell r="P167">
            <v>97.97295346530133</v>
          </cell>
          <cell r="Q167">
            <v>93.636056238884152</v>
          </cell>
          <cell r="R167">
            <v>88.655255382020513</v>
          </cell>
          <cell r="S167">
            <v>104.21086229565375</v>
          </cell>
          <cell r="T167">
            <v>97.45556023265199</v>
          </cell>
          <cell r="U167">
            <v>103.25336221282403</v>
          </cell>
          <cell r="V167">
            <v>1171.60617</v>
          </cell>
          <cell r="W167">
            <v>1087.9002866666667</v>
          </cell>
          <cell r="X167">
            <v>1178.6892833333332</v>
          </cell>
          <cell r="Y167">
            <v>1232.4514300000001</v>
          </cell>
          <cell r="Z167">
            <v>1261.8658033333334</v>
          </cell>
          <cell r="AA167">
            <v>1323.3518200000001</v>
          </cell>
        </row>
        <row r="168">
          <cell r="F168" t="str">
            <v>Kiunga CV10/shiploader</v>
          </cell>
          <cell r="H168" t="str">
            <v>Link</v>
          </cell>
          <cell r="J168">
            <v>90.430140706459724</v>
          </cell>
          <cell r="K168">
            <v>73.815208836034017</v>
          </cell>
          <cell r="L168">
            <v>97.644720685897994</v>
          </cell>
          <cell r="M168">
            <v>84.531681265024574</v>
          </cell>
          <cell r="N168">
            <v>91.929449356296317</v>
          </cell>
          <cell r="O168">
            <v>90.309867380442938</v>
          </cell>
          <cell r="P168">
            <v>97.97295346530133</v>
          </cell>
          <cell r="Q168">
            <v>93.636056238884152</v>
          </cell>
          <cell r="R168">
            <v>88.655255382020513</v>
          </cell>
          <cell r="S168">
            <v>104.21086229565375</v>
          </cell>
          <cell r="T168">
            <v>97.45556023265199</v>
          </cell>
          <cell r="U168">
            <v>103.25336221282403</v>
          </cell>
          <cell r="V168">
            <v>1171.60617</v>
          </cell>
          <cell r="W168">
            <v>1087.9002866666667</v>
          </cell>
          <cell r="X168">
            <v>1178.6892833333332</v>
          </cell>
          <cell r="Y168">
            <v>1232.4514300000001</v>
          </cell>
          <cell r="Z168">
            <v>1261.8658033333334</v>
          </cell>
          <cell r="AA168">
            <v>1323.3518200000001</v>
          </cell>
        </row>
      </sheetData>
      <sheetData sheetId="6" refreshError="1"/>
      <sheetData sheetId="7">
        <row r="12">
          <cell r="C12" t="str">
            <v>2400121113</v>
          </cell>
          <cell r="D12" t="str">
            <v>Taranaki</v>
          </cell>
          <cell r="F12" t="str">
            <v>Feeder FE05</v>
          </cell>
          <cell r="G12" t="str">
            <v>Input</v>
          </cell>
          <cell r="H12" t="str">
            <v>USD</v>
          </cell>
          <cell r="J12">
            <v>0</v>
          </cell>
          <cell r="K12">
            <v>0</v>
          </cell>
          <cell r="L12">
            <v>0</v>
          </cell>
          <cell r="M12">
            <v>0</v>
          </cell>
          <cell r="N12">
            <v>0</v>
          </cell>
          <cell r="O12">
            <v>0</v>
          </cell>
          <cell r="P12">
            <v>0</v>
          </cell>
          <cell r="Q12">
            <v>0</v>
          </cell>
          <cell r="R12">
            <v>0</v>
          </cell>
          <cell r="S12">
            <v>0</v>
          </cell>
          <cell r="T12">
            <v>0</v>
          </cell>
          <cell r="U12">
            <v>0</v>
          </cell>
          <cell r="V12">
            <v>0</v>
          </cell>
        </row>
        <row r="13">
          <cell r="C13" t="str">
            <v>2400121113</v>
          </cell>
          <cell r="F13" t="str">
            <v>Crusher GCR01</v>
          </cell>
          <cell r="G13" t="str">
            <v>Input</v>
          </cell>
          <cell r="H13" t="str">
            <v>USD</v>
          </cell>
        </row>
        <row r="14">
          <cell r="C14" t="str">
            <v>2400120113</v>
          </cell>
          <cell r="D14" t="str">
            <v>Inpit</v>
          </cell>
          <cell r="F14" t="str">
            <v>Feeder FE02</v>
          </cell>
          <cell r="G14" t="str">
            <v>Input</v>
          </cell>
          <cell r="H14" t="str">
            <v>USD</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row>
        <row r="15">
          <cell r="C15" t="str">
            <v>2400120113</v>
          </cell>
          <cell r="F15" t="str">
            <v>Crusher GCR02</v>
          </cell>
          <cell r="G15" t="str">
            <v>Input</v>
          </cell>
          <cell r="H15" t="str">
            <v>USD</v>
          </cell>
        </row>
        <row r="16">
          <cell r="C16" t="str">
            <v>2400130113</v>
          </cell>
          <cell r="D16" t="str">
            <v>Reclaim</v>
          </cell>
          <cell r="F16" t="str">
            <v>ISP Feeders</v>
          </cell>
          <cell r="G16" t="str">
            <v>Input</v>
          </cell>
          <cell r="H16" t="str">
            <v>USD</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row>
        <row r="17">
          <cell r="C17" t="str">
            <v>2400130113</v>
          </cell>
          <cell r="F17" t="str">
            <v>ISP Conveyors</v>
          </cell>
          <cell r="G17" t="str">
            <v>Input</v>
          </cell>
          <cell r="H17" t="str">
            <v>USD</v>
          </cell>
        </row>
        <row r="18">
          <cell r="C18" t="str">
            <v>2400200113</v>
          </cell>
          <cell r="D18" t="str">
            <v>Grinding</v>
          </cell>
          <cell r="F18" t="str">
            <v>Sag mill 01</v>
          </cell>
          <cell r="G18" t="str">
            <v>Input</v>
          </cell>
          <cell r="H18" t="str">
            <v>USD</v>
          </cell>
          <cell r="J18">
            <v>0</v>
          </cell>
          <cell r="K18">
            <v>0</v>
          </cell>
          <cell r="L18">
            <v>618250</v>
          </cell>
          <cell r="M18">
            <v>0</v>
          </cell>
          <cell r="N18">
            <v>0</v>
          </cell>
          <cell r="O18">
            <v>0</v>
          </cell>
          <cell r="P18">
            <v>0</v>
          </cell>
          <cell r="Q18">
            <v>0</v>
          </cell>
          <cell r="R18">
            <v>0</v>
          </cell>
          <cell r="S18">
            <v>0</v>
          </cell>
          <cell r="T18">
            <v>702750</v>
          </cell>
          <cell r="U18">
            <v>0</v>
          </cell>
          <cell r="V18">
            <v>1321000</v>
          </cell>
          <cell r="W18">
            <v>1321000</v>
          </cell>
          <cell r="X18">
            <v>1321000</v>
          </cell>
          <cell r="Y18">
            <v>1321000</v>
          </cell>
          <cell r="Z18">
            <v>1321000</v>
          </cell>
          <cell r="AA18">
            <v>1321000</v>
          </cell>
        </row>
        <row r="19">
          <cell r="C19" t="str">
            <v>2400200113</v>
          </cell>
          <cell r="F19" t="str">
            <v>Ball Mill 1A</v>
          </cell>
          <cell r="G19" t="str">
            <v>Input</v>
          </cell>
          <cell r="H19" t="str">
            <v>USD</v>
          </cell>
        </row>
        <row r="20">
          <cell r="C20" t="str">
            <v>2400200113</v>
          </cell>
          <cell r="F20" t="str">
            <v>Ball Mill 1B</v>
          </cell>
          <cell r="G20" t="str">
            <v>Input</v>
          </cell>
          <cell r="H20" t="str">
            <v>USD</v>
          </cell>
        </row>
        <row r="21">
          <cell r="C21" t="str">
            <v>2400210113</v>
          </cell>
          <cell r="D21" t="str">
            <v>Flotation</v>
          </cell>
          <cell r="F21" t="str">
            <v>Rougher cells 1</v>
          </cell>
          <cell r="G21" t="str">
            <v>Input</v>
          </cell>
          <cell r="H21" t="str">
            <v>USD</v>
          </cell>
          <cell r="J21">
            <v>0</v>
          </cell>
          <cell r="K21">
            <v>0</v>
          </cell>
          <cell r="L21">
            <v>0</v>
          </cell>
          <cell r="M21">
            <v>0</v>
          </cell>
          <cell r="N21">
            <v>0</v>
          </cell>
          <cell r="O21">
            <v>0</v>
          </cell>
          <cell r="P21">
            <v>87500</v>
          </cell>
          <cell r="Q21">
            <v>0</v>
          </cell>
          <cell r="R21">
            <v>0</v>
          </cell>
          <cell r="S21">
            <v>0</v>
          </cell>
          <cell r="T21">
            <v>0</v>
          </cell>
          <cell r="U21">
            <v>0</v>
          </cell>
          <cell r="V21">
            <v>87500</v>
          </cell>
          <cell r="W21">
            <v>87500</v>
          </cell>
          <cell r="X21">
            <v>87500</v>
          </cell>
          <cell r="Y21">
            <v>87500</v>
          </cell>
          <cell r="Z21">
            <v>87500</v>
          </cell>
          <cell r="AA21">
            <v>87500</v>
          </cell>
        </row>
        <row r="22">
          <cell r="C22" t="str">
            <v>2400210113</v>
          </cell>
          <cell r="F22" t="str">
            <v>Hi Grade Circuit 1</v>
          </cell>
          <cell r="G22" t="str">
            <v>Input</v>
          </cell>
          <cell r="H22" t="str">
            <v>USD</v>
          </cell>
        </row>
        <row r="23">
          <cell r="C23" t="str">
            <v>2400210113</v>
          </cell>
          <cell r="F23" t="str">
            <v>Cleaner/Recleaner 1</v>
          </cell>
          <cell r="G23" t="str">
            <v>Input</v>
          </cell>
          <cell r="H23" t="str">
            <v>USD</v>
          </cell>
        </row>
        <row r="24">
          <cell r="C24" t="str">
            <v>2400210113</v>
          </cell>
          <cell r="F24" t="str">
            <v>Lo-Grade Circuit 1</v>
          </cell>
          <cell r="G24" t="str">
            <v>Input</v>
          </cell>
          <cell r="H24" t="str">
            <v>USD</v>
          </cell>
        </row>
        <row r="25">
          <cell r="C25" t="str">
            <v>2400201113</v>
          </cell>
          <cell r="D25" t="str">
            <v>Grinding</v>
          </cell>
          <cell r="F25" t="str">
            <v>Sag mill 02</v>
          </cell>
          <cell r="G25" t="str">
            <v>Input</v>
          </cell>
          <cell r="H25" t="str">
            <v>USD</v>
          </cell>
          <cell r="J25">
            <v>198750</v>
          </cell>
          <cell r="K25">
            <v>0</v>
          </cell>
          <cell r="L25">
            <v>0</v>
          </cell>
          <cell r="M25">
            <v>0</v>
          </cell>
          <cell r="N25">
            <v>567500</v>
          </cell>
          <cell r="O25">
            <v>0</v>
          </cell>
          <cell r="P25">
            <v>0</v>
          </cell>
          <cell r="Q25">
            <v>0</v>
          </cell>
          <cell r="R25">
            <v>227500</v>
          </cell>
          <cell r="S25">
            <v>0</v>
          </cell>
          <cell r="T25">
            <v>0</v>
          </cell>
          <cell r="U25">
            <v>190990.86249999999</v>
          </cell>
          <cell r="V25">
            <v>1184740.8625</v>
          </cell>
          <cell r="W25">
            <v>1184740.8625</v>
          </cell>
          <cell r="X25">
            <v>1184740.8625</v>
          </cell>
          <cell r="Y25">
            <v>1184740.8625</v>
          </cell>
          <cell r="Z25">
            <v>1184740.8625</v>
          </cell>
          <cell r="AA25">
            <v>1184740.8625</v>
          </cell>
        </row>
        <row r="26">
          <cell r="C26" t="str">
            <v>2400201113</v>
          </cell>
          <cell r="F26" t="str">
            <v>Ball Mill 2A</v>
          </cell>
          <cell r="G26" t="str">
            <v>Input</v>
          </cell>
          <cell r="H26" t="str">
            <v>USD</v>
          </cell>
        </row>
        <row r="27">
          <cell r="C27" t="str">
            <v>2400201113</v>
          </cell>
          <cell r="F27" t="str">
            <v>Ball Mill 2B</v>
          </cell>
          <cell r="G27" t="str">
            <v>Input</v>
          </cell>
          <cell r="H27" t="str">
            <v>USD</v>
          </cell>
        </row>
        <row r="28">
          <cell r="C28" t="str">
            <v>2400211113</v>
          </cell>
          <cell r="D28" t="str">
            <v>Flotation</v>
          </cell>
          <cell r="F28" t="str">
            <v>Rougher cells 2</v>
          </cell>
          <cell r="G28" t="str">
            <v>Input</v>
          </cell>
          <cell r="H28" t="str">
            <v>USD</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row>
        <row r="29">
          <cell r="C29" t="str">
            <v>2400211113</v>
          </cell>
          <cell r="F29" t="str">
            <v>Hi Grade Circuit 2</v>
          </cell>
          <cell r="G29" t="str">
            <v>Input</v>
          </cell>
          <cell r="H29" t="str">
            <v>USD</v>
          </cell>
        </row>
        <row r="30">
          <cell r="C30" t="str">
            <v>2400211113</v>
          </cell>
          <cell r="F30" t="str">
            <v>Cleaner/Recleaner 2</v>
          </cell>
          <cell r="G30" t="str">
            <v>Input</v>
          </cell>
          <cell r="H30" t="str">
            <v>USD</v>
          </cell>
        </row>
        <row r="31">
          <cell r="C31" t="str">
            <v>2400211113</v>
          </cell>
          <cell r="F31" t="str">
            <v>Lo-Grade Circuit 2</v>
          </cell>
          <cell r="G31" t="str">
            <v>Input</v>
          </cell>
          <cell r="H31" t="str">
            <v>USD</v>
          </cell>
        </row>
        <row r="32">
          <cell r="C32" t="str">
            <v>2400270113</v>
          </cell>
          <cell r="F32" t="str">
            <v>Kiln Discharge and Crushing</v>
          </cell>
          <cell r="G32" t="str">
            <v>Input</v>
          </cell>
          <cell r="H32" t="str">
            <v>USD</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row>
      </sheetData>
      <sheetData sheetId="8" refreshError="1"/>
      <sheetData sheetId="9" refreshError="1"/>
      <sheetData sheetId="10" refreshError="1"/>
      <sheetData sheetId="11" refreshError="1"/>
      <sheetData sheetId="12" refreshError="1"/>
      <sheetData sheetId="13" refreshError="1"/>
      <sheetData sheetId="14"/>
      <sheetData sheetId="15"/>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le"/>
      <sheetName val="Notes"/>
      <sheetName val="Parameters"/>
      <sheetName val="InitFleet"/>
      <sheetName val="ReplFleet"/>
      <sheetName val="PASTE IN REP"/>
      <sheetName val="Paste In Op Hrs"/>
      <sheetName val="FleetOpHrs"/>
      <sheetName val="Paste in Fleet Nos"/>
      <sheetName val="Fleet"/>
      <sheetName val="MARC_Rates"/>
      <sheetName val="EquipData"/>
      <sheetName val="Fixed Plant"/>
      <sheetName val="Inputs"/>
      <sheetName val="Fixed Plant Maintenance"/>
    </sheetNames>
    <sheetDataSet>
      <sheetData sheetId="0"/>
      <sheetData sheetId="1"/>
      <sheetData sheetId="2" refreshError="1">
        <row r="9">
          <cell r="C9" t="str">
            <v>Y1</v>
          </cell>
          <cell r="E9">
            <v>38353</v>
          </cell>
        </row>
        <row r="10">
          <cell r="C10" t="str">
            <v>Y2</v>
          </cell>
          <cell r="E10">
            <v>38718</v>
          </cell>
        </row>
        <row r="11">
          <cell r="C11" t="str">
            <v>Y3</v>
          </cell>
          <cell r="E11">
            <v>39083</v>
          </cell>
        </row>
        <row r="12">
          <cell r="C12" t="str">
            <v>Y4</v>
          </cell>
          <cell r="E12">
            <v>39448</v>
          </cell>
        </row>
        <row r="13">
          <cell r="C13" t="str">
            <v>Y5</v>
          </cell>
          <cell r="E13">
            <v>39814</v>
          </cell>
        </row>
        <row r="14">
          <cell r="C14" t="str">
            <v>Y6</v>
          </cell>
          <cell r="E14">
            <v>40179</v>
          </cell>
        </row>
        <row r="15">
          <cell r="C15" t="str">
            <v>Y7</v>
          </cell>
          <cell r="E15">
            <v>40544</v>
          </cell>
        </row>
        <row r="16">
          <cell r="C16" t="str">
            <v>Y8</v>
          </cell>
          <cell r="E16">
            <v>40909</v>
          </cell>
        </row>
        <row r="17">
          <cell r="C17" t="str">
            <v>Y9</v>
          </cell>
          <cell r="E17">
            <v>41275</v>
          </cell>
        </row>
        <row r="18">
          <cell r="C18" t="str">
            <v>Y10</v>
          </cell>
          <cell r="E18">
            <v>41640</v>
          </cell>
        </row>
        <row r="19">
          <cell r="C19" t="str">
            <v>Y11</v>
          </cell>
          <cell r="E19">
            <v>42005</v>
          </cell>
        </row>
        <row r="20">
          <cell r="C20" t="str">
            <v>Y12</v>
          </cell>
          <cell r="E20">
            <v>42370</v>
          </cell>
        </row>
        <row r="21">
          <cell r="C21" t="str">
            <v>Y13</v>
          </cell>
          <cell r="E21">
            <v>42736</v>
          </cell>
        </row>
        <row r="22">
          <cell r="C22" t="str">
            <v>Y14</v>
          </cell>
          <cell r="E22">
            <v>43101</v>
          </cell>
        </row>
        <row r="23">
          <cell r="C23" t="str">
            <v>Y15</v>
          </cell>
          <cell r="E23">
            <v>43466</v>
          </cell>
        </row>
        <row r="24">
          <cell r="C24" t="str">
            <v>Y16</v>
          </cell>
          <cell r="E24">
            <v>43831</v>
          </cell>
        </row>
        <row r="25">
          <cell r="C25" t="str">
            <v>Y17</v>
          </cell>
          <cell r="E25">
            <v>44197</v>
          </cell>
        </row>
        <row r="26">
          <cell r="C26" t="str">
            <v>Y18</v>
          </cell>
          <cell r="E26">
            <v>44562</v>
          </cell>
        </row>
        <row r="27">
          <cell r="C27" t="str">
            <v>Y19</v>
          </cell>
          <cell r="E27">
            <v>44927</v>
          </cell>
        </row>
        <row r="28">
          <cell r="C28" t="str">
            <v>Y20</v>
          </cell>
          <cell r="E28">
            <v>45292</v>
          </cell>
        </row>
        <row r="29">
          <cell r="C29" t="str">
            <v>Y21</v>
          </cell>
          <cell r="E29">
            <v>45658</v>
          </cell>
        </row>
        <row r="30">
          <cell r="C30" t="str">
            <v>Y22</v>
          </cell>
          <cell r="E30">
            <v>46023</v>
          </cell>
        </row>
        <row r="31">
          <cell r="C31" t="str">
            <v>Y23</v>
          </cell>
          <cell r="E31">
            <v>46388</v>
          </cell>
        </row>
        <row r="32">
          <cell r="C32" t="str">
            <v>Y24</v>
          </cell>
          <cell r="E32">
            <v>46753</v>
          </cell>
        </row>
        <row r="33">
          <cell r="C33" t="str">
            <v>Y25</v>
          </cell>
          <cell r="E33">
            <v>47119</v>
          </cell>
        </row>
        <row r="34">
          <cell r="C34" t="str">
            <v>Y26</v>
          </cell>
          <cell r="E34">
            <v>47484</v>
          </cell>
        </row>
        <row r="35">
          <cell r="C35" t="str">
            <v>Y27</v>
          </cell>
          <cell r="E35">
            <v>47849</v>
          </cell>
        </row>
        <row r="36">
          <cell r="C36" t="str">
            <v>Y28</v>
          </cell>
          <cell r="E36">
            <v>48214</v>
          </cell>
        </row>
        <row r="37">
          <cell r="C37" t="str">
            <v>Y29</v>
          </cell>
          <cell r="E37">
            <v>48580</v>
          </cell>
        </row>
        <row r="38">
          <cell r="C38" t="str">
            <v>Y30</v>
          </cell>
          <cell r="E38">
            <v>48945</v>
          </cell>
        </row>
      </sheetData>
      <sheetData sheetId="3"/>
      <sheetData sheetId="4"/>
      <sheetData sheetId="5"/>
      <sheetData sheetId="6"/>
      <sheetData sheetId="7"/>
      <sheetData sheetId="8"/>
      <sheetData sheetId="9" refreshError="1">
        <row r="12">
          <cell r="B12">
            <v>110</v>
          </cell>
        </row>
        <row r="13">
          <cell r="B13">
            <v>111</v>
          </cell>
        </row>
        <row r="14">
          <cell r="B14">
            <v>118</v>
          </cell>
        </row>
        <row r="15">
          <cell r="B15">
            <v>202</v>
          </cell>
        </row>
        <row r="16">
          <cell r="B16">
            <v>204</v>
          </cell>
        </row>
        <row r="17">
          <cell r="B17">
            <v>218</v>
          </cell>
        </row>
        <row r="18">
          <cell r="B18">
            <v>229</v>
          </cell>
        </row>
        <row r="19">
          <cell r="B19">
            <v>230</v>
          </cell>
        </row>
        <row r="20">
          <cell r="B20">
            <v>231</v>
          </cell>
        </row>
        <row r="21">
          <cell r="B21">
            <v>232</v>
          </cell>
        </row>
        <row r="22">
          <cell r="B22">
            <v>300</v>
          </cell>
        </row>
        <row r="23">
          <cell r="B23">
            <v>301</v>
          </cell>
        </row>
        <row r="24">
          <cell r="B24">
            <v>302</v>
          </cell>
        </row>
        <row r="25">
          <cell r="B25">
            <v>303</v>
          </cell>
        </row>
        <row r="26">
          <cell r="B26">
            <v>304</v>
          </cell>
        </row>
        <row r="27">
          <cell r="B27">
            <v>305</v>
          </cell>
        </row>
        <row r="28">
          <cell r="B28">
            <v>604</v>
          </cell>
        </row>
        <row r="29">
          <cell r="B29">
            <v>605</v>
          </cell>
        </row>
        <row r="30">
          <cell r="B30">
            <v>701</v>
          </cell>
        </row>
        <row r="31">
          <cell r="B31">
            <v>703</v>
          </cell>
        </row>
        <row r="32">
          <cell r="B32">
            <v>704</v>
          </cell>
        </row>
        <row r="33">
          <cell r="B33">
            <v>705</v>
          </cell>
        </row>
        <row r="34">
          <cell r="B34">
            <v>800</v>
          </cell>
        </row>
        <row r="35">
          <cell r="B35">
            <v>802</v>
          </cell>
        </row>
        <row r="36">
          <cell r="B36">
            <v>803</v>
          </cell>
        </row>
        <row r="37">
          <cell r="B37">
            <v>811</v>
          </cell>
        </row>
        <row r="38">
          <cell r="B38">
            <v>1102</v>
          </cell>
        </row>
        <row r="39">
          <cell r="B39">
            <v>1103</v>
          </cell>
        </row>
        <row r="40">
          <cell r="B40">
            <v>1107</v>
          </cell>
        </row>
        <row r="41">
          <cell r="B41">
            <v>0</v>
          </cell>
        </row>
        <row r="42">
          <cell r="B42">
            <v>0</v>
          </cell>
        </row>
        <row r="43">
          <cell r="B43">
            <v>0</v>
          </cell>
        </row>
        <row r="44">
          <cell r="B44">
            <v>0</v>
          </cell>
        </row>
        <row r="45">
          <cell r="B45">
            <v>0</v>
          </cell>
        </row>
        <row r="46">
          <cell r="B46">
            <v>0</v>
          </cell>
        </row>
        <row r="47">
          <cell r="B47">
            <v>0</v>
          </cell>
        </row>
        <row r="48">
          <cell r="B48">
            <v>0</v>
          </cell>
        </row>
        <row r="49">
          <cell r="B49">
            <v>0</v>
          </cell>
        </row>
        <row r="50">
          <cell r="B50">
            <v>0</v>
          </cell>
        </row>
        <row r="51">
          <cell r="B51">
            <v>0</v>
          </cell>
        </row>
        <row r="52">
          <cell r="B52">
            <v>0</v>
          </cell>
        </row>
        <row r="53">
          <cell r="B53">
            <v>0</v>
          </cell>
        </row>
        <row r="54">
          <cell r="B54">
            <v>0</v>
          </cell>
        </row>
        <row r="55">
          <cell r="B55">
            <v>0</v>
          </cell>
        </row>
        <row r="56">
          <cell r="B56">
            <v>0</v>
          </cell>
        </row>
        <row r="57">
          <cell r="B57">
            <v>0</v>
          </cell>
        </row>
        <row r="58">
          <cell r="B58">
            <v>0</v>
          </cell>
        </row>
        <row r="59">
          <cell r="B59">
            <v>0</v>
          </cell>
        </row>
        <row r="60">
          <cell r="B60">
            <v>0</v>
          </cell>
        </row>
        <row r="61">
          <cell r="B61">
            <v>0</v>
          </cell>
        </row>
        <row r="62">
          <cell r="B62">
            <v>0</v>
          </cell>
        </row>
        <row r="63">
          <cell r="B63">
            <v>0</v>
          </cell>
        </row>
        <row r="64">
          <cell r="B64">
            <v>0</v>
          </cell>
        </row>
        <row r="65">
          <cell r="B65">
            <v>0</v>
          </cell>
        </row>
        <row r="66">
          <cell r="B66">
            <v>0</v>
          </cell>
        </row>
        <row r="67">
          <cell r="B67">
            <v>0</v>
          </cell>
        </row>
        <row r="68">
          <cell r="B68">
            <v>0</v>
          </cell>
        </row>
        <row r="69">
          <cell r="B69">
            <v>0</v>
          </cell>
        </row>
        <row r="70">
          <cell r="B70">
            <v>0</v>
          </cell>
        </row>
        <row r="71">
          <cell r="B71">
            <v>0</v>
          </cell>
        </row>
        <row r="72">
          <cell r="B72">
            <v>0</v>
          </cell>
        </row>
        <row r="73">
          <cell r="B73">
            <v>0</v>
          </cell>
        </row>
        <row r="74">
          <cell r="B74">
            <v>0</v>
          </cell>
        </row>
        <row r="75">
          <cell r="B75">
            <v>0</v>
          </cell>
        </row>
        <row r="76">
          <cell r="B76">
            <v>0</v>
          </cell>
        </row>
        <row r="77">
          <cell r="B77">
            <v>0</v>
          </cell>
        </row>
        <row r="78">
          <cell r="B78">
            <v>0</v>
          </cell>
        </row>
        <row r="79">
          <cell r="B79">
            <v>0</v>
          </cell>
        </row>
        <row r="80">
          <cell r="B80">
            <v>0</v>
          </cell>
        </row>
      </sheetData>
      <sheetData sheetId="10"/>
      <sheetData sheetId="11"/>
      <sheetData sheetId="12" refreshError="1"/>
      <sheetData sheetId="13" refreshError="1"/>
      <sheetData sheetId="14"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RESUMEN "/>
      <sheetName val="A.I.U."/>
      <sheetName val="SALARIO ADMINISTRACION"/>
      <sheetName val="PRESUPUESTO"/>
      <sheetName val="APU-CAPITULOS-AUXILIARES "/>
      <sheetName val="APU ELECTRICOS"/>
      <sheetName val="CONCRETOS Y MORTEROS"/>
      <sheetName val="INSUMOS"/>
      <sheetName val="EQUIPOS"/>
      <sheetName val="TRANSPORTES"/>
      <sheetName val="SALARIOS OBRA"/>
      <sheetName val="FACTOR PREST OBRA"/>
      <sheetName val="cost cod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row r="14">
          <cell r="E14">
            <v>703.030303030303</v>
          </cell>
        </row>
        <row r="15">
          <cell r="E15">
            <v>77333.333333333328</v>
          </cell>
        </row>
      </sheetData>
      <sheetData sheetId="10" refreshError="1"/>
      <sheetData sheetId="11" refreshError="1"/>
      <sheetData sheetId="12"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FE-MOER Register"/>
      <sheetName val="Hoja1"/>
      <sheetName val="LISTS-FOR INTERNAL USE ONLY"/>
      <sheetName val="Fleet"/>
      <sheetName val="Parameters"/>
    </sheetNames>
    <sheetDataSet>
      <sheetData sheetId="0" refreshError="1"/>
      <sheetData sheetId="1" refreshError="1"/>
      <sheetData sheetId="2" refreshError="1">
        <row r="8">
          <cell r="B8" t="str">
            <v>In Progress</v>
          </cell>
        </row>
        <row r="9">
          <cell r="B9" t="str">
            <v>For Approval</v>
          </cell>
        </row>
        <row r="10">
          <cell r="B10" t="str">
            <v>Approved</v>
          </cell>
        </row>
        <row r="11">
          <cell r="B11" t="str">
            <v>Defining scope</v>
          </cell>
        </row>
        <row r="12">
          <cell r="B12" t="str">
            <v>TBD</v>
          </cell>
        </row>
        <row r="13">
          <cell r="B13" t="str">
            <v>Voided</v>
          </cell>
        </row>
        <row r="17">
          <cell r="B17" t="str">
            <v>Johnny Campo</v>
          </cell>
        </row>
        <row r="18">
          <cell r="B18" t="str">
            <v>Operation Manager</v>
          </cell>
        </row>
        <row r="19">
          <cell r="B19" t="str">
            <v>Purchasing</v>
          </cell>
        </row>
        <row r="20">
          <cell r="B20" t="str">
            <v>Peter Tilston</v>
          </cell>
        </row>
        <row r="21">
          <cell r="B21" t="str">
            <v>Jaime Urjel</v>
          </cell>
        </row>
        <row r="22">
          <cell r="B22" t="str">
            <v>Harold McBride</v>
          </cell>
        </row>
        <row r="23">
          <cell r="B23" t="str">
            <v>Chris Phillips</v>
          </cell>
        </row>
        <row r="24">
          <cell r="B24" t="str">
            <v>Reinhold Schmidt</v>
          </cell>
        </row>
        <row r="25">
          <cell r="B25" t="str">
            <v>Gary Nagle</v>
          </cell>
        </row>
      </sheetData>
      <sheetData sheetId="3" refreshError="1"/>
      <sheetData sheetId="4"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READY MIX"/>
      <sheetName val="READY MIX CLIENTE"/>
      <sheetName val="SILOS"/>
      <sheetName val="SILOS CLIENTE"/>
      <sheetName val="TRITURADORA"/>
      <sheetName val="TRITURADORA CLIENTE"/>
      <sheetName val="OTROS MONTAJES"/>
      <sheetName val="OTROS MONTAJES CLIENTE"/>
      <sheetName val="TARIFAS DE VENTA "/>
      <sheetName val="TARIFAS DE VENTA CLIENTE"/>
      <sheetName val="CONTROL VALOR VENTA"/>
      <sheetName val="APUS"/>
      <sheetName val="VAR"/>
      <sheetName val="RESUMEN"/>
      <sheetName val="DESGLOSE"/>
      <sheetName val="FABRICACIONES"/>
      <sheetName val="QAQC FABRIC"/>
      <sheetName val="PINTURA"/>
      <sheetName val="GROUTING"/>
      <sheetName val="RENDIMIENTOS"/>
      <sheetName val="TOPOGRAFIA"/>
      <sheetName val="SUBCON"/>
      <sheetName val="OTROS MO"/>
      <sheetName val="CONS"/>
      <sheetName val="EQUI"/>
      <sheetName val="SUPERV"/>
      <sheetName val="INDIR"/>
      <sheetName val="CALC-MOD"/>
      <sheetName val="MOD GUATEMALA"/>
      <sheetName val="F-IIA-320"/>
      <sheetName val="SALAR"/>
      <sheetName val="DOT"/>
      <sheetName val="NOM-1T"/>
      <sheetName val="NOM-2T"/>
      <sheetName val="NOM-3T"/>
      <sheetName val="BASE EQUI"/>
      <sheetName val="BASE CONS"/>
      <sheetName val="referencia dotación"/>
      <sheetName val="LISTS-FOR INTERNAL USE ONLY"/>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DESGLOSE"/>
      <sheetName val="VAR"/>
      <sheetName val="INDIR"/>
      <sheetName val="SUPERV"/>
      <sheetName val="SUBCON"/>
      <sheetName val="APU"/>
      <sheetName val="CALC-MOD"/>
      <sheetName val="CONS"/>
      <sheetName val="MOD PERU"/>
      <sheetName val="FACT. PREST PERU"/>
      <sheetName val="OTROS MO"/>
      <sheetName val="EQUI"/>
      <sheetName val="F-IIA-320"/>
      <sheetName val="SALAR"/>
      <sheetName val="DOT"/>
      <sheetName val="BASE EQUI"/>
      <sheetName val="BASE CONS"/>
      <sheetName val="referencia dotación"/>
      <sheetName val="INSTAL"/>
      <sheetName val="NOM-1T"/>
      <sheetName val="SUMINISTROS"/>
      <sheetName val="#¡REF"/>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Cotización"/>
      <sheetName val="Indicadores Gestión"/>
      <sheetName val="PR-04"/>
      <sheetName val="Hoja1"/>
      <sheetName val="tipo_recurso"/>
      <sheetName val="Listado"/>
      <sheetName val="tipos_entidad"/>
      <sheetName val="Unidades"/>
      <sheetName val="BD100-45-P1"/>
      <sheetName val="INFORME BIMENSUAL JUL-AGO-2001"/>
      <sheetName val="TABLA_DE_CONTENIDO"/>
      <sheetName val="GENERALIDADES_"/>
      <sheetName val="CUMPLIMIENTO_%_"/>
      <sheetName val="CUMPLIMIENTO_%__(2)"/>
      <sheetName val="ESTADO_RED"/>
      <sheetName val="SEMAFORO_45A-04"/>
      <sheetName val="SEMAFORO_55-01"/>
      <sheetName val="SEMAFORO_56-07"/>
      <sheetName val="SEMAFORO_55CN-03"/>
      <sheetName val="SEMAFORO_55CN-01"/>
      <sheetName val="TORTA_EST__VIAS_"/>
      <sheetName val="EST__VIAS"/>
      <sheetName val="MAPA_EST_RED"/>
      <sheetName val="NECESIDAD_VIA"/>
      <sheetName val="Necesidades_cr_"/>
      <sheetName val="SITIOS_CRITICOS"/>
      <sheetName val="CANT_OBRA_B-C"/>
      <sheetName val="CANT_OBRA_C-G"/>
      <sheetName val="CANT_OBRA_Z-U"/>
      <sheetName val="CANT_OBRA_B-T"/>
      <sheetName val="INF__EMERGENCIAS"/>
      <sheetName val="NEC_PTES"/>
      <sheetName val="NEC__PONTONES"/>
      <sheetName val="señal_v"/>
      <sheetName val="señal_H"/>
      <sheetName val="ACCIDENTALIDAD_junio"/>
      <sheetName val="ACCIDENTALIDAD_julio"/>
      <sheetName val="ACCIDENTALIDAD_agosto"/>
      <sheetName val="ACCIDENT_"/>
      <sheetName val="DEFENSA_VIAS"/>
      <sheetName val="ZONAS_RETIRO"/>
      <sheetName val="CUANTI_AMV"/>
      <sheetName val="CUALI_AMV"/>
      <sheetName val="CUANTI_MICRO"/>
      <sheetName val="CUALI_MICRO"/>
      <sheetName val="ACC_EJECUTIVO"/>
      <sheetName val="RESUM_ACCID"/>
      <sheetName val="RESUM_ACCID_(2)"/>
      <sheetName val="Sheet1"/>
      <sheetName val="Cálculo"/>
    </sheetNames>
    <sheetDataSet>
      <sheetData sheetId="0"/>
      <sheetData sheetId="1">
        <row r="2">
          <cell r="A2" t="str">
            <v>REGIONAL CUNDINAMARCA</v>
          </cell>
        </row>
      </sheetData>
      <sheetData sheetId="2">
        <row r="2">
          <cell r="A2" t="str">
            <v>REGIONAL CUNDINAMARCA</v>
          </cell>
        </row>
      </sheetData>
      <sheetData sheetId="3">
        <row r="9">
          <cell r="E9" t="str">
            <v>EDGAR EDUARDO HERNANDEZ Q.</v>
          </cell>
        </row>
      </sheetData>
      <sheetData sheetId="4">
        <row r="9">
          <cell r="E9" t="str">
            <v>EDGAR EDUARDO HERNANDEZ Q.</v>
          </cell>
        </row>
      </sheetData>
      <sheetData sheetId="5"/>
      <sheetData sheetId="6"/>
      <sheetData sheetId="7">
        <row r="8">
          <cell r="E8" t="str">
            <v>BIMESTRE: JULIO - AGOSTO DE 2001</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row r="9">
          <cell r="E9" t="str">
            <v>EDGAR EDUARDO HERNANDEZ Q.</v>
          </cell>
        </row>
      </sheetData>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refreshError="1"/>
      <sheetData sheetId="96"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ison"/>
      <sheetName val="MAIN"/>
      <sheetName val="DIV INC"/>
      <sheetName val="LBO Analysis"/>
      <sheetName val="Multiple"/>
      <sheetName val="Perpetuity"/>
      <sheetName val="DCF 3"/>
      <sheetName val="WACC II"/>
      <sheetName val="S&amp;P"/>
      <sheetName val="Developer Notes"/>
      <sheetName val="EQ. IRR"/>
      <sheetName val="COVEN"/>
      <sheetName val="SUMMARY"/>
      <sheetName val="Reconciliations"/>
      <sheetName val="LTM"/>
      <sheetName val="CREDIT STATS"/>
      <sheetName val="Toggles"/>
      <sheetName val="Data"/>
      <sheetName val="dPrint"/>
      <sheetName val="DropZone"/>
      <sheetName val="mProcess"/>
      <sheetName val="mlError"/>
      <sheetName val="mGlobals"/>
      <sheetName val="mMain"/>
      <sheetName val="mToggles"/>
      <sheetName val="mcFunctions"/>
      <sheetName val="mMisc"/>
      <sheetName val="mdPrint"/>
      <sheetName val="CONS"/>
      <sheetName val="EQUI"/>
      <sheetName val="OTROS MO"/>
      <sheetName val="ESPECTRO RESISTENCI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row r="461">
          <cell r="G461">
            <v>0</v>
          </cell>
          <cell r="H461">
            <v>0</v>
          </cell>
          <cell r="I461">
            <v>0</v>
          </cell>
          <cell r="J461">
            <v>0</v>
          </cell>
          <cell r="L461">
            <v>0</v>
          </cell>
          <cell r="M461">
            <v>0</v>
          </cell>
          <cell r="N461">
            <v>0</v>
          </cell>
        </row>
        <row r="463">
          <cell r="G463">
            <v>0</v>
          </cell>
          <cell r="H463">
            <v>0</v>
          </cell>
          <cell r="I463">
            <v>0</v>
          </cell>
          <cell r="J463">
            <v>0</v>
          </cell>
          <cell r="L463">
            <v>0</v>
          </cell>
          <cell r="M463">
            <v>0</v>
          </cell>
          <cell r="N463">
            <v>0</v>
          </cell>
        </row>
        <row r="464">
          <cell r="G464">
            <v>0</v>
          </cell>
          <cell r="H464">
            <v>0</v>
          </cell>
          <cell r="I464">
            <v>0</v>
          </cell>
          <cell r="J464">
            <v>0</v>
          </cell>
          <cell r="L464">
            <v>0</v>
          </cell>
          <cell r="M464">
            <v>0</v>
          </cell>
          <cell r="N464">
            <v>0</v>
          </cell>
        </row>
        <row r="465">
          <cell r="G465" t="str">
            <v>______</v>
          </cell>
          <cell r="H465" t="str">
            <v>______</v>
          </cell>
          <cell r="I465" t="str">
            <v>______</v>
          </cell>
          <cell r="J465" t="str">
            <v>______</v>
          </cell>
          <cell r="L465" t="str">
            <v>______</v>
          </cell>
          <cell r="M465" t="str">
            <v>______</v>
          </cell>
          <cell r="N465" t="str">
            <v>______</v>
          </cell>
        </row>
        <row r="466">
          <cell r="G466">
            <v>0</v>
          </cell>
          <cell r="H466">
            <v>0</v>
          </cell>
          <cell r="I466">
            <v>0</v>
          </cell>
          <cell r="J466">
            <v>0</v>
          </cell>
          <cell r="L466">
            <v>0</v>
          </cell>
          <cell r="M466">
            <v>0</v>
          </cell>
          <cell r="N466">
            <v>0</v>
          </cell>
        </row>
        <row r="468">
          <cell r="G468">
            <v>0</v>
          </cell>
          <cell r="H468">
            <v>0</v>
          </cell>
          <cell r="I468">
            <v>0</v>
          </cell>
          <cell r="J468">
            <v>0</v>
          </cell>
          <cell r="L468">
            <v>0</v>
          </cell>
          <cell r="M468">
            <v>0</v>
          </cell>
          <cell r="N468">
            <v>0</v>
          </cell>
        </row>
        <row r="469">
          <cell r="G469">
            <v>0</v>
          </cell>
          <cell r="H469">
            <v>0</v>
          </cell>
          <cell r="I469">
            <v>0</v>
          </cell>
          <cell r="J469">
            <v>0</v>
          </cell>
          <cell r="L469">
            <v>0</v>
          </cell>
          <cell r="M469">
            <v>0</v>
          </cell>
          <cell r="N469">
            <v>0</v>
          </cell>
        </row>
        <row r="470">
          <cell r="G470" t="str">
            <v>______</v>
          </cell>
          <cell r="H470" t="str">
            <v>______</v>
          </cell>
          <cell r="I470" t="str">
            <v>______</v>
          </cell>
          <cell r="J470" t="str">
            <v>______</v>
          </cell>
          <cell r="L470" t="str">
            <v>______</v>
          </cell>
          <cell r="M470" t="str">
            <v>______</v>
          </cell>
          <cell r="N470" t="str">
            <v>______</v>
          </cell>
        </row>
        <row r="471">
          <cell r="G471">
            <v>0</v>
          </cell>
          <cell r="H471">
            <v>0</v>
          </cell>
          <cell r="I471">
            <v>0</v>
          </cell>
          <cell r="J471">
            <v>0</v>
          </cell>
          <cell r="L471">
            <v>0</v>
          </cell>
          <cell r="M471">
            <v>0</v>
          </cell>
          <cell r="N471">
            <v>0</v>
          </cell>
        </row>
        <row r="473">
          <cell r="G473">
            <v>0</v>
          </cell>
          <cell r="H473">
            <v>0</v>
          </cell>
          <cell r="I473">
            <v>0</v>
          </cell>
          <cell r="J473">
            <v>0</v>
          </cell>
          <cell r="L473">
            <v>0</v>
          </cell>
          <cell r="M473">
            <v>0</v>
          </cell>
          <cell r="N473">
            <v>0</v>
          </cell>
        </row>
        <row r="474">
          <cell r="G474">
            <v>0</v>
          </cell>
          <cell r="H474">
            <v>0</v>
          </cell>
          <cell r="I474">
            <v>0</v>
          </cell>
          <cell r="J474">
            <v>0</v>
          </cell>
          <cell r="L474">
            <v>0</v>
          </cell>
          <cell r="M474">
            <v>0</v>
          </cell>
          <cell r="N474">
            <v>0</v>
          </cell>
        </row>
        <row r="475">
          <cell r="G475">
            <v>0</v>
          </cell>
          <cell r="H475">
            <v>0</v>
          </cell>
          <cell r="I475">
            <v>0</v>
          </cell>
          <cell r="J475">
            <v>0</v>
          </cell>
          <cell r="L475">
            <v>0</v>
          </cell>
          <cell r="M475">
            <v>0</v>
          </cell>
          <cell r="N475">
            <v>0</v>
          </cell>
        </row>
        <row r="477">
          <cell r="G477">
            <v>0</v>
          </cell>
          <cell r="H477">
            <v>0</v>
          </cell>
          <cell r="I477">
            <v>0</v>
          </cell>
          <cell r="J477">
            <v>0</v>
          </cell>
          <cell r="L477">
            <v>0</v>
          </cell>
          <cell r="M477">
            <v>0</v>
          </cell>
          <cell r="N477">
            <v>0</v>
          </cell>
        </row>
        <row r="480">
          <cell r="G480">
            <v>0</v>
          </cell>
          <cell r="H480">
            <v>0</v>
          </cell>
          <cell r="I480">
            <v>0</v>
          </cell>
          <cell r="J480">
            <v>0</v>
          </cell>
          <cell r="L480">
            <v>0</v>
          </cell>
          <cell r="M480">
            <v>0</v>
          </cell>
          <cell r="N480">
            <v>0</v>
          </cell>
        </row>
        <row r="481">
          <cell r="G481" t="str">
            <v>______</v>
          </cell>
          <cell r="H481" t="str">
            <v>______</v>
          </cell>
          <cell r="I481" t="str">
            <v>______</v>
          </cell>
          <cell r="J481" t="str">
            <v>______</v>
          </cell>
          <cell r="L481" t="str">
            <v>______</v>
          </cell>
          <cell r="M481" t="str">
            <v>______</v>
          </cell>
          <cell r="N481" t="str">
            <v>______</v>
          </cell>
        </row>
        <row r="482">
          <cell r="G482">
            <v>0</v>
          </cell>
          <cell r="H482">
            <v>0</v>
          </cell>
          <cell r="I482">
            <v>0</v>
          </cell>
          <cell r="J482">
            <v>0</v>
          </cell>
          <cell r="L482">
            <v>0</v>
          </cell>
          <cell r="M482">
            <v>0</v>
          </cell>
          <cell r="N482">
            <v>0</v>
          </cell>
        </row>
        <row r="484">
          <cell r="G484">
            <v>0</v>
          </cell>
          <cell r="H484">
            <v>0</v>
          </cell>
          <cell r="I484">
            <v>0</v>
          </cell>
          <cell r="J484">
            <v>0</v>
          </cell>
          <cell r="L484">
            <v>0</v>
          </cell>
          <cell r="M484">
            <v>0</v>
          </cell>
          <cell r="N484">
            <v>0</v>
          </cell>
        </row>
        <row r="485">
          <cell r="G485">
            <v>0</v>
          </cell>
          <cell r="H485">
            <v>0</v>
          </cell>
          <cell r="I485">
            <v>0</v>
          </cell>
          <cell r="J485">
            <v>0</v>
          </cell>
          <cell r="L485">
            <v>0</v>
          </cell>
          <cell r="M485">
            <v>0</v>
          </cell>
          <cell r="N485">
            <v>0</v>
          </cell>
        </row>
        <row r="486">
          <cell r="G486" t="str">
            <v>______</v>
          </cell>
          <cell r="H486" t="str">
            <v>______</v>
          </cell>
          <cell r="I486" t="str">
            <v>______</v>
          </cell>
          <cell r="J486" t="str">
            <v>______</v>
          </cell>
          <cell r="L486" t="str">
            <v>______</v>
          </cell>
          <cell r="M486" t="str">
            <v>______</v>
          </cell>
          <cell r="N486" t="str">
            <v>______</v>
          </cell>
        </row>
        <row r="487">
          <cell r="G487">
            <v>0</v>
          </cell>
          <cell r="H487">
            <v>0</v>
          </cell>
          <cell r="I487">
            <v>0</v>
          </cell>
          <cell r="J487">
            <v>0</v>
          </cell>
          <cell r="L487">
            <v>0</v>
          </cell>
          <cell r="M487">
            <v>0</v>
          </cell>
          <cell r="N487">
            <v>0</v>
          </cell>
        </row>
        <row r="490">
          <cell r="G490">
            <v>0</v>
          </cell>
          <cell r="H490">
            <v>0</v>
          </cell>
          <cell r="I490">
            <v>0</v>
          </cell>
          <cell r="J490">
            <v>0</v>
          </cell>
          <cell r="L490">
            <v>0</v>
          </cell>
          <cell r="M490">
            <v>0</v>
          </cell>
          <cell r="N490">
            <v>0</v>
          </cell>
        </row>
        <row r="510">
          <cell r="G510" t="str">
            <v>______</v>
          </cell>
          <cell r="H510" t="str">
            <v>______</v>
          </cell>
          <cell r="I510" t="str">
            <v>______</v>
          </cell>
          <cell r="J510" t="str">
            <v>______</v>
          </cell>
          <cell r="L510" t="str">
            <v>______</v>
          </cell>
          <cell r="M510" t="str">
            <v>______</v>
          </cell>
          <cell r="N510" t="str">
            <v>______</v>
          </cell>
        </row>
        <row r="511">
          <cell r="G511">
            <v>0</v>
          </cell>
          <cell r="H511">
            <v>0</v>
          </cell>
          <cell r="I511">
            <v>0</v>
          </cell>
          <cell r="J511">
            <v>0</v>
          </cell>
          <cell r="L511">
            <v>0</v>
          </cell>
          <cell r="M511">
            <v>0</v>
          </cell>
          <cell r="N511">
            <v>0</v>
          </cell>
        </row>
        <row r="512">
          <cell r="G512">
            <v>0</v>
          </cell>
          <cell r="H512">
            <v>0</v>
          </cell>
          <cell r="I512">
            <v>0</v>
          </cell>
          <cell r="J512">
            <v>0</v>
          </cell>
          <cell r="L512">
            <v>0</v>
          </cell>
          <cell r="M512">
            <v>0</v>
          </cell>
          <cell r="N512">
            <v>0</v>
          </cell>
        </row>
        <row r="514">
          <cell r="G514">
            <v>0</v>
          </cell>
          <cell r="H514">
            <v>0</v>
          </cell>
          <cell r="I514">
            <v>0</v>
          </cell>
          <cell r="J514">
            <v>0</v>
          </cell>
          <cell r="L514">
            <v>0</v>
          </cell>
          <cell r="M514">
            <v>0</v>
          </cell>
          <cell r="N514">
            <v>0</v>
          </cell>
        </row>
        <row r="515">
          <cell r="G515">
            <v>0</v>
          </cell>
          <cell r="H515">
            <v>0</v>
          </cell>
          <cell r="I515">
            <v>0</v>
          </cell>
          <cell r="J515">
            <v>0</v>
          </cell>
          <cell r="L515">
            <v>0</v>
          </cell>
          <cell r="M515">
            <v>0</v>
          </cell>
          <cell r="N515">
            <v>0</v>
          </cell>
        </row>
        <row r="516">
          <cell r="G516">
            <v>0</v>
          </cell>
          <cell r="H516">
            <v>0</v>
          </cell>
          <cell r="I516">
            <v>0</v>
          </cell>
          <cell r="J516">
            <v>0</v>
          </cell>
          <cell r="L516">
            <v>0</v>
          </cell>
          <cell r="M516">
            <v>0</v>
          </cell>
          <cell r="N516">
            <v>0</v>
          </cell>
        </row>
        <row r="517">
          <cell r="G517">
            <v>0</v>
          </cell>
          <cell r="H517">
            <v>0</v>
          </cell>
          <cell r="I517">
            <v>0</v>
          </cell>
          <cell r="J517">
            <v>0</v>
          </cell>
          <cell r="L517">
            <v>0</v>
          </cell>
          <cell r="M517">
            <v>0</v>
          </cell>
          <cell r="N517">
            <v>0</v>
          </cell>
        </row>
        <row r="518">
          <cell r="G518">
            <v>0</v>
          </cell>
          <cell r="H518">
            <v>0</v>
          </cell>
          <cell r="I518">
            <v>0</v>
          </cell>
          <cell r="J518">
            <v>0</v>
          </cell>
          <cell r="L518">
            <v>0</v>
          </cell>
          <cell r="M518">
            <v>0</v>
          </cell>
          <cell r="N518">
            <v>0</v>
          </cell>
        </row>
        <row r="519">
          <cell r="G519" t="str">
            <v>______</v>
          </cell>
          <cell r="H519" t="str">
            <v>______</v>
          </cell>
          <cell r="I519" t="str">
            <v>______</v>
          </cell>
          <cell r="J519" t="str">
            <v>______</v>
          </cell>
          <cell r="L519" t="str">
            <v>______</v>
          </cell>
          <cell r="M519" t="str">
            <v>______</v>
          </cell>
          <cell r="N519" t="str">
            <v>______</v>
          </cell>
        </row>
        <row r="520">
          <cell r="G520">
            <v>0</v>
          </cell>
          <cell r="H520">
            <v>0</v>
          </cell>
          <cell r="I520">
            <v>0</v>
          </cell>
          <cell r="J520">
            <v>0</v>
          </cell>
          <cell r="L520">
            <v>0</v>
          </cell>
          <cell r="M520">
            <v>0</v>
          </cell>
          <cell r="N520">
            <v>0</v>
          </cell>
        </row>
        <row r="522">
          <cell r="G522">
            <v>1998</v>
          </cell>
          <cell r="H522">
            <v>1999</v>
          </cell>
          <cell r="I522">
            <v>2000</v>
          </cell>
          <cell r="J522">
            <v>2001</v>
          </cell>
          <cell r="L522">
            <v>2000</v>
          </cell>
          <cell r="M522">
            <v>2001</v>
          </cell>
          <cell r="N522">
            <v>2002</v>
          </cell>
        </row>
        <row r="525">
          <cell r="G525">
            <v>0</v>
          </cell>
          <cell r="H525">
            <v>0</v>
          </cell>
          <cell r="I525">
            <v>0</v>
          </cell>
          <cell r="J525">
            <v>0</v>
          </cell>
          <cell r="L525">
            <v>0</v>
          </cell>
          <cell r="M525">
            <v>0</v>
          </cell>
          <cell r="N525">
            <v>0</v>
          </cell>
        </row>
        <row r="526">
          <cell r="G526">
            <v>0</v>
          </cell>
          <cell r="H526">
            <v>0</v>
          </cell>
          <cell r="I526">
            <v>0</v>
          </cell>
          <cell r="J526">
            <v>0</v>
          </cell>
          <cell r="L526">
            <v>0</v>
          </cell>
          <cell r="M526">
            <v>0</v>
          </cell>
          <cell r="N526">
            <v>0</v>
          </cell>
        </row>
        <row r="527">
          <cell r="G527" t="str">
            <v>______</v>
          </cell>
          <cell r="H527" t="str">
            <v>______</v>
          </cell>
          <cell r="I527" t="str">
            <v>______</v>
          </cell>
          <cell r="J527" t="str">
            <v>______</v>
          </cell>
          <cell r="L527" t="str">
            <v>______</v>
          </cell>
          <cell r="M527" t="str">
            <v>______</v>
          </cell>
          <cell r="N527" t="str">
            <v>______</v>
          </cell>
        </row>
        <row r="528">
          <cell r="G528">
            <v>0</v>
          </cell>
          <cell r="H528">
            <v>0</v>
          </cell>
          <cell r="I528">
            <v>0</v>
          </cell>
          <cell r="J528">
            <v>0</v>
          </cell>
          <cell r="L528">
            <v>0</v>
          </cell>
          <cell r="M528">
            <v>0</v>
          </cell>
          <cell r="N528">
            <v>0</v>
          </cell>
        </row>
        <row r="529">
          <cell r="G529" t="str">
            <v>______</v>
          </cell>
          <cell r="H529" t="str">
            <v>______</v>
          </cell>
          <cell r="I529" t="str">
            <v>______</v>
          </cell>
          <cell r="J529" t="str">
            <v>______</v>
          </cell>
          <cell r="L529" t="str">
            <v>______</v>
          </cell>
          <cell r="M529" t="str">
            <v>______</v>
          </cell>
          <cell r="N529" t="str">
            <v>______</v>
          </cell>
        </row>
        <row r="530">
          <cell r="G530">
            <v>0</v>
          </cell>
          <cell r="H530">
            <v>0</v>
          </cell>
          <cell r="I530">
            <v>0</v>
          </cell>
          <cell r="J530">
            <v>0</v>
          </cell>
          <cell r="L530">
            <v>0</v>
          </cell>
          <cell r="M530">
            <v>0</v>
          </cell>
          <cell r="N530">
            <v>0</v>
          </cell>
        </row>
        <row r="532">
          <cell r="G532">
            <v>0</v>
          </cell>
          <cell r="H532">
            <v>0</v>
          </cell>
          <cell r="I532">
            <v>0</v>
          </cell>
          <cell r="J532">
            <v>0</v>
          </cell>
          <cell r="L532">
            <v>0</v>
          </cell>
          <cell r="M532">
            <v>0</v>
          </cell>
          <cell r="N532">
            <v>0</v>
          </cell>
        </row>
        <row r="533">
          <cell r="G533">
            <v>0</v>
          </cell>
          <cell r="H533">
            <v>0</v>
          </cell>
          <cell r="I533">
            <v>0</v>
          </cell>
          <cell r="J533">
            <v>0</v>
          </cell>
          <cell r="L533">
            <v>0</v>
          </cell>
          <cell r="M533">
            <v>0</v>
          </cell>
          <cell r="N533">
            <v>0</v>
          </cell>
        </row>
        <row r="534">
          <cell r="G534">
            <v>0</v>
          </cell>
          <cell r="H534">
            <v>0</v>
          </cell>
          <cell r="I534">
            <v>0</v>
          </cell>
          <cell r="J534">
            <v>0</v>
          </cell>
          <cell r="L534">
            <v>0</v>
          </cell>
          <cell r="M534">
            <v>0</v>
          </cell>
          <cell r="N534">
            <v>0</v>
          </cell>
        </row>
        <row r="535">
          <cell r="G535">
            <v>0</v>
          </cell>
          <cell r="H535">
            <v>0</v>
          </cell>
          <cell r="I535">
            <v>0</v>
          </cell>
          <cell r="J535">
            <v>0</v>
          </cell>
          <cell r="L535">
            <v>0</v>
          </cell>
          <cell r="M535">
            <v>0</v>
          </cell>
          <cell r="N535">
            <v>0</v>
          </cell>
        </row>
        <row r="536">
          <cell r="G536">
            <v>0</v>
          </cell>
          <cell r="H536">
            <v>0</v>
          </cell>
          <cell r="I536">
            <v>0</v>
          </cell>
          <cell r="J536">
            <v>0</v>
          </cell>
          <cell r="L536">
            <v>0</v>
          </cell>
          <cell r="M536">
            <v>0</v>
          </cell>
          <cell r="N536">
            <v>0</v>
          </cell>
        </row>
        <row r="537">
          <cell r="G537">
            <v>0</v>
          </cell>
          <cell r="H537">
            <v>0</v>
          </cell>
          <cell r="I537">
            <v>0</v>
          </cell>
          <cell r="J537">
            <v>0</v>
          </cell>
          <cell r="L537">
            <v>0</v>
          </cell>
          <cell r="M537">
            <v>0</v>
          </cell>
          <cell r="N537">
            <v>0</v>
          </cell>
        </row>
        <row r="538">
          <cell r="G538" t="str">
            <v>______</v>
          </cell>
          <cell r="H538" t="str">
            <v>______</v>
          </cell>
          <cell r="I538" t="str">
            <v>______</v>
          </cell>
          <cell r="J538" t="str">
            <v>______</v>
          </cell>
          <cell r="L538" t="str">
            <v>______</v>
          </cell>
          <cell r="M538" t="str">
            <v>______</v>
          </cell>
          <cell r="N538" t="str">
            <v>______</v>
          </cell>
        </row>
        <row r="539">
          <cell r="G539">
            <v>0</v>
          </cell>
          <cell r="H539">
            <v>0</v>
          </cell>
          <cell r="I539">
            <v>0</v>
          </cell>
          <cell r="J539">
            <v>0</v>
          </cell>
          <cell r="L539">
            <v>0</v>
          </cell>
          <cell r="M539">
            <v>0</v>
          </cell>
          <cell r="N539">
            <v>0</v>
          </cell>
        </row>
        <row r="548">
          <cell r="G548">
            <v>0</v>
          </cell>
          <cell r="H548">
            <v>0</v>
          </cell>
          <cell r="I548">
            <v>0</v>
          </cell>
          <cell r="J548">
            <v>0</v>
          </cell>
          <cell r="L548">
            <v>0</v>
          </cell>
          <cell r="M548">
            <v>0</v>
          </cell>
          <cell r="N548">
            <v>0</v>
          </cell>
        </row>
        <row r="550">
          <cell r="G550">
            <v>0</v>
          </cell>
          <cell r="H550">
            <v>0</v>
          </cell>
          <cell r="I550">
            <v>0</v>
          </cell>
          <cell r="J550">
            <v>0</v>
          </cell>
          <cell r="L550">
            <v>0</v>
          </cell>
          <cell r="M550">
            <v>0</v>
          </cell>
          <cell r="N550">
            <v>0</v>
          </cell>
        </row>
        <row r="551">
          <cell r="G551">
            <v>0</v>
          </cell>
          <cell r="H551">
            <v>0</v>
          </cell>
          <cell r="I551">
            <v>0</v>
          </cell>
          <cell r="J551">
            <v>0</v>
          </cell>
          <cell r="L551">
            <v>0</v>
          </cell>
          <cell r="M551">
            <v>0</v>
          </cell>
          <cell r="N551">
            <v>0</v>
          </cell>
        </row>
        <row r="552">
          <cell r="G552">
            <v>0</v>
          </cell>
          <cell r="H552">
            <v>0</v>
          </cell>
          <cell r="I552">
            <v>0</v>
          </cell>
          <cell r="J552">
            <v>0</v>
          </cell>
          <cell r="L552">
            <v>0</v>
          </cell>
          <cell r="M552">
            <v>0</v>
          </cell>
          <cell r="N552">
            <v>0</v>
          </cell>
        </row>
        <row r="553">
          <cell r="G553">
            <v>0</v>
          </cell>
          <cell r="H553">
            <v>0</v>
          </cell>
          <cell r="I553">
            <v>0</v>
          </cell>
          <cell r="J553">
            <v>0</v>
          </cell>
          <cell r="L553">
            <v>0</v>
          </cell>
          <cell r="M553">
            <v>0</v>
          </cell>
          <cell r="N553">
            <v>0</v>
          </cell>
        </row>
        <row r="554">
          <cell r="G554">
            <v>0</v>
          </cell>
          <cell r="H554">
            <v>0</v>
          </cell>
          <cell r="I554">
            <v>0</v>
          </cell>
          <cell r="J554">
            <v>0</v>
          </cell>
          <cell r="L554">
            <v>0</v>
          </cell>
          <cell r="M554">
            <v>0</v>
          </cell>
          <cell r="N554">
            <v>0</v>
          </cell>
        </row>
        <row r="555">
          <cell r="G555">
            <v>0</v>
          </cell>
          <cell r="H555">
            <v>0</v>
          </cell>
          <cell r="I555">
            <v>0</v>
          </cell>
          <cell r="J555">
            <v>0</v>
          </cell>
          <cell r="L555">
            <v>0</v>
          </cell>
          <cell r="M555">
            <v>0</v>
          </cell>
          <cell r="N555">
            <v>0</v>
          </cell>
        </row>
        <row r="556">
          <cell r="G556">
            <v>0</v>
          </cell>
          <cell r="H556">
            <v>0</v>
          </cell>
          <cell r="I556">
            <v>0</v>
          </cell>
          <cell r="J556">
            <v>0</v>
          </cell>
          <cell r="L556">
            <v>0</v>
          </cell>
          <cell r="M556">
            <v>0</v>
          </cell>
          <cell r="N556">
            <v>0</v>
          </cell>
        </row>
        <row r="557">
          <cell r="G557">
            <v>0</v>
          </cell>
          <cell r="H557">
            <v>0</v>
          </cell>
          <cell r="I557">
            <v>0</v>
          </cell>
          <cell r="J557">
            <v>0</v>
          </cell>
          <cell r="L557">
            <v>0</v>
          </cell>
          <cell r="M557">
            <v>0</v>
          </cell>
          <cell r="N557">
            <v>0</v>
          </cell>
        </row>
        <row r="558">
          <cell r="G558">
            <v>0</v>
          </cell>
          <cell r="H558">
            <v>0</v>
          </cell>
          <cell r="I558">
            <v>0</v>
          </cell>
          <cell r="J558">
            <v>0</v>
          </cell>
          <cell r="L558">
            <v>0</v>
          </cell>
          <cell r="M558">
            <v>0</v>
          </cell>
          <cell r="N558">
            <v>0</v>
          </cell>
        </row>
        <row r="559">
          <cell r="G559">
            <v>0</v>
          </cell>
          <cell r="H559">
            <v>0</v>
          </cell>
          <cell r="I559">
            <v>0</v>
          </cell>
          <cell r="J559">
            <v>0</v>
          </cell>
          <cell r="L559">
            <v>0</v>
          </cell>
          <cell r="M559">
            <v>0</v>
          </cell>
          <cell r="N559">
            <v>0</v>
          </cell>
        </row>
        <row r="560">
          <cell r="G560">
            <v>0</v>
          </cell>
          <cell r="H560">
            <v>0</v>
          </cell>
          <cell r="I560">
            <v>0</v>
          </cell>
          <cell r="J560">
            <v>0</v>
          </cell>
          <cell r="L560">
            <v>0</v>
          </cell>
          <cell r="M560">
            <v>0</v>
          </cell>
          <cell r="N560">
            <v>0</v>
          </cell>
        </row>
        <row r="561">
          <cell r="G561" t="str">
            <v>______</v>
          </cell>
          <cell r="H561" t="str">
            <v>______</v>
          </cell>
          <cell r="I561" t="str">
            <v>______</v>
          </cell>
          <cell r="J561" t="str">
            <v>______</v>
          </cell>
          <cell r="L561" t="str">
            <v>______</v>
          </cell>
          <cell r="M561" t="str">
            <v>______</v>
          </cell>
          <cell r="N561" t="str">
            <v>______</v>
          </cell>
        </row>
        <row r="562">
          <cell r="G562">
            <v>0</v>
          </cell>
          <cell r="H562">
            <v>0</v>
          </cell>
          <cell r="I562">
            <v>0</v>
          </cell>
          <cell r="J562">
            <v>0</v>
          </cell>
          <cell r="L562">
            <v>0</v>
          </cell>
          <cell r="M562">
            <v>0</v>
          </cell>
          <cell r="N562">
            <v>0</v>
          </cell>
        </row>
        <row r="565">
          <cell r="H565">
            <v>0</v>
          </cell>
          <cell r="I565">
            <v>0</v>
          </cell>
          <cell r="J565">
            <v>0</v>
          </cell>
          <cell r="M565">
            <v>0</v>
          </cell>
          <cell r="N565">
            <v>0</v>
          </cell>
        </row>
        <row r="566">
          <cell r="H566">
            <v>0</v>
          </cell>
          <cell r="I566">
            <v>0</v>
          </cell>
          <cell r="J566">
            <v>0</v>
          </cell>
          <cell r="M566">
            <v>0</v>
          </cell>
          <cell r="N566">
            <v>0</v>
          </cell>
        </row>
        <row r="567">
          <cell r="H567">
            <v>0</v>
          </cell>
          <cell r="I567">
            <v>0</v>
          </cell>
          <cell r="J567">
            <v>0</v>
          </cell>
          <cell r="M567">
            <v>0</v>
          </cell>
          <cell r="N567">
            <v>0</v>
          </cell>
        </row>
        <row r="568">
          <cell r="H568">
            <v>0</v>
          </cell>
          <cell r="I568">
            <v>0</v>
          </cell>
          <cell r="J568">
            <v>0</v>
          </cell>
          <cell r="M568">
            <v>0</v>
          </cell>
          <cell r="N568">
            <v>0</v>
          </cell>
        </row>
        <row r="569">
          <cell r="H569">
            <v>0</v>
          </cell>
          <cell r="I569">
            <v>0</v>
          </cell>
          <cell r="J569">
            <v>0</v>
          </cell>
          <cell r="M569">
            <v>0</v>
          </cell>
          <cell r="N569">
            <v>0</v>
          </cell>
        </row>
        <row r="570">
          <cell r="H570">
            <v>0</v>
          </cell>
          <cell r="I570">
            <v>0</v>
          </cell>
          <cell r="J570">
            <v>0</v>
          </cell>
          <cell r="M570">
            <v>0</v>
          </cell>
          <cell r="N570">
            <v>0</v>
          </cell>
        </row>
        <row r="571">
          <cell r="H571">
            <v>0</v>
          </cell>
          <cell r="I571">
            <v>0</v>
          </cell>
          <cell r="J571">
            <v>0</v>
          </cell>
          <cell r="M571">
            <v>0</v>
          </cell>
          <cell r="N571">
            <v>0</v>
          </cell>
        </row>
        <row r="572">
          <cell r="H572">
            <v>0</v>
          </cell>
          <cell r="I572">
            <v>0</v>
          </cell>
          <cell r="J572">
            <v>0</v>
          </cell>
          <cell r="M572">
            <v>0</v>
          </cell>
          <cell r="N572">
            <v>0</v>
          </cell>
        </row>
        <row r="573">
          <cell r="H573">
            <v>0</v>
          </cell>
          <cell r="I573">
            <v>0</v>
          </cell>
          <cell r="J573">
            <v>0</v>
          </cell>
          <cell r="M573">
            <v>0</v>
          </cell>
          <cell r="N573">
            <v>0</v>
          </cell>
        </row>
        <row r="574">
          <cell r="H574">
            <v>0</v>
          </cell>
          <cell r="I574">
            <v>0</v>
          </cell>
          <cell r="J574">
            <v>0</v>
          </cell>
          <cell r="M574">
            <v>0</v>
          </cell>
          <cell r="N574">
            <v>0</v>
          </cell>
        </row>
        <row r="575">
          <cell r="H575">
            <v>0</v>
          </cell>
          <cell r="I575">
            <v>0</v>
          </cell>
          <cell r="J575">
            <v>0</v>
          </cell>
          <cell r="M575">
            <v>0</v>
          </cell>
          <cell r="N575">
            <v>0</v>
          </cell>
        </row>
        <row r="576">
          <cell r="H576">
            <v>0</v>
          </cell>
          <cell r="I576">
            <v>0</v>
          </cell>
          <cell r="J576">
            <v>0</v>
          </cell>
          <cell r="M576">
            <v>0</v>
          </cell>
          <cell r="N576">
            <v>0</v>
          </cell>
        </row>
        <row r="577">
          <cell r="H577">
            <v>0</v>
          </cell>
          <cell r="I577">
            <v>0</v>
          </cell>
          <cell r="J577">
            <v>0</v>
          </cell>
          <cell r="M577">
            <v>0</v>
          </cell>
          <cell r="N577">
            <v>0</v>
          </cell>
        </row>
        <row r="578">
          <cell r="H578">
            <v>0</v>
          </cell>
          <cell r="I578">
            <v>0</v>
          </cell>
          <cell r="J578">
            <v>0</v>
          </cell>
          <cell r="M578">
            <v>0</v>
          </cell>
          <cell r="N578">
            <v>0</v>
          </cell>
        </row>
        <row r="579">
          <cell r="H579" t="str">
            <v>______</v>
          </cell>
          <cell r="I579" t="str">
            <v>______</v>
          </cell>
          <cell r="J579" t="str">
            <v>______</v>
          </cell>
          <cell r="M579" t="str">
            <v>______</v>
          </cell>
          <cell r="N579" t="str">
            <v>______</v>
          </cell>
        </row>
        <row r="580">
          <cell r="H580">
            <v>0</v>
          </cell>
          <cell r="I580">
            <v>0</v>
          </cell>
          <cell r="J580">
            <v>0</v>
          </cell>
          <cell r="M580">
            <v>0</v>
          </cell>
          <cell r="N580">
            <v>0</v>
          </cell>
        </row>
        <row r="581">
          <cell r="H581" t="str">
            <v>______</v>
          </cell>
          <cell r="I581" t="str">
            <v>______</v>
          </cell>
          <cell r="J581" t="str">
            <v>______</v>
          </cell>
          <cell r="M581" t="str">
            <v>______</v>
          </cell>
          <cell r="N581" t="str">
            <v>______</v>
          </cell>
        </row>
        <row r="582">
          <cell r="H582">
            <v>0</v>
          </cell>
          <cell r="I582">
            <v>0</v>
          </cell>
          <cell r="J582">
            <v>0</v>
          </cell>
          <cell r="M582">
            <v>0</v>
          </cell>
          <cell r="N582">
            <v>0</v>
          </cell>
        </row>
        <row r="584">
          <cell r="H584">
            <v>0</v>
          </cell>
          <cell r="I584">
            <v>0</v>
          </cell>
          <cell r="J584">
            <v>0</v>
          </cell>
          <cell r="M584">
            <v>0</v>
          </cell>
          <cell r="N584">
            <v>0</v>
          </cell>
        </row>
        <row r="585">
          <cell r="H585">
            <v>0</v>
          </cell>
          <cell r="I585">
            <v>0</v>
          </cell>
          <cell r="J585">
            <v>0</v>
          </cell>
          <cell r="M585">
            <v>0</v>
          </cell>
          <cell r="N585">
            <v>0</v>
          </cell>
        </row>
        <row r="586">
          <cell r="H586" t="str">
            <v>______</v>
          </cell>
          <cell r="I586" t="str">
            <v>______</v>
          </cell>
          <cell r="J586" t="str">
            <v>______</v>
          </cell>
          <cell r="M586" t="str">
            <v>______</v>
          </cell>
          <cell r="N586" t="str">
            <v>______</v>
          </cell>
        </row>
        <row r="587">
          <cell r="H587">
            <v>0</v>
          </cell>
          <cell r="I587">
            <v>0</v>
          </cell>
          <cell r="J587">
            <v>0</v>
          </cell>
          <cell r="M587">
            <v>0</v>
          </cell>
          <cell r="N587">
            <v>0</v>
          </cell>
        </row>
        <row r="590">
          <cell r="H590">
            <v>0</v>
          </cell>
          <cell r="I590">
            <v>0</v>
          </cell>
          <cell r="J590">
            <v>0</v>
          </cell>
          <cell r="M590">
            <v>0</v>
          </cell>
          <cell r="N590">
            <v>0</v>
          </cell>
        </row>
        <row r="591">
          <cell r="H591">
            <v>0</v>
          </cell>
          <cell r="I591">
            <v>0</v>
          </cell>
          <cell r="J591">
            <v>0</v>
          </cell>
          <cell r="M591">
            <v>0</v>
          </cell>
          <cell r="N591">
            <v>0</v>
          </cell>
        </row>
        <row r="593">
          <cell r="H593">
            <v>0</v>
          </cell>
          <cell r="I593">
            <v>0</v>
          </cell>
          <cell r="J593">
            <v>0</v>
          </cell>
          <cell r="M593">
            <v>0</v>
          </cell>
          <cell r="N593">
            <v>0</v>
          </cell>
        </row>
        <row r="594">
          <cell r="H594">
            <v>0</v>
          </cell>
          <cell r="I594">
            <v>0</v>
          </cell>
          <cell r="J594">
            <v>0</v>
          </cell>
          <cell r="M594">
            <v>0</v>
          </cell>
          <cell r="N594">
            <v>0</v>
          </cell>
        </row>
        <row r="595">
          <cell r="H595">
            <v>0</v>
          </cell>
          <cell r="I595">
            <v>0</v>
          </cell>
          <cell r="J595">
            <v>0</v>
          </cell>
          <cell r="M595">
            <v>0</v>
          </cell>
          <cell r="N595">
            <v>0</v>
          </cell>
        </row>
        <row r="596">
          <cell r="H596">
            <v>0</v>
          </cell>
          <cell r="I596">
            <v>0</v>
          </cell>
          <cell r="J596">
            <v>0</v>
          </cell>
          <cell r="M596">
            <v>0</v>
          </cell>
          <cell r="N596">
            <v>0</v>
          </cell>
        </row>
        <row r="597">
          <cell r="H597">
            <v>0</v>
          </cell>
          <cell r="I597">
            <v>0</v>
          </cell>
          <cell r="J597">
            <v>0</v>
          </cell>
          <cell r="M597">
            <v>0</v>
          </cell>
          <cell r="N597">
            <v>0</v>
          </cell>
        </row>
        <row r="598">
          <cell r="H598">
            <v>0</v>
          </cell>
          <cell r="I598">
            <v>0</v>
          </cell>
          <cell r="J598">
            <v>0</v>
          </cell>
          <cell r="M598">
            <v>0</v>
          </cell>
          <cell r="N598">
            <v>0</v>
          </cell>
        </row>
        <row r="599">
          <cell r="H599">
            <v>0</v>
          </cell>
          <cell r="I599">
            <v>0</v>
          </cell>
          <cell r="J599">
            <v>0</v>
          </cell>
          <cell r="M599">
            <v>0</v>
          </cell>
          <cell r="N599">
            <v>0</v>
          </cell>
        </row>
        <row r="600">
          <cell r="H600">
            <v>0</v>
          </cell>
          <cell r="I600">
            <v>0</v>
          </cell>
          <cell r="J600">
            <v>0</v>
          </cell>
          <cell r="M600">
            <v>0</v>
          </cell>
          <cell r="N600">
            <v>0</v>
          </cell>
        </row>
        <row r="601">
          <cell r="H601">
            <v>0</v>
          </cell>
          <cell r="I601">
            <v>0</v>
          </cell>
          <cell r="J601">
            <v>0</v>
          </cell>
          <cell r="M601">
            <v>0</v>
          </cell>
          <cell r="N601">
            <v>0</v>
          </cell>
        </row>
        <row r="602">
          <cell r="H602">
            <v>0</v>
          </cell>
          <cell r="I602">
            <v>0</v>
          </cell>
          <cell r="J602">
            <v>0</v>
          </cell>
          <cell r="M602">
            <v>0</v>
          </cell>
          <cell r="N602">
            <v>0</v>
          </cell>
        </row>
        <row r="603">
          <cell r="H603">
            <v>0</v>
          </cell>
          <cell r="I603">
            <v>0</v>
          </cell>
          <cell r="J603">
            <v>0</v>
          </cell>
          <cell r="M603">
            <v>0</v>
          </cell>
          <cell r="N603">
            <v>0</v>
          </cell>
        </row>
        <row r="604">
          <cell r="H604">
            <v>0</v>
          </cell>
          <cell r="I604">
            <v>0</v>
          </cell>
          <cell r="J604">
            <v>0</v>
          </cell>
          <cell r="M604">
            <v>0</v>
          </cell>
          <cell r="N604">
            <v>0</v>
          </cell>
        </row>
        <row r="605">
          <cell r="H605">
            <v>0</v>
          </cell>
          <cell r="I605">
            <v>0</v>
          </cell>
          <cell r="J605">
            <v>0</v>
          </cell>
          <cell r="M605">
            <v>0</v>
          </cell>
          <cell r="N605">
            <v>0</v>
          </cell>
        </row>
        <row r="606">
          <cell r="H606">
            <v>0</v>
          </cell>
          <cell r="I606">
            <v>0</v>
          </cell>
          <cell r="J606">
            <v>0</v>
          </cell>
          <cell r="M606">
            <v>0</v>
          </cell>
          <cell r="N606">
            <v>0</v>
          </cell>
        </row>
        <row r="608">
          <cell r="H608">
            <v>0</v>
          </cell>
          <cell r="I608">
            <v>0</v>
          </cell>
          <cell r="J608">
            <v>0</v>
          </cell>
          <cell r="M608">
            <v>0</v>
          </cell>
          <cell r="N608">
            <v>0</v>
          </cell>
        </row>
        <row r="614">
          <cell r="H614">
            <v>0</v>
          </cell>
          <cell r="I614">
            <v>0</v>
          </cell>
          <cell r="J614">
            <v>0</v>
          </cell>
          <cell r="M614">
            <v>0</v>
          </cell>
          <cell r="N614">
            <v>0</v>
          </cell>
        </row>
        <row r="632">
          <cell r="H632" t="str">
            <v>______</v>
          </cell>
          <cell r="I632" t="str">
            <v>______</v>
          </cell>
          <cell r="J632" t="str">
            <v>______</v>
          </cell>
          <cell r="M632" t="str">
            <v>______</v>
          </cell>
          <cell r="N632" t="str">
            <v>______</v>
          </cell>
        </row>
        <row r="633">
          <cell r="H633">
            <v>0</v>
          </cell>
          <cell r="I633">
            <v>0</v>
          </cell>
          <cell r="J633">
            <v>0</v>
          </cell>
          <cell r="M633">
            <v>0</v>
          </cell>
          <cell r="N633">
            <v>0</v>
          </cell>
        </row>
        <row r="635">
          <cell r="H635">
            <v>0</v>
          </cell>
          <cell r="I635">
            <v>0</v>
          </cell>
          <cell r="J635">
            <v>0</v>
          </cell>
          <cell r="M635">
            <v>0</v>
          </cell>
          <cell r="N635">
            <v>0</v>
          </cell>
        </row>
        <row r="636">
          <cell r="H636">
            <v>0</v>
          </cell>
          <cell r="I636">
            <v>0</v>
          </cell>
          <cell r="J636">
            <v>0</v>
          </cell>
          <cell r="M636">
            <v>0</v>
          </cell>
          <cell r="N636">
            <v>0</v>
          </cell>
        </row>
        <row r="637">
          <cell r="H637" t="str">
            <v>______</v>
          </cell>
          <cell r="I637" t="str">
            <v>______</v>
          </cell>
          <cell r="J637" t="str">
            <v>______</v>
          </cell>
          <cell r="M637" t="str">
            <v>______</v>
          </cell>
          <cell r="N637" t="str">
            <v>______</v>
          </cell>
        </row>
        <row r="665">
          <cell r="H665">
            <v>0</v>
          </cell>
          <cell r="I665">
            <v>0</v>
          </cell>
          <cell r="J665">
            <v>0</v>
          </cell>
          <cell r="M665">
            <v>0</v>
          </cell>
          <cell r="N665">
            <v>0</v>
          </cell>
        </row>
        <row r="667">
          <cell r="H667">
            <v>0</v>
          </cell>
          <cell r="I667">
            <v>0</v>
          </cell>
          <cell r="J667">
            <v>0</v>
          </cell>
          <cell r="M667">
            <v>0</v>
          </cell>
          <cell r="N667">
            <v>0</v>
          </cell>
        </row>
        <row r="676">
          <cell r="G676">
            <v>0</v>
          </cell>
          <cell r="H676">
            <v>0</v>
          </cell>
          <cell r="I676">
            <v>0</v>
          </cell>
          <cell r="J676">
            <v>0</v>
          </cell>
          <cell r="L676">
            <v>0</v>
          </cell>
          <cell r="M676">
            <v>0</v>
          </cell>
          <cell r="N676">
            <v>0</v>
          </cell>
        </row>
        <row r="677">
          <cell r="G677">
            <v>0</v>
          </cell>
          <cell r="H677">
            <v>0</v>
          </cell>
          <cell r="I677">
            <v>0</v>
          </cell>
          <cell r="J677">
            <v>0</v>
          </cell>
          <cell r="L677">
            <v>0</v>
          </cell>
          <cell r="M677">
            <v>0</v>
          </cell>
          <cell r="N677">
            <v>0</v>
          </cell>
        </row>
        <row r="678">
          <cell r="G678">
            <v>0</v>
          </cell>
          <cell r="H678">
            <v>0</v>
          </cell>
          <cell r="I678">
            <v>0</v>
          </cell>
          <cell r="J678">
            <v>0</v>
          </cell>
          <cell r="L678">
            <v>0</v>
          </cell>
          <cell r="M678">
            <v>0</v>
          </cell>
          <cell r="N678">
            <v>0</v>
          </cell>
        </row>
        <row r="679">
          <cell r="G679">
            <v>0</v>
          </cell>
          <cell r="H679">
            <v>0</v>
          </cell>
          <cell r="I679">
            <v>0</v>
          </cell>
          <cell r="J679">
            <v>0</v>
          </cell>
          <cell r="L679">
            <v>0</v>
          </cell>
          <cell r="M679">
            <v>0</v>
          </cell>
          <cell r="N679">
            <v>0</v>
          </cell>
        </row>
        <row r="680">
          <cell r="G680">
            <v>0</v>
          </cell>
          <cell r="H680">
            <v>0</v>
          </cell>
          <cell r="I680">
            <v>0</v>
          </cell>
          <cell r="J680">
            <v>0</v>
          </cell>
          <cell r="L680">
            <v>0</v>
          </cell>
          <cell r="M680">
            <v>0</v>
          </cell>
          <cell r="N680">
            <v>0</v>
          </cell>
        </row>
        <row r="681">
          <cell r="G681">
            <v>0</v>
          </cell>
          <cell r="H681">
            <v>0</v>
          </cell>
          <cell r="I681">
            <v>0</v>
          </cell>
          <cell r="J681">
            <v>0</v>
          </cell>
          <cell r="L681">
            <v>0</v>
          </cell>
          <cell r="M681">
            <v>0</v>
          </cell>
          <cell r="N681">
            <v>0</v>
          </cell>
        </row>
        <row r="682">
          <cell r="G682">
            <v>0</v>
          </cell>
          <cell r="H682">
            <v>0</v>
          </cell>
          <cell r="I682">
            <v>0</v>
          </cell>
          <cell r="J682">
            <v>0</v>
          </cell>
          <cell r="L682">
            <v>0</v>
          </cell>
          <cell r="M682">
            <v>0</v>
          </cell>
          <cell r="N682">
            <v>0</v>
          </cell>
        </row>
        <row r="683">
          <cell r="G683" t="str">
            <v>______</v>
          </cell>
          <cell r="H683" t="str">
            <v>______</v>
          </cell>
          <cell r="I683" t="str">
            <v>______</v>
          </cell>
          <cell r="J683" t="str">
            <v>______</v>
          </cell>
          <cell r="L683" t="str">
            <v>______</v>
          </cell>
          <cell r="M683" t="str">
            <v>______</v>
          </cell>
          <cell r="N683" t="str">
            <v>______</v>
          </cell>
        </row>
        <row r="684">
          <cell r="G684">
            <v>0</v>
          </cell>
          <cell r="H684">
            <v>0</v>
          </cell>
          <cell r="I684">
            <v>0</v>
          </cell>
          <cell r="J684">
            <v>0</v>
          </cell>
          <cell r="L684">
            <v>0</v>
          </cell>
          <cell r="M684">
            <v>0</v>
          </cell>
          <cell r="N684">
            <v>0</v>
          </cell>
        </row>
        <row r="686">
          <cell r="G686">
            <v>0</v>
          </cell>
          <cell r="H686">
            <v>0</v>
          </cell>
          <cell r="I686">
            <v>0</v>
          </cell>
          <cell r="J686">
            <v>0</v>
          </cell>
          <cell r="L686">
            <v>0</v>
          </cell>
          <cell r="M686">
            <v>0</v>
          </cell>
          <cell r="N686">
            <v>0</v>
          </cell>
        </row>
        <row r="688">
          <cell r="G688">
            <v>0</v>
          </cell>
          <cell r="H688">
            <v>0</v>
          </cell>
          <cell r="I688">
            <v>0</v>
          </cell>
          <cell r="J688">
            <v>0</v>
          </cell>
          <cell r="L688">
            <v>0</v>
          </cell>
          <cell r="M688">
            <v>0</v>
          </cell>
          <cell r="N688">
            <v>0</v>
          </cell>
        </row>
        <row r="689">
          <cell r="G689">
            <v>0</v>
          </cell>
          <cell r="H689">
            <v>0</v>
          </cell>
          <cell r="I689">
            <v>0</v>
          </cell>
          <cell r="J689">
            <v>0</v>
          </cell>
          <cell r="L689">
            <v>0</v>
          </cell>
          <cell r="M689">
            <v>0</v>
          </cell>
          <cell r="N689">
            <v>0</v>
          </cell>
        </row>
        <row r="690">
          <cell r="G690">
            <v>0</v>
          </cell>
          <cell r="H690">
            <v>0</v>
          </cell>
          <cell r="I690">
            <v>0</v>
          </cell>
          <cell r="J690">
            <v>0</v>
          </cell>
          <cell r="L690">
            <v>0</v>
          </cell>
          <cell r="M690">
            <v>0</v>
          </cell>
          <cell r="N690">
            <v>0</v>
          </cell>
        </row>
        <row r="691">
          <cell r="G691">
            <v>0</v>
          </cell>
          <cell r="H691">
            <v>0</v>
          </cell>
          <cell r="I691">
            <v>0</v>
          </cell>
          <cell r="J691">
            <v>0</v>
          </cell>
          <cell r="L691">
            <v>0</v>
          </cell>
          <cell r="M691">
            <v>0</v>
          </cell>
          <cell r="N691">
            <v>0</v>
          </cell>
        </row>
        <row r="692">
          <cell r="G692">
            <v>0</v>
          </cell>
          <cell r="H692">
            <v>0</v>
          </cell>
          <cell r="I692">
            <v>0</v>
          </cell>
          <cell r="J692">
            <v>0</v>
          </cell>
          <cell r="L692">
            <v>0</v>
          </cell>
          <cell r="M692">
            <v>0</v>
          </cell>
          <cell r="N692">
            <v>0</v>
          </cell>
        </row>
        <row r="693">
          <cell r="G693">
            <v>0</v>
          </cell>
          <cell r="H693">
            <v>0</v>
          </cell>
          <cell r="I693">
            <v>0</v>
          </cell>
          <cell r="J693">
            <v>0</v>
          </cell>
          <cell r="L693">
            <v>0</v>
          </cell>
          <cell r="M693">
            <v>0</v>
          </cell>
          <cell r="N693">
            <v>0</v>
          </cell>
        </row>
        <row r="694">
          <cell r="G694">
            <v>0</v>
          </cell>
          <cell r="H694">
            <v>0</v>
          </cell>
          <cell r="I694">
            <v>0</v>
          </cell>
          <cell r="J694">
            <v>0</v>
          </cell>
          <cell r="L694">
            <v>0</v>
          </cell>
          <cell r="M694">
            <v>0</v>
          </cell>
          <cell r="N694">
            <v>0</v>
          </cell>
        </row>
        <row r="696">
          <cell r="G696">
            <v>0</v>
          </cell>
          <cell r="H696">
            <v>0</v>
          </cell>
          <cell r="I696">
            <v>0</v>
          </cell>
          <cell r="J696">
            <v>0</v>
          </cell>
          <cell r="L696">
            <v>0</v>
          </cell>
          <cell r="M696">
            <v>0</v>
          </cell>
          <cell r="N696">
            <v>0</v>
          </cell>
        </row>
        <row r="699">
          <cell r="G699">
            <v>0</v>
          </cell>
          <cell r="H699">
            <v>0</v>
          </cell>
          <cell r="I699">
            <v>0</v>
          </cell>
          <cell r="J699">
            <v>0</v>
          </cell>
          <cell r="L699">
            <v>0</v>
          </cell>
          <cell r="M699">
            <v>0</v>
          </cell>
          <cell r="N699">
            <v>0</v>
          </cell>
        </row>
        <row r="700">
          <cell r="G700">
            <v>0</v>
          </cell>
          <cell r="H700">
            <v>0</v>
          </cell>
          <cell r="I700">
            <v>0</v>
          </cell>
          <cell r="J700">
            <v>0</v>
          </cell>
          <cell r="L700">
            <v>0</v>
          </cell>
          <cell r="M700">
            <v>0</v>
          </cell>
          <cell r="N700">
            <v>0</v>
          </cell>
        </row>
        <row r="701">
          <cell r="G701">
            <v>0</v>
          </cell>
          <cell r="H701">
            <v>0</v>
          </cell>
          <cell r="I701">
            <v>0</v>
          </cell>
          <cell r="J701">
            <v>0</v>
          </cell>
          <cell r="L701">
            <v>0</v>
          </cell>
          <cell r="M701">
            <v>0</v>
          </cell>
          <cell r="N701">
            <v>0</v>
          </cell>
        </row>
        <row r="702">
          <cell r="G702">
            <v>0</v>
          </cell>
          <cell r="H702">
            <v>0</v>
          </cell>
          <cell r="I702">
            <v>0</v>
          </cell>
          <cell r="J702">
            <v>0</v>
          </cell>
          <cell r="L702">
            <v>0</v>
          </cell>
          <cell r="M702">
            <v>0</v>
          </cell>
          <cell r="N702">
            <v>0</v>
          </cell>
        </row>
        <row r="703">
          <cell r="G703">
            <v>0</v>
          </cell>
          <cell r="H703">
            <v>0</v>
          </cell>
          <cell r="I703">
            <v>0</v>
          </cell>
          <cell r="J703">
            <v>0</v>
          </cell>
          <cell r="L703">
            <v>0</v>
          </cell>
          <cell r="M703">
            <v>0</v>
          </cell>
          <cell r="N703">
            <v>0</v>
          </cell>
        </row>
        <row r="704">
          <cell r="G704">
            <v>0</v>
          </cell>
          <cell r="H704">
            <v>0</v>
          </cell>
          <cell r="I704">
            <v>0</v>
          </cell>
          <cell r="J704">
            <v>0</v>
          </cell>
          <cell r="L704">
            <v>0</v>
          </cell>
          <cell r="M704">
            <v>0</v>
          </cell>
          <cell r="N704">
            <v>0</v>
          </cell>
        </row>
        <row r="705">
          <cell r="G705">
            <v>0</v>
          </cell>
          <cell r="H705">
            <v>0</v>
          </cell>
          <cell r="I705">
            <v>0</v>
          </cell>
          <cell r="J705">
            <v>0</v>
          </cell>
          <cell r="L705">
            <v>0</v>
          </cell>
          <cell r="M705">
            <v>0</v>
          </cell>
          <cell r="N705">
            <v>0</v>
          </cell>
        </row>
        <row r="706">
          <cell r="G706">
            <v>0</v>
          </cell>
          <cell r="H706">
            <v>0</v>
          </cell>
          <cell r="I706">
            <v>0</v>
          </cell>
          <cell r="J706">
            <v>0</v>
          </cell>
          <cell r="L706">
            <v>0</v>
          </cell>
          <cell r="M706">
            <v>0</v>
          </cell>
          <cell r="N706">
            <v>0</v>
          </cell>
        </row>
        <row r="707">
          <cell r="G707" t="str">
            <v>______</v>
          </cell>
          <cell r="H707" t="str">
            <v>______</v>
          </cell>
          <cell r="I707" t="str">
            <v>______</v>
          </cell>
          <cell r="J707" t="str">
            <v>______</v>
          </cell>
          <cell r="L707" t="str">
            <v>______</v>
          </cell>
          <cell r="M707" t="str">
            <v>______</v>
          </cell>
          <cell r="N707" t="str">
            <v>______</v>
          </cell>
        </row>
        <row r="708">
          <cell r="G708">
            <v>0</v>
          </cell>
          <cell r="H708">
            <v>0</v>
          </cell>
          <cell r="I708">
            <v>0</v>
          </cell>
          <cell r="J708">
            <v>0</v>
          </cell>
          <cell r="L708">
            <v>0</v>
          </cell>
          <cell r="M708">
            <v>0</v>
          </cell>
          <cell r="N708">
            <v>0</v>
          </cell>
        </row>
        <row r="710">
          <cell r="G710">
            <v>0</v>
          </cell>
          <cell r="H710">
            <v>0</v>
          </cell>
          <cell r="I710">
            <v>0</v>
          </cell>
          <cell r="J710">
            <v>0</v>
          </cell>
          <cell r="L710">
            <v>0</v>
          </cell>
          <cell r="M710">
            <v>0</v>
          </cell>
          <cell r="N710">
            <v>0</v>
          </cell>
        </row>
        <row r="711">
          <cell r="G711">
            <v>0</v>
          </cell>
          <cell r="H711">
            <v>0</v>
          </cell>
          <cell r="I711">
            <v>0</v>
          </cell>
          <cell r="J711">
            <v>0</v>
          </cell>
          <cell r="L711">
            <v>0</v>
          </cell>
          <cell r="M711">
            <v>0</v>
          </cell>
          <cell r="N711">
            <v>0</v>
          </cell>
        </row>
        <row r="712">
          <cell r="G712">
            <v>0</v>
          </cell>
          <cell r="H712">
            <v>0</v>
          </cell>
          <cell r="I712">
            <v>0</v>
          </cell>
          <cell r="J712">
            <v>0</v>
          </cell>
          <cell r="L712">
            <v>0</v>
          </cell>
          <cell r="M712">
            <v>0</v>
          </cell>
          <cell r="N712">
            <v>0</v>
          </cell>
        </row>
        <row r="713">
          <cell r="G713">
            <v>0</v>
          </cell>
          <cell r="H713">
            <v>0</v>
          </cell>
          <cell r="I713">
            <v>0</v>
          </cell>
          <cell r="J713">
            <v>0</v>
          </cell>
          <cell r="L713">
            <v>0</v>
          </cell>
          <cell r="M713">
            <v>0</v>
          </cell>
          <cell r="N713">
            <v>0</v>
          </cell>
        </row>
        <row r="714">
          <cell r="G714">
            <v>0</v>
          </cell>
          <cell r="H714">
            <v>0</v>
          </cell>
          <cell r="I714">
            <v>0</v>
          </cell>
          <cell r="J714">
            <v>0</v>
          </cell>
          <cell r="L714">
            <v>0</v>
          </cell>
          <cell r="M714">
            <v>0</v>
          </cell>
          <cell r="N714">
            <v>0</v>
          </cell>
        </row>
        <row r="717">
          <cell r="G717">
            <v>0</v>
          </cell>
          <cell r="H717">
            <v>0</v>
          </cell>
          <cell r="I717">
            <v>0</v>
          </cell>
          <cell r="J717">
            <v>0</v>
          </cell>
          <cell r="L717">
            <v>0</v>
          </cell>
          <cell r="M717">
            <v>0</v>
          </cell>
          <cell r="N717">
            <v>0</v>
          </cell>
        </row>
        <row r="718">
          <cell r="G718">
            <v>0</v>
          </cell>
          <cell r="H718">
            <v>0</v>
          </cell>
          <cell r="I718">
            <v>0</v>
          </cell>
          <cell r="J718">
            <v>0</v>
          </cell>
          <cell r="L718">
            <v>0</v>
          </cell>
          <cell r="M718">
            <v>0</v>
          </cell>
          <cell r="N718">
            <v>0</v>
          </cell>
        </row>
        <row r="719">
          <cell r="G719">
            <v>0</v>
          </cell>
          <cell r="H719">
            <v>0</v>
          </cell>
          <cell r="I719">
            <v>0</v>
          </cell>
          <cell r="J719">
            <v>0</v>
          </cell>
          <cell r="L719">
            <v>0</v>
          </cell>
          <cell r="M719">
            <v>0</v>
          </cell>
          <cell r="N719">
            <v>0</v>
          </cell>
        </row>
        <row r="720">
          <cell r="G720">
            <v>0</v>
          </cell>
          <cell r="H720">
            <v>0</v>
          </cell>
          <cell r="I720">
            <v>0</v>
          </cell>
          <cell r="J720">
            <v>0</v>
          </cell>
          <cell r="L720">
            <v>0</v>
          </cell>
          <cell r="M720">
            <v>0</v>
          </cell>
          <cell r="N720">
            <v>0</v>
          </cell>
        </row>
        <row r="721">
          <cell r="G721">
            <v>0</v>
          </cell>
          <cell r="H721">
            <v>0</v>
          </cell>
          <cell r="I721">
            <v>0</v>
          </cell>
          <cell r="J721">
            <v>0</v>
          </cell>
          <cell r="L721">
            <v>0</v>
          </cell>
          <cell r="M721">
            <v>0</v>
          </cell>
          <cell r="N721">
            <v>0</v>
          </cell>
        </row>
        <row r="722">
          <cell r="G722">
            <v>0</v>
          </cell>
          <cell r="H722">
            <v>0</v>
          </cell>
          <cell r="I722">
            <v>0</v>
          </cell>
          <cell r="J722">
            <v>0</v>
          </cell>
          <cell r="L722">
            <v>0</v>
          </cell>
          <cell r="M722">
            <v>0</v>
          </cell>
          <cell r="N722">
            <v>0</v>
          </cell>
        </row>
        <row r="723">
          <cell r="G723">
            <v>0</v>
          </cell>
          <cell r="H723">
            <v>0</v>
          </cell>
          <cell r="I723">
            <v>0</v>
          </cell>
          <cell r="J723">
            <v>0</v>
          </cell>
          <cell r="L723">
            <v>0</v>
          </cell>
          <cell r="M723">
            <v>0</v>
          </cell>
          <cell r="N723">
            <v>0</v>
          </cell>
        </row>
        <row r="724">
          <cell r="G724">
            <v>0</v>
          </cell>
          <cell r="H724">
            <v>0</v>
          </cell>
          <cell r="I724">
            <v>0</v>
          </cell>
          <cell r="J724">
            <v>0</v>
          </cell>
          <cell r="L724">
            <v>0</v>
          </cell>
          <cell r="M724">
            <v>0</v>
          </cell>
          <cell r="N724">
            <v>0</v>
          </cell>
        </row>
        <row r="725">
          <cell r="G725">
            <v>0</v>
          </cell>
          <cell r="H725">
            <v>0</v>
          </cell>
          <cell r="I725">
            <v>0</v>
          </cell>
          <cell r="J725">
            <v>0</v>
          </cell>
          <cell r="L725">
            <v>0</v>
          </cell>
          <cell r="M725">
            <v>0</v>
          </cell>
          <cell r="N725">
            <v>0</v>
          </cell>
        </row>
        <row r="726">
          <cell r="G726">
            <v>0</v>
          </cell>
          <cell r="H726">
            <v>0</v>
          </cell>
          <cell r="I726">
            <v>0</v>
          </cell>
          <cell r="J726">
            <v>0</v>
          </cell>
          <cell r="L726">
            <v>0</v>
          </cell>
          <cell r="M726">
            <v>0</v>
          </cell>
          <cell r="N726">
            <v>0</v>
          </cell>
        </row>
        <row r="727">
          <cell r="G727">
            <v>0</v>
          </cell>
          <cell r="H727">
            <v>0</v>
          </cell>
          <cell r="I727">
            <v>0</v>
          </cell>
          <cell r="J727">
            <v>0</v>
          </cell>
          <cell r="L727">
            <v>0</v>
          </cell>
          <cell r="M727">
            <v>0</v>
          </cell>
          <cell r="N727">
            <v>0</v>
          </cell>
        </row>
        <row r="728">
          <cell r="G728">
            <v>0</v>
          </cell>
          <cell r="H728">
            <v>0</v>
          </cell>
          <cell r="I728">
            <v>0</v>
          </cell>
          <cell r="J728">
            <v>0</v>
          </cell>
          <cell r="L728">
            <v>0</v>
          </cell>
          <cell r="M728">
            <v>0</v>
          </cell>
          <cell r="N728">
            <v>0</v>
          </cell>
        </row>
        <row r="729">
          <cell r="G729">
            <v>0</v>
          </cell>
          <cell r="H729">
            <v>0</v>
          </cell>
          <cell r="I729">
            <v>0</v>
          </cell>
          <cell r="J729">
            <v>0</v>
          </cell>
          <cell r="L729">
            <v>0</v>
          </cell>
          <cell r="M729">
            <v>0</v>
          </cell>
          <cell r="N729">
            <v>0</v>
          </cell>
        </row>
        <row r="730">
          <cell r="G730">
            <v>0</v>
          </cell>
          <cell r="H730">
            <v>0</v>
          </cell>
          <cell r="I730">
            <v>0</v>
          </cell>
          <cell r="J730">
            <v>0</v>
          </cell>
          <cell r="L730">
            <v>0</v>
          </cell>
          <cell r="M730">
            <v>0</v>
          </cell>
          <cell r="N730">
            <v>0</v>
          </cell>
        </row>
        <row r="731">
          <cell r="G731">
            <v>0</v>
          </cell>
          <cell r="H731">
            <v>0</v>
          </cell>
          <cell r="I731">
            <v>0</v>
          </cell>
          <cell r="J731">
            <v>0</v>
          </cell>
          <cell r="L731">
            <v>0</v>
          </cell>
          <cell r="M731">
            <v>0</v>
          </cell>
          <cell r="N731">
            <v>0</v>
          </cell>
        </row>
        <row r="732">
          <cell r="G732">
            <v>0</v>
          </cell>
          <cell r="H732">
            <v>0</v>
          </cell>
          <cell r="I732">
            <v>0</v>
          </cell>
          <cell r="J732">
            <v>0</v>
          </cell>
          <cell r="L732">
            <v>0</v>
          </cell>
          <cell r="M732">
            <v>0</v>
          </cell>
          <cell r="N732">
            <v>0</v>
          </cell>
        </row>
        <row r="733">
          <cell r="G733">
            <v>0</v>
          </cell>
          <cell r="H733">
            <v>0</v>
          </cell>
          <cell r="I733">
            <v>0</v>
          </cell>
          <cell r="J733">
            <v>0</v>
          </cell>
          <cell r="L733">
            <v>0</v>
          </cell>
          <cell r="M733">
            <v>0</v>
          </cell>
          <cell r="N733">
            <v>0</v>
          </cell>
        </row>
        <row r="734">
          <cell r="G734">
            <v>0</v>
          </cell>
          <cell r="H734">
            <v>0</v>
          </cell>
          <cell r="I734">
            <v>0</v>
          </cell>
          <cell r="J734">
            <v>0</v>
          </cell>
          <cell r="L734">
            <v>0</v>
          </cell>
          <cell r="M734">
            <v>0</v>
          </cell>
          <cell r="N734">
            <v>0</v>
          </cell>
        </row>
        <row r="735">
          <cell r="G735" t="str">
            <v>______</v>
          </cell>
          <cell r="H735" t="str">
            <v>______</v>
          </cell>
          <cell r="I735" t="str">
            <v>______</v>
          </cell>
          <cell r="J735" t="str">
            <v>______</v>
          </cell>
          <cell r="L735" t="str">
            <v>______</v>
          </cell>
          <cell r="M735" t="str">
            <v>______</v>
          </cell>
          <cell r="N735" t="str">
            <v>______</v>
          </cell>
        </row>
        <row r="736">
          <cell r="G736">
            <v>0</v>
          </cell>
          <cell r="H736">
            <v>0</v>
          </cell>
          <cell r="I736">
            <v>0</v>
          </cell>
          <cell r="J736">
            <v>0</v>
          </cell>
          <cell r="L736">
            <v>0</v>
          </cell>
          <cell r="M736">
            <v>0</v>
          </cell>
          <cell r="N736">
            <v>0</v>
          </cell>
        </row>
        <row r="738">
          <cell r="G738">
            <v>0</v>
          </cell>
          <cell r="H738">
            <v>0</v>
          </cell>
          <cell r="I738">
            <v>0</v>
          </cell>
          <cell r="J738">
            <v>0</v>
          </cell>
          <cell r="L738">
            <v>0</v>
          </cell>
          <cell r="M738">
            <v>0</v>
          </cell>
          <cell r="N738">
            <v>0</v>
          </cell>
        </row>
        <row r="740">
          <cell r="G740">
            <v>0</v>
          </cell>
          <cell r="H740">
            <v>0</v>
          </cell>
          <cell r="I740">
            <v>0</v>
          </cell>
          <cell r="J740">
            <v>0</v>
          </cell>
          <cell r="L740">
            <v>0</v>
          </cell>
          <cell r="M740">
            <v>0</v>
          </cell>
          <cell r="N740">
            <v>0</v>
          </cell>
        </row>
        <row r="742">
          <cell r="G742">
            <v>1998</v>
          </cell>
          <cell r="H742">
            <v>1999</v>
          </cell>
          <cell r="I742">
            <v>2000</v>
          </cell>
          <cell r="J742">
            <v>2001</v>
          </cell>
          <cell r="L742">
            <v>2000</v>
          </cell>
          <cell r="M742">
            <v>2001</v>
          </cell>
          <cell r="N742">
            <v>2002</v>
          </cell>
        </row>
        <row r="745">
          <cell r="G745">
            <v>0</v>
          </cell>
          <cell r="H745">
            <v>0</v>
          </cell>
          <cell r="I745">
            <v>0</v>
          </cell>
          <cell r="J745">
            <v>0</v>
          </cell>
          <cell r="L745">
            <v>0</v>
          </cell>
          <cell r="M745">
            <v>0</v>
          </cell>
          <cell r="N745">
            <v>0</v>
          </cell>
        </row>
        <row r="746">
          <cell r="G746">
            <v>0</v>
          </cell>
          <cell r="H746">
            <v>0</v>
          </cell>
          <cell r="I746">
            <v>0</v>
          </cell>
          <cell r="J746">
            <v>0</v>
          </cell>
          <cell r="L746">
            <v>0</v>
          </cell>
          <cell r="M746">
            <v>0</v>
          </cell>
          <cell r="N746">
            <v>0</v>
          </cell>
        </row>
        <row r="747">
          <cell r="G747">
            <v>0</v>
          </cell>
          <cell r="H747">
            <v>0</v>
          </cell>
          <cell r="I747">
            <v>0</v>
          </cell>
          <cell r="J747">
            <v>0</v>
          </cell>
          <cell r="L747">
            <v>0</v>
          </cell>
          <cell r="M747">
            <v>0</v>
          </cell>
          <cell r="N747">
            <v>0</v>
          </cell>
        </row>
        <row r="748">
          <cell r="G748">
            <v>0</v>
          </cell>
          <cell r="H748">
            <v>0</v>
          </cell>
          <cell r="I748">
            <v>0</v>
          </cell>
          <cell r="J748">
            <v>0</v>
          </cell>
          <cell r="L748">
            <v>0</v>
          </cell>
          <cell r="M748">
            <v>0</v>
          </cell>
          <cell r="N748">
            <v>0</v>
          </cell>
        </row>
        <row r="749">
          <cell r="G749">
            <v>0</v>
          </cell>
          <cell r="H749">
            <v>0</v>
          </cell>
          <cell r="I749">
            <v>0</v>
          </cell>
          <cell r="J749">
            <v>0</v>
          </cell>
          <cell r="L749">
            <v>0</v>
          </cell>
          <cell r="M749">
            <v>0</v>
          </cell>
          <cell r="N749">
            <v>0</v>
          </cell>
        </row>
        <row r="750">
          <cell r="G750">
            <v>0</v>
          </cell>
          <cell r="H750">
            <v>0</v>
          </cell>
          <cell r="I750">
            <v>0</v>
          </cell>
          <cell r="J750">
            <v>0</v>
          </cell>
          <cell r="L750">
            <v>0</v>
          </cell>
          <cell r="M750">
            <v>0</v>
          </cell>
          <cell r="N750">
            <v>0</v>
          </cell>
        </row>
        <row r="751">
          <cell r="G751">
            <v>0</v>
          </cell>
          <cell r="H751">
            <v>0</v>
          </cell>
          <cell r="I751">
            <v>0</v>
          </cell>
          <cell r="J751">
            <v>0</v>
          </cell>
          <cell r="L751">
            <v>0</v>
          </cell>
          <cell r="M751">
            <v>0</v>
          </cell>
          <cell r="N751">
            <v>0</v>
          </cell>
        </row>
        <row r="753">
          <cell r="G753">
            <v>0</v>
          </cell>
          <cell r="H753">
            <v>0</v>
          </cell>
          <cell r="I753">
            <v>0</v>
          </cell>
          <cell r="J753">
            <v>0</v>
          </cell>
          <cell r="L753">
            <v>0</v>
          </cell>
          <cell r="M753">
            <v>0</v>
          </cell>
          <cell r="N753">
            <v>0</v>
          </cell>
        </row>
        <row r="755">
          <cell r="G755">
            <v>0</v>
          </cell>
          <cell r="H755">
            <v>0</v>
          </cell>
          <cell r="I755">
            <v>0</v>
          </cell>
          <cell r="J755">
            <v>0</v>
          </cell>
          <cell r="L755">
            <v>0</v>
          </cell>
          <cell r="M755">
            <v>0</v>
          </cell>
          <cell r="N755">
            <v>0</v>
          </cell>
        </row>
        <row r="757">
          <cell r="G757">
            <v>0</v>
          </cell>
          <cell r="H757">
            <v>0</v>
          </cell>
          <cell r="I757">
            <v>0</v>
          </cell>
          <cell r="J757">
            <v>0</v>
          </cell>
          <cell r="L757">
            <v>0</v>
          </cell>
          <cell r="M757">
            <v>0</v>
          </cell>
          <cell r="N757">
            <v>0</v>
          </cell>
        </row>
        <row r="837">
          <cell r="L837">
            <v>0</v>
          </cell>
          <cell r="M837">
            <v>0</v>
          </cell>
          <cell r="N837">
            <v>0</v>
          </cell>
        </row>
        <row r="838">
          <cell r="L838">
            <v>0</v>
          </cell>
          <cell r="M838">
            <v>0</v>
          </cell>
          <cell r="N838">
            <v>0</v>
          </cell>
        </row>
        <row r="840">
          <cell r="G840">
            <v>0</v>
          </cell>
          <cell r="H840">
            <v>0</v>
          </cell>
          <cell r="I840">
            <v>0</v>
          </cell>
          <cell r="J840">
            <v>0</v>
          </cell>
          <cell r="L840">
            <v>0</v>
          </cell>
          <cell r="M840">
            <v>0</v>
          </cell>
          <cell r="N840">
            <v>0</v>
          </cell>
        </row>
        <row r="1266">
          <cell r="H1266">
            <v>0</v>
          </cell>
          <cell r="I1266">
            <v>0</v>
          </cell>
          <cell r="J1266">
            <v>0</v>
          </cell>
          <cell r="M1266">
            <v>0</v>
          </cell>
          <cell r="N1266">
            <v>0</v>
          </cell>
        </row>
        <row r="1267">
          <cell r="G1267">
            <v>0</v>
          </cell>
          <cell r="H1267">
            <v>0</v>
          </cell>
          <cell r="I1267">
            <v>0</v>
          </cell>
          <cell r="J1267">
            <v>0</v>
          </cell>
        </row>
        <row r="1454">
          <cell r="G1454">
            <v>0</v>
          </cell>
          <cell r="H1454">
            <v>0</v>
          </cell>
          <cell r="I1454">
            <v>0</v>
          </cell>
          <cell r="J1454">
            <v>0</v>
          </cell>
          <cell r="L1454">
            <v>0</v>
          </cell>
          <cell r="M1454">
            <v>0</v>
          </cell>
          <cell r="N1454">
            <v>0</v>
          </cell>
        </row>
        <row r="1455">
          <cell r="G1455">
            <v>0</v>
          </cell>
          <cell r="H1455">
            <v>0</v>
          </cell>
          <cell r="I1455">
            <v>0</v>
          </cell>
          <cell r="J1455">
            <v>0</v>
          </cell>
          <cell r="L1455">
            <v>0</v>
          </cell>
          <cell r="M1455">
            <v>0</v>
          </cell>
          <cell r="N1455">
            <v>0</v>
          </cell>
        </row>
        <row r="1456">
          <cell r="G1456">
            <v>0</v>
          </cell>
          <cell r="H1456">
            <v>0</v>
          </cell>
          <cell r="I1456">
            <v>0</v>
          </cell>
          <cell r="J1456">
            <v>0</v>
          </cell>
          <cell r="L1456">
            <v>0</v>
          </cell>
          <cell r="M1456">
            <v>0</v>
          </cell>
          <cell r="N1456">
            <v>0</v>
          </cell>
        </row>
        <row r="1457">
          <cell r="G1457">
            <v>0</v>
          </cell>
          <cell r="H1457">
            <v>0</v>
          </cell>
          <cell r="I1457">
            <v>0</v>
          </cell>
          <cell r="J1457">
            <v>0</v>
          </cell>
          <cell r="L1457">
            <v>0</v>
          </cell>
          <cell r="M1457">
            <v>0</v>
          </cell>
          <cell r="N1457">
            <v>0</v>
          </cell>
        </row>
        <row r="1458">
          <cell r="G1458">
            <v>0</v>
          </cell>
          <cell r="H1458">
            <v>0</v>
          </cell>
          <cell r="I1458">
            <v>0</v>
          </cell>
          <cell r="J1458">
            <v>0</v>
          </cell>
          <cell r="L1458">
            <v>0</v>
          </cell>
          <cell r="M1458">
            <v>0</v>
          </cell>
          <cell r="N1458">
            <v>0</v>
          </cell>
        </row>
        <row r="1459">
          <cell r="G1459">
            <v>0</v>
          </cell>
          <cell r="H1459">
            <v>0</v>
          </cell>
          <cell r="I1459">
            <v>0</v>
          </cell>
          <cell r="J1459">
            <v>0</v>
          </cell>
        </row>
        <row r="1460">
          <cell r="G1460">
            <v>0</v>
          </cell>
          <cell r="H1460">
            <v>0</v>
          </cell>
          <cell r="I1460">
            <v>0</v>
          </cell>
          <cell r="J1460">
            <v>0</v>
          </cell>
        </row>
        <row r="1461">
          <cell r="G1461">
            <v>0</v>
          </cell>
          <cell r="H1461">
            <v>0</v>
          </cell>
          <cell r="I1461">
            <v>0</v>
          </cell>
          <cell r="J1461">
            <v>0</v>
          </cell>
        </row>
        <row r="1462">
          <cell r="J1462">
            <v>0</v>
          </cell>
        </row>
        <row r="1463">
          <cell r="J1463">
            <v>0</v>
          </cell>
        </row>
        <row r="1464">
          <cell r="J1464">
            <v>0</v>
          </cell>
        </row>
        <row r="1465">
          <cell r="J1465">
            <v>0</v>
          </cell>
        </row>
        <row r="1468">
          <cell r="G1468">
            <v>0</v>
          </cell>
          <cell r="H1468">
            <v>0</v>
          </cell>
          <cell r="I1468">
            <v>0</v>
          </cell>
          <cell r="J1468">
            <v>0</v>
          </cell>
          <cell r="L1468">
            <v>0</v>
          </cell>
          <cell r="M1468">
            <v>0</v>
          </cell>
          <cell r="N1468">
            <v>0</v>
          </cell>
        </row>
        <row r="1469">
          <cell r="G1469">
            <v>0</v>
          </cell>
          <cell r="H1469">
            <v>0</v>
          </cell>
          <cell r="I1469">
            <v>0</v>
          </cell>
          <cell r="J1469">
            <v>0</v>
          </cell>
          <cell r="L1469">
            <v>0</v>
          </cell>
          <cell r="M1469">
            <v>0</v>
          </cell>
          <cell r="N1469">
            <v>0</v>
          </cell>
        </row>
      </sheetData>
      <sheetData sheetId="15" refreshError="1">
        <row r="9">
          <cell r="B9" t="str">
            <v>Senior Debt*/EBITDA</v>
          </cell>
          <cell r="D9">
            <v>0</v>
          </cell>
          <cell r="E9">
            <v>0</v>
          </cell>
          <cell r="F9">
            <v>0</v>
          </cell>
          <cell r="G9">
            <v>0</v>
          </cell>
          <cell r="I9">
            <v>0</v>
          </cell>
          <cell r="J9">
            <v>0</v>
          </cell>
          <cell r="K9">
            <v>0</v>
          </cell>
        </row>
        <row r="10">
          <cell r="B10" t="str">
            <v>Total Debt/EBITDA</v>
          </cell>
          <cell r="D10">
            <v>0</v>
          </cell>
          <cell r="E10">
            <v>0</v>
          </cell>
          <cell r="F10">
            <v>0</v>
          </cell>
          <cell r="G10">
            <v>0</v>
          </cell>
          <cell r="I10">
            <v>0</v>
          </cell>
          <cell r="J10">
            <v>0</v>
          </cell>
          <cell r="K10">
            <v>0</v>
          </cell>
        </row>
        <row r="11">
          <cell r="B11" t="str">
            <v>Total Debt/(EBITDA-CAPEX)</v>
          </cell>
          <cell r="D11">
            <v>0</v>
          </cell>
          <cell r="E11">
            <v>0</v>
          </cell>
          <cell r="F11">
            <v>0</v>
          </cell>
          <cell r="G11">
            <v>0</v>
          </cell>
          <cell r="I11">
            <v>0</v>
          </cell>
          <cell r="J11">
            <v>0</v>
          </cell>
          <cell r="K11">
            <v>0</v>
          </cell>
          <cell r="O11" t="str">
            <v>EBITDA</v>
          </cell>
          <cell r="Q11">
            <v>0</v>
          </cell>
          <cell r="R11">
            <v>0</v>
          </cell>
          <cell r="S11">
            <v>0</v>
          </cell>
          <cell r="T11">
            <v>0</v>
          </cell>
          <cell r="V11">
            <v>0</v>
          </cell>
          <cell r="W11">
            <v>0</v>
          </cell>
          <cell r="X11">
            <v>0</v>
          </cell>
        </row>
        <row r="12">
          <cell r="O12" t="str">
            <v xml:space="preserve">      EBITDA Margin</v>
          </cell>
          <cell r="Q12">
            <v>0</v>
          </cell>
          <cell r="R12">
            <v>0</v>
          </cell>
          <cell r="S12">
            <v>0</v>
          </cell>
          <cell r="T12">
            <v>0</v>
          </cell>
          <cell r="V12">
            <v>0</v>
          </cell>
          <cell r="W12">
            <v>0</v>
          </cell>
          <cell r="X12">
            <v>0</v>
          </cell>
        </row>
        <row r="13">
          <cell r="O13" t="str">
            <v xml:space="preserve">      % Growth</v>
          </cell>
          <cell r="R13">
            <v>0</v>
          </cell>
          <cell r="S13">
            <v>0</v>
          </cell>
          <cell r="T13">
            <v>0</v>
          </cell>
          <cell r="W13">
            <v>0</v>
          </cell>
          <cell r="X13">
            <v>0</v>
          </cell>
        </row>
        <row r="14">
          <cell r="O14" t="str">
            <v>Depreciation &amp; Amortization</v>
          </cell>
          <cell r="Q14">
            <v>0</v>
          </cell>
          <cell r="R14">
            <v>0</v>
          </cell>
          <cell r="S14">
            <v>0</v>
          </cell>
          <cell r="T14">
            <v>0</v>
          </cell>
          <cell r="V14">
            <v>0</v>
          </cell>
          <cell r="W14">
            <v>0</v>
          </cell>
          <cell r="X14">
            <v>0</v>
          </cell>
        </row>
        <row r="25">
          <cell r="B25" t="str">
            <v>EBITDA</v>
          </cell>
          <cell r="D25">
            <v>0</v>
          </cell>
          <cell r="E25">
            <v>0</v>
          </cell>
          <cell r="F25">
            <v>0</v>
          </cell>
          <cell r="G25">
            <v>0</v>
          </cell>
          <cell r="I25">
            <v>0</v>
          </cell>
          <cell r="J25">
            <v>0</v>
          </cell>
          <cell r="K25">
            <v>0</v>
          </cell>
          <cell r="O25" t="str">
            <v>Total Cash &amp; Cash Equivalents</v>
          </cell>
          <cell r="Q25">
            <v>0</v>
          </cell>
          <cell r="R25">
            <v>0</v>
          </cell>
          <cell r="S25">
            <v>0</v>
          </cell>
          <cell r="T25">
            <v>0</v>
          </cell>
          <cell r="V25">
            <v>0</v>
          </cell>
          <cell r="W25">
            <v>0</v>
          </cell>
          <cell r="X25">
            <v>0</v>
          </cell>
        </row>
        <row r="26">
          <cell r="B26" t="str">
            <v xml:space="preserve">      Interest</v>
          </cell>
          <cell r="D26">
            <v>0</v>
          </cell>
          <cell r="E26">
            <v>0</v>
          </cell>
          <cell r="F26">
            <v>0</v>
          </cell>
          <cell r="G26">
            <v>0</v>
          </cell>
          <cell r="I26">
            <v>0</v>
          </cell>
          <cell r="J26">
            <v>0</v>
          </cell>
          <cell r="K26">
            <v>0</v>
          </cell>
          <cell r="O26" t="str">
            <v>Working Capital, Including Cash</v>
          </cell>
          <cell r="Q26">
            <v>0</v>
          </cell>
          <cell r="R26">
            <v>0</v>
          </cell>
          <cell r="S26">
            <v>0</v>
          </cell>
          <cell r="T26">
            <v>0</v>
          </cell>
          <cell r="V26">
            <v>0</v>
          </cell>
          <cell r="W26">
            <v>0</v>
          </cell>
          <cell r="X26">
            <v>0</v>
          </cell>
        </row>
        <row r="27">
          <cell r="B27" t="str">
            <v xml:space="preserve">      CAPEX</v>
          </cell>
          <cell r="D27">
            <v>0</v>
          </cell>
          <cell r="E27">
            <v>0</v>
          </cell>
          <cell r="F27">
            <v>0</v>
          </cell>
          <cell r="G27">
            <v>0</v>
          </cell>
          <cell r="I27">
            <v>0</v>
          </cell>
          <cell r="J27">
            <v>0</v>
          </cell>
          <cell r="K27">
            <v>0</v>
          </cell>
        </row>
        <row r="28">
          <cell r="B28" t="str">
            <v>EBITDA/Total Interest</v>
          </cell>
          <cell r="D28">
            <v>0</v>
          </cell>
          <cell r="E28">
            <v>0</v>
          </cell>
          <cell r="F28">
            <v>0</v>
          </cell>
          <cell r="G28">
            <v>0</v>
          </cell>
          <cell r="I28">
            <v>0</v>
          </cell>
          <cell r="J28">
            <v>0</v>
          </cell>
          <cell r="K28">
            <v>0</v>
          </cell>
        </row>
        <row r="29">
          <cell r="B29" t="str">
            <v>(EBITDA-CAPEX)/Total Interest</v>
          </cell>
          <cell r="D29">
            <v>0</v>
          </cell>
          <cell r="E29">
            <v>0</v>
          </cell>
          <cell r="F29">
            <v>0</v>
          </cell>
          <cell r="G29">
            <v>0</v>
          </cell>
          <cell r="I29">
            <v>0</v>
          </cell>
          <cell r="J29">
            <v>0</v>
          </cell>
          <cell r="K29">
            <v>0</v>
          </cell>
        </row>
        <row r="30">
          <cell r="B30" t="str">
            <v>EBIT/Total Interest</v>
          </cell>
          <cell r="D30">
            <v>0</v>
          </cell>
          <cell r="E30">
            <v>0</v>
          </cell>
          <cell r="F30">
            <v>0</v>
          </cell>
          <cell r="G30">
            <v>0</v>
          </cell>
          <cell r="I30">
            <v>0</v>
          </cell>
          <cell r="J30">
            <v>0</v>
          </cell>
          <cell r="K30">
            <v>0</v>
          </cell>
        </row>
      </sheetData>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PU 15.2.1.1"/>
      <sheetName val="APU 15.2.1.2"/>
      <sheetName val="APU 15.2.1.3"/>
      <sheetName val="APU 15.2.1.4 "/>
      <sheetName val="APU 15.2.1.5 "/>
      <sheetName val="APU 15.2.1.6"/>
      <sheetName val="APU 15.2.1.7"/>
      <sheetName val="APU 15.2.1.8"/>
      <sheetName val="APU 15.2.1.9"/>
      <sheetName val="APU 15.2.1.10"/>
      <sheetName val="APU 15.2.1.11"/>
      <sheetName val="APU 15.2.1.12"/>
      <sheetName val="APU 15.2.1.13"/>
      <sheetName val="APU 15.2.1.14"/>
      <sheetName val="APU 15.2.1.15"/>
      <sheetName val="APU 15.2.1.16"/>
      <sheetName val="APU 15.2.1.17"/>
      <sheetName val="APU 15.2.1.18"/>
      <sheetName val="APU 15.2.1.19"/>
      <sheetName val="APU 15.2.1.20"/>
      <sheetName val="APU 15.2.1.21"/>
      <sheetName val="APU 15.2.2.1"/>
      <sheetName val="APU 15.2.2.2"/>
      <sheetName val="APU 15.2.2.3"/>
      <sheetName val="APU 15.2.2.4"/>
      <sheetName val="APU 15.2.2.5"/>
      <sheetName val="APU 15.2.2.6"/>
      <sheetName val="APU 15.2.3.1"/>
      <sheetName val="APU 15.2.3.2"/>
      <sheetName val="APU 15.2.3.3"/>
      <sheetName val="APU 15.2.3.4"/>
      <sheetName val="APU 15.2.3.5"/>
      <sheetName val="APU 15.2.3.6"/>
      <sheetName val="APU 15.2.3.7"/>
      <sheetName val="APU 15.2.4.1"/>
      <sheetName val="APU 15.2.4.2"/>
      <sheetName val="APU 15.2.5.1"/>
      <sheetName val="APU 15.2.5.2"/>
      <sheetName val="APU 15.2.5.3"/>
      <sheetName val="APU 15.2.5.4"/>
      <sheetName val="APU 15.2.5.5"/>
      <sheetName val="APU 15.2.5.6"/>
      <sheetName val="APU 15.2.5.7"/>
      <sheetName val="APU 15.2.5.8"/>
      <sheetName val="APU 15.2.5.9"/>
      <sheetName val="APU 15.2.5.10"/>
      <sheetName val="APU 15.2.5.11"/>
      <sheetName val="APU 15.2.5.12"/>
      <sheetName val="APU 15.2.5.13"/>
      <sheetName val="APU 15.2.7.1"/>
      <sheetName val="APU 15.2.7.2"/>
      <sheetName val="APU 15.2.7.3"/>
      <sheetName val="APU 15.2.7.4"/>
      <sheetName val="APU 15.2.7.5"/>
      <sheetName val="APU 15.2.7.6"/>
      <sheetName val="APU 15.2.7.7"/>
      <sheetName val="APU 15.2.7.8"/>
      <sheetName val="APU 15.2.7.9"/>
      <sheetName val="APU 15.2.7.10"/>
      <sheetName val="APU 15.2.7.1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16-05"/>
      <sheetName val="Prop-216-05 viaticos"/>
    </sheetNames>
    <sheetDataSet>
      <sheetData sheetId="0" refreshError="1"/>
      <sheetData sheetId="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T-D7H"/>
      <sheetName val="TARIFAS DE EQUIPOS CTC"/>
      <sheetName val="CAT-D8N"/>
      <sheetName val="CAT-D7G"/>
      <sheetName val="CAT-D6D"/>
      <sheetName val="MOTO12G"/>
      <sheetName val="MOTO120G"/>
      <sheetName val="RETRO 320"/>
      <sheetName val="RETRO 330"/>
      <sheetName val="RETRO436B"/>
      <sheetName val="RETRO428B"/>
      <sheetName val="COMP-CB434C"/>
      <sheetName val="COMPACTADOR CS433B"/>
      <sheetName val="CARGADOR 966C"/>
      <sheetName val="CARGADOR 950B"/>
      <sheetName val="CARGADOR 966D"/>
      <sheetName val="CARGADOR 966E"/>
      <sheetName val="RECUPERADORA RM350"/>
      <sheetName val="PR-450"/>
      <sheetName val="VOLQUETA "/>
      <sheetName val="MINCARG BOBCAT 75"/>
      <sheetName val="MINCARG BOBCAT 873"/>
      <sheetName val="COMP SD100"/>
      <sheetName val="COMP VIB DYNAPAC CA-15"/>
      <sheetName val="COMP TANDEM DD-22"/>
      <sheetName val="COMP. HYSTER C530A"/>
      <sheetName val="PERFILADORA  1000R"/>
      <sheetName val="TRACTOR AGRICOLA"/>
      <sheetName val="FINISHER"/>
      <sheetName val="IRRIGADOR"/>
      <sheetName val="CARRO MANTENIM"/>
      <sheetName val="NPR"/>
      <sheetName val="TARIFAS MES-SEMANA-DIA"/>
      <sheetName val="LISTAS"/>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RESNO HONDA (2)"/>
      <sheetName val="INDICE"/>
      <sheetName val="Equipo"/>
      <sheetName val="materiales"/>
      <sheetName val="otros"/>
      <sheetName val="LOCALIZACION ESTRUCTURAS"/>
      <sheetName val="LOCALIZACION CARRETERAS"/>
      <sheetName val="200.1"/>
      <sheetName val="200.2"/>
      <sheetName val="200P ROCERIA"/>
      <sheetName val="201.1"/>
      <sheetName val="201.2"/>
      <sheetName val="201.1 ciclopeo"/>
      <sheetName val="201.2 reforzado"/>
      <sheetName val="201.3"/>
      <sheetName val="201.3P"/>
      <sheetName val="201.4"/>
      <sheetName val="201.8P"/>
      <sheetName val="201.9"/>
      <sheetName val="201.10"/>
      <sheetName val="201.11"/>
      <sheetName val="201.12"/>
      <sheetName val="201.13"/>
      <sheetName val="201.14"/>
      <sheetName val="210.1"/>
      <sheetName val="210.2"/>
      <sheetName val="210.2 OTRA"/>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20.3"/>
      <sheetName val="320.4"/>
      <sheetName val="330.1"/>
      <sheetName val="330.2"/>
      <sheetName val="340.1"/>
      <sheetName val="340.2"/>
      <sheetName val="340.3"/>
      <sheetName val="341.1"/>
      <sheetName val="341.2"/>
      <sheetName val="342P"/>
      <sheetName val="410.1"/>
      <sheetName val="410.2"/>
      <sheetName val="411.1"/>
      <sheetName val="411.2"/>
      <sheetName val="411.3"/>
      <sheetName val="413"/>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1"/>
      <sheetName val="440.1P COMPRADA"/>
      <sheetName val="440.2"/>
      <sheetName val="440.2P COMPRADA"/>
      <sheetName val="440.3"/>
      <sheetName val="440.3P COMPRADA"/>
      <sheetName val="440.4"/>
      <sheetName val="441.1"/>
      <sheetName val="441.1P COMPRADA"/>
      <sheetName val="441.2"/>
      <sheetName val="441.2P COMPRADA"/>
      <sheetName val="441.3"/>
      <sheetName val="441.3P COMPRADA"/>
      <sheetName val="441.4"/>
      <sheetName val="450.1"/>
      <sheetName val="450.1P COMPRADA"/>
      <sheetName val="450.2"/>
      <sheetName val="450.2P COMPRADA"/>
      <sheetName val="450.3"/>
      <sheetName val="450.3P COMPRADA"/>
      <sheetName val="450.4"/>
      <sheetName val="450.4P COMPRADA"/>
      <sheetName val="450.5"/>
      <sheetName val="451.1"/>
      <sheetName val="451.1P COMPRADA"/>
      <sheetName val="451.2"/>
      <sheetName val="451.2P COMPRADA"/>
      <sheetName val="451.3"/>
      <sheetName val="451.3P COMPRADA"/>
      <sheetName val="452.1"/>
      <sheetName val="452.1P COMPRADA"/>
      <sheetName val="452.2"/>
      <sheetName val="452.2P COMPRADA"/>
      <sheetName val="452.3"/>
      <sheetName val="452.3P COMPRADA"/>
      <sheetName val="452.4"/>
      <sheetName val="452.4P COMPRADA"/>
      <sheetName val="453"/>
      <sheetName val="460"/>
      <sheetName val="460P"/>
      <sheetName val="461.1"/>
      <sheetName val="461.2"/>
      <sheetName val="462.1P"/>
      <sheetName val="462.2P"/>
      <sheetName val="462.3P"/>
      <sheetName val="462.4P"/>
      <sheetName val="462.5"/>
      <sheetName val="500"/>
      <sheetName val="510"/>
      <sheetName val="510P1"/>
      <sheetName val="510P2"/>
      <sheetName val="510P3"/>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MORTERO 1,3"/>
      <sheetName val="631P BOLSACRETO"/>
      <sheetName val="632"/>
      <sheetName val="632P"/>
      <sheetName val="640.1"/>
      <sheetName val="640.2"/>
      <sheetName val="640.3"/>
      <sheetName val="641"/>
      <sheetName val="641P ANCLAJES"/>
      <sheetName val="642.1"/>
      <sheetName val="642.2"/>
      <sheetName val="642P1 JUNTAS"/>
      <sheetName val="642P2 JUNTAS"/>
      <sheetName val="642P3 JUNTAS"/>
      <sheetName val="650.1"/>
      <sheetName val="650.2"/>
      <sheetName val="650.3"/>
      <sheetName val="650.3 OTRO"/>
      <sheetName val="650.4"/>
      <sheetName val="660.1"/>
      <sheetName val="660.2"/>
      <sheetName val="660.3"/>
      <sheetName val="661 TIPO 1"/>
      <sheetName val="661 TIPO 2"/>
      <sheetName val="661 OTRO"/>
      <sheetName val="662.1"/>
      <sheetName val="662.2"/>
      <sheetName val="670.1P"/>
      <sheetName val="670.2"/>
      <sheetName val="671"/>
      <sheetName val="672"/>
      <sheetName val="673,2"/>
      <sheetName val="673,1"/>
      <sheetName val="673.3"/>
      <sheetName val="674P"/>
      <sheetName val="674,1 Y 674,2"/>
      <sheetName val="675.1"/>
      <sheetName val="675.2"/>
      <sheetName val="675.3"/>
      <sheetName val="676"/>
      <sheetName val="680.1"/>
      <sheetName val="680.2"/>
      <sheetName val="680.3"/>
      <sheetName val="810P"/>
      <sheetName val="681,1"/>
      <sheetName val="682,1"/>
      <sheetName val="700.1"/>
      <sheetName val="700.3"/>
      <sheetName val="700P BANDAS SONORAS "/>
      <sheetName val="701,1"/>
      <sheetName val="710.1"/>
      <sheetName val="710.2"/>
      <sheetName val="710.3"/>
      <sheetName val="710.4"/>
      <sheetName val="710.5"/>
      <sheetName val="720"/>
      <sheetName val="730.1"/>
      <sheetName val="730.2"/>
      <sheetName val="740"/>
      <sheetName val="800.1"/>
      <sheetName val="800.2"/>
      <sheetName val="800.3"/>
      <sheetName val="800.4"/>
      <sheetName val="800P"/>
      <sheetName val="810.1"/>
      <sheetName val="810.1P"/>
      <sheetName val="810.2"/>
      <sheetName val="812.1"/>
      <sheetName val="815P"/>
      <sheetName val="900.1"/>
      <sheetName val="900.2"/>
      <sheetName val="900.3"/>
      <sheetName val="MURO TIERRA ARMADA EN GEOTEXTIL"/>
      <sheetName val="234,1 AFIN DE TALUDES"/>
      <sheetName val="Hoja1"/>
      <sheetName val="Hoja2"/>
      <sheetName val="Hoja3"/>
      <sheetName val="Hoja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URO CONCRETO"/>
      <sheetName val="PAVIMENTO MR 45"/>
      <sheetName val="ESPACIO PUBLICO"/>
      <sheetName val="CARPETA ASFALTICA"/>
      <sheetName val="1.1"/>
      <sheetName val="2.1"/>
      <sheetName val="4.1 "/>
      <sheetName val="4.2"/>
      <sheetName val="4.3"/>
      <sheetName val="4.4"/>
      <sheetName val="4.5"/>
      <sheetName val="5.1"/>
      <sheetName val="5.2"/>
      <sheetName val="5.3"/>
      <sheetName val="5.4"/>
      <sheetName val="5.5"/>
      <sheetName val="6.1"/>
      <sheetName val="6.2"/>
      <sheetName val="6.3"/>
      <sheetName val="6.4"/>
      <sheetName val="6.5"/>
      <sheetName val="6.6"/>
      <sheetName val="6.7"/>
      <sheetName val="6.8"/>
      <sheetName val="6.9"/>
      <sheetName val="6.10"/>
      <sheetName val="6.11"/>
      <sheetName val="7.1"/>
      <sheetName val="7.2"/>
      <sheetName val="insumos"/>
      <sheetName val="CAT-D7H"/>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row r="8">
          <cell r="A8" t="str">
            <v>Aguja e hilo para geotextil</v>
          </cell>
          <cell r="G8" t="str">
            <v>Retroexcavadora 330 ME</v>
          </cell>
        </row>
        <row r="9">
          <cell r="A9" t="str">
            <v>Geotextil NT 2000</v>
          </cell>
          <cell r="G9" t="str">
            <v>Carrotanque 3000 galones</v>
          </cell>
        </row>
        <row r="10">
          <cell r="A10" t="str">
            <v>Cordren circular 6"</v>
          </cell>
          <cell r="G10" t="str">
            <v>Motoniveladora CAT 12G</v>
          </cell>
        </row>
        <row r="11">
          <cell r="A11" t="str">
            <v>Grava</v>
          </cell>
          <cell r="G11" t="str">
            <v>Vibrocompactador IR SD100C</v>
          </cell>
        </row>
        <row r="12">
          <cell r="A12" t="str">
            <v>Subbase Granular</v>
          </cell>
          <cell r="G12" t="str">
            <v>Minicargador tipo Bobcat</v>
          </cell>
        </row>
        <row r="13">
          <cell r="A13" t="str">
            <v>Geotextil TR 4000</v>
          </cell>
          <cell r="G13" t="str">
            <v>Compactador tipo Mickey</v>
          </cell>
        </row>
        <row r="14">
          <cell r="A14" t="str">
            <v>Geotextil planar</v>
          </cell>
          <cell r="G14" t="str">
            <v>Compactador Manual tipo Rana</v>
          </cell>
        </row>
        <row r="15">
          <cell r="A15" t="str">
            <v>Geodren Circular</v>
          </cell>
          <cell r="G15" t="str">
            <v>Recicladora de Pavimento</v>
          </cell>
        </row>
        <row r="16">
          <cell r="A16" t="str">
            <v>Afirmado</v>
          </cell>
          <cell r="G16" t="str">
            <v>Formaleta para pavimento</v>
          </cell>
        </row>
        <row r="17">
          <cell r="A17" t="str">
            <v>Cemento estructural</v>
          </cell>
          <cell r="G17" t="str">
            <v>Torre Iluminacion</v>
          </cell>
        </row>
        <row r="18">
          <cell r="A18" t="str">
            <v>Material tipo base</v>
          </cell>
          <cell r="G18" t="str">
            <v>Formaleta para bordillo</v>
          </cell>
        </row>
        <row r="19">
          <cell r="A19" t="str">
            <v>Acero de refuerzo ( parrilla pasadores de carga) 1 1/4"</v>
          </cell>
          <cell r="G19" t="str">
            <v>Carrotanque Irrigador</v>
          </cell>
        </row>
        <row r="20">
          <cell r="A20" t="str">
            <v>Curaseal Rojo</v>
          </cell>
          <cell r="G20" t="str">
            <v>Compresor</v>
          </cell>
        </row>
        <row r="21">
          <cell r="A21" t="str">
            <v>Concreto MR 45 Kg/cm2</v>
          </cell>
          <cell r="G21" t="str">
            <v>Compactador de llantas PT125R</v>
          </cell>
        </row>
        <row r="22">
          <cell r="A22" t="str">
            <v>Sellasil 3/8</v>
          </cell>
          <cell r="G22" t="str">
            <v>Compactador Tandem DD65</v>
          </cell>
        </row>
        <row r="23">
          <cell r="A23" t="str">
            <v>Eucobar</v>
          </cell>
          <cell r="G23" t="str">
            <v>Pavimentadora BG2455C</v>
          </cell>
        </row>
        <row r="24">
          <cell r="A24" t="str">
            <v>Vulkem 45 gris</v>
          </cell>
          <cell r="G24" t="str">
            <v>Herramienta Menores</v>
          </cell>
        </row>
        <row r="25">
          <cell r="A25" t="str">
            <v>Acero de Barra de Anclaje 5/8"</v>
          </cell>
          <cell r="G25" t="str">
            <v>Formaleta para muro</v>
          </cell>
        </row>
        <row r="26">
          <cell r="A26" t="str">
            <v>Arena para sopore de losetas (JUAN DE ACOSTA)</v>
          </cell>
          <cell r="G26" t="str">
            <v>Vibrador para concretos</v>
          </cell>
        </row>
        <row r="27">
          <cell r="A27" t="str">
            <v>Arena para sello de losetas (STO. TOMAS)</v>
          </cell>
          <cell r="G27" t="str">
            <v>Bomba para concretos</v>
          </cell>
        </row>
        <row r="28">
          <cell r="A28" t="str">
            <v>Loseta de concreto 40X40 color gris claro</v>
          </cell>
        </row>
        <row r="29">
          <cell r="A29" t="str">
            <v>Loseta de concreto 40X40 tactil color amarillo</v>
          </cell>
        </row>
        <row r="30">
          <cell r="A30" t="str">
            <v>Loseta de concreto 40X40 toperol</v>
          </cell>
        </row>
        <row r="31">
          <cell r="A31" t="str">
            <v>Adoquin peatonal color verde</v>
          </cell>
        </row>
        <row r="32">
          <cell r="A32" t="str">
            <v>Adoquin peatonal color rojo</v>
          </cell>
        </row>
        <row r="33">
          <cell r="A33" t="str">
            <v>Concreto 3000 PSI</v>
          </cell>
        </row>
        <row r="34">
          <cell r="A34" t="str">
            <v>Concreto 2000 psi</v>
          </cell>
        </row>
        <row r="35">
          <cell r="A35" t="str">
            <v>Acero Grado 60</v>
          </cell>
        </row>
        <row r="36">
          <cell r="A36" t="str">
            <v>Desmoldante</v>
          </cell>
        </row>
        <row r="37">
          <cell r="A37" t="str">
            <v>Protestor de fraguado</v>
          </cell>
        </row>
        <row r="38">
          <cell r="A38" t="str">
            <v>Tubo Sanitario D=4"</v>
          </cell>
        </row>
        <row r="39">
          <cell r="A39" t="str">
            <v>Emulsion Asfaltica CRL-0 ó CRL-1</v>
          </cell>
        </row>
        <row r="40">
          <cell r="A40" t="str">
            <v>Mezcla Densa en Caliente tipo MDC-2</v>
          </cell>
        </row>
      </sheetData>
      <sheetData sheetId="30"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3"/>
      <sheetName val="Cantidades_de_Obra3"/>
      <sheetName val="SUB_APU1"/>
      <sheetName val="Cantidades_de_Obra1"/>
      <sheetName val="SUB_APU2"/>
      <sheetName val="Cantidades_de_Obra2"/>
      <sheetName val="Itemes Renovación"/>
      <sheetName val="SUB_APU4"/>
      <sheetName val="Cantidades_de_Obra4"/>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 val="Items y Materiales"/>
      <sheetName val=" F1-IVA PLENO"/>
      <sheetName val="10_HS"/>
      <sheetName val="SUB_APU6"/>
      <sheetName val="Cantidades_de_Obra6"/>
      <sheetName val="Itemes_Renovación1"/>
      <sheetName val="Sábana"/>
      <sheetName val="ELECTRICO"/>
      <sheetName val="Vuelta"/>
      <sheetName val="experiencia especifica"/>
      <sheetName val="experiencia general"/>
      <sheetName val="FORMULARIO N° 14"/>
      <sheetName val="FORMULARIO N°7"/>
      <sheetName val="contrato en ejecución"/>
      <sheetName val="Calculo capacidad residual"/>
      <sheetName val="Base de Diseño"/>
      <sheetName val="Coloc. e Interc. Tapones"/>
      <sheetName val="Cambio de Valv."/>
      <sheetName val="Interc de Hidr."/>
      <sheetName val="Interc.tapones"/>
      <sheetName val="Interc.válv."/>
      <sheetName val="Paral. 1"/>
      <sheetName val="Paral. 2"/>
      <sheetName val="Paral. 3"/>
      <sheetName val="Paral.4"/>
      <sheetName val="Varios."/>
      <sheetName val="CALC PROD MENSUAL"/>
      <sheetName val="PLAN DE INVERSION ANTICIPO"/>
      <sheetName val="inv mensual"/>
      <sheetName val="borrador flujo inv"/>
      <sheetName val="social-ambiental"/>
      <sheetName val="AU"/>
      <sheetName val="SUB_APU7"/>
      <sheetName val="Cantidades_de_Obra7"/>
      <sheetName val="Itemes_Renovación2"/>
      <sheetName val="SUB_APU8"/>
      <sheetName val="Cantidades_de_Obra8"/>
      <sheetName val="Itemes_Renovación3"/>
      <sheetName val="SUB_APU9"/>
      <sheetName val="Cantidades_de_Obra9"/>
      <sheetName val="Itemes_Renovación4"/>
      <sheetName val="TABLAS"/>
      <sheetName val="EMPRESA"/>
      <sheetName val="DATOS CONTRATO"/>
      <sheetName val="LIQ-NOM"/>
      <sheetName val="NOMINA-1"/>
      <sheetName val="CIC-NOV"/>
      <sheetName val="Design"/>
      <sheetName val="ACTA MAYORES Y MENORES"/>
      <sheetName val="item 4.5"/>
      <sheetName val="item 4.6"/>
      <sheetName val="item 4.11"/>
      <sheetName val="item 4.13"/>
      <sheetName val="item 5.1"/>
      <sheetName val="item 5.2"/>
      <sheetName val="item 5.4"/>
      <sheetName val="item 5.5"/>
      <sheetName val="item 5.6"/>
      <sheetName val="item 5.7"/>
      <sheetName val="item 5.8"/>
      <sheetName val="item 5.9"/>
      <sheetName val="item 5.11"/>
      <sheetName val="item 5.12"/>
      <sheetName val="item 5.13"/>
      <sheetName val="item 5.15"/>
      <sheetName val="item 5.16"/>
      <sheetName val="item 6.1"/>
      <sheetName val="item 6.2"/>
      <sheetName val="item 6.4"/>
      <sheetName val="item 6.5"/>
      <sheetName val="item 6.7"/>
      <sheetName val="item 6.8"/>
      <sheetName val="item 6.10"/>
      <sheetName val="item 6.11"/>
      <sheetName val="item 6.12"/>
      <sheetName val="item 6.13"/>
      <sheetName val="item 6.14"/>
      <sheetName val="LISTA_CÓDIGOS"/>
      <sheetName val="BASE_APU"/>
      <sheetName val="MANO_DE_OBRA"/>
      <sheetName val="PR 1"/>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 xml:space="preserve">Tablero de control para bombas. el cual incluye: cofre metalico, breaker industrial de caja moldeada, protecciones motores, selectores de tres posiciones, pilotos verdes, alarma interperie 220 v, pilotos rojos, minibreaker, borneras tipo riel omega, dps, </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refreshError="1"/>
      <sheetData sheetId="8" refreshError="1"/>
      <sheetData sheetId="9"/>
      <sheetData sheetId="10" refreshError="1"/>
      <sheetData sheetId="11"/>
      <sheetData sheetId="12" refreshError="1"/>
      <sheetData sheetId="13"/>
      <sheetData sheetId="14"/>
      <sheetData sheetId="15" refreshError="1"/>
      <sheetData sheetId="16"/>
      <sheetData sheetId="17"/>
      <sheetData sheetId="18"/>
      <sheetData sheetId="19" refreshError="1"/>
      <sheetData sheetId="20" refreshError="1"/>
      <sheetData sheetId="21" refreshError="1"/>
      <sheetData sheetId="22"/>
      <sheetData sheetId="23"/>
      <sheetData sheetId="24"/>
      <sheetData sheetId="25"/>
      <sheetData sheetId="26"/>
      <sheetData sheetId="27"/>
      <sheetData sheetId="28"/>
      <sheetData sheetId="29" refreshError="1"/>
      <sheetData sheetId="30" refreshError="1"/>
      <sheetData sheetId="31" refreshError="1"/>
      <sheetData sheetId="32" refreshError="1"/>
      <sheetData sheetId="33"/>
      <sheetData sheetId="34"/>
      <sheetData sheetId="35" refreshError="1"/>
      <sheetData sheetId="36" refreshError="1"/>
      <sheetData sheetId="37" refreshError="1"/>
      <sheetData sheetId="38">
        <row r="2">
          <cell r="A2" t="str">
            <v>MUNICIPIO DE SONSON ANTIOQUIA</v>
          </cell>
        </row>
      </sheetData>
      <sheetData sheetId="39"/>
      <sheetData sheetId="40"/>
      <sheetData sheetId="41"/>
      <sheetData sheetId="42"/>
      <sheetData sheetId="43"/>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ow r="1">
          <cell r="A1">
            <v>0</v>
          </cell>
        </row>
      </sheetData>
      <sheetData sheetId="57"/>
      <sheetData sheetId="58"/>
      <sheetData sheetId="59"/>
      <sheetData sheetId="60"/>
      <sheetData sheetId="61">
        <row r="1">
          <cell r="A1" t="str">
            <v>CODIGO</v>
          </cell>
        </row>
      </sheetData>
      <sheetData sheetId="62"/>
      <sheetData sheetId="63"/>
      <sheetData sheetId="64"/>
      <sheetData sheetId="65"/>
      <sheetData sheetId="66"/>
      <sheetData sheetId="67"/>
      <sheetData sheetId="68"/>
      <sheetData sheetId="69"/>
      <sheetData sheetId="70" refreshError="1"/>
      <sheetData sheetId="71" refreshError="1"/>
      <sheetData sheetId="72" refreshError="1"/>
      <sheetData sheetId="73" refreshError="1"/>
      <sheetData sheetId="74" refreshError="1"/>
      <sheetData sheetId="75" refreshError="1"/>
      <sheetData sheetId="76" refreshError="1"/>
      <sheetData sheetId="77">
        <row r="1">
          <cell r="A1">
            <v>0</v>
          </cell>
        </row>
      </sheetData>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Base Datos Insumos"/>
      <sheetName val="Base Datos Sueldo"/>
      <sheetName val="Resumen"/>
      <sheetName val="Resumen (2)"/>
      <sheetName val="MINICAR. 753 (011-01)"/>
      <sheetName val="MINICAR.873 (011-02)"/>
      <sheetName val="MINICAR. 751 (011-03)"/>
      <sheetName val="CARGADOR 966C (011-05)"/>
      <sheetName val="CARGADOR 950B (011-06)"/>
      <sheetName val="CARGADOR 966D (011-08)"/>
      <sheetName val="CARGADOR 966E (011-09)"/>
      <sheetName val="MINICAR. S130 (011-20)"/>
      <sheetName val="MINICAR. S130 (011-21)"/>
      <sheetName val="MINICAR. 175 (011-22)"/>
      <sheetName val="BARREDORAS (012-01)"/>
      <sheetName val="BARREDORAS (012-02)"/>
      <sheetName val="VIBRO SD77DATF (022-01)"/>
      <sheetName val="VIBRO CS533E (022-02)"/>
      <sheetName val="VIBRO SD100 (022-05)"/>
      <sheetName val="VIBRO SD100 (022-06)"/>
      <sheetName val="VIBRO SD100 (022-07)"/>
      <sheetName val="VIBRO SD100 (022-08)"/>
      <sheetName val="VIBRO CS433B (022-09)"/>
      <sheetName val="VIBRO CS433B (022-12)"/>
      <sheetName val="VIBRO CS433B (022-13)"/>
      <sheetName val="VIBRO HYSTER 850A (022-14)"/>
      <sheetName val="VIBRO DYNAPAC CA-15 (022-15)"/>
      <sheetName val="VIBRO TANDEN DD65 (023-02)"/>
      <sheetName val="VIBRO TANDEN CB434C (023-03)"/>
      <sheetName val="VIBRO TANDEM DD-22 (023-12)"/>
      <sheetName val="VIBRO HYSTER C530A (024-03)"/>
      <sheetName val="VIBRO ING.RAND PT125R (024-05)"/>
      <sheetName val="VIBRO HYSTER C530A (024-11)"/>
      <sheetName val="VIBRO HYSTER C530A (024-15)"/>
      <sheetName val="COMPRESOR QUINCY QTH-15 (030-01"/>
      <sheetName val="COMPRESOR KHOLER (030-02)"/>
      <sheetName val="COMPRESOR INGERSOLL (030-07)"/>
      <sheetName val="COMPRESOR KAESER (030-08)"/>
      <sheetName val="COMPRESOR KAESER (030-09)"/>
      <sheetName val="COMPRESOR KAESER (030-10)"/>
      <sheetName val="MARTILLO H. KRUPP (031-01)"/>
      <sheetName val="MARTILLO H. KRUPP (031-04)"/>
      <sheetName val="MARTILLO H. KRUPP (031-05)"/>
      <sheetName val="MARTILLO H. KRUPP (031-06)"/>
      <sheetName val="DERRETIDORA (033-01)"/>
      <sheetName val="DERRETIDORA (033-02)"/>
      <sheetName val="RETRO 428 B (051-02)"/>
      <sheetName val="RETRO 436 B (051-03)"/>
      <sheetName val="RETRO VOLVO BL60 (051-10)"/>
      <sheetName val="RETRO VOLVO BL60 (051-11)"/>
      <sheetName val="RETRO 320R (052-03)"/>
      <sheetName val="RETRO 320R (052-04)"/>
      <sheetName val="RETRO 690ELC (052-05)"/>
      <sheetName val="RETRO 330ME (052-06)"/>
      <sheetName val="RETRO 330ME (052-07)"/>
      <sheetName val="RETRO 200C LC (052-08)"/>
      <sheetName val="RETRO 200C LC (052-09)"/>
      <sheetName val="RETRO 345BL (052-10)"/>
      <sheetName val="RETRO 200C LC (052-11)"/>
      <sheetName val="IRRIGADOR( 060-01)"/>
      <sheetName val="IRRIGADOR 211(060-03)"/>
      <sheetName val="PAVIMENTADORA BG260 (071-01)"/>
      <sheetName val="PAVIMENTADORA SB140 (071-12)"/>
      <sheetName val="PAVIMENTADORA BG245B (072-01)"/>
      <sheetName val="PAVIMENTADORA BG2455C (072-02)"/>
      <sheetName val="MOTO 670CH (090-01)"/>
      <sheetName val="MOTO 12G (090-03)"/>
      <sheetName val="MOTO 12G (090-04)"/>
      <sheetName val="MOTO 12G (090-05)"/>
      <sheetName val="MOTO 120G (090-06)"/>
      <sheetName val="MOTO 12G (090-07)"/>
      <sheetName val="MOTO 670CH (090-09)"/>
      <sheetName val="MOTO 12G (090-16)"/>
      <sheetName val="RECUPERADORA RM350 (100-01)"/>
      <sheetName val="FRESADORA ASFALTO 1000R (100-02"/>
      <sheetName val="FRESADORA PAV. W-1900 (100-03)"/>
      <sheetName val="PERFILADORA PAV. PR-450 (101-01"/>
      <sheetName val="TRACTOR AGRICOLA (111-06)"/>
      <sheetName val="TRACTOR-ORUGAS CAT-D6D (112-01)"/>
      <sheetName val="TRACTOR-ORUGA CAT-D8N (112-02)"/>
      <sheetName val="TRACTOR CAT-D7G (112-06)"/>
      <sheetName val="TRACTOR CAT-D7H (112-07)"/>
      <sheetName val="TRITURADORA MANDIBULA (120-03)"/>
      <sheetName val="VOLQ. CHEVROLET 131-05"/>
      <sheetName val="VOLQ. KENWORTH (132-10)"/>
      <sheetName val="VOLQ. KENWORTH (132-11)"/>
      <sheetName val="VOLQ. KENWORTH (132-12)"/>
      <sheetName val="VOLQ. INTERN.(132-14)"/>
      <sheetName val="VOLQ. INTERN.(132-15)"/>
      <sheetName val="VOLQ. INTERN.(132-16)"/>
      <sheetName val="VOLQ. INTERN.(132-17)"/>
      <sheetName val="VOLQ. INTERN.(132-18)"/>
      <sheetName val="VOLQ. INTERN.(132-19)"/>
      <sheetName val="VOLQ. INTERN.(132-20)"/>
      <sheetName val="VOLQ. INTERN.(132-21)"/>
      <sheetName val="VOLQ. (132-25)"/>
      <sheetName val="VOLQ. (132-26)"/>
      <sheetName val="VOLQ. (132-27)"/>
      <sheetName val="VOLQ. (132-28)"/>
      <sheetName val="VOLQ. (132-31)"/>
      <sheetName val="VOLQ. (132-32)"/>
      <sheetName val="VOLQ. (132-33)"/>
      <sheetName val="VOLQ. (132-34)"/>
      <sheetName val="VOLQ. (132-35)"/>
      <sheetName val="VOLQ. (132-36)"/>
      <sheetName val="VOLQ. (132-37)"/>
      <sheetName val="VOLQ. (132-38)"/>
      <sheetName val="VOLQ. (132-39)"/>
      <sheetName val="VOLQ. (132-41)"/>
      <sheetName val="VOLQ. (132-42)"/>
      <sheetName val="VOLQ. 132-43"/>
      <sheetName val="CARROTANQUE 140-04"/>
      <sheetName val="CARROTANQUE 140-05"/>
      <sheetName val="CARROTANQUE 140-07"/>
      <sheetName val="TRACTOMULA 150-03"/>
      <sheetName val="CAMABAJA 3 EJES 155-10"/>
      <sheetName val="CAMABAJA 2 EJES (155)-11-13"/>
      <sheetName val="CAMIONETA 161-01"/>
      <sheetName val="CAMIONETA 161-02"/>
      <sheetName val="CAMIONETA 161-04"/>
      <sheetName val="CAMIONETA 161-08"/>
      <sheetName val="CAMPERO 161-11"/>
      <sheetName val="CAMION FURGON 162-01"/>
      <sheetName val="CAMION ESTACA 162-05"/>
      <sheetName val="CAMION CABINADO 162-06"/>
      <sheetName val="CAMION FURGO 162-07"/>
      <sheetName val="CAMION FERRETERO 163-02"/>
      <sheetName val="CAMION MTTO. 163-03"/>
      <sheetName val="CAMION MTTO. 163-06"/>
      <sheetName val="MOTOBOMBA THOMPSON (182)-01-03"/>
      <sheetName val="MOTOBOMBA THOMPSON 182-02"/>
      <sheetName val="CORTADORA PAV. GRAFCO 232-04"/>
      <sheetName val="GENERADOR CAT 240-08"/>
      <sheetName val="GENERADOR CUMMINS 240-09"/>
      <sheetName val="GENERADOR WILSON 240-10"/>
      <sheetName val="TORRE ILUMIN ING.RAND 242-01"/>
      <sheetName val="TORRE ILUMIN ING.RAND 242-04"/>
      <sheetName val="TORRE ILUMIN ING.RAND 242-05"/>
      <sheetName val="TORRE SEÑALIZACION (243)-01-02"/>
      <sheetName val="TANQUE REMOLQUE (250)-03-04"/>
      <sheetName val="PLANTA ASFALTO (260-01)"/>
      <sheetName val="TRAILER-DOLLY (270) 01 AL 06"/>
      <sheetName val="Equipo107"/>
      <sheetName val="Equipo108"/>
      <sheetName val="Equipo109"/>
      <sheetName val="Equipo110"/>
      <sheetName val="Equipo111"/>
      <sheetName val="Equipo112"/>
      <sheetName val="Equipo113"/>
      <sheetName val="Equipo114"/>
      <sheetName val="Equipo115"/>
      <sheetName val="Equipo116"/>
      <sheetName val="Equipo117"/>
      <sheetName val="Equipo118"/>
      <sheetName val="Equipo119"/>
      <sheetName val="Equipo120"/>
      <sheetName val="Equipo121"/>
      <sheetName val="Equipo122"/>
      <sheetName val="Equipo123"/>
      <sheetName val="Equipo124"/>
      <sheetName val="Equipo125"/>
      <sheetName val="Equipo126"/>
      <sheetName val="Equipo127"/>
      <sheetName val="Equipo128"/>
      <sheetName val="Equipo129"/>
      <sheetName val="Equipo130"/>
      <sheetName val="Equipo131"/>
      <sheetName val="Equipo132"/>
      <sheetName val="Equipo133"/>
      <sheetName val="Equipo134"/>
      <sheetName val="Equipo135"/>
      <sheetName val="Equipo136"/>
      <sheetName val="Equipo137"/>
      <sheetName val="Equipo138"/>
      <sheetName val="Equipo139"/>
      <sheetName val="Equipo140"/>
      <sheetName val="Equipo141"/>
      <sheetName val="Equipo142"/>
      <sheetName val="Equipo143"/>
      <sheetName val="Equipo144"/>
      <sheetName val="Equipo145"/>
      <sheetName val="Equipo146"/>
      <sheetName val="Equipo147"/>
      <sheetName val="Equipo148"/>
      <sheetName val="Equipo149"/>
      <sheetName val="Equipo150"/>
      <sheetName val="Anexos"/>
      <sheetName val="PRESUPUESTO DE OPERACION"/>
      <sheetName val="C.OPER.CONSTRUPLAN"/>
      <sheetName val="TARIFAS DE EQUIPOS CTC"/>
      <sheetName val="C&amp;T"/>
      <sheetName val="U.T. Y CONSOR."/>
      <sheetName val="CAT-D7H"/>
      <sheetName val="INSUMOS"/>
      <sheetName val="Fixed Plant Maintenance"/>
    </sheetNames>
    <sheetDataSet>
      <sheetData sheetId="0" refreshError="1"/>
      <sheetData sheetId="1">
        <row r="4">
          <cell r="A4" t="str">
            <v>INSUMOS</v>
          </cell>
          <cell r="B4" t="str">
            <v>PRECIOS</v>
          </cell>
        </row>
        <row r="6">
          <cell r="A6" t="str">
            <v>1 Cuchilla 4T5318</v>
          </cell>
          <cell r="B6">
            <v>499826.6</v>
          </cell>
        </row>
        <row r="7">
          <cell r="A7" t="str">
            <v>1 Puntera 4J8844</v>
          </cell>
          <cell r="B7">
            <v>823134.84</v>
          </cell>
        </row>
        <row r="8">
          <cell r="A8" t="str">
            <v>1 Puntera-4j8843</v>
          </cell>
          <cell r="B8">
            <v>823134.84</v>
          </cell>
        </row>
        <row r="9">
          <cell r="A9" t="str">
            <v>2 Cuchillas 7T6936</v>
          </cell>
          <cell r="B9">
            <v>1412787.2</v>
          </cell>
        </row>
        <row r="10">
          <cell r="A10" t="str">
            <v>3 Pernos 8E6359</v>
          </cell>
          <cell r="B10">
            <v>167475</v>
          </cell>
        </row>
        <row r="11">
          <cell r="A11" t="str">
            <v>3 Puntas 6Y0359</v>
          </cell>
          <cell r="B11">
            <v>1378393.2</v>
          </cell>
        </row>
        <row r="12">
          <cell r="A12" t="str">
            <v>3 Retenedores 8E 6358</v>
          </cell>
          <cell r="B12">
            <v>167475</v>
          </cell>
        </row>
        <row r="13">
          <cell r="A13" t="str">
            <v>32 Tornillos 6F0196</v>
          </cell>
          <cell r="B13">
            <v>307984.64000000001</v>
          </cell>
        </row>
        <row r="14">
          <cell r="A14" t="str">
            <v>32 Tuercas 2J 3505</v>
          </cell>
          <cell r="B14">
            <v>170863.35999999999</v>
          </cell>
        </row>
        <row r="15">
          <cell r="A15" t="str">
            <v>Aceite Hidraulico</v>
          </cell>
          <cell r="B15">
            <v>20309</v>
          </cell>
        </row>
        <row r="16">
          <cell r="A16" t="str">
            <v>Aceite Motor</v>
          </cell>
          <cell r="B16">
            <v>20037</v>
          </cell>
        </row>
        <row r="17">
          <cell r="A17" t="str">
            <v>Aceite Motor 232-04</v>
          </cell>
          <cell r="B17">
            <v>55881.84</v>
          </cell>
        </row>
        <row r="18">
          <cell r="A18" t="str">
            <v>Aceite Transmisión</v>
          </cell>
          <cell r="B18">
            <v>21400</v>
          </cell>
        </row>
        <row r="19">
          <cell r="A19" t="str">
            <v>Aceite Transmisión 242-01</v>
          </cell>
          <cell r="B19">
            <v>5500</v>
          </cell>
        </row>
        <row r="20">
          <cell r="A20" t="str">
            <v>ACPM</v>
          </cell>
          <cell r="B20">
            <v>5497.8</v>
          </cell>
        </row>
        <row r="21">
          <cell r="A21" t="str">
            <v>Adapatador ref:8J7525 retrocargador 436B</v>
          </cell>
          <cell r="B21">
            <v>83412.12</v>
          </cell>
        </row>
        <row r="22">
          <cell r="A22" t="str">
            <v>Adaptador ref:8J7525 retrocargador 428B</v>
          </cell>
          <cell r="B22">
            <v>83412.12</v>
          </cell>
        </row>
        <row r="23">
          <cell r="A23" t="str">
            <v>Aire Primario 232-04</v>
          </cell>
          <cell r="B23">
            <v>34635.279999999999</v>
          </cell>
        </row>
        <row r="24">
          <cell r="A24" t="str">
            <v>Aire Primario 242-01</v>
          </cell>
          <cell r="B24">
            <v>176320</v>
          </cell>
        </row>
        <row r="25">
          <cell r="A25" t="str">
            <v>Aire Primario 242-04</v>
          </cell>
          <cell r="B25">
            <v>176320</v>
          </cell>
        </row>
        <row r="26">
          <cell r="A26" t="str">
            <v>Aire Primario 242-05</v>
          </cell>
          <cell r="B26">
            <v>176320</v>
          </cell>
        </row>
        <row r="27">
          <cell r="A27" t="str">
            <v>Aire Secundario 232-04</v>
          </cell>
          <cell r="B27">
            <v>174000</v>
          </cell>
        </row>
        <row r="28">
          <cell r="A28" t="str">
            <v>Aire Secundario 242-01</v>
          </cell>
          <cell r="B28">
            <v>176320</v>
          </cell>
        </row>
        <row r="29">
          <cell r="A29" t="str">
            <v>Aire Secundario 242-04</v>
          </cell>
          <cell r="B29">
            <v>176320</v>
          </cell>
        </row>
        <row r="30">
          <cell r="A30" t="str">
            <v>Aire Secundario 242-05</v>
          </cell>
          <cell r="B30">
            <v>176320</v>
          </cell>
        </row>
        <row r="31">
          <cell r="A31" t="str">
            <v>Arandela ref:5P8250</v>
          </cell>
          <cell r="B31">
            <v>6871.84</v>
          </cell>
        </row>
        <row r="32">
          <cell r="A32" t="str">
            <v>Bases ref:9U9617 perfiladora Pr450</v>
          </cell>
          <cell r="B32">
            <v>37472.639999999999</v>
          </cell>
        </row>
        <row r="33">
          <cell r="A33" t="str">
            <v>Bases ref:9U9617 perfiladora procut 1000R</v>
          </cell>
          <cell r="B33">
            <v>37472.639999999999</v>
          </cell>
        </row>
        <row r="34">
          <cell r="A34" t="str">
            <v>Combustible Final 242-01</v>
          </cell>
          <cell r="B34">
            <v>71813.45</v>
          </cell>
        </row>
        <row r="35">
          <cell r="A35" t="str">
            <v>Combustible Final 242-04</v>
          </cell>
          <cell r="B35">
            <v>71813.45</v>
          </cell>
        </row>
        <row r="36">
          <cell r="A36" t="str">
            <v>Combustible Final 242-05</v>
          </cell>
          <cell r="B36">
            <v>71813.45</v>
          </cell>
        </row>
        <row r="37">
          <cell r="A37" t="str">
            <v>Combustible Primario 242-01</v>
          </cell>
          <cell r="B37">
            <v>71813.45</v>
          </cell>
        </row>
        <row r="38">
          <cell r="A38" t="str">
            <v>Combustible Primario 242-04</v>
          </cell>
          <cell r="B38">
            <v>71813.45</v>
          </cell>
        </row>
        <row r="39">
          <cell r="A39" t="str">
            <v>Combustible Primario 242-05</v>
          </cell>
          <cell r="B39">
            <v>71813.45</v>
          </cell>
        </row>
        <row r="40">
          <cell r="A40" t="str">
            <v>Cuchilla ref.7T6936 CAT-D7H</v>
          </cell>
          <cell r="B40">
            <v>759924.12</v>
          </cell>
        </row>
        <row r="41">
          <cell r="A41" t="str">
            <v>Cuchilla ref: 6Y5540</v>
          </cell>
          <cell r="B41">
            <v>890194.44</v>
          </cell>
        </row>
        <row r="42">
          <cell r="A42" t="str">
            <v>Cuchilla ref:1U0593 cargador 966D</v>
          </cell>
          <cell r="B42">
            <v>1497457.9</v>
          </cell>
        </row>
        <row r="43">
          <cell r="A43" t="str">
            <v>Cuchilla ref:1U0593 cargador 966E</v>
          </cell>
          <cell r="B43">
            <v>1497457.9</v>
          </cell>
        </row>
        <row r="44">
          <cell r="A44" t="str">
            <v>Cuchilla ref:1U0601 cargador 950B</v>
          </cell>
          <cell r="B44">
            <v>1376570.8</v>
          </cell>
        </row>
        <row r="45">
          <cell r="A45" t="str">
            <v>Cuchilla ref:1U2406 cargador 966C</v>
          </cell>
          <cell r="B45">
            <v>1399102.7</v>
          </cell>
        </row>
        <row r="46">
          <cell r="A46" t="str">
            <v>Cuchilla ref:4T2921 CAT-D7G</v>
          </cell>
          <cell r="B46">
            <v>626144.80000000005</v>
          </cell>
        </row>
        <row r="47">
          <cell r="A47" t="str">
            <v>Cuchilla ref:4T2922 CAT-D7G</v>
          </cell>
          <cell r="B47">
            <v>466085.68</v>
          </cell>
        </row>
        <row r="48">
          <cell r="A48" t="str">
            <v>Cuchilla ref:4T5318 CAT-D6D</v>
          </cell>
          <cell r="B48">
            <v>537672.76</v>
          </cell>
        </row>
        <row r="49">
          <cell r="A49" t="str">
            <v>Cuchilla ref:4T5318 CAT-D7H</v>
          </cell>
          <cell r="B49">
            <v>537672.76</v>
          </cell>
        </row>
        <row r="50">
          <cell r="A50" t="str">
            <v>Cuchilla ref:4T6381</v>
          </cell>
          <cell r="B50">
            <v>1453136.6</v>
          </cell>
        </row>
        <row r="51">
          <cell r="A51" t="str">
            <v>Cuchilla ref:5D9553</v>
          </cell>
          <cell r="B51">
            <v>397650.32</v>
          </cell>
        </row>
        <row r="52">
          <cell r="A52" t="str">
            <v>Cuchilla ref:5D9553 motoniveladora 120G</v>
          </cell>
          <cell r="B52">
            <v>397650.32</v>
          </cell>
        </row>
        <row r="53">
          <cell r="A53" t="str">
            <v>Cuchilla ref:7t6936 CAT-D6D</v>
          </cell>
          <cell r="B53">
            <v>759924.12</v>
          </cell>
        </row>
        <row r="54">
          <cell r="A54" t="str">
            <v>Cuchilla ref:9R7621 retrocargador 428B</v>
          </cell>
          <cell r="B54">
            <v>108311.38</v>
          </cell>
        </row>
        <row r="55">
          <cell r="A55" t="str">
            <v>Cuchilla ref:9R7621 retrocargador 436B</v>
          </cell>
          <cell r="B55">
            <v>98996.72</v>
          </cell>
        </row>
        <row r="56">
          <cell r="A56" t="str">
            <v>Cuchilla ref:9R7622 retrocargador 428B</v>
          </cell>
          <cell r="B56">
            <v>98996.72</v>
          </cell>
        </row>
        <row r="57">
          <cell r="A57" t="str">
            <v>Cuchilla ref:9R7622 retrocargador 436B</v>
          </cell>
          <cell r="B57">
            <v>885434.96</v>
          </cell>
        </row>
        <row r="58">
          <cell r="A58" t="str">
            <v>Elementos de desgaste (CEPILLO)</v>
          </cell>
          <cell r="B58">
            <v>1572000</v>
          </cell>
        </row>
        <row r="59">
          <cell r="A59" t="str">
            <v>Elementos de desgaste (punta) (031)05-06</v>
          </cell>
          <cell r="B59">
            <v>1160000</v>
          </cell>
        </row>
        <row r="60">
          <cell r="A60" t="str">
            <v>Elementos de desgaste (punta) 031-01</v>
          </cell>
          <cell r="B60">
            <v>3479999.9999999995</v>
          </cell>
        </row>
        <row r="61">
          <cell r="A61" t="str">
            <v>Elementos de desgaste (punta) 031-04</v>
          </cell>
          <cell r="B61">
            <v>5336000</v>
          </cell>
        </row>
        <row r="62">
          <cell r="A62" t="str">
            <v>Escalificadores ref:1957218 motoniveladora 120G</v>
          </cell>
          <cell r="B62">
            <v>400147.8</v>
          </cell>
        </row>
        <row r="63">
          <cell r="A63" t="str">
            <v>Escarificador ref:1957219</v>
          </cell>
          <cell r="B63">
            <v>306323.52</v>
          </cell>
        </row>
        <row r="64">
          <cell r="A64" t="str">
            <v>Filtro  combustible final CAT-D7H ref:1R0750</v>
          </cell>
          <cell r="B64">
            <v>46154.080000000002</v>
          </cell>
        </row>
        <row r="65">
          <cell r="A65" t="str">
            <v>Filtro agua compac PT125R ref:59674044</v>
          </cell>
          <cell r="B65">
            <v>34289.599999999999</v>
          </cell>
        </row>
        <row r="66">
          <cell r="A66" t="str">
            <v>Filtro agua irrigador de asfalto ref:W-475</v>
          </cell>
          <cell r="B66">
            <v>4347.68</v>
          </cell>
        </row>
        <row r="67">
          <cell r="A67" t="str">
            <v>Filtro agua volqueta ref:W-475</v>
          </cell>
          <cell r="B67">
            <v>15999.88</v>
          </cell>
        </row>
        <row r="68">
          <cell r="A68" t="str">
            <v>Filtro aire compac Pt125R ref:36876423</v>
          </cell>
          <cell r="B68">
            <v>94127.039999999994</v>
          </cell>
        </row>
        <row r="69">
          <cell r="A69" t="str">
            <v>Filtro aire prim Bobcat 751 ref:6598492</v>
          </cell>
          <cell r="B69">
            <v>82448.160000000003</v>
          </cell>
        </row>
        <row r="70">
          <cell r="A70" t="str">
            <v>Filtro aire prim com.vib.SD77 ref:59825562</v>
          </cell>
          <cell r="B70">
            <v>131834</v>
          </cell>
        </row>
        <row r="71">
          <cell r="A71" t="str">
            <v>Filtro aire prim compac.vib.auto CS433B ref0773968</v>
          </cell>
          <cell r="B71">
            <v>86439.72</v>
          </cell>
        </row>
        <row r="72">
          <cell r="A72" t="str">
            <v>Filtro aire prim irrigador de asfalto ref:A2-595</v>
          </cell>
          <cell r="B72">
            <v>104999.72</v>
          </cell>
        </row>
        <row r="73">
          <cell r="A73" t="str">
            <v>Filtro aire prim motoniveladora 120G ref.7W5389</v>
          </cell>
          <cell r="B73">
            <v>165774.44</v>
          </cell>
        </row>
        <row r="74">
          <cell r="A74" t="str">
            <v>Filtro aire prim perfiladora Pr450 8T ref:P182049</v>
          </cell>
          <cell r="B74">
            <v>355798.68</v>
          </cell>
        </row>
        <row r="75">
          <cell r="A75" t="str">
            <v>Filtro aire prim retroexcavadora 330 ref:7Y1322</v>
          </cell>
          <cell r="B75">
            <v>230858.56</v>
          </cell>
        </row>
        <row r="76">
          <cell r="A76" t="str">
            <v>Filtro Aire Primario (030)-08-09-10</v>
          </cell>
          <cell r="B76">
            <v>176320</v>
          </cell>
        </row>
        <row r="77">
          <cell r="A77" t="str">
            <v>Filtro Aire Primario (030-07)</v>
          </cell>
          <cell r="B77">
            <v>176320</v>
          </cell>
        </row>
        <row r="78">
          <cell r="A78" t="str">
            <v>Filtro Aire Primario 033-01</v>
          </cell>
          <cell r="B78">
            <v>176320</v>
          </cell>
        </row>
        <row r="79">
          <cell r="A79" t="str">
            <v>Filtro Aire Primario 033-02</v>
          </cell>
          <cell r="B79">
            <v>176320</v>
          </cell>
        </row>
        <row r="80">
          <cell r="A80" t="str">
            <v>Filtro Aire Primario 120-03</v>
          </cell>
          <cell r="B80">
            <v>190454.6</v>
          </cell>
        </row>
        <row r="81">
          <cell r="A81" t="str">
            <v>Filtro aire primario 12G ref:7W5389</v>
          </cell>
          <cell r="B81">
            <v>165774.44</v>
          </cell>
        </row>
        <row r="82">
          <cell r="A82" t="str">
            <v>Filtro aire primario cargador 950B ref:7W5317</v>
          </cell>
          <cell r="B82">
            <v>175172.76</v>
          </cell>
        </row>
        <row r="83">
          <cell r="A83" t="str">
            <v>Filtro aire primario cargador 966C ref:7W5317</v>
          </cell>
          <cell r="B83">
            <v>175172.76</v>
          </cell>
        </row>
        <row r="84">
          <cell r="A84" t="str">
            <v>Filtro aire primario cargador 966D ref:7W5317</v>
          </cell>
          <cell r="B84">
            <v>175172.76</v>
          </cell>
        </row>
        <row r="85">
          <cell r="A85" t="str">
            <v>Filtro aire primario cargador 966E ref:7W5317</v>
          </cell>
          <cell r="B85">
            <v>175172.76</v>
          </cell>
        </row>
        <row r="86">
          <cell r="A86" t="str">
            <v>Filtro aire primario carro manten NPR ref:PA2712</v>
          </cell>
          <cell r="B86">
            <v>28000.080000000002</v>
          </cell>
        </row>
        <row r="87">
          <cell r="A87" t="str">
            <v>Filtro aire primario CAT-D6D ref.7W5495</v>
          </cell>
          <cell r="B87">
            <v>228441.17</v>
          </cell>
        </row>
        <row r="88">
          <cell r="A88" t="str">
            <v>Filtro aire primario CAT-D7G ref:7W5317</v>
          </cell>
          <cell r="B88">
            <v>175172.76</v>
          </cell>
        </row>
        <row r="89">
          <cell r="A89" t="str">
            <v>Filtro aire primario CAT-D7H ref:;7W5317</v>
          </cell>
          <cell r="B89">
            <v>175172.76</v>
          </cell>
        </row>
        <row r="90">
          <cell r="A90" t="str">
            <v>Filtro aire primario com.vib.SD-1000D ref:35318252</v>
          </cell>
          <cell r="B90">
            <v>131316.64000000001</v>
          </cell>
        </row>
        <row r="91">
          <cell r="A91" t="str">
            <v>Filtro aire primario compac. DD65 ref:59144170</v>
          </cell>
          <cell r="B91">
            <v>90455.64</v>
          </cell>
        </row>
        <row r="92">
          <cell r="A92" t="str">
            <v>Filtro aire primario D8N ref:1P7360</v>
          </cell>
          <cell r="B92">
            <v>151940.28</v>
          </cell>
        </row>
        <row r="93">
          <cell r="A93" t="str">
            <v>Filtro aire primario Finisher ref:254K</v>
          </cell>
          <cell r="B93">
            <v>42000.12</v>
          </cell>
        </row>
        <row r="94">
          <cell r="A94" t="str">
            <v>Filtro aire primario perfiladora procut 1000R</v>
          </cell>
          <cell r="B94">
            <v>457434.03</v>
          </cell>
        </row>
        <row r="95">
          <cell r="A95" t="str">
            <v>Filtro aire primario recuperadora RM350 ref:6I2505</v>
          </cell>
          <cell r="B95">
            <v>312986.56</v>
          </cell>
        </row>
        <row r="96">
          <cell r="A96" t="str">
            <v>Filtro aire primario retrocargador 428B ref:8N5504</v>
          </cell>
          <cell r="B96">
            <v>157427.07999999999</v>
          </cell>
        </row>
        <row r="97">
          <cell r="A97" t="str">
            <v>Filtro aire primario retrocargador 436B ref:8N5504</v>
          </cell>
          <cell r="B97">
            <v>157427.07999999999</v>
          </cell>
        </row>
        <row r="98">
          <cell r="A98" t="str">
            <v>Filtro aire primario retroexcavadora 320 ref7Y0404</v>
          </cell>
          <cell r="B98">
            <v>285085.08</v>
          </cell>
        </row>
        <row r="99">
          <cell r="A99" t="str">
            <v>Filtro aire primario retroexcavadora 345BL ref7Y0404</v>
          </cell>
          <cell r="B99">
            <v>285085.08</v>
          </cell>
        </row>
        <row r="100">
          <cell r="A100" t="str">
            <v>Filtro aire primario tanden DD-22 ref:59341560</v>
          </cell>
          <cell r="B100">
            <v>162168</v>
          </cell>
        </row>
        <row r="101">
          <cell r="A101" t="str">
            <v>Filtro aire primario tractor agricola ref:AR796</v>
          </cell>
          <cell r="B101">
            <v>127042.04</v>
          </cell>
        </row>
        <row r="102">
          <cell r="A102" t="str">
            <v>Filtro aire primario Volqueta ref:A2 595</v>
          </cell>
          <cell r="B102">
            <v>104999.72</v>
          </cell>
        </row>
        <row r="103">
          <cell r="A103" t="str">
            <v>Filtro aire primbobcat 873 ref:6666375</v>
          </cell>
          <cell r="B103">
            <v>106286.16</v>
          </cell>
        </row>
        <row r="104">
          <cell r="A104" t="str">
            <v>Filtro aire sec Bobcat 751 ref:6598462</v>
          </cell>
          <cell r="B104">
            <v>80795.16</v>
          </cell>
        </row>
        <row r="105">
          <cell r="A105" t="str">
            <v>Filtro aire sec bobcat 873 ref:6666376</v>
          </cell>
          <cell r="B105">
            <v>84417.84</v>
          </cell>
        </row>
        <row r="106">
          <cell r="A106" t="str">
            <v>Filtro aire sec com.vib. SD77 ref:59825554</v>
          </cell>
          <cell r="B106">
            <v>94743</v>
          </cell>
        </row>
        <row r="107">
          <cell r="A107" t="str">
            <v>Filtro aire sec com.vib.SD-1000D ref:35328442</v>
          </cell>
          <cell r="B107">
            <v>118184.28</v>
          </cell>
        </row>
        <row r="108">
          <cell r="A108" t="str">
            <v>Filtro aire sec irrigador de asfalto ref:A2-595</v>
          </cell>
          <cell r="B108">
            <v>104999.72</v>
          </cell>
        </row>
        <row r="109">
          <cell r="A109" t="str">
            <v>Filtro aire sec motoniveladora 120G ref:2S1285</v>
          </cell>
          <cell r="B109">
            <v>164490.32</v>
          </cell>
        </row>
        <row r="110">
          <cell r="A110" t="str">
            <v>Filtro aire sec perfiladora PR450 ref:P182049</v>
          </cell>
          <cell r="B110">
            <v>355798.68</v>
          </cell>
        </row>
        <row r="111">
          <cell r="A111" t="str">
            <v>Filtro aire sec recuperadora RM350 ref:6I2506</v>
          </cell>
          <cell r="B111">
            <v>286253.2</v>
          </cell>
        </row>
        <row r="112">
          <cell r="A112" t="str">
            <v>Filtro aire sec retrocargador 428B ref:4W6691</v>
          </cell>
          <cell r="B112">
            <v>142776.28</v>
          </cell>
        </row>
        <row r="113">
          <cell r="A113" t="str">
            <v>Filtro aire sec retrocargador 436B ref:4W6691</v>
          </cell>
          <cell r="B113">
            <v>142776.28</v>
          </cell>
        </row>
        <row r="114">
          <cell r="A114" t="str">
            <v>Filtro aire sec retroexcavadora 320 ref:5I5208</v>
          </cell>
          <cell r="B114">
            <v>142425.96</v>
          </cell>
        </row>
        <row r="115">
          <cell r="A115" t="str">
            <v>Filtro aire sec retroexcavadora 330 ref:7Y1323</v>
          </cell>
          <cell r="B115">
            <v>379063.64</v>
          </cell>
        </row>
        <row r="116">
          <cell r="A116" t="str">
            <v>Filtro aire sec retroexcavadora 345BL ref:5I5208</v>
          </cell>
          <cell r="B116">
            <v>142425.96</v>
          </cell>
        </row>
        <row r="117">
          <cell r="A117" t="str">
            <v>Filtro Aire Secundario (030)-08-09-10</v>
          </cell>
          <cell r="B117">
            <v>176320</v>
          </cell>
        </row>
        <row r="118">
          <cell r="A118" t="str">
            <v>Filtro Aire Secundario (030-07)</v>
          </cell>
          <cell r="B118">
            <v>176320</v>
          </cell>
        </row>
        <row r="119">
          <cell r="A119" t="str">
            <v>Filtro Aire Secundario 033-01</v>
          </cell>
          <cell r="B119">
            <v>176320</v>
          </cell>
        </row>
        <row r="120">
          <cell r="A120" t="str">
            <v>Filtro Aire Secundario 033-02</v>
          </cell>
          <cell r="B120">
            <v>176320</v>
          </cell>
        </row>
        <row r="121">
          <cell r="A121" t="str">
            <v>Filtro Aire Secundario 120-03</v>
          </cell>
          <cell r="B121">
            <v>195390.4</v>
          </cell>
        </row>
        <row r="122">
          <cell r="A122" t="str">
            <v>Filtro aire secundario 12G ref:2S1285</v>
          </cell>
          <cell r="B122">
            <v>164490.32</v>
          </cell>
        </row>
        <row r="123">
          <cell r="A123" t="str">
            <v>Filtro aire secundario caompac. DD65 ref:59144188</v>
          </cell>
          <cell r="B123">
            <v>67856.52</v>
          </cell>
        </row>
        <row r="124">
          <cell r="A124" t="str">
            <v>Filtro aire secundario cargador 950B ref:9S9972</v>
          </cell>
          <cell r="B124">
            <v>178149.32</v>
          </cell>
        </row>
        <row r="125">
          <cell r="A125" t="str">
            <v>Filtro aire secundario cargador 966C ref:2S1286</v>
          </cell>
          <cell r="B125">
            <v>184978.24</v>
          </cell>
        </row>
        <row r="126">
          <cell r="A126" t="str">
            <v>Filtro aire secundario cargador 966D ref:9S9972</v>
          </cell>
          <cell r="B126">
            <v>178149.32</v>
          </cell>
        </row>
        <row r="127">
          <cell r="A127" t="str">
            <v>Filtro aire secundario cargador 966E ref:9S9972</v>
          </cell>
          <cell r="B127">
            <v>178149.32</v>
          </cell>
        </row>
        <row r="128">
          <cell r="A128" t="str">
            <v>Filtro aire secundario CAT-D6D ref:1P7360</v>
          </cell>
          <cell r="B128">
            <v>228441.17</v>
          </cell>
        </row>
        <row r="129">
          <cell r="A129" t="str">
            <v>Filtro aire secundario CAT-D7G ref.9S9972</v>
          </cell>
          <cell r="B129">
            <v>178149.32</v>
          </cell>
        </row>
        <row r="130">
          <cell r="A130" t="str">
            <v>Filtro aire secundario CAT-D7H ref:9S9972</v>
          </cell>
          <cell r="B130">
            <v>178149.32</v>
          </cell>
        </row>
        <row r="131">
          <cell r="A131" t="str">
            <v>Filtro aire secundario compac. Cs 433B ref:0773968</v>
          </cell>
          <cell r="B131">
            <v>86439.72</v>
          </cell>
        </row>
        <row r="132">
          <cell r="A132" t="str">
            <v>Filtro aire secundario D8N ref:7W5495</v>
          </cell>
          <cell r="B132">
            <v>196827.64</v>
          </cell>
        </row>
        <row r="133">
          <cell r="A133" t="str">
            <v>Filtro aire secundario Finisher ref.254K</v>
          </cell>
          <cell r="B133">
            <v>42000.12</v>
          </cell>
        </row>
        <row r="134">
          <cell r="A134" t="str">
            <v>Filtro aire secundario perfiladora procut 1000R</v>
          </cell>
          <cell r="B134">
            <v>243552.25</v>
          </cell>
        </row>
        <row r="135">
          <cell r="A135" t="str">
            <v>Filtro aire secundario tractor agricola ref:AL671</v>
          </cell>
          <cell r="B135">
            <v>82959.72</v>
          </cell>
        </row>
        <row r="136">
          <cell r="A136" t="str">
            <v>Filtro aire secundario Volqueta ref:A2 595</v>
          </cell>
          <cell r="B136">
            <v>104999.72</v>
          </cell>
        </row>
        <row r="137">
          <cell r="A137" t="str">
            <v>Filtro comb compac PT125R ref:35308048</v>
          </cell>
          <cell r="B137">
            <v>72556.84</v>
          </cell>
        </row>
        <row r="138">
          <cell r="A138" t="str">
            <v>Filtro comble com.vib.SD77  ref35374677</v>
          </cell>
          <cell r="B138">
            <v>48071.56</v>
          </cell>
        </row>
        <row r="139">
          <cell r="A139" t="str">
            <v>Filtro comble final com.vib.SD-1000D ref:59728196</v>
          </cell>
          <cell r="B139">
            <v>47774.6</v>
          </cell>
        </row>
        <row r="140">
          <cell r="A140" t="str">
            <v>Filtro comble final irrigador de asfalto ref:BF877</v>
          </cell>
          <cell r="B140">
            <v>14999.96</v>
          </cell>
        </row>
        <row r="141">
          <cell r="A141" t="str">
            <v>Filtro comble final perfiladora PR-450 ref:1R0749</v>
          </cell>
          <cell r="B141">
            <v>67331.039999999994</v>
          </cell>
        </row>
        <row r="142">
          <cell r="A142" t="str">
            <v>Filtro comble final recuperadora RM350 ref:1R0749</v>
          </cell>
          <cell r="B142">
            <v>67331.039999999994</v>
          </cell>
        </row>
        <row r="143">
          <cell r="A143" t="str">
            <v>Filtro comble final retrocargador 428B ref:159610</v>
          </cell>
          <cell r="B143">
            <v>94021.48</v>
          </cell>
        </row>
        <row r="144">
          <cell r="A144" t="str">
            <v>Filtro comble final retroexcavador 330 ref:1R0750</v>
          </cell>
          <cell r="B144">
            <v>46154.080000000002</v>
          </cell>
        </row>
        <row r="145">
          <cell r="A145" t="str">
            <v>Filtro comble prim irrigador de asfalto ref:BF 876</v>
          </cell>
          <cell r="B145">
            <v>14999.96</v>
          </cell>
        </row>
        <row r="146">
          <cell r="A146" t="str">
            <v>Filtro comble prim tractor agricola ref:AL679</v>
          </cell>
          <cell r="B146">
            <v>15000</v>
          </cell>
        </row>
        <row r="147">
          <cell r="A147" t="str">
            <v>Filtro comble primario compac DD65 ref:54477153</v>
          </cell>
          <cell r="B147">
            <v>36205.919999999998</v>
          </cell>
        </row>
        <row r="148">
          <cell r="A148" t="str">
            <v>Filtro comble primario Hyster C-530A ref:PM228</v>
          </cell>
          <cell r="B148">
            <v>4999.6000000000004</v>
          </cell>
        </row>
        <row r="149">
          <cell r="A149" t="str">
            <v>Filtro comble sec compac.  DD65 ref:36855493</v>
          </cell>
          <cell r="B149">
            <v>41412</v>
          </cell>
        </row>
        <row r="150">
          <cell r="A150" t="str">
            <v>Filtro comble separadores agua Finisher ref:8N9803</v>
          </cell>
          <cell r="B150">
            <v>79552.800000000003</v>
          </cell>
        </row>
        <row r="151">
          <cell r="A151" t="str">
            <v>Filtro combustible Final (030)-08-09-10</v>
          </cell>
          <cell r="B151">
            <v>71813.45</v>
          </cell>
        </row>
        <row r="152">
          <cell r="A152" t="str">
            <v>Filtro combustible Final (030-07)</v>
          </cell>
          <cell r="B152">
            <v>71813.45</v>
          </cell>
        </row>
        <row r="153">
          <cell r="A153" t="str">
            <v>Filtro combustible Final 033-01</v>
          </cell>
          <cell r="B153">
            <v>71813.45</v>
          </cell>
        </row>
        <row r="154">
          <cell r="A154" t="str">
            <v>Filtro combustible Final 033-02</v>
          </cell>
          <cell r="B154">
            <v>71813.45</v>
          </cell>
        </row>
        <row r="155">
          <cell r="A155" t="str">
            <v>Filtro Combustible Final 120-03</v>
          </cell>
          <cell r="B155">
            <v>48751.32</v>
          </cell>
        </row>
        <row r="156">
          <cell r="A156" t="str">
            <v>Filtro combustible final 12G ref:1R0750</v>
          </cell>
          <cell r="B156">
            <v>46154.080000000002</v>
          </cell>
        </row>
        <row r="157">
          <cell r="A157" t="str">
            <v>Filtro Combustible Final 232-04</v>
          </cell>
          <cell r="B157">
            <v>36748.800000000003</v>
          </cell>
        </row>
        <row r="158">
          <cell r="A158" t="str">
            <v>Filtro combustible final cargador 950B ref:1R0750</v>
          </cell>
          <cell r="B158">
            <v>46154.080000000002</v>
          </cell>
        </row>
        <row r="159">
          <cell r="A159" t="str">
            <v>Filtro combustible final cargador 966C ref:1R0750</v>
          </cell>
          <cell r="B159">
            <v>46154.080000000002</v>
          </cell>
        </row>
        <row r="160">
          <cell r="A160" t="str">
            <v>Filtro combustible final cargador 966D ref:1R0750</v>
          </cell>
          <cell r="B160">
            <v>46154.080000000002</v>
          </cell>
        </row>
        <row r="161">
          <cell r="A161" t="str">
            <v>Filtro combustible final cargador 966E ref:1R0750</v>
          </cell>
          <cell r="B161">
            <v>46154.080000000002</v>
          </cell>
        </row>
        <row r="162">
          <cell r="A162" t="str">
            <v>Filtro combustible final carro mto C-70 ref:PM228</v>
          </cell>
          <cell r="B162">
            <v>4999.6000000000004</v>
          </cell>
        </row>
        <row r="163">
          <cell r="A163" t="str">
            <v>Filtro combustible final carro mto NPR ref:A-4052</v>
          </cell>
          <cell r="B163">
            <v>12760</v>
          </cell>
        </row>
        <row r="164">
          <cell r="A164" t="str">
            <v>Filtro combustible final CAT-D6D ref:1R0750</v>
          </cell>
          <cell r="B164">
            <v>53538.73</v>
          </cell>
        </row>
        <row r="165">
          <cell r="A165" t="str">
            <v>Filtro combustible final CAT-D7G ref.1R0750</v>
          </cell>
          <cell r="B165">
            <v>46154.080000000002</v>
          </cell>
        </row>
        <row r="166">
          <cell r="A166" t="str">
            <v>Filtro combustible final com CS433B ref:0676987</v>
          </cell>
          <cell r="B166">
            <v>23435.48</v>
          </cell>
        </row>
        <row r="167">
          <cell r="A167" t="str">
            <v>Filtro combustible final D8N ref:1R0749</v>
          </cell>
          <cell r="B167">
            <v>67331.039999999994</v>
          </cell>
        </row>
        <row r="168">
          <cell r="A168" t="str">
            <v>Filtro combustible final Hyster C-530A ref:PM228</v>
          </cell>
          <cell r="B168">
            <v>4999.6000000000004</v>
          </cell>
        </row>
        <row r="169">
          <cell r="A169" t="str">
            <v>Filtro combustible final moto 120G ref:1R0750</v>
          </cell>
          <cell r="B169">
            <v>46154.080000000002</v>
          </cell>
        </row>
        <row r="170">
          <cell r="A170" t="str">
            <v>Filtro combustible final perfiladora procut 1000R</v>
          </cell>
          <cell r="B170">
            <v>62772.24</v>
          </cell>
        </row>
        <row r="171">
          <cell r="A171" t="str">
            <v>Filtro combustible final retro 320 ref:5I7951</v>
          </cell>
          <cell r="B171">
            <v>45634.400000000001</v>
          </cell>
        </row>
        <row r="172">
          <cell r="A172" t="str">
            <v>Filtro combustible final retro 345BL ref:5I7951</v>
          </cell>
          <cell r="B172">
            <v>45634.400000000001</v>
          </cell>
        </row>
        <row r="173">
          <cell r="A173" t="str">
            <v>Filtro combustible final retro 436B ref:1596102</v>
          </cell>
          <cell r="B173">
            <v>94021.48</v>
          </cell>
        </row>
        <row r="174">
          <cell r="A174" t="str">
            <v>Filtro combustible final tanden DD-22 ref:59765511</v>
          </cell>
          <cell r="B174">
            <v>39208</v>
          </cell>
        </row>
        <row r="175">
          <cell r="A175" t="str">
            <v>Filtro combustible final Volqueta  ref:BF 877</v>
          </cell>
          <cell r="B175">
            <v>14999.96</v>
          </cell>
        </row>
        <row r="176">
          <cell r="A176" t="str">
            <v>Filtro combustible prim Bobcat 751 ref:6667352</v>
          </cell>
          <cell r="B176">
            <v>60517.2</v>
          </cell>
        </row>
        <row r="177">
          <cell r="A177" t="str">
            <v>Filtro combustible prim bobcat 873 ref:6667352</v>
          </cell>
          <cell r="B177">
            <v>60517.2</v>
          </cell>
        </row>
        <row r="178">
          <cell r="A178" t="str">
            <v>Filtro combustible prim carro mto NPR ref:A-4051</v>
          </cell>
          <cell r="B178">
            <v>11600</v>
          </cell>
        </row>
        <row r="179">
          <cell r="A179" t="str">
            <v>Filtro combustible prim carro mtoC-70 ref:PM228</v>
          </cell>
          <cell r="B179">
            <v>4999.6000000000004</v>
          </cell>
        </row>
        <row r="180">
          <cell r="A180" t="str">
            <v>Filtro combustible Primario (030)-08-09-10</v>
          </cell>
          <cell r="B180">
            <v>71813.45</v>
          </cell>
        </row>
        <row r="181">
          <cell r="A181" t="str">
            <v>Filtro combustible Primario (030-07)</v>
          </cell>
          <cell r="B181">
            <v>71813.45</v>
          </cell>
        </row>
        <row r="182">
          <cell r="A182" t="str">
            <v>Filtro combustible Primario 033-01</v>
          </cell>
          <cell r="B182">
            <v>71813.45</v>
          </cell>
        </row>
        <row r="183">
          <cell r="A183" t="str">
            <v>Filtro combustible Primario 033-02</v>
          </cell>
          <cell r="B183">
            <v>71813.45</v>
          </cell>
        </row>
        <row r="184">
          <cell r="A184" t="str">
            <v>Filtro Combustible Primario 120-03</v>
          </cell>
          <cell r="B184">
            <v>48751.32</v>
          </cell>
        </row>
        <row r="185">
          <cell r="A185" t="str">
            <v>Filtro combustible primario 12G ref:1R0750</v>
          </cell>
          <cell r="B185">
            <v>46154.080000000002</v>
          </cell>
        </row>
        <row r="186">
          <cell r="A186" t="str">
            <v>Filtro Combustible Primario 232-04</v>
          </cell>
          <cell r="B186">
            <v>25457.360000000001</v>
          </cell>
        </row>
        <row r="187">
          <cell r="A187" t="str">
            <v>Filtro combustible primario DD-22 ref:59765511</v>
          </cell>
          <cell r="B187">
            <v>39208</v>
          </cell>
        </row>
        <row r="188">
          <cell r="A188" t="str">
            <v>Filtro combustible primario Finisher ref:BF909</v>
          </cell>
          <cell r="B188">
            <v>43999.96</v>
          </cell>
        </row>
        <row r="189">
          <cell r="A189" t="str">
            <v>Filtro combustible primario recupRM350 ref:1R0749</v>
          </cell>
          <cell r="B189">
            <v>67331.039999999994</v>
          </cell>
        </row>
        <row r="190">
          <cell r="A190" t="str">
            <v>Filtro combustible primario retro 320 ref:5I7951</v>
          </cell>
          <cell r="B190">
            <v>45634.400000000001</v>
          </cell>
        </row>
        <row r="191">
          <cell r="A191" t="str">
            <v>Filtro combustible primario retro 345BL ref:5I7951</v>
          </cell>
          <cell r="B191">
            <v>45634.400000000001</v>
          </cell>
        </row>
        <row r="192">
          <cell r="A192" t="str">
            <v>Filtro combustible primario Volqueta ref:BF 876</v>
          </cell>
          <cell r="B192">
            <v>14999.96</v>
          </cell>
        </row>
        <row r="193">
          <cell r="A193" t="str">
            <v>Filtro combustible secundario Finisher ref: BF909</v>
          </cell>
          <cell r="B193">
            <v>43999.96</v>
          </cell>
        </row>
        <row r="194">
          <cell r="A194" t="str">
            <v>Filtro de motor irrigador de asfalto ref:FC-67</v>
          </cell>
          <cell r="B194">
            <v>17999.72</v>
          </cell>
        </row>
        <row r="195">
          <cell r="A195" t="str">
            <v>Filtro desechable gas Hyster C-530A ref:GF61</v>
          </cell>
          <cell r="B195">
            <v>5800</v>
          </cell>
        </row>
        <row r="196">
          <cell r="A196" t="str">
            <v>Filtro hdco compac PT125R ref:59490664</v>
          </cell>
          <cell r="B196">
            <v>117714.48</v>
          </cell>
        </row>
        <row r="197">
          <cell r="A197" t="str">
            <v>Filtro hdco compactador PT125R ref:59303123</v>
          </cell>
          <cell r="B197">
            <v>125072.36</v>
          </cell>
        </row>
        <row r="198">
          <cell r="A198" t="str">
            <v>Filtro Hidraulico 120-03</v>
          </cell>
          <cell r="B198">
            <v>112032.8</v>
          </cell>
        </row>
        <row r="199">
          <cell r="A199" t="str">
            <v>Filtro hidráulico 12G ref:1R0719</v>
          </cell>
          <cell r="B199">
            <v>41321.519999999997</v>
          </cell>
        </row>
        <row r="200">
          <cell r="A200" t="str">
            <v>Filtro Hidraulico 232-04</v>
          </cell>
          <cell r="B200">
            <v>20309.099999999999</v>
          </cell>
        </row>
        <row r="201">
          <cell r="A201" t="str">
            <v>Filtro hidraulico Bobcat 751 ref:6630977</v>
          </cell>
          <cell r="B201">
            <v>149575.04000000001</v>
          </cell>
        </row>
        <row r="202">
          <cell r="A202" t="str">
            <v>Filtro hidraulico Bobcat 873 ref:6630977</v>
          </cell>
          <cell r="B202">
            <v>149575.04000000001</v>
          </cell>
        </row>
        <row r="203">
          <cell r="A203" t="str">
            <v>Filtro hidraulico cam.vib.auto SD-100D ref58887936</v>
          </cell>
          <cell r="B203">
            <v>192709.64</v>
          </cell>
        </row>
        <row r="204">
          <cell r="A204" t="str">
            <v>Filtro hidraulico cargador  966C ref:1R0719</v>
          </cell>
          <cell r="B204">
            <v>41321.519999999997</v>
          </cell>
        </row>
        <row r="205">
          <cell r="A205" t="str">
            <v>Filtro hidraulico cargador 950B ref:1R0719</v>
          </cell>
          <cell r="B205">
            <v>41321.519999999997</v>
          </cell>
        </row>
        <row r="206">
          <cell r="A206" t="str">
            <v>Filtro hidraulico cargador 966D ref:1R0719</v>
          </cell>
          <cell r="B206">
            <v>41321.519999999997</v>
          </cell>
        </row>
        <row r="207">
          <cell r="A207" t="str">
            <v>Filtro hidraulico cargador 966E ref:1R0719</v>
          </cell>
          <cell r="B207">
            <v>41321.519999999997</v>
          </cell>
        </row>
        <row r="208">
          <cell r="A208" t="str">
            <v>Filtro hidraulico CAT-D6D ref:1R0741</v>
          </cell>
          <cell r="B208">
            <v>53538.73</v>
          </cell>
        </row>
        <row r="209">
          <cell r="A209" t="str">
            <v>Filtro hidraulico CAT-D7G ref:1R0735</v>
          </cell>
          <cell r="B209">
            <v>103168.08</v>
          </cell>
        </row>
        <row r="210">
          <cell r="A210" t="str">
            <v>Filtro hidraulico CAT-D7H ref:1R0735</v>
          </cell>
          <cell r="B210">
            <v>103168.08</v>
          </cell>
        </row>
        <row r="211">
          <cell r="A211" t="str">
            <v>Filtro hidraulico com.vib SD77 ref:58887936</v>
          </cell>
          <cell r="B211">
            <v>173686.8</v>
          </cell>
        </row>
        <row r="212">
          <cell r="A212" t="str">
            <v>Filtro hidraulico compactador DD65 ref:59026500</v>
          </cell>
          <cell r="B212">
            <v>58805.04</v>
          </cell>
        </row>
        <row r="213">
          <cell r="A213" t="str">
            <v>Filtro hidraulico D8N ref:1R0741</v>
          </cell>
          <cell r="B213">
            <v>46154.080000000002</v>
          </cell>
        </row>
        <row r="214">
          <cell r="A214" t="str">
            <v>Filtro hidraulico Finisher ref:BT287</v>
          </cell>
          <cell r="B214">
            <v>42000.12</v>
          </cell>
        </row>
        <row r="215">
          <cell r="A215" t="str">
            <v>Filtro hidraulico motoniveladora 120G ref:1R0719</v>
          </cell>
          <cell r="B215">
            <v>41321.519999999997</v>
          </cell>
        </row>
        <row r="216">
          <cell r="A216" t="str">
            <v>Filtro hidraulico perfiladora PR-450 ref:0541719</v>
          </cell>
          <cell r="B216">
            <v>41755.360000000001</v>
          </cell>
        </row>
        <row r="217">
          <cell r="A217" t="str">
            <v>Filtro hidraulico perfiladora procut 1000R</v>
          </cell>
          <cell r="B217">
            <v>305117.49</v>
          </cell>
        </row>
        <row r="218">
          <cell r="A218" t="str">
            <v>Filtro hidraulico retrocargador 428B ref:1194740</v>
          </cell>
          <cell r="B218">
            <v>50063.28</v>
          </cell>
        </row>
        <row r="219">
          <cell r="A219" t="str">
            <v>Filtro hidraulico retrocargador 436B ref:9T0973</v>
          </cell>
          <cell r="B219">
            <v>247439.6</v>
          </cell>
        </row>
        <row r="220">
          <cell r="A220" t="str">
            <v>Filtro hidraulico retroex330 ref:0944412</v>
          </cell>
          <cell r="B220">
            <v>38226.639999999999</v>
          </cell>
        </row>
        <row r="221">
          <cell r="A221" t="str">
            <v>Filtro hidraulico retroexcavadora 320 ref.4I3948</v>
          </cell>
          <cell r="B221">
            <v>170226.52</v>
          </cell>
        </row>
        <row r="222">
          <cell r="A222" t="str">
            <v>Filtro hidraulico retroexcavadora 345BL ref.4I3948</v>
          </cell>
          <cell r="B222">
            <v>170226.52</v>
          </cell>
        </row>
        <row r="223">
          <cell r="A223" t="str">
            <v>Filtro hidraulico tanden DD-22 ref:59480673</v>
          </cell>
          <cell r="B223">
            <v>41296</v>
          </cell>
        </row>
        <row r="224">
          <cell r="A224" t="str">
            <v>Filtro hidraulico tractor agricola ref:AR756</v>
          </cell>
          <cell r="B224">
            <v>19128.400000000001</v>
          </cell>
        </row>
        <row r="225">
          <cell r="A225" t="str">
            <v>Filtro hidrco compac.vib.auto CS433B ref:1446691</v>
          </cell>
          <cell r="B225">
            <v>157521.04</v>
          </cell>
        </row>
        <row r="226">
          <cell r="A226" t="str">
            <v>Filtro linea tandem DD-22 ref:36845493</v>
          </cell>
          <cell r="B226">
            <v>562600</v>
          </cell>
        </row>
        <row r="227">
          <cell r="A227" t="str">
            <v>Filtro Motor</v>
          </cell>
          <cell r="B227">
            <v>38537</v>
          </cell>
        </row>
        <row r="228">
          <cell r="A228" t="str">
            <v>Filtro Motor (030-07)</v>
          </cell>
          <cell r="B228">
            <v>38537</v>
          </cell>
        </row>
        <row r="229">
          <cell r="A229" t="str">
            <v>Filtro Motor 033-01</v>
          </cell>
          <cell r="B229">
            <v>38537</v>
          </cell>
        </row>
        <row r="230">
          <cell r="A230" t="str">
            <v>Filtro Motor 033-02</v>
          </cell>
          <cell r="B230">
            <v>38537</v>
          </cell>
        </row>
        <row r="231">
          <cell r="A231" t="str">
            <v>Filtro Motor 120-03</v>
          </cell>
          <cell r="B231">
            <v>42796.77</v>
          </cell>
        </row>
        <row r="232">
          <cell r="A232" t="str">
            <v>Filtro motor 12G ref:1R0739</v>
          </cell>
          <cell r="B232">
            <v>38226.639999999999</v>
          </cell>
        </row>
        <row r="233">
          <cell r="A233" t="str">
            <v>Filtro Motor 232-04</v>
          </cell>
          <cell r="B233">
            <v>20037</v>
          </cell>
        </row>
        <row r="234">
          <cell r="A234" t="str">
            <v xml:space="preserve">Filtro Motor 242-01 </v>
          </cell>
          <cell r="B234">
            <v>38537</v>
          </cell>
        </row>
        <row r="235">
          <cell r="A235" t="str">
            <v>Filtro Motor 242-05</v>
          </cell>
          <cell r="B235">
            <v>38537</v>
          </cell>
        </row>
        <row r="236">
          <cell r="A236" t="str">
            <v>Filtro motor cargador 950B ref:1R0739</v>
          </cell>
          <cell r="B236">
            <v>38226.639999999999</v>
          </cell>
        </row>
        <row r="237">
          <cell r="A237" t="str">
            <v>Filtro motor cargador 966C ref:1R0739</v>
          </cell>
          <cell r="B237">
            <v>38226.639999999999</v>
          </cell>
        </row>
        <row r="238">
          <cell r="A238" t="str">
            <v>Filtro motor cargador 966D ref:1R0739</v>
          </cell>
          <cell r="B238">
            <v>38226.639999999999</v>
          </cell>
        </row>
        <row r="239">
          <cell r="A239" t="str">
            <v>Filtro motor cargador 966E ref:1R0739</v>
          </cell>
          <cell r="B239">
            <v>38226.639999999999</v>
          </cell>
        </row>
        <row r="240">
          <cell r="A240" t="str">
            <v>Filtro motor carro manten C-70 ref: FC48</v>
          </cell>
          <cell r="B240">
            <v>10000.36</v>
          </cell>
        </row>
        <row r="241">
          <cell r="A241" t="str">
            <v>Filtro motor carro mto NPR ref: A4051</v>
          </cell>
          <cell r="B241">
            <v>9500.4</v>
          </cell>
        </row>
        <row r="242">
          <cell r="A242" t="str">
            <v>Filtro motor CAT-D6D ref:1R0739</v>
          </cell>
          <cell r="B242">
            <v>44342.9</v>
          </cell>
        </row>
        <row r="243">
          <cell r="A243" t="str">
            <v>Filtro motor CAT-D7G ref.1R0739</v>
          </cell>
          <cell r="B243">
            <v>38226.639999999999</v>
          </cell>
        </row>
        <row r="244">
          <cell r="A244" t="str">
            <v>Filtro motor CAT-D7H ref:1R0739</v>
          </cell>
          <cell r="B244">
            <v>38226.639999999999</v>
          </cell>
        </row>
        <row r="245">
          <cell r="A245" t="str">
            <v>Filtro motor com.vib SD77ref:59728170</v>
          </cell>
          <cell r="B245">
            <v>29975.56</v>
          </cell>
        </row>
        <row r="246">
          <cell r="A246" t="str">
            <v>Filtro motor compac PT125R ref:35308048</v>
          </cell>
          <cell r="B246">
            <v>61799</v>
          </cell>
        </row>
        <row r="247">
          <cell r="A247" t="str">
            <v>Filtro motor compac.vib.auto CS433B ref:7W2326</v>
          </cell>
          <cell r="B247">
            <v>33832.559999999998</v>
          </cell>
        </row>
        <row r="248">
          <cell r="A248" t="str">
            <v>Filtro motor compac.vibr.auto SD-100D ref:59728170</v>
          </cell>
          <cell r="B248">
            <v>33454.400000000001</v>
          </cell>
        </row>
        <row r="249">
          <cell r="A249" t="str">
            <v>Filtro motor compactador DD65 ref:97127328</v>
          </cell>
          <cell r="B249">
            <v>56971.08</v>
          </cell>
        </row>
        <row r="250">
          <cell r="A250" t="str">
            <v>Filtro motor D8N ref: 2P4005</v>
          </cell>
          <cell r="B250">
            <v>73466.28</v>
          </cell>
        </row>
        <row r="251">
          <cell r="A251" t="str">
            <v>Filtro motor finisher ref: A26</v>
          </cell>
          <cell r="B251">
            <v>12000.2</v>
          </cell>
        </row>
        <row r="252">
          <cell r="A252" t="str">
            <v>Filtro motor Hyster C-530A ref: PER49</v>
          </cell>
          <cell r="B252">
            <v>11600</v>
          </cell>
        </row>
        <row r="253">
          <cell r="A253" t="str">
            <v>Filtro motor minicargador Bobcat 751 ref:6665603</v>
          </cell>
          <cell r="B253">
            <v>32865.120000000003</v>
          </cell>
        </row>
        <row r="254">
          <cell r="A254" t="str">
            <v>Filtro motor minicargador Bobcat 873 ref:6665603</v>
          </cell>
          <cell r="B254">
            <v>32865.120000000003</v>
          </cell>
        </row>
        <row r="255">
          <cell r="A255" t="str">
            <v>Filtro motor motoniveladora 120G ref:1R0739</v>
          </cell>
          <cell r="B255">
            <v>38226.639999999999</v>
          </cell>
        </row>
        <row r="256">
          <cell r="A256" t="str">
            <v>Filtro motor perfiladora Pr-450 ref:1R0716</v>
          </cell>
          <cell r="B256">
            <v>76289.72</v>
          </cell>
        </row>
        <row r="257">
          <cell r="A257" t="str">
            <v>Filtro motor perfiladora procut 1000R</v>
          </cell>
          <cell r="B257">
            <v>103251.92</v>
          </cell>
        </row>
        <row r="258">
          <cell r="A258" t="str">
            <v>Filtro motor recuperadora RM350 ref:1R0716</v>
          </cell>
          <cell r="B258">
            <v>76289.72</v>
          </cell>
        </row>
        <row r="259">
          <cell r="A259" t="str">
            <v>Filtro motor retrocargador 428B 1R0739 ref:7W2326</v>
          </cell>
          <cell r="B259">
            <v>33832.559999999998</v>
          </cell>
        </row>
        <row r="260">
          <cell r="A260" t="str">
            <v>Filtro motor retrocargador 436B ref:7W2326</v>
          </cell>
          <cell r="B260">
            <v>33832.559999999998</v>
          </cell>
        </row>
        <row r="261">
          <cell r="A261" t="str">
            <v>Filtro motor retroexcavadora 320 ref:1R0739</v>
          </cell>
          <cell r="B261">
            <v>38226.639999999999</v>
          </cell>
        </row>
        <row r="262">
          <cell r="A262" t="str">
            <v>Filtro motor retroexcavadora 330 ref:1R0739</v>
          </cell>
          <cell r="B262">
            <v>32954</v>
          </cell>
        </row>
        <row r="263">
          <cell r="A263" t="str">
            <v>Filtro motor retroexcavadora 345BL ref:1R0739</v>
          </cell>
          <cell r="B263">
            <v>38226.639999999999</v>
          </cell>
        </row>
        <row r="264">
          <cell r="A264" t="str">
            <v>Filtro motor tandemDD-22 ref:59489583</v>
          </cell>
          <cell r="B264">
            <v>39904</v>
          </cell>
        </row>
        <row r="265">
          <cell r="A265" t="str">
            <v>Filtro motor tractor agricola ref: T19044</v>
          </cell>
          <cell r="B265">
            <v>15447.72</v>
          </cell>
        </row>
        <row r="266">
          <cell r="A266" t="str">
            <v>Filtro motor Volqueta  ref:FC-67</v>
          </cell>
          <cell r="B266">
            <v>17999.72</v>
          </cell>
        </row>
        <row r="267">
          <cell r="A267" t="str">
            <v>Filtro succion hco compac PT125R ref:59581595</v>
          </cell>
          <cell r="B267">
            <v>102811.96</v>
          </cell>
        </row>
        <row r="268">
          <cell r="A268" t="str">
            <v>Filtro Transmisión 120-03</v>
          </cell>
          <cell r="B268">
            <v>43964</v>
          </cell>
        </row>
        <row r="269">
          <cell r="A269" t="str">
            <v>Filtro transmisión 12G ref:1R0719</v>
          </cell>
          <cell r="B269">
            <v>41321.519999999997</v>
          </cell>
        </row>
        <row r="270">
          <cell r="A270" t="str">
            <v>Filtro transmision perfiladora procut 1000R</v>
          </cell>
          <cell r="B270">
            <v>305117.49</v>
          </cell>
        </row>
        <row r="271">
          <cell r="A271" t="str">
            <v>Filtro transmision recuperadora RM350 ref:1107464</v>
          </cell>
          <cell r="B271">
            <v>282130</v>
          </cell>
        </row>
        <row r="272">
          <cell r="A272" t="str">
            <v>Filtro transmision retrocargador 436B 1ref.194749</v>
          </cell>
          <cell r="B272">
            <v>50063.28</v>
          </cell>
        </row>
        <row r="273">
          <cell r="A273" t="str">
            <v>Filtro Transmisión232-04</v>
          </cell>
          <cell r="B273">
            <v>21400</v>
          </cell>
        </row>
        <row r="274">
          <cell r="A274" t="str">
            <v>Filtros hidraulicos recuperadora RM350 ref:0541719</v>
          </cell>
          <cell r="B274">
            <v>41755.360000000001</v>
          </cell>
        </row>
        <row r="275">
          <cell r="A275" t="str">
            <v>Frenos</v>
          </cell>
          <cell r="B275">
            <v>3000000</v>
          </cell>
        </row>
        <row r="276">
          <cell r="A276" t="str">
            <v>Frenos  (250)-03-04</v>
          </cell>
          <cell r="B276">
            <v>3000000</v>
          </cell>
        </row>
        <row r="277">
          <cell r="A277" t="str">
            <v>Frenos (270)01-02-03-04-05-06</v>
          </cell>
          <cell r="B277">
            <v>3000000</v>
          </cell>
        </row>
        <row r="278">
          <cell r="A278" t="str">
            <v>Frenos de irrigador de asfalto</v>
          </cell>
          <cell r="B278">
            <v>75</v>
          </cell>
        </row>
        <row r="279">
          <cell r="A279" t="str">
            <v>Frenos Volqueta</v>
          </cell>
          <cell r="B279">
            <v>75</v>
          </cell>
        </row>
        <row r="280">
          <cell r="A280" t="str">
            <v>Gasolina</v>
          </cell>
          <cell r="B280">
            <v>6200</v>
          </cell>
        </row>
        <row r="281">
          <cell r="A281" t="str">
            <v>Grasa</v>
          </cell>
          <cell r="B281">
            <v>5500</v>
          </cell>
        </row>
        <row r="282">
          <cell r="A282" t="str">
            <v>Grasa 232-04</v>
          </cell>
          <cell r="B282">
            <v>23200</v>
          </cell>
        </row>
        <row r="283">
          <cell r="A283" t="str">
            <v>Hidraulico 232-04</v>
          </cell>
          <cell r="B283">
            <v>57638.080000000002</v>
          </cell>
        </row>
        <row r="284">
          <cell r="A284" t="str">
            <v>Impacto, abrasión, factor Z - D8N</v>
          </cell>
          <cell r="B284">
            <v>25500</v>
          </cell>
        </row>
        <row r="285">
          <cell r="A285" t="str">
            <v>Impacto,abrasio,factor z perfiladora PR-450</v>
          </cell>
          <cell r="B285">
            <v>13200</v>
          </cell>
        </row>
        <row r="286">
          <cell r="A286" t="str">
            <v>Impacto,abrasion,factor z CAT-D6D</v>
          </cell>
          <cell r="B286">
            <v>15000</v>
          </cell>
        </row>
        <row r="287">
          <cell r="A287" t="str">
            <v>Impacto,abrasion,factor z CAT-D7G</v>
          </cell>
          <cell r="B287">
            <v>18000</v>
          </cell>
        </row>
        <row r="288">
          <cell r="A288" t="str">
            <v>Impacto,abrasion,factor z CAT-D7H</v>
          </cell>
          <cell r="B288">
            <v>18000</v>
          </cell>
        </row>
        <row r="289">
          <cell r="A289" t="str">
            <v>Impacto,abrasion,factor z finisher</v>
          </cell>
          <cell r="B289">
            <v>13200</v>
          </cell>
        </row>
        <row r="290">
          <cell r="A290" t="str">
            <v>Impacto,abrasion,factor z retroexcavadora 320</v>
          </cell>
          <cell r="B290">
            <v>10200</v>
          </cell>
        </row>
        <row r="291">
          <cell r="A291" t="str">
            <v>Impacto,abrasion,factor z retroexcavadora 345BL</v>
          </cell>
          <cell r="B291">
            <v>10200</v>
          </cell>
        </row>
        <row r="292">
          <cell r="A292" t="str">
            <v>Llantas</v>
          </cell>
          <cell r="B292">
            <v>400000</v>
          </cell>
        </row>
        <row r="293">
          <cell r="A293" t="str">
            <v>Llantas (030-07)</v>
          </cell>
          <cell r="B293">
            <v>400000</v>
          </cell>
        </row>
        <row r="294">
          <cell r="A294" t="str">
            <v>Llantas (250)-03-04</v>
          </cell>
          <cell r="B294">
            <v>7739993.2799999993</v>
          </cell>
        </row>
        <row r="295">
          <cell r="A295" t="str">
            <v>Llantas (270)01-02-03-04-05-06</v>
          </cell>
          <cell r="B295">
            <v>7739993.2799999993</v>
          </cell>
        </row>
        <row r="296">
          <cell r="A296" t="str">
            <v>Llantas 1100*20</v>
          </cell>
          <cell r="B296">
            <v>7739993.2799999993</v>
          </cell>
        </row>
        <row r="297">
          <cell r="A297" t="str">
            <v>Llantas 242-01</v>
          </cell>
          <cell r="B297">
            <v>400000</v>
          </cell>
        </row>
        <row r="298">
          <cell r="A298" t="str">
            <v>Llantas 242-05</v>
          </cell>
          <cell r="B298">
            <v>400000</v>
          </cell>
        </row>
        <row r="299">
          <cell r="A299" t="str">
            <v>Llantas cargador 950B ref:23.5*25</v>
          </cell>
          <cell r="B299">
            <v>5525776</v>
          </cell>
        </row>
        <row r="300">
          <cell r="A300" t="str">
            <v>Llantas cargador 966C ref:23.5*25</v>
          </cell>
          <cell r="B300">
            <v>5525776</v>
          </cell>
        </row>
        <row r="301">
          <cell r="A301" t="str">
            <v>Llantas cargador 966D ref:26.5*25</v>
          </cell>
          <cell r="B301">
            <v>9409920</v>
          </cell>
        </row>
        <row r="302">
          <cell r="A302" t="str">
            <v>LLantas cargador 966Eref:26.5*25</v>
          </cell>
          <cell r="B302">
            <v>9409920</v>
          </cell>
        </row>
        <row r="303">
          <cell r="A303" t="str">
            <v>Llantas carro mantenim C-70 750*16</v>
          </cell>
          <cell r="B303">
            <v>580000</v>
          </cell>
        </row>
        <row r="304">
          <cell r="A304" t="str">
            <v>LLantas com.vib.Dinapac CA15 ref:1400*24</v>
          </cell>
          <cell r="B304">
            <v>1781644</v>
          </cell>
        </row>
        <row r="305">
          <cell r="A305" t="str">
            <v>LLantas com.vibr-auto ingersoll rand ref:750*16</v>
          </cell>
          <cell r="B305">
            <v>4293160</v>
          </cell>
        </row>
        <row r="306">
          <cell r="A306" t="str">
            <v>Llantas compactador Hyster C-530A ref:750*16</v>
          </cell>
          <cell r="B306">
            <v>754000</v>
          </cell>
        </row>
        <row r="307">
          <cell r="A307" t="str">
            <v>Llantas copac.vib.auto Cs433B ref:14.9*24</v>
          </cell>
          <cell r="B307">
            <v>2441800</v>
          </cell>
        </row>
        <row r="308">
          <cell r="A308" t="str">
            <v>Llantas finisher 1800*25</v>
          </cell>
          <cell r="B308">
            <v>8352000</v>
          </cell>
        </row>
        <row r="309">
          <cell r="A309" t="str">
            <v>Llantas minicargador Bobcat 751 ref:10*16.5</v>
          </cell>
          <cell r="B309">
            <v>677400</v>
          </cell>
        </row>
        <row r="310">
          <cell r="A310" t="str">
            <v>LLantas minicargador Bobcat 873 ref:12*16.5</v>
          </cell>
          <cell r="B310">
            <v>871160</v>
          </cell>
        </row>
        <row r="311">
          <cell r="A311" t="str">
            <v>LLantas motoniveladora 120G ref:1300*24</v>
          </cell>
          <cell r="B311">
            <v>2709760</v>
          </cell>
        </row>
        <row r="312">
          <cell r="A312" t="str">
            <v>Llantas motoniveladora 12G ref:1400*24</v>
          </cell>
          <cell r="B312">
            <v>1781644</v>
          </cell>
        </row>
        <row r="313">
          <cell r="A313" t="str">
            <v>Llantas perfiladora procut 1000R ref:90513862</v>
          </cell>
          <cell r="B313">
            <v>2558728</v>
          </cell>
        </row>
        <row r="314">
          <cell r="A314" t="str">
            <v>Llantas recuperadora Rm350 15.5*25</v>
          </cell>
          <cell r="B314">
            <v>1977800</v>
          </cell>
        </row>
        <row r="315">
          <cell r="A315" t="str">
            <v>Llantas recuperadora RM350 23.5*25</v>
          </cell>
          <cell r="B315">
            <v>5525776</v>
          </cell>
        </row>
        <row r="316">
          <cell r="A316" t="str">
            <v>LLantas ref:1100*20 irrigador de asfalto</v>
          </cell>
          <cell r="B316">
            <v>800000</v>
          </cell>
        </row>
        <row r="317">
          <cell r="A317" t="str">
            <v>Llantas retrocargador 428B ref:12.5*18</v>
          </cell>
          <cell r="B317">
            <v>1318920</v>
          </cell>
        </row>
        <row r="318">
          <cell r="A318" t="str">
            <v>Llantas retrocargador 428B ref:19.5*24</v>
          </cell>
          <cell r="B318">
            <v>2460360</v>
          </cell>
        </row>
        <row r="319">
          <cell r="A319" t="str">
            <v>LLantas retrocargador 436B ref:1100*16</v>
          </cell>
          <cell r="B319">
            <v>600880</v>
          </cell>
        </row>
        <row r="320">
          <cell r="A320" t="str">
            <v>Llantas retrocargador 436B ref:19.5*24</v>
          </cell>
          <cell r="B320">
            <v>2460360</v>
          </cell>
        </row>
        <row r="321">
          <cell r="A321" t="str">
            <v>Llantas solidas de pavim finisher</v>
          </cell>
          <cell r="B321">
            <v>2588728</v>
          </cell>
        </row>
        <row r="322">
          <cell r="A322" t="str">
            <v>Llantas tractor agricola 13.6*38</v>
          </cell>
          <cell r="B322">
            <v>1405600</v>
          </cell>
        </row>
        <row r="323">
          <cell r="A323" t="str">
            <v>LLantas tractor agricola ref:1100*16</v>
          </cell>
          <cell r="B323">
            <v>601000</v>
          </cell>
        </row>
        <row r="324">
          <cell r="A324" t="str">
            <v>LLantas Volqueta ref:1100*20</v>
          </cell>
          <cell r="B324">
            <v>800000</v>
          </cell>
        </row>
        <row r="325">
          <cell r="A325" t="str">
            <v>Mando Final</v>
          </cell>
          <cell r="B325">
            <v>20037</v>
          </cell>
        </row>
        <row r="326">
          <cell r="A326" t="str">
            <v>Mano de obra</v>
          </cell>
          <cell r="B326">
            <v>5000000</v>
          </cell>
        </row>
        <row r="327">
          <cell r="A327" t="str">
            <v>Mano de obra  (250)-03-04</v>
          </cell>
          <cell r="B327">
            <v>5000000</v>
          </cell>
        </row>
        <row r="328">
          <cell r="A328" t="str">
            <v>Mano de obra (270)01-02-03-04-05-06</v>
          </cell>
          <cell r="B328">
            <v>5000000</v>
          </cell>
        </row>
        <row r="329">
          <cell r="A329" t="str">
            <v>Mano de obra 232-04</v>
          </cell>
          <cell r="B329">
            <v>2000000</v>
          </cell>
        </row>
        <row r="330">
          <cell r="A330" t="str">
            <v>Motor (030)-08-09</v>
          </cell>
          <cell r="B330">
            <v>38537</v>
          </cell>
        </row>
        <row r="331">
          <cell r="A331" t="str">
            <v>Motor 242-04</v>
          </cell>
          <cell r="B331">
            <v>38537</v>
          </cell>
        </row>
        <row r="332">
          <cell r="A332" t="str">
            <v>Multiproposito</v>
          </cell>
          <cell r="B332">
            <v>6380</v>
          </cell>
        </row>
        <row r="333">
          <cell r="A333" t="str">
            <v>Otro flitro</v>
          </cell>
          <cell r="B333">
            <v>25000</v>
          </cell>
        </row>
        <row r="334">
          <cell r="A334" t="str">
            <v>Pasador ref.8E6208 retrocargador 436B</v>
          </cell>
          <cell r="B334">
            <v>6600.4</v>
          </cell>
        </row>
        <row r="335">
          <cell r="A335" t="str">
            <v>Pasador ref: 1140468 retroexcavadora 330</v>
          </cell>
          <cell r="B335">
            <v>34260.6</v>
          </cell>
        </row>
        <row r="336">
          <cell r="A336" t="str">
            <v>Pasador ref: 1140468 retroexcavadora 345BL</v>
          </cell>
          <cell r="B336">
            <v>34260.6</v>
          </cell>
        </row>
        <row r="337">
          <cell r="A337" t="str">
            <v>Pasador ref:1140358 CAT-D7G</v>
          </cell>
          <cell r="B337">
            <v>19319.8</v>
          </cell>
        </row>
        <row r="338">
          <cell r="A338" t="str">
            <v>Pasador ref:1140358 retroexcavadora 320</v>
          </cell>
          <cell r="B338">
            <v>19319.8</v>
          </cell>
        </row>
        <row r="339">
          <cell r="A339" t="str">
            <v>Pasador ref:8E6208 retrocargador 428B</v>
          </cell>
          <cell r="B339">
            <v>6600.4</v>
          </cell>
        </row>
        <row r="340">
          <cell r="A340" t="str">
            <v>Perno ref.1140358 CAT D7H</v>
          </cell>
          <cell r="B340">
            <v>19319.8</v>
          </cell>
        </row>
        <row r="341">
          <cell r="A341" t="str">
            <v>Perno ref:4T2479</v>
          </cell>
          <cell r="B341">
            <v>85860.88</v>
          </cell>
        </row>
        <row r="342">
          <cell r="A342" t="str">
            <v>Perno ref:8E6359 CAT-D6D</v>
          </cell>
          <cell r="B342">
            <v>28147.4</v>
          </cell>
        </row>
        <row r="343">
          <cell r="A343" t="str">
            <v>Planchas Finisher ref:YB-876-2818</v>
          </cell>
          <cell r="B343">
            <v>1034035.6</v>
          </cell>
        </row>
        <row r="344">
          <cell r="A344" t="str">
            <v>Punta ref.1U3202 retrocargador 436B</v>
          </cell>
          <cell r="B344">
            <v>60268.959999999999</v>
          </cell>
        </row>
        <row r="345">
          <cell r="A345" t="str">
            <v>Punta ref.6Y0359 CAT-D6D</v>
          </cell>
          <cell r="B345">
            <v>436260.92</v>
          </cell>
        </row>
        <row r="346">
          <cell r="A346" t="str">
            <v>Punta ref.6Y0359 CAT-D7H</v>
          </cell>
          <cell r="B346">
            <v>436260.92</v>
          </cell>
        </row>
        <row r="347">
          <cell r="A347" t="str">
            <v>Punta ref: 6Y5230</v>
          </cell>
          <cell r="B347">
            <v>78354.52</v>
          </cell>
        </row>
        <row r="348">
          <cell r="A348" t="str">
            <v>Punta ref: 9W2452</v>
          </cell>
          <cell r="B348">
            <v>498945</v>
          </cell>
        </row>
        <row r="349">
          <cell r="A349" t="str">
            <v>Punta ref: 9W8452 retroexcavadora 330</v>
          </cell>
          <cell r="B349">
            <v>316841.24</v>
          </cell>
        </row>
        <row r="350">
          <cell r="A350" t="str">
            <v>Punta ref: 9W8452 retroexcavadora 345BL</v>
          </cell>
          <cell r="B350">
            <v>316841.24</v>
          </cell>
        </row>
        <row r="351">
          <cell r="A351" t="str">
            <v>Punta ref:1U3202 retrocargador 428B</v>
          </cell>
          <cell r="B351">
            <v>60268.959999999999</v>
          </cell>
        </row>
        <row r="352">
          <cell r="A352" t="str">
            <v>Punta ref:1U3352 retroexcavadora 320</v>
          </cell>
          <cell r="B352">
            <v>197834.52</v>
          </cell>
        </row>
        <row r="353">
          <cell r="A353" t="str">
            <v>Punta ref:6Y0359 CAT-D7G</v>
          </cell>
          <cell r="B353">
            <v>436260.92</v>
          </cell>
        </row>
        <row r="354">
          <cell r="A354" t="str">
            <v>Punta ref:6Y5230 motoniveladora 120G</v>
          </cell>
          <cell r="B354">
            <v>78354.52</v>
          </cell>
        </row>
        <row r="355">
          <cell r="A355" t="str">
            <v>Puntera ref.7Y0358 retroexcavadora 320</v>
          </cell>
          <cell r="B355">
            <v>1377507</v>
          </cell>
        </row>
        <row r="356">
          <cell r="A356" t="str">
            <v>Puntera ref.8E4194 CAT-D6D</v>
          </cell>
          <cell r="B356">
            <v>1137045.8999999999</v>
          </cell>
        </row>
        <row r="357">
          <cell r="A357" t="str">
            <v>Puntera ref: 3G6395 cargador 966C</v>
          </cell>
          <cell r="B357">
            <v>634612.80000000005</v>
          </cell>
        </row>
        <row r="358">
          <cell r="A358" t="str">
            <v>Puntera ref: 4T8101/3G9512 cargador 950B</v>
          </cell>
          <cell r="B358">
            <v>468430.04</v>
          </cell>
        </row>
        <row r="359">
          <cell r="A359" t="str">
            <v>Puntera ref: 8J9825 retroexcavadora 330</v>
          </cell>
          <cell r="B359">
            <v>2170369.2999999998</v>
          </cell>
        </row>
        <row r="360">
          <cell r="A360" t="str">
            <v>Puntera ref: 8J9825 retroexcavadora 345BL</v>
          </cell>
          <cell r="B360">
            <v>2170369.2999999998</v>
          </cell>
        </row>
        <row r="361">
          <cell r="A361" t="str">
            <v>Puntera ref:3G6395 cargador 966D</v>
          </cell>
          <cell r="B361">
            <v>634612.80000000005</v>
          </cell>
        </row>
        <row r="362">
          <cell r="A362" t="str">
            <v>Puntera ref:3G6395 cargador 966E</v>
          </cell>
          <cell r="B362">
            <v>634612.80000000005</v>
          </cell>
        </row>
        <row r="363">
          <cell r="A363" t="str">
            <v>Puntera ref:4j8843 CAT-D6D</v>
          </cell>
          <cell r="B363">
            <v>885540.52</v>
          </cell>
        </row>
        <row r="364">
          <cell r="A364" t="str">
            <v>Puntera ref:4j8843 CAT-D7G</v>
          </cell>
          <cell r="B364">
            <v>885540.52</v>
          </cell>
        </row>
        <row r="365">
          <cell r="A365" t="str">
            <v>Puntera ref:4j8843 CAT-D7H</v>
          </cell>
          <cell r="B365">
            <v>885540.52</v>
          </cell>
        </row>
        <row r="366">
          <cell r="A366" t="str">
            <v>Puntera ref:4J8844 CAT-D6D</v>
          </cell>
          <cell r="B366">
            <v>885540.52</v>
          </cell>
        </row>
        <row r="367">
          <cell r="A367" t="str">
            <v>Puntera ref:4J8844 CAT-D7G</v>
          </cell>
          <cell r="B367">
            <v>885540.52</v>
          </cell>
        </row>
        <row r="368">
          <cell r="A368" t="str">
            <v>Puntera ref:4J8844 CAT-D7H</v>
          </cell>
          <cell r="B368">
            <v>885540.52</v>
          </cell>
        </row>
        <row r="369">
          <cell r="A369" t="str">
            <v>Puntera ref:7Y0357 retroexcavadora 320</v>
          </cell>
          <cell r="B369">
            <v>1377507</v>
          </cell>
        </row>
        <row r="370">
          <cell r="A370" t="str">
            <v>Puntera ref:8E4193</v>
          </cell>
          <cell r="B370">
            <v>1137045.8999999999</v>
          </cell>
        </row>
        <row r="371">
          <cell r="A371" t="str">
            <v>Puntera ref:8E4194</v>
          </cell>
          <cell r="B371">
            <v>1137045.8999999999</v>
          </cell>
        </row>
        <row r="372">
          <cell r="A372" t="str">
            <v>Puntera ref:8J9826 retroexcavadora 330</v>
          </cell>
          <cell r="B372">
            <v>2170369.2999999998</v>
          </cell>
        </row>
        <row r="373">
          <cell r="A373" t="str">
            <v>Puntera ref:8J9826 retroexcavadora 345BL</v>
          </cell>
          <cell r="B373">
            <v>2170369.2999999998</v>
          </cell>
        </row>
        <row r="374">
          <cell r="A374" t="str">
            <v>Punteras ref: 2227570 perfiladora PR450</v>
          </cell>
          <cell r="B374">
            <v>18908</v>
          </cell>
        </row>
        <row r="375">
          <cell r="A375" t="str">
            <v>Punteras ref:2227570 perfiladora procut 1000R</v>
          </cell>
          <cell r="B375">
            <v>18908</v>
          </cell>
        </row>
        <row r="376">
          <cell r="A376" t="str">
            <v>ref:2227570recuperadora RM350</v>
          </cell>
          <cell r="B376">
            <v>18908</v>
          </cell>
        </row>
        <row r="377">
          <cell r="A377" t="str">
            <v>ref:5P8249 recuperadora RM350</v>
          </cell>
          <cell r="B377">
            <v>4049.56</v>
          </cell>
        </row>
        <row r="378">
          <cell r="A378" t="str">
            <v>ref:6K0545 recuperadora RM350</v>
          </cell>
          <cell r="B378">
            <v>11169.64</v>
          </cell>
        </row>
        <row r="379">
          <cell r="A379" t="str">
            <v>ref:6R3926 recuperadora RM350</v>
          </cell>
          <cell r="B379">
            <v>227669.72</v>
          </cell>
        </row>
        <row r="380">
          <cell r="A380" t="str">
            <v>ref:6R3927 recuperadora RM350</v>
          </cell>
          <cell r="B380">
            <v>113864.44</v>
          </cell>
        </row>
        <row r="381">
          <cell r="A381" t="str">
            <v>ref:7X0381 recuperadora RM350</v>
          </cell>
          <cell r="B381">
            <v>9608.2800000000007</v>
          </cell>
        </row>
        <row r="382">
          <cell r="A382" t="str">
            <v>ref:9U9617 recuperadora RM350</v>
          </cell>
          <cell r="B382">
            <v>37472.639999999999</v>
          </cell>
        </row>
        <row r="383">
          <cell r="A383" t="str">
            <v>Repuestos</v>
          </cell>
          <cell r="B383">
            <v>32000000</v>
          </cell>
        </row>
        <row r="384">
          <cell r="A384" t="str">
            <v>Repuestos (250)-03-04</v>
          </cell>
          <cell r="B384">
            <v>32000000</v>
          </cell>
        </row>
        <row r="385">
          <cell r="A385" t="str">
            <v>Repuestos (270)01-02-03-04-05-06</v>
          </cell>
          <cell r="B385">
            <v>32000000</v>
          </cell>
        </row>
        <row r="386">
          <cell r="A386" t="str">
            <v>Repuestos 232-04</v>
          </cell>
          <cell r="B386">
            <v>16000000</v>
          </cell>
        </row>
        <row r="387">
          <cell r="A387" t="str">
            <v>Reserva de mano de obra cargador 950B</v>
          </cell>
          <cell r="B387">
            <v>7000</v>
          </cell>
        </row>
        <row r="388">
          <cell r="A388" t="str">
            <v>Reserva de mano de obra cargador 966C</v>
          </cell>
          <cell r="B388">
            <v>7500</v>
          </cell>
        </row>
        <row r="389">
          <cell r="A389" t="str">
            <v>Reserva de mano de obra cargador 966D</v>
          </cell>
          <cell r="B389">
            <v>7500</v>
          </cell>
        </row>
        <row r="390">
          <cell r="A390" t="str">
            <v>Reserva de mano de obra cargador 966E</v>
          </cell>
          <cell r="B390">
            <v>7500</v>
          </cell>
        </row>
        <row r="391">
          <cell r="A391" t="str">
            <v>Reserva de mano de obra CAT-D7G</v>
          </cell>
          <cell r="B391">
            <v>7500</v>
          </cell>
        </row>
        <row r="392">
          <cell r="A392" t="str">
            <v>Reserva de mano de obra CAT-D7H</v>
          </cell>
          <cell r="B392">
            <v>7500</v>
          </cell>
        </row>
        <row r="393">
          <cell r="A393" t="str">
            <v>Reserva de mano de obra irrigador de asfalto</v>
          </cell>
          <cell r="B393">
            <v>25</v>
          </cell>
        </row>
        <row r="394">
          <cell r="A394" t="str">
            <v>Reserva de mano de obra minicargador Bobcat 75</v>
          </cell>
          <cell r="B394">
            <v>6250</v>
          </cell>
        </row>
        <row r="395">
          <cell r="A395" t="str">
            <v>Reserva de mano de obra minicargador Bobcat 873</v>
          </cell>
          <cell r="B395">
            <v>6250</v>
          </cell>
        </row>
        <row r="396">
          <cell r="A396" t="str">
            <v>Reserva de mano de obra motoniveladora 120G</v>
          </cell>
          <cell r="B396">
            <v>6250</v>
          </cell>
        </row>
        <row r="397">
          <cell r="A397" t="str">
            <v>Reserva de mano de obra perfiladora PR-450</v>
          </cell>
          <cell r="B397">
            <v>6250</v>
          </cell>
        </row>
        <row r="398">
          <cell r="A398" t="str">
            <v>Reserva de mano de obra retrocargador 436B</v>
          </cell>
          <cell r="B398">
            <v>9000</v>
          </cell>
        </row>
        <row r="399">
          <cell r="A399" t="str">
            <v>Reserva de mano de obra retroexcavadora 320</v>
          </cell>
          <cell r="B399">
            <v>6250</v>
          </cell>
        </row>
        <row r="400">
          <cell r="A400" t="str">
            <v>Reserva de mano de obra retroexcavadora 330</v>
          </cell>
          <cell r="B400">
            <v>7500</v>
          </cell>
        </row>
        <row r="401">
          <cell r="A401" t="str">
            <v>Reserva de mano de obra retroexcavadora 345BL</v>
          </cell>
          <cell r="B401">
            <v>6250</v>
          </cell>
        </row>
        <row r="402">
          <cell r="A402" t="str">
            <v>Reserva de mano de obra Volqueta</v>
          </cell>
          <cell r="B402">
            <v>11000</v>
          </cell>
        </row>
        <row r="403">
          <cell r="A403" t="str">
            <v>Reserva de mano de obra Volqueta</v>
          </cell>
          <cell r="B403">
            <v>25</v>
          </cell>
        </row>
        <row r="404">
          <cell r="A404" t="str">
            <v>Reserva de mano deobra compac.vib.SD77</v>
          </cell>
          <cell r="B404">
            <v>25</v>
          </cell>
        </row>
        <row r="405">
          <cell r="A405" t="str">
            <v>Reserva de reparaciones</v>
          </cell>
          <cell r="B405">
            <v>23368.2</v>
          </cell>
        </row>
        <row r="406">
          <cell r="A406" t="str">
            <v>Reserva de reparaciones cargador 950B</v>
          </cell>
          <cell r="B406">
            <v>23368.2</v>
          </cell>
        </row>
        <row r="407">
          <cell r="A407" t="str">
            <v>Reserva de reparaciones cargador 966C</v>
          </cell>
          <cell r="B407">
            <v>23368.2</v>
          </cell>
        </row>
        <row r="408">
          <cell r="A408" t="str">
            <v>Reserva de reparaciones cargador 966D</v>
          </cell>
          <cell r="B408">
            <v>10000</v>
          </cell>
        </row>
        <row r="409">
          <cell r="A409" t="str">
            <v>Reserva de reparaciones cargador 966E</v>
          </cell>
          <cell r="B409">
            <v>11250</v>
          </cell>
        </row>
        <row r="410">
          <cell r="A410" t="str">
            <v>Reserva de reparaciones CAT-D7H</v>
          </cell>
          <cell r="B410">
            <v>11250</v>
          </cell>
        </row>
        <row r="411">
          <cell r="A411" t="str">
            <v>Reserva de reparaciones comp.vib.auto. ingersoll</v>
          </cell>
          <cell r="B411">
            <v>11250</v>
          </cell>
        </row>
        <row r="412">
          <cell r="A412" t="str">
            <v>Reserva de reparaciones compac.vib.auto. CS433B</v>
          </cell>
          <cell r="B412">
            <v>6250</v>
          </cell>
        </row>
        <row r="413">
          <cell r="A413" t="str">
            <v>Reserva de reparaciones compac.vib.SD77</v>
          </cell>
          <cell r="B413">
            <v>6250</v>
          </cell>
        </row>
        <row r="414">
          <cell r="A414" t="str">
            <v>Reserva de reparaciones compactador tandem DD-22</v>
          </cell>
          <cell r="B414">
            <v>6250</v>
          </cell>
        </row>
        <row r="415">
          <cell r="A415" t="str">
            <v>Reserva de reparaciones minicargador Bobcat 75</v>
          </cell>
          <cell r="B415">
            <v>6250</v>
          </cell>
        </row>
        <row r="416">
          <cell r="A416" t="str">
            <v>Reserva de reparaciones minicargador Bobcat 873</v>
          </cell>
          <cell r="B416">
            <v>6250</v>
          </cell>
        </row>
        <row r="417">
          <cell r="A417" t="str">
            <v>Reserva de reparaciones motoniveladora 120G</v>
          </cell>
          <cell r="B417">
            <v>6250</v>
          </cell>
        </row>
        <row r="418">
          <cell r="A418" t="str">
            <v>Reserva de reparaciones perfiladora PR-450</v>
          </cell>
          <cell r="B418">
            <v>6250</v>
          </cell>
        </row>
        <row r="419">
          <cell r="A419" t="str">
            <v>Reserva de reparaciones- repuestos CAT-D6D</v>
          </cell>
          <cell r="B419">
            <v>21000</v>
          </cell>
        </row>
        <row r="420">
          <cell r="A420" t="str">
            <v>Reserva de reparaciones retrocargador 428B</v>
          </cell>
          <cell r="B420">
            <v>21000</v>
          </cell>
        </row>
        <row r="421">
          <cell r="A421" t="str">
            <v>Reserva de reparaciones retrocargador 436B</v>
          </cell>
          <cell r="B421">
            <v>9000</v>
          </cell>
        </row>
        <row r="422">
          <cell r="A422" t="str">
            <v>Reserva de reparaciones retroexcavadora 320</v>
          </cell>
          <cell r="B422">
            <v>7500</v>
          </cell>
        </row>
        <row r="423">
          <cell r="A423" t="str">
            <v>Reserva de reparaciones retroexcavadora 330</v>
          </cell>
          <cell r="B423">
            <v>7500</v>
          </cell>
        </row>
        <row r="424">
          <cell r="A424" t="str">
            <v>Reserva de reparaciones retroexcavadora 345BL</v>
          </cell>
          <cell r="B424">
            <v>6250</v>
          </cell>
        </row>
        <row r="425">
          <cell r="A425" t="str">
            <v>Reserva de repararaciones compactador DD65</v>
          </cell>
          <cell r="B425">
            <v>11000</v>
          </cell>
        </row>
        <row r="426">
          <cell r="A426" t="str">
            <v>Reserva de repuestos  irrigador de asfalto</v>
          </cell>
          <cell r="B426">
            <v>6250</v>
          </cell>
        </row>
        <row r="427">
          <cell r="A427" t="str">
            <v>Reserva de repuestos carro mantenim.NPR</v>
          </cell>
          <cell r="B427">
            <v>500</v>
          </cell>
        </row>
        <row r="428">
          <cell r="A428" t="str">
            <v>Reserva de repuestos CAT-D7G</v>
          </cell>
          <cell r="B428">
            <v>500</v>
          </cell>
        </row>
        <row r="429">
          <cell r="A429" t="str">
            <v>Reserva de repuestos de reparaciones C-70</v>
          </cell>
          <cell r="B429">
            <v>500</v>
          </cell>
        </row>
        <row r="430">
          <cell r="A430" t="str">
            <v>Reserva de repuestos de reparaciones Volqueta</v>
          </cell>
          <cell r="B430">
            <v>500</v>
          </cell>
        </row>
        <row r="431">
          <cell r="A431" t="str">
            <v>Reserva de repuestos Finisher</v>
          </cell>
          <cell r="B431">
            <v>11216.74</v>
          </cell>
        </row>
        <row r="432">
          <cell r="A432" t="str">
            <v>Reserva de repuestos Hyster C-530A</v>
          </cell>
          <cell r="B432">
            <v>11216.74</v>
          </cell>
        </row>
        <row r="433">
          <cell r="A433" t="str">
            <v>Reserva de repuestos perfiladora procut 1000R</v>
          </cell>
          <cell r="B433">
            <v>6250</v>
          </cell>
        </row>
        <row r="434">
          <cell r="A434" t="str">
            <v>Reserva de repuestos Recuperadora RM350</v>
          </cell>
          <cell r="B434">
            <v>6250</v>
          </cell>
        </row>
        <row r="435">
          <cell r="A435" t="str">
            <v>Reserva de repuestos tractor agricola</v>
          </cell>
          <cell r="B435">
            <v>6250</v>
          </cell>
        </row>
        <row r="436">
          <cell r="A436" t="str">
            <v>Reserva mano de obra carro mantenim. C-70</v>
          </cell>
          <cell r="B436">
            <v>6250</v>
          </cell>
        </row>
        <row r="437">
          <cell r="A437" t="str">
            <v>Reserva mano de obra carro mantenim.NPR</v>
          </cell>
          <cell r="B437">
            <v>25</v>
          </cell>
        </row>
        <row r="438">
          <cell r="A438" t="str">
            <v>Reserva mano de obra CAT-D6D</v>
          </cell>
          <cell r="B438">
            <v>25</v>
          </cell>
        </row>
        <row r="439">
          <cell r="A439" t="str">
            <v>Reserva mano de obra com.vib.auto.ingersoll rand</v>
          </cell>
          <cell r="B439">
            <v>6000</v>
          </cell>
        </row>
        <row r="440">
          <cell r="A440" t="str">
            <v>Reserva mano de obra compac PT125R</v>
          </cell>
          <cell r="B440">
            <v>6250</v>
          </cell>
        </row>
        <row r="441">
          <cell r="A441" t="str">
            <v>Reserva mano de obra compac.vib.auto.Cs433b</v>
          </cell>
          <cell r="B441">
            <v>6250</v>
          </cell>
        </row>
        <row r="442">
          <cell r="A442" t="str">
            <v>Reserva mano de obra compactador tandem DD-22</v>
          </cell>
          <cell r="B442">
            <v>6250</v>
          </cell>
        </row>
        <row r="443">
          <cell r="A443" t="str">
            <v>Reserva mano de obra Finisher</v>
          </cell>
          <cell r="B443">
            <v>8412.5499999999993</v>
          </cell>
        </row>
        <row r="444">
          <cell r="A444" t="str">
            <v>Reserva mano de obra Hyster C-530A</v>
          </cell>
          <cell r="B444">
            <v>8412.5499999999993</v>
          </cell>
        </row>
        <row r="445">
          <cell r="A445" t="str">
            <v>Reserva mano de obra perfiladora procut 1000R</v>
          </cell>
          <cell r="B445">
            <v>6250</v>
          </cell>
        </row>
        <row r="446">
          <cell r="A446" t="str">
            <v>Reserva mano de obra Recuperadora RM350</v>
          </cell>
          <cell r="B446">
            <v>6250</v>
          </cell>
        </row>
        <row r="447">
          <cell r="A447" t="str">
            <v>Reserva mano de obra retrocargador 428B</v>
          </cell>
          <cell r="B447">
            <v>6250</v>
          </cell>
        </row>
        <row r="448">
          <cell r="A448" t="str">
            <v>Reserva mano de obra tractor agricola</v>
          </cell>
          <cell r="B448">
            <v>6250</v>
          </cell>
        </row>
        <row r="449">
          <cell r="A449" t="str">
            <v>Reserva manode obra compactador DD65</v>
          </cell>
          <cell r="B449">
            <v>6250</v>
          </cell>
        </row>
        <row r="450">
          <cell r="A450" t="str">
            <v>Reserva repara ciones compac PT125R</v>
          </cell>
          <cell r="B450">
            <v>6250</v>
          </cell>
        </row>
        <row r="451">
          <cell r="A451" t="str">
            <v>Retenedor ref:1140358 CAT-D6D</v>
          </cell>
          <cell r="B451">
            <v>6250</v>
          </cell>
        </row>
        <row r="452">
          <cell r="A452" t="str">
            <v>Retenedor ref:1140358 CAT-D7H</v>
          </cell>
          <cell r="B452">
            <v>6250</v>
          </cell>
        </row>
        <row r="453">
          <cell r="A453" t="str">
            <v>Retenedor ref:8E6209 retrocargador 428B</v>
          </cell>
          <cell r="B453">
            <v>19319.8</v>
          </cell>
        </row>
        <row r="454">
          <cell r="A454" t="str">
            <v>Retenedor ref:8E6209 retrocargador 436B</v>
          </cell>
          <cell r="B454">
            <v>19319.8</v>
          </cell>
        </row>
        <row r="455">
          <cell r="A455" t="str">
            <v>Retenedor ref:8E6359 CAT-D7G</v>
          </cell>
          <cell r="B455">
            <v>14404.88</v>
          </cell>
        </row>
        <row r="456">
          <cell r="A456" t="str">
            <v>Retenedor ref:8E6359-3G9549 retroexcavadora 320</v>
          </cell>
          <cell r="B456">
            <v>14404.88</v>
          </cell>
        </row>
        <row r="457">
          <cell r="A457" t="str">
            <v>Retenedor ref:8E6359-3G9549 retroexcavadora 345BL</v>
          </cell>
          <cell r="B457">
            <v>28147.4</v>
          </cell>
        </row>
        <row r="458">
          <cell r="A458" t="str">
            <v>Retenedor ref:8E8469 retroexcavadora 330</v>
          </cell>
          <cell r="B458">
            <v>28147.4</v>
          </cell>
        </row>
        <row r="459">
          <cell r="A459" t="str">
            <v>SAE 10W</v>
          </cell>
          <cell r="B459">
            <v>32486.959999999999</v>
          </cell>
        </row>
        <row r="460">
          <cell r="A460" t="str">
            <v>SAE 40</v>
          </cell>
          <cell r="B460">
            <v>32486.959999999999</v>
          </cell>
        </row>
        <row r="461">
          <cell r="A461" t="str">
            <v>SAE 50</v>
          </cell>
          <cell r="B461">
            <v>23558.44</v>
          </cell>
        </row>
        <row r="462">
          <cell r="A462" t="str">
            <v>Tormillo ref:4J9058</v>
          </cell>
          <cell r="B462">
            <v>24824</v>
          </cell>
        </row>
        <row r="463">
          <cell r="A463" t="str">
            <v>Tornillo ref.5J4772 CAT-D7G</v>
          </cell>
          <cell r="B463">
            <v>23242.92</v>
          </cell>
        </row>
        <row r="464">
          <cell r="A464" t="str">
            <v>Tornillo ref.6F0196 CAT-D7H</v>
          </cell>
          <cell r="B464">
            <v>13853.88</v>
          </cell>
        </row>
        <row r="465">
          <cell r="A465" t="str">
            <v>Tornillo ref:3F5108</v>
          </cell>
          <cell r="B465">
            <v>9096.7199999999993</v>
          </cell>
        </row>
        <row r="466">
          <cell r="A466" t="str">
            <v>Tornillo ref:3F5108  motoniveladora 120G</v>
          </cell>
          <cell r="B466">
            <v>3804.8</v>
          </cell>
        </row>
        <row r="467">
          <cell r="A467" t="str">
            <v>Tornillo ref:4F4042 cargador 950B</v>
          </cell>
          <cell r="B467">
            <v>3804.8</v>
          </cell>
        </row>
        <row r="468">
          <cell r="A468" t="str">
            <v>Tornillo ref:5P8823 cargador 966D</v>
          </cell>
          <cell r="B468">
            <v>3804.8</v>
          </cell>
        </row>
        <row r="469">
          <cell r="A469" t="str">
            <v>Tornillo ref:6F0196 CAT-D6D</v>
          </cell>
          <cell r="B469">
            <v>12842.36</v>
          </cell>
        </row>
        <row r="470">
          <cell r="A470" t="str">
            <v>Tornillo ref:6F0196 CAT-D7G</v>
          </cell>
          <cell r="B470">
            <v>38469.08</v>
          </cell>
        </row>
        <row r="471">
          <cell r="A471" t="str">
            <v>Tornillo ref:6i6371 retroexcavadora 320</v>
          </cell>
          <cell r="B471">
            <v>9096.7199999999993</v>
          </cell>
        </row>
        <row r="472">
          <cell r="A472" t="str">
            <v>Tornillo ref:6i6371 retroexcavadora 320</v>
          </cell>
          <cell r="B472">
            <v>14103</v>
          </cell>
        </row>
        <row r="473">
          <cell r="A473" t="str">
            <v>Tornillo ref:6i6371 retroexcavadora 345BL</v>
          </cell>
          <cell r="B473">
            <v>14103</v>
          </cell>
        </row>
        <row r="474">
          <cell r="A474" t="str">
            <v>Tornillo ref:6V6535 cargador 966C</v>
          </cell>
          <cell r="B474">
            <v>14103</v>
          </cell>
        </row>
        <row r="475">
          <cell r="A475" t="str">
            <v>Tornillo ref:7Y2146 retroexcavadora 330</v>
          </cell>
          <cell r="B475">
            <v>34782.6</v>
          </cell>
        </row>
        <row r="476">
          <cell r="A476" t="str">
            <v>Tornillos ref:5P8823 cargador 966E</v>
          </cell>
          <cell r="B476">
            <v>18122.68</v>
          </cell>
        </row>
        <row r="477">
          <cell r="A477" t="str">
            <v>Transmisión 232-04</v>
          </cell>
          <cell r="B477">
            <v>18122.68</v>
          </cell>
        </row>
        <row r="478">
          <cell r="A478" t="str">
            <v>Transmisión 242-04</v>
          </cell>
          <cell r="B478">
            <v>38469.08</v>
          </cell>
        </row>
        <row r="479">
          <cell r="A479" t="str">
            <v>Transmisión 242-05</v>
          </cell>
          <cell r="B479">
            <v>92800</v>
          </cell>
        </row>
        <row r="480">
          <cell r="A480" t="str">
            <v>Tuerca ref.2J3505 CAT-D6D</v>
          </cell>
          <cell r="B480">
            <v>5500</v>
          </cell>
        </row>
        <row r="481">
          <cell r="A481" t="str">
            <v>Tuerca ref.2J3505 CAT-D7G</v>
          </cell>
          <cell r="B481">
            <v>5500</v>
          </cell>
        </row>
        <row r="482">
          <cell r="A482" t="str">
            <v>Tuerca ref.4K0367 motoniveladora 120G</v>
          </cell>
          <cell r="B482">
            <v>4897.5200000000004</v>
          </cell>
        </row>
        <row r="483">
          <cell r="A483" t="str">
            <v>Tuerca ref:2J 3505 CAT-D7H</v>
          </cell>
          <cell r="B483">
            <v>4897.5200000000004</v>
          </cell>
        </row>
      </sheetData>
      <sheetData sheetId="2">
        <row r="4">
          <cell r="A4" t="str">
            <v>INSUMOS</v>
          </cell>
        </row>
        <row r="7">
          <cell r="B7" t="str">
            <v xml:space="preserve"> SUELDOS</v>
          </cell>
        </row>
        <row r="8">
          <cell r="B8" t="str">
            <v>COND. CAMION</v>
          </cell>
          <cell r="C8">
            <v>433700</v>
          </cell>
        </row>
        <row r="9">
          <cell r="B9" t="str">
            <v>COND. CAMIONETA</v>
          </cell>
          <cell r="C9">
            <v>433700</v>
          </cell>
        </row>
        <row r="10">
          <cell r="B10" t="str">
            <v>COND. CARROTANQUE</v>
          </cell>
          <cell r="C10">
            <v>433700</v>
          </cell>
        </row>
        <row r="11">
          <cell r="B11" t="str">
            <v>COND. TANQUE</v>
          </cell>
          <cell r="C11">
            <v>433700</v>
          </cell>
        </row>
        <row r="12">
          <cell r="B12" t="str">
            <v>COND. TRAILER-DOLLY</v>
          </cell>
          <cell r="C12">
            <v>433700</v>
          </cell>
        </row>
        <row r="13">
          <cell r="B13" t="str">
            <v>COND. VEHICULO DE APOYO</v>
          </cell>
          <cell r="C13">
            <v>433700</v>
          </cell>
        </row>
        <row r="14">
          <cell r="B14" t="str">
            <v>COND. VOLQUETAS</v>
          </cell>
          <cell r="C14">
            <v>433700</v>
          </cell>
        </row>
        <row r="15">
          <cell r="B15" t="str">
            <v>OP. BULLDOZER</v>
          </cell>
          <cell r="C15">
            <v>620796</v>
          </cell>
        </row>
        <row r="16">
          <cell r="B16" t="str">
            <v>OP. CARGADORES</v>
          </cell>
          <cell r="C16">
            <v>644222</v>
          </cell>
        </row>
        <row r="17">
          <cell r="B17" t="str">
            <v>OP. COMPACTADORES</v>
          </cell>
          <cell r="C17">
            <v>500000</v>
          </cell>
        </row>
        <row r="18">
          <cell r="B18" t="str">
            <v>OP. COMPRENSOR</v>
          </cell>
          <cell r="C18">
            <v>500000</v>
          </cell>
        </row>
        <row r="19">
          <cell r="B19" t="str">
            <v>OP. CORTADORA PAV</v>
          </cell>
          <cell r="C19">
            <v>583000</v>
          </cell>
        </row>
        <row r="20">
          <cell r="B20" t="str">
            <v>OP. DERRETIDORA</v>
          </cell>
          <cell r="C20">
            <v>583000</v>
          </cell>
        </row>
        <row r="21">
          <cell r="B21" t="str">
            <v>OP. FRESADORA ASFALTO</v>
          </cell>
          <cell r="C21">
            <v>616000</v>
          </cell>
        </row>
        <row r="22">
          <cell r="B22" t="str">
            <v>OP. IRRIGADOR</v>
          </cell>
          <cell r="C22">
            <v>495000</v>
          </cell>
        </row>
        <row r="23">
          <cell r="B23" t="str">
            <v>OP. MINICARGADOR</v>
          </cell>
          <cell r="C23">
            <v>550000</v>
          </cell>
        </row>
        <row r="24">
          <cell r="B24" t="str">
            <v>OP. MOTONIVELADORA</v>
          </cell>
          <cell r="C24">
            <v>967474</v>
          </cell>
        </row>
        <row r="25">
          <cell r="B25" t="str">
            <v>OP. PAVIMENTADORA</v>
          </cell>
          <cell r="C25">
            <v>671000</v>
          </cell>
        </row>
        <row r="26">
          <cell r="B26" t="str">
            <v>OP. PAVIMENTADORA W1900 (100-03)</v>
          </cell>
          <cell r="C26">
            <v>1100000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sheetData sheetId="192" refreshError="1"/>
      <sheetData sheetId="193" refreshError="1"/>
      <sheetData sheetId="194" refreshError="1"/>
      <sheetData sheetId="195"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PresupuestoM"/>
      <sheetName val="PresupuestoF"/>
      <sheetName val="Presupuesto"/>
      <sheetName val="Unicos"/>
      <sheetName val="SL1081300"/>
      <sheetName val="SL1081400"/>
      <sheetName val="SL1081500"/>
      <sheetName val="SL1081600"/>
      <sheetName val="SL1082800"/>
      <sheetName val="SL1083000"/>
      <sheetName val="SL1083100"/>
      <sheetName val="SL1083200"/>
      <sheetName val="SL1081900"/>
      <sheetName val="SL1082000"/>
      <sheetName val="SL1082100"/>
      <sheetName val="SL1082300"/>
      <sheetName val="SL1082200"/>
      <sheetName val="SL1060800"/>
      <sheetName val="SL1082400"/>
      <sheetName val="SL1065400"/>
      <sheetName val="SL1066400"/>
      <sheetName val="SL1050100"/>
      <sheetName val="SL1043000"/>
      <sheetName val="SL1042400"/>
      <sheetName val="SL1082500"/>
      <sheetName val="SL1042500"/>
      <sheetName val="SL1082600"/>
      <sheetName val="SL1041300"/>
      <sheetName val="ApuGen"/>
      <sheetName val="Listado1"/>
      <sheetName val="INSUMOSsl"/>
      <sheetName val="MO Invias"/>
      <sheetName val="SMMLV"/>
      <sheetName val="Apus Auxiliares"/>
      <sheetName val="Apus Aux Gob"/>
      <sheetName val="AIU"/>
      <sheetName val="MacrosV"/>
      <sheetName val="listad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row r="6">
          <cell r="C6" t="str">
            <v>1001</v>
          </cell>
          <cell r="D6" t="str">
            <v>DESCAPOTE</v>
          </cell>
          <cell r="E6" t="str">
            <v>M2</v>
          </cell>
          <cell r="F6">
            <v>5366.674355000001</v>
          </cell>
          <cell r="G6">
            <v>0</v>
          </cell>
          <cell r="H6">
            <v>11</v>
          </cell>
          <cell r="I6">
            <v>1</v>
          </cell>
          <cell r="J6" t="e">
            <v>#REF!</v>
          </cell>
          <cell r="K6" t="e">
            <v>#REF!</v>
          </cell>
          <cell r="L6" t="e">
            <v>#REF!</v>
          </cell>
          <cell r="M6" t="e">
            <v>#REF!</v>
          </cell>
          <cell r="N6" t="e">
            <v>#REF!</v>
          </cell>
          <cell r="O6" t="e">
            <v>#REF!</v>
          </cell>
          <cell r="P6" t="e">
            <v>#REF!</v>
          </cell>
          <cell r="Q6" t="e">
            <v>#REF!</v>
          </cell>
          <cell r="R6" t="e">
            <v>#REF!</v>
          </cell>
          <cell r="S6" t="e">
            <v>#REF!</v>
          </cell>
          <cell r="T6" t="e">
            <v>#REF!</v>
          </cell>
          <cell r="U6" t="e">
            <v>#REF!</v>
          </cell>
          <cell r="V6" t="e">
            <v>#REF!</v>
          </cell>
          <cell r="W6" t="e">
            <v>#REF!</v>
          </cell>
          <cell r="X6" t="e">
            <v>#REF!</v>
          </cell>
          <cell r="Y6" t="e">
            <v>#REF!</v>
          </cell>
          <cell r="Z6" t="e">
            <v>#REF!</v>
          </cell>
          <cell r="AA6" t="e">
            <v>#REF!</v>
          </cell>
          <cell r="AB6" t="e">
            <v>#REF!</v>
          </cell>
          <cell r="AC6" t="e">
            <v>#REF!</v>
          </cell>
          <cell r="AD6" t="e">
            <v>#REF!</v>
          </cell>
          <cell r="AE6" t="e">
            <v>#REF!</v>
          </cell>
          <cell r="AF6" t="e">
            <v>#REF!</v>
          </cell>
          <cell r="AG6" t="e">
            <v>#REF!</v>
          </cell>
          <cell r="AH6" t="e">
            <v>#REF!</v>
          </cell>
          <cell r="AI6">
            <v>0</v>
          </cell>
        </row>
        <row r="7">
          <cell r="C7">
            <v>1002</v>
          </cell>
          <cell r="D7" t="str">
            <v>EXCAVACION MECANICA SIN RETIRO</v>
          </cell>
          <cell r="E7" t="str">
            <v>M3</v>
          </cell>
          <cell r="F7">
            <v>2041.6</v>
          </cell>
          <cell r="G7">
            <v>0</v>
          </cell>
          <cell r="H7">
            <v>14</v>
          </cell>
          <cell r="I7">
            <v>2</v>
          </cell>
          <cell r="J7" t="e">
            <v>#REF!</v>
          </cell>
          <cell r="K7" t="e">
            <v>#REF!</v>
          </cell>
          <cell r="L7" t="e">
            <v>#REF!</v>
          </cell>
          <cell r="M7" t="e">
            <v>#REF!</v>
          </cell>
          <cell r="N7" t="e">
            <v>#REF!</v>
          </cell>
          <cell r="O7" t="e">
            <v>#REF!</v>
          </cell>
          <cell r="P7" t="e">
            <v>#REF!</v>
          </cell>
          <cell r="Q7" t="e">
            <v>#REF!</v>
          </cell>
          <cell r="R7" t="e">
            <v>#REF!</v>
          </cell>
          <cell r="S7" t="e">
            <v>#REF!</v>
          </cell>
          <cell r="T7" t="e">
            <v>#REF!</v>
          </cell>
          <cell r="U7" t="e">
            <v>#REF!</v>
          </cell>
          <cell r="V7" t="e">
            <v>#REF!</v>
          </cell>
          <cell r="W7" t="e">
            <v>#REF!</v>
          </cell>
          <cell r="X7" t="e">
            <v>#REF!</v>
          </cell>
          <cell r="Y7" t="e">
            <v>#REF!</v>
          </cell>
          <cell r="Z7" t="e">
            <v>#REF!</v>
          </cell>
          <cell r="AA7" t="e">
            <v>#REF!</v>
          </cell>
          <cell r="AB7" t="e">
            <v>#REF!</v>
          </cell>
          <cell r="AC7" t="e">
            <v>#REF!</v>
          </cell>
          <cell r="AD7" t="e">
            <v>#REF!</v>
          </cell>
          <cell r="AE7" t="e">
            <v>#REF!</v>
          </cell>
          <cell r="AF7" t="e">
            <v>#REF!</v>
          </cell>
          <cell r="AG7" t="e">
            <v>#REF!</v>
          </cell>
          <cell r="AH7" t="e">
            <v>#REF!</v>
          </cell>
          <cell r="AI7">
            <v>0</v>
          </cell>
        </row>
        <row r="8">
          <cell r="C8">
            <v>1003</v>
          </cell>
          <cell r="D8" t="str">
            <v>DESCAPOTE A MAQUINA MAS RETIRO</v>
          </cell>
          <cell r="E8" t="str">
            <v>M3</v>
          </cell>
          <cell r="F8">
            <v>17718.400000000001</v>
          </cell>
          <cell r="G8">
            <v>0</v>
          </cell>
          <cell r="H8">
            <v>16</v>
          </cell>
          <cell r="I8">
            <v>3</v>
          </cell>
          <cell r="J8" t="e">
            <v>#REF!</v>
          </cell>
          <cell r="K8" t="e">
            <v>#REF!</v>
          </cell>
          <cell r="L8" t="e">
            <v>#REF!</v>
          </cell>
          <cell r="M8" t="e">
            <v>#REF!</v>
          </cell>
          <cell r="N8" t="e">
            <v>#REF!</v>
          </cell>
          <cell r="O8" t="e">
            <v>#REF!</v>
          </cell>
          <cell r="P8" t="e">
            <v>#REF!</v>
          </cell>
          <cell r="Q8" t="e">
            <v>#REF!</v>
          </cell>
          <cell r="R8" t="e">
            <v>#REF!</v>
          </cell>
          <cell r="S8" t="e">
            <v>#REF!</v>
          </cell>
          <cell r="T8" t="e">
            <v>#REF!</v>
          </cell>
          <cell r="U8" t="e">
            <v>#REF!</v>
          </cell>
          <cell r="V8" t="e">
            <v>#REF!</v>
          </cell>
          <cell r="W8" t="e">
            <v>#REF!</v>
          </cell>
          <cell r="X8" t="e">
            <v>#REF!</v>
          </cell>
          <cell r="Y8" t="e">
            <v>#REF!</v>
          </cell>
          <cell r="Z8" t="e">
            <v>#REF!</v>
          </cell>
          <cell r="AA8" t="e">
            <v>#REF!</v>
          </cell>
          <cell r="AB8" t="e">
            <v>#REF!</v>
          </cell>
          <cell r="AC8" t="e">
            <v>#REF!</v>
          </cell>
          <cell r="AD8" t="e">
            <v>#REF!</v>
          </cell>
          <cell r="AE8" t="e">
            <v>#REF!</v>
          </cell>
          <cell r="AF8" t="e">
            <v>#REF!</v>
          </cell>
          <cell r="AG8" t="e">
            <v>#REF!</v>
          </cell>
          <cell r="AH8" t="e">
            <v>#REF!</v>
          </cell>
          <cell r="AI8">
            <v>0</v>
          </cell>
        </row>
        <row r="9">
          <cell r="C9">
            <v>1004</v>
          </cell>
          <cell r="D9" t="str">
            <v>EXPLANACION EXTENDIDA</v>
          </cell>
          <cell r="E9" t="str">
            <v>M3</v>
          </cell>
          <cell r="F9">
            <v>4825.6000000000004</v>
          </cell>
          <cell r="G9">
            <v>0</v>
          </cell>
          <cell r="H9">
            <v>19</v>
          </cell>
          <cell r="I9">
            <v>4</v>
          </cell>
          <cell r="J9" t="e">
            <v>#REF!</v>
          </cell>
          <cell r="K9" t="e">
            <v>#REF!</v>
          </cell>
          <cell r="L9" t="e">
            <v>#REF!</v>
          </cell>
          <cell r="M9" t="e">
            <v>#REF!</v>
          </cell>
          <cell r="N9" t="e">
            <v>#REF!</v>
          </cell>
          <cell r="O9" t="e">
            <v>#REF!</v>
          </cell>
          <cell r="P9" t="e">
            <v>#REF!</v>
          </cell>
          <cell r="Q9" t="e">
            <v>#REF!</v>
          </cell>
          <cell r="R9" t="e">
            <v>#REF!</v>
          </cell>
          <cell r="S9" t="e">
            <v>#REF!</v>
          </cell>
          <cell r="T9" t="e">
            <v>#REF!</v>
          </cell>
          <cell r="U9" t="e">
            <v>#REF!</v>
          </cell>
          <cell r="V9" t="e">
            <v>#REF!</v>
          </cell>
          <cell r="W9" t="e">
            <v>#REF!</v>
          </cell>
          <cell r="X9" t="e">
            <v>#REF!</v>
          </cell>
          <cell r="Y9" t="e">
            <v>#REF!</v>
          </cell>
          <cell r="Z9" t="e">
            <v>#REF!</v>
          </cell>
          <cell r="AA9" t="e">
            <v>#REF!</v>
          </cell>
          <cell r="AB9" t="e">
            <v>#REF!</v>
          </cell>
          <cell r="AC9" t="e">
            <v>#REF!</v>
          </cell>
          <cell r="AD9" t="e">
            <v>#REF!</v>
          </cell>
          <cell r="AE9" t="e">
            <v>#REF!</v>
          </cell>
          <cell r="AF9" t="e">
            <v>#REF!</v>
          </cell>
          <cell r="AG9" t="e">
            <v>#REF!</v>
          </cell>
          <cell r="AH9" t="e">
            <v>#REF!</v>
          </cell>
          <cell r="AI9">
            <v>0</v>
          </cell>
        </row>
        <row r="10">
          <cell r="C10">
            <v>1005</v>
          </cell>
          <cell r="D10" t="str">
            <v>EXPLANACION Y RETIRO</v>
          </cell>
          <cell r="E10" t="str">
            <v>M3</v>
          </cell>
          <cell r="F10">
            <v>25862.200000000004</v>
          </cell>
          <cell r="G10">
            <v>0</v>
          </cell>
          <cell r="H10">
            <v>21</v>
          </cell>
          <cell r="I10">
            <v>5</v>
          </cell>
          <cell r="J10" t="e">
            <v>#REF!</v>
          </cell>
          <cell r="K10" t="e">
            <v>#REF!</v>
          </cell>
          <cell r="L10" t="e">
            <v>#REF!</v>
          </cell>
          <cell r="M10" t="e">
            <v>#REF!</v>
          </cell>
          <cell r="N10" t="e">
            <v>#REF!</v>
          </cell>
          <cell r="O10" t="e">
            <v>#REF!</v>
          </cell>
          <cell r="P10" t="e">
            <v>#REF!</v>
          </cell>
          <cell r="Q10" t="e">
            <v>#REF!</v>
          </cell>
          <cell r="R10" t="e">
            <v>#REF!</v>
          </cell>
          <cell r="S10" t="e">
            <v>#REF!</v>
          </cell>
          <cell r="T10" t="e">
            <v>#REF!</v>
          </cell>
          <cell r="U10" t="e">
            <v>#REF!</v>
          </cell>
          <cell r="V10" t="e">
            <v>#REF!</v>
          </cell>
          <cell r="W10" t="e">
            <v>#REF!</v>
          </cell>
          <cell r="X10" t="e">
            <v>#REF!</v>
          </cell>
          <cell r="Y10" t="e">
            <v>#REF!</v>
          </cell>
          <cell r="Z10" t="e">
            <v>#REF!</v>
          </cell>
          <cell r="AA10" t="e">
            <v>#REF!</v>
          </cell>
          <cell r="AB10" t="e">
            <v>#REF!</v>
          </cell>
          <cell r="AC10" t="e">
            <v>#REF!</v>
          </cell>
          <cell r="AD10" t="e">
            <v>#REF!</v>
          </cell>
          <cell r="AE10" t="e">
            <v>#REF!</v>
          </cell>
          <cell r="AF10" t="e">
            <v>#REF!</v>
          </cell>
          <cell r="AG10" t="e">
            <v>#REF!</v>
          </cell>
          <cell r="AH10" t="e">
            <v>#REF!</v>
          </cell>
          <cell r="AI10">
            <v>0</v>
          </cell>
        </row>
        <row r="11">
          <cell r="C11">
            <v>1006</v>
          </cell>
          <cell r="D11" t="str">
            <v>RELLENOS EN TIERRA</v>
          </cell>
          <cell r="E11" t="str">
            <v>M3</v>
          </cell>
          <cell r="F11">
            <v>10720.3209885</v>
          </cell>
          <cell r="G11">
            <v>0</v>
          </cell>
          <cell r="H11">
            <v>25</v>
          </cell>
          <cell r="I11">
            <v>6</v>
          </cell>
          <cell r="J11" t="e">
            <v>#REF!</v>
          </cell>
          <cell r="K11" t="e">
            <v>#REF!</v>
          </cell>
          <cell r="L11" t="e">
            <v>#REF!</v>
          </cell>
          <cell r="M11" t="e">
            <v>#REF!</v>
          </cell>
          <cell r="N11" t="e">
            <v>#REF!</v>
          </cell>
          <cell r="O11" t="e">
            <v>#REF!</v>
          </cell>
          <cell r="P11" t="e">
            <v>#REF!</v>
          </cell>
          <cell r="Q11" t="e">
            <v>#REF!</v>
          </cell>
          <cell r="R11" t="e">
            <v>#REF!</v>
          </cell>
          <cell r="S11" t="e">
            <v>#REF!</v>
          </cell>
          <cell r="T11" t="e">
            <v>#REF!</v>
          </cell>
          <cell r="U11" t="e">
            <v>#REF!</v>
          </cell>
          <cell r="V11" t="e">
            <v>#REF!</v>
          </cell>
          <cell r="W11" t="e">
            <v>#REF!</v>
          </cell>
          <cell r="X11" t="e">
            <v>#REF!</v>
          </cell>
          <cell r="Y11" t="e">
            <v>#REF!</v>
          </cell>
          <cell r="Z11" t="e">
            <v>#REF!</v>
          </cell>
          <cell r="AA11" t="e">
            <v>#REF!</v>
          </cell>
          <cell r="AB11" t="e">
            <v>#REF!</v>
          </cell>
          <cell r="AC11" t="e">
            <v>#REF!</v>
          </cell>
          <cell r="AD11" t="e">
            <v>#REF!</v>
          </cell>
          <cell r="AE11" t="e">
            <v>#REF!</v>
          </cell>
          <cell r="AF11" t="e">
            <v>#REF!</v>
          </cell>
          <cell r="AG11" t="e">
            <v>#REF!</v>
          </cell>
          <cell r="AH11" t="e">
            <v>#REF!</v>
          </cell>
          <cell r="AI11">
            <v>0</v>
          </cell>
        </row>
        <row r="12">
          <cell r="C12">
            <v>1007</v>
          </cell>
          <cell r="D12" t="str">
            <v>REPLANTEO</v>
          </cell>
          <cell r="E12" t="str">
            <v>M2</v>
          </cell>
          <cell r="F12">
            <v>13834.592329499999</v>
          </cell>
          <cell r="G12">
            <v>0</v>
          </cell>
          <cell r="H12">
            <v>30</v>
          </cell>
          <cell r="I12">
            <v>7</v>
          </cell>
          <cell r="J12" t="e">
            <v>#REF!</v>
          </cell>
          <cell r="K12" t="e">
            <v>#REF!</v>
          </cell>
          <cell r="L12" t="e">
            <v>#REF!</v>
          </cell>
          <cell r="M12" t="e">
            <v>#REF!</v>
          </cell>
          <cell r="N12" t="e">
            <v>#REF!</v>
          </cell>
          <cell r="O12" t="e">
            <v>#REF!</v>
          </cell>
          <cell r="P12" t="e">
            <v>#REF!</v>
          </cell>
          <cell r="Q12" t="e">
            <v>#REF!</v>
          </cell>
          <cell r="R12" t="e">
            <v>#REF!</v>
          </cell>
          <cell r="S12" t="e">
            <v>#REF!</v>
          </cell>
          <cell r="T12" t="e">
            <v>#REF!</v>
          </cell>
          <cell r="U12" t="e">
            <v>#REF!</v>
          </cell>
          <cell r="V12" t="e">
            <v>#REF!</v>
          </cell>
          <cell r="W12" t="e">
            <v>#REF!</v>
          </cell>
          <cell r="X12" t="e">
            <v>#REF!</v>
          </cell>
          <cell r="Y12" t="e">
            <v>#REF!</v>
          </cell>
          <cell r="Z12" t="e">
            <v>#REF!</v>
          </cell>
          <cell r="AA12" t="e">
            <v>#REF!</v>
          </cell>
          <cell r="AB12" t="e">
            <v>#REF!</v>
          </cell>
          <cell r="AC12" t="e">
            <v>#REF!</v>
          </cell>
          <cell r="AD12" t="e">
            <v>#REF!</v>
          </cell>
          <cell r="AE12" t="e">
            <v>#REF!</v>
          </cell>
          <cell r="AF12" t="e">
            <v>#REF!</v>
          </cell>
          <cell r="AG12" t="e">
            <v>#REF!</v>
          </cell>
          <cell r="AH12" t="e">
            <v>#REF!</v>
          </cell>
          <cell r="AI12">
            <v>0</v>
          </cell>
        </row>
        <row r="13">
          <cell r="C13" t="str">
            <v>1008</v>
          </cell>
          <cell r="D13" t="str">
            <v>CAMPAMENTO  9 M2</v>
          </cell>
          <cell r="E13" t="str">
            <v>UND</v>
          </cell>
          <cell r="F13">
            <v>18993215.039999999</v>
          </cell>
          <cell r="G13">
            <v>0</v>
          </cell>
          <cell r="H13">
            <v>38</v>
          </cell>
          <cell r="I13">
            <v>8</v>
          </cell>
          <cell r="J13" t="e">
            <v>#REF!</v>
          </cell>
          <cell r="K13" t="e">
            <v>#REF!</v>
          </cell>
          <cell r="L13" t="e">
            <v>#REF!</v>
          </cell>
          <cell r="M13" t="e">
            <v>#REF!</v>
          </cell>
          <cell r="N13" t="e">
            <v>#REF!</v>
          </cell>
          <cell r="O13" t="e">
            <v>#REF!</v>
          </cell>
          <cell r="P13" t="e">
            <v>#REF!</v>
          </cell>
          <cell r="Q13" t="e">
            <v>#REF!</v>
          </cell>
          <cell r="R13" t="e">
            <v>#REF!</v>
          </cell>
          <cell r="S13" t="e">
            <v>#REF!</v>
          </cell>
          <cell r="T13" t="e">
            <v>#REF!</v>
          </cell>
          <cell r="U13" t="e">
            <v>#REF!</v>
          </cell>
          <cell r="V13" t="e">
            <v>#REF!</v>
          </cell>
          <cell r="W13" t="e">
            <v>#REF!</v>
          </cell>
          <cell r="X13" t="e">
            <v>#REF!</v>
          </cell>
          <cell r="Y13" t="e">
            <v>#REF!</v>
          </cell>
          <cell r="Z13" t="e">
            <v>#REF!</v>
          </cell>
          <cell r="AA13" t="e">
            <v>#REF!</v>
          </cell>
          <cell r="AB13" t="e">
            <v>#REF!</v>
          </cell>
          <cell r="AC13" t="e">
            <v>#REF!</v>
          </cell>
          <cell r="AD13" t="e">
            <v>#REF!</v>
          </cell>
          <cell r="AE13" t="e">
            <v>#REF!</v>
          </cell>
          <cell r="AF13" t="e">
            <v>#REF!</v>
          </cell>
          <cell r="AG13" t="e">
            <v>#REF!</v>
          </cell>
          <cell r="AH13" t="e">
            <v>#REF!</v>
          </cell>
          <cell r="AI13">
            <v>0</v>
          </cell>
        </row>
        <row r="14">
          <cell r="C14" t="str">
            <v>1009</v>
          </cell>
          <cell r="D14" t="str">
            <v>CAMPAMENTO   18 M2</v>
          </cell>
          <cell r="E14" t="str">
            <v>UND</v>
          </cell>
          <cell r="F14">
            <v>1549295.2962520001</v>
          </cell>
          <cell r="G14">
            <v>0</v>
          </cell>
          <cell r="H14">
            <v>49</v>
          </cell>
          <cell r="I14">
            <v>9</v>
          </cell>
          <cell r="J14" t="e">
            <v>#REF!</v>
          </cell>
          <cell r="K14" t="e">
            <v>#REF!</v>
          </cell>
          <cell r="L14" t="e">
            <v>#REF!</v>
          </cell>
          <cell r="M14" t="e">
            <v>#REF!</v>
          </cell>
          <cell r="N14" t="e">
            <v>#REF!</v>
          </cell>
          <cell r="O14" t="e">
            <v>#REF!</v>
          </cell>
          <cell r="P14" t="e">
            <v>#REF!</v>
          </cell>
          <cell r="Q14" t="e">
            <v>#REF!</v>
          </cell>
          <cell r="R14" t="e">
            <v>#REF!</v>
          </cell>
          <cell r="S14" t="e">
            <v>#REF!</v>
          </cell>
          <cell r="T14" t="e">
            <v>#REF!</v>
          </cell>
          <cell r="U14" t="e">
            <v>#REF!</v>
          </cell>
          <cell r="V14" t="e">
            <v>#REF!</v>
          </cell>
          <cell r="W14" t="e">
            <v>#REF!</v>
          </cell>
          <cell r="X14" t="e">
            <v>#REF!</v>
          </cell>
          <cell r="Y14" t="e">
            <v>#REF!</v>
          </cell>
          <cell r="Z14" t="e">
            <v>#REF!</v>
          </cell>
          <cell r="AA14" t="e">
            <v>#REF!</v>
          </cell>
          <cell r="AB14" t="e">
            <v>#REF!</v>
          </cell>
          <cell r="AC14" t="e">
            <v>#REF!</v>
          </cell>
          <cell r="AD14" t="e">
            <v>#REF!</v>
          </cell>
          <cell r="AE14" t="e">
            <v>#REF!</v>
          </cell>
          <cell r="AF14" t="e">
            <v>#REF!</v>
          </cell>
          <cell r="AG14" t="e">
            <v>#REF!</v>
          </cell>
          <cell r="AH14" t="e">
            <v>#REF!</v>
          </cell>
          <cell r="AI14">
            <v>0</v>
          </cell>
        </row>
        <row r="15">
          <cell r="C15" t="str">
            <v>1010</v>
          </cell>
          <cell r="D15" t="str">
            <v>CAMPAMENTO   36 M2</v>
          </cell>
          <cell r="E15" t="str">
            <v>UND</v>
          </cell>
          <cell r="F15">
            <v>2936217.5490678661</v>
          </cell>
          <cell r="G15">
            <v>0</v>
          </cell>
          <cell r="H15">
            <v>60</v>
          </cell>
          <cell r="I15">
            <v>10</v>
          </cell>
          <cell r="J15" t="e">
            <v>#REF!</v>
          </cell>
          <cell r="K15" t="e">
            <v>#REF!</v>
          </cell>
          <cell r="L15" t="e">
            <v>#REF!</v>
          </cell>
          <cell r="M15" t="e">
            <v>#REF!</v>
          </cell>
          <cell r="N15" t="e">
            <v>#REF!</v>
          </cell>
          <cell r="O15" t="e">
            <v>#REF!</v>
          </cell>
          <cell r="P15" t="e">
            <v>#REF!</v>
          </cell>
          <cell r="Q15" t="e">
            <v>#REF!</v>
          </cell>
          <cell r="R15" t="e">
            <v>#REF!</v>
          </cell>
          <cell r="S15" t="e">
            <v>#REF!</v>
          </cell>
          <cell r="T15" t="e">
            <v>#REF!</v>
          </cell>
          <cell r="U15" t="e">
            <v>#REF!</v>
          </cell>
          <cell r="V15" t="e">
            <v>#REF!</v>
          </cell>
          <cell r="W15" t="e">
            <v>#REF!</v>
          </cell>
          <cell r="X15" t="e">
            <v>#REF!</v>
          </cell>
          <cell r="Y15" t="e">
            <v>#REF!</v>
          </cell>
          <cell r="Z15" t="e">
            <v>#REF!</v>
          </cell>
          <cell r="AA15" t="e">
            <v>#REF!</v>
          </cell>
          <cell r="AB15" t="e">
            <v>#REF!</v>
          </cell>
          <cell r="AC15" t="e">
            <v>#REF!</v>
          </cell>
          <cell r="AD15" t="e">
            <v>#REF!</v>
          </cell>
          <cell r="AE15" t="e">
            <v>#REF!</v>
          </cell>
          <cell r="AF15" t="e">
            <v>#REF!</v>
          </cell>
          <cell r="AG15" t="e">
            <v>#REF!</v>
          </cell>
          <cell r="AH15" t="e">
            <v>#REF!</v>
          </cell>
          <cell r="AI15">
            <v>0</v>
          </cell>
        </row>
        <row r="16">
          <cell r="C16" t="str">
            <v>1011</v>
          </cell>
          <cell r="D16" t="str">
            <v>CAMPAM. CONTEN. ALQUILA.</v>
          </cell>
          <cell r="E16" t="str">
            <v>MS</v>
          </cell>
          <cell r="F16">
            <v>3619500</v>
          </cell>
          <cell r="G16">
            <v>0</v>
          </cell>
          <cell r="H16">
            <v>72</v>
          </cell>
          <cell r="I16">
            <v>11</v>
          </cell>
          <cell r="J16" t="e">
            <v>#REF!</v>
          </cell>
          <cell r="K16" t="e">
            <v>#REF!</v>
          </cell>
          <cell r="L16" t="e">
            <v>#REF!</v>
          </cell>
          <cell r="M16" t="e">
            <v>#REF!</v>
          </cell>
          <cell r="N16" t="e">
            <v>#REF!</v>
          </cell>
          <cell r="O16" t="e">
            <v>#REF!</v>
          </cell>
          <cell r="P16" t="e">
            <v>#REF!</v>
          </cell>
          <cell r="Q16" t="e">
            <v>#REF!</v>
          </cell>
          <cell r="R16" t="e">
            <v>#REF!</v>
          </cell>
          <cell r="S16" t="e">
            <v>#REF!</v>
          </cell>
          <cell r="T16" t="e">
            <v>#REF!</v>
          </cell>
          <cell r="U16" t="e">
            <v>#REF!</v>
          </cell>
          <cell r="V16" t="e">
            <v>#REF!</v>
          </cell>
          <cell r="W16" t="e">
            <v>#REF!</v>
          </cell>
          <cell r="X16" t="e">
            <v>#REF!</v>
          </cell>
          <cell r="Y16" t="e">
            <v>#REF!</v>
          </cell>
          <cell r="Z16" t="e">
            <v>#REF!</v>
          </cell>
          <cell r="AA16" t="e">
            <v>#REF!</v>
          </cell>
          <cell r="AB16" t="e">
            <v>#REF!</v>
          </cell>
          <cell r="AC16" t="e">
            <v>#REF!</v>
          </cell>
          <cell r="AD16" t="e">
            <v>#REF!</v>
          </cell>
          <cell r="AE16" t="e">
            <v>#REF!</v>
          </cell>
          <cell r="AF16" t="e">
            <v>#REF!</v>
          </cell>
          <cell r="AG16" t="e">
            <v>#REF!</v>
          </cell>
          <cell r="AH16" t="e">
            <v>#REF!</v>
          </cell>
          <cell r="AI16">
            <v>0</v>
          </cell>
        </row>
        <row r="17">
          <cell r="C17" t="str">
            <v>1012</v>
          </cell>
          <cell r="D17" t="str">
            <v>CAMPAM. SHELTER  ALQUILA.</v>
          </cell>
          <cell r="E17" t="str">
            <v>MS</v>
          </cell>
          <cell r="F17">
            <v>18315140</v>
          </cell>
          <cell r="G17">
            <v>0</v>
          </cell>
          <cell r="H17">
            <v>76</v>
          </cell>
          <cell r="I17">
            <v>12</v>
          </cell>
          <cell r="J17" t="e">
            <v>#REF!</v>
          </cell>
          <cell r="K17" t="e">
            <v>#REF!</v>
          </cell>
          <cell r="L17" t="e">
            <v>#REF!</v>
          </cell>
          <cell r="M17" t="e">
            <v>#REF!</v>
          </cell>
          <cell r="N17" t="e">
            <v>#REF!</v>
          </cell>
          <cell r="O17" t="e">
            <v>#REF!</v>
          </cell>
          <cell r="P17" t="e">
            <v>#REF!</v>
          </cell>
          <cell r="Q17" t="e">
            <v>#REF!</v>
          </cell>
          <cell r="R17" t="e">
            <v>#REF!</v>
          </cell>
          <cell r="S17" t="e">
            <v>#REF!</v>
          </cell>
          <cell r="T17" t="e">
            <v>#REF!</v>
          </cell>
          <cell r="U17" t="e">
            <v>#REF!</v>
          </cell>
          <cell r="V17" t="e">
            <v>#REF!</v>
          </cell>
          <cell r="W17" t="e">
            <v>#REF!</v>
          </cell>
          <cell r="X17" t="e">
            <v>#REF!</v>
          </cell>
          <cell r="Y17" t="e">
            <v>#REF!</v>
          </cell>
          <cell r="Z17" t="e">
            <v>#REF!</v>
          </cell>
          <cell r="AA17" t="e">
            <v>#REF!</v>
          </cell>
          <cell r="AB17" t="e">
            <v>#REF!</v>
          </cell>
          <cell r="AC17" t="e">
            <v>#REF!</v>
          </cell>
          <cell r="AD17" t="e">
            <v>#REF!</v>
          </cell>
          <cell r="AE17" t="e">
            <v>#REF!</v>
          </cell>
          <cell r="AF17" t="e">
            <v>#REF!</v>
          </cell>
          <cell r="AG17" t="e">
            <v>#REF!</v>
          </cell>
          <cell r="AH17" t="e">
            <v>#REF!</v>
          </cell>
          <cell r="AI17">
            <v>0</v>
          </cell>
        </row>
        <row r="18">
          <cell r="C18" t="str">
            <v>1013</v>
          </cell>
          <cell r="D18" t="str">
            <v>LETRINA EN TABLA (2x1)</v>
          </cell>
          <cell r="E18" t="str">
            <v>UND</v>
          </cell>
          <cell r="F18">
            <v>752822.55754736462</v>
          </cell>
          <cell r="G18">
            <v>0</v>
          </cell>
          <cell r="H18">
            <v>80</v>
          </cell>
          <cell r="I18">
            <v>13</v>
          </cell>
          <cell r="J18" t="e">
            <v>#REF!</v>
          </cell>
          <cell r="K18" t="e">
            <v>#REF!</v>
          </cell>
          <cell r="L18" t="e">
            <v>#REF!</v>
          </cell>
          <cell r="M18" t="e">
            <v>#REF!</v>
          </cell>
          <cell r="N18" t="e">
            <v>#REF!</v>
          </cell>
          <cell r="O18" t="e">
            <v>#REF!</v>
          </cell>
          <cell r="P18" t="e">
            <v>#REF!</v>
          </cell>
          <cell r="Q18" t="e">
            <v>#REF!</v>
          </cell>
          <cell r="R18" t="e">
            <v>#REF!</v>
          </cell>
          <cell r="S18" t="e">
            <v>#REF!</v>
          </cell>
          <cell r="T18" t="e">
            <v>#REF!</v>
          </cell>
          <cell r="U18" t="e">
            <v>#REF!</v>
          </cell>
          <cell r="V18" t="e">
            <v>#REF!</v>
          </cell>
          <cell r="W18" t="e">
            <v>#REF!</v>
          </cell>
          <cell r="X18" t="e">
            <v>#REF!</v>
          </cell>
          <cell r="Y18" t="e">
            <v>#REF!</v>
          </cell>
          <cell r="Z18" t="e">
            <v>#REF!</v>
          </cell>
          <cell r="AA18" t="e">
            <v>#REF!</v>
          </cell>
          <cell r="AB18" t="e">
            <v>#REF!</v>
          </cell>
          <cell r="AC18" t="e">
            <v>#REF!</v>
          </cell>
          <cell r="AD18" t="e">
            <v>#REF!</v>
          </cell>
          <cell r="AE18" t="e">
            <v>#REF!</v>
          </cell>
          <cell r="AF18" t="e">
            <v>#REF!</v>
          </cell>
          <cell r="AG18" t="e">
            <v>#REF!</v>
          </cell>
          <cell r="AH18" t="e">
            <v>#REF!</v>
          </cell>
          <cell r="AI18">
            <v>0</v>
          </cell>
        </row>
        <row r="19">
          <cell r="C19" t="str">
            <v>1014</v>
          </cell>
          <cell r="D19" t="str">
            <v>CERCA EN TABLA</v>
          </cell>
          <cell r="E19" t="str">
            <v>M2</v>
          </cell>
          <cell r="F19">
            <v>19077.873695999999</v>
          </cell>
          <cell r="G19">
            <v>0</v>
          </cell>
          <cell r="H19">
            <v>94</v>
          </cell>
          <cell r="I19">
            <v>14</v>
          </cell>
          <cell r="J19" t="e">
            <v>#REF!</v>
          </cell>
          <cell r="K19" t="e">
            <v>#REF!</v>
          </cell>
          <cell r="L19" t="e">
            <v>#REF!</v>
          </cell>
          <cell r="M19" t="e">
            <v>#REF!</v>
          </cell>
          <cell r="N19" t="e">
            <v>#REF!</v>
          </cell>
          <cell r="O19" t="e">
            <v>#REF!</v>
          </cell>
          <cell r="P19" t="e">
            <v>#REF!</v>
          </cell>
          <cell r="Q19" t="e">
            <v>#REF!</v>
          </cell>
          <cell r="R19" t="e">
            <v>#REF!</v>
          </cell>
          <cell r="S19" t="e">
            <v>#REF!</v>
          </cell>
          <cell r="T19" t="e">
            <v>#REF!</v>
          </cell>
          <cell r="U19" t="e">
            <v>#REF!</v>
          </cell>
          <cell r="V19" t="e">
            <v>#REF!</v>
          </cell>
          <cell r="W19" t="e">
            <v>#REF!</v>
          </cell>
          <cell r="X19" t="e">
            <v>#REF!</v>
          </cell>
          <cell r="Y19" t="e">
            <v>#REF!</v>
          </cell>
          <cell r="Z19" t="e">
            <v>#REF!</v>
          </cell>
          <cell r="AA19" t="e">
            <v>#REF!</v>
          </cell>
          <cell r="AB19" t="e">
            <v>#REF!</v>
          </cell>
          <cell r="AC19" t="e">
            <v>#REF!</v>
          </cell>
          <cell r="AD19" t="e">
            <v>#REF!</v>
          </cell>
          <cell r="AE19" t="e">
            <v>#REF!</v>
          </cell>
          <cell r="AF19" t="e">
            <v>#REF!</v>
          </cell>
          <cell r="AG19" t="e">
            <v>#REF!</v>
          </cell>
          <cell r="AH19" t="e">
            <v>#REF!</v>
          </cell>
          <cell r="AI19">
            <v>0</v>
          </cell>
        </row>
        <row r="20">
          <cell r="C20" t="str">
            <v>1015</v>
          </cell>
          <cell r="D20" t="str">
            <v>CERCA EN ALAMBRE DE PUA</v>
          </cell>
          <cell r="E20" t="str">
            <v>M2</v>
          </cell>
          <cell r="F20">
            <v>15296.273696000002</v>
          </cell>
          <cell r="G20">
            <v>0</v>
          </cell>
          <cell r="H20">
            <v>100</v>
          </cell>
          <cell r="I20">
            <v>15</v>
          </cell>
          <cell r="J20" t="e">
            <v>#REF!</v>
          </cell>
          <cell r="K20" t="e">
            <v>#REF!</v>
          </cell>
          <cell r="L20" t="e">
            <v>#REF!</v>
          </cell>
          <cell r="M20" t="e">
            <v>#REF!</v>
          </cell>
          <cell r="N20" t="e">
            <v>#REF!</v>
          </cell>
          <cell r="O20" t="e">
            <v>#REF!</v>
          </cell>
          <cell r="P20" t="e">
            <v>#REF!</v>
          </cell>
          <cell r="Q20" t="e">
            <v>#REF!</v>
          </cell>
          <cell r="R20" t="e">
            <v>#REF!</v>
          </cell>
          <cell r="S20" t="e">
            <v>#REF!</v>
          </cell>
          <cell r="T20" t="e">
            <v>#REF!</v>
          </cell>
          <cell r="U20" t="e">
            <v>#REF!</v>
          </cell>
          <cell r="V20" t="e">
            <v>#REF!</v>
          </cell>
          <cell r="W20" t="e">
            <v>#REF!</v>
          </cell>
          <cell r="X20" t="e">
            <v>#REF!</v>
          </cell>
          <cell r="Y20" t="e">
            <v>#REF!</v>
          </cell>
          <cell r="Z20" t="e">
            <v>#REF!</v>
          </cell>
          <cell r="AA20" t="e">
            <v>#REF!</v>
          </cell>
          <cell r="AB20" t="e">
            <v>#REF!</v>
          </cell>
          <cell r="AC20" t="e">
            <v>#REF!</v>
          </cell>
          <cell r="AD20" t="e">
            <v>#REF!</v>
          </cell>
          <cell r="AE20" t="e">
            <v>#REF!</v>
          </cell>
          <cell r="AF20" t="e">
            <v>#REF!</v>
          </cell>
          <cell r="AG20" t="e">
            <v>#REF!</v>
          </cell>
          <cell r="AH20" t="e">
            <v>#REF!</v>
          </cell>
          <cell r="AI20">
            <v>0</v>
          </cell>
        </row>
        <row r="21">
          <cell r="C21" t="str">
            <v>1016</v>
          </cell>
          <cell r="D21" t="str">
            <v>CERCA EN LAMINA (2.00)</v>
          </cell>
          <cell r="E21" t="str">
            <v>ML</v>
          </cell>
          <cell r="F21">
            <v>165753.65318000002</v>
          </cell>
          <cell r="G21">
            <v>0</v>
          </cell>
          <cell r="H21">
            <v>106</v>
          </cell>
          <cell r="I21">
            <v>16</v>
          </cell>
          <cell r="J21" t="e">
            <v>#REF!</v>
          </cell>
          <cell r="K21" t="e">
            <v>#REF!</v>
          </cell>
          <cell r="L21" t="e">
            <v>#REF!</v>
          </cell>
          <cell r="M21" t="e">
            <v>#REF!</v>
          </cell>
          <cell r="N21" t="e">
            <v>#REF!</v>
          </cell>
          <cell r="O21" t="e">
            <v>#REF!</v>
          </cell>
          <cell r="P21" t="e">
            <v>#REF!</v>
          </cell>
          <cell r="Q21" t="e">
            <v>#REF!</v>
          </cell>
          <cell r="R21" t="e">
            <v>#REF!</v>
          </cell>
          <cell r="S21" t="e">
            <v>#REF!</v>
          </cell>
          <cell r="T21" t="e">
            <v>#REF!</v>
          </cell>
          <cell r="U21" t="e">
            <v>#REF!</v>
          </cell>
          <cell r="V21" t="e">
            <v>#REF!</v>
          </cell>
          <cell r="W21" t="e">
            <v>#REF!</v>
          </cell>
          <cell r="X21" t="e">
            <v>#REF!</v>
          </cell>
          <cell r="Y21" t="e">
            <v>#REF!</v>
          </cell>
          <cell r="Z21" t="e">
            <v>#REF!</v>
          </cell>
          <cell r="AA21" t="e">
            <v>#REF!</v>
          </cell>
          <cell r="AB21" t="e">
            <v>#REF!</v>
          </cell>
          <cell r="AC21" t="e">
            <v>#REF!</v>
          </cell>
          <cell r="AD21" t="e">
            <v>#REF!</v>
          </cell>
          <cell r="AE21" t="e">
            <v>#REF!</v>
          </cell>
          <cell r="AF21" t="e">
            <v>#REF!</v>
          </cell>
          <cell r="AG21" t="e">
            <v>#REF!</v>
          </cell>
          <cell r="AH21" t="e">
            <v>#REF!</v>
          </cell>
          <cell r="AI21">
            <v>0</v>
          </cell>
        </row>
        <row r="22">
          <cell r="C22" t="str">
            <v>1017</v>
          </cell>
          <cell r="D22" t="str">
            <v>MATERIAL CAMARA TIPO   D</v>
          </cell>
          <cell r="E22" t="str">
            <v>UND</v>
          </cell>
          <cell r="F22">
            <v>561768.28</v>
          </cell>
          <cell r="G22">
            <v>0</v>
          </cell>
          <cell r="H22">
            <v>112</v>
          </cell>
          <cell r="I22">
            <v>17</v>
          </cell>
          <cell r="J22" t="e">
            <v>#REF!</v>
          </cell>
          <cell r="K22" t="e">
            <v>#REF!</v>
          </cell>
          <cell r="L22" t="e">
            <v>#REF!</v>
          </cell>
          <cell r="M22" t="e">
            <v>#REF!</v>
          </cell>
          <cell r="N22" t="e">
            <v>#REF!</v>
          </cell>
          <cell r="O22" t="e">
            <v>#REF!</v>
          </cell>
          <cell r="P22" t="e">
            <v>#REF!</v>
          </cell>
          <cell r="Q22" t="e">
            <v>#REF!</v>
          </cell>
          <cell r="R22" t="e">
            <v>#REF!</v>
          </cell>
          <cell r="S22" t="e">
            <v>#REF!</v>
          </cell>
          <cell r="T22" t="e">
            <v>#REF!</v>
          </cell>
          <cell r="U22" t="e">
            <v>#REF!</v>
          </cell>
          <cell r="V22" t="e">
            <v>#REF!</v>
          </cell>
          <cell r="W22" t="e">
            <v>#REF!</v>
          </cell>
          <cell r="X22" t="e">
            <v>#REF!</v>
          </cell>
          <cell r="Y22" t="e">
            <v>#REF!</v>
          </cell>
          <cell r="Z22" t="e">
            <v>#REF!</v>
          </cell>
          <cell r="AA22" t="e">
            <v>#REF!</v>
          </cell>
          <cell r="AB22" t="e">
            <v>#REF!</v>
          </cell>
          <cell r="AC22" t="e">
            <v>#REF!</v>
          </cell>
          <cell r="AD22" t="e">
            <v>#REF!</v>
          </cell>
          <cell r="AE22" t="e">
            <v>#REF!</v>
          </cell>
          <cell r="AF22" t="e">
            <v>#REF!</v>
          </cell>
          <cell r="AG22" t="e">
            <v>#REF!</v>
          </cell>
          <cell r="AH22" t="e">
            <v>#REF!</v>
          </cell>
          <cell r="AI22">
            <v>0</v>
          </cell>
        </row>
        <row r="23">
          <cell r="C23" t="str">
            <v>1018</v>
          </cell>
          <cell r="D23" t="str">
            <v>CERCA LAMINA/ BASE (2.25)</v>
          </cell>
          <cell r="E23" t="str">
            <v>ML</v>
          </cell>
          <cell r="F23">
            <v>186021.21511300001</v>
          </cell>
          <cell r="G23">
            <v>0</v>
          </cell>
          <cell r="H23">
            <v>117</v>
          </cell>
          <cell r="I23">
            <v>18</v>
          </cell>
          <cell r="J23" t="e">
            <v>#REF!</v>
          </cell>
          <cell r="K23" t="e">
            <v>#REF!</v>
          </cell>
          <cell r="L23" t="e">
            <v>#REF!</v>
          </cell>
          <cell r="M23" t="e">
            <v>#REF!</v>
          </cell>
          <cell r="N23" t="e">
            <v>#REF!</v>
          </cell>
          <cell r="O23" t="e">
            <v>#REF!</v>
          </cell>
          <cell r="P23" t="e">
            <v>#REF!</v>
          </cell>
          <cell r="Q23" t="e">
            <v>#REF!</v>
          </cell>
          <cell r="R23" t="e">
            <v>#REF!</v>
          </cell>
          <cell r="S23" t="e">
            <v>#REF!</v>
          </cell>
          <cell r="T23" t="e">
            <v>#REF!</v>
          </cell>
          <cell r="U23" t="e">
            <v>#REF!</v>
          </cell>
          <cell r="V23" t="e">
            <v>#REF!</v>
          </cell>
          <cell r="W23" t="e">
            <v>#REF!</v>
          </cell>
          <cell r="X23" t="e">
            <v>#REF!</v>
          </cell>
          <cell r="Y23" t="e">
            <v>#REF!</v>
          </cell>
          <cell r="Z23" t="e">
            <v>#REF!</v>
          </cell>
          <cell r="AA23" t="e">
            <v>#REF!</v>
          </cell>
          <cell r="AB23" t="e">
            <v>#REF!</v>
          </cell>
          <cell r="AC23" t="e">
            <v>#REF!</v>
          </cell>
          <cell r="AD23" t="e">
            <v>#REF!</v>
          </cell>
          <cell r="AE23" t="e">
            <v>#REF!</v>
          </cell>
          <cell r="AF23" t="e">
            <v>#REF!</v>
          </cell>
          <cell r="AG23" t="e">
            <v>#REF!</v>
          </cell>
          <cell r="AH23" t="e">
            <v>#REF!</v>
          </cell>
          <cell r="AI23">
            <v>0</v>
          </cell>
        </row>
        <row r="24">
          <cell r="C24" t="str">
            <v>1019</v>
          </cell>
          <cell r="D24" t="str">
            <v>RED AGUA PROVIS.  (50 MTS)</v>
          </cell>
          <cell r="E24" t="str">
            <v>UND</v>
          </cell>
          <cell r="F24">
            <v>1510182.7650000001</v>
          </cell>
          <cell r="G24">
            <v>0</v>
          </cell>
          <cell r="H24">
            <v>127</v>
          </cell>
          <cell r="I24">
            <v>19</v>
          </cell>
          <cell r="J24" t="e">
            <v>#REF!</v>
          </cell>
          <cell r="K24" t="e">
            <v>#REF!</v>
          </cell>
          <cell r="L24" t="e">
            <v>#REF!</v>
          </cell>
          <cell r="M24" t="e">
            <v>#REF!</v>
          </cell>
          <cell r="N24" t="e">
            <v>#REF!</v>
          </cell>
          <cell r="O24" t="e">
            <v>#REF!</v>
          </cell>
          <cell r="P24" t="e">
            <v>#REF!</v>
          </cell>
          <cell r="Q24" t="e">
            <v>#REF!</v>
          </cell>
          <cell r="R24" t="e">
            <v>#REF!</v>
          </cell>
          <cell r="S24" t="e">
            <v>#REF!</v>
          </cell>
          <cell r="T24" t="e">
            <v>#REF!</v>
          </cell>
          <cell r="U24" t="e">
            <v>#REF!</v>
          </cell>
          <cell r="V24" t="e">
            <v>#REF!</v>
          </cell>
          <cell r="W24" t="e">
            <v>#REF!</v>
          </cell>
          <cell r="X24" t="e">
            <v>#REF!</v>
          </cell>
          <cell r="Y24" t="e">
            <v>#REF!</v>
          </cell>
          <cell r="Z24" t="e">
            <v>#REF!</v>
          </cell>
          <cell r="AA24" t="e">
            <v>#REF!</v>
          </cell>
          <cell r="AB24" t="e">
            <v>#REF!</v>
          </cell>
          <cell r="AC24" t="e">
            <v>#REF!</v>
          </cell>
          <cell r="AD24" t="e">
            <v>#REF!</v>
          </cell>
          <cell r="AE24" t="e">
            <v>#REF!</v>
          </cell>
          <cell r="AF24" t="e">
            <v>#REF!</v>
          </cell>
          <cell r="AG24" t="e">
            <v>#REF!</v>
          </cell>
          <cell r="AH24" t="e">
            <v>#REF!</v>
          </cell>
          <cell r="AI24">
            <v>0</v>
          </cell>
        </row>
        <row r="25">
          <cell r="C25" t="str">
            <v>1020</v>
          </cell>
          <cell r="D25" t="str">
            <v>RED ELECT PROVIS.  (50 MTS)</v>
          </cell>
          <cell r="E25" t="str">
            <v>UND</v>
          </cell>
          <cell r="F25">
            <v>680877.01660000009</v>
          </cell>
          <cell r="G25">
            <v>0</v>
          </cell>
          <cell r="H25">
            <v>135</v>
          </cell>
          <cell r="I25">
            <v>20</v>
          </cell>
          <cell r="J25" t="e">
            <v>#REF!</v>
          </cell>
          <cell r="K25" t="e">
            <v>#REF!</v>
          </cell>
          <cell r="L25" t="e">
            <v>#REF!</v>
          </cell>
          <cell r="M25" t="e">
            <v>#REF!</v>
          </cell>
          <cell r="N25" t="e">
            <v>#REF!</v>
          </cell>
          <cell r="O25" t="e">
            <v>#REF!</v>
          </cell>
          <cell r="P25" t="e">
            <v>#REF!</v>
          </cell>
          <cell r="Q25" t="e">
            <v>#REF!</v>
          </cell>
          <cell r="R25" t="e">
            <v>#REF!</v>
          </cell>
          <cell r="S25" t="e">
            <v>#REF!</v>
          </cell>
          <cell r="T25" t="e">
            <v>#REF!</v>
          </cell>
          <cell r="U25" t="e">
            <v>#REF!</v>
          </cell>
          <cell r="V25" t="e">
            <v>#REF!</v>
          </cell>
          <cell r="W25" t="e">
            <v>#REF!</v>
          </cell>
          <cell r="X25" t="e">
            <v>#REF!</v>
          </cell>
          <cell r="Y25" t="e">
            <v>#REF!</v>
          </cell>
          <cell r="Z25" t="e">
            <v>#REF!</v>
          </cell>
          <cell r="AA25" t="e">
            <v>#REF!</v>
          </cell>
          <cell r="AB25" t="e">
            <v>#REF!</v>
          </cell>
          <cell r="AC25" t="e">
            <v>#REF!</v>
          </cell>
          <cell r="AD25" t="e">
            <v>#REF!</v>
          </cell>
          <cell r="AE25" t="e">
            <v>#REF!</v>
          </cell>
          <cell r="AF25" t="e">
            <v>#REF!</v>
          </cell>
          <cell r="AG25" t="e">
            <v>#REF!</v>
          </cell>
          <cell r="AH25" t="e">
            <v>#REF!</v>
          </cell>
          <cell r="AI25">
            <v>0</v>
          </cell>
        </row>
        <row r="26">
          <cell r="C26" t="str">
            <v>1021</v>
          </cell>
          <cell r="D26" t="str">
            <v>DESMONTE APARATO SANITARIO POR BATERIA (INODORO + LAVAMANOS + GRIFERIA DUCHA + INCRUSTACIONES)</v>
          </cell>
          <cell r="E26" t="str">
            <v>UND</v>
          </cell>
          <cell r="F26">
            <v>10974.130113487832</v>
          </cell>
          <cell r="G26">
            <v>0</v>
          </cell>
          <cell r="H26">
            <v>144</v>
          </cell>
          <cell r="I26">
            <v>21</v>
          </cell>
          <cell r="J26" t="e">
            <v>#REF!</v>
          </cell>
          <cell r="K26" t="e">
            <v>#REF!</v>
          </cell>
          <cell r="L26" t="e">
            <v>#REF!</v>
          </cell>
          <cell r="M26" t="e">
            <v>#REF!</v>
          </cell>
          <cell r="N26" t="e">
            <v>#REF!</v>
          </cell>
          <cell r="O26" t="e">
            <v>#REF!</v>
          </cell>
          <cell r="P26" t="e">
            <v>#REF!</v>
          </cell>
          <cell r="Q26" t="e">
            <v>#REF!</v>
          </cell>
          <cell r="R26" t="e">
            <v>#REF!</v>
          </cell>
          <cell r="S26" t="e">
            <v>#REF!</v>
          </cell>
          <cell r="T26" t="e">
            <v>#REF!</v>
          </cell>
          <cell r="U26" t="e">
            <v>#REF!</v>
          </cell>
          <cell r="V26" t="e">
            <v>#REF!</v>
          </cell>
          <cell r="W26" t="e">
            <v>#REF!</v>
          </cell>
          <cell r="X26" t="e">
            <v>#REF!</v>
          </cell>
          <cell r="Y26" t="e">
            <v>#REF!</v>
          </cell>
          <cell r="Z26" t="e">
            <v>#REF!</v>
          </cell>
          <cell r="AA26" t="e">
            <v>#REF!</v>
          </cell>
          <cell r="AB26" t="e">
            <v>#REF!</v>
          </cell>
          <cell r="AC26" t="e">
            <v>#REF!</v>
          </cell>
          <cell r="AD26" t="e">
            <v>#REF!</v>
          </cell>
          <cell r="AE26" t="e">
            <v>#REF!</v>
          </cell>
          <cell r="AF26" t="e">
            <v>#REF!</v>
          </cell>
          <cell r="AG26" t="e">
            <v>#REF!</v>
          </cell>
          <cell r="AH26" t="e">
            <v>#REF!</v>
          </cell>
          <cell r="AI26">
            <v>0</v>
          </cell>
        </row>
        <row r="27">
          <cell r="C27" t="str">
            <v>1022</v>
          </cell>
          <cell r="D27" t="str">
            <v>DESMONT MARCO / PUERTA</v>
          </cell>
          <cell r="E27" t="str">
            <v>UND</v>
          </cell>
          <cell r="F27">
            <v>19685.355300000003</v>
          </cell>
          <cell r="G27">
            <v>0</v>
          </cell>
          <cell r="H27">
            <v>147</v>
          </cell>
          <cell r="I27">
            <v>22</v>
          </cell>
          <cell r="J27" t="e">
            <v>#REF!</v>
          </cell>
          <cell r="K27" t="e">
            <v>#REF!</v>
          </cell>
          <cell r="L27" t="e">
            <v>#REF!</v>
          </cell>
          <cell r="M27" t="e">
            <v>#REF!</v>
          </cell>
          <cell r="N27" t="e">
            <v>#REF!</v>
          </cell>
          <cell r="O27" t="e">
            <v>#REF!</v>
          </cell>
          <cell r="P27" t="e">
            <v>#REF!</v>
          </cell>
          <cell r="Q27" t="e">
            <v>#REF!</v>
          </cell>
          <cell r="R27" t="e">
            <v>#REF!</v>
          </cell>
          <cell r="S27" t="e">
            <v>#REF!</v>
          </cell>
          <cell r="T27" t="e">
            <v>#REF!</v>
          </cell>
          <cell r="U27" t="e">
            <v>#REF!</v>
          </cell>
          <cell r="V27" t="e">
            <v>#REF!</v>
          </cell>
          <cell r="W27" t="e">
            <v>#REF!</v>
          </cell>
          <cell r="X27" t="e">
            <v>#REF!</v>
          </cell>
          <cell r="Y27" t="e">
            <v>#REF!</v>
          </cell>
          <cell r="Z27" t="e">
            <v>#REF!</v>
          </cell>
          <cell r="AA27" t="e">
            <v>#REF!</v>
          </cell>
          <cell r="AB27" t="e">
            <v>#REF!</v>
          </cell>
          <cell r="AC27" t="e">
            <v>#REF!</v>
          </cell>
          <cell r="AD27" t="e">
            <v>#REF!</v>
          </cell>
          <cell r="AE27" t="e">
            <v>#REF!</v>
          </cell>
          <cell r="AF27" t="e">
            <v>#REF!</v>
          </cell>
          <cell r="AG27" t="e">
            <v>#REF!</v>
          </cell>
          <cell r="AH27" t="e">
            <v>#REF!</v>
          </cell>
          <cell r="AI27">
            <v>0</v>
          </cell>
        </row>
        <row r="28">
          <cell r="C28" t="str">
            <v>1023</v>
          </cell>
          <cell r="D28" t="str">
            <v>RELLENO MATERIAL EN SITO</v>
          </cell>
          <cell r="E28" t="str">
            <v>M3</v>
          </cell>
          <cell r="F28">
            <v>39962</v>
          </cell>
          <cell r="G28">
            <v>0</v>
          </cell>
          <cell r="H28">
            <v>150</v>
          </cell>
          <cell r="I28">
            <v>23</v>
          </cell>
          <cell r="J28" t="e">
            <v>#REF!</v>
          </cell>
          <cell r="K28" t="e">
            <v>#REF!</v>
          </cell>
          <cell r="L28" t="e">
            <v>#REF!</v>
          </cell>
          <cell r="M28" t="e">
            <v>#REF!</v>
          </cell>
          <cell r="N28" t="e">
            <v>#REF!</v>
          </cell>
          <cell r="O28" t="e">
            <v>#REF!</v>
          </cell>
          <cell r="P28" t="e">
            <v>#REF!</v>
          </cell>
          <cell r="Q28" t="e">
            <v>#REF!</v>
          </cell>
          <cell r="R28" t="e">
            <v>#REF!</v>
          </cell>
          <cell r="S28" t="e">
            <v>#REF!</v>
          </cell>
          <cell r="T28" t="e">
            <v>#REF!</v>
          </cell>
          <cell r="U28" t="e">
            <v>#REF!</v>
          </cell>
          <cell r="V28" t="e">
            <v>#REF!</v>
          </cell>
          <cell r="W28" t="e">
            <v>#REF!</v>
          </cell>
          <cell r="X28" t="e">
            <v>#REF!</v>
          </cell>
          <cell r="Y28" t="e">
            <v>#REF!</v>
          </cell>
          <cell r="Z28" t="e">
            <v>#REF!</v>
          </cell>
          <cell r="AA28" t="e">
            <v>#REF!</v>
          </cell>
          <cell r="AB28" t="e">
            <v>#REF!</v>
          </cell>
          <cell r="AC28" t="e">
            <v>#REF!</v>
          </cell>
          <cell r="AD28" t="e">
            <v>#REF!</v>
          </cell>
          <cell r="AE28" t="e">
            <v>#REF!</v>
          </cell>
          <cell r="AF28" t="e">
            <v>#REF!</v>
          </cell>
          <cell r="AG28" t="e">
            <v>#REF!</v>
          </cell>
          <cell r="AH28" t="e">
            <v>#REF!</v>
          </cell>
          <cell r="AI28">
            <v>0</v>
          </cell>
        </row>
        <row r="29">
          <cell r="C29" t="str">
            <v>1024</v>
          </cell>
          <cell r="D29" t="str">
            <v>DESMONTE VENTANAS</v>
          </cell>
          <cell r="E29" t="str">
            <v>M2</v>
          </cell>
          <cell r="F29">
            <v>10976.013180000002</v>
          </cell>
          <cell r="G29">
            <v>0</v>
          </cell>
          <cell r="H29">
            <v>154</v>
          </cell>
          <cell r="I29">
            <v>24</v>
          </cell>
          <cell r="J29" t="e">
            <v>#REF!</v>
          </cell>
          <cell r="K29" t="e">
            <v>#REF!</v>
          </cell>
          <cell r="L29" t="e">
            <v>#REF!</v>
          </cell>
          <cell r="M29" t="e">
            <v>#REF!</v>
          </cell>
          <cell r="N29" t="e">
            <v>#REF!</v>
          </cell>
          <cell r="O29" t="e">
            <v>#REF!</v>
          </cell>
          <cell r="P29" t="e">
            <v>#REF!</v>
          </cell>
          <cell r="Q29" t="e">
            <v>#REF!</v>
          </cell>
          <cell r="R29" t="e">
            <v>#REF!</v>
          </cell>
          <cell r="S29" t="e">
            <v>#REF!</v>
          </cell>
          <cell r="T29" t="e">
            <v>#REF!</v>
          </cell>
          <cell r="U29" t="e">
            <v>#REF!</v>
          </cell>
          <cell r="V29" t="e">
            <v>#REF!</v>
          </cell>
          <cell r="W29" t="e">
            <v>#REF!</v>
          </cell>
          <cell r="X29" t="e">
            <v>#REF!</v>
          </cell>
          <cell r="Y29" t="e">
            <v>#REF!</v>
          </cell>
          <cell r="Z29" t="e">
            <v>#REF!</v>
          </cell>
          <cell r="AA29" t="e">
            <v>#REF!</v>
          </cell>
          <cell r="AB29" t="e">
            <v>#REF!</v>
          </cell>
          <cell r="AC29" t="e">
            <v>#REF!</v>
          </cell>
          <cell r="AD29" t="e">
            <v>#REF!</v>
          </cell>
          <cell r="AE29" t="e">
            <v>#REF!</v>
          </cell>
          <cell r="AF29" t="e">
            <v>#REF!</v>
          </cell>
          <cell r="AG29" t="e">
            <v>#REF!</v>
          </cell>
          <cell r="AH29" t="e">
            <v>#REF!</v>
          </cell>
          <cell r="AI29">
            <v>0</v>
          </cell>
        </row>
        <row r="30">
          <cell r="C30" t="str">
            <v>1025</v>
          </cell>
          <cell r="D30" t="str">
            <v>DEMOLICION CUBIERTA   A.C.</v>
          </cell>
          <cell r="E30" t="str">
            <v>M2</v>
          </cell>
          <cell r="F30">
            <v>9842.6776500000014</v>
          </cell>
          <cell r="G30">
            <v>0</v>
          </cell>
          <cell r="H30">
            <v>157</v>
          </cell>
          <cell r="I30">
            <v>25</v>
          </cell>
          <cell r="J30" t="e">
            <v>#REF!</v>
          </cell>
          <cell r="K30" t="e">
            <v>#REF!</v>
          </cell>
          <cell r="L30" t="e">
            <v>#REF!</v>
          </cell>
          <cell r="M30" t="e">
            <v>#REF!</v>
          </cell>
          <cell r="N30" t="e">
            <v>#REF!</v>
          </cell>
          <cell r="O30" t="e">
            <v>#REF!</v>
          </cell>
          <cell r="P30" t="e">
            <v>#REF!</v>
          </cell>
          <cell r="Q30" t="e">
            <v>#REF!</v>
          </cell>
          <cell r="R30" t="e">
            <v>#REF!</v>
          </cell>
          <cell r="S30" t="e">
            <v>#REF!</v>
          </cell>
          <cell r="T30" t="e">
            <v>#REF!</v>
          </cell>
          <cell r="U30" t="e">
            <v>#REF!</v>
          </cell>
          <cell r="V30" t="e">
            <v>#REF!</v>
          </cell>
          <cell r="W30" t="e">
            <v>#REF!</v>
          </cell>
          <cell r="X30" t="e">
            <v>#REF!</v>
          </cell>
          <cell r="Y30" t="e">
            <v>#REF!</v>
          </cell>
          <cell r="Z30" t="e">
            <v>#REF!</v>
          </cell>
          <cell r="AA30" t="e">
            <v>#REF!</v>
          </cell>
          <cell r="AB30" t="e">
            <v>#REF!</v>
          </cell>
          <cell r="AC30" t="e">
            <v>#REF!</v>
          </cell>
          <cell r="AD30" t="e">
            <v>#REF!</v>
          </cell>
          <cell r="AE30" t="e">
            <v>#REF!</v>
          </cell>
          <cell r="AF30" t="e">
            <v>#REF!</v>
          </cell>
          <cell r="AG30" t="e">
            <v>#REF!</v>
          </cell>
          <cell r="AH30" t="e">
            <v>#REF!</v>
          </cell>
          <cell r="AI30">
            <v>0</v>
          </cell>
        </row>
        <row r="31">
          <cell r="C31" t="str">
            <v>1026</v>
          </cell>
          <cell r="D31" t="str">
            <v>DEMOLICION DE MAMPOSTERIA, INCLUYE REPELLO</v>
          </cell>
          <cell r="E31" t="str">
            <v>M2</v>
          </cell>
          <cell r="F31">
            <v>6373.8732862283232</v>
          </cell>
          <cell r="G31">
            <v>0</v>
          </cell>
          <cell r="H31">
            <v>160</v>
          </cell>
          <cell r="I31">
            <v>26</v>
          </cell>
          <cell r="J31" t="e">
            <v>#REF!</v>
          </cell>
          <cell r="K31" t="e">
            <v>#REF!</v>
          </cell>
          <cell r="L31" t="e">
            <v>#REF!</v>
          </cell>
          <cell r="M31" t="e">
            <v>#REF!</v>
          </cell>
          <cell r="N31" t="e">
            <v>#REF!</v>
          </cell>
          <cell r="O31" t="e">
            <v>#REF!</v>
          </cell>
          <cell r="P31" t="e">
            <v>#REF!</v>
          </cell>
          <cell r="Q31" t="e">
            <v>#REF!</v>
          </cell>
          <cell r="R31" t="e">
            <v>#REF!</v>
          </cell>
          <cell r="S31" t="e">
            <v>#REF!</v>
          </cell>
          <cell r="T31" t="e">
            <v>#REF!</v>
          </cell>
          <cell r="U31" t="e">
            <v>#REF!</v>
          </cell>
          <cell r="V31" t="e">
            <v>#REF!</v>
          </cell>
          <cell r="W31" t="e">
            <v>#REF!</v>
          </cell>
          <cell r="X31" t="e">
            <v>#REF!</v>
          </cell>
          <cell r="Y31" t="e">
            <v>#REF!</v>
          </cell>
          <cell r="Z31" t="e">
            <v>#REF!</v>
          </cell>
          <cell r="AA31" t="e">
            <v>#REF!</v>
          </cell>
          <cell r="AB31" t="e">
            <v>#REF!</v>
          </cell>
          <cell r="AC31" t="e">
            <v>#REF!</v>
          </cell>
          <cell r="AD31" t="e">
            <v>#REF!</v>
          </cell>
          <cell r="AE31" t="e">
            <v>#REF!</v>
          </cell>
          <cell r="AF31" t="e">
            <v>#REF!</v>
          </cell>
          <cell r="AG31" t="e">
            <v>#REF!</v>
          </cell>
          <cell r="AH31" t="e">
            <v>#REF!</v>
          </cell>
          <cell r="AI31">
            <v>0</v>
          </cell>
        </row>
        <row r="32">
          <cell r="C32" t="str">
            <v>1027</v>
          </cell>
          <cell r="D32" t="str">
            <v>DEMOLICION MUROS   0.25</v>
          </cell>
          <cell r="E32" t="str">
            <v>M2</v>
          </cell>
          <cell r="F32">
            <v>8948.2710600000009</v>
          </cell>
          <cell r="G32">
            <v>0</v>
          </cell>
          <cell r="H32">
            <v>163</v>
          </cell>
          <cell r="I32">
            <v>27</v>
          </cell>
          <cell r="J32" t="e">
            <v>#REF!</v>
          </cell>
          <cell r="K32" t="e">
            <v>#REF!</v>
          </cell>
          <cell r="L32" t="e">
            <v>#REF!</v>
          </cell>
          <cell r="M32" t="e">
            <v>#REF!</v>
          </cell>
          <cell r="N32" t="e">
            <v>#REF!</v>
          </cell>
          <cell r="O32" t="e">
            <v>#REF!</v>
          </cell>
          <cell r="P32" t="e">
            <v>#REF!</v>
          </cell>
          <cell r="Q32" t="e">
            <v>#REF!</v>
          </cell>
          <cell r="R32" t="e">
            <v>#REF!</v>
          </cell>
          <cell r="S32" t="e">
            <v>#REF!</v>
          </cell>
          <cell r="T32" t="e">
            <v>#REF!</v>
          </cell>
          <cell r="U32" t="e">
            <v>#REF!</v>
          </cell>
          <cell r="V32" t="e">
            <v>#REF!</v>
          </cell>
          <cell r="W32" t="e">
            <v>#REF!</v>
          </cell>
          <cell r="X32" t="e">
            <v>#REF!</v>
          </cell>
          <cell r="Y32" t="e">
            <v>#REF!</v>
          </cell>
          <cell r="Z32" t="e">
            <v>#REF!</v>
          </cell>
          <cell r="AA32" t="e">
            <v>#REF!</v>
          </cell>
          <cell r="AB32" t="e">
            <v>#REF!</v>
          </cell>
          <cell r="AC32" t="e">
            <v>#REF!</v>
          </cell>
          <cell r="AD32" t="e">
            <v>#REF!</v>
          </cell>
          <cell r="AE32" t="e">
            <v>#REF!</v>
          </cell>
          <cell r="AF32" t="e">
            <v>#REF!</v>
          </cell>
          <cell r="AG32" t="e">
            <v>#REF!</v>
          </cell>
          <cell r="AH32" t="e">
            <v>#REF!</v>
          </cell>
          <cell r="AI32">
            <v>0</v>
          </cell>
        </row>
        <row r="33">
          <cell r="C33" t="str">
            <v>1028</v>
          </cell>
          <cell r="D33" t="str">
            <v>DEMOL PLACA MACIZA  0.15</v>
          </cell>
          <cell r="E33" t="str">
            <v>M2</v>
          </cell>
          <cell r="F33">
            <v>23687.355300000003</v>
          </cell>
          <cell r="G33">
            <v>0</v>
          </cell>
          <cell r="H33">
            <v>166</v>
          </cell>
          <cell r="I33">
            <v>28</v>
          </cell>
          <cell r="J33" t="e">
            <v>#REF!</v>
          </cell>
          <cell r="K33" t="e">
            <v>#REF!</v>
          </cell>
          <cell r="L33" t="e">
            <v>#REF!</v>
          </cell>
          <cell r="M33" t="e">
            <v>#REF!</v>
          </cell>
          <cell r="N33" t="e">
            <v>#REF!</v>
          </cell>
          <cell r="O33" t="e">
            <v>#REF!</v>
          </cell>
          <cell r="P33" t="e">
            <v>#REF!</v>
          </cell>
          <cell r="Q33" t="e">
            <v>#REF!</v>
          </cell>
          <cell r="R33" t="e">
            <v>#REF!</v>
          </cell>
          <cell r="S33" t="e">
            <v>#REF!</v>
          </cell>
          <cell r="T33" t="e">
            <v>#REF!</v>
          </cell>
          <cell r="U33" t="e">
            <v>#REF!</v>
          </cell>
          <cell r="V33" t="e">
            <v>#REF!</v>
          </cell>
          <cell r="W33" t="e">
            <v>#REF!</v>
          </cell>
          <cell r="X33" t="e">
            <v>#REF!</v>
          </cell>
          <cell r="Y33" t="e">
            <v>#REF!</v>
          </cell>
          <cell r="Z33" t="e">
            <v>#REF!</v>
          </cell>
          <cell r="AA33" t="e">
            <v>#REF!</v>
          </cell>
          <cell r="AB33" t="e">
            <v>#REF!</v>
          </cell>
          <cell r="AC33" t="e">
            <v>#REF!</v>
          </cell>
          <cell r="AD33" t="e">
            <v>#REF!</v>
          </cell>
          <cell r="AE33" t="e">
            <v>#REF!</v>
          </cell>
          <cell r="AF33" t="e">
            <v>#REF!</v>
          </cell>
          <cell r="AG33" t="e">
            <v>#REF!</v>
          </cell>
          <cell r="AH33" t="e">
            <v>#REF!</v>
          </cell>
          <cell r="AI33">
            <v>0</v>
          </cell>
        </row>
        <row r="34">
          <cell r="C34" t="str">
            <v>1029</v>
          </cell>
          <cell r="D34" t="str">
            <v>DEMOL PLACA MACIZA  0.3</v>
          </cell>
          <cell r="E34" t="str">
            <v>M2</v>
          </cell>
          <cell r="F34">
            <v>1763968</v>
          </cell>
          <cell r="G34">
            <v>0</v>
          </cell>
          <cell r="H34">
            <v>170</v>
          </cell>
          <cell r="I34">
            <v>29</v>
          </cell>
          <cell r="J34" t="e">
            <v>#REF!</v>
          </cell>
          <cell r="K34" t="e">
            <v>#REF!</v>
          </cell>
          <cell r="L34" t="e">
            <v>#REF!</v>
          </cell>
          <cell r="M34" t="e">
            <v>#REF!</v>
          </cell>
          <cell r="N34" t="e">
            <v>#REF!</v>
          </cell>
          <cell r="O34" t="e">
            <v>#REF!</v>
          </cell>
          <cell r="P34" t="e">
            <v>#REF!</v>
          </cell>
          <cell r="Q34" t="e">
            <v>#REF!</v>
          </cell>
          <cell r="R34" t="e">
            <v>#REF!</v>
          </cell>
          <cell r="S34" t="e">
            <v>#REF!</v>
          </cell>
          <cell r="T34" t="e">
            <v>#REF!</v>
          </cell>
          <cell r="U34" t="e">
            <v>#REF!</v>
          </cell>
          <cell r="V34" t="e">
            <v>#REF!</v>
          </cell>
          <cell r="W34" t="e">
            <v>#REF!</v>
          </cell>
          <cell r="X34" t="e">
            <v>#REF!</v>
          </cell>
          <cell r="Y34" t="e">
            <v>#REF!</v>
          </cell>
          <cell r="Z34" t="e">
            <v>#REF!</v>
          </cell>
          <cell r="AA34" t="e">
            <v>#REF!</v>
          </cell>
          <cell r="AB34" t="e">
            <v>#REF!</v>
          </cell>
          <cell r="AC34" t="e">
            <v>#REF!</v>
          </cell>
          <cell r="AD34" t="e">
            <v>#REF!</v>
          </cell>
          <cell r="AE34" t="e">
            <v>#REF!</v>
          </cell>
          <cell r="AF34" t="e">
            <v>#REF!</v>
          </cell>
          <cell r="AG34" t="e">
            <v>#REF!</v>
          </cell>
          <cell r="AH34" t="e">
            <v>#REF!</v>
          </cell>
          <cell r="AI34">
            <v>0</v>
          </cell>
        </row>
        <row r="35">
          <cell r="C35" t="str">
            <v>1030</v>
          </cell>
          <cell r="D35" t="str">
            <v>DEMOL PLACA ALIGER.  0.25</v>
          </cell>
          <cell r="E35" t="str">
            <v>M2</v>
          </cell>
          <cell r="F35">
            <v>341701.3553</v>
          </cell>
          <cell r="G35">
            <v>0</v>
          </cell>
          <cell r="H35">
            <v>174</v>
          </cell>
          <cell r="I35">
            <v>30</v>
          </cell>
          <cell r="J35" t="e">
            <v>#REF!</v>
          </cell>
          <cell r="K35" t="e">
            <v>#REF!</v>
          </cell>
          <cell r="L35" t="e">
            <v>#REF!</v>
          </cell>
          <cell r="M35" t="e">
            <v>#REF!</v>
          </cell>
          <cell r="N35" t="e">
            <v>#REF!</v>
          </cell>
          <cell r="O35" t="e">
            <v>#REF!</v>
          </cell>
          <cell r="P35" t="e">
            <v>#REF!</v>
          </cell>
          <cell r="Q35" t="e">
            <v>#REF!</v>
          </cell>
          <cell r="R35" t="e">
            <v>#REF!</v>
          </cell>
          <cell r="S35" t="e">
            <v>#REF!</v>
          </cell>
          <cell r="T35" t="e">
            <v>#REF!</v>
          </cell>
          <cell r="U35" t="e">
            <v>#REF!</v>
          </cell>
          <cell r="V35" t="e">
            <v>#REF!</v>
          </cell>
          <cell r="W35" t="e">
            <v>#REF!</v>
          </cell>
          <cell r="X35" t="e">
            <v>#REF!</v>
          </cell>
          <cell r="Y35" t="e">
            <v>#REF!</v>
          </cell>
          <cell r="Z35" t="e">
            <v>#REF!</v>
          </cell>
          <cell r="AA35" t="e">
            <v>#REF!</v>
          </cell>
          <cell r="AB35" t="e">
            <v>#REF!</v>
          </cell>
          <cell r="AC35" t="e">
            <v>#REF!</v>
          </cell>
          <cell r="AD35" t="e">
            <v>#REF!</v>
          </cell>
          <cell r="AE35" t="e">
            <v>#REF!</v>
          </cell>
          <cell r="AF35" t="e">
            <v>#REF!</v>
          </cell>
          <cell r="AG35" t="e">
            <v>#REF!</v>
          </cell>
          <cell r="AH35" t="e">
            <v>#REF!</v>
          </cell>
          <cell r="AI35">
            <v>0</v>
          </cell>
        </row>
        <row r="36">
          <cell r="C36" t="str">
            <v>1031</v>
          </cell>
          <cell r="D36" t="str">
            <v>DEMOL PLACA ALIGER.  0.45</v>
          </cell>
          <cell r="E36" t="str">
            <v>M2</v>
          </cell>
          <cell r="F36">
            <v>63830.439540000007</v>
          </cell>
          <cell r="G36">
            <v>0</v>
          </cell>
          <cell r="H36">
            <v>177</v>
          </cell>
          <cell r="I36">
            <v>31</v>
          </cell>
          <cell r="J36" t="e">
            <v>#REF!</v>
          </cell>
          <cell r="K36" t="e">
            <v>#REF!</v>
          </cell>
          <cell r="L36" t="e">
            <v>#REF!</v>
          </cell>
          <cell r="M36" t="e">
            <v>#REF!</v>
          </cell>
          <cell r="N36" t="e">
            <v>#REF!</v>
          </cell>
          <cell r="O36" t="e">
            <v>#REF!</v>
          </cell>
          <cell r="P36" t="e">
            <v>#REF!</v>
          </cell>
          <cell r="Q36" t="e">
            <v>#REF!</v>
          </cell>
          <cell r="R36" t="e">
            <v>#REF!</v>
          </cell>
          <cell r="S36" t="e">
            <v>#REF!</v>
          </cell>
          <cell r="T36" t="e">
            <v>#REF!</v>
          </cell>
          <cell r="U36" t="e">
            <v>#REF!</v>
          </cell>
          <cell r="V36" t="e">
            <v>#REF!</v>
          </cell>
          <cell r="W36" t="e">
            <v>#REF!</v>
          </cell>
          <cell r="X36" t="e">
            <v>#REF!</v>
          </cell>
          <cell r="Y36" t="e">
            <v>#REF!</v>
          </cell>
          <cell r="Z36" t="e">
            <v>#REF!</v>
          </cell>
          <cell r="AA36" t="e">
            <v>#REF!</v>
          </cell>
          <cell r="AB36" t="e">
            <v>#REF!</v>
          </cell>
          <cell r="AC36" t="e">
            <v>#REF!</v>
          </cell>
          <cell r="AD36" t="e">
            <v>#REF!</v>
          </cell>
          <cell r="AE36" t="e">
            <v>#REF!</v>
          </cell>
          <cell r="AF36" t="e">
            <v>#REF!</v>
          </cell>
          <cell r="AG36" t="e">
            <v>#REF!</v>
          </cell>
          <cell r="AH36" t="e">
            <v>#REF!</v>
          </cell>
          <cell r="AI36">
            <v>0</v>
          </cell>
        </row>
        <row r="37">
          <cell r="C37" t="str">
            <v>1032</v>
          </cell>
          <cell r="D37" t="str">
            <v>DEMOL VIGAS  Y COLUMNAS</v>
          </cell>
          <cell r="E37" t="str">
            <v>M3</v>
          </cell>
          <cell r="F37">
            <v>214206.84240000002</v>
          </cell>
          <cell r="G37">
            <v>0</v>
          </cell>
          <cell r="H37">
            <v>180</v>
          </cell>
          <cell r="I37">
            <v>32</v>
          </cell>
          <cell r="J37" t="e">
            <v>#REF!</v>
          </cell>
          <cell r="K37" t="e">
            <v>#REF!</v>
          </cell>
          <cell r="L37" t="e">
            <v>#REF!</v>
          </cell>
          <cell r="M37" t="e">
            <v>#REF!</v>
          </cell>
          <cell r="N37" t="e">
            <v>#REF!</v>
          </cell>
          <cell r="O37" t="e">
            <v>#REF!</v>
          </cell>
          <cell r="P37" t="e">
            <v>#REF!</v>
          </cell>
          <cell r="Q37" t="e">
            <v>#REF!</v>
          </cell>
          <cell r="R37" t="e">
            <v>#REF!</v>
          </cell>
          <cell r="S37" t="e">
            <v>#REF!</v>
          </cell>
          <cell r="T37" t="e">
            <v>#REF!</v>
          </cell>
          <cell r="U37" t="e">
            <v>#REF!</v>
          </cell>
          <cell r="V37" t="e">
            <v>#REF!</v>
          </cell>
          <cell r="W37" t="e">
            <v>#REF!</v>
          </cell>
          <cell r="X37" t="e">
            <v>#REF!</v>
          </cell>
          <cell r="Y37" t="e">
            <v>#REF!</v>
          </cell>
          <cell r="Z37" t="e">
            <v>#REF!</v>
          </cell>
          <cell r="AA37" t="e">
            <v>#REF!</v>
          </cell>
          <cell r="AB37" t="e">
            <v>#REF!</v>
          </cell>
          <cell r="AC37" t="e">
            <v>#REF!</v>
          </cell>
          <cell r="AD37" t="e">
            <v>#REF!</v>
          </cell>
          <cell r="AE37" t="e">
            <v>#REF!</v>
          </cell>
          <cell r="AF37" t="e">
            <v>#REF!</v>
          </cell>
          <cell r="AG37" t="e">
            <v>#REF!</v>
          </cell>
          <cell r="AH37" t="e">
            <v>#REF!</v>
          </cell>
          <cell r="AI37">
            <v>0</v>
          </cell>
        </row>
        <row r="38">
          <cell r="C38" t="str">
            <v>1033</v>
          </cell>
          <cell r="D38" t="str">
            <v>DEMOL PLACA  PISO ESP. 20 CM</v>
          </cell>
          <cell r="E38" t="str">
            <v>M2</v>
          </cell>
          <cell r="F38">
            <v>3867.6543839999999</v>
          </cell>
          <cell r="G38">
            <v>0</v>
          </cell>
          <cell r="H38">
            <v>184</v>
          </cell>
          <cell r="I38">
            <v>33</v>
          </cell>
          <cell r="J38" t="e">
            <v>#REF!</v>
          </cell>
          <cell r="K38" t="e">
            <v>#REF!</v>
          </cell>
          <cell r="L38" t="e">
            <v>#REF!</v>
          </cell>
          <cell r="M38" t="e">
            <v>#REF!</v>
          </cell>
          <cell r="N38" t="e">
            <v>#REF!</v>
          </cell>
          <cell r="O38" t="e">
            <v>#REF!</v>
          </cell>
          <cell r="P38" t="e">
            <v>#REF!</v>
          </cell>
          <cell r="Q38" t="e">
            <v>#REF!</v>
          </cell>
          <cell r="R38" t="e">
            <v>#REF!</v>
          </cell>
          <cell r="S38" t="e">
            <v>#REF!</v>
          </cell>
          <cell r="T38" t="e">
            <v>#REF!</v>
          </cell>
          <cell r="U38" t="e">
            <v>#REF!</v>
          </cell>
          <cell r="V38" t="e">
            <v>#REF!</v>
          </cell>
          <cell r="W38" t="e">
            <v>#REF!</v>
          </cell>
          <cell r="X38" t="e">
            <v>#REF!</v>
          </cell>
          <cell r="Y38" t="e">
            <v>#REF!</v>
          </cell>
          <cell r="Z38" t="e">
            <v>#REF!</v>
          </cell>
          <cell r="AA38" t="e">
            <v>#REF!</v>
          </cell>
          <cell r="AB38" t="e">
            <v>#REF!</v>
          </cell>
          <cell r="AC38" t="e">
            <v>#REF!</v>
          </cell>
          <cell r="AD38" t="e">
            <v>#REF!</v>
          </cell>
          <cell r="AE38" t="e">
            <v>#REF!</v>
          </cell>
          <cell r="AF38" t="e">
            <v>#REF!</v>
          </cell>
          <cell r="AG38" t="e">
            <v>#REF!</v>
          </cell>
          <cell r="AH38" t="e">
            <v>#REF!</v>
          </cell>
          <cell r="AI38">
            <v>0</v>
          </cell>
        </row>
        <row r="39">
          <cell r="C39" t="str">
            <v>1034</v>
          </cell>
          <cell r="D39" t="str">
            <v>RED PROVIS. TELEFONOS</v>
          </cell>
          <cell r="E39" t="str">
            <v>UND</v>
          </cell>
          <cell r="F39">
            <v>288854.70600000006</v>
          </cell>
          <cell r="G39">
            <v>0</v>
          </cell>
          <cell r="H39">
            <v>188</v>
          </cell>
          <cell r="I39">
            <v>34</v>
          </cell>
          <cell r="J39" t="e">
            <v>#REF!</v>
          </cell>
          <cell r="K39" t="e">
            <v>#REF!</v>
          </cell>
          <cell r="L39" t="e">
            <v>#REF!</v>
          </cell>
          <cell r="M39" t="e">
            <v>#REF!</v>
          </cell>
          <cell r="N39" t="e">
            <v>#REF!</v>
          </cell>
          <cell r="O39" t="e">
            <v>#REF!</v>
          </cell>
          <cell r="P39" t="e">
            <v>#REF!</v>
          </cell>
          <cell r="Q39" t="e">
            <v>#REF!</v>
          </cell>
          <cell r="R39" t="e">
            <v>#REF!</v>
          </cell>
          <cell r="S39" t="e">
            <v>#REF!</v>
          </cell>
          <cell r="T39" t="e">
            <v>#REF!</v>
          </cell>
          <cell r="U39" t="e">
            <v>#REF!</v>
          </cell>
          <cell r="V39" t="e">
            <v>#REF!</v>
          </cell>
          <cell r="W39" t="e">
            <v>#REF!</v>
          </cell>
          <cell r="X39" t="e">
            <v>#REF!</v>
          </cell>
          <cell r="Y39" t="e">
            <v>#REF!</v>
          </cell>
          <cell r="Z39" t="e">
            <v>#REF!</v>
          </cell>
          <cell r="AA39" t="e">
            <v>#REF!</v>
          </cell>
          <cell r="AB39" t="e">
            <v>#REF!</v>
          </cell>
          <cell r="AC39" t="e">
            <v>#REF!</v>
          </cell>
          <cell r="AD39" t="e">
            <v>#REF!</v>
          </cell>
          <cell r="AE39" t="e">
            <v>#REF!</v>
          </cell>
          <cell r="AF39" t="e">
            <v>#REF!</v>
          </cell>
          <cell r="AG39" t="e">
            <v>#REF!</v>
          </cell>
          <cell r="AH39" t="e">
            <v>#REF!</v>
          </cell>
          <cell r="AI39">
            <v>0</v>
          </cell>
        </row>
        <row r="40">
          <cell r="C40" t="str">
            <v>1035</v>
          </cell>
          <cell r="D40" t="str">
            <v>REPLANTEO DE CANCHAS</v>
          </cell>
          <cell r="E40" t="str">
            <v>M2</v>
          </cell>
          <cell r="F40">
            <v>1522.3995300000004</v>
          </cell>
          <cell r="G40">
            <v>0</v>
          </cell>
          <cell r="H40">
            <v>193</v>
          </cell>
          <cell r="I40">
            <v>35</v>
          </cell>
          <cell r="J40" t="e">
            <v>#REF!</v>
          </cell>
          <cell r="K40" t="e">
            <v>#REF!</v>
          </cell>
          <cell r="L40" t="e">
            <v>#REF!</v>
          </cell>
          <cell r="M40" t="e">
            <v>#REF!</v>
          </cell>
          <cell r="N40" t="e">
            <v>#REF!</v>
          </cell>
          <cell r="O40" t="e">
            <v>#REF!</v>
          </cell>
          <cell r="P40" t="e">
            <v>#REF!</v>
          </cell>
          <cell r="Q40" t="e">
            <v>#REF!</v>
          </cell>
          <cell r="R40" t="e">
            <v>#REF!</v>
          </cell>
          <cell r="S40" t="e">
            <v>#REF!</v>
          </cell>
          <cell r="T40" t="e">
            <v>#REF!</v>
          </cell>
          <cell r="U40" t="e">
            <v>#REF!</v>
          </cell>
          <cell r="V40" t="e">
            <v>#REF!</v>
          </cell>
          <cell r="W40" t="e">
            <v>#REF!</v>
          </cell>
          <cell r="X40" t="e">
            <v>#REF!</v>
          </cell>
          <cell r="Y40" t="e">
            <v>#REF!</v>
          </cell>
          <cell r="Z40" t="e">
            <v>#REF!</v>
          </cell>
          <cell r="AA40" t="e">
            <v>#REF!</v>
          </cell>
          <cell r="AB40" t="e">
            <v>#REF!</v>
          </cell>
          <cell r="AC40" t="e">
            <v>#REF!</v>
          </cell>
          <cell r="AD40" t="e">
            <v>#REF!</v>
          </cell>
          <cell r="AE40" t="e">
            <v>#REF!</v>
          </cell>
          <cell r="AF40" t="e">
            <v>#REF!</v>
          </cell>
          <cell r="AG40" t="e">
            <v>#REF!</v>
          </cell>
          <cell r="AH40" t="e">
            <v>#REF!</v>
          </cell>
          <cell r="AI40">
            <v>0</v>
          </cell>
        </row>
        <row r="41">
          <cell r="C41" t="str">
            <v>1036</v>
          </cell>
          <cell r="D41" t="str">
            <v>DEMOLICION DE ENCHAPE DE PISO INCLUYE ALISTADO</v>
          </cell>
          <cell r="E41" t="str">
            <v>M2</v>
          </cell>
          <cell r="F41">
            <v>4238.4699618992954</v>
          </cell>
          <cell r="G41">
            <v>0</v>
          </cell>
          <cell r="H41">
            <v>198</v>
          </cell>
          <cell r="I41">
            <v>36</v>
          </cell>
          <cell r="J41" t="e">
            <v>#REF!</v>
          </cell>
          <cell r="K41" t="e">
            <v>#REF!</v>
          </cell>
          <cell r="L41" t="e">
            <v>#REF!</v>
          </cell>
          <cell r="M41" t="e">
            <v>#REF!</v>
          </cell>
          <cell r="N41" t="e">
            <v>#REF!</v>
          </cell>
          <cell r="O41" t="e">
            <v>#REF!</v>
          </cell>
          <cell r="P41" t="e">
            <v>#REF!</v>
          </cell>
          <cell r="Q41" t="e">
            <v>#REF!</v>
          </cell>
          <cell r="R41" t="e">
            <v>#REF!</v>
          </cell>
          <cell r="S41" t="e">
            <v>#REF!</v>
          </cell>
          <cell r="T41" t="e">
            <v>#REF!</v>
          </cell>
          <cell r="U41" t="e">
            <v>#REF!</v>
          </cell>
          <cell r="V41" t="e">
            <v>#REF!</v>
          </cell>
          <cell r="W41" t="e">
            <v>#REF!</v>
          </cell>
          <cell r="X41" t="e">
            <v>#REF!</v>
          </cell>
          <cell r="Y41" t="e">
            <v>#REF!</v>
          </cell>
          <cell r="Z41" t="e">
            <v>#REF!</v>
          </cell>
          <cell r="AA41" t="e">
            <v>#REF!</v>
          </cell>
          <cell r="AB41" t="e">
            <v>#REF!</v>
          </cell>
          <cell r="AC41" t="e">
            <v>#REF!</v>
          </cell>
          <cell r="AD41" t="e">
            <v>#REF!</v>
          </cell>
          <cell r="AE41" t="e">
            <v>#REF!</v>
          </cell>
          <cell r="AF41" t="e">
            <v>#REF!</v>
          </cell>
          <cell r="AG41" t="e">
            <v>#REF!</v>
          </cell>
          <cell r="AH41" t="e">
            <v>#REF!</v>
          </cell>
          <cell r="AI41">
            <v>0</v>
          </cell>
        </row>
        <row r="42">
          <cell r="C42" t="str">
            <v>1037</v>
          </cell>
          <cell r="D42" t="str">
            <v>DEMOLICION ENCHAPE TIPO VINISOL INCLUYE ALISTADO</v>
          </cell>
          <cell r="E42" t="str">
            <v>M2</v>
          </cell>
          <cell r="F42">
            <v>1178.4640308992946</v>
          </cell>
          <cell r="G42">
            <v>0</v>
          </cell>
          <cell r="H42">
            <v>201</v>
          </cell>
          <cell r="I42">
            <v>37</v>
          </cell>
          <cell r="J42" t="e">
            <v>#REF!</v>
          </cell>
          <cell r="K42" t="e">
            <v>#REF!</v>
          </cell>
          <cell r="L42" t="e">
            <v>#REF!</v>
          </cell>
          <cell r="M42" t="e">
            <v>#REF!</v>
          </cell>
          <cell r="N42" t="e">
            <v>#REF!</v>
          </cell>
          <cell r="O42" t="e">
            <v>#REF!</v>
          </cell>
          <cell r="P42" t="e">
            <v>#REF!</v>
          </cell>
          <cell r="Q42" t="e">
            <v>#REF!</v>
          </cell>
          <cell r="R42" t="e">
            <v>#REF!</v>
          </cell>
          <cell r="S42" t="e">
            <v>#REF!</v>
          </cell>
          <cell r="T42" t="e">
            <v>#REF!</v>
          </cell>
          <cell r="U42" t="e">
            <v>#REF!</v>
          </cell>
          <cell r="V42" t="e">
            <v>#REF!</v>
          </cell>
          <cell r="W42" t="e">
            <v>#REF!</v>
          </cell>
          <cell r="X42" t="e">
            <v>#REF!</v>
          </cell>
          <cell r="Y42" t="e">
            <v>#REF!</v>
          </cell>
          <cell r="Z42" t="e">
            <v>#REF!</v>
          </cell>
          <cell r="AA42" t="e">
            <v>#REF!</v>
          </cell>
          <cell r="AB42" t="e">
            <v>#REF!</v>
          </cell>
          <cell r="AC42" t="e">
            <v>#REF!</v>
          </cell>
          <cell r="AD42" t="e">
            <v>#REF!</v>
          </cell>
          <cell r="AE42" t="e">
            <v>#REF!</v>
          </cell>
          <cell r="AF42" t="e">
            <v>#REF!</v>
          </cell>
          <cell r="AG42" t="e">
            <v>#REF!</v>
          </cell>
          <cell r="AH42" t="e">
            <v>#REF!</v>
          </cell>
          <cell r="AI42">
            <v>0</v>
          </cell>
        </row>
        <row r="43">
          <cell r="C43" t="str">
            <v>1038</v>
          </cell>
          <cell r="D43" t="str">
            <v>DEMOLICION POYO EN CONCRETO</v>
          </cell>
          <cell r="E43" t="str">
            <v>ML</v>
          </cell>
          <cell r="F43">
            <v>2950.4567361777981</v>
          </cell>
          <cell r="G43">
            <v>0</v>
          </cell>
          <cell r="H43">
            <v>204</v>
          </cell>
          <cell r="I43">
            <v>38</v>
          </cell>
          <cell r="J43" t="e">
            <v>#REF!</v>
          </cell>
          <cell r="K43" t="e">
            <v>#REF!</v>
          </cell>
          <cell r="L43" t="e">
            <v>#REF!</v>
          </cell>
          <cell r="M43" t="e">
            <v>#REF!</v>
          </cell>
          <cell r="N43" t="e">
            <v>#REF!</v>
          </cell>
          <cell r="O43" t="e">
            <v>#REF!</v>
          </cell>
          <cell r="P43" t="e">
            <v>#REF!</v>
          </cell>
          <cell r="Q43" t="e">
            <v>#REF!</v>
          </cell>
          <cell r="R43" t="e">
            <v>#REF!</v>
          </cell>
          <cell r="S43" t="e">
            <v>#REF!</v>
          </cell>
          <cell r="T43" t="e">
            <v>#REF!</v>
          </cell>
          <cell r="U43" t="e">
            <v>#REF!</v>
          </cell>
          <cell r="V43" t="e">
            <v>#REF!</v>
          </cell>
          <cell r="W43" t="e">
            <v>#REF!</v>
          </cell>
          <cell r="X43" t="e">
            <v>#REF!</v>
          </cell>
          <cell r="Y43" t="e">
            <v>#REF!</v>
          </cell>
          <cell r="Z43" t="e">
            <v>#REF!</v>
          </cell>
          <cell r="AA43" t="e">
            <v>#REF!</v>
          </cell>
          <cell r="AB43" t="e">
            <v>#REF!</v>
          </cell>
          <cell r="AC43" t="e">
            <v>#REF!</v>
          </cell>
          <cell r="AD43" t="e">
            <v>#REF!</v>
          </cell>
          <cell r="AE43" t="e">
            <v>#REF!</v>
          </cell>
          <cell r="AF43" t="e">
            <v>#REF!</v>
          </cell>
          <cell r="AG43" t="e">
            <v>#REF!</v>
          </cell>
          <cell r="AH43" t="e">
            <v>#REF!</v>
          </cell>
          <cell r="AI43">
            <v>0</v>
          </cell>
        </row>
        <row r="44">
          <cell r="C44" t="str">
            <v>1039</v>
          </cell>
          <cell r="D44" t="str">
            <v>DEMOLICION GUARDAESCOBA EN CERAMICA</v>
          </cell>
          <cell r="E44" t="str">
            <v>ML</v>
          </cell>
          <cell r="F44">
            <v>2513.5151118233584</v>
          </cell>
          <cell r="G44">
            <v>0</v>
          </cell>
          <cell r="H44">
            <v>207</v>
          </cell>
          <cell r="I44">
            <v>39</v>
          </cell>
          <cell r="J44" t="e">
            <v>#REF!</v>
          </cell>
          <cell r="K44" t="e">
            <v>#REF!</v>
          </cell>
          <cell r="L44" t="e">
            <v>#REF!</v>
          </cell>
          <cell r="M44" t="e">
            <v>#REF!</v>
          </cell>
          <cell r="N44" t="e">
            <v>#REF!</v>
          </cell>
          <cell r="O44" t="e">
            <v>#REF!</v>
          </cell>
          <cell r="P44" t="e">
            <v>#REF!</v>
          </cell>
          <cell r="Q44" t="e">
            <v>#REF!</v>
          </cell>
          <cell r="R44" t="e">
            <v>#REF!</v>
          </cell>
          <cell r="S44" t="e">
            <v>#REF!</v>
          </cell>
          <cell r="T44" t="e">
            <v>#REF!</v>
          </cell>
          <cell r="U44" t="e">
            <v>#REF!</v>
          </cell>
          <cell r="V44" t="e">
            <v>#REF!</v>
          </cell>
          <cell r="W44" t="e">
            <v>#REF!</v>
          </cell>
          <cell r="X44" t="e">
            <v>#REF!</v>
          </cell>
          <cell r="Y44" t="e">
            <v>#REF!</v>
          </cell>
          <cell r="Z44" t="e">
            <v>#REF!</v>
          </cell>
          <cell r="AA44" t="e">
            <v>#REF!</v>
          </cell>
          <cell r="AB44" t="e">
            <v>#REF!</v>
          </cell>
          <cell r="AC44" t="e">
            <v>#REF!</v>
          </cell>
          <cell r="AD44" t="e">
            <v>#REF!</v>
          </cell>
          <cell r="AE44" t="e">
            <v>#REF!</v>
          </cell>
          <cell r="AF44" t="e">
            <v>#REF!</v>
          </cell>
          <cell r="AG44" t="e">
            <v>#REF!</v>
          </cell>
          <cell r="AH44" t="e">
            <v>#REF!</v>
          </cell>
          <cell r="AI44">
            <v>0</v>
          </cell>
        </row>
        <row r="45">
          <cell r="C45" t="str">
            <v>1040</v>
          </cell>
          <cell r="D45" t="str">
            <v>DEMOLICION ENCHAPE DE MURO INCLUYE DEMOLICION DE PAÑETE</v>
          </cell>
          <cell r="E45" t="str">
            <v>M2</v>
          </cell>
          <cell r="F45">
            <v>3082.2545188233767</v>
          </cell>
          <cell r="G45" t="str">
            <v>demolicion enchape de muro incluye demolicion de pañete</v>
          </cell>
          <cell r="H45">
            <v>210</v>
          </cell>
          <cell r="I45">
            <v>40</v>
          </cell>
          <cell r="J45" t="e">
            <v>#REF!</v>
          </cell>
          <cell r="K45" t="e">
            <v>#REF!</v>
          </cell>
          <cell r="L45" t="e">
            <v>#REF!</v>
          </cell>
          <cell r="M45" t="e">
            <v>#REF!</v>
          </cell>
          <cell r="N45" t="e">
            <v>#REF!</v>
          </cell>
          <cell r="O45" t="e">
            <v>#REF!</v>
          </cell>
          <cell r="P45" t="e">
            <v>#REF!</v>
          </cell>
          <cell r="Q45" t="e">
            <v>#REF!</v>
          </cell>
          <cell r="R45" t="e">
            <v>#REF!</v>
          </cell>
          <cell r="S45" t="e">
            <v>#REF!</v>
          </cell>
          <cell r="T45" t="e">
            <v>#REF!</v>
          </cell>
          <cell r="U45" t="e">
            <v>#REF!</v>
          </cell>
          <cell r="V45" t="e">
            <v>#REF!</v>
          </cell>
          <cell r="W45" t="e">
            <v>#REF!</v>
          </cell>
          <cell r="X45" t="e">
            <v>#REF!</v>
          </cell>
          <cell r="Y45" t="e">
            <v>#REF!</v>
          </cell>
          <cell r="Z45" t="e">
            <v>#REF!</v>
          </cell>
          <cell r="AA45" t="e">
            <v>#REF!</v>
          </cell>
          <cell r="AB45" t="e">
            <v>#REF!</v>
          </cell>
          <cell r="AC45" t="e">
            <v>#REF!</v>
          </cell>
          <cell r="AD45" t="e">
            <v>#REF!</v>
          </cell>
          <cell r="AE45" t="e">
            <v>#REF!</v>
          </cell>
          <cell r="AF45" t="e">
            <v>#REF!</v>
          </cell>
          <cell r="AG45" t="e">
            <v>#REF!</v>
          </cell>
          <cell r="AH45" t="e">
            <v>#REF!</v>
          </cell>
          <cell r="AI45">
            <v>0</v>
          </cell>
        </row>
        <row r="46">
          <cell r="C46" t="str">
            <v>1041</v>
          </cell>
          <cell r="D46" t="str">
            <v xml:space="preserve">DESMONTE DE CIELO-RASO EN LAMINA SUPERBOARD, DRYWALL, MACHIMBRE Y/O SIMILAR, INCLUYE DESMONTE DE ESTRUCTURA  DE SOPORTE </v>
          </cell>
          <cell r="E46" t="str">
            <v>M2</v>
          </cell>
          <cell r="F46">
            <v>6135.5288555036232</v>
          </cell>
          <cell r="G46">
            <v>0</v>
          </cell>
          <cell r="H46">
            <v>214</v>
          </cell>
          <cell r="I46">
            <v>41</v>
          </cell>
          <cell r="J46" t="e">
            <v>#REF!</v>
          </cell>
          <cell r="K46" t="e">
            <v>#REF!</v>
          </cell>
          <cell r="L46" t="e">
            <v>#REF!</v>
          </cell>
          <cell r="M46" t="e">
            <v>#REF!</v>
          </cell>
          <cell r="N46" t="e">
            <v>#REF!</v>
          </cell>
          <cell r="O46" t="e">
            <v>#REF!</v>
          </cell>
          <cell r="P46" t="e">
            <v>#REF!</v>
          </cell>
          <cell r="Q46" t="e">
            <v>#REF!</v>
          </cell>
          <cell r="R46" t="e">
            <v>#REF!</v>
          </cell>
          <cell r="S46" t="e">
            <v>#REF!</v>
          </cell>
          <cell r="T46" t="e">
            <v>#REF!</v>
          </cell>
          <cell r="U46" t="e">
            <v>#REF!</v>
          </cell>
          <cell r="V46" t="e">
            <v>#REF!</v>
          </cell>
          <cell r="W46" t="e">
            <v>#REF!</v>
          </cell>
          <cell r="X46" t="e">
            <v>#REF!</v>
          </cell>
          <cell r="Y46" t="e">
            <v>#REF!</v>
          </cell>
          <cell r="Z46" t="e">
            <v>#REF!</v>
          </cell>
          <cell r="AA46" t="e">
            <v>#REF!</v>
          </cell>
          <cell r="AB46" t="e">
            <v>#REF!</v>
          </cell>
          <cell r="AC46" t="e">
            <v>#REF!</v>
          </cell>
          <cell r="AD46" t="e">
            <v>#REF!</v>
          </cell>
          <cell r="AE46" t="e">
            <v>#REF!</v>
          </cell>
          <cell r="AF46" t="e">
            <v>#REF!</v>
          </cell>
          <cell r="AG46" t="e">
            <v>#REF!</v>
          </cell>
          <cell r="AH46" t="e">
            <v>#REF!</v>
          </cell>
          <cell r="AI46">
            <v>0</v>
          </cell>
        </row>
        <row r="47">
          <cell r="C47" t="str">
            <v>1042</v>
          </cell>
          <cell r="D47" t="str">
            <v>DEMOLICION DE LAVADERO INCLUYE PUNTOS SANITARIOS E HIDRAULICOS</v>
          </cell>
          <cell r="E47" t="str">
            <v>UND</v>
          </cell>
          <cell r="F47">
            <v>22428.655260073618</v>
          </cell>
          <cell r="G47">
            <v>0</v>
          </cell>
          <cell r="H47">
            <v>217</v>
          </cell>
          <cell r="I47">
            <v>42</v>
          </cell>
          <cell r="J47" t="e">
            <v>#REF!</v>
          </cell>
          <cell r="K47" t="e">
            <v>#REF!</v>
          </cell>
          <cell r="L47" t="e">
            <v>#REF!</v>
          </cell>
          <cell r="M47" t="e">
            <v>#REF!</v>
          </cell>
          <cell r="N47" t="e">
            <v>#REF!</v>
          </cell>
          <cell r="O47" t="e">
            <v>#REF!</v>
          </cell>
          <cell r="P47" t="e">
            <v>#REF!</v>
          </cell>
          <cell r="Q47" t="e">
            <v>#REF!</v>
          </cell>
          <cell r="R47" t="e">
            <v>#REF!</v>
          </cell>
          <cell r="S47" t="e">
            <v>#REF!</v>
          </cell>
          <cell r="T47" t="e">
            <v>#REF!</v>
          </cell>
          <cell r="U47" t="e">
            <v>#REF!</v>
          </cell>
          <cell r="V47" t="e">
            <v>#REF!</v>
          </cell>
          <cell r="W47" t="e">
            <v>#REF!</v>
          </cell>
          <cell r="X47" t="e">
            <v>#REF!</v>
          </cell>
          <cell r="Y47" t="e">
            <v>#REF!</v>
          </cell>
          <cell r="Z47" t="e">
            <v>#REF!</v>
          </cell>
          <cell r="AA47" t="e">
            <v>#REF!</v>
          </cell>
          <cell r="AB47" t="e">
            <v>#REF!</v>
          </cell>
          <cell r="AC47" t="e">
            <v>#REF!</v>
          </cell>
          <cell r="AD47" t="e">
            <v>#REF!</v>
          </cell>
          <cell r="AE47" t="e">
            <v>#REF!</v>
          </cell>
          <cell r="AF47" t="e">
            <v>#REF!</v>
          </cell>
          <cell r="AG47" t="e">
            <v>#REF!</v>
          </cell>
          <cell r="AH47" t="e">
            <v>#REF!</v>
          </cell>
          <cell r="AI47">
            <v>0</v>
          </cell>
        </row>
        <row r="48">
          <cell r="C48" t="str">
            <v>1043</v>
          </cell>
          <cell r="D48" t="str">
            <v>DEMOLICION  TORTA EN CONCRETO BAJO PLACA</v>
          </cell>
          <cell r="E48" t="str">
            <v>M2</v>
          </cell>
          <cell r="F48">
            <v>4039.8883633349715</v>
          </cell>
          <cell r="G48">
            <v>0</v>
          </cell>
          <cell r="H48">
            <v>220</v>
          </cell>
          <cell r="I48">
            <v>43</v>
          </cell>
          <cell r="J48" t="e">
            <v>#REF!</v>
          </cell>
          <cell r="K48" t="e">
            <v>#REF!</v>
          </cell>
          <cell r="L48" t="e">
            <v>#REF!</v>
          </cell>
          <cell r="M48" t="e">
            <v>#REF!</v>
          </cell>
          <cell r="N48" t="e">
            <v>#REF!</v>
          </cell>
          <cell r="O48" t="e">
            <v>#REF!</v>
          </cell>
          <cell r="P48" t="e">
            <v>#REF!</v>
          </cell>
          <cell r="Q48" t="e">
            <v>#REF!</v>
          </cell>
          <cell r="R48" t="e">
            <v>#REF!</v>
          </cell>
          <cell r="S48" t="e">
            <v>#REF!</v>
          </cell>
          <cell r="T48" t="e">
            <v>#REF!</v>
          </cell>
          <cell r="U48" t="e">
            <v>#REF!</v>
          </cell>
          <cell r="V48" t="e">
            <v>#REF!</v>
          </cell>
          <cell r="W48" t="e">
            <v>#REF!</v>
          </cell>
          <cell r="X48" t="e">
            <v>#REF!</v>
          </cell>
          <cell r="Y48" t="e">
            <v>#REF!</v>
          </cell>
          <cell r="Z48" t="e">
            <v>#REF!</v>
          </cell>
          <cell r="AA48" t="e">
            <v>#REF!</v>
          </cell>
          <cell r="AB48" t="e">
            <v>#REF!</v>
          </cell>
          <cell r="AC48" t="e">
            <v>#REF!</v>
          </cell>
          <cell r="AD48" t="e">
            <v>#REF!</v>
          </cell>
          <cell r="AE48" t="e">
            <v>#REF!</v>
          </cell>
          <cell r="AF48" t="e">
            <v>#REF!</v>
          </cell>
          <cell r="AG48" t="e">
            <v>#REF!</v>
          </cell>
          <cell r="AH48" t="e">
            <v>#REF!</v>
          </cell>
          <cell r="AI48">
            <v>0</v>
          </cell>
        </row>
        <row r="49">
          <cell r="C49" t="str">
            <v>1044</v>
          </cell>
          <cell r="D49" t="str">
            <v xml:space="preserve">DESMONTE DE CUBIERTA ETERNIT, TERMOACUSTICA O SIMILAR  </v>
          </cell>
          <cell r="E49" t="str">
            <v>M2</v>
          </cell>
          <cell r="F49">
            <v>6965.07877255126</v>
          </cell>
          <cell r="G49">
            <v>0</v>
          </cell>
          <cell r="H49">
            <v>223</v>
          </cell>
          <cell r="I49">
            <v>44</v>
          </cell>
          <cell r="J49" t="e">
            <v>#REF!</v>
          </cell>
          <cell r="K49" t="e">
            <v>#REF!</v>
          </cell>
          <cell r="L49" t="e">
            <v>#REF!</v>
          </cell>
          <cell r="M49" t="e">
            <v>#REF!</v>
          </cell>
          <cell r="N49" t="e">
            <v>#REF!</v>
          </cell>
          <cell r="O49" t="e">
            <v>#REF!</v>
          </cell>
          <cell r="P49" t="e">
            <v>#REF!</v>
          </cell>
          <cell r="Q49" t="e">
            <v>#REF!</v>
          </cell>
          <cell r="R49" t="e">
            <v>#REF!</v>
          </cell>
          <cell r="S49" t="e">
            <v>#REF!</v>
          </cell>
          <cell r="T49" t="e">
            <v>#REF!</v>
          </cell>
          <cell r="U49" t="e">
            <v>#REF!</v>
          </cell>
          <cell r="V49" t="e">
            <v>#REF!</v>
          </cell>
          <cell r="W49" t="e">
            <v>#REF!</v>
          </cell>
          <cell r="X49" t="e">
            <v>#REF!</v>
          </cell>
          <cell r="Y49" t="e">
            <v>#REF!</v>
          </cell>
          <cell r="Z49" t="e">
            <v>#REF!</v>
          </cell>
          <cell r="AA49" t="e">
            <v>#REF!</v>
          </cell>
          <cell r="AB49" t="e">
            <v>#REF!</v>
          </cell>
          <cell r="AC49" t="e">
            <v>#REF!</v>
          </cell>
          <cell r="AD49" t="e">
            <v>#REF!</v>
          </cell>
          <cell r="AE49" t="e">
            <v>#REF!</v>
          </cell>
          <cell r="AF49" t="e">
            <v>#REF!</v>
          </cell>
          <cell r="AG49" t="e">
            <v>#REF!</v>
          </cell>
          <cell r="AH49" t="e">
            <v>#REF!</v>
          </cell>
          <cell r="AI49">
            <v>0</v>
          </cell>
        </row>
        <row r="50">
          <cell r="C50" t="str">
            <v>1045</v>
          </cell>
          <cell r="D50" t="str">
            <v>DESMONTE DE ESTRUCTURA DE CUBIERTA EN MADERA</v>
          </cell>
          <cell r="E50" t="str">
            <v>M2</v>
          </cell>
          <cell r="F50">
            <v>7319.8043519378352</v>
          </cell>
          <cell r="G50">
            <v>0</v>
          </cell>
          <cell r="H50">
            <v>226</v>
          </cell>
          <cell r="I50">
            <v>45</v>
          </cell>
          <cell r="J50" t="e">
            <v>#REF!</v>
          </cell>
          <cell r="K50" t="e">
            <v>#REF!</v>
          </cell>
          <cell r="L50" t="e">
            <v>#REF!</v>
          </cell>
          <cell r="M50" t="e">
            <v>#REF!</v>
          </cell>
          <cell r="N50" t="e">
            <v>#REF!</v>
          </cell>
          <cell r="O50" t="e">
            <v>#REF!</v>
          </cell>
          <cell r="P50" t="e">
            <v>#REF!</v>
          </cell>
          <cell r="Q50" t="e">
            <v>#REF!</v>
          </cell>
          <cell r="R50" t="e">
            <v>#REF!</v>
          </cell>
          <cell r="S50" t="e">
            <v>#REF!</v>
          </cell>
          <cell r="T50" t="e">
            <v>#REF!</v>
          </cell>
          <cell r="U50" t="e">
            <v>#REF!</v>
          </cell>
          <cell r="V50" t="e">
            <v>#REF!</v>
          </cell>
          <cell r="W50" t="e">
            <v>#REF!</v>
          </cell>
          <cell r="X50" t="e">
            <v>#REF!</v>
          </cell>
          <cell r="Y50" t="e">
            <v>#REF!</v>
          </cell>
          <cell r="Z50" t="e">
            <v>#REF!</v>
          </cell>
          <cell r="AA50" t="e">
            <v>#REF!</v>
          </cell>
          <cell r="AB50" t="e">
            <v>#REF!</v>
          </cell>
          <cell r="AC50" t="e">
            <v>#REF!</v>
          </cell>
          <cell r="AD50" t="e">
            <v>#REF!</v>
          </cell>
          <cell r="AE50" t="e">
            <v>#REF!</v>
          </cell>
          <cell r="AF50" t="e">
            <v>#REF!</v>
          </cell>
          <cell r="AG50" t="e">
            <v>#REF!</v>
          </cell>
          <cell r="AH50" t="e">
            <v>#REF!</v>
          </cell>
          <cell r="AI50">
            <v>0</v>
          </cell>
        </row>
        <row r="51">
          <cell r="C51" t="str">
            <v>1046</v>
          </cell>
          <cell r="D51" t="str">
            <v xml:space="preserve">DESMONTE DE CANAL EN LAMINA EXISTENTE </v>
          </cell>
          <cell r="E51" t="str">
            <v>ML</v>
          </cell>
          <cell r="F51">
            <v>2775.8792942029586</v>
          </cell>
          <cell r="G51">
            <v>0</v>
          </cell>
          <cell r="H51">
            <v>229</v>
          </cell>
          <cell r="I51">
            <v>46</v>
          </cell>
          <cell r="J51" t="e">
            <v>#REF!</v>
          </cell>
          <cell r="K51" t="e">
            <v>#REF!</v>
          </cell>
          <cell r="L51" t="e">
            <v>#REF!</v>
          </cell>
          <cell r="M51" t="e">
            <v>#REF!</v>
          </cell>
          <cell r="N51" t="e">
            <v>#REF!</v>
          </cell>
          <cell r="O51" t="e">
            <v>#REF!</v>
          </cell>
          <cell r="P51" t="e">
            <v>#REF!</v>
          </cell>
          <cell r="Q51" t="e">
            <v>#REF!</v>
          </cell>
          <cell r="R51" t="e">
            <v>#REF!</v>
          </cell>
          <cell r="S51" t="e">
            <v>#REF!</v>
          </cell>
          <cell r="T51" t="e">
            <v>#REF!</v>
          </cell>
          <cell r="U51" t="e">
            <v>#REF!</v>
          </cell>
          <cell r="V51" t="e">
            <v>#REF!</v>
          </cell>
          <cell r="W51" t="e">
            <v>#REF!</v>
          </cell>
          <cell r="X51" t="e">
            <v>#REF!</v>
          </cell>
          <cell r="Y51" t="e">
            <v>#REF!</v>
          </cell>
          <cell r="Z51" t="e">
            <v>#REF!</v>
          </cell>
          <cell r="AA51" t="e">
            <v>#REF!</v>
          </cell>
          <cell r="AB51" t="e">
            <v>#REF!</v>
          </cell>
          <cell r="AC51" t="e">
            <v>#REF!</v>
          </cell>
          <cell r="AD51" t="e">
            <v>#REF!</v>
          </cell>
          <cell r="AE51" t="e">
            <v>#REF!</v>
          </cell>
          <cell r="AF51" t="e">
            <v>#REF!</v>
          </cell>
          <cell r="AG51" t="e">
            <v>#REF!</v>
          </cell>
          <cell r="AH51" t="e">
            <v>#REF!</v>
          </cell>
          <cell r="AI51">
            <v>0</v>
          </cell>
        </row>
        <row r="52">
          <cell r="C52" t="str">
            <v>1047</v>
          </cell>
          <cell r="D52" t="str">
            <v>DEMOLICION MESON</v>
          </cell>
          <cell r="E52" t="str">
            <v>ML</v>
          </cell>
          <cell r="F52">
            <v>466256.93878993794</v>
          </cell>
          <cell r="G52">
            <v>0</v>
          </cell>
          <cell r="H52">
            <v>232</v>
          </cell>
          <cell r="I52">
            <v>47</v>
          </cell>
          <cell r="J52" t="e">
            <v>#REF!</v>
          </cell>
          <cell r="K52" t="e">
            <v>#REF!</v>
          </cell>
          <cell r="L52" t="e">
            <v>#REF!</v>
          </cell>
          <cell r="M52" t="e">
            <v>#REF!</v>
          </cell>
          <cell r="N52" t="e">
            <v>#REF!</v>
          </cell>
          <cell r="O52" t="e">
            <v>#REF!</v>
          </cell>
          <cell r="P52" t="e">
            <v>#REF!</v>
          </cell>
          <cell r="Q52" t="e">
            <v>#REF!</v>
          </cell>
          <cell r="R52" t="e">
            <v>#REF!</v>
          </cell>
          <cell r="S52" t="e">
            <v>#REF!</v>
          </cell>
          <cell r="T52" t="e">
            <v>#REF!</v>
          </cell>
          <cell r="U52" t="e">
            <v>#REF!</v>
          </cell>
          <cell r="V52" t="e">
            <v>#REF!</v>
          </cell>
          <cell r="W52" t="e">
            <v>#REF!</v>
          </cell>
          <cell r="X52" t="e">
            <v>#REF!</v>
          </cell>
          <cell r="Y52" t="e">
            <v>#REF!</v>
          </cell>
          <cell r="Z52" t="e">
            <v>#REF!</v>
          </cell>
          <cell r="AA52" t="e">
            <v>#REF!</v>
          </cell>
          <cell r="AB52" t="e">
            <v>#REF!</v>
          </cell>
          <cell r="AC52" t="e">
            <v>#REF!</v>
          </cell>
          <cell r="AD52" t="e">
            <v>#REF!</v>
          </cell>
          <cell r="AE52" t="e">
            <v>#REF!</v>
          </cell>
          <cell r="AF52" t="e">
            <v>#REF!</v>
          </cell>
          <cell r="AG52" t="e">
            <v>#REF!</v>
          </cell>
          <cell r="AH52" t="e">
            <v>#REF!</v>
          </cell>
          <cell r="AI52">
            <v>0</v>
          </cell>
        </row>
        <row r="53">
          <cell r="C53" t="str">
            <v>1048</v>
          </cell>
          <cell r="D53" t="str">
            <v>CORTE DE MURO</v>
          </cell>
          <cell r="E53" t="str">
            <v>ML</v>
          </cell>
          <cell r="F53">
            <v>121476.41829861113</v>
          </cell>
          <cell r="G53">
            <v>0</v>
          </cell>
          <cell r="H53">
            <v>235</v>
          </cell>
          <cell r="I53">
            <v>48</v>
          </cell>
          <cell r="J53" t="e">
            <v>#REF!</v>
          </cell>
          <cell r="K53" t="e">
            <v>#REF!</v>
          </cell>
          <cell r="L53" t="e">
            <v>#REF!</v>
          </cell>
          <cell r="M53" t="e">
            <v>#REF!</v>
          </cell>
          <cell r="N53" t="e">
            <v>#REF!</v>
          </cell>
          <cell r="O53" t="e">
            <v>#REF!</v>
          </cell>
          <cell r="P53" t="e">
            <v>#REF!</v>
          </cell>
          <cell r="Q53" t="e">
            <v>#REF!</v>
          </cell>
          <cell r="R53" t="e">
            <v>#REF!</v>
          </cell>
          <cell r="S53" t="e">
            <v>#REF!</v>
          </cell>
          <cell r="T53" t="e">
            <v>#REF!</v>
          </cell>
          <cell r="U53" t="e">
            <v>#REF!</v>
          </cell>
          <cell r="V53" t="e">
            <v>#REF!</v>
          </cell>
          <cell r="W53" t="e">
            <v>#REF!</v>
          </cell>
          <cell r="X53" t="e">
            <v>#REF!</v>
          </cell>
          <cell r="Y53" t="e">
            <v>#REF!</v>
          </cell>
          <cell r="Z53" t="e">
            <v>#REF!</v>
          </cell>
          <cell r="AA53" t="e">
            <v>#REF!</v>
          </cell>
          <cell r="AB53" t="e">
            <v>#REF!</v>
          </cell>
          <cell r="AC53" t="e">
            <v>#REF!</v>
          </cell>
          <cell r="AD53" t="e">
            <v>#REF!</v>
          </cell>
          <cell r="AE53" t="e">
            <v>#REF!</v>
          </cell>
          <cell r="AF53" t="e">
            <v>#REF!</v>
          </cell>
          <cell r="AG53" t="e">
            <v>#REF!</v>
          </cell>
          <cell r="AH53" t="e">
            <v>#REF!</v>
          </cell>
          <cell r="AI53">
            <v>0</v>
          </cell>
        </row>
        <row r="54">
          <cell r="C54" t="str">
            <v>1049</v>
          </cell>
          <cell r="D54" t="str">
            <v>DEMOLICION CANECILLO</v>
          </cell>
          <cell r="E54" t="str">
            <v>ML</v>
          </cell>
          <cell r="F54">
            <v>4794.4012800000037</v>
          </cell>
          <cell r="G54">
            <v>0</v>
          </cell>
          <cell r="H54">
            <v>238</v>
          </cell>
          <cell r="I54">
            <v>49</v>
          </cell>
          <cell r="J54" t="e">
            <v>#REF!</v>
          </cell>
          <cell r="K54" t="e">
            <v>#REF!</v>
          </cell>
          <cell r="L54" t="e">
            <v>#REF!</v>
          </cell>
          <cell r="M54" t="e">
            <v>#REF!</v>
          </cell>
          <cell r="N54" t="e">
            <v>#REF!</v>
          </cell>
          <cell r="O54" t="e">
            <v>#REF!</v>
          </cell>
          <cell r="P54" t="e">
            <v>#REF!</v>
          </cell>
          <cell r="Q54" t="e">
            <v>#REF!</v>
          </cell>
          <cell r="R54" t="e">
            <v>#REF!</v>
          </cell>
          <cell r="S54" t="e">
            <v>#REF!</v>
          </cell>
          <cell r="T54" t="e">
            <v>#REF!</v>
          </cell>
          <cell r="U54" t="e">
            <v>#REF!</v>
          </cell>
          <cell r="V54" t="e">
            <v>#REF!</v>
          </cell>
          <cell r="W54" t="e">
            <v>#REF!</v>
          </cell>
          <cell r="X54" t="e">
            <v>#REF!</v>
          </cell>
          <cell r="Y54" t="e">
            <v>#REF!</v>
          </cell>
          <cell r="Z54" t="e">
            <v>#REF!</v>
          </cell>
          <cell r="AA54" t="e">
            <v>#REF!</v>
          </cell>
          <cell r="AB54" t="e">
            <v>#REF!</v>
          </cell>
          <cell r="AC54" t="e">
            <v>#REF!</v>
          </cell>
          <cell r="AD54" t="e">
            <v>#REF!</v>
          </cell>
          <cell r="AE54" t="e">
            <v>#REF!</v>
          </cell>
          <cell r="AF54" t="e">
            <v>#REF!</v>
          </cell>
          <cell r="AG54" t="e">
            <v>#REF!</v>
          </cell>
          <cell r="AH54" t="e">
            <v>#REF!</v>
          </cell>
          <cell r="AI54">
            <v>0</v>
          </cell>
        </row>
        <row r="55">
          <cell r="C55" t="str">
            <v>1050</v>
          </cell>
          <cell r="D55" t="str">
            <v>DESMONTE COCINA INTEGRAL</v>
          </cell>
          <cell r="E55" t="str">
            <v>UND</v>
          </cell>
          <cell r="F55">
            <v>40993.657764459305</v>
          </cell>
          <cell r="G55">
            <v>0</v>
          </cell>
          <cell r="H55">
            <v>241</v>
          </cell>
          <cell r="I55">
            <v>50</v>
          </cell>
          <cell r="J55" t="e">
            <v>#REF!</v>
          </cell>
          <cell r="K55" t="e">
            <v>#REF!</v>
          </cell>
          <cell r="L55" t="e">
            <v>#REF!</v>
          </cell>
          <cell r="M55" t="e">
            <v>#REF!</v>
          </cell>
          <cell r="N55" t="e">
            <v>#REF!</v>
          </cell>
          <cell r="O55" t="e">
            <v>#REF!</v>
          </cell>
          <cell r="P55" t="e">
            <v>#REF!</v>
          </cell>
          <cell r="Q55" t="e">
            <v>#REF!</v>
          </cell>
          <cell r="R55" t="e">
            <v>#REF!</v>
          </cell>
          <cell r="S55" t="e">
            <v>#REF!</v>
          </cell>
          <cell r="T55" t="e">
            <v>#REF!</v>
          </cell>
          <cell r="U55" t="e">
            <v>#REF!</v>
          </cell>
          <cell r="V55" t="e">
            <v>#REF!</v>
          </cell>
          <cell r="W55" t="e">
            <v>#REF!</v>
          </cell>
          <cell r="X55" t="e">
            <v>#REF!</v>
          </cell>
          <cell r="Y55" t="e">
            <v>#REF!</v>
          </cell>
          <cell r="Z55" t="e">
            <v>#REF!</v>
          </cell>
          <cell r="AA55" t="e">
            <v>#REF!</v>
          </cell>
          <cell r="AB55" t="e">
            <v>#REF!</v>
          </cell>
          <cell r="AC55" t="e">
            <v>#REF!</v>
          </cell>
          <cell r="AD55" t="e">
            <v>#REF!</v>
          </cell>
          <cell r="AE55" t="e">
            <v>#REF!</v>
          </cell>
          <cell r="AF55" t="e">
            <v>#REF!</v>
          </cell>
          <cell r="AG55" t="e">
            <v>#REF!</v>
          </cell>
          <cell r="AH55" t="e">
            <v>#REF!</v>
          </cell>
          <cell r="AI55">
            <v>0</v>
          </cell>
        </row>
        <row r="56">
          <cell r="C56" t="str">
            <v>1051</v>
          </cell>
          <cell r="D56" t="str">
            <v>ESCARIFICADO DE PLACA DE PISO</v>
          </cell>
          <cell r="E56" t="str">
            <v>M2</v>
          </cell>
          <cell r="F56">
            <v>3782.4812800000009</v>
          </cell>
          <cell r="G56">
            <v>0</v>
          </cell>
          <cell r="H56">
            <v>244</v>
          </cell>
          <cell r="I56">
            <v>51</v>
          </cell>
          <cell r="J56" t="e">
            <v>#REF!</v>
          </cell>
          <cell r="K56" t="e">
            <v>#REF!</v>
          </cell>
          <cell r="L56" t="e">
            <v>#REF!</v>
          </cell>
          <cell r="M56" t="e">
            <v>#REF!</v>
          </cell>
          <cell r="N56" t="e">
            <v>#REF!</v>
          </cell>
          <cell r="O56" t="e">
            <v>#REF!</v>
          </cell>
          <cell r="P56" t="e">
            <v>#REF!</v>
          </cell>
          <cell r="Q56" t="e">
            <v>#REF!</v>
          </cell>
          <cell r="R56" t="e">
            <v>#REF!</v>
          </cell>
          <cell r="S56" t="e">
            <v>#REF!</v>
          </cell>
          <cell r="T56" t="e">
            <v>#REF!</v>
          </cell>
          <cell r="U56" t="e">
            <v>#REF!</v>
          </cell>
          <cell r="V56" t="e">
            <v>#REF!</v>
          </cell>
          <cell r="W56" t="e">
            <v>#REF!</v>
          </cell>
          <cell r="X56" t="e">
            <v>#REF!</v>
          </cell>
          <cell r="Y56" t="e">
            <v>#REF!</v>
          </cell>
          <cell r="Z56" t="e">
            <v>#REF!</v>
          </cell>
          <cell r="AA56" t="e">
            <v>#REF!</v>
          </cell>
          <cell r="AB56" t="e">
            <v>#REF!</v>
          </cell>
          <cell r="AC56" t="e">
            <v>#REF!</v>
          </cell>
          <cell r="AD56" t="e">
            <v>#REF!</v>
          </cell>
          <cell r="AE56" t="e">
            <v>#REF!</v>
          </cell>
          <cell r="AF56" t="e">
            <v>#REF!</v>
          </cell>
          <cell r="AG56" t="e">
            <v>#REF!</v>
          </cell>
          <cell r="AH56" t="e">
            <v>#REF!</v>
          </cell>
          <cell r="AI56">
            <v>0</v>
          </cell>
        </row>
        <row r="57">
          <cell r="C57" t="str">
            <v>1052</v>
          </cell>
          <cell r="D57" t="str">
            <v>DESMONTE Y REINSTALACION DE REJA METALICA</v>
          </cell>
          <cell r="E57" t="str">
            <v>ML</v>
          </cell>
          <cell r="F57">
            <v>3783.5212799999999</v>
          </cell>
          <cell r="G57">
            <v>0</v>
          </cell>
          <cell r="H57">
            <v>247</v>
          </cell>
          <cell r="I57">
            <v>52</v>
          </cell>
          <cell r="J57" t="e">
            <v>#REF!</v>
          </cell>
          <cell r="K57" t="e">
            <v>#REF!</v>
          </cell>
          <cell r="L57" t="e">
            <v>#REF!</v>
          </cell>
          <cell r="M57" t="e">
            <v>#REF!</v>
          </cell>
          <cell r="N57" t="e">
            <v>#REF!</v>
          </cell>
          <cell r="O57" t="e">
            <v>#REF!</v>
          </cell>
          <cell r="P57" t="e">
            <v>#REF!</v>
          </cell>
          <cell r="Q57" t="e">
            <v>#REF!</v>
          </cell>
          <cell r="R57" t="e">
            <v>#REF!</v>
          </cell>
          <cell r="S57" t="e">
            <v>#REF!</v>
          </cell>
          <cell r="T57" t="e">
            <v>#REF!</v>
          </cell>
          <cell r="U57" t="e">
            <v>#REF!</v>
          </cell>
          <cell r="V57" t="e">
            <v>#REF!</v>
          </cell>
          <cell r="W57" t="e">
            <v>#REF!</v>
          </cell>
          <cell r="X57" t="e">
            <v>#REF!</v>
          </cell>
          <cell r="Y57" t="e">
            <v>#REF!</v>
          </cell>
          <cell r="Z57" t="e">
            <v>#REF!</v>
          </cell>
          <cell r="AA57" t="e">
            <v>#REF!</v>
          </cell>
          <cell r="AB57" t="e">
            <v>#REF!</v>
          </cell>
          <cell r="AC57" t="e">
            <v>#REF!</v>
          </cell>
          <cell r="AD57" t="e">
            <v>#REF!</v>
          </cell>
          <cell r="AE57" t="e">
            <v>#REF!</v>
          </cell>
          <cell r="AF57" t="e">
            <v>#REF!</v>
          </cell>
          <cell r="AG57" t="e">
            <v>#REF!</v>
          </cell>
          <cell r="AH57" t="e">
            <v>#REF!</v>
          </cell>
          <cell r="AI57">
            <v>0</v>
          </cell>
        </row>
        <row r="58">
          <cell r="C58" t="str">
            <v>1054</v>
          </cell>
          <cell r="D58" t="str">
            <v>DEMOLICION DE CAJA SANITARIA</v>
          </cell>
          <cell r="E58" t="str">
            <v>UND</v>
          </cell>
          <cell r="F58">
            <v>22666.710600000006</v>
          </cell>
          <cell r="G58">
            <v>0</v>
          </cell>
          <cell r="H58">
            <v>252</v>
          </cell>
          <cell r="I58">
            <v>53</v>
          </cell>
          <cell r="J58" t="e">
            <v>#REF!</v>
          </cell>
          <cell r="K58" t="e">
            <v>#REF!</v>
          </cell>
          <cell r="L58" t="e">
            <v>#REF!</v>
          </cell>
          <cell r="M58" t="e">
            <v>#REF!</v>
          </cell>
          <cell r="N58" t="e">
            <v>#REF!</v>
          </cell>
          <cell r="O58" t="e">
            <v>#REF!</v>
          </cell>
          <cell r="P58" t="e">
            <v>#REF!</v>
          </cell>
          <cell r="Q58" t="e">
            <v>#REF!</v>
          </cell>
          <cell r="R58" t="e">
            <v>#REF!</v>
          </cell>
          <cell r="S58" t="e">
            <v>#REF!</v>
          </cell>
          <cell r="T58" t="e">
            <v>#REF!</v>
          </cell>
          <cell r="U58" t="e">
            <v>#REF!</v>
          </cell>
          <cell r="V58" t="e">
            <v>#REF!</v>
          </cell>
          <cell r="W58" t="e">
            <v>#REF!</v>
          </cell>
          <cell r="X58" t="e">
            <v>#REF!</v>
          </cell>
          <cell r="Y58" t="e">
            <v>#REF!</v>
          </cell>
          <cell r="Z58" t="e">
            <v>#REF!</v>
          </cell>
          <cell r="AA58" t="e">
            <v>#REF!</v>
          </cell>
          <cell r="AB58" t="e">
            <v>#REF!</v>
          </cell>
          <cell r="AC58" t="e">
            <v>#REF!</v>
          </cell>
          <cell r="AD58" t="e">
            <v>#REF!</v>
          </cell>
          <cell r="AE58" t="e">
            <v>#REF!</v>
          </cell>
          <cell r="AF58" t="e">
            <v>#REF!</v>
          </cell>
          <cell r="AG58" t="e">
            <v>#REF!</v>
          </cell>
          <cell r="AH58" t="e">
            <v>#REF!</v>
          </cell>
          <cell r="AI58">
            <v>0</v>
          </cell>
        </row>
        <row r="59">
          <cell r="C59" t="str">
            <v>1055</v>
          </cell>
          <cell r="D59" t="str">
            <v>Rasqueteado de muro hasta alcanzar una superficie sana y apta para aplicar pintura</v>
          </cell>
          <cell r="E59" t="str">
            <v>M2</v>
          </cell>
          <cell r="F59">
            <v>1700.0032950000004</v>
          </cell>
          <cell r="G59" t="str">
            <v>rasqueteado de muro hasta alcanzar una superficie sana y apta para aplicar pintura</v>
          </cell>
          <cell r="H59">
            <v>254</v>
          </cell>
          <cell r="I59">
            <v>54</v>
          </cell>
          <cell r="J59" t="e">
            <v>#REF!</v>
          </cell>
          <cell r="K59" t="e">
            <v>#REF!</v>
          </cell>
          <cell r="L59" t="e">
            <v>#REF!</v>
          </cell>
          <cell r="M59" t="e">
            <v>#REF!</v>
          </cell>
          <cell r="N59" t="e">
            <v>#REF!</v>
          </cell>
          <cell r="O59" t="e">
            <v>#REF!</v>
          </cell>
          <cell r="P59" t="e">
            <v>#REF!</v>
          </cell>
          <cell r="Q59" t="e">
            <v>#REF!</v>
          </cell>
          <cell r="R59" t="e">
            <v>#REF!</v>
          </cell>
          <cell r="S59" t="e">
            <v>#REF!</v>
          </cell>
          <cell r="T59" t="e">
            <v>#REF!</v>
          </cell>
          <cell r="U59" t="e">
            <v>#REF!</v>
          </cell>
          <cell r="V59" t="e">
            <v>#REF!</v>
          </cell>
          <cell r="W59" t="e">
            <v>#REF!</v>
          </cell>
          <cell r="X59" t="e">
            <v>#REF!</v>
          </cell>
          <cell r="Y59" t="e">
            <v>#REF!</v>
          </cell>
          <cell r="Z59" t="e">
            <v>#REF!</v>
          </cell>
          <cell r="AA59" t="e">
            <v>#REF!</v>
          </cell>
          <cell r="AB59" t="e">
            <v>#REF!</v>
          </cell>
          <cell r="AC59" t="e">
            <v>#REF!</v>
          </cell>
          <cell r="AD59" t="e">
            <v>#REF!</v>
          </cell>
          <cell r="AE59" t="e">
            <v>#REF!</v>
          </cell>
          <cell r="AF59" t="e">
            <v>#REF!</v>
          </cell>
          <cell r="AG59" t="e">
            <v>#REF!</v>
          </cell>
          <cell r="AH59" t="e">
            <v>#REF!</v>
          </cell>
          <cell r="AI59">
            <v>0</v>
          </cell>
        </row>
        <row r="60">
          <cell r="C60" t="str">
            <v>1056</v>
          </cell>
          <cell r="D60" t="str">
            <v>DESMONTE DE MALLA PLASTICA TIPO GALLINERO</v>
          </cell>
          <cell r="E60" t="str">
            <v>M2</v>
          </cell>
          <cell r="F60">
            <v>35600</v>
          </cell>
          <cell r="G60">
            <v>0</v>
          </cell>
          <cell r="H60">
            <v>256</v>
          </cell>
          <cell r="I60">
            <v>55</v>
          </cell>
          <cell r="J60" t="e">
            <v>#REF!</v>
          </cell>
          <cell r="K60" t="e">
            <v>#REF!</v>
          </cell>
          <cell r="L60" t="e">
            <v>#REF!</v>
          </cell>
          <cell r="M60" t="e">
            <v>#REF!</v>
          </cell>
          <cell r="N60" t="e">
            <v>#REF!</v>
          </cell>
          <cell r="O60" t="e">
            <v>#REF!</v>
          </cell>
          <cell r="P60" t="e">
            <v>#REF!</v>
          </cell>
          <cell r="Q60" t="e">
            <v>#REF!</v>
          </cell>
          <cell r="R60" t="e">
            <v>#REF!</v>
          </cell>
          <cell r="S60" t="e">
            <v>#REF!</v>
          </cell>
          <cell r="T60" t="e">
            <v>#REF!</v>
          </cell>
          <cell r="U60" t="e">
            <v>#REF!</v>
          </cell>
          <cell r="V60" t="e">
            <v>#REF!</v>
          </cell>
          <cell r="W60" t="e">
            <v>#REF!</v>
          </cell>
          <cell r="X60" t="e">
            <v>#REF!</v>
          </cell>
          <cell r="Y60" t="e">
            <v>#REF!</v>
          </cell>
          <cell r="Z60" t="e">
            <v>#REF!</v>
          </cell>
          <cell r="AA60" t="e">
            <v>#REF!</v>
          </cell>
          <cell r="AB60" t="e">
            <v>#REF!</v>
          </cell>
          <cell r="AC60" t="e">
            <v>#REF!</v>
          </cell>
          <cell r="AD60" t="e">
            <v>#REF!</v>
          </cell>
          <cell r="AE60" t="e">
            <v>#REF!</v>
          </cell>
          <cell r="AF60" t="e">
            <v>#REF!</v>
          </cell>
          <cell r="AG60" t="e">
            <v>#REF!</v>
          </cell>
          <cell r="AH60" t="e">
            <v>#REF!</v>
          </cell>
          <cell r="AI60">
            <v>0</v>
          </cell>
        </row>
        <row r="61">
          <cell r="C61" t="str">
            <v>1057</v>
          </cell>
          <cell r="D61" t="str">
            <v>DESMONTE DE CUBIERTA ETERNIT, TERMOACUSTICA O SIMILAR (ALTURA&lt; 20 MTS)</v>
          </cell>
          <cell r="E61" t="str">
            <v>M2</v>
          </cell>
          <cell r="F61">
            <v>19744.561890000004</v>
          </cell>
          <cell r="G61">
            <v>0</v>
          </cell>
          <cell r="H61">
            <v>258</v>
          </cell>
          <cell r="I61">
            <v>56</v>
          </cell>
          <cell r="J61" t="e">
            <v>#REF!</v>
          </cell>
          <cell r="K61" t="e">
            <v>#REF!</v>
          </cell>
          <cell r="L61" t="e">
            <v>#REF!</v>
          </cell>
          <cell r="M61" t="e">
            <v>#REF!</v>
          </cell>
          <cell r="N61" t="e">
            <v>#REF!</v>
          </cell>
          <cell r="O61" t="e">
            <v>#REF!</v>
          </cell>
          <cell r="P61" t="e">
            <v>#REF!</v>
          </cell>
          <cell r="Q61" t="e">
            <v>#REF!</v>
          </cell>
          <cell r="R61" t="e">
            <v>#REF!</v>
          </cell>
          <cell r="S61" t="e">
            <v>#REF!</v>
          </cell>
          <cell r="T61" t="e">
            <v>#REF!</v>
          </cell>
          <cell r="U61" t="e">
            <v>#REF!</v>
          </cell>
          <cell r="V61" t="e">
            <v>#REF!</v>
          </cell>
          <cell r="W61" t="e">
            <v>#REF!</v>
          </cell>
          <cell r="X61" t="e">
            <v>#REF!</v>
          </cell>
          <cell r="Y61" t="e">
            <v>#REF!</v>
          </cell>
          <cell r="Z61" t="e">
            <v>#REF!</v>
          </cell>
          <cell r="AA61" t="e">
            <v>#REF!</v>
          </cell>
          <cell r="AB61" t="e">
            <v>#REF!</v>
          </cell>
          <cell r="AC61" t="e">
            <v>#REF!</v>
          </cell>
          <cell r="AD61" t="e">
            <v>#REF!</v>
          </cell>
          <cell r="AE61" t="e">
            <v>#REF!</v>
          </cell>
          <cell r="AF61" t="e">
            <v>#REF!</v>
          </cell>
          <cell r="AG61" t="e">
            <v>#REF!</v>
          </cell>
          <cell r="AH61" t="e">
            <v>#REF!</v>
          </cell>
          <cell r="AI61">
            <v>0</v>
          </cell>
        </row>
        <row r="62">
          <cell r="C62" t="str">
            <v>2000</v>
          </cell>
          <cell r="D62" t="str">
            <v>CIMIENTOS</v>
          </cell>
          <cell r="E62">
            <v>0</v>
          </cell>
          <cell r="F62">
            <v>0</v>
          </cell>
          <cell r="G62">
            <v>0</v>
          </cell>
          <cell r="H62">
            <v>262</v>
          </cell>
          <cell r="I62">
            <v>57</v>
          </cell>
          <cell r="J62" t="e">
            <v>#REF!</v>
          </cell>
          <cell r="K62" t="e">
            <v>#REF!</v>
          </cell>
          <cell r="L62" t="e">
            <v>#REF!</v>
          </cell>
          <cell r="M62" t="e">
            <v>#REF!</v>
          </cell>
          <cell r="N62" t="e">
            <v>#REF!</v>
          </cell>
          <cell r="O62" t="e">
            <v>#REF!</v>
          </cell>
          <cell r="P62" t="e">
            <v>#REF!</v>
          </cell>
          <cell r="Q62" t="e">
            <v>#REF!</v>
          </cell>
          <cell r="R62" t="e">
            <v>#REF!</v>
          </cell>
          <cell r="S62" t="e">
            <v>#REF!</v>
          </cell>
          <cell r="T62" t="e">
            <v>#REF!</v>
          </cell>
          <cell r="U62" t="e">
            <v>#REF!</v>
          </cell>
          <cell r="V62" t="e">
            <v>#REF!</v>
          </cell>
          <cell r="W62" t="e">
            <v>#REF!</v>
          </cell>
          <cell r="X62" t="e">
            <v>#REF!</v>
          </cell>
          <cell r="Y62" t="e">
            <v>#REF!</v>
          </cell>
          <cell r="Z62" t="e">
            <v>#REF!</v>
          </cell>
          <cell r="AA62" t="e">
            <v>#REF!</v>
          </cell>
          <cell r="AB62" t="e">
            <v>#REF!</v>
          </cell>
          <cell r="AC62" t="e">
            <v>#REF!</v>
          </cell>
          <cell r="AD62" t="e">
            <v>#REF!</v>
          </cell>
          <cell r="AE62" t="e">
            <v>#REF!</v>
          </cell>
          <cell r="AF62" t="e">
            <v>#REF!</v>
          </cell>
          <cell r="AG62" t="e">
            <v>#REF!</v>
          </cell>
          <cell r="AH62" t="e">
            <v>#REF!</v>
          </cell>
          <cell r="AI62">
            <v>0</v>
          </cell>
        </row>
        <row r="63">
          <cell r="C63" t="str">
            <v>2001</v>
          </cell>
          <cell r="D63" t="str">
            <v>EXCAVACION  MANUAL</v>
          </cell>
          <cell r="E63" t="str">
            <v>M3</v>
          </cell>
          <cell r="F63">
            <v>21641.077630637206</v>
          </cell>
          <cell r="G63">
            <v>0</v>
          </cell>
          <cell r="H63">
            <v>263</v>
          </cell>
          <cell r="I63">
            <v>58</v>
          </cell>
          <cell r="J63" t="e">
            <v>#REF!</v>
          </cell>
          <cell r="K63" t="e">
            <v>#REF!</v>
          </cell>
          <cell r="L63" t="e">
            <v>#REF!</v>
          </cell>
          <cell r="M63" t="e">
            <v>#REF!</v>
          </cell>
          <cell r="N63" t="e">
            <v>#REF!</v>
          </cell>
          <cell r="O63" t="e">
            <v>#REF!</v>
          </cell>
          <cell r="P63" t="e">
            <v>#REF!</v>
          </cell>
          <cell r="Q63" t="e">
            <v>#REF!</v>
          </cell>
          <cell r="R63" t="e">
            <v>#REF!</v>
          </cell>
          <cell r="S63" t="e">
            <v>#REF!</v>
          </cell>
          <cell r="T63" t="e">
            <v>#REF!</v>
          </cell>
          <cell r="U63" t="e">
            <v>#REF!</v>
          </cell>
          <cell r="V63" t="e">
            <v>#REF!</v>
          </cell>
          <cell r="W63" t="e">
            <v>#REF!</v>
          </cell>
          <cell r="X63" t="e">
            <v>#REF!</v>
          </cell>
          <cell r="Y63" t="e">
            <v>#REF!</v>
          </cell>
          <cell r="Z63" t="e">
            <v>#REF!</v>
          </cell>
          <cell r="AA63" t="e">
            <v>#REF!</v>
          </cell>
          <cell r="AB63" t="e">
            <v>#REF!</v>
          </cell>
          <cell r="AC63" t="e">
            <v>#REF!</v>
          </cell>
          <cell r="AD63" t="e">
            <v>#REF!</v>
          </cell>
          <cell r="AE63" t="e">
            <v>#REF!</v>
          </cell>
          <cell r="AF63" t="e">
            <v>#REF!</v>
          </cell>
          <cell r="AG63" t="e">
            <v>#REF!</v>
          </cell>
          <cell r="AH63" t="e">
            <v>#REF!</v>
          </cell>
          <cell r="AI63">
            <v>0</v>
          </cell>
        </row>
        <row r="64">
          <cell r="C64" t="str">
            <v>3000</v>
          </cell>
          <cell r="D64" t="str">
            <v>ESTRUCTURAS CONCRETOS MAMPOSTERIA</v>
          </cell>
          <cell r="E64">
            <v>0</v>
          </cell>
          <cell r="F64">
            <v>0</v>
          </cell>
          <cell r="G64">
            <v>0</v>
          </cell>
          <cell r="H64">
            <v>267</v>
          </cell>
          <cell r="I64">
            <v>59</v>
          </cell>
          <cell r="J64" t="e">
            <v>#REF!</v>
          </cell>
          <cell r="K64" t="e">
            <v>#REF!</v>
          </cell>
          <cell r="L64" t="e">
            <v>#REF!</v>
          </cell>
          <cell r="M64" t="e">
            <v>#REF!</v>
          </cell>
          <cell r="N64" t="e">
            <v>#REF!</v>
          </cell>
          <cell r="O64" t="e">
            <v>#REF!</v>
          </cell>
          <cell r="P64" t="e">
            <v>#REF!</v>
          </cell>
          <cell r="Q64" t="e">
            <v>#REF!</v>
          </cell>
          <cell r="R64" t="e">
            <v>#REF!</v>
          </cell>
          <cell r="S64" t="e">
            <v>#REF!</v>
          </cell>
          <cell r="T64" t="e">
            <v>#REF!</v>
          </cell>
          <cell r="U64" t="e">
            <v>#REF!</v>
          </cell>
          <cell r="V64" t="e">
            <v>#REF!</v>
          </cell>
          <cell r="W64" t="e">
            <v>#REF!</v>
          </cell>
          <cell r="X64" t="e">
            <v>#REF!</v>
          </cell>
          <cell r="Y64" t="e">
            <v>#REF!</v>
          </cell>
          <cell r="Z64" t="e">
            <v>#REF!</v>
          </cell>
          <cell r="AA64" t="e">
            <v>#REF!</v>
          </cell>
          <cell r="AB64" t="e">
            <v>#REF!</v>
          </cell>
          <cell r="AC64" t="e">
            <v>#REF!</v>
          </cell>
          <cell r="AD64" t="e">
            <v>#REF!</v>
          </cell>
          <cell r="AE64" t="e">
            <v>#REF!</v>
          </cell>
          <cell r="AF64" t="e">
            <v>#REF!</v>
          </cell>
          <cell r="AG64" t="e">
            <v>#REF!</v>
          </cell>
          <cell r="AH64" t="e">
            <v>#REF!</v>
          </cell>
          <cell r="AI64">
            <v>0</v>
          </cell>
        </row>
        <row r="65">
          <cell r="C65" t="str">
            <v>3001</v>
          </cell>
          <cell r="D65" t="str">
            <v>DEM.CIMIENT, ENTERRADOS</v>
          </cell>
          <cell r="E65" t="str">
            <v>M3</v>
          </cell>
          <cell r="F65">
            <v>179795.13180000003</v>
          </cell>
          <cell r="G65">
            <v>0</v>
          </cell>
          <cell r="H65">
            <v>268</v>
          </cell>
          <cell r="I65">
            <v>60</v>
          </cell>
          <cell r="J65" t="e">
            <v>#REF!</v>
          </cell>
          <cell r="K65" t="e">
            <v>#REF!</v>
          </cell>
          <cell r="L65" t="e">
            <v>#REF!</v>
          </cell>
          <cell r="M65" t="e">
            <v>#REF!</v>
          </cell>
          <cell r="N65" t="e">
            <v>#REF!</v>
          </cell>
          <cell r="O65" t="e">
            <v>#REF!</v>
          </cell>
          <cell r="P65" t="e">
            <v>#REF!</v>
          </cell>
          <cell r="Q65" t="e">
            <v>#REF!</v>
          </cell>
          <cell r="R65" t="e">
            <v>#REF!</v>
          </cell>
          <cell r="S65" t="e">
            <v>#REF!</v>
          </cell>
          <cell r="T65" t="e">
            <v>#REF!</v>
          </cell>
          <cell r="U65" t="e">
            <v>#REF!</v>
          </cell>
          <cell r="V65" t="e">
            <v>#REF!</v>
          </cell>
          <cell r="W65" t="e">
            <v>#REF!</v>
          </cell>
          <cell r="X65" t="e">
            <v>#REF!</v>
          </cell>
          <cell r="Y65" t="e">
            <v>#REF!</v>
          </cell>
          <cell r="Z65" t="e">
            <v>#REF!</v>
          </cell>
          <cell r="AA65" t="e">
            <v>#REF!</v>
          </cell>
          <cell r="AB65" t="e">
            <v>#REF!</v>
          </cell>
          <cell r="AC65" t="e">
            <v>#REF!</v>
          </cell>
          <cell r="AD65" t="e">
            <v>#REF!</v>
          </cell>
          <cell r="AE65" t="e">
            <v>#REF!</v>
          </cell>
          <cell r="AF65" t="e">
            <v>#REF!</v>
          </cell>
          <cell r="AG65" t="e">
            <v>#REF!</v>
          </cell>
          <cell r="AH65" t="e">
            <v>#REF!</v>
          </cell>
          <cell r="AI65">
            <v>0</v>
          </cell>
        </row>
        <row r="66">
          <cell r="C66" t="str">
            <v>3002</v>
          </cell>
          <cell r="D66" t="str">
            <v>DEMOL. CABEZA PILOTES</v>
          </cell>
          <cell r="E66" t="str">
            <v>M3</v>
          </cell>
          <cell r="F66">
            <v>158456.77650000001</v>
          </cell>
          <cell r="G66">
            <v>0</v>
          </cell>
          <cell r="H66">
            <v>272</v>
          </cell>
          <cell r="I66">
            <v>61</v>
          </cell>
          <cell r="J66" t="e">
            <v>#REF!</v>
          </cell>
          <cell r="K66" t="e">
            <v>#REF!</v>
          </cell>
          <cell r="L66" t="e">
            <v>#REF!</v>
          </cell>
          <cell r="M66" t="e">
            <v>#REF!</v>
          </cell>
          <cell r="N66" t="e">
            <v>#REF!</v>
          </cell>
          <cell r="O66" t="e">
            <v>#REF!</v>
          </cell>
          <cell r="P66" t="e">
            <v>#REF!</v>
          </cell>
          <cell r="Q66" t="e">
            <v>#REF!</v>
          </cell>
          <cell r="R66" t="e">
            <v>#REF!</v>
          </cell>
          <cell r="S66" t="e">
            <v>#REF!</v>
          </cell>
          <cell r="T66" t="e">
            <v>#REF!</v>
          </cell>
          <cell r="U66" t="e">
            <v>#REF!</v>
          </cell>
          <cell r="V66" t="e">
            <v>#REF!</v>
          </cell>
          <cell r="W66" t="e">
            <v>#REF!</v>
          </cell>
          <cell r="X66" t="e">
            <v>#REF!</v>
          </cell>
          <cell r="Y66" t="e">
            <v>#REF!</v>
          </cell>
          <cell r="Z66" t="e">
            <v>#REF!</v>
          </cell>
          <cell r="AA66" t="e">
            <v>#REF!</v>
          </cell>
          <cell r="AB66" t="e">
            <v>#REF!</v>
          </cell>
          <cell r="AC66" t="e">
            <v>#REF!</v>
          </cell>
          <cell r="AD66" t="e">
            <v>#REF!</v>
          </cell>
          <cell r="AE66" t="e">
            <v>#REF!</v>
          </cell>
          <cell r="AF66" t="e">
            <v>#REF!</v>
          </cell>
          <cell r="AG66" t="e">
            <v>#REF!</v>
          </cell>
          <cell r="AH66" t="e">
            <v>#REF!</v>
          </cell>
          <cell r="AI66">
            <v>0</v>
          </cell>
        </row>
        <row r="67">
          <cell r="C67" t="str">
            <v>3003</v>
          </cell>
          <cell r="D67" t="str">
            <v>RELLENOS DE NIVELACION Y COMPACTACION EN MATERIAL SELECCIONADO DE LA EXCAVACION</v>
          </cell>
          <cell r="E67" t="str">
            <v>M3</v>
          </cell>
          <cell r="F67">
            <v>19746.260955593323</v>
          </cell>
          <cell r="G67">
            <v>0</v>
          </cell>
          <cell r="H67">
            <v>276</v>
          </cell>
          <cell r="I67">
            <v>62</v>
          </cell>
          <cell r="J67" t="e">
            <v>#REF!</v>
          </cell>
          <cell r="K67" t="e">
            <v>#REF!</v>
          </cell>
          <cell r="L67" t="e">
            <v>#REF!</v>
          </cell>
          <cell r="M67" t="e">
            <v>#REF!</v>
          </cell>
          <cell r="N67" t="e">
            <v>#REF!</v>
          </cell>
          <cell r="O67" t="e">
            <v>#REF!</v>
          </cell>
          <cell r="P67" t="e">
            <v>#REF!</v>
          </cell>
          <cell r="Q67" t="e">
            <v>#REF!</v>
          </cell>
          <cell r="R67" t="e">
            <v>#REF!</v>
          </cell>
          <cell r="S67" t="e">
            <v>#REF!</v>
          </cell>
          <cell r="T67" t="e">
            <v>#REF!</v>
          </cell>
          <cell r="U67" t="e">
            <v>#REF!</v>
          </cell>
          <cell r="V67" t="e">
            <v>#REF!</v>
          </cell>
          <cell r="W67" t="e">
            <v>#REF!</v>
          </cell>
          <cell r="X67" t="e">
            <v>#REF!</v>
          </cell>
          <cell r="Y67" t="e">
            <v>#REF!</v>
          </cell>
          <cell r="Z67" t="e">
            <v>#REF!</v>
          </cell>
          <cell r="AA67" t="e">
            <v>#REF!</v>
          </cell>
          <cell r="AB67" t="e">
            <v>#REF!</v>
          </cell>
          <cell r="AC67" t="e">
            <v>#REF!</v>
          </cell>
          <cell r="AD67" t="e">
            <v>#REF!</v>
          </cell>
          <cell r="AE67" t="e">
            <v>#REF!</v>
          </cell>
          <cell r="AF67" t="e">
            <v>#REF!</v>
          </cell>
          <cell r="AG67" t="e">
            <v>#REF!</v>
          </cell>
          <cell r="AH67" t="e">
            <v>#REF!</v>
          </cell>
          <cell r="AI67">
            <v>0</v>
          </cell>
        </row>
        <row r="68">
          <cell r="C68" t="str">
            <v>3004</v>
          </cell>
          <cell r="D68" t="str">
            <v>RETIRO SOBRANTE TIERRA</v>
          </cell>
          <cell r="E68" t="str">
            <v>M3</v>
          </cell>
          <cell r="F68">
            <v>21237.342120000001</v>
          </cell>
          <cell r="G68">
            <v>0</v>
          </cell>
          <cell r="H68">
            <v>278</v>
          </cell>
          <cell r="I68">
            <v>63</v>
          </cell>
          <cell r="J68" t="e">
            <v>#REF!</v>
          </cell>
          <cell r="K68" t="e">
            <v>#REF!</v>
          </cell>
          <cell r="L68" t="e">
            <v>#REF!</v>
          </cell>
          <cell r="M68" t="e">
            <v>#REF!</v>
          </cell>
          <cell r="N68" t="e">
            <v>#REF!</v>
          </cell>
          <cell r="O68" t="e">
            <v>#REF!</v>
          </cell>
          <cell r="P68" t="e">
            <v>#REF!</v>
          </cell>
          <cell r="Q68" t="e">
            <v>#REF!</v>
          </cell>
          <cell r="R68" t="e">
            <v>#REF!</v>
          </cell>
          <cell r="S68" t="e">
            <v>#REF!</v>
          </cell>
          <cell r="T68" t="e">
            <v>#REF!</v>
          </cell>
          <cell r="U68" t="e">
            <v>#REF!</v>
          </cell>
          <cell r="V68" t="e">
            <v>#REF!</v>
          </cell>
          <cell r="W68" t="e">
            <v>#REF!</v>
          </cell>
          <cell r="X68" t="e">
            <v>#REF!</v>
          </cell>
          <cell r="Y68" t="e">
            <v>#REF!</v>
          </cell>
          <cell r="Z68" t="e">
            <v>#REF!</v>
          </cell>
          <cell r="AA68" t="e">
            <v>#REF!</v>
          </cell>
          <cell r="AB68" t="e">
            <v>#REF!</v>
          </cell>
          <cell r="AC68" t="e">
            <v>#REF!</v>
          </cell>
          <cell r="AD68" t="e">
            <v>#REF!</v>
          </cell>
          <cell r="AE68" t="e">
            <v>#REF!</v>
          </cell>
          <cell r="AF68" t="e">
            <v>#REF!</v>
          </cell>
          <cell r="AG68" t="e">
            <v>#REF!</v>
          </cell>
          <cell r="AH68" t="e">
            <v>#REF!</v>
          </cell>
          <cell r="AI68">
            <v>0</v>
          </cell>
        </row>
        <row r="69">
          <cell r="C69" t="str">
            <v>3005</v>
          </cell>
          <cell r="D69" t="str">
            <v>BASE ROCA MUERTA</v>
          </cell>
          <cell r="E69" t="str">
            <v>M3</v>
          </cell>
          <cell r="F69">
            <v>197576.56905000002</v>
          </cell>
          <cell r="G69">
            <v>0</v>
          </cell>
          <cell r="H69">
            <v>281</v>
          </cell>
          <cell r="I69">
            <v>64</v>
          </cell>
          <cell r="J69" t="e">
            <v>#REF!</v>
          </cell>
          <cell r="K69" t="e">
            <v>#REF!</v>
          </cell>
          <cell r="L69" t="e">
            <v>#REF!</v>
          </cell>
          <cell r="M69" t="e">
            <v>#REF!</v>
          </cell>
          <cell r="N69" t="e">
            <v>#REF!</v>
          </cell>
          <cell r="O69" t="e">
            <v>#REF!</v>
          </cell>
          <cell r="P69" t="e">
            <v>#REF!</v>
          </cell>
          <cell r="Q69" t="e">
            <v>#REF!</v>
          </cell>
          <cell r="R69" t="e">
            <v>#REF!</v>
          </cell>
          <cell r="S69" t="e">
            <v>#REF!</v>
          </cell>
          <cell r="T69" t="e">
            <v>#REF!</v>
          </cell>
          <cell r="U69" t="e">
            <v>#REF!</v>
          </cell>
          <cell r="V69" t="e">
            <v>#REF!</v>
          </cell>
          <cell r="W69" t="e">
            <v>#REF!</v>
          </cell>
          <cell r="X69" t="e">
            <v>#REF!</v>
          </cell>
          <cell r="Y69" t="e">
            <v>#REF!</v>
          </cell>
          <cell r="Z69" t="e">
            <v>#REF!</v>
          </cell>
          <cell r="AA69" t="e">
            <v>#REF!</v>
          </cell>
          <cell r="AB69" t="e">
            <v>#REF!</v>
          </cell>
          <cell r="AC69" t="e">
            <v>#REF!</v>
          </cell>
          <cell r="AD69" t="e">
            <v>#REF!</v>
          </cell>
          <cell r="AE69" t="e">
            <v>#REF!</v>
          </cell>
          <cell r="AF69" t="e">
            <v>#REF!</v>
          </cell>
          <cell r="AG69" t="e">
            <v>#REF!</v>
          </cell>
          <cell r="AH69" t="e">
            <v>#REF!</v>
          </cell>
          <cell r="AI69">
            <v>0</v>
          </cell>
        </row>
        <row r="70">
          <cell r="C70" t="str">
            <v>3006</v>
          </cell>
          <cell r="D70" t="str">
            <v>SOLADO DE LIMPIEZA EN CONCRETO DE 2500 psi ESPESOR = 5 cm</v>
          </cell>
          <cell r="E70" t="str">
            <v>M2</v>
          </cell>
          <cell r="F70">
            <v>17295.285305138601</v>
          </cell>
          <cell r="G70">
            <v>0</v>
          </cell>
          <cell r="H70">
            <v>289</v>
          </cell>
          <cell r="I70">
            <v>65</v>
          </cell>
          <cell r="J70" t="e">
            <v>#REF!</v>
          </cell>
          <cell r="K70" t="e">
            <v>#REF!</v>
          </cell>
          <cell r="L70" t="e">
            <v>#REF!</v>
          </cell>
          <cell r="M70" t="e">
            <v>#REF!</v>
          </cell>
          <cell r="N70" t="e">
            <v>#REF!</v>
          </cell>
          <cell r="O70" t="e">
            <v>#REF!</v>
          </cell>
          <cell r="P70" t="e">
            <v>#REF!</v>
          </cell>
          <cell r="Q70" t="e">
            <v>#REF!</v>
          </cell>
          <cell r="R70" t="e">
            <v>#REF!</v>
          </cell>
          <cell r="S70" t="e">
            <v>#REF!</v>
          </cell>
          <cell r="T70" t="e">
            <v>#REF!</v>
          </cell>
          <cell r="U70" t="e">
            <v>#REF!</v>
          </cell>
          <cell r="V70" t="e">
            <v>#REF!</v>
          </cell>
          <cell r="W70" t="e">
            <v>#REF!</v>
          </cell>
          <cell r="X70" t="e">
            <v>#REF!</v>
          </cell>
          <cell r="Y70" t="e">
            <v>#REF!</v>
          </cell>
          <cell r="Z70" t="e">
            <v>#REF!</v>
          </cell>
          <cell r="AA70" t="e">
            <v>#REF!</v>
          </cell>
          <cell r="AB70" t="e">
            <v>#REF!</v>
          </cell>
          <cell r="AC70" t="e">
            <v>#REF!</v>
          </cell>
          <cell r="AD70" t="e">
            <v>#REF!</v>
          </cell>
          <cell r="AE70" t="e">
            <v>#REF!</v>
          </cell>
          <cell r="AF70" t="e">
            <v>#REF!</v>
          </cell>
          <cell r="AG70" t="e">
            <v>#REF!</v>
          </cell>
          <cell r="AH70" t="e">
            <v>#REF!</v>
          </cell>
          <cell r="AI70">
            <v>0</v>
          </cell>
        </row>
        <row r="71">
          <cell r="C71" t="str">
            <v>3007</v>
          </cell>
          <cell r="D71" t="str">
            <v>CONCRETO CICLOPEO BASE VIGA DE CIMENTACION, INCLUYE MANO DE OBRA  MAQUINARIA Y EQUIPO NECESARIO</v>
          </cell>
          <cell r="E71" t="str">
            <v>M3</v>
          </cell>
          <cell r="F71">
            <v>234471.06564706366</v>
          </cell>
          <cell r="G71">
            <v>0</v>
          </cell>
          <cell r="H71">
            <v>293</v>
          </cell>
          <cell r="I71">
            <v>66</v>
          </cell>
          <cell r="J71" t="e">
            <v>#REF!</v>
          </cell>
          <cell r="K71" t="e">
            <v>#REF!</v>
          </cell>
          <cell r="L71" t="e">
            <v>#REF!</v>
          </cell>
          <cell r="M71" t="e">
            <v>#REF!</v>
          </cell>
          <cell r="N71" t="e">
            <v>#REF!</v>
          </cell>
          <cell r="O71" t="e">
            <v>#REF!</v>
          </cell>
          <cell r="P71" t="e">
            <v>#REF!</v>
          </cell>
          <cell r="Q71" t="e">
            <v>#REF!</v>
          </cell>
          <cell r="R71" t="e">
            <v>#REF!</v>
          </cell>
          <cell r="S71" t="e">
            <v>#REF!</v>
          </cell>
          <cell r="T71" t="e">
            <v>#REF!</v>
          </cell>
          <cell r="U71" t="e">
            <v>#REF!</v>
          </cell>
          <cell r="V71" t="e">
            <v>#REF!</v>
          </cell>
          <cell r="W71" t="e">
            <v>#REF!</v>
          </cell>
          <cell r="X71" t="e">
            <v>#REF!</v>
          </cell>
          <cell r="Y71" t="e">
            <v>#REF!</v>
          </cell>
          <cell r="Z71" t="e">
            <v>#REF!</v>
          </cell>
          <cell r="AA71" t="e">
            <v>#REF!</v>
          </cell>
          <cell r="AB71" t="e">
            <v>#REF!</v>
          </cell>
          <cell r="AC71" t="e">
            <v>#REF!</v>
          </cell>
          <cell r="AD71" t="e">
            <v>#REF!</v>
          </cell>
          <cell r="AE71" t="e">
            <v>#REF!</v>
          </cell>
          <cell r="AF71" t="e">
            <v>#REF!</v>
          </cell>
          <cell r="AG71" t="e">
            <v>#REF!</v>
          </cell>
          <cell r="AH71" t="e">
            <v>#REF!</v>
          </cell>
          <cell r="AI71">
            <v>0</v>
          </cell>
        </row>
        <row r="72">
          <cell r="C72" t="str">
            <v>3008</v>
          </cell>
          <cell r="D72" t="str">
            <v>ZAPATAS EN CONCRETO REFORZADO DE 3.000 psi, INCLUYE CONCRETO REFORZADO PARA PEDESTALES  DE ANCLAJE, ACERO Fy = 60.000 psi  REFUERZO EN VARILLA No. 4 CADA 15 cm EN AMBOS SENTIDOS</v>
          </cell>
          <cell r="E72" t="str">
            <v>M3</v>
          </cell>
          <cell r="F72">
            <v>823523.75978444482</v>
          </cell>
          <cell r="G72">
            <v>0</v>
          </cell>
          <cell r="H72">
            <v>298</v>
          </cell>
          <cell r="I72">
            <v>67</v>
          </cell>
          <cell r="J72" t="e">
            <v>#REF!</v>
          </cell>
          <cell r="K72" t="e">
            <v>#REF!</v>
          </cell>
          <cell r="L72" t="e">
            <v>#REF!</v>
          </cell>
          <cell r="M72" t="e">
            <v>#REF!</v>
          </cell>
          <cell r="N72" t="e">
            <v>#REF!</v>
          </cell>
          <cell r="O72" t="e">
            <v>#REF!</v>
          </cell>
          <cell r="P72" t="e">
            <v>#REF!</v>
          </cell>
          <cell r="Q72" t="e">
            <v>#REF!</v>
          </cell>
          <cell r="R72" t="e">
            <v>#REF!</v>
          </cell>
          <cell r="S72" t="e">
            <v>#REF!</v>
          </cell>
          <cell r="T72" t="e">
            <v>#REF!</v>
          </cell>
          <cell r="U72" t="e">
            <v>#REF!</v>
          </cell>
          <cell r="V72" t="e">
            <v>#REF!</v>
          </cell>
          <cell r="W72" t="e">
            <v>#REF!</v>
          </cell>
          <cell r="X72" t="e">
            <v>#REF!</v>
          </cell>
          <cell r="Y72" t="e">
            <v>#REF!</v>
          </cell>
          <cell r="Z72" t="e">
            <v>#REF!</v>
          </cell>
          <cell r="AA72" t="e">
            <v>#REF!</v>
          </cell>
          <cell r="AB72" t="e">
            <v>#REF!</v>
          </cell>
          <cell r="AC72" t="e">
            <v>#REF!</v>
          </cell>
          <cell r="AD72" t="e">
            <v>#REF!</v>
          </cell>
          <cell r="AE72" t="e">
            <v>#REF!</v>
          </cell>
          <cell r="AF72" t="e">
            <v>#REF!</v>
          </cell>
          <cell r="AG72" t="e">
            <v>#REF!</v>
          </cell>
          <cell r="AH72" t="e">
            <v>#REF!</v>
          </cell>
          <cell r="AI72">
            <v>0</v>
          </cell>
        </row>
        <row r="73">
          <cell r="C73" t="str">
            <v>3009</v>
          </cell>
          <cell r="D73" t="str">
            <v xml:space="preserve">VIGA AEREA DE CONCRETO DE 21 MPA, SECCION 15x25 cm  INCLUYE ACERO DE REFUERZO Fy = 420 MPA, REFUERZO LONGITUDINAL  EN VARILLA No. 4 ESTRIBOS EN No. 3 CADA 10 cm AMARRE A ESTRUCTURA EXISTENTE DE REFUERZO, MANO DE OBRA, FORMALETA Y EQUIPO NECESARIO   </v>
          </cell>
          <cell r="E73" t="str">
            <v>ML</v>
          </cell>
          <cell r="F73">
            <v>34079.546057072614</v>
          </cell>
          <cell r="G73">
            <v>0</v>
          </cell>
          <cell r="H73">
            <v>307</v>
          </cell>
          <cell r="I73">
            <v>68</v>
          </cell>
          <cell r="J73" t="e">
            <v>#REF!</v>
          </cell>
          <cell r="K73" t="e">
            <v>#REF!</v>
          </cell>
          <cell r="L73" t="e">
            <v>#REF!</v>
          </cell>
          <cell r="M73" t="e">
            <v>#REF!</v>
          </cell>
          <cell r="N73" t="e">
            <v>#REF!</v>
          </cell>
          <cell r="O73" t="e">
            <v>#REF!</v>
          </cell>
          <cell r="P73" t="e">
            <v>#REF!</v>
          </cell>
          <cell r="Q73" t="e">
            <v>#REF!</v>
          </cell>
          <cell r="R73" t="e">
            <v>#REF!</v>
          </cell>
          <cell r="S73" t="e">
            <v>#REF!</v>
          </cell>
          <cell r="T73" t="e">
            <v>#REF!</v>
          </cell>
          <cell r="U73" t="e">
            <v>#REF!</v>
          </cell>
          <cell r="V73" t="e">
            <v>#REF!</v>
          </cell>
          <cell r="W73" t="e">
            <v>#REF!</v>
          </cell>
          <cell r="X73" t="e">
            <v>#REF!</v>
          </cell>
          <cell r="Y73" t="e">
            <v>#REF!</v>
          </cell>
          <cell r="Z73" t="e">
            <v>#REF!</v>
          </cell>
          <cell r="AA73" t="e">
            <v>#REF!</v>
          </cell>
          <cell r="AB73" t="e">
            <v>#REF!</v>
          </cell>
          <cell r="AC73" t="e">
            <v>#REF!</v>
          </cell>
          <cell r="AD73" t="e">
            <v>#REF!</v>
          </cell>
          <cell r="AE73" t="e">
            <v>#REF!</v>
          </cell>
          <cell r="AF73" t="e">
            <v>#REF!</v>
          </cell>
          <cell r="AG73" t="e">
            <v>#REF!</v>
          </cell>
          <cell r="AH73" t="e">
            <v>#REF!</v>
          </cell>
          <cell r="AI73">
            <v>0</v>
          </cell>
        </row>
        <row r="74">
          <cell r="C74" t="str">
            <v>3010</v>
          </cell>
          <cell r="D74" t="str">
            <v>VIGA   TEE ( 25x25x20x50)</v>
          </cell>
          <cell r="E74" t="str">
            <v>M3</v>
          </cell>
          <cell r="F74">
            <v>548246.34693837888</v>
          </cell>
          <cell r="G74">
            <v>0</v>
          </cell>
          <cell r="H74">
            <v>315</v>
          </cell>
          <cell r="I74">
            <v>69</v>
          </cell>
          <cell r="J74" t="e">
            <v>#REF!</v>
          </cell>
          <cell r="K74" t="e">
            <v>#REF!</v>
          </cell>
          <cell r="L74" t="e">
            <v>#REF!</v>
          </cell>
          <cell r="M74" t="e">
            <v>#REF!</v>
          </cell>
          <cell r="N74" t="e">
            <v>#REF!</v>
          </cell>
          <cell r="O74" t="e">
            <v>#REF!</v>
          </cell>
          <cell r="P74" t="e">
            <v>#REF!</v>
          </cell>
          <cell r="Q74" t="e">
            <v>#REF!</v>
          </cell>
          <cell r="R74" t="e">
            <v>#REF!</v>
          </cell>
          <cell r="S74" t="e">
            <v>#REF!</v>
          </cell>
          <cell r="T74" t="e">
            <v>#REF!</v>
          </cell>
          <cell r="U74" t="e">
            <v>#REF!</v>
          </cell>
          <cell r="V74" t="e">
            <v>#REF!</v>
          </cell>
          <cell r="W74" t="e">
            <v>#REF!</v>
          </cell>
          <cell r="X74" t="e">
            <v>#REF!</v>
          </cell>
          <cell r="Y74" t="e">
            <v>#REF!</v>
          </cell>
          <cell r="Z74" t="e">
            <v>#REF!</v>
          </cell>
          <cell r="AA74" t="e">
            <v>#REF!</v>
          </cell>
          <cell r="AB74" t="e">
            <v>#REF!</v>
          </cell>
          <cell r="AC74" t="e">
            <v>#REF!</v>
          </cell>
          <cell r="AD74" t="e">
            <v>#REF!</v>
          </cell>
          <cell r="AE74" t="e">
            <v>#REF!</v>
          </cell>
          <cell r="AF74" t="e">
            <v>#REF!</v>
          </cell>
          <cell r="AG74" t="e">
            <v>#REF!</v>
          </cell>
          <cell r="AH74" t="e">
            <v>#REF!</v>
          </cell>
          <cell r="AI74">
            <v>0</v>
          </cell>
        </row>
        <row r="75">
          <cell r="C75" t="str">
            <v>3011</v>
          </cell>
          <cell r="D75" t="str">
            <v>REFUERZO HIERRO 37.000</v>
          </cell>
          <cell r="E75" t="str">
            <v>TN</v>
          </cell>
          <cell r="F75">
            <v>48137360.399999999</v>
          </cell>
          <cell r="G75">
            <v>0</v>
          </cell>
          <cell r="H75">
            <v>322</v>
          </cell>
          <cell r="I75">
            <v>70</v>
          </cell>
          <cell r="J75" t="e">
            <v>#REF!</v>
          </cell>
          <cell r="K75" t="e">
            <v>#REF!</v>
          </cell>
          <cell r="L75" t="e">
            <v>#REF!</v>
          </cell>
          <cell r="M75" t="e">
            <v>#REF!</v>
          </cell>
          <cell r="N75" t="e">
            <v>#REF!</v>
          </cell>
          <cell r="O75" t="e">
            <v>#REF!</v>
          </cell>
          <cell r="P75" t="e">
            <v>#REF!</v>
          </cell>
          <cell r="Q75" t="e">
            <v>#REF!</v>
          </cell>
          <cell r="R75" t="e">
            <v>#REF!</v>
          </cell>
          <cell r="S75" t="e">
            <v>#REF!</v>
          </cell>
          <cell r="T75" t="e">
            <v>#REF!</v>
          </cell>
          <cell r="U75" t="e">
            <v>#REF!</v>
          </cell>
          <cell r="V75" t="e">
            <v>#REF!</v>
          </cell>
          <cell r="W75" t="e">
            <v>#REF!</v>
          </cell>
          <cell r="X75" t="e">
            <v>#REF!</v>
          </cell>
          <cell r="Y75" t="e">
            <v>#REF!</v>
          </cell>
          <cell r="Z75" t="e">
            <v>#REF!</v>
          </cell>
          <cell r="AA75" t="e">
            <v>#REF!</v>
          </cell>
          <cell r="AB75" t="e">
            <v>#REF!</v>
          </cell>
          <cell r="AC75" t="e">
            <v>#REF!</v>
          </cell>
          <cell r="AD75" t="e">
            <v>#REF!</v>
          </cell>
          <cell r="AE75" t="e">
            <v>#REF!</v>
          </cell>
          <cell r="AF75" t="e">
            <v>#REF!</v>
          </cell>
          <cell r="AG75" t="e">
            <v>#REF!</v>
          </cell>
          <cell r="AH75" t="e">
            <v>#REF!</v>
          </cell>
          <cell r="AI75">
            <v>0</v>
          </cell>
        </row>
        <row r="76">
          <cell r="C76" t="str">
            <v>3012</v>
          </cell>
          <cell r="D76" t="str">
            <v>S/CIMIENTO CONCRET. 25x25</v>
          </cell>
          <cell r="E76" t="str">
            <v>M3</v>
          </cell>
          <cell r="F76">
            <v>568838.87779937882</v>
          </cell>
          <cell r="G76">
            <v>0</v>
          </cell>
          <cell r="H76">
            <v>326</v>
          </cell>
          <cell r="I76">
            <v>71</v>
          </cell>
          <cell r="J76" t="e">
            <v>#REF!</v>
          </cell>
          <cell r="K76" t="e">
            <v>#REF!</v>
          </cell>
          <cell r="L76" t="e">
            <v>#REF!</v>
          </cell>
          <cell r="M76" t="e">
            <v>#REF!</v>
          </cell>
          <cell r="N76" t="e">
            <v>#REF!</v>
          </cell>
          <cell r="O76" t="e">
            <v>#REF!</v>
          </cell>
          <cell r="P76" t="e">
            <v>#REF!</v>
          </cell>
          <cell r="Q76" t="e">
            <v>#REF!</v>
          </cell>
          <cell r="R76" t="e">
            <v>#REF!</v>
          </cell>
          <cell r="S76" t="e">
            <v>#REF!</v>
          </cell>
          <cell r="T76" t="e">
            <v>#REF!</v>
          </cell>
          <cell r="U76" t="e">
            <v>#REF!</v>
          </cell>
          <cell r="V76" t="e">
            <v>#REF!</v>
          </cell>
          <cell r="W76" t="e">
            <v>#REF!</v>
          </cell>
          <cell r="X76" t="e">
            <v>#REF!</v>
          </cell>
          <cell r="Y76" t="e">
            <v>#REF!</v>
          </cell>
          <cell r="Z76" t="e">
            <v>#REF!</v>
          </cell>
          <cell r="AA76" t="e">
            <v>#REF!</v>
          </cell>
          <cell r="AB76" t="e">
            <v>#REF!</v>
          </cell>
          <cell r="AC76" t="e">
            <v>#REF!</v>
          </cell>
          <cell r="AD76" t="e">
            <v>#REF!</v>
          </cell>
          <cell r="AE76" t="e">
            <v>#REF!</v>
          </cell>
          <cell r="AF76" t="e">
            <v>#REF!</v>
          </cell>
          <cell r="AG76" t="e">
            <v>#REF!</v>
          </cell>
          <cell r="AH76" t="e">
            <v>#REF!</v>
          </cell>
          <cell r="AI76">
            <v>0</v>
          </cell>
        </row>
        <row r="77">
          <cell r="C77" t="str">
            <v>3013</v>
          </cell>
          <cell r="D77" t="str">
            <v>S/CIMIENTO CONCRET. 15x15</v>
          </cell>
          <cell r="E77" t="str">
            <v>M3</v>
          </cell>
          <cell r="F77">
            <v>548417.07779937889</v>
          </cell>
          <cell r="G77">
            <v>0</v>
          </cell>
          <cell r="H77">
            <v>333</v>
          </cell>
          <cell r="I77">
            <v>72</v>
          </cell>
          <cell r="J77" t="e">
            <v>#REF!</v>
          </cell>
          <cell r="K77" t="e">
            <v>#REF!</v>
          </cell>
          <cell r="L77" t="e">
            <v>#REF!</v>
          </cell>
          <cell r="M77" t="e">
            <v>#REF!</v>
          </cell>
          <cell r="N77" t="e">
            <v>#REF!</v>
          </cell>
          <cell r="O77" t="e">
            <v>#REF!</v>
          </cell>
          <cell r="P77" t="e">
            <v>#REF!</v>
          </cell>
          <cell r="Q77" t="e">
            <v>#REF!</v>
          </cell>
          <cell r="R77" t="e">
            <v>#REF!</v>
          </cell>
          <cell r="S77" t="e">
            <v>#REF!</v>
          </cell>
          <cell r="T77" t="e">
            <v>#REF!</v>
          </cell>
          <cell r="U77" t="e">
            <v>#REF!</v>
          </cell>
          <cell r="V77" t="e">
            <v>#REF!</v>
          </cell>
          <cell r="W77" t="e">
            <v>#REF!</v>
          </cell>
          <cell r="X77" t="e">
            <v>#REF!</v>
          </cell>
          <cell r="Y77" t="e">
            <v>#REF!</v>
          </cell>
          <cell r="Z77" t="e">
            <v>#REF!</v>
          </cell>
          <cell r="AA77" t="e">
            <v>#REF!</v>
          </cell>
          <cell r="AB77" t="e">
            <v>#REF!</v>
          </cell>
          <cell r="AC77" t="e">
            <v>#REF!</v>
          </cell>
          <cell r="AD77" t="e">
            <v>#REF!</v>
          </cell>
          <cell r="AE77" t="e">
            <v>#REF!</v>
          </cell>
          <cell r="AF77" t="e">
            <v>#REF!</v>
          </cell>
          <cell r="AG77" t="e">
            <v>#REF!</v>
          </cell>
          <cell r="AH77" t="e">
            <v>#REF!</v>
          </cell>
          <cell r="AI77">
            <v>0</v>
          </cell>
        </row>
        <row r="78">
          <cell r="C78" t="str">
            <v>3014</v>
          </cell>
          <cell r="D78" t="str">
            <v>PLACA BASE EN CONCRETO 3000 psi DE 10 cm DE ESPESOR REFORZADO CON MALLA M-131 Y POLIETILENO</v>
          </cell>
          <cell r="E78" t="str">
            <v>M2</v>
          </cell>
          <cell r="F78">
            <v>43816.248365442691</v>
          </cell>
          <cell r="G78">
            <v>0</v>
          </cell>
          <cell r="H78">
            <v>340</v>
          </cell>
          <cell r="I78">
            <v>73</v>
          </cell>
          <cell r="J78" t="e">
            <v>#REF!</v>
          </cell>
          <cell r="K78" t="e">
            <v>#REF!</v>
          </cell>
          <cell r="L78" t="e">
            <v>#REF!</v>
          </cell>
          <cell r="M78" t="e">
            <v>#REF!</v>
          </cell>
          <cell r="N78" t="e">
            <v>#REF!</v>
          </cell>
          <cell r="O78" t="e">
            <v>#REF!</v>
          </cell>
          <cell r="P78" t="e">
            <v>#REF!</v>
          </cell>
          <cell r="Q78" t="e">
            <v>#REF!</v>
          </cell>
          <cell r="R78" t="e">
            <v>#REF!</v>
          </cell>
          <cell r="S78" t="e">
            <v>#REF!</v>
          </cell>
          <cell r="T78" t="e">
            <v>#REF!</v>
          </cell>
          <cell r="U78" t="e">
            <v>#REF!</v>
          </cell>
          <cell r="V78" t="e">
            <v>#REF!</v>
          </cell>
          <cell r="W78" t="e">
            <v>#REF!</v>
          </cell>
          <cell r="X78" t="e">
            <v>#REF!</v>
          </cell>
          <cell r="Y78" t="e">
            <v>#REF!</v>
          </cell>
          <cell r="Z78" t="e">
            <v>#REF!</v>
          </cell>
          <cell r="AA78" t="e">
            <v>#REF!</v>
          </cell>
          <cell r="AB78" t="e">
            <v>#REF!</v>
          </cell>
          <cell r="AC78" t="e">
            <v>#REF!</v>
          </cell>
          <cell r="AD78" t="e">
            <v>#REF!</v>
          </cell>
          <cell r="AE78" t="e">
            <v>#REF!</v>
          </cell>
          <cell r="AF78" t="e">
            <v>#REF!</v>
          </cell>
          <cell r="AG78" t="e">
            <v>#REF!</v>
          </cell>
          <cell r="AH78" t="e">
            <v>#REF!</v>
          </cell>
          <cell r="AI78">
            <v>0</v>
          </cell>
        </row>
        <row r="79">
          <cell r="C79" t="str">
            <v>3015</v>
          </cell>
          <cell r="D79" t="str">
            <v xml:space="preserve">REFUERZO  HIERRO   60.000  </v>
          </cell>
          <cell r="E79" t="str">
            <v>TN</v>
          </cell>
          <cell r="F79">
            <v>2851729.1862000003</v>
          </cell>
          <cell r="G79">
            <v>0</v>
          </cell>
          <cell r="H79">
            <v>346</v>
          </cell>
          <cell r="I79">
            <v>74</v>
          </cell>
          <cell r="J79" t="e">
            <v>#REF!</v>
          </cell>
          <cell r="K79" t="e">
            <v>#REF!</v>
          </cell>
          <cell r="L79" t="e">
            <v>#REF!</v>
          </cell>
          <cell r="M79" t="e">
            <v>#REF!</v>
          </cell>
          <cell r="N79" t="e">
            <v>#REF!</v>
          </cell>
          <cell r="O79" t="e">
            <v>#REF!</v>
          </cell>
          <cell r="P79" t="e">
            <v>#REF!</v>
          </cell>
          <cell r="Q79" t="e">
            <v>#REF!</v>
          </cell>
          <cell r="R79" t="e">
            <v>#REF!</v>
          </cell>
          <cell r="S79" t="e">
            <v>#REF!</v>
          </cell>
          <cell r="T79" t="e">
            <v>#REF!</v>
          </cell>
          <cell r="U79" t="e">
            <v>#REF!</v>
          </cell>
          <cell r="V79" t="e">
            <v>#REF!</v>
          </cell>
          <cell r="W79" t="e">
            <v>#REF!</v>
          </cell>
          <cell r="X79" t="e">
            <v>#REF!</v>
          </cell>
          <cell r="Y79" t="e">
            <v>#REF!</v>
          </cell>
          <cell r="Z79" t="e">
            <v>#REF!</v>
          </cell>
          <cell r="AA79" t="e">
            <v>#REF!</v>
          </cell>
          <cell r="AB79" t="e">
            <v>#REF!</v>
          </cell>
          <cell r="AC79" t="e">
            <v>#REF!</v>
          </cell>
          <cell r="AD79" t="e">
            <v>#REF!</v>
          </cell>
          <cell r="AE79" t="e">
            <v>#REF!</v>
          </cell>
          <cell r="AF79" t="e">
            <v>#REF!</v>
          </cell>
          <cell r="AG79" t="e">
            <v>#REF!</v>
          </cell>
          <cell r="AH79" t="e">
            <v>#REF!</v>
          </cell>
          <cell r="AI79">
            <v>0</v>
          </cell>
        </row>
        <row r="80">
          <cell r="C80" t="str">
            <v>3016</v>
          </cell>
          <cell r="D80" t="str">
            <v xml:space="preserve">REFUERZO  HIERRO   60.000  </v>
          </cell>
          <cell r="E80" t="str">
            <v>KG</v>
          </cell>
          <cell r="F80">
            <v>2851.7291862000002</v>
          </cell>
          <cell r="G80">
            <v>0</v>
          </cell>
          <cell r="H80">
            <v>351</v>
          </cell>
          <cell r="I80">
            <v>75</v>
          </cell>
          <cell r="J80" t="e">
            <v>#REF!</v>
          </cell>
          <cell r="K80" t="e">
            <v>#REF!</v>
          </cell>
          <cell r="L80" t="e">
            <v>#REF!</v>
          </cell>
          <cell r="M80" t="e">
            <v>#REF!</v>
          </cell>
          <cell r="N80" t="e">
            <v>#REF!</v>
          </cell>
          <cell r="O80" t="e">
            <v>#REF!</v>
          </cell>
          <cell r="P80" t="e">
            <v>#REF!</v>
          </cell>
          <cell r="Q80" t="e">
            <v>#REF!</v>
          </cell>
          <cell r="R80" t="e">
            <v>#REF!</v>
          </cell>
          <cell r="S80" t="e">
            <v>#REF!</v>
          </cell>
          <cell r="T80" t="e">
            <v>#REF!</v>
          </cell>
          <cell r="U80" t="e">
            <v>#REF!</v>
          </cell>
          <cell r="V80" t="e">
            <v>#REF!</v>
          </cell>
          <cell r="W80" t="e">
            <v>#REF!</v>
          </cell>
          <cell r="X80" t="e">
            <v>#REF!</v>
          </cell>
          <cell r="Y80" t="e">
            <v>#REF!</v>
          </cell>
          <cell r="Z80" t="e">
            <v>#REF!</v>
          </cell>
          <cell r="AA80" t="e">
            <v>#REF!</v>
          </cell>
          <cell r="AB80" t="e">
            <v>#REF!</v>
          </cell>
          <cell r="AC80" t="e">
            <v>#REF!</v>
          </cell>
          <cell r="AD80" t="e">
            <v>#REF!</v>
          </cell>
          <cell r="AE80" t="e">
            <v>#REF!</v>
          </cell>
          <cell r="AF80" t="e">
            <v>#REF!</v>
          </cell>
          <cell r="AG80" t="e">
            <v>#REF!</v>
          </cell>
          <cell r="AH80" t="e">
            <v>#REF!</v>
          </cell>
          <cell r="AI80">
            <v>0</v>
          </cell>
        </row>
        <row r="81">
          <cell r="C81" t="str">
            <v>3017</v>
          </cell>
          <cell r="D81" t="str">
            <v>PILOTES INCADOS</v>
          </cell>
          <cell r="E81" t="str">
            <v>ML</v>
          </cell>
          <cell r="F81">
            <v>67711.705600000001</v>
          </cell>
          <cell r="G81">
            <v>0</v>
          </cell>
          <cell r="H81">
            <v>356</v>
          </cell>
          <cell r="I81">
            <v>76</v>
          </cell>
          <cell r="J81" t="e">
            <v>#REF!</v>
          </cell>
          <cell r="K81" t="e">
            <v>#REF!</v>
          </cell>
          <cell r="L81" t="e">
            <v>#REF!</v>
          </cell>
          <cell r="M81" t="e">
            <v>#REF!</v>
          </cell>
          <cell r="N81" t="e">
            <v>#REF!</v>
          </cell>
          <cell r="O81" t="e">
            <v>#REF!</v>
          </cell>
          <cell r="P81" t="e">
            <v>#REF!</v>
          </cell>
          <cell r="Q81" t="e">
            <v>#REF!</v>
          </cell>
          <cell r="R81" t="e">
            <v>#REF!</v>
          </cell>
          <cell r="S81" t="e">
            <v>#REF!</v>
          </cell>
          <cell r="T81" t="e">
            <v>#REF!</v>
          </cell>
          <cell r="U81" t="e">
            <v>#REF!</v>
          </cell>
          <cell r="V81" t="e">
            <v>#REF!</v>
          </cell>
          <cell r="W81" t="e">
            <v>#REF!</v>
          </cell>
          <cell r="X81" t="e">
            <v>#REF!</v>
          </cell>
          <cell r="Y81" t="e">
            <v>#REF!</v>
          </cell>
          <cell r="Z81" t="e">
            <v>#REF!</v>
          </cell>
          <cell r="AA81" t="e">
            <v>#REF!</v>
          </cell>
          <cell r="AB81" t="e">
            <v>#REF!</v>
          </cell>
          <cell r="AC81" t="e">
            <v>#REF!</v>
          </cell>
          <cell r="AD81" t="e">
            <v>#REF!</v>
          </cell>
          <cell r="AE81" t="e">
            <v>#REF!</v>
          </cell>
          <cell r="AF81" t="e">
            <v>#REF!</v>
          </cell>
          <cell r="AG81" t="e">
            <v>#REF!</v>
          </cell>
          <cell r="AH81" t="e">
            <v>#REF!</v>
          </cell>
          <cell r="AI81">
            <v>0</v>
          </cell>
        </row>
        <row r="82">
          <cell r="C82" t="str">
            <v>3018</v>
          </cell>
          <cell r="D82" t="str">
            <v>VIGA DE CIMENTACION EN CONCRETO REFORZADO F'c = 3.000 psi, SECCION (25x30cm), REFUERZO LONGITUDINAL EN VARILLA No. 4 ESTRIBOS EN VARILLA No. 3 CADA 12.5 cm. INCLUYE ACERO DE REFUERZO Fy = 60.000 psi ANCLAJE DE REFUERZO A LA ESTRUCTURA EXISTENTE MEDIANTE L</v>
          </cell>
          <cell r="E82" t="str">
            <v>M3</v>
          </cell>
          <cell r="F82">
            <v>786816.91870241938</v>
          </cell>
          <cell r="G82">
            <v>0</v>
          </cell>
          <cell r="H82">
            <v>358</v>
          </cell>
          <cell r="I82">
            <v>77</v>
          </cell>
          <cell r="J82" t="e">
            <v>#REF!</v>
          </cell>
          <cell r="K82" t="e">
            <v>#REF!</v>
          </cell>
          <cell r="L82" t="e">
            <v>#REF!</v>
          </cell>
          <cell r="M82" t="e">
            <v>#REF!</v>
          </cell>
          <cell r="N82" t="e">
            <v>#REF!</v>
          </cell>
          <cell r="O82" t="e">
            <v>#REF!</v>
          </cell>
          <cell r="P82" t="e">
            <v>#REF!</v>
          </cell>
          <cell r="Q82" t="e">
            <v>#REF!</v>
          </cell>
          <cell r="R82" t="e">
            <v>#REF!</v>
          </cell>
          <cell r="S82" t="e">
            <v>#REF!</v>
          </cell>
          <cell r="T82" t="e">
            <v>#REF!</v>
          </cell>
          <cell r="U82" t="e">
            <v>#REF!</v>
          </cell>
          <cell r="V82" t="e">
            <v>#REF!</v>
          </cell>
          <cell r="W82" t="e">
            <v>#REF!</v>
          </cell>
          <cell r="X82" t="e">
            <v>#REF!</v>
          </cell>
          <cell r="Y82" t="e">
            <v>#REF!</v>
          </cell>
          <cell r="Z82" t="e">
            <v>#REF!</v>
          </cell>
          <cell r="AA82" t="e">
            <v>#REF!</v>
          </cell>
          <cell r="AB82" t="e">
            <v>#REF!</v>
          </cell>
          <cell r="AC82" t="e">
            <v>#REF!</v>
          </cell>
          <cell r="AD82" t="e">
            <v>#REF!</v>
          </cell>
          <cell r="AE82" t="e">
            <v>#REF!</v>
          </cell>
          <cell r="AF82" t="e">
            <v>#REF!</v>
          </cell>
          <cell r="AG82" t="e">
            <v>#REF!</v>
          </cell>
          <cell r="AH82" t="e">
            <v>#REF!</v>
          </cell>
          <cell r="AI82">
            <v>0</v>
          </cell>
        </row>
        <row r="83">
          <cell r="C83" t="str">
            <v>3019</v>
          </cell>
          <cell r="D83" t="str">
            <v>COLUMNA EN CONCRETO F'c = 21 MPA, SECCION (30x30cm) INCLUYE ACERO DE REFUERZO Fy = 420 MPA, LONGITUD 06 VARILLAS REFUERZO TRANSVERSAL EN VARILLA No. 3 CADA 15 cm, MANO DE OBRA FORMALETAS MAQUINARIA Y EQUIPO NECESARIO</v>
          </cell>
          <cell r="E83" t="str">
            <v>M3</v>
          </cell>
          <cell r="F83">
            <v>825600.03660372377</v>
          </cell>
          <cell r="G83">
            <v>0</v>
          </cell>
          <cell r="H83">
            <v>369</v>
          </cell>
          <cell r="I83">
            <v>78</v>
          </cell>
          <cell r="J83" t="e">
            <v>#REF!</v>
          </cell>
          <cell r="K83" t="e">
            <v>#REF!</v>
          </cell>
          <cell r="L83" t="e">
            <v>#REF!</v>
          </cell>
          <cell r="M83" t="e">
            <v>#REF!</v>
          </cell>
          <cell r="N83" t="e">
            <v>#REF!</v>
          </cell>
          <cell r="O83" t="e">
            <v>#REF!</v>
          </cell>
          <cell r="P83" t="e">
            <v>#REF!</v>
          </cell>
          <cell r="Q83" t="e">
            <v>#REF!</v>
          </cell>
          <cell r="R83" t="e">
            <v>#REF!</v>
          </cell>
          <cell r="S83" t="e">
            <v>#REF!</v>
          </cell>
          <cell r="T83" t="e">
            <v>#REF!</v>
          </cell>
          <cell r="U83" t="e">
            <v>#REF!</v>
          </cell>
          <cell r="V83" t="e">
            <v>#REF!</v>
          </cell>
          <cell r="W83" t="e">
            <v>#REF!</v>
          </cell>
          <cell r="X83" t="e">
            <v>#REF!</v>
          </cell>
          <cell r="Y83" t="e">
            <v>#REF!</v>
          </cell>
          <cell r="Z83" t="e">
            <v>#REF!</v>
          </cell>
          <cell r="AA83" t="e">
            <v>#REF!</v>
          </cell>
          <cell r="AB83" t="e">
            <v>#REF!</v>
          </cell>
          <cell r="AC83" t="e">
            <v>#REF!</v>
          </cell>
          <cell r="AD83" t="e">
            <v>#REF!</v>
          </cell>
          <cell r="AE83" t="e">
            <v>#REF!</v>
          </cell>
          <cell r="AF83" t="e">
            <v>#REF!</v>
          </cell>
          <cell r="AG83" t="e">
            <v>#REF!</v>
          </cell>
          <cell r="AH83" t="e">
            <v>#REF!</v>
          </cell>
          <cell r="AI83">
            <v>0</v>
          </cell>
        </row>
        <row r="84">
          <cell r="C84" t="str">
            <v>3020</v>
          </cell>
          <cell r="D84" t="str">
            <v>SELLADO DE FISURAS EN MAMPOSTERIA CON ACERO DE REFUERZO VARILLA No.3 INCRUSTADO EN MAMPOSTERIA H=5cm CON EPOXICO DE ALTA RESISTENCIA, INCLUYE RESANE DE PAÑETE Y ESTUCO</v>
          </cell>
          <cell r="E84" t="str">
            <v>ML</v>
          </cell>
          <cell r="F84">
            <v>67367.770850430679</v>
          </cell>
          <cell r="G84">
            <v>0</v>
          </cell>
          <cell r="H84">
            <v>379</v>
          </cell>
          <cell r="I84">
            <v>79</v>
          </cell>
          <cell r="J84" t="e">
            <v>#REF!</v>
          </cell>
          <cell r="K84" t="e">
            <v>#REF!</v>
          </cell>
          <cell r="L84" t="e">
            <v>#REF!</v>
          </cell>
          <cell r="M84" t="e">
            <v>#REF!</v>
          </cell>
          <cell r="N84" t="e">
            <v>#REF!</v>
          </cell>
          <cell r="O84" t="e">
            <v>#REF!</v>
          </cell>
          <cell r="P84" t="e">
            <v>#REF!</v>
          </cell>
          <cell r="Q84" t="e">
            <v>#REF!</v>
          </cell>
          <cell r="R84" t="e">
            <v>#REF!</v>
          </cell>
          <cell r="S84" t="e">
            <v>#REF!</v>
          </cell>
          <cell r="T84" t="e">
            <v>#REF!</v>
          </cell>
          <cell r="U84" t="e">
            <v>#REF!</v>
          </cell>
          <cell r="V84" t="e">
            <v>#REF!</v>
          </cell>
          <cell r="W84" t="e">
            <v>#REF!</v>
          </cell>
          <cell r="X84" t="e">
            <v>#REF!</v>
          </cell>
          <cell r="Y84" t="e">
            <v>#REF!</v>
          </cell>
          <cell r="Z84" t="e">
            <v>#REF!</v>
          </cell>
          <cell r="AA84" t="e">
            <v>#REF!</v>
          </cell>
          <cell r="AB84" t="e">
            <v>#REF!</v>
          </cell>
          <cell r="AC84" t="e">
            <v>#REF!</v>
          </cell>
          <cell r="AD84" t="e">
            <v>#REF!</v>
          </cell>
          <cell r="AE84" t="e">
            <v>#REF!</v>
          </cell>
          <cell r="AF84" t="e">
            <v>#REF!</v>
          </cell>
          <cell r="AG84" t="e">
            <v>#REF!</v>
          </cell>
          <cell r="AH84" t="e">
            <v>#REF!</v>
          </cell>
          <cell r="AI84">
            <v>0</v>
          </cell>
        </row>
        <row r="85">
          <cell r="C85" t="str">
            <v>3021</v>
          </cell>
          <cell r="D85" t="str">
            <v>PAÑETE IMPERMEABILIZADO MUROS 1:3 E: 1.5 cms (INCLUYE FILOS, DILATACIONES Y CARTERAS), INCLUYE PREPARACION DE SUPERFICIE PARA ADHERENCIA ADECUADA</v>
          </cell>
          <cell r="E85" t="str">
            <v>M2</v>
          </cell>
          <cell r="F85">
            <v>16080.024434871921</v>
          </cell>
          <cell r="G85">
            <v>0</v>
          </cell>
          <cell r="H85">
            <v>385</v>
          </cell>
          <cell r="I85">
            <v>80</v>
          </cell>
          <cell r="J85" t="e">
            <v>#REF!</v>
          </cell>
          <cell r="K85" t="e">
            <v>#REF!</v>
          </cell>
          <cell r="L85" t="e">
            <v>#REF!</v>
          </cell>
          <cell r="M85" t="e">
            <v>#REF!</v>
          </cell>
          <cell r="N85" t="e">
            <v>#REF!</v>
          </cell>
          <cell r="O85" t="e">
            <v>#REF!</v>
          </cell>
          <cell r="P85" t="e">
            <v>#REF!</v>
          </cell>
          <cell r="Q85" t="e">
            <v>#REF!</v>
          </cell>
          <cell r="R85" t="e">
            <v>#REF!</v>
          </cell>
          <cell r="S85" t="e">
            <v>#REF!</v>
          </cell>
          <cell r="T85" t="e">
            <v>#REF!</v>
          </cell>
          <cell r="U85" t="e">
            <v>#REF!</v>
          </cell>
          <cell r="V85" t="e">
            <v>#REF!</v>
          </cell>
          <cell r="W85" t="e">
            <v>#REF!</v>
          </cell>
          <cell r="X85" t="e">
            <v>#REF!</v>
          </cell>
          <cell r="Y85" t="e">
            <v>#REF!</v>
          </cell>
          <cell r="Z85" t="e">
            <v>#REF!</v>
          </cell>
          <cell r="AA85" t="e">
            <v>#REF!</v>
          </cell>
          <cell r="AB85" t="e">
            <v>#REF!</v>
          </cell>
          <cell r="AC85" t="e">
            <v>#REF!</v>
          </cell>
          <cell r="AD85" t="e">
            <v>#REF!</v>
          </cell>
          <cell r="AE85" t="e">
            <v>#REF!</v>
          </cell>
          <cell r="AF85" t="e">
            <v>#REF!</v>
          </cell>
          <cell r="AG85" t="e">
            <v>#REF!</v>
          </cell>
          <cell r="AH85" t="e">
            <v>#REF!</v>
          </cell>
          <cell r="AI85">
            <v>0</v>
          </cell>
        </row>
        <row r="86">
          <cell r="C86" t="str">
            <v>3022</v>
          </cell>
          <cell r="D86" t="str">
            <v>ENCOROZADO DE BLOQUE ALTURA: O,20 mts (INCLUYE PAÑETE Y PINTURA KORAZA) PARA CIERRE DE MURO Y/O VIGAS CON CUBIERTA</v>
          </cell>
          <cell r="E86" t="str">
            <v>ML</v>
          </cell>
          <cell r="F86">
            <v>46618.878544000014</v>
          </cell>
          <cell r="G86">
            <v>0</v>
          </cell>
          <cell r="H86">
            <v>389</v>
          </cell>
          <cell r="I86">
            <v>81</v>
          </cell>
          <cell r="J86" t="e">
            <v>#REF!</v>
          </cell>
          <cell r="K86" t="e">
            <v>#REF!</v>
          </cell>
          <cell r="L86" t="e">
            <v>#REF!</v>
          </cell>
          <cell r="M86" t="e">
            <v>#REF!</v>
          </cell>
          <cell r="N86" t="e">
            <v>#REF!</v>
          </cell>
          <cell r="O86" t="e">
            <v>#REF!</v>
          </cell>
          <cell r="P86" t="e">
            <v>#REF!</v>
          </cell>
          <cell r="Q86" t="e">
            <v>#REF!</v>
          </cell>
          <cell r="R86" t="e">
            <v>#REF!</v>
          </cell>
          <cell r="S86" t="e">
            <v>#REF!</v>
          </cell>
          <cell r="T86" t="e">
            <v>#REF!</v>
          </cell>
          <cell r="U86" t="e">
            <v>#REF!</v>
          </cell>
          <cell r="V86" t="e">
            <v>#REF!</v>
          </cell>
          <cell r="W86" t="e">
            <v>#REF!</v>
          </cell>
          <cell r="X86" t="e">
            <v>#REF!</v>
          </cell>
          <cell r="Y86" t="e">
            <v>#REF!</v>
          </cell>
          <cell r="Z86" t="e">
            <v>#REF!</v>
          </cell>
          <cell r="AA86" t="e">
            <v>#REF!</v>
          </cell>
          <cell r="AB86" t="e">
            <v>#REF!</v>
          </cell>
          <cell r="AC86" t="e">
            <v>#REF!</v>
          </cell>
          <cell r="AD86" t="e">
            <v>#REF!</v>
          </cell>
          <cell r="AE86" t="e">
            <v>#REF!</v>
          </cell>
          <cell r="AF86" t="e">
            <v>#REF!</v>
          </cell>
          <cell r="AG86" t="e">
            <v>#REF!</v>
          </cell>
          <cell r="AH86" t="e">
            <v>#REF!</v>
          </cell>
          <cell r="AI86">
            <v>0</v>
          </cell>
        </row>
        <row r="87">
          <cell r="C87" t="str">
            <v>3023</v>
          </cell>
          <cell r="D87" t="str">
            <v>MURO EN BLOQUE DE ARCILLA, INCLUYE PAÑETE POR DOS CARAS (MALO)</v>
          </cell>
          <cell r="E87" t="str">
            <v>M2</v>
          </cell>
          <cell r="F87">
            <v>57807.130222000007</v>
          </cell>
          <cell r="G87">
            <v>0</v>
          </cell>
          <cell r="H87">
            <v>392</v>
          </cell>
          <cell r="I87">
            <v>82</v>
          </cell>
          <cell r="J87" t="e">
            <v>#REF!</v>
          </cell>
          <cell r="K87" t="e">
            <v>#REF!</v>
          </cell>
          <cell r="L87" t="e">
            <v>#REF!</v>
          </cell>
          <cell r="M87" t="e">
            <v>#REF!</v>
          </cell>
          <cell r="N87" t="e">
            <v>#REF!</v>
          </cell>
          <cell r="O87" t="e">
            <v>#REF!</v>
          </cell>
          <cell r="P87" t="e">
            <v>#REF!</v>
          </cell>
          <cell r="Q87" t="e">
            <v>#REF!</v>
          </cell>
          <cell r="R87" t="e">
            <v>#REF!</v>
          </cell>
          <cell r="S87" t="e">
            <v>#REF!</v>
          </cell>
          <cell r="T87" t="e">
            <v>#REF!</v>
          </cell>
          <cell r="U87" t="e">
            <v>#REF!</v>
          </cell>
          <cell r="V87" t="e">
            <v>#REF!</v>
          </cell>
          <cell r="W87" t="e">
            <v>#REF!</v>
          </cell>
          <cell r="X87" t="e">
            <v>#REF!</v>
          </cell>
          <cell r="Y87" t="e">
            <v>#REF!</v>
          </cell>
          <cell r="Z87" t="e">
            <v>#REF!</v>
          </cell>
          <cell r="AA87" t="e">
            <v>#REF!</v>
          </cell>
          <cell r="AB87" t="e">
            <v>#REF!</v>
          </cell>
          <cell r="AC87" t="e">
            <v>#REF!</v>
          </cell>
          <cell r="AD87" t="e">
            <v>#REF!</v>
          </cell>
          <cell r="AE87" t="e">
            <v>#REF!</v>
          </cell>
          <cell r="AF87" t="e">
            <v>#REF!</v>
          </cell>
          <cell r="AG87" t="e">
            <v>#REF!</v>
          </cell>
          <cell r="AH87" t="e">
            <v>#REF!</v>
          </cell>
          <cell r="AI87">
            <v>0</v>
          </cell>
        </row>
        <row r="88">
          <cell r="C88" t="str">
            <v>3024</v>
          </cell>
          <cell r="D88" t="str">
            <v>MAMPOSTERIA EN LADRILLO ESTRUCTURAL, INCLUYE REFUERZO VERTICAL EN VARILLA No. 3 CADA 50cm REFUERZO LONGITUDINAL 2 VARILLAS No.3 ENTRE LADRILLO, PERFORACION DE ESTRUCTURA EXISTENTE E INYECCION DE EPOXICO DE ALTA RESISTENCIA, PAÑETE POR AMBAS CARAS</v>
          </cell>
          <cell r="E88" t="str">
            <v>M2</v>
          </cell>
          <cell r="F88">
            <v>73622.952323187114</v>
          </cell>
          <cell r="G88">
            <v>0</v>
          </cell>
          <cell r="H88">
            <v>397</v>
          </cell>
          <cell r="I88">
            <v>83</v>
          </cell>
          <cell r="J88" t="e">
            <v>#REF!</v>
          </cell>
          <cell r="K88" t="e">
            <v>#REF!</v>
          </cell>
          <cell r="L88" t="e">
            <v>#REF!</v>
          </cell>
          <cell r="M88" t="e">
            <v>#REF!</v>
          </cell>
          <cell r="N88" t="e">
            <v>#REF!</v>
          </cell>
          <cell r="O88" t="e">
            <v>#REF!</v>
          </cell>
          <cell r="P88" t="e">
            <v>#REF!</v>
          </cell>
          <cell r="Q88" t="e">
            <v>#REF!</v>
          </cell>
          <cell r="R88" t="e">
            <v>#REF!</v>
          </cell>
          <cell r="S88" t="e">
            <v>#REF!</v>
          </cell>
          <cell r="T88" t="e">
            <v>#REF!</v>
          </cell>
          <cell r="U88" t="e">
            <v>#REF!</v>
          </cell>
          <cell r="V88" t="e">
            <v>#REF!</v>
          </cell>
          <cell r="W88" t="e">
            <v>#REF!</v>
          </cell>
          <cell r="X88" t="e">
            <v>#REF!</v>
          </cell>
          <cell r="Y88" t="e">
            <v>#REF!</v>
          </cell>
          <cell r="Z88" t="e">
            <v>#REF!</v>
          </cell>
          <cell r="AA88" t="e">
            <v>#REF!</v>
          </cell>
          <cell r="AB88" t="e">
            <v>#REF!</v>
          </cell>
          <cell r="AC88" t="e">
            <v>#REF!</v>
          </cell>
          <cell r="AD88" t="e">
            <v>#REF!</v>
          </cell>
          <cell r="AE88" t="e">
            <v>#REF!</v>
          </cell>
          <cell r="AF88" t="e">
            <v>#REF!</v>
          </cell>
          <cell r="AG88" t="e">
            <v>#REF!</v>
          </cell>
          <cell r="AH88" t="e">
            <v>#REF!</v>
          </cell>
          <cell r="AI88">
            <v>0</v>
          </cell>
        </row>
        <row r="89">
          <cell r="C89" t="str">
            <v>3025</v>
          </cell>
          <cell r="D89" t="str">
            <v xml:space="preserve">RESINA DE ALTA RESISTENCIA DE DOS COMPONENTES, DE ELEVADA FLUIDEZ PARA INYECCION DE GRIETAS, APLICACIÓN DE ACUERDO AL FABRICANTE. TIPO SIKA DUR 52 O SIMILAR </v>
          </cell>
          <cell r="E89" t="str">
            <v>ML</v>
          </cell>
          <cell r="F89">
            <v>84291.182848000011</v>
          </cell>
          <cell r="G89">
            <v>0</v>
          </cell>
          <cell r="H89">
            <v>404</v>
          </cell>
          <cell r="I89">
            <v>84</v>
          </cell>
          <cell r="J89" t="e">
            <v>#REF!</v>
          </cell>
          <cell r="K89" t="e">
            <v>#REF!</v>
          </cell>
          <cell r="L89" t="e">
            <v>#REF!</v>
          </cell>
          <cell r="M89" t="e">
            <v>#REF!</v>
          </cell>
          <cell r="N89" t="e">
            <v>#REF!</v>
          </cell>
          <cell r="O89" t="e">
            <v>#REF!</v>
          </cell>
          <cell r="P89" t="e">
            <v>#REF!</v>
          </cell>
          <cell r="Q89" t="e">
            <v>#REF!</v>
          </cell>
          <cell r="R89" t="e">
            <v>#REF!</v>
          </cell>
          <cell r="S89" t="e">
            <v>#REF!</v>
          </cell>
          <cell r="T89" t="e">
            <v>#REF!</v>
          </cell>
          <cell r="U89" t="e">
            <v>#REF!</v>
          </cell>
          <cell r="V89" t="e">
            <v>#REF!</v>
          </cell>
          <cell r="W89" t="e">
            <v>#REF!</v>
          </cell>
          <cell r="X89" t="e">
            <v>#REF!</v>
          </cell>
          <cell r="Y89" t="e">
            <v>#REF!</v>
          </cell>
          <cell r="Z89" t="e">
            <v>#REF!</v>
          </cell>
          <cell r="AA89" t="e">
            <v>#REF!</v>
          </cell>
          <cell r="AB89" t="e">
            <v>#REF!</v>
          </cell>
          <cell r="AC89" t="e">
            <v>#REF!</v>
          </cell>
          <cell r="AD89" t="e">
            <v>#REF!</v>
          </cell>
          <cell r="AE89" t="e">
            <v>#REF!</v>
          </cell>
          <cell r="AF89" t="e">
            <v>#REF!</v>
          </cell>
          <cell r="AG89" t="e">
            <v>#REF!</v>
          </cell>
          <cell r="AH89" t="e">
            <v>#REF!</v>
          </cell>
          <cell r="AI89">
            <v>0</v>
          </cell>
        </row>
        <row r="90">
          <cell r="C90" t="str">
            <v>3026</v>
          </cell>
          <cell r="D90" t="str">
            <v>ANCLAJE DE ACERO DE REFUERZO  LONGITUDINAL DE LAS ESTRUCTURAS DE CONCRETO, MEDIANTE  EPOXICO DE ALTA RESISTENCIA A LA TRACCION DE ESTRUCTURA NUEVA EN ESTRUCTURA DE CONCRETO EXISTENTE</v>
          </cell>
          <cell r="E90" t="str">
            <v>PTO</v>
          </cell>
          <cell r="F90">
            <v>23747.991424000003</v>
          </cell>
          <cell r="G90">
            <v>0</v>
          </cell>
          <cell r="H90">
            <v>407</v>
          </cell>
          <cell r="I90">
            <v>85</v>
          </cell>
          <cell r="J90" t="e">
            <v>#REF!</v>
          </cell>
          <cell r="K90" t="e">
            <v>#REF!</v>
          </cell>
          <cell r="L90" t="e">
            <v>#REF!</v>
          </cell>
          <cell r="M90" t="e">
            <v>#REF!</v>
          </cell>
          <cell r="N90" t="e">
            <v>#REF!</v>
          </cell>
          <cell r="O90" t="e">
            <v>#REF!</v>
          </cell>
          <cell r="P90" t="e">
            <v>#REF!</v>
          </cell>
          <cell r="Q90" t="e">
            <v>#REF!</v>
          </cell>
          <cell r="R90" t="e">
            <v>#REF!</v>
          </cell>
          <cell r="S90" t="e">
            <v>#REF!</v>
          </cell>
          <cell r="T90" t="e">
            <v>#REF!</v>
          </cell>
          <cell r="U90" t="e">
            <v>#REF!</v>
          </cell>
          <cell r="V90" t="e">
            <v>#REF!</v>
          </cell>
          <cell r="W90" t="e">
            <v>#REF!</v>
          </cell>
          <cell r="X90" t="e">
            <v>#REF!</v>
          </cell>
          <cell r="Y90" t="e">
            <v>#REF!</v>
          </cell>
          <cell r="Z90" t="e">
            <v>#REF!</v>
          </cell>
          <cell r="AA90" t="e">
            <v>#REF!</v>
          </cell>
          <cell r="AB90" t="e">
            <v>#REF!</v>
          </cell>
          <cell r="AC90" t="e">
            <v>#REF!</v>
          </cell>
          <cell r="AD90" t="e">
            <v>#REF!</v>
          </cell>
          <cell r="AE90" t="e">
            <v>#REF!</v>
          </cell>
          <cell r="AF90" t="e">
            <v>#REF!</v>
          </cell>
          <cell r="AG90" t="e">
            <v>#REF!</v>
          </cell>
          <cell r="AH90" t="e">
            <v>#REF!</v>
          </cell>
          <cell r="AI90">
            <v>0</v>
          </cell>
        </row>
        <row r="91">
          <cell r="C91" t="str">
            <v>4000</v>
          </cell>
          <cell r="D91" t="str">
            <v xml:space="preserve">INSTALACIONES HIDRAULICAS </v>
          </cell>
          <cell r="E91">
            <v>0</v>
          </cell>
          <cell r="F91">
            <v>0</v>
          </cell>
          <cell r="G91">
            <v>0</v>
          </cell>
          <cell r="H91">
            <v>411</v>
          </cell>
          <cell r="I91">
            <v>86</v>
          </cell>
          <cell r="J91" t="e">
            <v>#REF!</v>
          </cell>
          <cell r="K91" t="e">
            <v>#REF!</v>
          </cell>
          <cell r="L91" t="e">
            <v>#REF!</v>
          </cell>
          <cell r="M91" t="e">
            <v>#REF!</v>
          </cell>
          <cell r="N91" t="e">
            <v>#REF!</v>
          </cell>
          <cell r="O91" t="e">
            <v>#REF!</v>
          </cell>
          <cell r="P91" t="e">
            <v>#REF!</v>
          </cell>
          <cell r="Q91" t="e">
            <v>#REF!</v>
          </cell>
          <cell r="R91" t="e">
            <v>#REF!</v>
          </cell>
          <cell r="S91" t="e">
            <v>#REF!</v>
          </cell>
          <cell r="T91" t="e">
            <v>#REF!</v>
          </cell>
          <cell r="U91" t="e">
            <v>#REF!</v>
          </cell>
          <cell r="V91" t="e">
            <v>#REF!</v>
          </cell>
          <cell r="W91" t="e">
            <v>#REF!</v>
          </cell>
          <cell r="X91" t="e">
            <v>#REF!</v>
          </cell>
          <cell r="Y91" t="e">
            <v>#REF!</v>
          </cell>
          <cell r="Z91" t="e">
            <v>#REF!</v>
          </cell>
          <cell r="AA91" t="e">
            <v>#REF!</v>
          </cell>
          <cell r="AB91" t="e">
            <v>#REF!</v>
          </cell>
          <cell r="AC91" t="e">
            <v>#REF!</v>
          </cell>
          <cell r="AD91" t="e">
            <v>#REF!</v>
          </cell>
          <cell r="AE91" t="e">
            <v>#REF!</v>
          </cell>
          <cell r="AF91" t="e">
            <v>#REF!</v>
          </cell>
          <cell r="AG91" t="e">
            <v>#REF!</v>
          </cell>
          <cell r="AH91" t="e">
            <v>#REF!</v>
          </cell>
          <cell r="AI91">
            <v>0</v>
          </cell>
        </row>
        <row r="92">
          <cell r="C92" t="str">
            <v>4001</v>
          </cell>
          <cell r="D92" t="str">
            <v>ACOMETIDA PVC 1/2"   5 M</v>
          </cell>
          <cell r="E92" t="str">
            <v>UND</v>
          </cell>
          <cell r="F92">
            <v>168581.57248999999</v>
          </cell>
          <cell r="G92">
            <v>0</v>
          </cell>
          <cell r="H92">
            <v>412</v>
          </cell>
          <cell r="I92">
            <v>87</v>
          </cell>
          <cell r="J92" t="e">
            <v>#REF!</v>
          </cell>
          <cell r="K92" t="e">
            <v>#REF!</v>
          </cell>
          <cell r="L92" t="e">
            <v>#REF!</v>
          </cell>
          <cell r="M92" t="e">
            <v>#REF!</v>
          </cell>
          <cell r="N92" t="e">
            <v>#REF!</v>
          </cell>
          <cell r="O92" t="e">
            <v>#REF!</v>
          </cell>
          <cell r="P92" t="e">
            <v>#REF!</v>
          </cell>
          <cell r="Q92" t="e">
            <v>#REF!</v>
          </cell>
          <cell r="R92" t="e">
            <v>#REF!</v>
          </cell>
          <cell r="S92" t="e">
            <v>#REF!</v>
          </cell>
          <cell r="T92" t="e">
            <v>#REF!</v>
          </cell>
          <cell r="U92" t="e">
            <v>#REF!</v>
          </cell>
          <cell r="V92" t="e">
            <v>#REF!</v>
          </cell>
          <cell r="W92" t="e">
            <v>#REF!</v>
          </cell>
          <cell r="X92" t="e">
            <v>#REF!</v>
          </cell>
          <cell r="Y92" t="e">
            <v>#REF!</v>
          </cell>
          <cell r="Z92" t="e">
            <v>#REF!</v>
          </cell>
          <cell r="AA92" t="e">
            <v>#REF!</v>
          </cell>
          <cell r="AB92" t="e">
            <v>#REF!</v>
          </cell>
          <cell r="AC92" t="e">
            <v>#REF!</v>
          </cell>
          <cell r="AD92" t="e">
            <v>#REF!</v>
          </cell>
          <cell r="AE92" t="e">
            <v>#REF!</v>
          </cell>
          <cell r="AF92" t="e">
            <v>#REF!</v>
          </cell>
          <cell r="AG92" t="e">
            <v>#REF!</v>
          </cell>
          <cell r="AH92" t="e">
            <v>#REF!</v>
          </cell>
          <cell r="AI92">
            <v>0</v>
          </cell>
        </row>
        <row r="93">
          <cell r="C93" t="str">
            <v>4002</v>
          </cell>
          <cell r="D93" t="str">
            <v>ACOMETIDA PVC 3/4"   5 M</v>
          </cell>
          <cell r="E93" t="str">
            <v>UND</v>
          </cell>
          <cell r="F93">
            <v>180382.83249</v>
          </cell>
          <cell r="G93">
            <v>0</v>
          </cell>
          <cell r="H93">
            <v>419</v>
          </cell>
          <cell r="I93">
            <v>88</v>
          </cell>
          <cell r="J93" t="e">
            <v>#REF!</v>
          </cell>
          <cell r="K93" t="e">
            <v>#REF!</v>
          </cell>
          <cell r="L93" t="e">
            <v>#REF!</v>
          </cell>
          <cell r="M93" t="e">
            <v>#REF!</v>
          </cell>
          <cell r="N93" t="e">
            <v>#REF!</v>
          </cell>
          <cell r="O93" t="e">
            <v>#REF!</v>
          </cell>
          <cell r="P93" t="e">
            <v>#REF!</v>
          </cell>
          <cell r="Q93" t="e">
            <v>#REF!</v>
          </cell>
          <cell r="R93" t="e">
            <v>#REF!</v>
          </cell>
          <cell r="S93" t="e">
            <v>#REF!</v>
          </cell>
          <cell r="T93" t="e">
            <v>#REF!</v>
          </cell>
          <cell r="U93" t="e">
            <v>#REF!</v>
          </cell>
          <cell r="V93" t="e">
            <v>#REF!</v>
          </cell>
          <cell r="W93" t="e">
            <v>#REF!</v>
          </cell>
          <cell r="X93" t="e">
            <v>#REF!</v>
          </cell>
          <cell r="Y93" t="e">
            <v>#REF!</v>
          </cell>
          <cell r="Z93" t="e">
            <v>#REF!</v>
          </cell>
          <cell r="AA93" t="e">
            <v>#REF!</v>
          </cell>
          <cell r="AB93" t="e">
            <v>#REF!</v>
          </cell>
          <cell r="AC93" t="e">
            <v>#REF!</v>
          </cell>
          <cell r="AD93" t="e">
            <v>#REF!</v>
          </cell>
          <cell r="AE93" t="e">
            <v>#REF!</v>
          </cell>
          <cell r="AF93" t="e">
            <v>#REF!</v>
          </cell>
          <cell r="AG93" t="e">
            <v>#REF!</v>
          </cell>
          <cell r="AH93" t="e">
            <v>#REF!</v>
          </cell>
          <cell r="AI93">
            <v>0</v>
          </cell>
        </row>
        <row r="94">
          <cell r="C94" t="str">
            <v>4003</v>
          </cell>
          <cell r="D94" t="str">
            <v>RED SUMINISTRO PVC 1/2"</v>
          </cell>
          <cell r="E94" t="str">
            <v>ML</v>
          </cell>
          <cell r="F94">
            <v>5689.0088159999996</v>
          </cell>
          <cell r="G94">
            <v>0</v>
          </cell>
          <cell r="H94">
            <v>426</v>
          </cell>
          <cell r="I94">
            <v>89</v>
          </cell>
          <cell r="J94" t="e">
            <v>#REF!</v>
          </cell>
          <cell r="K94" t="e">
            <v>#REF!</v>
          </cell>
          <cell r="L94" t="e">
            <v>#REF!</v>
          </cell>
          <cell r="M94" t="e">
            <v>#REF!</v>
          </cell>
          <cell r="N94" t="e">
            <v>#REF!</v>
          </cell>
          <cell r="O94" t="e">
            <v>#REF!</v>
          </cell>
          <cell r="P94" t="e">
            <v>#REF!</v>
          </cell>
          <cell r="Q94" t="e">
            <v>#REF!</v>
          </cell>
          <cell r="R94" t="e">
            <v>#REF!</v>
          </cell>
          <cell r="S94" t="e">
            <v>#REF!</v>
          </cell>
          <cell r="T94" t="e">
            <v>#REF!</v>
          </cell>
          <cell r="U94" t="e">
            <v>#REF!</v>
          </cell>
          <cell r="V94" t="e">
            <v>#REF!</v>
          </cell>
          <cell r="W94" t="e">
            <v>#REF!</v>
          </cell>
          <cell r="X94" t="e">
            <v>#REF!</v>
          </cell>
          <cell r="Y94" t="e">
            <v>#REF!</v>
          </cell>
          <cell r="Z94" t="e">
            <v>#REF!</v>
          </cell>
          <cell r="AA94" t="e">
            <v>#REF!</v>
          </cell>
          <cell r="AB94" t="e">
            <v>#REF!</v>
          </cell>
          <cell r="AC94" t="e">
            <v>#REF!</v>
          </cell>
          <cell r="AD94" t="e">
            <v>#REF!</v>
          </cell>
          <cell r="AE94" t="e">
            <v>#REF!</v>
          </cell>
          <cell r="AF94" t="e">
            <v>#REF!</v>
          </cell>
          <cell r="AG94" t="e">
            <v>#REF!</v>
          </cell>
          <cell r="AH94" t="e">
            <v>#REF!</v>
          </cell>
          <cell r="AI94">
            <v>0</v>
          </cell>
        </row>
        <row r="95">
          <cell r="C95" t="str">
            <v>4004</v>
          </cell>
          <cell r="D95" t="str">
            <v>RED SUMINISTRO PVC 3/4"</v>
          </cell>
          <cell r="E95" t="str">
            <v>ML</v>
          </cell>
          <cell r="F95">
            <v>226597.97081249999</v>
          </cell>
          <cell r="G95">
            <v>0</v>
          </cell>
          <cell r="H95">
            <v>431</v>
          </cell>
          <cell r="I95">
            <v>90</v>
          </cell>
          <cell r="J95" t="e">
            <v>#REF!</v>
          </cell>
          <cell r="K95" t="e">
            <v>#REF!</v>
          </cell>
          <cell r="L95" t="e">
            <v>#REF!</v>
          </cell>
          <cell r="M95" t="e">
            <v>#REF!</v>
          </cell>
          <cell r="N95" t="e">
            <v>#REF!</v>
          </cell>
          <cell r="O95" t="e">
            <v>#REF!</v>
          </cell>
          <cell r="P95" t="e">
            <v>#REF!</v>
          </cell>
          <cell r="Q95" t="e">
            <v>#REF!</v>
          </cell>
          <cell r="R95" t="e">
            <v>#REF!</v>
          </cell>
          <cell r="S95" t="e">
            <v>#REF!</v>
          </cell>
          <cell r="T95" t="e">
            <v>#REF!</v>
          </cell>
          <cell r="U95" t="e">
            <v>#REF!</v>
          </cell>
          <cell r="V95" t="e">
            <v>#REF!</v>
          </cell>
          <cell r="W95" t="e">
            <v>#REF!</v>
          </cell>
          <cell r="X95" t="e">
            <v>#REF!</v>
          </cell>
          <cell r="Y95" t="e">
            <v>#REF!</v>
          </cell>
          <cell r="Z95" t="e">
            <v>#REF!</v>
          </cell>
          <cell r="AA95" t="e">
            <v>#REF!</v>
          </cell>
          <cell r="AB95" t="e">
            <v>#REF!</v>
          </cell>
          <cell r="AC95" t="e">
            <v>#REF!</v>
          </cell>
          <cell r="AD95" t="e">
            <v>#REF!</v>
          </cell>
          <cell r="AE95" t="e">
            <v>#REF!</v>
          </cell>
          <cell r="AF95" t="e">
            <v>#REF!</v>
          </cell>
          <cell r="AG95" t="e">
            <v>#REF!</v>
          </cell>
          <cell r="AH95" t="e">
            <v>#REF!</v>
          </cell>
          <cell r="AI95">
            <v>0</v>
          </cell>
        </row>
        <row r="96">
          <cell r="C96" t="str">
            <v>4005</v>
          </cell>
          <cell r="D96" t="str">
            <v>RED SUMINISTRO PVC 1"</v>
          </cell>
          <cell r="E96" t="str">
            <v>ML</v>
          </cell>
          <cell r="F96">
            <v>11311.823520000002</v>
          </cell>
          <cell r="G96">
            <v>0</v>
          </cell>
          <cell r="H96">
            <v>436</v>
          </cell>
          <cell r="I96">
            <v>91</v>
          </cell>
          <cell r="J96" t="e">
            <v>#REF!</v>
          </cell>
          <cell r="K96" t="e">
            <v>#REF!</v>
          </cell>
          <cell r="L96" t="e">
            <v>#REF!</v>
          </cell>
          <cell r="M96" t="e">
            <v>#REF!</v>
          </cell>
          <cell r="N96" t="e">
            <v>#REF!</v>
          </cell>
          <cell r="O96" t="e">
            <v>#REF!</v>
          </cell>
          <cell r="P96" t="e">
            <v>#REF!</v>
          </cell>
          <cell r="Q96" t="e">
            <v>#REF!</v>
          </cell>
          <cell r="R96" t="e">
            <v>#REF!</v>
          </cell>
          <cell r="S96" t="e">
            <v>#REF!</v>
          </cell>
          <cell r="T96" t="e">
            <v>#REF!</v>
          </cell>
          <cell r="U96" t="e">
            <v>#REF!</v>
          </cell>
          <cell r="V96" t="e">
            <v>#REF!</v>
          </cell>
          <cell r="W96" t="e">
            <v>#REF!</v>
          </cell>
          <cell r="X96" t="e">
            <v>#REF!</v>
          </cell>
          <cell r="Y96" t="e">
            <v>#REF!</v>
          </cell>
          <cell r="Z96" t="e">
            <v>#REF!</v>
          </cell>
          <cell r="AA96" t="e">
            <v>#REF!</v>
          </cell>
          <cell r="AB96" t="e">
            <v>#REF!</v>
          </cell>
          <cell r="AC96" t="e">
            <v>#REF!</v>
          </cell>
          <cell r="AD96" t="e">
            <v>#REF!</v>
          </cell>
          <cell r="AE96" t="e">
            <v>#REF!</v>
          </cell>
          <cell r="AF96" t="e">
            <v>#REF!</v>
          </cell>
          <cell r="AG96" t="e">
            <v>#REF!</v>
          </cell>
          <cell r="AH96" t="e">
            <v>#REF!</v>
          </cell>
          <cell r="AI96">
            <v>0</v>
          </cell>
        </row>
        <row r="97">
          <cell r="C97" t="str">
            <v>4006</v>
          </cell>
          <cell r="D97" t="str">
            <v>RED SUMINISTRO PVC  1 1/2"</v>
          </cell>
          <cell r="E97" t="str">
            <v>ML</v>
          </cell>
          <cell r="F97">
            <v>12844.729408000012</v>
          </cell>
          <cell r="G97">
            <v>0</v>
          </cell>
          <cell r="H97">
            <v>441</v>
          </cell>
          <cell r="I97">
            <v>92</v>
          </cell>
          <cell r="J97" t="e">
            <v>#REF!</v>
          </cell>
          <cell r="K97" t="e">
            <v>#REF!</v>
          </cell>
          <cell r="L97" t="e">
            <v>#REF!</v>
          </cell>
          <cell r="M97" t="e">
            <v>#REF!</v>
          </cell>
          <cell r="N97" t="e">
            <v>#REF!</v>
          </cell>
          <cell r="O97" t="e">
            <v>#REF!</v>
          </cell>
          <cell r="P97" t="e">
            <v>#REF!</v>
          </cell>
          <cell r="Q97" t="e">
            <v>#REF!</v>
          </cell>
          <cell r="R97" t="e">
            <v>#REF!</v>
          </cell>
          <cell r="S97" t="e">
            <v>#REF!</v>
          </cell>
          <cell r="T97" t="e">
            <v>#REF!</v>
          </cell>
          <cell r="U97" t="e">
            <v>#REF!</v>
          </cell>
          <cell r="V97" t="e">
            <v>#REF!</v>
          </cell>
          <cell r="W97" t="e">
            <v>#REF!</v>
          </cell>
          <cell r="X97" t="e">
            <v>#REF!</v>
          </cell>
          <cell r="Y97" t="e">
            <v>#REF!</v>
          </cell>
          <cell r="Z97" t="e">
            <v>#REF!</v>
          </cell>
          <cell r="AA97" t="e">
            <v>#REF!</v>
          </cell>
          <cell r="AB97" t="e">
            <v>#REF!</v>
          </cell>
          <cell r="AC97" t="e">
            <v>#REF!</v>
          </cell>
          <cell r="AD97" t="e">
            <v>#REF!</v>
          </cell>
          <cell r="AE97" t="e">
            <v>#REF!</v>
          </cell>
          <cell r="AF97" t="e">
            <v>#REF!</v>
          </cell>
          <cell r="AG97" t="e">
            <v>#REF!</v>
          </cell>
          <cell r="AH97" t="e">
            <v>#REF!</v>
          </cell>
          <cell r="AI97">
            <v>0</v>
          </cell>
        </row>
        <row r="98">
          <cell r="C98" t="str">
            <v>4007</v>
          </cell>
          <cell r="D98" t="str">
            <v>RED SUMINISTRO PVC  2"</v>
          </cell>
          <cell r="E98" t="str">
            <v>ML</v>
          </cell>
          <cell r="F98">
            <v>30217.926707500003</v>
          </cell>
          <cell r="G98">
            <v>0</v>
          </cell>
          <cell r="H98">
            <v>446</v>
          </cell>
          <cell r="I98">
            <v>93</v>
          </cell>
          <cell r="J98" t="e">
            <v>#REF!</v>
          </cell>
          <cell r="K98" t="e">
            <v>#REF!</v>
          </cell>
          <cell r="L98" t="e">
            <v>#REF!</v>
          </cell>
          <cell r="M98" t="e">
            <v>#REF!</v>
          </cell>
          <cell r="N98" t="e">
            <v>#REF!</v>
          </cell>
          <cell r="O98" t="e">
            <v>#REF!</v>
          </cell>
          <cell r="P98" t="e">
            <v>#REF!</v>
          </cell>
          <cell r="Q98" t="e">
            <v>#REF!</v>
          </cell>
          <cell r="R98" t="e">
            <v>#REF!</v>
          </cell>
          <cell r="S98" t="e">
            <v>#REF!</v>
          </cell>
          <cell r="T98" t="e">
            <v>#REF!</v>
          </cell>
          <cell r="U98" t="e">
            <v>#REF!</v>
          </cell>
          <cell r="V98" t="e">
            <v>#REF!</v>
          </cell>
          <cell r="W98" t="e">
            <v>#REF!</v>
          </cell>
          <cell r="X98" t="e">
            <v>#REF!</v>
          </cell>
          <cell r="Y98" t="e">
            <v>#REF!</v>
          </cell>
          <cell r="Z98" t="e">
            <v>#REF!</v>
          </cell>
          <cell r="AA98" t="e">
            <v>#REF!</v>
          </cell>
          <cell r="AB98" t="e">
            <v>#REF!</v>
          </cell>
          <cell r="AC98" t="e">
            <v>#REF!</v>
          </cell>
          <cell r="AD98" t="e">
            <v>#REF!</v>
          </cell>
          <cell r="AE98" t="e">
            <v>#REF!</v>
          </cell>
          <cell r="AF98" t="e">
            <v>#REF!</v>
          </cell>
          <cell r="AG98" t="e">
            <v>#REF!</v>
          </cell>
          <cell r="AH98" t="e">
            <v>#REF!</v>
          </cell>
          <cell r="AI98">
            <v>0</v>
          </cell>
        </row>
        <row r="99">
          <cell r="C99" t="str">
            <v>4008</v>
          </cell>
          <cell r="D99" t="str">
            <v>RED SUMINISTRO CPVC 1/2"</v>
          </cell>
          <cell r="E99" t="str">
            <v>ML</v>
          </cell>
          <cell r="F99">
            <v>5689.0088159999996</v>
          </cell>
          <cell r="G99">
            <v>0</v>
          </cell>
          <cell r="H99">
            <v>451</v>
          </cell>
          <cell r="I99">
            <v>94</v>
          </cell>
          <cell r="J99" t="e">
            <v>#REF!</v>
          </cell>
          <cell r="K99" t="e">
            <v>#REF!</v>
          </cell>
          <cell r="L99" t="e">
            <v>#REF!</v>
          </cell>
          <cell r="M99" t="e">
            <v>#REF!</v>
          </cell>
          <cell r="N99" t="e">
            <v>#REF!</v>
          </cell>
          <cell r="O99" t="e">
            <v>#REF!</v>
          </cell>
          <cell r="P99" t="e">
            <v>#REF!</v>
          </cell>
          <cell r="Q99" t="e">
            <v>#REF!</v>
          </cell>
          <cell r="R99" t="e">
            <v>#REF!</v>
          </cell>
          <cell r="S99" t="e">
            <v>#REF!</v>
          </cell>
          <cell r="T99" t="e">
            <v>#REF!</v>
          </cell>
          <cell r="U99" t="e">
            <v>#REF!</v>
          </cell>
          <cell r="V99" t="e">
            <v>#REF!</v>
          </cell>
          <cell r="W99" t="e">
            <v>#REF!</v>
          </cell>
          <cell r="X99" t="e">
            <v>#REF!</v>
          </cell>
          <cell r="Y99" t="e">
            <v>#REF!</v>
          </cell>
          <cell r="Z99" t="e">
            <v>#REF!</v>
          </cell>
          <cell r="AA99" t="e">
            <v>#REF!</v>
          </cell>
          <cell r="AB99" t="e">
            <v>#REF!</v>
          </cell>
          <cell r="AC99" t="e">
            <v>#REF!</v>
          </cell>
          <cell r="AD99" t="e">
            <v>#REF!</v>
          </cell>
          <cell r="AE99" t="e">
            <v>#REF!</v>
          </cell>
          <cell r="AF99" t="e">
            <v>#REF!</v>
          </cell>
          <cell r="AG99" t="e">
            <v>#REF!</v>
          </cell>
          <cell r="AH99" t="e">
            <v>#REF!</v>
          </cell>
          <cell r="AI99">
            <v>0</v>
          </cell>
        </row>
        <row r="100">
          <cell r="C100" t="str">
            <v>4009</v>
          </cell>
          <cell r="D100" t="str">
            <v>RED SUMINISTRO CPVC 3/4"</v>
          </cell>
          <cell r="E100" t="str">
            <v>ML</v>
          </cell>
          <cell r="F100">
            <v>8273.408816000001</v>
          </cell>
          <cell r="G100">
            <v>0</v>
          </cell>
          <cell r="H100">
            <v>456</v>
          </cell>
          <cell r="I100">
            <v>95</v>
          </cell>
          <cell r="J100" t="e">
            <v>#REF!</v>
          </cell>
          <cell r="K100" t="e">
            <v>#REF!</v>
          </cell>
          <cell r="L100" t="e">
            <v>#REF!</v>
          </cell>
          <cell r="M100" t="e">
            <v>#REF!</v>
          </cell>
          <cell r="N100" t="e">
            <v>#REF!</v>
          </cell>
          <cell r="O100" t="e">
            <v>#REF!</v>
          </cell>
          <cell r="P100" t="e">
            <v>#REF!</v>
          </cell>
          <cell r="Q100" t="e">
            <v>#REF!</v>
          </cell>
          <cell r="R100" t="e">
            <v>#REF!</v>
          </cell>
          <cell r="S100" t="e">
            <v>#REF!</v>
          </cell>
          <cell r="T100" t="e">
            <v>#REF!</v>
          </cell>
          <cell r="U100" t="e">
            <v>#REF!</v>
          </cell>
          <cell r="V100" t="e">
            <v>#REF!</v>
          </cell>
          <cell r="W100" t="e">
            <v>#REF!</v>
          </cell>
          <cell r="X100" t="e">
            <v>#REF!</v>
          </cell>
          <cell r="Y100" t="e">
            <v>#REF!</v>
          </cell>
          <cell r="Z100" t="e">
            <v>#REF!</v>
          </cell>
          <cell r="AA100" t="e">
            <v>#REF!</v>
          </cell>
          <cell r="AB100" t="e">
            <v>#REF!</v>
          </cell>
          <cell r="AC100" t="e">
            <v>#REF!</v>
          </cell>
          <cell r="AD100" t="e">
            <v>#REF!</v>
          </cell>
          <cell r="AE100" t="e">
            <v>#REF!</v>
          </cell>
          <cell r="AF100" t="e">
            <v>#REF!</v>
          </cell>
          <cell r="AG100" t="e">
            <v>#REF!</v>
          </cell>
          <cell r="AH100" t="e">
            <v>#REF!</v>
          </cell>
          <cell r="AI100">
            <v>0</v>
          </cell>
        </row>
        <row r="101">
          <cell r="C101" t="str">
            <v>4010</v>
          </cell>
          <cell r="D101" t="str">
            <v>PUNTO DESAGUE PVC ( 3"  ,  4")</v>
          </cell>
          <cell r="E101" t="str">
            <v>UND</v>
          </cell>
          <cell r="F101">
            <v>85672.745024400007</v>
          </cell>
          <cell r="G101">
            <v>0</v>
          </cell>
          <cell r="H101">
            <v>461</v>
          </cell>
          <cell r="I101">
            <v>96</v>
          </cell>
          <cell r="J101" t="e">
            <v>#REF!</v>
          </cell>
          <cell r="K101" t="e">
            <v>#REF!</v>
          </cell>
          <cell r="L101" t="e">
            <v>#REF!</v>
          </cell>
          <cell r="M101" t="e">
            <v>#REF!</v>
          </cell>
          <cell r="N101" t="e">
            <v>#REF!</v>
          </cell>
          <cell r="O101" t="e">
            <v>#REF!</v>
          </cell>
          <cell r="P101" t="e">
            <v>#REF!</v>
          </cell>
          <cell r="Q101" t="e">
            <v>#REF!</v>
          </cell>
          <cell r="R101" t="e">
            <v>#REF!</v>
          </cell>
          <cell r="S101" t="e">
            <v>#REF!</v>
          </cell>
          <cell r="T101" t="e">
            <v>#REF!</v>
          </cell>
          <cell r="U101" t="e">
            <v>#REF!</v>
          </cell>
          <cell r="V101" t="e">
            <v>#REF!</v>
          </cell>
          <cell r="W101" t="e">
            <v>#REF!</v>
          </cell>
          <cell r="X101" t="e">
            <v>#REF!</v>
          </cell>
          <cell r="Y101" t="e">
            <v>#REF!</v>
          </cell>
          <cell r="Z101" t="e">
            <v>#REF!</v>
          </cell>
          <cell r="AA101" t="e">
            <v>#REF!</v>
          </cell>
          <cell r="AB101" t="e">
            <v>#REF!</v>
          </cell>
          <cell r="AC101" t="e">
            <v>#REF!</v>
          </cell>
          <cell r="AD101" t="e">
            <v>#REF!</v>
          </cell>
          <cell r="AE101" t="e">
            <v>#REF!</v>
          </cell>
          <cell r="AF101" t="e">
            <v>#REF!</v>
          </cell>
          <cell r="AG101" t="e">
            <v>#REF!</v>
          </cell>
          <cell r="AH101" t="e">
            <v>#REF!</v>
          </cell>
          <cell r="AI101">
            <v>0</v>
          </cell>
        </row>
        <row r="102">
          <cell r="C102" t="str">
            <v>4011</v>
          </cell>
          <cell r="D102" t="str">
            <v>PUNTO DE AGUA FRIA  PVC</v>
          </cell>
          <cell r="E102" t="str">
            <v>UND</v>
          </cell>
          <cell r="F102">
            <v>36565.062304000006</v>
          </cell>
          <cell r="G102">
            <v>0</v>
          </cell>
          <cell r="H102">
            <v>468</v>
          </cell>
          <cell r="I102">
            <v>97</v>
          </cell>
          <cell r="J102" t="e">
            <v>#REF!</v>
          </cell>
          <cell r="K102" t="e">
            <v>#REF!</v>
          </cell>
          <cell r="L102" t="e">
            <v>#REF!</v>
          </cell>
          <cell r="M102" t="e">
            <v>#REF!</v>
          </cell>
          <cell r="N102" t="e">
            <v>#REF!</v>
          </cell>
          <cell r="O102" t="e">
            <v>#REF!</v>
          </cell>
          <cell r="P102" t="e">
            <v>#REF!</v>
          </cell>
          <cell r="Q102" t="e">
            <v>#REF!</v>
          </cell>
          <cell r="R102" t="e">
            <v>#REF!</v>
          </cell>
          <cell r="S102" t="e">
            <v>#REF!</v>
          </cell>
          <cell r="T102" t="e">
            <v>#REF!</v>
          </cell>
          <cell r="U102" t="e">
            <v>#REF!</v>
          </cell>
          <cell r="V102" t="e">
            <v>#REF!</v>
          </cell>
          <cell r="W102" t="e">
            <v>#REF!</v>
          </cell>
          <cell r="X102" t="e">
            <v>#REF!</v>
          </cell>
          <cell r="Y102" t="e">
            <v>#REF!</v>
          </cell>
          <cell r="Z102" t="e">
            <v>#REF!</v>
          </cell>
          <cell r="AA102" t="e">
            <v>#REF!</v>
          </cell>
          <cell r="AB102" t="e">
            <v>#REF!</v>
          </cell>
          <cell r="AC102" t="e">
            <v>#REF!</v>
          </cell>
          <cell r="AD102" t="e">
            <v>#REF!</v>
          </cell>
          <cell r="AE102" t="e">
            <v>#REF!</v>
          </cell>
          <cell r="AF102" t="e">
            <v>#REF!</v>
          </cell>
          <cell r="AG102" t="e">
            <v>#REF!</v>
          </cell>
          <cell r="AH102" t="e">
            <v>#REF!</v>
          </cell>
          <cell r="AI102">
            <v>0</v>
          </cell>
        </row>
        <row r="103">
          <cell r="C103" t="str">
            <v>4012</v>
          </cell>
          <cell r="D103" t="str">
            <v>PUNTO DE AGUA CALIENTE  CPVC</v>
          </cell>
          <cell r="E103" t="str">
            <v>UND</v>
          </cell>
          <cell r="F103">
            <v>43447.899344000005</v>
          </cell>
          <cell r="G103">
            <v>0</v>
          </cell>
          <cell r="H103">
            <v>475</v>
          </cell>
          <cell r="I103">
            <v>98</v>
          </cell>
          <cell r="J103" t="e">
            <v>#REF!</v>
          </cell>
          <cell r="K103" t="e">
            <v>#REF!</v>
          </cell>
          <cell r="L103" t="e">
            <v>#REF!</v>
          </cell>
          <cell r="M103" t="e">
            <v>#REF!</v>
          </cell>
          <cell r="N103" t="e">
            <v>#REF!</v>
          </cell>
          <cell r="O103" t="e">
            <v>#REF!</v>
          </cell>
          <cell r="P103" t="e">
            <v>#REF!</v>
          </cell>
          <cell r="Q103" t="e">
            <v>#REF!</v>
          </cell>
          <cell r="R103" t="e">
            <v>#REF!</v>
          </cell>
          <cell r="S103" t="e">
            <v>#REF!</v>
          </cell>
          <cell r="T103" t="e">
            <v>#REF!</v>
          </cell>
          <cell r="U103" t="e">
            <v>#REF!</v>
          </cell>
          <cell r="V103" t="e">
            <v>#REF!</v>
          </cell>
          <cell r="W103" t="e">
            <v>#REF!</v>
          </cell>
          <cell r="X103" t="e">
            <v>#REF!</v>
          </cell>
          <cell r="Y103" t="e">
            <v>#REF!</v>
          </cell>
          <cell r="Z103" t="e">
            <v>#REF!</v>
          </cell>
          <cell r="AA103" t="e">
            <v>#REF!</v>
          </cell>
          <cell r="AB103" t="e">
            <v>#REF!</v>
          </cell>
          <cell r="AC103" t="e">
            <v>#REF!</v>
          </cell>
          <cell r="AD103" t="e">
            <v>#REF!</v>
          </cell>
          <cell r="AE103" t="e">
            <v>#REF!</v>
          </cell>
          <cell r="AF103" t="e">
            <v>#REF!</v>
          </cell>
          <cell r="AG103" t="e">
            <v>#REF!</v>
          </cell>
          <cell r="AH103" t="e">
            <v>#REF!</v>
          </cell>
          <cell r="AI103">
            <v>0</v>
          </cell>
        </row>
        <row r="104">
          <cell r="C104" t="str">
            <v>4013</v>
          </cell>
          <cell r="D104" t="str">
            <v xml:space="preserve">BAJANTE   A. LL.   PVC  3"  </v>
          </cell>
          <cell r="E104" t="str">
            <v>ML</v>
          </cell>
          <cell r="F104">
            <v>23627.023415000003</v>
          </cell>
          <cell r="G104">
            <v>0</v>
          </cell>
          <cell r="H104">
            <v>481</v>
          </cell>
          <cell r="I104">
            <v>99</v>
          </cell>
          <cell r="J104" t="e">
            <v>#REF!</v>
          </cell>
          <cell r="K104" t="e">
            <v>#REF!</v>
          </cell>
          <cell r="L104" t="e">
            <v>#REF!</v>
          </cell>
          <cell r="M104" t="e">
            <v>#REF!</v>
          </cell>
          <cell r="N104" t="e">
            <v>#REF!</v>
          </cell>
          <cell r="O104" t="e">
            <v>#REF!</v>
          </cell>
          <cell r="P104" t="e">
            <v>#REF!</v>
          </cell>
          <cell r="Q104" t="e">
            <v>#REF!</v>
          </cell>
          <cell r="R104" t="e">
            <v>#REF!</v>
          </cell>
          <cell r="S104" t="e">
            <v>#REF!</v>
          </cell>
          <cell r="T104" t="e">
            <v>#REF!</v>
          </cell>
          <cell r="U104" t="e">
            <v>#REF!</v>
          </cell>
          <cell r="V104" t="e">
            <v>#REF!</v>
          </cell>
          <cell r="W104" t="e">
            <v>#REF!</v>
          </cell>
          <cell r="X104" t="e">
            <v>#REF!</v>
          </cell>
          <cell r="Y104" t="e">
            <v>#REF!</v>
          </cell>
          <cell r="Z104" t="e">
            <v>#REF!</v>
          </cell>
          <cell r="AA104" t="e">
            <v>#REF!</v>
          </cell>
          <cell r="AB104" t="e">
            <v>#REF!</v>
          </cell>
          <cell r="AC104" t="e">
            <v>#REF!</v>
          </cell>
          <cell r="AD104" t="e">
            <v>#REF!</v>
          </cell>
          <cell r="AE104" t="e">
            <v>#REF!</v>
          </cell>
          <cell r="AF104" t="e">
            <v>#REF!</v>
          </cell>
          <cell r="AG104" t="e">
            <v>#REF!</v>
          </cell>
          <cell r="AH104" t="e">
            <v>#REF!</v>
          </cell>
          <cell r="AI104">
            <v>0</v>
          </cell>
        </row>
        <row r="105">
          <cell r="C105" t="str">
            <v>4014</v>
          </cell>
          <cell r="D105" t="str">
            <v xml:space="preserve">BAJANTE   A. LL.   PVC  4"  </v>
          </cell>
          <cell r="E105" t="str">
            <v>ML</v>
          </cell>
          <cell r="F105">
            <v>24410.809156500007</v>
          </cell>
          <cell r="G105">
            <v>0</v>
          </cell>
          <cell r="H105">
            <v>485</v>
          </cell>
          <cell r="I105">
            <v>100</v>
          </cell>
          <cell r="J105" t="e">
            <v>#REF!</v>
          </cell>
          <cell r="K105" t="e">
            <v>#REF!</v>
          </cell>
          <cell r="L105" t="e">
            <v>#REF!</v>
          </cell>
          <cell r="M105" t="e">
            <v>#REF!</v>
          </cell>
          <cell r="N105" t="e">
            <v>#REF!</v>
          </cell>
          <cell r="O105" t="e">
            <v>#REF!</v>
          </cell>
          <cell r="P105" t="e">
            <v>#REF!</v>
          </cell>
          <cell r="Q105" t="e">
            <v>#REF!</v>
          </cell>
          <cell r="R105" t="e">
            <v>#REF!</v>
          </cell>
          <cell r="S105" t="e">
            <v>#REF!</v>
          </cell>
          <cell r="T105" t="e">
            <v>#REF!</v>
          </cell>
          <cell r="U105" t="e">
            <v>#REF!</v>
          </cell>
          <cell r="V105" t="e">
            <v>#REF!</v>
          </cell>
          <cell r="W105" t="e">
            <v>#REF!</v>
          </cell>
          <cell r="X105" t="e">
            <v>#REF!</v>
          </cell>
          <cell r="Y105" t="e">
            <v>#REF!</v>
          </cell>
          <cell r="Z105" t="e">
            <v>#REF!</v>
          </cell>
          <cell r="AA105" t="e">
            <v>#REF!</v>
          </cell>
          <cell r="AB105" t="e">
            <v>#REF!</v>
          </cell>
          <cell r="AC105" t="e">
            <v>#REF!</v>
          </cell>
          <cell r="AD105" t="e">
            <v>#REF!</v>
          </cell>
          <cell r="AE105" t="e">
            <v>#REF!</v>
          </cell>
          <cell r="AF105" t="e">
            <v>#REF!</v>
          </cell>
          <cell r="AG105" t="e">
            <v>#REF!</v>
          </cell>
          <cell r="AH105" t="e">
            <v>#REF!</v>
          </cell>
          <cell r="AI105">
            <v>0</v>
          </cell>
        </row>
        <row r="106">
          <cell r="C106" t="str">
            <v>4015</v>
          </cell>
          <cell r="D106" t="str">
            <v>REVENTILACION  PVC  3"</v>
          </cell>
          <cell r="E106" t="str">
            <v>ML</v>
          </cell>
          <cell r="F106">
            <v>24211.756215000001</v>
          </cell>
          <cell r="G106">
            <v>0</v>
          </cell>
          <cell r="H106">
            <v>489</v>
          </cell>
          <cell r="I106">
            <v>101</v>
          </cell>
          <cell r="J106" t="e">
            <v>#REF!</v>
          </cell>
          <cell r="K106" t="e">
            <v>#REF!</v>
          </cell>
          <cell r="L106" t="e">
            <v>#REF!</v>
          </cell>
          <cell r="M106" t="e">
            <v>#REF!</v>
          </cell>
          <cell r="N106" t="e">
            <v>#REF!</v>
          </cell>
          <cell r="O106" t="e">
            <v>#REF!</v>
          </cell>
          <cell r="P106" t="e">
            <v>#REF!</v>
          </cell>
          <cell r="Q106" t="e">
            <v>#REF!</v>
          </cell>
          <cell r="R106" t="e">
            <v>#REF!</v>
          </cell>
          <cell r="S106" t="e">
            <v>#REF!</v>
          </cell>
          <cell r="T106" t="e">
            <v>#REF!</v>
          </cell>
          <cell r="U106" t="e">
            <v>#REF!</v>
          </cell>
          <cell r="V106" t="e">
            <v>#REF!</v>
          </cell>
          <cell r="W106" t="e">
            <v>#REF!</v>
          </cell>
          <cell r="X106" t="e">
            <v>#REF!</v>
          </cell>
          <cell r="Y106" t="e">
            <v>#REF!</v>
          </cell>
          <cell r="Z106" t="e">
            <v>#REF!</v>
          </cell>
          <cell r="AA106" t="e">
            <v>#REF!</v>
          </cell>
          <cell r="AB106" t="e">
            <v>#REF!</v>
          </cell>
          <cell r="AC106" t="e">
            <v>#REF!</v>
          </cell>
          <cell r="AD106" t="e">
            <v>#REF!</v>
          </cell>
          <cell r="AE106" t="e">
            <v>#REF!</v>
          </cell>
          <cell r="AF106" t="e">
            <v>#REF!</v>
          </cell>
          <cell r="AG106" t="e">
            <v>#REF!</v>
          </cell>
          <cell r="AH106" t="e">
            <v>#REF!</v>
          </cell>
          <cell r="AI106">
            <v>0</v>
          </cell>
        </row>
        <row r="107">
          <cell r="C107" t="str">
            <v>4016</v>
          </cell>
          <cell r="D107" t="str">
            <v>BAJANTE  A. N.  PVC  3"</v>
          </cell>
          <cell r="E107" t="str">
            <v>ML</v>
          </cell>
          <cell r="F107">
            <v>64024.429415000006</v>
          </cell>
          <cell r="G107">
            <v>0</v>
          </cell>
          <cell r="H107">
            <v>493</v>
          </cell>
          <cell r="I107">
            <v>102</v>
          </cell>
          <cell r="J107" t="e">
            <v>#REF!</v>
          </cell>
          <cell r="K107" t="e">
            <v>#REF!</v>
          </cell>
          <cell r="L107" t="e">
            <v>#REF!</v>
          </cell>
          <cell r="M107" t="e">
            <v>#REF!</v>
          </cell>
          <cell r="N107" t="e">
            <v>#REF!</v>
          </cell>
          <cell r="O107" t="e">
            <v>#REF!</v>
          </cell>
          <cell r="P107" t="e">
            <v>#REF!</v>
          </cell>
          <cell r="Q107" t="e">
            <v>#REF!</v>
          </cell>
          <cell r="R107" t="e">
            <v>#REF!</v>
          </cell>
          <cell r="S107" t="e">
            <v>#REF!</v>
          </cell>
          <cell r="T107" t="e">
            <v>#REF!</v>
          </cell>
          <cell r="U107" t="e">
            <v>#REF!</v>
          </cell>
          <cell r="V107" t="e">
            <v>#REF!</v>
          </cell>
          <cell r="W107" t="e">
            <v>#REF!</v>
          </cell>
          <cell r="X107" t="e">
            <v>#REF!</v>
          </cell>
          <cell r="Y107" t="e">
            <v>#REF!</v>
          </cell>
          <cell r="Z107" t="e">
            <v>#REF!</v>
          </cell>
          <cell r="AA107" t="e">
            <v>#REF!</v>
          </cell>
          <cell r="AB107" t="e">
            <v>#REF!</v>
          </cell>
          <cell r="AC107" t="e">
            <v>#REF!</v>
          </cell>
          <cell r="AD107" t="e">
            <v>#REF!</v>
          </cell>
          <cell r="AE107" t="e">
            <v>#REF!</v>
          </cell>
          <cell r="AF107" t="e">
            <v>#REF!</v>
          </cell>
          <cell r="AG107" t="e">
            <v>#REF!</v>
          </cell>
          <cell r="AH107" t="e">
            <v>#REF!</v>
          </cell>
          <cell r="AI107">
            <v>0</v>
          </cell>
        </row>
        <row r="108">
          <cell r="C108" t="str">
            <v>4017</v>
          </cell>
          <cell r="D108" t="str">
            <v>BAJANTE  A. N.  PVC  4"</v>
          </cell>
          <cell r="E108" t="str">
            <v>ML</v>
          </cell>
          <cell r="F108">
            <v>588708.84920000006</v>
          </cell>
          <cell r="G108">
            <v>0</v>
          </cell>
          <cell r="H108">
            <v>497</v>
          </cell>
          <cell r="I108">
            <v>103</v>
          </cell>
          <cell r="J108" t="e">
            <v>#REF!</v>
          </cell>
          <cell r="K108" t="e">
            <v>#REF!</v>
          </cell>
          <cell r="L108" t="e">
            <v>#REF!</v>
          </cell>
          <cell r="M108" t="e">
            <v>#REF!</v>
          </cell>
          <cell r="N108" t="e">
            <v>#REF!</v>
          </cell>
          <cell r="O108" t="e">
            <v>#REF!</v>
          </cell>
          <cell r="P108" t="e">
            <v>#REF!</v>
          </cell>
          <cell r="Q108" t="e">
            <v>#REF!</v>
          </cell>
          <cell r="R108" t="e">
            <v>#REF!</v>
          </cell>
          <cell r="S108" t="e">
            <v>#REF!</v>
          </cell>
          <cell r="T108" t="e">
            <v>#REF!</v>
          </cell>
          <cell r="U108" t="e">
            <v>#REF!</v>
          </cell>
          <cell r="V108" t="e">
            <v>#REF!</v>
          </cell>
          <cell r="W108" t="e">
            <v>#REF!</v>
          </cell>
          <cell r="X108" t="e">
            <v>#REF!</v>
          </cell>
          <cell r="Y108" t="e">
            <v>#REF!</v>
          </cell>
          <cell r="Z108" t="e">
            <v>#REF!</v>
          </cell>
          <cell r="AA108" t="e">
            <v>#REF!</v>
          </cell>
          <cell r="AB108" t="e">
            <v>#REF!</v>
          </cell>
          <cell r="AC108" t="e">
            <v>#REF!</v>
          </cell>
          <cell r="AD108" t="e">
            <v>#REF!</v>
          </cell>
          <cell r="AE108" t="e">
            <v>#REF!</v>
          </cell>
          <cell r="AF108" t="e">
            <v>#REF!</v>
          </cell>
          <cell r="AG108" t="e">
            <v>#REF!</v>
          </cell>
          <cell r="AH108" t="e">
            <v>#REF!</v>
          </cell>
          <cell r="AI108">
            <v>0</v>
          </cell>
        </row>
        <row r="109">
          <cell r="C109" t="str">
            <v>4018</v>
          </cell>
          <cell r="D109" t="str">
            <v>INSTALACION APARATO SANITARIO</v>
          </cell>
          <cell r="E109" t="str">
            <v>UND</v>
          </cell>
          <cell r="F109">
            <v>25354.693660000008</v>
          </cell>
          <cell r="G109">
            <v>0</v>
          </cell>
          <cell r="H109">
            <v>501</v>
          </cell>
          <cell r="I109">
            <v>104</v>
          </cell>
          <cell r="J109" t="e">
            <v>#REF!</v>
          </cell>
          <cell r="K109" t="e">
            <v>#REF!</v>
          </cell>
          <cell r="L109" t="e">
            <v>#REF!</v>
          </cell>
          <cell r="M109" t="e">
            <v>#REF!</v>
          </cell>
          <cell r="N109" t="e">
            <v>#REF!</v>
          </cell>
          <cell r="O109" t="e">
            <v>#REF!</v>
          </cell>
          <cell r="P109" t="e">
            <v>#REF!</v>
          </cell>
          <cell r="Q109" t="e">
            <v>#REF!</v>
          </cell>
          <cell r="R109" t="e">
            <v>#REF!</v>
          </cell>
          <cell r="S109" t="e">
            <v>#REF!</v>
          </cell>
          <cell r="T109" t="e">
            <v>#REF!</v>
          </cell>
          <cell r="U109" t="e">
            <v>#REF!</v>
          </cell>
          <cell r="V109" t="e">
            <v>#REF!</v>
          </cell>
          <cell r="W109" t="e">
            <v>#REF!</v>
          </cell>
          <cell r="X109" t="e">
            <v>#REF!</v>
          </cell>
          <cell r="Y109" t="e">
            <v>#REF!</v>
          </cell>
          <cell r="Z109" t="e">
            <v>#REF!</v>
          </cell>
          <cell r="AA109" t="e">
            <v>#REF!</v>
          </cell>
          <cell r="AB109" t="e">
            <v>#REF!</v>
          </cell>
          <cell r="AC109" t="e">
            <v>#REF!</v>
          </cell>
          <cell r="AD109" t="e">
            <v>#REF!</v>
          </cell>
          <cell r="AE109" t="e">
            <v>#REF!</v>
          </cell>
          <cell r="AF109" t="e">
            <v>#REF!</v>
          </cell>
          <cell r="AG109" t="e">
            <v>#REF!</v>
          </cell>
          <cell r="AH109" t="e">
            <v>#REF!</v>
          </cell>
          <cell r="AI109">
            <v>0</v>
          </cell>
        </row>
        <row r="110">
          <cell r="C110" t="str">
            <v>4019</v>
          </cell>
          <cell r="D110" t="str">
            <v>CONEX. TANQUE   ELEVADO   PVC</v>
          </cell>
          <cell r="E110" t="str">
            <v>UND</v>
          </cell>
          <cell r="F110">
            <v>597655.63230000006</v>
          </cell>
          <cell r="G110">
            <v>0</v>
          </cell>
          <cell r="H110">
            <v>504</v>
          </cell>
          <cell r="I110">
            <v>105</v>
          </cell>
          <cell r="J110" t="e">
            <v>#REF!</v>
          </cell>
          <cell r="K110" t="e">
            <v>#REF!</v>
          </cell>
          <cell r="L110" t="e">
            <v>#REF!</v>
          </cell>
          <cell r="M110" t="e">
            <v>#REF!</v>
          </cell>
          <cell r="N110" t="e">
            <v>#REF!</v>
          </cell>
          <cell r="O110" t="e">
            <v>#REF!</v>
          </cell>
          <cell r="P110" t="e">
            <v>#REF!</v>
          </cell>
          <cell r="Q110" t="e">
            <v>#REF!</v>
          </cell>
          <cell r="R110" t="e">
            <v>#REF!</v>
          </cell>
          <cell r="S110" t="e">
            <v>#REF!</v>
          </cell>
          <cell r="T110" t="e">
            <v>#REF!</v>
          </cell>
          <cell r="U110" t="e">
            <v>#REF!</v>
          </cell>
          <cell r="V110" t="e">
            <v>#REF!</v>
          </cell>
          <cell r="W110" t="e">
            <v>#REF!</v>
          </cell>
          <cell r="X110" t="e">
            <v>#REF!</v>
          </cell>
          <cell r="Y110" t="e">
            <v>#REF!</v>
          </cell>
          <cell r="Z110" t="e">
            <v>#REF!</v>
          </cell>
          <cell r="AA110" t="e">
            <v>#REF!</v>
          </cell>
          <cell r="AB110" t="e">
            <v>#REF!</v>
          </cell>
          <cell r="AC110" t="e">
            <v>#REF!</v>
          </cell>
          <cell r="AD110" t="e">
            <v>#REF!</v>
          </cell>
          <cell r="AE110" t="e">
            <v>#REF!</v>
          </cell>
          <cell r="AF110" t="e">
            <v>#REF!</v>
          </cell>
          <cell r="AG110" t="e">
            <v>#REF!</v>
          </cell>
          <cell r="AH110" t="e">
            <v>#REF!</v>
          </cell>
          <cell r="AI110">
            <v>0</v>
          </cell>
        </row>
        <row r="111">
          <cell r="C111">
            <v>4020</v>
          </cell>
          <cell r="D111" t="str">
            <v>INST. EQUIPO HIDRONEUMATICO</v>
          </cell>
          <cell r="E111" t="str">
            <v>UND</v>
          </cell>
          <cell r="F111">
            <v>1293802.1747000003</v>
          </cell>
          <cell r="G111">
            <v>0</v>
          </cell>
          <cell r="H111">
            <v>512</v>
          </cell>
          <cell r="I111">
            <v>106</v>
          </cell>
          <cell r="J111" t="e">
            <v>#REF!</v>
          </cell>
          <cell r="K111" t="e">
            <v>#REF!</v>
          </cell>
          <cell r="L111" t="e">
            <v>#REF!</v>
          </cell>
          <cell r="M111" t="e">
            <v>#REF!</v>
          </cell>
          <cell r="N111" t="e">
            <v>#REF!</v>
          </cell>
          <cell r="O111" t="e">
            <v>#REF!</v>
          </cell>
          <cell r="P111" t="e">
            <v>#REF!</v>
          </cell>
          <cell r="Q111" t="e">
            <v>#REF!</v>
          </cell>
          <cell r="R111" t="e">
            <v>#REF!</v>
          </cell>
          <cell r="S111" t="e">
            <v>#REF!</v>
          </cell>
          <cell r="T111" t="e">
            <v>#REF!</v>
          </cell>
          <cell r="U111" t="e">
            <v>#REF!</v>
          </cell>
          <cell r="V111" t="e">
            <v>#REF!</v>
          </cell>
          <cell r="W111" t="e">
            <v>#REF!</v>
          </cell>
          <cell r="X111" t="e">
            <v>#REF!</v>
          </cell>
          <cell r="Y111" t="e">
            <v>#REF!</v>
          </cell>
          <cell r="Z111" t="e">
            <v>#REF!</v>
          </cell>
          <cell r="AA111" t="e">
            <v>#REF!</v>
          </cell>
          <cell r="AB111" t="e">
            <v>#REF!</v>
          </cell>
          <cell r="AC111" t="e">
            <v>#REF!</v>
          </cell>
          <cell r="AD111" t="e">
            <v>#REF!</v>
          </cell>
          <cell r="AE111" t="e">
            <v>#REF!</v>
          </cell>
          <cell r="AF111" t="e">
            <v>#REF!</v>
          </cell>
          <cell r="AG111" t="e">
            <v>#REF!</v>
          </cell>
          <cell r="AH111" t="e">
            <v>#REF!</v>
          </cell>
          <cell r="AI111">
            <v>0</v>
          </cell>
        </row>
        <row r="112">
          <cell r="C112" t="str">
            <v>4021</v>
          </cell>
          <cell r="D112" t="str">
            <v>INST. BOMBAS DE AGUA</v>
          </cell>
          <cell r="E112" t="str">
            <v>UND</v>
          </cell>
          <cell r="F112">
            <v>495933.96158000006</v>
          </cell>
          <cell r="G112">
            <v>0</v>
          </cell>
          <cell r="H112">
            <v>515</v>
          </cell>
          <cell r="I112">
            <v>107</v>
          </cell>
          <cell r="J112" t="e">
            <v>#REF!</v>
          </cell>
          <cell r="K112" t="e">
            <v>#REF!</v>
          </cell>
          <cell r="L112" t="e">
            <v>#REF!</v>
          </cell>
          <cell r="M112" t="e">
            <v>#REF!</v>
          </cell>
          <cell r="N112" t="e">
            <v>#REF!</v>
          </cell>
          <cell r="O112" t="e">
            <v>#REF!</v>
          </cell>
          <cell r="P112" t="e">
            <v>#REF!</v>
          </cell>
          <cell r="Q112" t="e">
            <v>#REF!</v>
          </cell>
          <cell r="R112" t="e">
            <v>#REF!</v>
          </cell>
          <cell r="S112" t="e">
            <v>#REF!</v>
          </cell>
          <cell r="T112" t="e">
            <v>#REF!</v>
          </cell>
          <cell r="U112" t="e">
            <v>#REF!</v>
          </cell>
          <cell r="V112" t="e">
            <v>#REF!</v>
          </cell>
          <cell r="W112" t="e">
            <v>#REF!</v>
          </cell>
          <cell r="X112" t="e">
            <v>#REF!</v>
          </cell>
          <cell r="Y112" t="e">
            <v>#REF!</v>
          </cell>
          <cell r="Z112" t="e">
            <v>#REF!</v>
          </cell>
          <cell r="AA112" t="e">
            <v>#REF!</v>
          </cell>
          <cell r="AB112" t="e">
            <v>#REF!</v>
          </cell>
          <cell r="AC112" t="e">
            <v>#REF!</v>
          </cell>
          <cell r="AD112" t="e">
            <v>#REF!</v>
          </cell>
          <cell r="AE112" t="e">
            <v>#REF!</v>
          </cell>
          <cell r="AF112" t="e">
            <v>#REF!</v>
          </cell>
          <cell r="AG112" t="e">
            <v>#REF!</v>
          </cell>
          <cell r="AH112" t="e">
            <v>#REF!</v>
          </cell>
          <cell r="AI112">
            <v>0</v>
          </cell>
        </row>
        <row r="113">
          <cell r="C113" t="str">
            <v>4022</v>
          </cell>
          <cell r="D113" t="str">
            <v>ACOMETIDA GALV.  1/2"</v>
          </cell>
          <cell r="E113" t="str">
            <v>UND</v>
          </cell>
          <cell r="F113">
            <v>279313.02332000004</v>
          </cell>
          <cell r="G113">
            <v>0</v>
          </cell>
          <cell r="H113">
            <v>518</v>
          </cell>
          <cell r="I113">
            <v>108</v>
          </cell>
          <cell r="J113" t="e">
            <v>#REF!</v>
          </cell>
          <cell r="K113" t="e">
            <v>#REF!</v>
          </cell>
          <cell r="L113" t="e">
            <v>#REF!</v>
          </cell>
          <cell r="M113" t="e">
            <v>#REF!</v>
          </cell>
          <cell r="N113" t="e">
            <v>#REF!</v>
          </cell>
          <cell r="O113" t="e">
            <v>#REF!</v>
          </cell>
          <cell r="P113" t="e">
            <v>#REF!</v>
          </cell>
          <cell r="Q113" t="e">
            <v>#REF!</v>
          </cell>
          <cell r="R113" t="e">
            <v>#REF!</v>
          </cell>
          <cell r="S113" t="e">
            <v>#REF!</v>
          </cell>
          <cell r="T113" t="e">
            <v>#REF!</v>
          </cell>
          <cell r="U113" t="e">
            <v>#REF!</v>
          </cell>
          <cell r="V113" t="e">
            <v>#REF!</v>
          </cell>
          <cell r="W113" t="e">
            <v>#REF!</v>
          </cell>
          <cell r="X113" t="e">
            <v>#REF!</v>
          </cell>
          <cell r="Y113" t="e">
            <v>#REF!</v>
          </cell>
          <cell r="Z113" t="e">
            <v>#REF!</v>
          </cell>
          <cell r="AA113" t="e">
            <v>#REF!</v>
          </cell>
          <cell r="AB113" t="e">
            <v>#REF!</v>
          </cell>
          <cell r="AC113" t="e">
            <v>#REF!</v>
          </cell>
          <cell r="AD113" t="e">
            <v>#REF!</v>
          </cell>
          <cell r="AE113" t="e">
            <v>#REF!</v>
          </cell>
          <cell r="AF113" t="e">
            <v>#REF!</v>
          </cell>
          <cell r="AG113" t="e">
            <v>#REF!</v>
          </cell>
          <cell r="AH113" t="e">
            <v>#REF!</v>
          </cell>
          <cell r="AI113">
            <v>0</v>
          </cell>
        </row>
        <row r="114">
          <cell r="C114" t="str">
            <v>4023</v>
          </cell>
          <cell r="D114" t="str">
            <v>RED SUMINISTRO GALVANIZ. 1/2"</v>
          </cell>
          <cell r="E114" t="str">
            <v>ML</v>
          </cell>
          <cell r="F114">
            <v>42955.796332000005</v>
          </cell>
          <cell r="G114">
            <v>0</v>
          </cell>
          <cell r="H114">
            <v>524</v>
          </cell>
          <cell r="I114">
            <v>109</v>
          </cell>
          <cell r="J114" t="e">
            <v>#REF!</v>
          </cell>
          <cell r="K114" t="e">
            <v>#REF!</v>
          </cell>
          <cell r="L114" t="e">
            <v>#REF!</v>
          </cell>
          <cell r="M114" t="e">
            <v>#REF!</v>
          </cell>
          <cell r="N114" t="e">
            <v>#REF!</v>
          </cell>
          <cell r="O114" t="e">
            <v>#REF!</v>
          </cell>
          <cell r="P114" t="e">
            <v>#REF!</v>
          </cell>
          <cell r="Q114" t="e">
            <v>#REF!</v>
          </cell>
          <cell r="R114" t="e">
            <v>#REF!</v>
          </cell>
          <cell r="S114" t="e">
            <v>#REF!</v>
          </cell>
          <cell r="T114" t="e">
            <v>#REF!</v>
          </cell>
          <cell r="U114" t="e">
            <v>#REF!</v>
          </cell>
          <cell r="V114" t="e">
            <v>#REF!</v>
          </cell>
          <cell r="W114" t="e">
            <v>#REF!</v>
          </cell>
          <cell r="X114" t="e">
            <v>#REF!</v>
          </cell>
          <cell r="Y114" t="e">
            <v>#REF!</v>
          </cell>
          <cell r="Z114" t="e">
            <v>#REF!</v>
          </cell>
          <cell r="AA114" t="e">
            <v>#REF!</v>
          </cell>
          <cell r="AB114" t="e">
            <v>#REF!</v>
          </cell>
          <cell r="AC114" t="e">
            <v>#REF!</v>
          </cell>
          <cell r="AD114" t="e">
            <v>#REF!</v>
          </cell>
          <cell r="AE114" t="e">
            <v>#REF!</v>
          </cell>
          <cell r="AF114" t="e">
            <v>#REF!</v>
          </cell>
          <cell r="AG114" t="e">
            <v>#REF!</v>
          </cell>
          <cell r="AH114" t="e">
            <v>#REF!</v>
          </cell>
          <cell r="AI114">
            <v>0</v>
          </cell>
        </row>
        <row r="115">
          <cell r="C115" t="str">
            <v>4024</v>
          </cell>
          <cell r="D115" t="str">
            <v>RED SUMINISTRO GALVANIZ. 3/4"</v>
          </cell>
          <cell r="E115" t="str">
            <v>ML</v>
          </cell>
          <cell r="F115">
            <v>58793.276332000001</v>
          </cell>
          <cell r="G115">
            <v>0</v>
          </cell>
          <cell r="H115">
            <v>528</v>
          </cell>
          <cell r="I115">
            <v>110</v>
          </cell>
          <cell r="J115" t="e">
            <v>#REF!</v>
          </cell>
          <cell r="K115" t="e">
            <v>#REF!</v>
          </cell>
          <cell r="L115" t="e">
            <v>#REF!</v>
          </cell>
          <cell r="M115" t="e">
            <v>#REF!</v>
          </cell>
          <cell r="N115" t="e">
            <v>#REF!</v>
          </cell>
          <cell r="O115" t="e">
            <v>#REF!</v>
          </cell>
          <cell r="P115" t="e">
            <v>#REF!</v>
          </cell>
          <cell r="Q115" t="e">
            <v>#REF!</v>
          </cell>
          <cell r="R115" t="e">
            <v>#REF!</v>
          </cell>
          <cell r="S115" t="e">
            <v>#REF!</v>
          </cell>
          <cell r="T115" t="e">
            <v>#REF!</v>
          </cell>
          <cell r="U115" t="e">
            <v>#REF!</v>
          </cell>
          <cell r="V115" t="e">
            <v>#REF!</v>
          </cell>
          <cell r="W115" t="e">
            <v>#REF!</v>
          </cell>
          <cell r="X115" t="e">
            <v>#REF!</v>
          </cell>
          <cell r="Y115" t="e">
            <v>#REF!</v>
          </cell>
          <cell r="Z115" t="e">
            <v>#REF!</v>
          </cell>
          <cell r="AA115" t="e">
            <v>#REF!</v>
          </cell>
          <cell r="AB115" t="e">
            <v>#REF!</v>
          </cell>
          <cell r="AC115" t="e">
            <v>#REF!</v>
          </cell>
          <cell r="AD115" t="e">
            <v>#REF!</v>
          </cell>
          <cell r="AE115" t="e">
            <v>#REF!</v>
          </cell>
          <cell r="AF115" t="e">
            <v>#REF!</v>
          </cell>
          <cell r="AG115" t="e">
            <v>#REF!</v>
          </cell>
          <cell r="AH115" t="e">
            <v>#REF!</v>
          </cell>
          <cell r="AI115">
            <v>0</v>
          </cell>
        </row>
        <row r="116">
          <cell r="C116" t="str">
            <v>4025</v>
          </cell>
          <cell r="D116" t="str">
            <v>RED SUMINISTRO GALVANIZ. 1"</v>
          </cell>
          <cell r="E116" t="str">
            <v>ML</v>
          </cell>
          <cell r="F116">
            <v>74199.236332</v>
          </cell>
          <cell r="G116">
            <v>0</v>
          </cell>
          <cell r="H116">
            <v>532</v>
          </cell>
          <cell r="I116">
            <v>111</v>
          </cell>
          <cell r="J116" t="e">
            <v>#REF!</v>
          </cell>
          <cell r="K116" t="e">
            <v>#REF!</v>
          </cell>
          <cell r="L116" t="e">
            <v>#REF!</v>
          </cell>
          <cell r="M116" t="e">
            <v>#REF!</v>
          </cell>
          <cell r="N116" t="e">
            <v>#REF!</v>
          </cell>
          <cell r="O116" t="e">
            <v>#REF!</v>
          </cell>
          <cell r="P116" t="e">
            <v>#REF!</v>
          </cell>
          <cell r="Q116" t="e">
            <v>#REF!</v>
          </cell>
          <cell r="R116" t="e">
            <v>#REF!</v>
          </cell>
          <cell r="S116" t="e">
            <v>#REF!</v>
          </cell>
          <cell r="T116" t="e">
            <v>#REF!</v>
          </cell>
          <cell r="U116" t="e">
            <v>#REF!</v>
          </cell>
          <cell r="V116" t="e">
            <v>#REF!</v>
          </cell>
          <cell r="W116" t="e">
            <v>#REF!</v>
          </cell>
          <cell r="X116" t="e">
            <v>#REF!</v>
          </cell>
          <cell r="Y116" t="e">
            <v>#REF!</v>
          </cell>
          <cell r="Z116" t="e">
            <v>#REF!</v>
          </cell>
          <cell r="AA116" t="e">
            <v>#REF!</v>
          </cell>
          <cell r="AB116" t="e">
            <v>#REF!</v>
          </cell>
          <cell r="AC116" t="e">
            <v>#REF!</v>
          </cell>
          <cell r="AD116" t="e">
            <v>#REF!</v>
          </cell>
          <cell r="AE116" t="e">
            <v>#REF!</v>
          </cell>
          <cell r="AF116" t="e">
            <v>#REF!</v>
          </cell>
          <cell r="AG116" t="e">
            <v>#REF!</v>
          </cell>
          <cell r="AH116" t="e">
            <v>#REF!</v>
          </cell>
          <cell r="AI116">
            <v>0</v>
          </cell>
        </row>
        <row r="117">
          <cell r="C117" t="str">
            <v>4026</v>
          </cell>
          <cell r="D117" t="str">
            <v>RED SUMINISTRO GALVANIZ.1 1/2"</v>
          </cell>
          <cell r="E117" t="str">
            <v>ML</v>
          </cell>
          <cell r="F117">
            <v>77622.645414999992</v>
          </cell>
          <cell r="G117">
            <v>0</v>
          </cell>
          <cell r="H117">
            <v>536</v>
          </cell>
          <cell r="I117">
            <v>112</v>
          </cell>
          <cell r="J117" t="e">
            <v>#REF!</v>
          </cell>
          <cell r="K117" t="e">
            <v>#REF!</v>
          </cell>
          <cell r="L117" t="e">
            <v>#REF!</v>
          </cell>
          <cell r="M117" t="e">
            <v>#REF!</v>
          </cell>
          <cell r="N117" t="e">
            <v>#REF!</v>
          </cell>
          <cell r="O117" t="e">
            <v>#REF!</v>
          </cell>
          <cell r="P117" t="e">
            <v>#REF!</v>
          </cell>
          <cell r="Q117" t="e">
            <v>#REF!</v>
          </cell>
          <cell r="R117" t="e">
            <v>#REF!</v>
          </cell>
          <cell r="S117" t="e">
            <v>#REF!</v>
          </cell>
          <cell r="T117" t="e">
            <v>#REF!</v>
          </cell>
          <cell r="U117" t="e">
            <v>#REF!</v>
          </cell>
          <cell r="V117" t="e">
            <v>#REF!</v>
          </cell>
          <cell r="W117" t="e">
            <v>#REF!</v>
          </cell>
          <cell r="X117" t="e">
            <v>#REF!</v>
          </cell>
          <cell r="Y117" t="e">
            <v>#REF!</v>
          </cell>
          <cell r="Z117" t="e">
            <v>#REF!</v>
          </cell>
          <cell r="AA117" t="e">
            <v>#REF!</v>
          </cell>
          <cell r="AB117" t="e">
            <v>#REF!</v>
          </cell>
          <cell r="AC117" t="e">
            <v>#REF!</v>
          </cell>
          <cell r="AD117" t="e">
            <v>#REF!</v>
          </cell>
          <cell r="AE117" t="e">
            <v>#REF!</v>
          </cell>
          <cell r="AF117" t="e">
            <v>#REF!</v>
          </cell>
          <cell r="AG117" t="e">
            <v>#REF!</v>
          </cell>
          <cell r="AH117" t="e">
            <v>#REF!</v>
          </cell>
          <cell r="AI117">
            <v>0</v>
          </cell>
        </row>
        <row r="118">
          <cell r="C118" t="str">
            <v>4027</v>
          </cell>
          <cell r="D118" t="str">
            <v>SIPS LLAVE TRERMINAL DE BRONCE PARA MANGUERA  Ø 1/2"</v>
          </cell>
          <cell r="E118" t="str">
            <v>UND</v>
          </cell>
          <cell r="F118">
            <v>13072.447462274598</v>
          </cell>
          <cell r="G118">
            <v>0</v>
          </cell>
          <cell r="H118">
            <v>540</v>
          </cell>
          <cell r="I118">
            <v>113</v>
          </cell>
          <cell r="J118" t="e">
            <v>#REF!</v>
          </cell>
          <cell r="K118" t="e">
            <v>#REF!</v>
          </cell>
          <cell r="L118" t="e">
            <v>#REF!</v>
          </cell>
          <cell r="M118" t="e">
            <v>#REF!</v>
          </cell>
          <cell r="N118" t="e">
            <v>#REF!</v>
          </cell>
          <cell r="O118" t="e">
            <v>#REF!</v>
          </cell>
          <cell r="P118" t="e">
            <v>#REF!</v>
          </cell>
          <cell r="Q118" t="e">
            <v>#REF!</v>
          </cell>
          <cell r="R118" t="e">
            <v>#REF!</v>
          </cell>
          <cell r="S118" t="e">
            <v>#REF!</v>
          </cell>
          <cell r="T118" t="e">
            <v>#REF!</v>
          </cell>
          <cell r="U118" t="e">
            <v>#REF!</v>
          </cell>
          <cell r="V118" t="e">
            <v>#REF!</v>
          </cell>
          <cell r="W118" t="e">
            <v>#REF!</v>
          </cell>
          <cell r="X118" t="e">
            <v>#REF!</v>
          </cell>
          <cell r="Y118" t="e">
            <v>#REF!</v>
          </cell>
          <cell r="Z118" t="e">
            <v>#REF!</v>
          </cell>
          <cell r="AA118" t="e">
            <v>#REF!</v>
          </cell>
          <cell r="AB118" t="e">
            <v>#REF!</v>
          </cell>
          <cell r="AC118" t="e">
            <v>#REF!</v>
          </cell>
          <cell r="AD118" t="e">
            <v>#REF!</v>
          </cell>
          <cell r="AE118" t="e">
            <v>#REF!</v>
          </cell>
          <cell r="AF118" t="e">
            <v>#REF!</v>
          </cell>
          <cell r="AG118" t="e">
            <v>#REF!</v>
          </cell>
          <cell r="AH118" t="e">
            <v>#REF!</v>
          </cell>
          <cell r="AI118">
            <v>0</v>
          </cell>
        </row>
        <row r="119">
          <cell r="C119" t="str">
            <v>4028</v>
          </cell>
          <cell r="D119" t="str">
            <v>REGISTRO VALVULAS   1"</v>
          </cell>
          <cell r="E119" t="str">
            <v>UND</v>
          </cell>
          <cell r="F119">
            <v>838071.28</v>
          </cell>
          <cell r="G119">
            <v>0</v>
          </cell>
          <cell r="H119">
            <v>544</v>
          </cell>
          <cell r="I119">
            <v>114</v>
          </cell>
          <cell r="J119" t="e">
            <v>#REF!</v>
          </cell>
          <cell r="K119" t="e">
            <v>#REF!</v>
          </cell>
          <cell r="L119" t="e">
            <v>#REF!</v>
          </cell>
          <cell r="M119" t="e">
            <v>#REF!</v>
          </cell>
          <cell r="N119" t="e">
            <v>#REF!</v>
          </cell>
          <cell r="O119" t="e">
            <v>#REF!</v>
          </cell>
          <cell r="P119" t="e">
            <v>#REF!</v>
          </cell>
          <cell r="Q119" t="e">
            <v>#REF!</v>
          </cell>
          <cell r="R119" t="e">
            <v>#REF!</v>
          </cell>
          <cell r="S119" t="e">
            <v>#REF!</v>
          </cell>
          <cell r="T119" t="e">
            <v>#REF!</v>
          </cell>
          <cell r="U119" t="e">
            <v>#REF!</v>
          </cell>
          <cell r="V119" t="e">
            <v>#REF!</v>
          </cell>
          <cell r="W119" t="e">
            <v>#REF!</v>
          </cell>
          <cell r="X119" t="e">
            <v>#REF!</v>
          </cell>
          <cell r="Y119" t="e">
            <v>#REF!</v>
          </cell>
          <cell r="Z119" t="e">
            <v>#REF!</v>
          </cell>
          <cell r="AA119" t="e">
            <v>#REF!</v>
          </cell>
          <cell r="AB119" t="e">
            <v>#REF!</v>
          </cell>
          <cell r="AC119" t="e">
            <v>#REF!</v>
          </cell>
          <cell r="AD119" t="e">
            <v>#REF!</v>
          </cell>
          <cell r="AE119" t="e">
            <v>#REF!</v>
          </cell>
          <cell r="AF119" t="e">
            <v>#REF!</v>
          </cell>
          <cell r="AG119" t="e">
            <v>#REF!</v>
          </cell>
          <cell r="AH119" t="e">
            <v>#REF!</v>
          </cell>
          <cell r="AI119">
            <v>0</v>
          </cell>
        </row>
        <row r="120">
          <cell r="C120" t="str">
            <v>4029</v>
          </cell>
          <cell r="D120" t="str">
            <v>PUNTO  SUMINISTRO  GALV.</v>
          </cell>
          <cell r="E120" t="str">
            <v>UND</v>
          </cell>
          <cell r="F120">
            <v>230094.67452118002</v>
          </cell>
          <cell r="G120">
            <v>0</v>
          </cell>
          <cell r="H120">
            <v>548</v>
          </cell>
          <cell r="I120">
            <v>115</v>
          </cell>
          <cell r="J120" t="e">
            <v>#REF!</v>
          </cell>
          <cell r="K120" t="e">
            <v>#REF!</v>
          </cell>
          <cell r="L120" t="e">
            <v>#REF!</v>
          </cell>
          <cell r="M120" t="e">
            <v>#REF!</v>
          </cell>
          <cell r="N120" t="e">
            <v>#REF!</v>
          </cell>
          <cell r="O120" t="e">
            <v>#REF!</v>
          </cell>
          <cell r="P120" t="e">
            <v>#REF!</v>
          </cell>
          <cell r="Q120" t="e">
            <v>#REF!</v>
          </cell>
          <cell r="R120" t="e">
            <v>#REF!</v>
          </cell>
          <cell r="S120" t="e">
            <v>#REF!</v>
          </cell>
          <cell r="T120" t="e">
            <v>#REF!</v>
          </cell>
          <cell r="U120" t="e">
            <v>#REF!</v>
          </cell>
          <cell r="V120" t="e">
            <v>#REF!</v>
          </cell>
          <cell r="W120" t="e">
            <v>#REF!</v>
          </cell>
          <cell r="X120" t="e">
            <v>#REF!</v>
          </cell>
          <cell r="Y120" t="e">
            <v>#REF!</v>
          </cell>
          <cell r="Z120" t="e">
            <v>#REF!</v>
          </cell>
          <cell r="AA120" t="e">
            <v>#REF!</v>
          </cell>
          <cell r="AB120" t="e">
            <v>#REF!</v>
          </cell>
          <cell r="AC120" t="e">
            <v>#REF!</v>
          </cell>
          <cell r="AD120" t="e">
            <v>#REF!</v>
          </cell>
          <cell r="AE120" t="e">
            <v>#REF!</v>
          </cell>
          <cell r="AF120" t="e">
            <v>#REF!</v>
          </cell>
          <cell r="AG120" t="e">
            <v>#REF!</v>
          </cell>
          <cell r="AH120" t="e">
            <v>#REF!</v>
          </cell>
          <cell r="AI120">
            <v>0</v>
          </cell>
        </row>
        <row r="121">
          <cell r="C121" t="str">
            <v>4030</v>
          </cell>
          <cell r="D121" t="str">
            <v>CONEX. TANQUE  ELEVADO  GALV.</v>
          </cell>
          <cell r="E121" t="str">
            <v>UND</v>
          </cell>
          <cell r="F121">
            <v>1068522.0190792</v>
          </cell>
          <cell r="G121">
            <v>0</v>
          </cell>
          <cell r="H121">
            <v>558</v>
          </cell>
          <cell r="I121">
            <v>116</v>
          </cell>
          <cell r="J121" t="e">
            <v>#REF!</v>
          </cell>
          <cell r="K121" t="e">
            <v>#REF!</v>
          </cell>
          <cell r="L121" t="e">
            <v>#REF!</v>
          </cell>
          <cell r="M121" t="e">
            <v>#REF!</v>
          </cell>
          <cell r="N121" t="e">
            <v>#REF!</v>
          </cell>
          <cell r="O121" t="e">
            <v>#REF!</v>
          </cell>
          <cell r="P121" t="e">
            <v>#REF!</v>
          </cell>
          <cell r="Q121" t="e">
            <v>#REF!</v>
          </cell>
          <cell r="R121" t="e">
            <v>#REF!</v>
          </cell>
          <cell r="S121" t="e">
            <v>#REF!</v>
          </cell>
          <cell r="T121" t="e">
            <v>#REF!</v>
          </cell>
          <cell r="U121" t="e">
            <v>#REF!</v>
          </cell>
          <cell r="V121" t="e">
            <v>#REF!</v>
          </cell>
          <cell r="W121" t="e">
            <v>#REF!</v>
          </cell>
          <cell r="X121" t="e">
            <v>#REF!</v>
          </cell>
          <cell r="Y121" t="e">
            <v>#REF!</v>
          </cell>
          <cell r="Z121" t="e">
            <v>#REF!</v>
          </cell>
          <cell r="AA121" t="e">
            <v>#REF!</v>
          </cell>
          <cell r="AB121" t="e">
            <v>#REF!</v>
          </cell>
          <cell r="AC121" t="e">
            <v>#REF!</v>
          </cell>
          <cell r="AD121" t="e">
            <v>#REF!</v>
          </cell>
          <cell r="AE121" t="e">
            <v>#REF!</v>
          </cell>
          <cell r="AF121" t="e">
            <v>#REF!</v>
          </cell>
          <cell r="AG121" t="e">
            <v>#REF!</v>
          </cell>
          <cell r="AH121" t="e">
            <v>#REF!</v>
          </cell>
          <cell r="AI121">
            <v>0</v>
          </cell>
        </row>
        <row r="122">
          <cell r="C122" t="str">
            <v>4031</v>
          </cell>
          <cell r="D122" t="str">
            <v>RED  DE  COBRE   1/2"</v>
          </cell>
          <cell r="E122" t="str">
            <v>ML</v>
          </cell>
          <cell r="F122">
            <v>17893.902264000004</v>
          </cell>
          <cell r="G122">
            <v>0</v>
          </cell>
          <cell r="H122">
            <v>565</v>
          </cell>
          <cell r="I122">
            <v>117</v>
          </cell>
          <cell r="J122" t="e">
            <v>#REF!</v>
          </cell>
          <cell r="K122" t="e">
            <v>#REF!</v>
          </cell>
          <cell r="L122" t="e">
            <v>#REF!</v>
          </cell>
          <cell r="M122" t="e">
            <v>#REF!</v>
          </cell>
          <cell r="N122" t="e">
            <v>#REF!</v>
          </cell>
          <cell r="O122" t="e">
            <v>#REF!</v>
          </cell>
          <cell r="P122" t="e">
            <v>#REF!</v>
          </cell>
          <cell r="Q122" t="e">
            <v>#REF!</v>
          </cell>
          <cell r="R122" t="e">
            <v>#REF!</v>
          </cell>
          <cell r="S122" t="e">
            <v>#REF!</v>
          </cell>
          <cell r="T122" t="e">
            <v>#REF!</v>
          </cell>
          <cell r="U122" t="e">
            <v>#REF!</v>
          </cell>
          <cell r="V122" t="e">
            <v>#REF!</v>
          </cell>
          <cell r="W122" t="e">
            <v>#REF!</v>
          </cell>
          <cell r="X122" t="e">
            <v>#REF!</v>
          </cell>
          <cell r="Y122" t="e">
            <v>#REF!</v>
          </cell>
          <cell r="Z122" t="e">
            <v>#REF!</v>
          </cell>
          <cell r="AA122" t="e">
            <v>#REF!</v>
          </cell>
          <cell r="AB122" t="e">
            <v>#REF!</v>
          </cell>
          <cell r="AC122" t="e">
            <v>#REF!</v>
          </cell>
          <cell r="AD122" t="e">
            <v>#REF!</v>
          </cell>
          <cell r="AE122" t="e">
            <v>#REF!</v>
          </cell>
          <cell r="AF122" t="e">
            <v>#REF!</v>
          </cell>
          <cell r="AG122" t="e">
            <v>#REF!</v>
          </cell>
          <cell r="AH122" t="e">
            <v>#REF!</v>
          </cell>
          <cell r="AI122">
            <v>0</v>
          </cell>
        </row>
        <row r="123">
          <cell r="C123" t="str">
            <v>4032</v>
          </cell>
          <cell r="D123" t="str">
            <v>FLOTADOR MECANICO</v>
          </cell>
          <cell r="E123" t="str">
            <v>UND</v>
          </cell>
          <cell r="F123">
            <v>93615.5</v>
          </cell>
          <cell r="G123">
            <v>0</v>
          </cell>
          <cell r="H123">
            <v>570</v>
          </cell>
          <cell r="I123">
            <v>118</v>
          </cell>
          <cell r="J123" t="e">
            <v>#REF!</v>
          </cell>
          <cell r="K123" t="e">
            <v>#REF!</v>
          </cell>
          <cell r="L123" t="e">
            <v>#REF!</v>
          </cell>
          <cell r="M123" t="e">
            <v>#REF!</v>
          </cell>
          <cell r="N123" t="e">
            <v>#REF!</v>
          </cell>
          <cell r="O123" t="e">
            <v>#REF!</v>
          </cell>
          <cell r="P123" t="e">
            <v>#REF!</v>
          </cell>
          <cell r="Q123" t="e">
            <v>#REF!</v>
          </cell>
          <cell r="R123" t="e">
            <v>#REF!</v>
          </cell>
          <cell r="S123" t="e">
            <v>#REF!</v>
          </cell>
          <cell r="T123" t="e">
            <v>#REF!</v>
          </cell>
          <cell r="U123" t="e">
            <v>#REF!</v>
          </cell>
          <cell r="V123" t="e">
            <v>#REF!</v>
          </cell>
          <cell r="W123" t="e">
            <v>#REF!</v>
          </cell>
          <cell r="X123" t="e">
            <v>#REF!</v>
          </cell>
          <cell r="Y123" t="e">
            <v>#REF!</v>
          </cell>
          <cell r="Z123" t="e">
            <v>#REF!</v>
          </cell>
          <cell r="AA123" t="e">
            <v>#REF!</v>
          </cell>
          <cell r="AB123" t="e">
            <v>#REF!</v>
          </cell>
          <cell r="AC123" t="e">
            <v>#REF!</v>
          </cell>
          <cell r="AD123" t="e">
            <v>#REF!</v>
          </cell>
          <cell r="AE123" t="e">
            <v>#REF!</v>
          </cell>
          <cell r="AF123" t="e">
            <v>#REF!</v>
          </cell>
          <cell r="AG123" t="e">
            <v>#REF!</v>
          </cell>
          <cell r="AH123" t="e">
            <v>#REF!</v>
          </cell>
          <cell r="AI123">
            <v>0</v>
          </cell>
        </row>
        <row r="124">
          <cell r="C124" t="str">
            <v>4033</v>
          </cell>
          <cell r="D124" t="str">
            <v>LLAVE  MANGUERA</v>
          </cell>
          <cell r="E124" t="str">
            <v>UND</v>
          </cell>
          <cell r="F124">
            <v>40696.300000000003</v>
          </cell>
          <cell r="G124">
            <v>0</v>
          </cell>
          <cell r="H124">
            <v>573</v>
          </cell>
          <cell r="I124">
            <v>119</v>
          </cell>
          <cell r="J124" t="e">
            <v>#REF!</v>
          </cell>
          <cell r="K124" t="e">
            <v>#REF!</v>
          </cell>
          <cell r="L124" t="e">
            <v>#REF!</v>
          </cell>
          <cell r="M124" t="e">
            <v>#REF!</v>
          </cell>
          <cell r="N124" t="e">
            <v>#REF!</v>
          </cell>
          <cell r="O124" t="e">
            <v>#REF!</v>
          </cell>
          <cell r="P124" t="e">
            <v>#REF!</v>
          </cell>
          <cell r="Q124" t="e">
            <v>#REF!</v>
          </cell>
          <cell r="R124" t="e">
            <v>#REF!</v>
          </cell>
          <cell r="S124" t="e">
            <v>#REF!</v>
          </cell>
          <cell r="T124" t="e">
            <v>#REF!</v>
          </cell>
          <cell r="U124" t="e">
            <v>#REF!</v>
          </cell>
          <cell r="V124" t="e">
            <v>#REF!</v>
          </cell>
          <cell r="W124" t="e">
            <v>#REF!</v>
          </cell>
          <cell r="X124" t="e">
            <v>#REF!</v>
          </cell>
          <cell r="Y124" t="e">
            <v>#REF!</v>
          </cell>
          <cell r="Z124" t="e">
            <v>#REF!</v>
          </cell>
          <cell r="AA124" t="e">
            <v>#REF!</v>
          </cell>
          <cell r="AB124" t="e">
            <v>#REF!</v>
          </cell>
          <cell r="AC124" t="e">
            <v>#REF!</v>
          </cell>
          <cell r="AD124" t="e">
            <v>#REF!</v>
          </cell>
          <cell r="AE124" t="e">
            <v>#REF!</v>
          </cell>
          <cell r="AF124" t="e">
            <v>#REF!</v>
          </cell>
          <cell r="AG124" t="e">
            <v>#REF!</v>
          </cell>
          <cell r="AH124" t="e">
            <v>#REF!</v>
          </cell>
          <cell r="AI124">
            <v>0</v>
          </cell>
        </row>
        <row r="125">
          <cell r="C125" t="str">
            <v>4034</v>
          </cell>
          <cell r="D125" t="str">
            <v>NIPLE   PASAMURO  4"</v>
          </cell>
          <cell r="E125" t="str">
            <v>UND</v>
          </cell>
          <cell r="F125">
            <v>1231342</v>
          </cell>
          <cell r="G125">
            <v>0</v>
          </cell>
          <cell r="H125">
            <v>576</v>
          </cell>
          <cell r="I125">
            <v>120</v>
          </cell>
          <cell r="J125" t="e">
            <v>#REF!</v>
          </cell>
          <cell r="K125" t="e">
            <v>#REF!</v>
          </cell>
          <cell r="L125" t="e">
            <v>#REF!</v>
          </cell>
          <cell r="M125" t="e">
            <v>#REF!</v>
          </cell>
          <cell r="N125" t="e">
            <v>#REF!</v>
          </cell>
          <cell r="O125" t="e">
            <v>#REF!</v>
          </cell>
          <cell r="P125" t="e">
            <v>#REF!</v>
          </cell>
          <cell r="Q125" t="e">
            <v>#REF!</v>
          </cell>
          <cell r="R125" t="e">
            <v>#REF!</v>
          </cell>
          <cell r="S125" t="e">
            <v>#REF!</v>
          </cell>
          <cell r="T125" t="e">
            <v>#REF!</v>
          </cell>
          <cell r="U125" t="e">
            <v>#REF!</v>
          </cell>
          <cell r="V125" t="e">
            <v>#REF!</v>
          </cell>
          <cell r="W125" t="e">
            <v>#REF!</v>
          </cell>
          <cell r="X125" t="e">
            <v>#REF!</v>
          </cell>
          <cell r="Y125" t="e">
            <v>#REF!</v>
          </cell>
          <cell r="Z125" t="e">
            <v>#REF!</v>
          </cell>
          <cell r="AA125" t="e">
            <v>#REF!</v>
          </cell>
          <cell r="AB125" t="e">
            <v>#REF!</v>
          </cell>
          <cell r="AC125" t="e">
            <v>#REF!</v>
          </cell>
          <cell r="AD125" t="e">
            <v>#REF!</v>
          </cell>
          <cell r="AE125" t="e">
            <v>#REF!</v>
          </cell>
          <cell r="AF125" t="e">
            <v>#REF!</v>
          </cell>
          <cell r="AG125" t="e">
            <v>#REF!</v>
          </cell>
          <cell r="AH125" t="e">
            <v>#REF!</v>
          </cell>
          <cell r="AI125">
            <v>0</v>
          </cell>
        </row>
        <row r="126">
          <cell r="C126" t="str">
            <v>4035</v>
          </cell>
          <cell r="D126" t="str">
            <v>NIPLE   PASAMURO  2"</v>
          </cell>
          <cell r="E126" t="str">
            <v>UND</v>
          </cell>
          <cell r="F126">
            <v>27449.1</v>
          </cell>
          <cell r="G126">
            <v>0</v>
          </cell>
          <cell r="H126">
            <v>579</v>
          </cell>
          <cell r="I126">
            <v>121</v>
          </cell>
          <cell r="J126" t="e">
            <v>#REF!</v>
          </cell>
          <cell r="K126" t="e">
            <v>#REF!</v>
          </cell>
          <cell r="L126" t="e">
            <v>#REF!</v>
          </cell>
          <cell r="M126" t="e">
            <v>#REF!</v>
          </cell>
          <cell r="N126" t="e">
            <v>#REF!</v>
          </cell>
          <cell r="O126" t="e">
            <v>#REF!</v>
          </cell>
          <cell r="P126" t="e">
            <v>#REF!</v>
          </cell>
          <cell r="Q126" t="e">
            <v>#REF!</v>
          </cell>
          <cell r="R126" t="e">
            <v>#REF!</v>
          </cell>
          <cell r="S126" t="e">
            <v>#REF!</v>
          </cell>
          <cell r="T126" t="e">
            <v>#REF!</v>
          </cell>
          <cell r="U126" t="e">
            <v>#REF!</v>
          </cell>
          <cell r="V126" t="e">
            <v>#REF!</v>
          </cell>
          <cell r="W126" t="e">
            <v>#REF!</v>
          </cell>
          <cell r="X126" t="e">
            <v>#REF!</v>
          </cell>
          <cell r="Y126" t="e">
            <v>#REF!</v>
          </cell>
          <cell r="Z126" t="e">
            <v>#REF!</v>
          </cell>
          <cell r="AA126" t="e">
            <v>#REF!</v>
          </cell>
          <cell r="AB126" t="e">
            <v>#REF!</v>
          </cell>
          <cell r="AC126" t="e">
            <v>#REF!</v>
          </cell>
          <cell r="AD126" t="e">
            <v>#REF!</v>
          </cell>
          <cell r="AE126" t="e">
            <v>#REF!</v>
          </cell>
          <cell r="AF126" t="e">
            <v>#REF!</v>
          </cell>
          <cell r="AG126" t="e">
            <v>#REF!</v>
          </cell>
          <cell r="AH126" t="e">
            <v>#REF!</v>
          </cell>
          <cell r="AI126">
            <v>0</v>
          </cell>
        </row>
        <row r="127">
          <cell r="C127" t="str">
            <v>4036</v>
          </cell>
          <cell r="D127" t="str">
            <v>SIPS DE REGISTRO PRINCIPAL DE CORTE, INCLUYE CAJA EN CONCRETO DE 3000 psi Y TAPA EN HIERRO FUNDIDO</v>
          </cell>
          <cell r="E127" t="str">
            <v>UND</v>
          </cell>
          <cell r="F127">
            <v>158889.34839383292</v>
          </cell>
          <cell r="G127">
            <v>0</v>
          </cell>
          <cell r="H127">
            <v>582</v>
          </cell>
          <cell r="I127">
            <v>122</v>
          </cell>
          <cell r="J127" t="e">
            <v>#REF!</v>
          </cell>
          <cell r="K127" t="e">
            <v>#REF!</v>
          </cell>
          <cell r="L127" t="e">
            <v>#REF!</v>
          </cell>
          <cell r="M127" t="e">
            <v>#REF!</v>
          </cell>
          <cell r="N127" t="e">
            <v>#REF!</v>
          </cell>
          <cell r="O127" t="e">
            <v>#REF!</v>
          </cell>
          <cell r="P127" t="e">
            <v>#REF!</v>
          </cell>
          <cell r="Q127" t="e">
            <v>#REF!</v>
          </cell>
          <cell r="R127" t="e">
            <v>#REF!</v>
          </cell>
          <cell r="S127" t="e">
            <v>#REF!</v>
          </cell>
          <cell r="T127" t="e">
            <v>#REF!</v>
          </cell>
          <cell r="U127" t="e">
            <v>#REF!</v>
          </cell>
          <cell r="V127" t="e">
            <v>#REF!</v>
          </cell>
          <cell r="W127" t="e">
            <v>#REF!</v>
          </cell>
          <cell r="X127" t="e">
            <v>#REF!</v>
          </cell>
          <cell r="Y127" t="e">
            <v>#REF!</v>
          </cell>
          <cell r="Z127" t="e">
            <v>#REF!</v>
          </cell>
          <cell r="AA127" t="e">
            <v>#REF!</v>
          </cell>
          <cell r="AB127" t="e">
            <v>#REF!</v>
          </cell>
          <cell r="AC127" t="e">
            <v>#REF!</v>
          </cell>
          <cell r="AD127" t="e">
            <v>#REF!</v>
          </cell>
          <cell r="AE127" t="e">
            <v>#REF!</v>
          </cell>
          <cell r="AF127" t="e">
            <v>#REF!</v>
          </cell>
          <cell r="AG127" t="e">
            <v>#REF!</v>
          </cell>
          <cell r="AH127" t="e">
            <v>#REF!</v>
          </cell>
          <cell r="AI127">
            <v>0</v>
          </cell>
        </row>
        <row r="128">
          <cell r="C128" t="str">
            <v>4037</v>
          </cell>
          <cell r="D128" t="str">
            <v>REGISTRO Y VALVULAS DE  Ø 1/2",  Ø 3/4",  Ø 1" CON CAJA Y TAPA PARA AGUA FRIA</v>
          </cell>
          <cell r="E128" t="str">
            <v>UND</v>
          </cell>
          <cell r="F128">
            <v>67690.321273836598</v>
          </cell>
          <cell r="G128">
            <v>0</v>
          </cell>
          <cell r="H128">
            <v>587</v>
          </cell>
          <cell r="I128">
            <v>123</v>
          </cell>
          <cell r="J128" t="e">
            <v>#REF!</v>
          </cell>
          <cell r="K128" t="e">
            <v>#REF!</v>
          </cell>
          <cell r="L128" t="e">
            <v>#REF!</v>
          </cell>
          <cell r="M128" t="e">
            <v>#REF!</v>
          </cell>
          <cell r="N128" t="e">
            <v>#REF!</v>
          </cell>
          <cell r="O128" t="e">
            <v>#REF!</v>
          </cell>
          <cell r="P128" t="e">
            <v>#REF!</v>
          </cell>
          <cell r="Q128" t="e">
            <v>#REF!</v>
          </cell>
          <cell r="R128" t="e">
            <v>#REF!</v>
          </cell>
          <cell r="S128" t="e">
            <v>#REF!</v>
          </cell>
          <cell r="T128" t="e">
            <v>#REF!</v>
          </cell>
          <cell r="U128" t="e">
            <v>#REF!</v>
          </cell>
          <cell r="V128" t="e">
            <v>#REF!</v>
          </cell>
          <cell r="W128" t="e">
            <v>#REF!</v>
          </cell>
          <cell r="X128" t="e">
            <v>#REF!</v>
          </cell>
          <cell r="Y128" t="e">
            <v>#REF!</v>
          </cell>
          <cell r="Z128" t="e">
            <v>#REF!</v>
          </cell>
          <cell r="AA128" t="e">
            <v>#REF!</v>
          </cell>
          <cell r="AB128" t="e">
            <v>#REF!</v>
          </cell>
          <cell r="AC128" t="e">
            <v>#REF!</v>
          </cell>
          <cell r="AD128" t="e">
            <v>#REF!</v>
          </cell>
          <cell r="AE128" t="e">
            <v>#REF!</v>
          </cell>
          <cell r="AF128" t="e">
            <v>#REF!</v>
          </cell>
          <cell r="AG128" t="e">
            <v>#REF!</v>
          </cell>
          <cell r="AH128" t="e">
            <v>#REF!</v>
          </cell>
          <cell r="AI128">
            <v>0</v>
          </cell>
        </row>
        <row r="129">
          <cell r="C129" t="str">
            <v>4038</v>
          </cell>
          <cell r="D129" t="str">
            <v>REGISTRO Y VALVULAS DE  Ø 1/2",  Ø 3/4",  Ø 1" CON CAJA Y TAPA PARA AGUA CALIENTE</v>
          </cell>
          <cell r="E129" t="str">
            <v>UND</v>
          </cell>
          <cell r="F129">
            <v>67690.321273836598</v>
          </cell>
          <cell r="G129">
            <v>0</v>
          </cell>
          <cell r="H129">
            <v>593</v>
          </cell>
          <cell r="I129">
            <v>124</v>
          </cell>
          <cell r="J129" t="e">
            <v>#REF!</v>
          </cell>
          <cell r="K129" t="e">
            <v>#REF!</v>
          </cell>
          <cell r="L129" t="e">
            <v>#REF!</v>
          </cell>
          <cell r="M129" t="e">
            <v>#REF!</v>
          </cell>
          <cell r="N129" t="e">
            <v>#REF!</v>
          </cell>
          <cell r="O129" t="e">
            <v>#REF!</v>
          </cell>
          <cell r="P129" t="e">
            <v>#REF!</v>
          </cell>
          <cell r="Q129" t="e">
            <v>#REF!</v>
          </cell>
          <cell r="R129" t="e">
            <v>#REF!</v>
          </cell>
          <cell r="S129" t="e">
            <v>#REF!</v>
          </cell>
          <cell r="T129" t="e">
            <v>#REF!</v>
          </cell>
          <cell r="U129" t="e">
            <v>#REF!</v>
          </cell>
          <cell r="V129" t="e">
            <v>#REF!</v>
          </cell>
          <cell r="W129" t="e">
            <v>#REF!</v>
          </cell>
          <cell r="X129" t="e">
            <v>#REF!</v>
          </cell>
          <cell r="Y129" t="e">
            <v>#REF!</v>
          </cell>
          <cell r="Z129" t="e">
            <v>#REF!</v>
          </cell>
          <cell r="AA129" t="e">
            <v>#REF!</v>
          </cell>
          <cell r="AB129" t="e">
            <v>#REF!</v>
          </cell>
          <cell r="AC129" t="e">
            <v>#REF!</v>
          </cell>
          <cell r="AD129" t="e">
            <v>#REF!</v>
          </cell>
          <cell r="AE129" t="e">
            <v>#REF!</v>
          </cell>
          <cell r="AF129" t="e">
            <v>#REF!</v>
          </cell>
          <cell r="AG129" t="e">
            <v>#REF!</v>
          </cell>
          <cell r="AH129" t="e">
            <v>#REF!</v>
          </cell>
          <cell r="AI129">
            <v>0</v>
          </cell>
        </row>
        <row r="130">
          <cell r="C130">
            <v>5000</v>
          </cell>
          <cell r="D130" t="str">
            <v>INFRAESTRUCTURA E INSTALACIONES SANITARIAS</v>
          </cell>
          <cell r="E130">
            <v>0</v>
          </cell>
          <cell r="F130">
            <v>0</v>
          </cell>
          <cell r="G130">
            <v>0</v>
          </cell>
          <cell r="H130">
            <v>2964</v>
          </cell>
          <cell r="I130">
            <v>583</v>
          </cell>
          <cell r="J130" t="e">
            <v>#REF!</v>
          </cell>
          <cell r="K130" t="e">
            <v>#REF!</v>
          </cell>
          <cell r="L130" t="e">
            <v>#REF!</v>
          </cell>
          <cell r="M130" t="e">
            <v>#REF!</v>
          </cell>
          <cell r="N130" t="e">
            <v>#REF!</v>
          </cell>
          <cell r="O130" t="e">
            <v>#REF!</v>
          </cell>
          <cell r="P130" t="e">
            <v>#REF!</v>
          </cell>
          <cell r="Q130" t="e">
            <v>#REF!</v>
          </cell>
          <cell r="R130" t="e">
            <v>#REF!</v>
          </cell>
          <cell r="S130" t="e">
            <v>#REF!</v>
          </cell>
          <cell r="T130" t="e">
            <v>#REF!</v>
          </cell>
          <cell r="U130" t="e">
            <v>#REF!</v>
          </cell>
          <cell r="V130" t="e">
            <v>#REF!</v>
          </cell>
          <cell r="W130" t="e">
            <v>#REF!</v>
          </cell>
          <cell r="X130" t="e">
            <v>#REF!</v>
          </cell>
          <cell r="Y130" t="e">
            <v>#REF!</v>
          </cell>
          <cell r="Z130" t="e">
            <v>#REF!</v>
          </cell>
          <cell r="AA130" t="e">
            <v>#REF!</v>
          </cell>
          <cell r="AB130" t="e">
            <v>#REF!</v>
          </cell>
          <cell r="AC130" t="e">
            <v>#REF!</v>
          </cell>
          <cell r="AD130" t="e">
            <v>#REF!</v>
          </cell>
          <cell r="AE130" t="e">
            <v>#REF!</v>
          </cell>
          <cell r="AF130" t="e">
            <v>#REF!</v>
          </cell>
          <cell r="AG130" t="e">
            <v>#REF!</v>
          </cell>
          <cell r="AH130" t="e">
            <v>#REF!</v>
          </cell>
          <cell r="AI130">
            <v>0</v>
          </cell>
        </row>
        <row r="131">
          <cell r="C131" t="str">
            <v>5001</v>
          </cell>
          <cell r="D131" t="str">
            <v>EXCAVACON MANUAL</v>
          </cell>
          <cell r="E131" t="str">
            <v>M3</v>
          </cell>
          <cell r="F131">
            <v>7366.6809450000019</v>
          </cell>
          <cell r="G131">
            <v>0</v>
          </cell>
          <cell r="H131">
            <v>2968</v>
          </cell>
          <cell r="I131">
            <v>584</v>
          </cell>
          <cell r="J131" t="e">
            <v>#REF!</v>
          </cell>
          <cell r="K131" t="e">
            <v>#REF!</v>
          </cell>
          <cell r="L131" t="e">
            <v>#REF!</v>
          </cell>
          <cell r="M131" t="e">
            <v>#REF!</v>
          </cell>
          <cell r="N131" t="e">
            <v>#REF!</v>
          </cell>
          <cell r="O131" t="e">
            <v>#REF!</v>
          </cell>
          <cell r="P131" t="e">
            <v>#REF!</v>
          </cell>
          <cell r="Q131" t="e">
            <v>#REF!</v>
          </cell>
          <cell r="R131" t="e">
            <v>#REF!</v>
          </cell>
          <cell r="S131" t="e">
            <v>#REF!</v>
          </cell>
          <cell r="T131" t="e">
            <v>#REF!</v>
          </cell>
          <cell r="U131" t="e">
            <v>#REF!</v>
          </cell>
          <cell r="V131" t="e">
            <v>#REF!</v>
          </cell>
          <cell r="W131" t="e">
            <v>#REF!</v>
          </cell>
          <cell r="X131" t="e">
            <v>#REF!</v>
          </cell>
          <cell r="Y131" t="e">
            <v>#REF!</v>
          </cell>
          <cell r="Z131" t="e">
            <v>#REF!</v>
          </cell>
          <cell r="AA131" t="e">
            <v>#REF!</v>
          </cell>
          <cell r="AB131" t="e">
            <v>#REF!</v>
          </cell>
          <cell r="AC131" t="e">
            <v>#REF!</v>
          </cell>
          <cell r="AD131" t="e">
            <v>#REF!</v>
          </cell>
          <cell r="AE131" t="e">
            <v>#REF!</v>
          </cell>
          <cell r="AF131" t="e">
            <v>#REF!</v>
          </cell>
          <cell r="AG131" t="e">
            <v>#REF!</v>
          </cell>
          <cell r="AH131" t="e">
            <v>#REF!</v>
          </cell>
          <cell r="AI131">
            <v>0</v>
          </cell>
        </row>
        <row r="132">
          <cell r="C132" t="str">
            <v>5002</v>
          </cell>
          <cell r="D132" t="str">
            <v>RELENO DE EXCAVACION</v>
          </cell>
          <cell r="E132" t="str">
            <v>M3</v>
          </cell>
          <cell r="F132">
            <v>6800.0131800000017</v>
          </cell>
          <cell r="G132">
            <v>0</v>
          </cell>
          <cell r="H132">
            <v>2973</v>
          </cell>
          <cell r="I132">
            <v>585</v>
          </cell>
          <cell r="J132" t="e">
            <v>#REF!</v>
          </cell>
          <cell r="K132" t="e">
            <v>#REF!</v>
          </cell>
          <cell r="L132" t="e">
            <v>#REF!</v>
          </cell>
          <cell r="M132" t="e">
            <v>#REF!</v>
          </cell>
          <cell r="N132" t="e">
            <v>#REF!</v>
          </cell>
          <cell r="O132" t="e">
            <v>#REF!</v>
          </cell>
          <cell r="P132" t="e">
            <v>#REF!</v>
          </cell>
          <cell r="Q132" t="e">
            <v>#REF!</v>
          </cell>
          <cell r="R132" t="e">
            <v>#REF!</v>
          </cell>
          <cell r="S132" t="e">
            <v>#REF!</v>
          </cell>
          <cell r="T132" t="e">
            <v>#REF!</v>
          </cell>
          <cell r="U132" t="e">
            <v>#REF!</v>
          </cell>
          <cell r="V132" t="e">
            <v>#REF!</v>
          </cell>
          <cell r="W132" t="e">
            <v>#REF!</v>
          </cell>
          <cell r="X132" t="e">
            <v>#REF!</v>
          </cell>
          <cell r="Y132" t="e">
            <v>#REF!</v>
          </cell>
          <cell r="Z132" t="e">
            <v>#REF!</v>
          </cell>
          <cell r="AA132" t="e">
            <v>#REF!</v>
          </cell>
          <cell r="AB132" t="e">
            <v>#REF!</v>
          </cell>
          <cell r="AC132" t="e">
            <v>#REF!</v>
          </cell>
          <cell r="AD132" t="e">
            <v>#REF!</v>
          </cell>
          <cell r="AE132" t="e">
            <v>#REF!</v>
          </cell>
          <cell r="AF132" t="e">
            <v>#REF!</v>
          </cell>
          <cell r="AG132" t="e">
            <v>#REF!</v>
          </cell>
          <cell r="AH132" t="e">
            <v>#REF!</v>
          </cell>
          <cell r="AI132">
            <v>0</v>
          </cell>
        </row>
        <row r="133">
          <cell r="C133" t="str">
            <v>5003</v>
          </cell>
          <cell r="D133" t="str">
            <v>RETIRO SOBRANTES  TIERRA</v>
          </cell>
          <cell r="E133" t="str">
            <v>M3</v>
          </cell>
          <cell r="F133">
            <v>35435.742120000003</v>
          </cell>
          <cell r="G133">
            <v>0</v>
          </cell>
          <cell r="H133">
            <v>2977</v>
          </cell>
          <cell r="I133">
            <v>586</v>
          </cell>
          <cell r="J133" t="e">
            <v>#REF!</v>
          </cell>
          <cell r="K133" t="e">
            <v>#REF!</v>
          </cell>
          <cell r="L133" t="e">
            <v>#REF!</v>
          </cell>
          <cell r="M133" t="e">
            <v>#REF!</v>
          </cell>
          <cell r="N133" t="e">
            <v>#REF!</v>
          </cell>
          <cell r="O133" t="e">
            <v>#REF!</v>
          </cell>
          <cell r="P133" t="e">
            <v>#REF!</v>
          </cell>
          <cell r="Q133" t="e">
            <v>#REF!</v>
          </cell>
          <cell r="R133" t="e">
            <v>#REF!</v>
          </cell>
          <cell r="S133" t="e">
            <v>#REF!</v>
          </cell>
          <cell r="T133" t="e">
            <v>#REF!</v>
          </cell>
          <cell r="U133" t="e">
            <v>#REF!</v>
          </cell>
          <cell r="V133" t="e">
            <v>#REF!</v>
          </cell>
          <cell r="W133" t="e">
            <v>#REF!</v>
          </cell>
          <cell r="X133" t="e">
            <v>#REF!</v>
          </cell>
          <cell r="Y133" t="e">
            <v>#REF!</v>
          </cell>
          <cell r="Z133" t="e">
            <v>#REF!</v>
          </cell>
          <cell r="AA133" t="e">
            <v>#REF!</v>
          </cell>
          <cell r="AB133" t="e">
            <v>#REF!</v>
          </cell>
          <cell r="AC133" t="e">
            <v>#REF!</v>
          </cell>
          <cell r="AD133" t="e">
            <v>#REF!</v>
          </cell>
          <cell r="AE133" t="e">
            <v>#REF!</v>
          </cell>
          <cell r="AF133" t="e">
            <v>#REF!</v>
          </cell>
          <cell r="AG133" t="e">
            <v>#REF!</v>
          </cell>
          <cell r="AH133" t="e">
            <v>#REF!</v>
          </cell>
          <cell r="AI133">
            <v>0</v>
          </cell>
        </row>
        <row r="134">
          <cell r="C134" t="str">
            <v>5004</v>
          </cell>
          <cell r="D134" t="str">
            <v>TUBERIA PVC SANITARIA 2"</v>
          </cell>
          <cell r="E134" t="str">
            <v>ML</v>
          </cell>
          <cell r="F134">
            <v>17536.486944523782</v>
          </cell>
          <cell r="G134">
            <v>0</v>
          </cell>
          <cell r="H134">
            <v>2981</v>
          </cell>
          <cell r="I134">
            <v>587</v>
          </cell>
          <cell r="J134" t="e">
            <v>#REF!</v>
          </cell>
          <cell r="K134" t="e">
            <v>#REF!</v>
          </cell>
          <cell r="L134" t="e">
            <v>#REF!</v>
          </cell>
          <cell r="M134" t="e">
            <v>#REF!</v>
          </cell>
          <cell r="N134" t="e">
            <v>#REF!</v>
          </cell>
          <cell r="O134" t="e">
            <v>#REF!</v>
          </cell>
          <cell r="P134" t="e">
            <v>#REF!</v>
          </cell>
          <cell r="Q134" t="e">
            <v>#REF!</v>
          </cell>
          <cell r="R134" t="e">
            <v>#REF!</v>
          </cell>
          <cell r="S134" t="e">
            <v>#REF!</v>
          </cell>
          <cell r="T134" t="e">
            <v>#REF!</v>
          </cell>
          <cell r="U134" t="e">
            <v>#REF!</v>
          </cell>
          <cell r="V134" t="e">
            <v>#REF!</v>
          </cell>
          <cell r="W134" t="e">
            <v>#REF!</v>
          </cell>
          <cell r="X134" t="e">
            <v>#REF!</v>
          </cell>
          <cell r="Y134" t="e">
            <v>#REF!</v>
          </cell>
          <cell r="Z134" t="e">
            <v>#REF!</v>
          </cell>
          <cell r="AA134" t="e">
            <v>#REF!</v>
          </cell>
          <cell r="AB134" t="e">
            <v>#REF!</v>
          </cell>
          <cell r="AC134" t="e">
            <v>#REF!</v>
          </cell>
          <cell r="AD134" t="e">
            <v>#REF!</v>
          </cell>
          <cell r="AE134" t="e">
            <v>#REF!</v>
          </cell>
          <cell r="AF134" t="e">
            <v>#REF!</v>
          </cell>
          <cell r="AG134" t="e">
            <v>#REF!</v>
          </cell>
          <cell r="AH134" t="e">
            <v>#REF!</v>
          </cell>
          <cell r="AI134">
            <v>0</v>
          </cell>
        </row>
        <row r="135">
          <cell r="C135" t="str">
            <v>5005</v>
          </cell>
          <cell r="D135" t="str">
            <v>TUBERIA PVC SANITARIA  4"</v>
          </cell>
          <cell r="E135" t="str">
            <v>ML</v>
          </cell>
          <cell r="F135">
            <v>396047.58906952979</v>
          </cell>
          <cell r="G135">
            <v>0</v>
          </cell>
          <cell r="H135">
            <v>2985</v>
          </cell>
          <cell r="I135">
            <v>588</v>
          </cell>
          <cell r="J135" t="e">
            <v>#REF!</v>
          </cell>
          <cell r="K135" t="e">
            <v>#REF!</v>
          </cell>
          <cell r="L135" t="e">
            <v>#REF!</v>
          </cell>
          <cell r="M135" t="e">
            <v>#REF!</v>
          </cell>
          <cell r="N135" t="e">
            <v>#REF!</v>
          </cell>
          <cell r="O135" t="e">
            <v>#REF!</v>
          </cell>
          <cell r="P135" t="e">
            <v>#REF!</v>
          </cell>
          <cell r="Q135" t="e">
            <v>#REF!</v>
          </cell>
          <cell r="R135" t="e">
            <v>#REF!</v>
          </cell>
          <cell r="S135" t="e">
            <v>#REF!</v>
          </cell>
          <cell r="T135" t="e">
            <v>#REF!</v>
          </cell>
          <cell r="U135" t="e">
            <v>#REF!</v>
          </cell>
          <cell r="V135" t="e">
            <v>#REF!</v>
          </cell>
          <cell r="W135" t="e">
            <v>#REF!</v>
          </cell>
          <cell r="X135" t="e">
            <v>#REF!</v>
          </cell>
          <cell r="Y135" t="e">
            <v>#REF!</v>
          </cell>
          <cell r="Z135" t="e">
            <v>#REF!</v>
          </cell>
          <cell r="AA135" t="e">
            <v>#REF!</v>
          </cell>
          <cell r="AB135" t="e">
            <v>#REF!</v>
          </cell>
          <cell r="AC135" t="e">
            <v>#REF!</v>
          </cell>
          <cell r="AD135" t="e">
            <v>#REF!</v>
          </cell>
          <cell r="AE135" t="e">
            <v>#REF!</v>
          </cell>
          <cell r="AF135" t="e">
            <v>#REF!</v>
          </cell>
          <cell r="AG135" t="e">
            <v>#REF!</v>
          </cell>
          <cell r="AH135" t="e">
            <v>#REF!</v>
          </cell>
          <cell r="AI135">
            <v>0</v>
          </cell>
        </row>
        <row r="136">
          <cell r="C136" t="str">
            <v>5006</v>
          </cell>
          <cell r="D136" t="str">
            <v>TUBERIA PVC SANITARIA  6"</v>
          </cell>
          <cell r="E136" t="str">
            <v>ML</v>
          </cell>
          <cell r="F136">
            <v>478908.73333333334</v>
          </cell>
          <cell r="G136">
            <v>0</v>
          </cell>
          <cell r="H136">
            <v>2989</v>
          </cell>
          <cell r="I136">
            <v>589</v>
          </cell>
          <cell r="J136" t="e">
            <v>#REF!</v>
          </cell>
          <cell r="K136" t="e">
            <v>#REF!</v>
          </cell>
          <cell r="L136" t="e">
            <v>#REF!</v>
          </cell>
          <cell r="M136" t="e">
            <v>#REF!</v>
          </cell>
          <cell r="N136" t="e">
            <v>#REF!</v>
          </cell>
          <cell r="O136" t="e">
            <v>#REF!</v>
          </cell>
          <cell r="P136" t="e">
            <v>#REF!</v>
          </cell>
          <cell r="Q136" t="e">
            <v>#REF!</v>
          </cell>
          <cell r="R136" t="e">
            <v>#REF!</v>
          </cell>
          <cell r="S136" t="e">
            <v>#REF!</v>
          </cell>
          <cell r="T136" t="e">
            <v>#REF!</v>
          </cell>
          <cell r="U136" t="e">
            <v>#REF!</v>
          </cell>
          <cell r="V136" t="e">
            <v>#REF!</v>
          </cell>
          <cell r="W136" t="e">
            <v>#REF!</v>
          </cell>
          <cell r="X136" t="e">
            <v>#REF!</v>
          </cell>
          <cell r="Y136" t="e">
            <v>#REF!</v>
          </cell>
          <cell r="Z136" t="e">
            <v>#REF!</v>
          </cell>
          <cell r="AA136" t="e">
            <v>#REF!</v>
          </cell>
          <cell r="AB136" t="e">
            <v>#REF!</v>
          </cell>
          <cell r="AC136" t="e">
            <v>#REF!</v>
          </cell>
          <cell r="AD136" t="e">
            <v>#REF!</v>
          </cell>
          <cell r="AE136" t="e">
            <v>#REF!</v>
          </cell>
          <cell r="AF136" t="e">
            <v>#REF!</v>
          </cell>
          <cell r="AG136" t="e">
            <v>#REF!</v>
          </cell>
          <cell r="AH136" t="e">
            <v>#REF!</v>
          </cell>
          <cell r="AI136">
            <v>0</v>
          </cell>
        </row>
        <row r="137">
          <cell r="C137" t="str">
            <v>5007</v>
          </cell>
          <cell r="D137" t="str">
            <v>TUBERIA DE  GRES    10"</v>
          </cell>
          <cell r="E137" t="str">
            <v>ML</v>
          </cell>
          <cell r="F137">
            <v>21312.567184000003</v>
          </cell>
          <cell r="G137">
            <v>0</v>
          </cell>
          <cell r="H137">
            <v>600</v>
          </cell>
          <cell r="I137">
            <v>125</v>
          </cell>
          <cell r="J137" t="e">
            <v>#REF!</v>
          </cell>
          <cell r="K137" t="e">
            <v>#REF!</v>
          </cell>
          <cell r="L137" t="e">
            <v>#REF!</v>
          </cell>
          <cell r="M137" t="e">
            <v>#REF!</v>
          </cell>
          <cell r="N137" t="e">
            <v>#REF!</v>
          </cell>
          <cell r="O137" t="e">
            <v>#REF!</v>
          </cell>
          <cell r="P137" t="e">
            <v>#REF!</v>
          </cell>
          <cell r="Q137" t="e">
            <v>#REF!</v>
          </cell>
          <cell r="R137" t="e">
            <v>#REF!</v>
          </cell>
          <cell r="S137" t="e">
            <v>#REF!</v>
          </cell>
          <cell r="T137" t="e">
            <v>#REF!</v>
          </cell>
          <cell r="U137" t="e">
            <v>#REF!</v>
          </cell>
          <cell r="V137" t="e">
            <v>#REF!</v>
          </cell>
          <cell r="W137" t="e">
            <v>#REF!</v>
          </cell>
          <cell r="X137" t="e">
            <v>#REF!</v>
          </cell>
          <cell r="Y137" t="e">
            <v>#REF!</v>
          </cell>
          <cell r="Z137" t="e">
            <v>#REF!</v>
          </cell>
          <cell r="AA137" t="e">
            <v>#REF!</v>
          </cell>
          <cell r="AB137" t="e">
            <v>#REF!</v>
          </cell>
          <cell r="AC137" t="e">
            <v>#REF!</v>
          </cell>
          <cell r="AD137" t="e">
            <v>#REF!</v>
          </cell>
          <cell r="AE137" t="e">
            <v>#REF!</v>
          </cell>
          <cell r="AF137" t="e">
            <v>#REF!</v>
          </cell>
          <cell r="AG137" t="e">
            <v>#REF!</v>
          </cell>
          <cell r="AH137" t="e">
            <v>#REF!</v>
          </cell>
          <cell r="AI137">
            <v>0</v>
          </cell>
        </row>
        <row r="138">
          <cell r="C138" t="str">
            <v>5008</v>
          </cell>
          <cell r="D138" t="str">
            <v>TUBERIA DRENAGE     4"</v>
          </cell>
          <cell r="E138" t="str">
            <v>ML</v>
          </cell>
          <cell r="F138">
            <v>11050.245320000002</v>
          </cell>
          <cell r="G138">
            <v>0</v>
          </cell>
          <cell r="H138">
            <v>601</v>
          </cell>
          <cell r="I138">
            <v>126</v>
          </cell>
          <cell r="J138" t="e">
            <v>#REF!</v>
          </cell>
          <cell r="K138" t="e">
            <v>#REF!</v>
          </cell>
          <cell r="L138" t="e">
            <v>#REF!</v>
          </cell>
          <cell r="M138" t="e">
            <v>#REF!</v>
          </cell>
          <cell r="N138" t="e">
            <v>#REF!</v>
          </cell>
          <cell r="O138" t="e">
            <v>#REF!</v>
          </cell>
          <cell r="P138" t="e">
            <v>#REF!</v>
          </cell>
          <cell r="Q138" t="e">
            <v>#REF!</v>
          </cell>
          <cell r="R138" t="e">
            <v>#REF!</v>
          </cell>
          <cell r="S138" t="e">
            <v>#REF!</v>
          </cell>
          <cell r="T138" t="e">
            <v>#REF!</v>
          </cell>
          <cell r="U138" t="e">
            <v>#REF!</v>
          </cell>
          <cell r="V138" t="e">
            <v>#REF!</v>
          </cell>
          <cell r="W138" t="e">
            <v>#REF!</v>
          </cell>
          <cell r="X138" t="e">
            <v>#REF!</v>
          </cell>
          <cell r="Y138" t="e">
            <v>#REF!</v>
          </cell>
          <cell r="Z138" t="e">
            <v>#REF!</v>
          </cell>
          <cell r="AA138" t="e">
            <v>#REF!</v>
          </cell>
          <cell r="AB138" t="e">
            <v>#REF!</v>
          </cell>
          <cell r="AC138" t="e">
            <v>#REF!</v>
          </cell>
          <cell r="AD138" t="e">
            <v>#REF!</v>
          </cell>
          <cell r="AE138" t="e">
            <v>#REF!</v>
          </cell>
          <cell r="AF138" t="e">
            <v>#REF!</v>
          </cell>
          <cell r="AG138" t="e">
            <v>#REF!</v>
          </cell>
          <cell r="AH138" t="e">
            <v>#REF!</v>
          </cell>
          <cell r="AI138">
            <v>0</v>
          </cell>
        </row>
        <row r="139">
          <cell r="C139" t="str">
            <v>5009</v>
          </cell>
          <cell r="D139" t="str">
            <v>TUBERIA DRENAGE  PVC" 100MM</v>
          </cell>
          <cell r="E139" t="str">
            <v>ML</v>
          </cell>
          <cell r="F139">
            <v>47765.382120000002</v>
          </cell>
          <cell r="G139">
            <v>0</v>
          </cell>
          <cell r="H139">
            <v>603</v>
          </cell>
          <cell r="I139">
            <v>127</v>
          </cell>
          <cell r="J139" t="e">
            <v>#REF!</v>
          </cell>
          <cell r="K139" t="e">
            <v>#REF!</v>
          </cell>
          <cell r="L139" t="e">
            <v>#REF!</v>
          </cell>
          <cell r="M139" t="e">
            <v>#REF!</v>
          </cell>
          <cell r="N139" t="e">
            <v>#REF!</v>
          </cell>
          <cell r="O139" t="e">
            <v>#REF!</v>
          </cell>
          <cell r="P139" t="e">
            <v>#REF!</v>
          </cell>
          <cell r="Q139" t="e">
            <v>#REF!</v>
          </cell>
          <cell r="R139" t="e">
            <v>#REF!</v>
          </cell>
          <cell r="S139" t="e">
            <v>#REF!</v>
          </cell>
          <cell r="T139" t="e">
            <v>#REF!</v>
          </cell>
          <cell r="U139" t="e">
            <v>#REF!</v>
          </cell>
          <cell r="V139" t="e">
            <v>#REF!</v>
          </cell>
          <cell r="W139" t="e">
            <v>#REF!</v>
          </cell>
          <cell r="X139" t="e">
            <v>#REF!</v>
          </cell>
          <cell r="Y139" t="e">
            <v>#REF!</v>
          </cell>
          <cell r="Z139" t="e">
            <v>#REF!</v>
          </cell>
          <cell r="AA139" t="e">
            <v>#REF!</v>
          </cell>
          <cell r="AB139" t="e">
            <v>#REF!</v>
          </cell>
          <cell r="AC139" t="e">
            <v>#REF!</v>
          </cell>
          <cell r="AD139" t="e">
            <v>#REF!</v>
          </cell>
          <cell r="AE139" t="e">
            <v>#REF!</v>
          </cell>
          <cell r="AF139" t="e">
            <v>#REF!</v>
          </cell>
          <cell r="AG139" t="e">
            <v>#REF!</v>
          </cell>
          <cell r="AH139" t="e">
            <v>#REF!</v>
          </cell>
          <cell r="AI139">
            <v>0</v>
          </cell>
        </row>
        <row r="140">
          <cell r="C140" t="str">
            <v>5010</v>
          </cell>
          <cell r="D140" t="str">
            <v>TUBERIA CONCRETO      8"</v>
          </cell>
          <cell r="E140" t="str">
            <v>ML</v>
          </cell>
          <cell r="F140">
            <v>60975.479052000002</v>
          </cell>
          <cell r="G140">
            <v>0</v>
          </cell>
          <cell r="H140">
            <v>605</v>
          </cell>
          <cell r="I140">
            <v>128</v>
          </cell>
          <cell r="J140" t="e">
            <v>#REF!</v>
          </cell>
          <cell r="K140" t="e">
            <v>#REF!</v>
          </cell>
          <cell r="L140" t="e">
            <v>#REF!</v>
          </cell>
          <cell r="M140" t="e">
            <v>#REF!</v>
          </cell>
          <cell r="N140" t="e">
            <v>#REF!</v>
          </cell>
          <cell r="O140" t="e">
            <v>#REF!</v>
          </cell>
          <cell r="P140" t="e">
            <v>#REF!</v>
          </cell>
          <cell r="Q140" t="e">
            <v>#REF!</v>
          </cell>
          <cell r="R140" t="e">
            <v>#REF!</v>
          </cell>
          <cell r="S140" t="e">
            <v>#REF!</v>
          </cell>
          <cell r="T140" t="e">
            <v>#REF!</v>
          </cell>
          <cell r="U140" t="e">
            <v>#REF!</v>
          </cell>
          <cell r="V140" t="e">
            <v>#REF!</v>
          </cell>
          <cell r="W140" t="e">
            <v>#REF!</v>
          </cell>
          <cell r="X140" t="e">
            <v>#REF!</v>
          </cell>
          <cell r="Y140" t="e">
            <v>#REF!</v>
          </cell>
          <cell r="Z140" t="e">
            <v>#REF!</v>
          </cell>
          <cell r="AA140" t="e">
            <v>#REF!</v>
          </cell>
          <cell r="AB140" t="e">
            <v>#REF!</v>
          </cell>
          <cell r="AC140" t="e">
            <v>#REF!</v>
          </cell>
          <cell r="AD140" t="e">
            <v>#REF!</v>
          </cell>
          <cell r="AE140" t="e">
            <v>#REF!</v>
          </cell>
          <cell r="AF140" t="e">
            <v>#REF!</v>
          </cell>
          <cell r="AG140" t="e">
            <v>#REF!</v>
          </cell>
          <cell r="AH140" t="e">
            <v>#REF!</v>
          </cell>
          <cell r="AI140">
            <v>0</v>
          </cell>
        </row>
        <row r="141">
          <cell r="C141" t="str">
            <v>5011</v>
          </cell>
          <cell r="D141" t="str">
            <v>TUBERIA CONCRETO      10"</v>
          </cell>
          <cell r="E141" t="str">
            <v>ML</v>
          </cell>
          <cell r="F141">
            <v>59428.997904000003</v>
          </cell>
          <cell r="G141">
            <v>0</v>
          </cell>
          <cell r="H141">
            <v>608</v>
          </cell>
          <cell r="I141">
            <v>129</v>
          </cell>
          <cell r="J141" t="e">
            <v>#REF!</v>
          </cell>
          <cell r="K141" t="e">
            <v>#REF!</v>
          </cell>
          <cell r="L141" t="e">
            <v>#REF!</v>
          </cell>
          <cell r="M141" t="e">
            <v>#REF!</v>
          </cell>
          <cell r="N141" t="e">
            <v>#REF!</v>
          </cell>
          <cell r="O141" t="e">
            <v>#REF!</v>
          </cell>
          <cell r="P141" t="e">
            <v>#REF!</v>
          </cell>
          <cell r="Q141" t="e">
            <v>#REF!</v>
          </cell>
          <cell r="R141" t="e">
            <v>#REF!</v>
          </cell>
          <cell r="S141" t="e">
            <v>#REF!</v>
          </cell>
          <cell r="T141" t="e">
            <v>#REF!</v>
          </cell>
          <cell r="U141" t="e">
            <v>#REF!</v>
          </cell>
          <cell r="V141" t="e">
            <v>#REF!</v>
          </cell>
          <cell r="W141" t="e">
            <v>#REF!</v>
          </cell>
          <cell r="X141" t="e">
            <v>#REF!</v>
          </cell>
          <cell r="Y141" t="e">
            <v>#REF!</v>
          </cell>
          <cell r="Z141" t="e">
            <v>#REF!</v>
          </cell>
          <cell r="AA141" t="e">
            <v>#REF!</v>
          </cell>
          <cell r="AB141" t="e">
            <v>#REF!</v>
          </cell>
          <cell r="AC141" t="e">
            <v>#REF!</v>
          </cell>
          <cell r="AD141" t="e">
            <v>#REF!</v>
          </cell>
          <cell r="AE141" t="e">
            <v>#REF!</v>
          </cell>
          <cell r="AF141" t="e">
            <v>#REF!</v>
          </cell>
          <cell r="AG141" t="e">
            <v>#REF!</v>
          </cell>
          <cell r="AH141" t="e">
            <v>#REF!</v>
          </cell>
          <cell r="AI141">
            <v>0</v>
          </cell>
        </row>
        <row r="142">
          <cell r="C142" t="str">
            <v>5012</v>
          </cell>
          <cell r="D142" t="str">
            <v>TUBERIA CONCRETO       12"</v>
          </cell>
          <cell r="E142" t="str">
            <v>ML</v>
          </cell>
          <cell r="F142">
            <v>4094.9225599999995</v>
          </cell>
          <cell r="G142">
            <v>0</v>
          </cell>
          <cell r="H142">
            <v>613</v>
          </cell>
          <cell r="I142">
            <v>130</v>
          </cell>
          <cell r="J142" t="e">
            <v>#REF!</v>
          </cell>
          <cell r="K142" t="e">
            <v>#REF!</v>
          </cell>
          <cell r="L142" t="e">
            <v>#REF!</v>
          </cell>
          <cell r="M142" t="e">
            <v>#REF!</v>
          </cell>
          <cell r="N142" t="e">
            <v>#REF!</v>
          </cell>
          <cell r="O142" t="e">
            <v>#REF!</v>
          </cell>
          <cell r="P142" t="e">
            <v>#REF!</v>
          </cell>
          <cell r="Q142" t="e">
            <v>#REF!</v>
          </cell>
          <cell r="R142" t="e">
            <v>#REF!</v>
          </cell>
          <cell r="S142" t="e">
            <v>#REF!</v>
          </cell>
          <cell r="T142" t="e">
            <v>#REF!</v>
          </cell>
          <cell r="U142" t="e">
            <v>#REF!</v>
          </cell>
          <cell r="V142" t="e">
            <v>#REF!</v>
          </cell>
          <cell r="W142" t="e">
            <v>#REF!</v>
          </cell>
          <cell r="X142" t="e">
            <v>#REF!</v>
          </cell>
          <cell r="Y142" t="e">
            <v>#REF!</v>
          </cell>
          <cell r="Z142" t="e">
            <v>#REF!</v>
          </cell>
          <cell r="AA142" t="e">
            <v>#REF!</v>
          </cell>
          <cell r="AB142" t="e">
            <v>#REF!</v>
          </cell>
          <cell r="AC142" t="e">
            <v>#REF!</v>
          </cell>
          <cell r="AD142" t="e">
            <v>#REF!</v>
          </cell>
          <cell r="AE142" t="e">
            <v>#REF!</v>
          </cell>
          <cell r="AF142" t="e">
            <v>#REF!</v>
          </cell>
          <cell r="AG142" t="e">
            <v>#REF!</v>
          </cell>
          <cell r="AH142" t="e">
            <v>#REF!</v>
          </cell>
          <cell r="AI142">
            <v>0</v>
          </cell>
        </row>
        <row r="143">
          <cell r="C143" t="str">
            <v>5013</v>
          </cell>
          <cell r="D143" t="str">
            <v>PUNTO PVC SANITARIO  2"</v>
          </cell>
          <cell r="E143" t="str">
            <v>UND</v>
          </cell>
          <cell r="F143">
            <v>26749.222560000002</v>
          </cell>
          <cell r="G143">
            <v>0</v>
          </cell>
          <cell r="H143">
            <v>618</v>
          </cell>
          <cell r="I143">
            <v>131</v>
          </cell>
          <cell r="J143" t="e">
            <v>#REF!</v>
          </cell>
          <cell r="K143" t="e">
            <v>#REF!</v>
          </cell>
          <cell r="L143" t="e">
            <v>#REF!</v>
          </cell>
          <cell r="M143" t="e">
            <v>#REF!</v>
          </cell>
          <cell r="N143" t="e">
            <v>#REF!</v>
          </cell>
          <cell r="O143" t="e">
            <v>#REF!</v>
          </cell>
          <cell r="P143" t="e">
            <v>#REF!</v>
          </cell>
          <cell r="Q143" t="e">
            <v>#REF!</v>
          </cell>
          <cell r="R143" t="e">
            <v>#REF!</v>
          </cell>
          <cell r="S143" t="e">
            <v>#REF!</v>
          </cell>
          <cell r="T143" t="e">
            <v>#REF!</v>
          </cell>
          <cell r="U143" t="e">
            <v>#REF!</v>
          </cell>
          <cell r="V143" t="e">
            <v>#REF!</v>
          </cell>
          <cell r="W143" t="e">
            <v>#REF!</v>
          </cell>
          <cell r="X143" t="e">
            <v>#REF!</v>
          </cell>
          <cell r="Y143" t="e">
            <v>#REF!</v>
          </cell>
          <cell r="Z143" t="e">
            <v>#REF!</v>
          </cell>
          <cell r="AA143" t="e">
            <v>#REF!</v>
          </cell>
          <cell r="AB143" t="e">
            <v>#REF!</v>
          </cell>
          <cell r="AC143" t="e">
            <v>#REF!</v>
          </cell>
          <cell r="AD143" t="e">
            <v>#REF!</v>
          </cell>
          <cell r="AE143" t="e">
            <v>#REF!</v>
          </cell>
          <cell r="AF143" t="e">
            <v>#REF!</v>
          </cell>
          <cell r="AG143" t="e">
            <v>#REF!</v>
          </cell>
          <cell r="AH143" t="e">
            <v>#REF!</v>
          </cell>
          <cell r="AI143">
            <v>0</v>
          </cell>
        </row>
        <row r="144">
          <cell r="C144" t="str">
            <v>5014</v>
          </cell>
          <cell r="D144" t="str">
            <v>PUNTO SANITARIO DE 3"</v>
          </cell>
          <cell r="E144" t="str">
            <v>UND</v>
          </cell>
          <cell r="F144">
            <v>35782.033839999996</v>
          </cell>
          <cell r="G144">
            <v>0</v>
          </cell>
          <cell r="H144">
            <v>623</v>
          </cell>
          <cell r="I144">
            <v>132</v>
          </cell>
          <cell r="J144" t="e">
            <v>#REF!</v>
          </cell>
          <cell r="K144" t="e">
            <v>#REF!</v>
          </cell>
          <cell r="L144" t="e">
            <v>#REF!</v>
          </cell>
          <cell r="M144" t="e">
            <v>#REF!</v>
          </cell>
          <cell r="N144" t="e">
            <v>#REF!</v>
          </cell>
          <cell r="O144" t="e">
            <v>#REF!</v>
          </cell>
          <cell r="P144" t="e">
            <v>#REF!</v>
          </cell>
          <cell r="Q144" t="e">
            <v>#REF!</v>
          </cell>
          <cell r="R144" t="e">
            <v>#REF!</v>
          </cell>
          <cell r="S144" t="e">
            <v>#REF!</v>
          </cell>
          <cell r="T144" t="e">
            <v>#REF!</v>
          </cell>
          <cell r="U144" t="e">
            <v>#REF!</v>
          </cell>
          <cell r="V144" t="e">
            <v>#REF!</v>
          </cell>
          <cell r="W144" t="e">
            <v>#REF!</v>
          </cell>
          <cell r="X144" t="e">
            <v>#REF!</v>
          </cell>
          <cell r="Y144" t="e">
            <v>#REF!</v>
          </cell>
          <cell r="Z144" t="e">
            <v>#REF!</v>
          </cell>
          <cell r="AA144" t="e">
            <v>#REF!</v>
          </cell>
          <cell r="AB144" t="e">
            <v>#REF!</v>
          </cell>
          <cell r="AC144" t="e">
            <v>#REF!</v>
          </cell>
          <cell r="AD144" t="e">
            <v>#REF!</v>
          </cell>
          <cell r="AE144" t="e">
            <v>#REF!</v>
          </cell>
          <cell r="AF144" t="e">
            <v>#REF!</v>
          </cell>
          <cell r="AG144" t="e">
            <v>#REF!</v>
          </cell>
          <cell r="AH144" t="e">
            <v>#REF!</v>
          </cell>
          <cell r="AI144">
            <v>0</v>
          </cell>
        </row>
        <row r="145">
          <cell r="C145" t="str">
            <v>5015</v>
          </cell>
          <cell r="D145" t="str">
            <v>PUNTO SANITARIO DE  6"</v>
          </cell>
          <cell r="E145" t="str">
            <v>UND</v>
          </cell>
          <cell r="F145">
            <v>441670.08415559231</v>
          </cell>
          <cell r="G145">
            <v>0</v>
          </cell>
          <cell r="H145">
            <v>629</v>
          </cell>
          <cell r="I145">
            <v>133</v>
          </cell>
          <cell r="J145" t="e">
            <v>#REF!</v>
          </cell>
          <cell r="K145" t="e">
            <v>#REF!</v>
          </cell>
          <cell r="L145" t="e">
            <v>#REF!</v>
          </cell>
          <cell r="M145" t="e">
            <v>#REF!</v>
          </cell>
          <cell r="N145" t="e">
            <v>#REF!</v>
          </cell>
          <cell r="O145" t="e">
            <v>#REF!</v>
          </cell>
          <cell r="P145" t="e">
            <v>#REF!</v>
          </cell>
          <cell r="Q145" t="e">
            <v>#REF!</v>
          </cell>
          <cell r="R145" t="e">
            <v>#REF!</v>
          </cell>
          <cell r="S145" t="e">
            <v>#REF!</v>
          </cell>
          <cell r="T145" t="e">
            <v>#REF!</v>
          </cell>
          <cell r="U145" t="e">
            <v>#REF!</v>
          </cell>
          <cell r="V145" t="e">
            <v>#REF!</v>
          </cell>
          <cell r="W145" t="e">
            <v>#REF!</v>
          </cell>
          <cell r="X145" t="e">
            <v>#REF!</v>
          </cell>
          <cell r="Y145" t="e">
            <v>#REF!</v>
          </cell>
          <cell r="Z145" t="e">
            <v>#REF!</v>
          </cell>
          <cell r="AA145" t="e">
            <v>#REF!</v>
          </cell>
          <cell r="AB145" t="e">
            <v>#REF!</v>
          </cell>
          <cell r="AC145" t="e">
            <v>#REF!</v>
          </cell>
          <cell r="AD145" t="e">
            <v>#REF!</v>
          </cell>
          <cell r="AE145" t="e">
            <v>#REF!</v>
          </cell>
          <cell r="AF145" t="e">
            <v>#REF!</v>
          </cell>
          <cell r="AG145" t="e">
            <v>#REF!</v>
          </cell>
          <cell r="AH145" t="e">
            <v>#REF!</v>
          </cell>
          <cell r="AI145">
            <v>0</v>
          </cell>
        </row>
        <row r="146">
          <cell r="C146" t="str">
            <v>5016</v>
          </cell>
          <cell r="D146" t="str">
            <v>CAJA DE INSPECCION  40x40</v>
          </cell>
          <cell r="E146" t="str">
            <v>UND</v>
          </cell>
          <cell r="F146">
            <v>134888.6552764888</v>
          </cell>
          <cell r="G146">
            <v>0</v>
          </cell>
          <cell r="H146">
            <v>635</v>
          </cell>
          <cell r="I146">
            <v>134</v>
          </cell>
          <cell r="J146" t="e">
            <v>#REF!</v>
          </cell>
          <cell r="K146" t="e">
            <v>#REF!</v>
          </cell>
          <cell r="L146" t="e">
            <v>#REF!</v>
          </cell>
          <cell r="M146" t="e">
            <v>#REF!</v>
          </cell>
          <cell r="N146" t="e">
            <v>#REF!</v>
          </cell>
          <cell r="O146" t="e">
            <v>#REF!</v>
          </cell>
          <cell r="P146" t="e">
            <v>#REF!</v>
          </cell>
          <cell r="Q146" t="e">
            <v>#REF!</v>
          </cell>
          <cell r="R146" t="e">
            <v>#REF!</v>
          </cell>
          <cell r="S146" t="e">
            <v>#REF!</v>
          </cell>
          <cell r="T146" t="e">
            <v>#REF!</v>
          </cell>
          <cell r="U146" t="e">
            <v>#REF!</v>
          </cell>
          <cell r="V146" t="e">
            <v>#REF!</v>
          </cell>
          <cell r="W146" t="e">
            <v>#REF!</v>
          </cell>
          <cell r="X146" t="e">
            <v>#REF!</v>
          </cell>
          <cell r="Y146" t="e">
            <v>#REF!</v>
          </cell>
          <cell r="Z146" t="e">
            <v>#REF!</v>
          </cell>
          <cell r="AA146" t="e">
            <v>#REF!</v>
          </cell>
          <cell r="AB146" t="e">
            <v>#REF!</v>
          </cell>
          <cell r="AC146" t="e">
            <v>#REF!</v>
          </cell>
          <cell r="AD146" t="e">
            <v>#REF!</v>
          </cell>
          <cell r="AE146" t="e">
            <v>#REF!</v>
          </cell>
          <cell r="AF146" t="e">
            <v>#REF!</v>
          </cell>
          <cell r="AG146" t="e">
            <v>#REF!</v>
          </cell>
          <cell r="AH146" t="e">
            <v>#REF!</v>
          </cell>
          <cell r="AI146">
            <v>0</v>
          </cell>
        </row>
        <row r="147">
          <cell r="C147" t="str">
            <v>5017</v>
          </cell>
          <cell r="D147" t="str">
            <v>CAJA DE INSPECCION  50x50</v>
          </cell>
          <cell r="E147" t="str">
            <v>UND</v>
          </cell>
          <cell r="F147">
            <v>151042.16131285022</v>
          </cell>
          <cell r="G147">
            <v>0</v>
          </cell>
          <cell r="H147">
            <v>639</v>
          </cell>
          <cell r="I147">
            <v>135</v>
          </cell>
          <cell r="J147" t="e">
            <v>#REF!</v>
          </cell>
          <cell r="K147" t="e">
            <v>#REF!</v>
          </cell>
          <cell r="L147" t="e">
            <v>#REF!</v>
          </cell>
          <cell r="M147" t="e">
            <v>#REF!</v>
          </cell>
          <cell r="N147" t="e">
            <v>#REF!</v>
          </cell>
          <cell r="O147" t="e">
            <v>#REF!</v>
          </cell>
          <cell r="P147" t="e">
            <v>#REF!</v>
          </cell>
          <cell r="Q147" t="e">
            <v>#REF!</v>
          </cell>
          <cell r="R147" t="e">
            <v>#REF!</v>
          </cell>
          <cell r="S147" t="e">
            <v>#REF!</v>
          </cell>
          <cell r="T147" t="e">
            <v>#REF!</v>
          </cell>
          <cell r="U147" t="e">
            <v>#REF!</v>
          </cell>
          <cell r="V147" t="e">
            <v>#REF!</v>
          </cell>
          <cell r="W147" t="e">
            <v>#REF!</v>
          </cell>
          <cell r="X147" t="e">
            <v>#REF!</v>
          </cell>
          <cell r="Y147" t="e">
            <v>#REF!</v>
          </cell>
          <cell r="Z147" t="e">
            <v>#REF!</v>
          </cell>
          <cell r="AA147" t="e">
            <v>#REF!</v>
          </cell>
          <cell r="AB147" t="e">
            <v>#REF!</v>
          </cell>
          <cell r="AC147" t="e">
            <v>#REF!</v>
          </cell>
          <cell r="AD147" t="e">
            <v>#REF!</v>
          </cell>
          <cell r="AE147" t="e">
            <v>#REF!</v>
          </cell>
          <cell r="AF147" t="e">
            <v>#REF!</v>
          </cell>
          <cell r="AG147" t="e">
            <v>#REF!</v>
          </cell>
          <cell r="AH147" t="e">
            <v>#REF!</v>
          </cell>
          <cell r="AI147">
            <v>0</v>
          </cell>
        </row>
        <row r="148">
          <cell r="C148" t="str">
            <v>5018</v>
          </cell>
          <cell r="D148" t="str">
            <v>RELLENO GRAVILLA DE RIO</v>
          </cell>
          <cell r="E148" t="str">
            <v>M3</v>
          </cell>
          <cell r="F148">
            <v>66071.373179999995</v>
          </cell>
          <cell r="G148">
            <v>0</v>
          </cell>
          <cell r="H148">
            <v>645</v>
          </cell>
          <cell r="I148">
            <v>136</v>
          </cell>
          <cell r="J148" t="e">
            <v>#REF!</v>
          </cell>
          <cell r="K148" t="e">
            <v>#REF!</v>
          </cell>
          <cell r="L148" t="e">
            <v>#REF!</v>
          </cell>
          <cell r="M148" t="e">
            <v>#REF!</v>
          </cell>
          <cell r="N148" t="e">
            <v>#REF!</v>
          </cell>
          <cell r="O148" t="e">
            <v>#REF!</v>
          </cell>
          <cell r="P148" t="e">
            <v>#REF!</v>
          </cell>
          <cell r="Q148" t="e">
            <v>#REF!</v>
          </cell>
          <cell r="R148" t="e">
            <v>#REF!</v>
          </cell>
          <cell r="S148" t="e">
            <v>#REF!</v>
          </cell>
          <cell r="T148" t="e">
            <v>#REF!</v>
          </cell>
          <cell r="U148" t="e">
            <v>#REF!</v>
          </cell>
          <cell r="V148" t="e">
            <v>#REF!</v>
          </cell>
          <cell r="W148" t="e">
            <v>#REF!</v>
          </cell>
          <cell r="X148" t="e">
            <v>#REF!</v>
          </cell>
          <cell r="Y148" t="e">
            <v>#REF!</v>
          </cell>
          <cell r="Z148" t="e">
            <v>#REF!</v>
          </cell>
          <cell r="AA148" t="e">
            <v>#REF!</v>
          </cell>
          <cell r="AB148" t="e">
            <v>#REF!</v>
          </cell>
          <cell r="AC148" t="e">
            <v>#REF!</v>
          </cell>
          <cell r="AD148" t="e">
            <v>#REF!</v>
          </cell>
          <cell r="AE148" t="e">
            <v>#REF!</v>
          </cell>
          <cell r="AF148" t="e">
            <v>#REF!</v>
          </cell>
          <cell r="AG148" t="e">
            <v>#REF!</v>
          </cell>
          <cell r="AH148" t="e">
            <v>#REF!</v>
          </cell>
          <cell r="AI148">
            <v>0</v>
          </cell>
        </row>
        <row r="149">
          <cell r="C149" t="str">
            <v>5019</v>
          </cell>
          <cell r="D149" t="str">
            <v>CAJA DE INSPECCION  60x60</v>
          </cell>
          <cell r="E149" t="str">
            <v>UND</v>
          </cell>
          <cell r="F149">
            <v>217279.55018733296</v>
          </cell>
          <cell r="G149">
            <v>0</v>
          </cell>
          <cell r="H149">
            <v>651</v>
          </cell>
          <cell r="I149">
            <v>137</v>
          </cell>
          <cell r="J149" t="e">
            <v>#REF!</v>
          </cell>
          <cell r="K149" t="e">
            <v>#REF!</v>
          </cell>
          <cell r="L149" t="e">
            <v>#REF!</v>
          </cell>
          <cell r="M149" t="e">
            <v>#REF!</v>
          </cell>
          <cell r="N149" t="e">
            <v>#REF!</v>
          </cell>
          <cell r="O149" t="e">
            <v>#REF!</v>
          </cell>
          <cell r="P149" t="e">
            <v>#REF!</v>
          </cell>
          <cell r="Q149" t="e">
            <v>#REF!</v>
          </cell>
          <cell r="R149" t="e">
            <v>#REF!</v>
          </cell>
          <cell r="S149" t="e">
            <v>#REF!</v>
          </cell>
          <cell r="T149" t="e">
            <v>#REF!</v>
          </cell>
          <cell r="U149" t="e">
            <v>#REF!</v>
          </cell>
          <cell r="V149" t="e">
            <v>#REF!</v>
          </cell>
          <cell r="W149" t="e">
            <v>#REF!</v>
          </cell>
          <cell r="X149" t="e">
            <v>#REF!</v>
          </cell>
          <cell r="Y149" t="e">
            <v>#REF!</v>
          </cell>
          <cell r="Z149" t="e">
            <v>#REF!</v>
          </cell>
          <cell r="AA149" t="e">
            <v>#REF!</v>
          </cell>
          <cell r="AB149" t="e">
            <v>#REF!</v>
          </cell>
          <cell r="AC149" t="e">
            <v>#REF!</v>
          </cell>
          <cell r="AD149" t="e">
            <v>#REF!</v>
          </cell>
          <cell r="AE149" t="e">
            <v>#REF!</v>
          </cell>
          <cell r="AF149" t="e">
            <v>#REF!</v>
          </cell>
          <cell r="AG149" t="e">
            <v>#REF!</v>
          </cell>
          <cell r="AH149" t="e">
            <v>#REF!</v>
          </cell>
          <cell r="AI149">
            <v>0</v>
          </cell>
        </row>
        <row r="150">
          <cell r="C150" t="str">
            <v>5020</v>
          </cell>
          <cell r="D150" t="str">
            <v>CAJA DE INSPECCION  80x80</v>
          </cell>
          <cell r="E150" t="str">
            <v>UND</v>
          </cell>
          <cell r="F150">
            <v>273341.50448499998</v>
          </cell>
          <cell r="G150">
            <v>0</v>
          </cell>
          <cell r="H150">
            <v>657</v>
          </cell>
          <cell r="I150">
            <v>138</v>
          </cell>
          <cell r="J150" t="e">
            <v>#REF!</v>
          </cell>
          <cell r="K150" t="e">
            <v>#REF!</v>
          </cell>
          <cell r="L150" t="e">
            <v>#REF!</v>
          </cell>
          <cell r="M150" t="e">
            <v>#REF!</v>
          </cell>
          <cell r="N150" t="e">
            <v>#REF!</v>
          </cell>
          <cell r="O150" t="e">
            <v>#REF!</v>
          </cell>
          <cell r="P150" t="e">
            <v>#REF!</v>
          </cell>
          <cell r="Q150" t="e">
            <v>#REF!</v>
          </cell>
          <cell r="R150" t="e">
            <v>#REF!</v>
          </cell>
          <cell r="S150" t="e">
            <v>#REF!</v>
          </cell>
          <cell r="T150" t="e">
            <v>#REF!</v>
          </cell>
          <cell r="U150" t="e">
            <v>#REF!</v>
          </cell>
          <cell r="V150" t="e">
            <v>#REF!</v>
          </cell>
          <cell r="W150" t="e">
            <v>#REF!</v>
          </cell>
          <cell r="X150" t="e">
            <v>#REF!</v>
          </cell>
          <cell r="Y150" t="e">
            <v>#REF!</v>
          </cell>
          <cell r="Z150" t="e">
            <v>#REF!</v>
          </cell>
          <cell r="AA150" t="e">
            <v>#REF!</v>
          </cell>
          <cell r="AB150" t="e">
            <v>#REF!</v>
          </cell>
          <cell r="AC150" t="e">
            <v>#REF!</v>
          </cell>
          <cell r="AD150" t="e">
            <v>#REF!</v>
          </cell>
          <cell r="AE150" t="e">
            <v>#REF!</v>
          </cell>
          <cell r="AF150" t="e">
            <v>#REF!</v>
          </cell>
          <cell r="AG150" t="e">
            <v>#REF!</v>
          </cell>
          <cell r="AH150" t="e">
            <v>#REF!</v>
          </cell>
          <cell r="AI150">
            <v>0</v>
          </cell>
        </row>
        <row r="151">
          <cell r="C151" t="str">
            <v>5021</v>
          </cell>
          <cell r="D151" t="str">
            <v>CAJA DE INSPEC. 100x100</v>
          </cell>
          <cell r="E151" t="str">
            <v>UND</v>
          </cell>
          <cell r="F151">
            <v>356118.36619220005</v>
          </cell>
          <cell r="G151">
            <v>0</v>
          </cell>
          <cell r="H151">
            <v>661</v>
          </cell>
          <cell r="I151">
            <v>139</v>
          </cell>
          <cell r="J151" t="e">
            <v>#REF!</v>
          </cell>
          <cell r="K151" t="e">
            <v>#REF!</v>
          </cell>
          <cell r="L151" t="e">
            <v>#REF!</v>
          </cell>
          <cell r="M151" t="e">
            <v>#REF!</v>
          </cell>
          <cell r="N151" t="e">
            <v>#REF!</v>
          </cell>
          <cell r="O151" t="e">
            <v>#REF!</v>
          </cell>
          <cell r="P151" t="e">
            <v>#REF!</v>
          </cell>
          <cell r="Q151" t="e">
            <v>#REF!</v>
          </cell>
          <cell r="R151" t="e">
            <v>#REF!</v>
          </cell>
          <cell r="S151" t="e">
            <v>#REF!</v>
          </cell>
          <cell r="T151" t="e">
            <v>#REF!</v>
          </cell>
          <cell r="U151" t="e">
            <v>#REF!</v>
          </cell>
          <cell r="V151" t="e">
            <v>#REF!</v>
          </cell>
          <cell r="W151" t="e">
            <v>#REF!</v>
          </cell>
          <cell r="X151" t="e">
            <v>#REF!</v>
          </cell>
          <cell r="Y151" t="e">
            <v>#REF!</v>
          </cell>
          <cell r="Z151" t="e">
            <v>#REF!</v>
          </cell>
          <cell r="AA151" t="e">
            <v>#REF!</v>
          </cell>
          <cell r="AB151" t="e">
            <v>#REF!</v>
          </cell>
          <cell r="AC151" t="e">
            <v>#REF!</v>
          </cell>
          <cell r="AD151" t="e">
            <v>#REF!</v>
          </cell>
          <cell r="AE151" t="e">
            <v>#REF!</v>
          </cell>
          <cell r="AF151" t="e">
            <v>#REF!</v>
          </cell>
          <cell r="AG151" t="e">
            <v>#REF!</v>
          </cell>
          <cell r="AH151" t="e">
            <v>#REF!</v>
          </cell>
          <cell r="AI151">
            <v>0</v>
          </cell>
        </row>
        <row r="152">
          <cell r="C152" t="str">
            <v>5022</v>
          </cell>
          <cell r="D152" t="str">
            <v>CAJA INS. FIBRIT. TR.    LIV</v>
          </cell>
          <cell r="E152" t="str">
            <v>UND</v>
          </cell>
          <cell r="F152">
            <v>1000938.9199999999</v>
          </cell>
          <cell r="G152">
            <v>0</v>
          </cell>
          <cell r="H152">
            <v>665</v>
          </cell>
          <cell r="I152">
            <v>140</v>
          </cell>
          <cell r="J152" t="e">
            <v>#REF!</v>
          </cell>
          <cell r="K152" t="e">
            <v>#REF!</v>
          </cell>
          <cell r="L152" t="e">
            <v>#REF!</v>
          </cell>
          <cell r="M152" t="e">
            <v>#REF!</v>
          </cell>
          <cell r="N152" t="e">
            <v>#REF!</v>
          </cell>
          <cell r="O152" t="e">
            <v>#REF!</v>
          </cell>
          <cell r="P152" t="e">
            <v>#REF!</v>
          </cell>
          <cell r="Q152" t="e">
            <v>#REF!</v>
          </cell>
          <cell r="R152" t="e">
            <v>#REF!</v>
          </cell>
          <cell r="S152" t="e">
            <v>#REF!</v>
          </cell>
          <cell r="T152" t="e">
            <v>#REF!</v>
          </cell>
          <cell r="U152" t="e">
            <v>#REF!</v>
          </cell>
          <cell r="V152" t="e">
            <v>#REF!</v>
          </cell>
          <cell r="W152" t="e">
            <v>#REF!</v>
          </cell>
          <cell r="X152" t="e">
            <v>#REF!</v>
          </cell>
          <cell r="Y152" t="e">
            <v>#REF!</v>
          </cell>
          <cell r="Z152" t="e">
            <v>#REF!</v>
          </cell>
          <cell r="AA152" t="e">
            <v>#REF!</v>
          </cell>
          <cell r="AB152" t="e">
            <v>#REF!</v>
          </cell>
          <cell r="AC152" t="e">
            <v>#REF!</v>
          </cell>
          <cell r="AD152" t="e">
            <v>#REF!</v>
          </cell>
          <cell r="AE152" t="e">
            <v>#REF!</v>
          </cell>
          <cell r="AF152" t="e">
            <v>#REF!</v>
          </cell>
          <cell r="AG152" t="e">
            <v>#REF!</v>
          </cell>
          <cell r="AH152" t="e">
            <v>#REF!</v>
          </cell>
          <cell r="AI152">
            <v>0</v>
          </cell>
        </row>
        <row r="153">
          <cell r="C153" t="str">
            <v>5023</v>
          </cell>
          <cell r="D153" t="str">
            <v>CAJA  CONTAD. AGUA FIBRIT.</v>
          </cell>
          <cell r="E153" t="str">
            <v>UND</v>
          </cell>
          <cell r="F153">
            <v>56101.266360000001</v>
          </cell>
          <cell r="G153">
            <v>0</v>
          </cell>
          <cell r="H153">
            <v>669</v>
          </cell>
          <cell r="I153">
            <v>141</v>
          </cell>
          <cell r="J153" t="e">
            <v>#REF!</v>
          </cell>
          <cell r="K153" t="e">
            <v>#REF!</v>
          </cell>
          <cell r="L153" t="e">
            <v>#REF!</v>
          </cell>
          <cell r="M153" t="e">
            <v>#REF!</v>
          </cell>
          <cell r="N153" t="e">
            <v>#REF!</v>
          </cell>
          <cell r="O153" t="e">
            <v>#REF!</v>
          </cell>
          <cell r="P153" t="e">
            <v>#REF!</v>
          </cell>
          <cell r="Q153" t="e">
            <v>#REF!</v>
          </cell>
          <cell r="R153" t="e">
            <v>#REF!</v>
          </cell>
          <cell r="S153" t="e">
            <v>#REF!</v>
          </cell>
          <cell r="T153" t="e">
            <v>#REF!</v>
          </cell>
          <cell r="U153" t="e">
            <v>#REF!</v>
          </cell>
          <cell r="V153" t="e">
            <v>#REF!</v>
          </cell>
          <cell r="W153" t="e">
            <v>#REF!</v>
          </cell>
          <cell r="X153" t="e">
            <v>#REF!</v>
          </cell>
          <cell r="Y153" t="e">
            <v>#REF!</v>
          </cell>
          <cell r="Z153" t="e">
            <v>#REF!</v>
          </cell>
          <cell r="AA153" t="e">
            <v>#REF!</v>
          </cell>
          <cell r="AB153" t="e">
            <v>#REF!</v>
          </cell>
          <cell r="AC153" t="e">
            <v>#REF!</v>
          </cell>
          <cell r="AD153" t="e">
            <v>#REF!</v>
          </cell>
          <cell r="AE153" t="e">
            <v>#REF!</v>
          </cell>
          <cell r="AF153" t="e">
            <v>#REF!</v>
          </cell>
          <cell r="AG153" t="e">
            <v>#REF!</v>
          </cell>
          <cell r="AH153" t="e">
            <v>#REF!</v>
          </cell>
          <cell r="AI153">
            <v>0</v>
          </cell>
        </row>
        <row r="154">
          <cell r="C154" t="str">
            <v>5024</v>
          </cell>
          <cell r="D154" t="str">
            <v>CAJA  INSP.  FIBRIT.  TR. PES</v>
          </cell>
          <cell r="E154" t="str">
            <v>UND</v>
          </cell>
          <cell r="F154">
            <v>122272.27529999998</v>
          </cell>
          <cell r="G154">
            <v>0</v>
          </cell>
          <cell r="H154">
            <v>678</v>
          </cell>
          <cell r="I154">
            <v>142</v>
          </cell>
          <cell r="J154" t="e">
            <v>#REF!</v>
          </cell>
          <cell r="K154" t="e">
            <v>#REF!</v>
          </cell>
          <cell r="L154" t="e">
            <v>#REF!</v>
          </cell>
          <cell r="M154" t="e">
            <v>#REF!</v>
          </cell>
          <cell r="N154" t="e">
            <v>#REF!</v>
          </cell>
          <cell r="O154" t="e">
            <v>#REF!</v>
          </cell>
          <cell r="P154" t="e">
            <v>#REF!</v>
          </cell>
          <cell r="Q154" t="e">
            <v>#REF!</v>
          </cell>
          <cell r="R154" t="e">
            <v>#REF!</v>
          </cell>
          <cell r="S154" t="e">
            <v>#REF!</v>
          </cell>
          <cell r="T154" t="e">
            <v>#REF!</v>
          </cell>
          <cell r="U154" t="e">
            <v>#REF!</v>
          </cell>
          <cell r="V154" t="e">
            <v>#REF!</v>
          </cell>
          <cell r="W154" t="e">
            <v>#REF!</v>
          </cell>
          <cell r="X154" t="e">
            <v>#REF!</v>
          </cell>
          <cell r="Y154" t="e">
            <v>#REF!</v>
          </cell>
          <cell r="Z154" t="e">
            <v>#REF!</v>
          </cell>
          <cell r="AA154" t="e">
            <v>#REF!</v>
          </cell>
          <cell r="AB154" t="e">
            <v>#REF!</v>
          </cell>
          <cell r="AC154" t="e">
            <v>#REF!</v>
          </cell>
          <cell r="AD154" t="e">
            <v>#REF!</v>
          </cell>
          <cell r="AE154" t="e">
            <v>#REF!</v>
          </cell>
          <cell r="AF154" t="e">
            <v>#REF!</v>
          </cell>
          <cell r="AG154" t="e">
            <v>#REF!</v>
          </cell>
          <cell r="AH154" t="e">
            <v>#REF!</v>
          </cell>
          <cell r="AI154">
            <v>0</v>
          </cell>
        </row>
        <row r="155">
          <cell r="C155" t="str">
            <v>5025</v>
          </cell>
          <cell r="D155" t="str">
            <v>CAMAR. ELECTRIC. DOBLES</v>
          </cell>
          <cell r="E155" t="str">
            <v>UND</v>
          </cell>
          <cell r="F155">
            <v>2812552.4919000003</v>
          </cell>
          <cell r="G155">
            <v>0</v>
          </cell>
          <cell r="H155">
            <v>687</v>
          </cell>
          <cell r="I155">
            <v>143</v>
          </cell>
          <cell r="J155" t="e">
            <v>#REF!</v>
          </cell>
          <cell r="K155" t="e">
            <v>#REF!</v>
          </cell>
          <cell r="L155" t="e">
            <v>#REF!</v>
          </cell>
          <cell r="M155" t="e">
            <v>#REF!</v>
          </cell>
          <cell r="N155" t="e">
            <v>#REF!</v>
          </cell>
          <cell r="O155" t="e">
            <v>#REF!</v>
          </cell>
          <cell r="P155" t="e">
            <v>#REF!</v>
          </cell>
          <cell r="Q155" t="e">
            <v>#REF!</v>
          </cell>
          <cell r="R155" t="e">
            <v>#REF!</v>
          </cell>
          <cell r="S155" t="e">
            <v>#REF!</v>
          </cell>
          <cell r="T155" t="e">
            <v>#REF!</v>
          </cell>
          <cell r="U155" t="e">
            <v>#REF!</v>
          </cell>
          <cell r="V155" t="e">
            <v>#REF!</v>
          </cell>
          <cell r="W155" t="e">
            <v>#REF!</v>
          </cell>
          <cell r="X155" t="e">
            <v>#REF!</v>
          </cell>
          <cell r="Y155" t="e">
            <v>#REF!</v>
          </cell>
          <cell r="Z155" t="e">
            <v>#REF!</v>
          </cell>
          <cell r="AA155" t="e">
            <v>#REF!</v>
          </cell>
          <cell r="AB155" t="e">
            <v>#REF!</v>
          </cell>
          <cell r="AC155" t="e">
            <v>#REF!</v>
          </cell>
          <cell r="AD155" t="e">
            <v>#REF!</v>
          </cell>
          <cell r="AE155" t="e">
            <v>#REF!</v>
          </cell>
          <cell r="AF155" t="e">
            <v>#REF!</v>
          </cell>
          <cell r="AG155" t="e">
            <v>#REF!</v>
          </cell>
          <cell r="AH155" t="e">
            <v>#REF!</v>
          </cell>
          <cell r="AI155">
            <v>0</v>
          </cell>
        </row>
        <row r="156">
          <cell r="C156" t="str">
            <v>5026</v>
          </cell>
          <cell r="D156" t="str">
            <v>DUCTOS ELECTRIC.  PVC.  3"</v>
          </cell>
          <cell r="E156" t="str">
            <v>ML</v>
          </cell>
          <cell r="F156">
            <v>54026.391600000017</v>
          </cell>
          <cell r="G156">
            <v>0</v>
          </cell>
          <cell r="H156">
            <v>691</v>
          </cell>
          <cell r="I156">
            <v>144</v>
          </cell>
          <cell r="J156" t="e">
            <v>#REF!</v>
          </cell>
          <cell r="K156" t="e">
            <v>#REF!</v>
          </cell>
          <cell r="L156" t="e">
            <v>#REF!</v>
          </cell>
          <cell r="M156" t="e">
            <v>#REF!</v>
          </cell>
          <cell r="N156" t="e">
            <v>#REF!</v>
          </cell>
          <cell r="O156" t="e">
            <v>#REF!</v>
          </cell>
          <cell r="P156" t="e">
            <v>#REF!</v>
          </cell>
          <cell r="Q156" t="e">
            <v>#REF!</v>
          </cell>
          <cell r="R156" t="e">
            <v>#REF!</v>
          </cell>
          <cell r="S156" t="e">
            <v>#REF!</v>
          </cell>
          <cell r="T156" t="e">
            <v>#REF!</v>
          </cell>
          <cell r="U156" t="e">
            <v>#REF!</v>
          </cell>
          <cell r="V156" t="e">
            <v>#REF!</v>
          </cell>
          <cell r="W156" t="e">
            <v>#REF!</v>
          </cell>
          <cell r="X156" t="e">
            <v>#REF!</v>
          </cell>
          <cell r="Y156" t="e">
            <v>#REF!</v>
          </cell>
          <cell r="Z156" t="e">
            <v>#REF!</v>
          </cell>
          <cell r="AA156" t="e">
            <v>#REF!</v>
          </cell>
          <cell r="AB156" t="e">
            <v>#REF!</v>
          </cell>
          <cell r="AC156" t="e">
            <v>#REF!</v>
          </cell>
          <cell r="AD156" t="e">
            <v>#REF!</v>
          </cell>
          <cell r="AE156" t="e">
            <v>#REF!</v>
          </cell>
          <cell r="AF156" t="e">
            <v>#REF!</v>
          </cell>
          <cell r="AG156" t="e">
            <v>#REF!</v>
          </cell>
          <cell r="AH156" t="e">
            <v>#REF!</v>
          </cell>
          <cell r="AI156">
            <v>0</v>
          </cell>
        </row>
        <row r="157">
          <cell r="C157" t="str">
            <v>5027</v>
          </cell>
          <cell r="D157" t="str">
            <v>DUCTOS ELECTRICOS A.C.  4"</v>
          </cell>
          <cell r="E157" t="str">
            <v>ML</v>
          </cell>
          <cell r="F157">
            <v>11591.099345000002</v>
          </cell>
          <cell r="G157">
            <v>0</v>
          </cell>
          <cell r="H157">
            <v>699</v>
          </cell>
          <cell r="I157">
            <v>145</v>
          </cell>
          <cell r="J157" t="e">
            <v>#REF!</v>
          </cell>
          <cell r="K157" t="e">
            <v>#REF!</v>
          </cell>
          <cell r="L157" t="e">
            <v>#REF!</v>
          </cell>
          <cell r="M157" t="e">
            <v>#REF!</v>
          </cell>
          <cell r="N157" t="e">
            <v>#REF!</v>
          </cell>
          <cell r="O157" t="e">
            <v>#REF!</v>
          </cell>
          <cell r="P157" t="e">
            <v>#REF!</v>
          </cell>
          <cell r="Q157" t="e">
            <v>#REF!</v>
          </cell>
          <cell r="R157" t="e">
            <v>#REF!</v>
          </cell>
          <cell r="S157" t="e">
            <v>#REF!</v>
          </cell>
          <cell r="T157" t="e">
            <v>#REF!</v>
          </cell>
          <cell r="U157" t="e">
            <v>#REF!</v>
          </cell>
          <cell r="V157" t="e">
            <v>#REF!</v>
          </cell>
          <cell r="W157" t="e">
            <v>#REF!</v>
          </cell>
          <cell r="X157" t="e">
            <v>#REF!</v>
          </cell>
          <cell r="Y157" t="e">
            <v>#REF!</v>
          </cell>
          <cell r="Z157" t="e">
            <v>#REF!</v>
          </cell>
          <cell r="AA157" t="e">
            <v>#REF!</v>
          </cell>
          <cell r="AB157" t="e">
            <v>#REF!</v>
          </cell>
          <cell r="AC157" t="e">
            <v>#REF!</v>
          </cell>
          <cell r="AD157" t="e">
            <v>#REF!</v>
          </cell>
          <cell r="AE157" t="e">
            <v>#REF!</v>
          </cell>
          <cell r="AF157" t="e">
            <v>#REF!</v>
          </cell>
          <cell r="AG157" t="e">
            <v>#REF!</v>
          </cell>
          <cell r="AH157" t="e">
            <v>#REF!</v>
          </cell>
          <cell r="AI157">
            <v>0</v>
          </cell>
        </row>
        <row r="158">
          <cell r="C158" t="str">
            <v>5028</v>
          </cell>
          <cell r="D158" t="str">
            <v>DUCTOS ELECTRICOS PVC  4"</v>
          </cell>
          <cell r="E158" t="str">
            <v>ML</v>
          </cell>
          <cell r="F158">
            <v>11591.099345000002</v>
          </cell>
          <cell r="G158">
            <v>0</v>
          </cell>
          <cell r="H158">
            <v>707</v>
          </cell>
          <cell r="I158">
            <v>146</v>
          </cell>
          <cell r="J158" t="e">
            <v>#REF!</v>
          </cell>
          <cell r="K158" t="e">
            <v>#REF!</v>
          </cell>
          <cell r="L158" t="e">
            <v>#REF!</v>
          </cell>
          <cell r="M158" t="e">
            <v>#REF!</v>
          </cell>
          <cell r="N158" t="e">
            <v>#REF!</v>
          </cell>
          <cell r="O158" t="e">
            <v>#REF!</v>
          </cell>
          <cell r="P158" t="e">
            <v>#REF!</v>
          </cell>
          <cell r="Q158" t="e">
            <v>#REF!</v>
          </cell>
          <cell r="R158" t="e">
            <v>#REF!</v>
          </cell>
          <cell r="S158" t="e">
            <v>#REF!</v>
          </cell>
          <cell r="T158" t="e">
            <v>#REF!</v>
          </cell>
          <cell r="U158" t="e">
            <v>#REF!</v>
          </cell>
          <cell r="V158" t="e">
            <v>#REF!</v>
          </cell>
          <cell r="W158" t="e">
            <v>#REF!</v>
          </cell>
          <cell r="X158" t="e">
            <v>#REF!</v>
          </cell>
          <cell r="Y158" t="e">
            <v>#REF!</v>
          </cell>
          <cell r="Z158" t="e">
            <v>#REF!</v>
          </cell>
          <cell r="AA158" t="e">
            <v>#REF!</v>
          </cell>
          <cell r="AB158" t="e">
            <v>#REF!</v>
          </cell>
          <cell r="AC158" t="e">
            <v>#REF!</v>
          </cell>
          <cell r="AD158" t="e">
            <v>#REF!</v>
          </cell>
          <cell r="AE158" t="e">
            <v>#REF!</v>
          </cell>
          <cell r="AF158" t="e">
            <v>#REF!</v>
          </cell>
          <cell r="AG158" t="e">
            <v>#REF!</v>
          </cell>
          <cell r="AH158" t="e">
            <v>#REF!</v>
          </cell>
          <cell r="AI158">
            <v>0</v>
          </cell>
        </row>
        <row r="159">
          <cell r="C159" t="str">
            <v>5029</v>
          </cell>
          <cell r="D159" t="str">
            <v>TAPA  SUMIDERO       68x 33</v>
          </cell>
          <cell r="E159" t="str">
            <v>UND</v>
          </cell>
          <cell r="F159">
            <v>472998.80094500002</v>
          </cell>
          <cell r="G159">
            <v>0</v>
          </cell>
          <cell r="H159">
            <v>715</v>
          </cell>
          <cell r="I159">
            <v>147</v>
          </cell>
          <cell r="J159" t="e">
            <v>#REF!</v>
          </cell>
          <cell r="K159" t="e">
            <v>#REF!</v>
          </cell>
          <cell r="L159" t="e">
            <v>#REF!</v>
          </cell>
          <cell r="M159" t="e">
            <v>#REF!</v>
          </cell>
          <cell r="N159" t="e">
            <v>#REF!</v>
          </cell>
          <cell r="O159" t="e">
            <v>#REF!</v>
          </cell>
          <cell r="P159" t="e">
            <v>#REF!</v>
          </cell>
          <cell r="Q159" t="e">
            <v>#REF!</v>
          </cell>
          <cell r="R159" t="e">
            <v>#REF!</v>
          </cell>
          <cell r="S159" t="e">
            <v>#REF!</v>
          </cell>
          <cell r="T159" t="e">
            <v>#REF!</v>
          </cell>
          <cell r="U159" t="e">
            <v>#REF!</v>
          </cell>
          <cell r="V159" t="e">
            <v>#REF!</v>
          </cell>
          <cell r="W159" t="e">
            <v>#REF!</v>
          </cell>
          <cell r="X159" t="e">
            <v>#REF!</v>
          </cell>
          <cell r="Y159" t="e">
            <v>#REF!</v>
          </cell>
          <cell r="Z159" t="e">
            <v>#REF!</v>
          </cell>
          <cell r="AA159" t="e">
            <v>#REF!</v>
          </cell>
          <cell r="AB159" t="e">
            <v>#REF!</v>
          </cell>
          <cell r="AC159" t="e">
            <v>#REF!</v>
          </cell>
          <cell r="AD159" t="e">
            <v>#REF!</v>
          </cell>
          <cell r="AE159" t="e">
            <v>#REF!</v>
          </cell>
          <cell r="AF159" t="e">
            <v>#REF!</v>
          </cell>
          <cell r="AG159" t="e">
            <v>#REF!</v>
          </cell>
          <cell r="AH159" t="e">
            <v>#REF!</v>
          </cell>
          <cell r="AI159">
            <v>0</v>
          </cell>
        </row>
        <row r="160">
          <cell r="C160" t="str">
            <v>5030</v>
          </cell>
          <cell r="D160" t="str">
            <v>TAPA  SUMIDERO      95 x 45</v>
          </cell>
          <cell r="E160" t="str">
            <v>UND</v>
          </cell>
          <cell r="F160">
            <v>294192.39529999997</v>
          </cell>
          <cell r="G160">
            <v>0</v>
          </cell>
          <cell r="H160">
            <v>720</v>
          </cell>
          <cell r="I160">
            <v>148</v>
          </cell>
          <cell r="J160" t="e">
            <v>#REF!</v>
          </cell>
          <cell r="K160" t="e">
            <v>#REF!</v>
          </cell>
          <cell r="L160" t="e">
            <v>#REF!</v>
          </cell>
          <cell r="M160" t="e">
            <v>#REF!</v>
          </cell>
          <cell r="N160" t="e">
            <v>#REF!</v>
          </cell>
          <cell r="O160" t="e">
            <v>#REF!</v>
          </cell>
          <cell r="P160" t="e">
            <v>#REF!</v>
          </cell>
          <cell r="Q160" t="e">
            <v>#REF!</v>
          </cell>
          <cell r="R160" t="e">
            <v>#REF!</v>
          </cell>
          <cell r="S160" t="e">
            <v>#REF!</v>
          </cell>
          <cell r="T160" t="e">
            <v>#REF!</v>
          </cell>
          <cell r="U160" t="e">
            <v>#REF!</v>
          </cell>
          <cell r="V160" t="e">
            <v>#REF!</v>
          </cell>
          <cell r="W160" t="e">
            <v>#REF!</v>
          </cell>
          <cell r="X160" t="e">
            <v>#REF!</v>
          </cell>
          <cell r="Y160" t="e">
            <v>#REF!</v>
          </cell>
          <cell r="Z160" t="e">
            <v>#REF!</v>
          </cell>
          <cell r="AA160" t="e">
            <v>#REF!</v>
          </cell>
          <cell r="AB160" t="e">
            <v>#REF!</v>
          </cell>
          <cell r="AC160" t="e">
            <v>#REF!</v>
          </cell>
          <cell r="AD160" t="e">
            <v>#REF!</v>
          </cell>
          <cell r="AE160" t="e">
            <v>#REF!</v>
          </cell>
          <cell r="AF160" t="e">
            <v>#REF!</v>
          </cell>
          <cell r="AG160" t="e">
            <v>#REF!</v>
          </cell>
          <cell r="AH160" t="e">
            <v>#REF!</v>
          </cell>
          <cell r="AI160">
            <v>0</v>
          </cell>
        </row>
        <row r="161">
          <cell r="C161" t="str">
            <v>5031</v>
          </cell>
          <cell r="D161" t="str">
            <v>TAPA  POZO  EN VIA</v>
          </cell>
          <cell r="E161" t="str">
            <v>UND</v>
          </cell>
          <cell r="F161">
            <v>597271.39530000009</v>
          </cell>
          <cell r="G161">
            <v>0</v>
          </cell>
          <cell r="H161">
            <v>724</v>
          </cell>
          <cell r="I161">
            <v>149</v>
          </cell>
          <cell r="J161" t="e">
            <v>#REF!</v>
          </cell>
          <cell r="K161" t="e">
            <v>#REF!</v>
          </cell>
          <cell r="L161" t="e">
            <v>#REF!</v>
          </cell>
          <cell r="M161" t="e">
            <v>#REF!</v>
          </cell>
          <cell r="N161" t="e">
            <v>#REF!</v>
          </cell>
          <cell r="O161" t="e">
            <v>#REF!</v>
          </cell>
          <cell r="P161" t="e">
            <v>#REF!</v>
          </cell>
          <cell r="Q161" t="e">
            <v>#REF!</v>
          </cell>
          <cell r="R161" t="e">
            <v>#REF!</v>
          </cell>
          <cell r="S161" t="e">
            <v>#REF!</v>
          </cell>
          <cell r="T161" t="e">
            <v>#REF!</v>
          </cell>
          <cell r="U161" t="e">
            <v>#REF!</v>
          </cell>
          <cell r="V161" t="e">
            <v>#REF!</v>
          </cell>
          <cell r="W161" t="e">
            <v>#REF!</v>
          </cell>
          <cell r="X161" t="e">
            <v>#REF!</v>
          </cell>
          <cell r="Y161" t="e">
            <v>#REF!</v>
          </cell>
          <cell r="Z161" t="e">
            <v>#REF!</v>
          </cell>
          <cell r="AA161" t="e">
            <v>#REF!</v>
          </cell>
          <cell r="AB161" t="e">
            <v>#REF!</v>
          </cell>
          <cell r="AC161" t="e">
            <v>#REF!</v>
          </cell>
          <cell r="AD161" t="e">
            <v>#REF!</v>
          </cell>
          <cell r="AE161" t="e">
            <v>#REF!</v>
          </cell>
          <cell r="AF161" t="e">
            <v>#REF!</v>
          </cell>
          <cell r="AG161" t="e">
            <v>#REF!</v>
          </cell>
          <cell r="AH161" t="e">
            <v>#REF!</v>
          </cell>
          <cell r="AI161">
            <v>0</v>
          </cell>
        </row>
        <row r="162">
          <cell r="C162" t="str">
            <v>5032</v>
          </cell>
          <cell r="D162" t="str">
            <v>POZO SEPTICO ETERNIT</v>
          </cell>
          <cell r="E162" t="str">
            <v>UND</v>
          </cell>
          <cell r="F162">
            <v>534565.12000000011</v>
          </cell>
          <cell r="G162">
            <v>0</v>
          </cell>
          <cell r="H162">
            <v>729</v>
          </cell>
          <cell r="I162">
            <v>150</v>
          </cell>
          <cell r="J162" t="e">
            <v>#REF!</v>
          </cell>
          <cell r="K162" t="e">
            <v>#REF!</v>
          </cell>
          <cell r="L162" t="e">
            <v>#REF!</v>
          </cell>
          <cell r="M162" t="e">
            <v>#REF!</v>
          </cell>
          <cell r="N162" t="e">
            <v>#REF!</v>
          </cell>
          <cell r="O162" t="e">
            <v>#REF!</v>
          </cell>
          <cell r="P162" t="e">
            <v>#REF!</v>
          </cell>
          <cell r="Q162" t="e">
            <v>#REF!</v>
          </cell>
          <cell r="R162" t="e">
            <v>#REF!</v>
          </cell>
          <cell r="S162" t="e">
            <v>#REF!</v>
          </cell>
          <cell r="T162" t="e">
            <v>#REF!</v>
          </cell>
          <cell r="U162" t="e">
            <v>#REF!</v>
          </cell>
          <cell r="V162" t="e">
            <v>#REF!</v>
          </cell>
          <cell r="W162" t="e">
            <v>#REF!</v>
          </cell>
          <cell r="X162" t="e">
            <v>#REF!</v>
          </cell>
          <cell r="Y162" t="e">
            <v>#REF!</v>
          </cell>
          <cell r="Z162" t="e">
            <v>#REF!</v>
          </cell>
          <cell r="AA162" t="e">
            <v>#REF!</v>
          </cell>
          <cell r="AB162" t="e">
            <v>#REF!</v>
          </cell>
          <cell r="AC162" t="e">
            <v>#REF!</v>
          </cell>
          <cell r="AD162" t="e">
            <v>#REF!</v>
          </cell>
          <cell r="AE162" t="e">
            <v>#REF!</v>
          </cell>
          <cell r="AF162" t="e">
            <v>#REF!</v>
          </cell>
          <cell r="AG162" t="e">
            <v>#REF!</v>
          </cell>
          <cell r="AH162" t="e">
            <v>#REF!</v>
          </cell>
          <cell r="AI162">
            <v>0</v>
          </cell>
        </row>
        <row r="163">
          <cell r="C163" t="str">
            <v>5033</v>
          </cell>
          <cell r="D163" t="str">
            <v>BAJANTE  A. N.  PVC  6"</v>
          </cell>
          <cell r="E163" t="str">
            <v>ML</v>
          </cell>
          <cell r="F163">
            <v>821165.53689250001</v>
          </cell>
          <cell r="G163">
            <v>0</v>
          </cell>
          <cell r="H163">
            <v>738</v>
          </cell>
          <cell r="I163">
            <v>151</v>
          </cell>
          <cell r="J163" t="e">
            <v>#REF!</v>
          </cell>
          <cell r="K163" t="e">
            <v>#REF!</v>
          </cell>
          <cell r="L163" t="e">
            <v>#REF!</v>
          </cell>
          <cell r="M163" t="e">
            <v>#REF!</v>
          </cell>
          <cell r="N163" t="e">
            <v>#REF!</v>
          </cell>
          <cell r="O163" t="e">
            <v>#REF!</v>
          </cell>
          <cell r="P163" t="e">
            <v>#REF!</v>
          </cell>
          <cell r="Q163" t="e">
            <v>#REF!</v>
          </cell>
          <cell r="R163" t="e">
            <v>#REF!</v>
          </cell>
          <cell r="S163" t="e">
            <v>#REF!</v>
          </cell>
          <cell r="T163" t="e">
            <v>#REF!</v>
          </cell>
          <cell r="U163" t="e">
            <v>#REF!</v>
          </cell>
          <cell r="V163" t="e">
            <v>#REF!</v>
          </cell>
          <cell r="W163" t="e">
            <v>#REF!</v>
          </cell>
          <cell r="X163" t="e">
            <v>#REF!</v>
          </cell>
          <cell r="Y163" t="e">
            <v>#REF!</v>
          </cell>
          <cell r="Z163" t="e">
            <v>#REF!</v>
          </cell>
          <cell r="AA163" t="e">
            <v>#REF!</v>
          </cell>
          <cell r="AB163" t="e">
            <v>#REF!</v>
          </cell>
          <cell r="AC163" t="e">
            <v>#REF!</v>
          </cell>
          <cell r="AD163" t="e">
            <v>#REF!</v>
          </cell>
          <cell r="AE163" t="e">
            <v>#REF!</v>
          </cell>
          <cell r="AF163" t="e">
            <v>#REF!</v>
          </cell>
          <cell r="AG163" t="e">
            <v>#REF!</v>
          </cell>
          <cell r="AH163" t="e">
            <v>#REF!</v>
          </cell>
          <cell r="AI163">
            <v>0</v>
          </cell>
        </row>
        <row r="164">
          <cell r="C164" t="str">
            <v>5034</v>
          </cell>
          <cell r="D164" t="str">
            <v>SIFON Ø 2"</v>
          </cell>
          <cell r="E164" t="str">
            <v>UND</v>
          </cell>
          <cell r="F164">
            <v>5899.0976320000018</v>
          </cell>
          <cell r="G164">
            <v>0</v>
          </cell>
          <cell r="H164">
            <v>743</v>
          </cell>
          <cell r="I164">
            <v>152</v>
          </cell>
          <cell r="J164" t="e">
            <v>#REF!</v>
          </cell>
          <cell r="K164" t="e">
            <v>#REF!</v>
          </cell>
          <cell r="L164" t="e">
            <v>#REF!</v>
          </cell>
          <cell r="M164" t="e">
            <v>#REF!</v>
          </cell>
          <cell r="N164" t="e">
            <v>#REF!</v>
          </cell>
          <cell r="O164" t="e">
            <v>#REF!</v>
          </cell>
          <cell r="P164" t="e">
            <v>#REF!</v>
          </cell>
          <cell r="Q164" t="e">
            <v>#REF!</v>
          </cell>
          <cell r="R164" t="e">
            <v>#REF!</v>
          </cell>
          <cell r="S164" t="e">
            <v>#REF!</v>
          </cell>
          <cell r="T164" t="e">
            <v>#REF!</v>
          </cell>
          <cell r="U164" t="e">
            <v>#REF!</v>
          </cell>
          <cell r="V164" t="e">
            <v>#REF!</v>
          </cell>
          <cell r="W164" t="e">
            <v>#REF!</v>
          </cell>
          <cell r="X164" t="e">
            <v>#REF!</v>
          </cell>
          <cell r="Y164" t="e">
            <v>#REF!</v>
          </cell>
          <cell r="Z164" t="e">
            <v>#REF!</v>
          </cell>
          <cell r="AA164" t="e">
            <v>#REF!</v>
          </cell>
          <cell r="AB164" t="e">
            <v>#REF!</v>
          </cell>
          <cell r="AC164" t="e">
            <v>#REF!</v>
          </cell>
          <cell r="AD164" t="e">
            <v>#REF!</v>
          </cell>
          <cell r="AE164" t="e">
            <v>#REF!</v>
          </cell>
          <cell r="AF164" t="e">
            <v>#REF!</v>
          </cell>
          <cell r="AG164" t="e">
            <v>#REF!</v>
          </cell>
          <cell r="AH164" t="e">
            <v>#REF!</v>
          </cell>
          <cell r="AI164">
            <v>0</v>
          </cell>
        </row>
        <row r="165">
          <cell r="C165" t="str">
            <v>5035</v>
          </cell>
          <cell r="D165" t="str">
            <v>SIFON  Ø  3"</v>
          </cell>
          <cell r="E165" t="str">
            <v>UND</v>
          </cell>
          <cell r="F165">
            <v>8176.6964479999988</v>
          </cell>
          <cell r="G165">
            <v>0</v>
          </cell>
          <cell r="H165">
            <v>748</v>
          </cell>
          <cell r="I165">
            <v>153</v>
          </cell>
          <cell r="J165" t="e">
            <v>#REF!</v>
          </cell>
          <cell r="K165" t="e">
            <v>#REF!</v>
          </cell>
          <cell r="L165" t="e">
            <v>#REF!</v>
          </cell>
          <cell r="M165" t="e">
            <v>#REF!</v>
          </cell>
          <cell r="N165" t="e">
            <v>#REF!</v>
          </cell>
          <cell r="O165" t="e">
            <v>#REF!</v>
          </cell>
          <cell r="P165" t="e">
            <v>#REF!</v>
          </cell>
          <cell r="Q165" t="e">
            <v>#REF!</v>
          </cell>
          <cell r="R165" t="e">
            <v>#REF!</v>
          </cell>
          <cell r="S165" t="e">
            <v>#REF!</v>
          </cell>
          <cell r="T165" t="e">
            <v>#REF!</v>
          </cell>
          <cell r="U165" t="e">
            <v>#REF!</v>
          </cell>
          <cell r="V165" t="e">
            <v>#REF!</v>
          </cell>
          <cell r="W165" t="e">
            <v>#REF!</v>
          </cell>
          <cell r="X165" t="e">
            <v>#REF!</v>
          </cell>
          <cell r="Y165" t="e">
            <v>#REF!</v>
          </cell>
          <cell r="Z165" t="e">
            <v>#REF!</v>
          </cell>
          <cell r="AA165" t="e">
            <v>#REF!</v>
          </cell>
          <cell r="AB165" t="e">
            <v>#REF!</v>
          </cell>
          <cell r="AC165" t="e">
            <v>#REF!</v>
          </cell>
          <cell r="AD165" t="e">
            <v>#REF!</v>
          </cell>
          <cell r="AE165" t="e">
            <v>#REF!</v>
          </cell>
          <cell r="AF165" t="e">
            <v>#REF!</v>
          </cell>
          <cell r="AG165" t="e">
            <v>#REF!</v>
          </cell>
          <cell r="AH165" t="e">
            <v>#REF!</v>
          </cell>
          <cell r="AI165">
            <v>0</v>
          </cell>
        </row>
        <row r="166">
          <cell r="C166" t="str">
            <v>5036</v>
          </cell>
          <cell r="D166" t="str">
            <v>SIFON  Ø  4"</v>
          </cell>
          <cell r="E166" t="str">
            <v>UND</v>
          </cell>
          <cell r="F166">
            <v>5795.7176320000026</v>
          </cell>
          <cell r="G166">
            <v>0</v>
          </cell>
          <cell r="H166">
            <v>753</v>
          </cell>
          <cell r="I166">
            <v>154</v>
          </cell>
          <cell r="J166" t="e">
            <v>#REF!</v>
          </cell>
          <cell r="K166" t="e">
            <v>#REF!</v>
          </cell>
          <cell r="L166" t="e">
            <v>#REF!</v>
          </cell>
          <cell r="M166" t="e">
            <v>#REF!</v>
          </cell>
          <cell r="N166" t="e">
            <v>#REF!</v>
          </cell>
          <cell r="O166" t="e">
            <v>#REF!</v>
          </cell>
          <cell r="P166" t="e">
            <v>#REF!</v>
          </cell>
          <cell r="Q166" t="e">
            <v>#REF!</v>
          </cell>
          <cell r="R166" t="e">
            <v>#REF!</v>
          </cell>
          <cell r="S166" t="e">
            <v>#REF!</v>
          </cell>
          <cell r="T166" t="e">
            <v>#REF!</v>
          </cell>
          <cell r="U166" t="e">
            <v>#REF!</v>
          </cell>
          <cell r="V166" t="e">
            <v>#REF!</v>
          </cell>
          <cell r="W166" t="e">
            <v>#REF!</v>
          </cell>
          <cell r="X166" t="e">
            <v>#REF!</v>
          </cell>
          <cell r="Y166" t="e">
            <v>#REF!</v>
          </cell>
          <cell r="Z166" t="e">
            <v>#REF!</v>
          </cell>
          <cell r="AA166" t="e">
            <v>#REF!</v>
          </cell>
          <cell r="AB166" t="e">
            <v>#REF!</v>
          </cell>
          <cell r="AC166" t="e">
            <v>#REF!</v>
          </cell>
          <cell r="AD166" t="e">
            <v>#REF!</v>
          </cell>
          <cell r="AE166" t="e">
            <v>#REF!</v>
          </cell>
          <cell r="AF166" t="e">
            <v>#REF!</v>
          </cell>
          <cell r="AG166" t="e">
            <v>#REF!</v>
          </cell>
          <cell r="AH166" t="e">
            <v>#REF!</v>
          </cell>
          <cell r="AI166">
            <v>0</v>
          </cell>
        </row>
        <row r="167">
          <cell r="C167" t="str">
            <v>5037</v>
          </cell>
          <cell r="D167" t="str">
            <v>TAPON DE INSPECCION DE Ø 4"</v>
          </cell>
          <cell r="E167" t="str">
            <v>UND</v>
          </cell>
          <cell r="F167">
            <v>16944.794506241058</v>
          </cell>
          <cell r="G167">
            <v>0</v>
          </cell>
          <cell r="H167">
            <v>757</v>
          </cell>
          <cell r="I167">
            <v>155</v>
          </cell>
          <cell r="J167" t="e">
            <v>#REF!</v>
          </cell>
          <cell r="K167" t="e">
            <v>#REF!</v>
          </cell>
          <cell r="L167" t="e">
            <v>#REF!</v>
          </cell>
          <cell r="M167" t="e">
            <v>#REF!</v>
          </cell>
          <cell r="N167" t="e">
            <v>#REF!</v>
          </cell>
          <cell r="O167" t="e">
            <v>#REF!</v>
          </cell>
          <cell r="P167" t="e">
            <v>#REF!</v>
          </cell>
          <cell r="Q167" t="e">
            <v>#REF!</v>
          </cell>
          <cell r="R167" t="e">
            <v>#REF!</v>
          </cell>
          <cell r="S167" t="e">
            <v>#REF!</v>
          </cell>
          <cell r="T167" t="e">
            <v>#REF!</v>
          </cell>
          <cell r="U167" t="e">
            <v>#REF!</v>
          </cell>
          <cell r="V167" t="e">
            <v>#REF!</v>
          </cell>
          <cell r="W167" t="e">
            <v>#REF!</v>
          </cell>
          <cell r="X167" t="e">
            <v>#REF!</v>
          </cell>
          <cell r="Y167" t="e">
            <v>#REF!</v>
          </cell>
          <cell r="Z167" t="e">
            <v>#REF!</v>
          </cell>
          <cell r="AA167" t="e">
            <v>#REF!</v>
          </cell>
          <cell r="AB167" t="e">
            <v>#REF!</v>
          </cell>
          <cell r="AC167" t="e">
            <v>#REF!</v>
          </cell>
          <cell r="AD167" t="e">
            <v>#REF!</v>
          </cell>
          <cell r="AE167" t="e">
            <v>#REF!</v>
          </cell>
          <cell r="AF167" t="e">
            <v>#REF!</v>
          </cell>
          <cell r="AG167" t="e">
            <v>#REF!</v>
          </cell>
          <cell r="AH167" t="e">
            <v>#REF!</v>
          </cell>
          <cell r="AI167">
            <v>0</v>
          </cell>
        </row>
        <row r="168">
          <cell r="C168" t="str">
            <v>5038</v>
          </cell>
          <cell r="D168" t="str">
            <v>PUNTO SANITARIO DE 1" DESAGUE PARA AIRE ACONDICIONADO (INC. REGATA, RESANE)</v>
          </cell>
          <cell r="E168" t="str">
            <v>UND</v>
          </cell>
          <cell r="F168">
            <v>37870.299610062153</v>
          </cell>
          <cell r="G168">
            <v>0</v>
          </cell>
          <cell r="H168">
            <v>761</v>
          </cell>
          <cell r="I168">
            <v>156</v>
          </cell>
          <cell r="J168" t="e">
            <v>#REF!</v>
          </cell>
          <cell r="K168" t="e">
            <v>#REF!</v>
          </cell>
          <cell r="L168" t="e">
            <v>#REF!</v>
          </cell>
          <cell r="M168" t="e">
            <v>#REF!</v>
          </cell>
          <cell r="N168" t="e">
            <v>#REF!</v>
          </cell>
          <cell r="O168" t="e">
            <v>#REF!</v>
          </cell>
          <cell r="P168" t="e">
            <v>#REF!</v>
          </cell>
          <cell r="Q168" t="e">
            <v>#REF!</v>
          </cell>
          <cell r="R168" t="e">
            <v>#REF!</v>
          </cell>
          <cell r="S168" t="e">
            <v>#REF!</v>
          </cell>
          <cell r="T168" t="e">
            <v>#REF!</v>
          </cell>
          <cell r="U168" t="e">
            <v>#REF!</v>
          </cell>
          <cell r="V168" t="e">
            <v>#REF!</v>
          </cell>
          <cell r="W168" t="e">
            <v>#REF!</v>
          </cell>
          <cell r="X168" t="e">
            <v>#REF!</v>
          </cell>
          <cell r="Y168" t="e">
            <v>#REF!</v>
          </cell>
          <cell r="Z168" t="e">
            <v>#REF!</v>
          </cell>
          <cell r="AA168" t="e">
            <v>#REF!</v>
          </cell>
          <cell r="AB168" t="e">
            <v>#REF!</v>
          </cell>
          <cell r="AC168" t="e">
            <v>#REF!</v>
          </cell>
          <cell r="AD168" t="e">
            <v>#REF!</v>
          </cell>
          <cell r="AE168" t="e">
            <v>#REF!</v>
          </cell>
          <cell r="AF168" t="e">
            <v>#REF!</v>
          </cell>
          <cell r="AG168" t="e">
            <v>#REF!</v>
          </cell>
          <cell r="AH168" t="e">
            <v>#REF!</v>
          </cell>
          <cell r="AI168">
            <v>0</v>
          </cell>
        </row>
        <row r="169">
          <cell r="C169" t="str">
            <v>5039</v>
          </cell>
          <cell r="D169" t="str">
            <v xml:space="preserve">SIPS DE CANAL EN LAMINA DESARROLLO MENOR A 1M EN LAMINA CALIBRE 20 INCLUYE DOS MANOS DE PINTURA, ANTICORROSIVO, SOSCO Y ELEMENTOS DE FIJACION PARA SU ADECUADO FUNCIONAMIENTO </v>
          </cell>
          <cell r="E169" t="str">
            <v>ML</v>
          </cell>
          <cell r="F169">
            <v>67684.236810062153</v>
          </cell>
          <cell r="G169">
            <v>0</v>
          </cell>
          <cell r="H169">
            <v>765</v>
          </cell>
          <cell r="I169">
            <v>157</v>
          </cell>
          <cell r="J169" t="e">
            <v>#REF!</v>
          </cell>
          <cell r="K169" t="e">
            <v>#REF!</v>
          </cell>
          <cell r="L169" t="e">
            <v>#REF!</v>
          </cell>
          <cell r="M169" t="e">
            <v>#REF!</v>
          </cell>
          <cell r="N169" t="e">
            <v>#REF!</v>
          </cell>
          <cell r="O169" t="e">
            <v>#REF!</v>
          </cell>
          <cell r="P169" t="e">
            <v>#REF!</v>
          </cell>
          <cell r="Q169" t="e">
            <v>#REF!</v>
          </cell>
          <cell r="R169" t="e">
            <v>#REF!</v>
          </cell>
          <cell r="S169" t="e">
            <v>#REF!</v>
          </cell>
          <cell r="T169" t="e">
            <v>#REF!</v>
          </cell>
          <cell r="U169" t="e">
            <v>#REF!</v>
          </cell>
          <cell r="V169" t="e">
            <v>#REF!</v>
          </cell>
          <cell r="W169" t="e">
            <v>#REF!</v>
          </cell>
          <cell r="X169" t="e">
            <v>#REF!</v>
          </cell>
          <cell r="Y169" t="e">
            <v>#REF!</v>
          </cell>
          <cell r="Z169" t="e">
            <v>#REF!</v>
          </cell>
          <cell r="AA169" t="e">
            <v>#REF!</v>
          </cell>
          <cell r="AB169" t="e">
            <v>#REF!</v>
          </cell>
          <cell r="AC169" t="e">
            <v>#REF!</v>
          </cell>
          <cell r="AD169" t="e">
            <v>#REF!</v>
          </cell>
          <cell r="AE169" t="e">
            <v>#REF!</v>
          </cell>
          <cell r="AF169" t="e">
            <v>#REF!</v>
          </cell>
          <cell r="AG169" t="e">
            <v>#REF!</v>
          </cell>
          <cell r="AH169" t="e">
            <v>#REF!</v>
          </cell>
          <cell r="AI169">
            <v>0</v>
          </cell>
        </row>
        <row r="170">
          <cell r="C170" t="str">
            <v>5040</v>
          </cell>
          <cell r="D170" t="str">
            <v xml:space="preserve">SIPS DE CANAL EN LAMINA DESARROLLO MAYOR E IGUAL 1,5 ML EN LAMINA CALIBRE 20 INCLUYE DOS MANOS DE PINTURA, ANTICORROSIVO, SOSCO Y ELEMENTOS DE FIJACION PARA SU ADECUADO FUNCIONAMIENTO </v>
          </cell>
          <cell r="E170" t="str">
            <v>ML</v>
          </cell>
          <cell r="F170">
            <v>82295.443780000001</v>
          </cell>
          <cell r="G170">
            <v>0</v>
          </cell>
          <cell r="H170">
            <v>768</v>
          </cell>
          <cell r="I170">
            <v>158</v>
          </cell>
          <cell r="J170" t="e">
            <v>#REF!</v>
          </cell>
          <cell r="K170" t="e">
            <v>#REF!</v>
          </cell>
          <cell r="L170" t="e">
            <v>#REF!</v>
          </cell>
          <cell r="M170" t="e">
            <v>#REF!</v>
          </cell>
          <cell r="N170" t="e">
            <v>#REF!</v>
          </cell>
          <cell r="O170" t="e">
            <v>#REF!</v>
          </cell>
          <cell r="P170" t="e">
            <v>#REF!</v>
          </cell>
          <cell r="Q170" t="e">
            <v>#REF!</v>
          </cell>
          <cell r="R170" t="e">
            <v>#REF!</v>
          </cell>
          <cell r="S170" t="e">
            <v>#REF!</v>
          </cell>
          <cell r="T170" t="e">
            <v>#REF!</v>
          </cell>
          <cell r="U170" t="e">
            <v>#REF!</v>
          </cell>
          <cell r="V170" t="e">
            <v>#REF!</v>
          </cell>
          <cell r="W170" t="e">
            <v>#REF!</v>
          </cell>
          <cell r="X170" t="e">
            <v>#REF!</v>
          </cell>
          <cell r="Y170" t="e">
            <v>#REF!</v>
          </cell>
          <cell r="Z170" t="e">
            <v>#REF!</v>
          </cell>
          <cell r="AA170" t="e">
            <v>#REF!</v>
          </cell>
          <cell r="AB170" t="e">
            <v>#REF!</v>
          </cell>
          <cell r="AC170" t="e">
            <v>#REF!</v>
          </cell>
          <cell r="AD170" t="e">
            <v>#REF!</v>
          </cell>
          <cell r="AE170" t="e">
            <v>#REF!</v>
          </cell>
          <cell r="AF170" t="e">
            <v>#REF!</v>
          </cell>
          <cell r="AG170" t="e">
            <v>#REF!</v>
          </cell>
          <cell r="AH170" t="e">
            <v>#REF!</v>
          </cell>
          <cell r="AI170">
            <v>0</v>
          </cell>
        </row>
        <row r="171">
          <cell r="C171" t="str">
            <v>5041</v>
          </cell>
          <cell r="D171" t="str">
            <v>PUNTO SANITARIO DE 4"</v>
          </cell>
          <cell r="E171" t="str">
            <v>UND</v>
          </cell>
          <cell r="F171">
            <v>36957.994590000002</v>
          </cell>
          <cell r="G171">
            <v>0</v>
          </cell>
          <cell r="H171">
            <v>772</v>
          </cell>
          <cell r="I171">
            <v>159</v>
          </cell>
          <cell r="J171" t="e">
            <v>#REF!</v>
          </cell>
          <cell r="K171" t="e">
            <v>#REF!</v>
          </cell>
          <cell r="L171" t="e">
            <v>#REF!</v>
          </cell>
          <cell r="M171" t="e">
            <v>#REF!</v>
          </cell>
          <cell r="N171" t="e">
            <v>#REF!</v>
          </cell>
          <cell r="O171" t="e">
            <v>#REF!</v>
          </cell>
          <cell r="P171" t="e">
            <v>#REF!</v>
          </cell>
          <cell r="Q171" t="e">
            <v>#REF!</v>
          </cell>
          <cell r="R171" t="e">
            <v>#REF!</v>
          </cell>
          <cell r="S171" t="e">
            <v>#REF!</v>
          </cell>
          <cell r="T171" t="e">
            <v>#REF!</v>
          </cell>
          <cell r="U171" t="e">
            <v>#REF!</v>
          </cell>
          <cell r="V171" t="e">
            <v>#REF!</v>
          </cell>
          <cell r="W171" t="e">
            <v>#REF!</v>
          </cell>
          <cell r="X171" t="e">
            <v>#REF!</v>
          </cell>
          <cell r="Y171" t="e">
            <v>#REF!</v>
          </cell>
          <cell r="Z171" t="e">
            <v>#REF!</v>
          </cell>
          <cell r="AA171" t="e">
            <v>#REF!</v>
          </cell>
          <cell r="AB171" t="e">
            <v>#REF!</v>
          </cell>
          <cell r="AC171" t="e">
            <v>#REF!</v>
          </cell>
          <cell r="AD171" t="e">
            <v>#REF!</v>
          </cell>
          <cell r="AE171" t="e">
            <v>#REF!</v>
          </cell>
          <cell r="AF171" t="e">
            <v>#REF!</v>
          </cell>
          <cell r="AG171" t="e">
            <v>#REF!</v>
          </cell>
          <cell r="AH171" t="e">
            <v>#REF!</v>
          </cell>
          <cell r="AI171">
            <v>0</v>
          </cell>
        </row>
        <row r="172">
          <cell r="C172" t="str">
            <v>5042</v>
          </cell>
          <cell r="D172" t="str">
            <v>BAJANTE  A. LL  PVC  8"</v>
          </cell>
          <cell r="E172" t="str">
            <v>ML</v>
          </cell>
          <cell r="F172">
            <v>10882.382623166668</v>
          </cell>
          <cell r="G172">
            <v>0</v>
          </cell>
          <cell r="H172">
            <v>775</v>
          </cell>
          <cell r="I172">
            <v>160</v>
          </cell>
          <cell r="J172" t="e">
            <v>#REF!</v>
          </cell>
          <cell r="K172" t="e">
            <v>#REF!</v>
          </cell>
          <cell r="L172" t="e">
            <v>#REF!</v>
          </cell>
          <cell r="M172" t="e">
            <v>#REF!</v>
          </cell>
          <cell r="N172" t="e">
            <v>#REF!</v>
          </cell>
          <cell r="O172" t="e">
            <v>#REF!</v>
          </cell>
          <cell r="P172" t="e">
            <v>#REF!</v>
          </cell>
          <cell r="Q172" t="e">
            <v>#REF!</v>
          </cell>
          <cell r="R172" t="e">
            <v>#REF!</v>
          </cell>
          <cell r="S172" t="e">
            <v>#REF!</v>
          </cell>
          <cell r="T172" t="e">
            <v>#REF!</v>
          </cell>
          <cell r="U172" t="e">
            <v>#REF!</v>
          </cell>
          <cell r="V172" t="e">
            <v>#REF!</v>
          </cell>
          <cell r="W172" t="e">
            <v>#REF!</v>
          </cell>
          <cell r="X172" t="e">
            <v>#REF!</v>
          </cell>
          <cell r="Y172" t="e">
            <v>#REF!</v>
          </cell>
          <cell r="Z172" t="e">
            <v>#REF!</v>
          </cell>
          <cell r="AA172" t="e">
            <v>#REF!</v>
          </cell>
          <cell r="AB172" t="e">
            <v>#REF!</v>
          </cell>
          <cell r="AC172" t="e">
            <v>#REF!</v>
          </cell>
          <cell r="AD172" t="e">
            <v>#REF!</v>
          </cell>
          <cell r="AE172" t="e">
            <v>#REF!</v>
          </cell>
          <cell r="AF172" t="e">
            <v>#REF!</v>
          </cell>
          <cell r="AG172" t="e">
            <v>#REF!</v>
          </cell>
          <cell r="AH172" t="e">
            <v>#REF!</v>
          </cell>
          <cell r="AI172">
            <v>0</v>
          </cell>
        </row>
        <row r="173">
          <cell r="C173">
            <v>6000</v>
          </cell>
          <cell r="D173" t="str">
            <v>INSTALACIONES  ELECTRICAS</v>
          </cell>
          <cell r="E173">
            <v>0</v>
          </cell>
          <cell r="F173">
            <v>0</v>
          </cell>
          <cell r="G173">
            <v>0</v>
          </cell>
          <cell r="H173">
            <v>778</v>
          </cell>
          <cell r="I173">
            <v>161</v>
          </cell>
          <cell r="J173" t="e">
            <v>#REF!</v>
          </cell>
          <cell r="K173" t="e">
            <v>#REF!</v>
          </cell>
          <cell r="L173" t="e">
            <v>#REF!</v>
          </cell>
          <cell r="M173" t="e">
            <v>#REF!</v>
          </cell>
          <cell r="N173" t="e">
            <v>#REF!</v>
          </cell>
          <cell r="O173" t="e">
            <v>#REF!</v>
          </cell>
          <cell r="P173" t="e">
            <v>#REF!</v>
          </cell>
          <cell r="Q173" t="e">
            <v>#REF!</v>
          </cell>
          <cell r="R173" t="e">
            <v>#REF!</v>
          </cell>
          <cell r="S173" t="e">
            <v>#REF!</v>
          </cell>
          <cell r="T173" t="e">
            <v>#REF!</v>
          </cell>
          <cell r="U173" t="e">
            <v>#REF!</v>
          </cell>
          <cell r="V173" t="e">
            <v>#REF!</v>
          </cell>
          <cell r="W173" t="e">
            <v>#REF!</v>
          </cell>
          <cell r="X173" t="e">
            <v>#REF!</v>
          </cell>
          <cell r="Y173" t="e">
            <v>#REF!</v>
          </cell>
          <cell r="Z173" t="e">
            <v>#REF!</v>
          </cell>
          <cell r="AA173" t="e">
            <v>#REF!</v>
          </cell>
          <cell r="AB173" t="e">
            <v>#REF!</v>
          </cell>
          <cell r="AC173" t="e">
            <v>#REF!</v>
          </cell>
          <cell r="AD173" t="e">
            <v>#REF!</v>
          </cell>
          <cell r="AE173" t="e">
            <v>#REF!</v>
          </cell>
          <cell r="AF173" t="e">
            <v>#REF!</v>
          </cell>
          <cell r="AG173" t="e">
            <v>#REF!</v>
          </cell>
          <cell r="AH173" t="e">
            <v>#REF!</v>
          </cell>
          <cell r="AI173">
            <v>0</v>
          </cell>
        </row>
        <row r="174">
          <cell r="C174">
            <v>6001</v>
          </cell>
          <cell r="D174" t="str">
            <v>ACOMETIDA  1"  3"     No   10 +12</v>
          </cell>
          <cell r="E174" t="str">
            <v>ML</v>
          </cell>
          <cell r="F174">
            <v>2680543.2400000002</v>
          </cell>
          <cell r="G174">
            <v>0</v>
          </cell>
          <cell r="H174">
            <v>781</v>
          </cell>
          <cell r="I174">
            <v>162</v>
          </cell>
          <cell r="J174" t="e">
            <v>#REF!</v>
          </cell>
          <cell r="K174" t="e">
            <v>#REF!</v>
          </cell>
          <cell r="L174" t="e">
            <v>#REF!</v>
          </cell>
          <cell r="M174" t="e">
            <v>#REF!</v>
          </cell>
          <cell r="N174" t="e">
            <v>#REF!</v>
          </cell>
          <cell r="O174" t="e">
            <v>#REF!</v>
          </cell>
          <cell r="P174" t="e">
            <v>#REF!</v>
          </cell>
          <cell r="Q174" t="e">
            <v>#REF!</v>
          </cell>
          <cell r="R174" t="e">
            <v>#REF!</v>
          </cell>
          <cell r="S174" t="e">
            <v>#REF!</v>
          </cell>
          <cell r="T174" t="e">
            <v>#REF!</v>
          </cell>
          <cell r="U174" t="e">
            <v>#REF!</v>
          </cell>
          <cell r="V174" t="e">
            <v>#REF!</v>
          </cell>
          <cell r="W174" t="e">
            <v>#REF!</v>
          </cell>
          <cell r="X174" t="e">
            <v>#REF!</v>
          </cell>
          <cell r="Y174" t="e">
            <v>#REF!</v>
          </cell>
          <cell r="Z174" t="e">
            <v>#REF!</v>
          </cell>
          <cell r="AA174" t="e">
            <v>#REF!</v>
          </cell>
          <cell r="AB174" t="e">
            <v>#REF!</v>
          </cell>
          <cell r="AC174" t="e">
            <v>#REF!</v>
          </cell>
          <cell r="AD174" t="e">
            <v>#REF!</v>
          </cell>
          <cell r="AE174" t="e">
            <v>#REF!</v>
          </cell>
          <cell r="AF174" t="e">
            <v>#REF!</v>
          </cell>
          <cell r="AG174" t="e">
            <v>#REF!</v>
          </cell>
          <cell r="AH174" t="e">
            <v>#REF!</v>
          </cell>
          <cell r="AI174">
            <v>0</v>
          </cell>
        </row>
        <row r="175">
          <cell r="C175" t="str">
            <v>6002</v>
          </cell>
          <cell r="D175" t="str">
            <v>ACOMETIDA 1 1/2"  3"  No 12 +12</v>
          </cell>
          <cell r="E175" t="str">
            <v>ML</v>
          </cell>
          <cell r="F175">
            <v>55138.792490000007</v>
          </cell>
          <cell r="G175">
            <v>0</v>
          </cell>
          <cell r="H175">
            <v>784</v>
          </cell>
          <cell r="I175">
            <v>163</v>
          </cell>
          <cell r="J175" t="e">
            <v>#REF!</v>
          </cell>
          <cell r="K175" t="e">
            <v>#REF!</v>
          </cell>
          <cell r="L175" t="e">
            <v>#REF!</v>
          </cell>
          <cell r="M175" t="e">
            <v>#REF!</v>
          </cell>
          <cell r="N175" t="e">
            <v>#REF!</v>
          </cell>
          <cell r="O175" t="e">
            <v>#REF!</v>
          </cell>
          <cell r="P175" t="e">
            <v>#REF!</v>
          </cell>
          <cell r="Q175" t="e">
            <v>#REF!</v>
          </cell>
          <cell r="R175" t="e">
            <v>#REF!</v>
          </cell>
          <cell r="S175" t="e">
            <v>#REF!</v>
          </cell>
          <cell r="T175" t="e">
            <v>#REF!</v>
          </cell>
          <cell r="U175" t="e">
            <v>#REF!</v>
          </cell>
          <cell r="V175" t="e">
            <v>#REF!</v>
          </cell>
          <cell r="W175" t="e">
            <v>#REF!</v>
          </cell>
          <cell r="X175" t="e">
            <v>#REF!</v>
          </cell>
          <cell r="Y175" t="e">
            <v>#REF!</v>
          </cell>
          <cell r="Z175" t="e">
            <v>#REF!</v>
          </cell>
          <cell r="AA175" t="e">
            <v>#REF!</v>
          </cell>
          <cell r="AB175" t="e">
            <v>#REF!</v>
          </cell>
          <cell r="AC175" t="e">
            <v>#REF!</v>
          </cell>
          <cell r="AD175" t="e">
            <v>#REF!</v>
          </cell>
          <cell r="AE175" t="e">
            <v>#REF!</v>
          </cell>
          <cell r="AF175" t="e">
            <v>#REF!</v>
          </cell>
          <cell r="AG175" t="e">
            <v>#REF!</v>
          </cell>
          <cell r="AH175" t="e">
            <v>#REF!</v>
          </cell>
          <cell r="AI175">
            <v>0</v>
          </cell>
        </row>
        <row r="176">
          <cell r="C176" t="str">
            <v>6003</v>
          </cell>
          <cell r="D176" t="str">
            <v>ACOMETIDA 1 1/2"  3"   No  8 +10</v>
          </cell>
          <cell r="E176" t="str">
            <v>ML</v>
          </cell>
          <cell r="F176">
            <v>64281.912490000002</v>
          </cell>
          <cell r="G176">
            <v>0</v>
          </cell>
          <cell r="H176">
            <v>788</v>
          </cell>
          <cell r="I176">
            <v>164</v>
          </cell>
          <cell r="J176" t="e">
            <v>#REF!</v>
          </cell>
          <cell r="K176" t="e">
            <v>#REF!</v>
          </cell>
          <cell r="L176" t="e">
            <v>#REF!</v>
          </cell>
          <cell r="M176" t="e">
            <v>#REF!</v>
          </cell>
          <cell r="N176" t="e">
            <v>#REF!</v>
          </cell>
          <cell r="O176" t="e">
            <v>#REF!</v>
          </cell>
          <cell r="P176" t="e">
            <v>#REF!</v>
          </cell>
          <cell r="Q176" t="e">
            <v>#REF!</v>
          </cell>
          <cell r="R176" t="e">
            <v>#REF!</v>
          </cell>
          <cell r="S176" t="e">
            <v>#REF!</v>
          </cell>
          <cell r="T176" t="e">
            <v>#REF!</v>
          </cell>
          <cell r="U176" t="e">
            <v>#REF!</v>
          </cell>
          <cell r="V176" t="e">
            <v>#REF!</v>
          </cell>
          <cell r="W176" t="e">
            <v>#REF!</v>
          </cell>
          <cell r="X176" t="e">
            <v>#REF!</v>
          </cell>
          <cell r="Y176" t="e">
            <v>#REF!</v>
          </cell>
          <cell r="Z176" t="e">
            <v>#REF!</v>
          </cell>
          <cell r="AA176" t="e">
            <v>#REF!</v>
          </cell>
          <cell r="AB176" t="e">
            <v>#REF!</v>
          </cell>
          <cell r="AC176" t="e">
            <v>#REF!</v>
          </cell>
          <cell r="AD176" t="e">
            <v>#REF!</v>
          </cell>
          <cell r="AE176" t="e">
            <v>#REF!</v>
          </cell>
          <cell r="AF176" t="e">
            <v>#REF!</v>
          </cell>
          <cell r="AG176" t="e">
            <v>#REF!</v>
          </cell>
          <cell r="AH176" t="e">
            <v>#REF!</v>
          </cell>
          <cell r="AI176">
            <v>0</v>
          </cell>
        </row>
        <row r="177">
          <cell r="C177" t="str">
            <v>6004</v>
          </cell>
          <cell r="D177" t="str">
            <v>ACOMETIDA  2"  3"     No   2 + 1</v>
          </cell>
          <cell r="E177" t="str">
            <v>ML</v>
          </cell>
          <cell r="F177">
            <v>64560.312490000004</v>
          </cell>
          <cell r="G177">
            <v>0</v>
          </cell>
          <cell r="H177">
            <v>792</v>
          </cell>
          <cell r="I177">
            <v>165</v>
          </cell>
          <cell r="J177" t="e">
            <v>#REF!</v>
          </cell>
          <cell r="K177" t="e">
            <v>#REF!</v>
          </cell>
          <cell r="L177" t="e">
            <v>#REF!</v>
          </cell>
          <cell r="M177" t="e">
            <v>#REF!</v>
          </cell>
          <cell r="N177" t="e">
            <v>#REF!</v>
          </cell>
          <cell r="O177" t="e">
            <v>#REF!</v>
          </cell>
          <cell r="P177" t="e">
            <v>#REF!</v>
          </cell>
          <cell r="Q177" t="e">
            <v>#REF!</v>
          </cell>
          <cell r="R177" t="e">
            <v>#REF!</v>
          </cell>
          <cell r="S177" t="e">
            <v>#REF!</v>
          </cell>
          <cell r="T177" t="e">
            <v>#REF!</v>
          </cell>
          <cell r="U177" t="e">
            <v>#REF!</v>
          </cell>
          <cell r="V177" t="e">
            <v>#REF!</v>
          </cell>
          <cell r="W177" t="e">
            <v>#REF!</v>
          </cell>
          <cell r="X177" t="e">
            <v>#REF!</v>
          </cell>
          <cell r="Y177" t="e">
            <v>#REF!</v>
          </cell>
          <cell r="Z177" t="e">
            <v>#REF!</v>
          </cell>
          <cell r="AA177" t="e">
            <v>#REF!</v>
          </cell>
          <cell r="AB177" t="e">
            <v>#REF!</v>
          </cell>
          <cell r="AC177" t="e">
            <v>#REF!</v>
          </cell>
          <cell r="AD177" t="e">
            <v>#REF!</v>
          </cell>
          <cell r="AE177" t="e">
            <v>#REF!</v>
          </cell>
          <cell r="AF177" t="e">
            <v>#REF!</v>
          </cell>
          <cell r="AG177" t="e">
            <v>#REF!</v>
          </cell>
          <cell r="AH177" t="e">
            <v>#REF!</v>
          </cell>
          <cell r="AI177">
            <v>0</v>
          </cell>
        </row>
        <row r="178">
          <cell r="C178" t="str">
            <v>6005</v>
          </cell>
          <cell r="D178" t="str">
            <v>ACOMETIDA  3/4"  3"  No  10 + 12</v>
          </cell>
          <cell r="E178" t="str">
            <v>ML</v>
          </cell>
          <cell r="F178">
            <v>46631.352490000005</v>
          </cell>
          <cell r="G178">
            <v>0</v>
          </cell>
          <cell r="H178">
            <v>796</v>
          </cell>
          <cell r="I178">
            <v>166</v>
          </cell>
          <cell r="J178" t="e">
            <v>#REF!</v>
          </cell>
          <cell r="K178" t="e">
            <v>#REF!</v>
          </cell>
          <cell r="L178" t="e">
            <v>#REF!</v>
          </cell>
          <cell r="M178" t="e">
            <v>#REF!</v>
          </cell>
          <cell r="N178" t="e">
            <v>#REF!</v>
          </cell>
          <cell r="O178" t="e">
            <v>#REF!</v>
          </cell>
          <cell r="P178" t="e">
            <v>#REF!</v>
          </cell>
          <cell r="Q178" t="e">
            <v>#REF!</v>
          </cell>
          <cell r="R178" t="e">
            <v>#REF!</v>
          </cell>
          <cell r="S178" t="e">
            <v>#REF!</v>
          </cell>
          <cell r="T178" t="e">
            <v>#REF!</v>
          </cell>
          <cell r="U178" t="e">
            <v>#REF!</v>
          </cell>
          <cell r="V178" t="e">
            <v>#REF!</v>
          </cell>
          <cell r="W178" t="e">
            <v>#REF!</v>
          </cell>
          <cell r="X178" t="e">
            <v>#REF!</v>
          </cell>
          <cell r="Y178" t="e">
            <v>#REF!</v>
          </cell>
          <cell r="Z178" t="e">
            <v>#REF!</v>
          </cell>
          <cell r="AA178" t="e">
            <v>#REF!</v>
          </cell>
          <cell r="AB178" t="e">
            <v>#REF!</v>
          </cell>
          <cell r="AC178" t="e">
            <v>#REF!</v>
          </cell>
          <cell r="AD178" t="e">
            <v>#REF!</v>
          </cell>
          <cell r="AE178" t="e">
            <v>#REF!</v>
          </cell>
          <cell r="AF178" t="e">
            <v>#REF!</v>
          </cell>
          <cell r="AG178" t="e">
            <v>#REF!</v>
          </cell>
          <cell r="AH178" t="e">
            <v>#REF!</v>
          </cell>
          <cell r="AI178">
            <v>0</v>
          </cell>
        </row>
        <row r="179">
          <cell r="C179" t="str">
            <v>6006</v>
          </cell>
          <cell r="D179" t="str">
            <v>ACOMETIDA AEREA  10 MT / CN</v>
          </cell>
          <cell r="E179" t="str">
            <v>UND</v>
          </cell>
          <cell r="F179">
            <v>85681.59249000001</v>
          </cell>
          <cell r="G179">
            <v>0</v>
          </cell>
          <cell r="H179">
            <v>800</v>
          </cell>
          <cell r="I179">
            <v>167</v>
          </cell>
          <cell r="J179" t="e">
            <v>#REF!</v>
          </cell>
          <cell r="K179" t="e">
            <v>#REF!</v>
          </cell>
          <cell r="L179" t="e">
            <v>#REF!</v>
          </cell>
          <cell r="M179" t="e">
            <v>#REF!</v>
          </cell>
          <cell r="N179" t="e">
            <v>#REF!</v>
          </cell>
          <cell r="O179" t="e">
            <v>#REF!</v>
          </cell>
          <cell r="P179" t="e">
            <v>#REF!</v>
          </cell>
          <cell r="Q179" t="e">
            <v>#REF!</v>
          </cell>
          <cell r="R179" t="e">
            <v>#REF!</v>
          </cell>
          <cell r="S179" t="e">
            <v>#REF!</v>
          </cell>
          <cell r="T179" t="e">
            <v>#REF!</v>
          </cell>
          <cell r="U179" t="e">
            <v>#REF!</v>
          </cell>
          <cell r="V179" t="e">
            <v>#REF!</v>
          </cell>
          <cell r="W179" t="e">
            <v>#REF!</v>
          </cell>
          <cell r="X179" t="e">
            <v>#REF!</v>
          </cell>
          <cell r="Y179" t="e">
            <v>#REF!</v>
          </cell>
          <cell r="Z179" t="e">
            <v>#REF!</v>
          </cell>
          <cell r="AA179" t="e">
            <v>#REF!</v>
          </cell>
          <cell r="AB179" t="e">
            <v>#REF!</v>
          </cell>
          <cell r="AC179" t="e">
            <v>#REF!</v>
          </cell>
          <cell r="AD179" t="e">
            <v>#REF!</v>
          </cell>
          <cell r="AE179" t="e">
            <v>#REF!</v>
          </cell>
          <cell r="AF179" t="e">
            <v>#REF!</v>
          </cell>
          <cell r="AG179" t="e">
            <v>#REF!</v>
          </cell>
          <cell r="AH179" t="e">
            <v>#REF!</v>
          </cell>
          <cell r="AI179">
            <v>0</v>
          </cell>
        </row>
        <row r="180">
          <cell r="C180" t="str">
            <v>6007</v>
          </cell>
          <cell r="D180" t="str">
            <v>ACOMETIDA  GRAL   3 x 2 x 0</v>
          </cell>
          <cell r="E180" t="str">
            <v>ML</v>
          </cell>
          <cell r="F180">
            <v>367468.3240884</v>
          </cell>
          <cell r="G180">
            <v>0</v>
          </cell>
          <cell r="H180">
            <v>805</v>
          </cell>
          <cell r="I180">
            <v>168</v>
          </cell>
          <cell r="J180" t="e">
            <v>#REF!</v>
          </cell>
          <cell r="K180" t="e">
            <v>#REF!</v>
          </cell>
          <cell r="L180" t="e">
            <v>#REF!</v>
          </cell>
          <cell r="M180" t="e">
            <v>#REF!</v>
          </cell>
          <cell r="N180" t="e">
            <v>#REF!</v>
          </cell>
          <cell r="O180" t="e">
            <v>#REF!</v>
          </cell>
          <cell r="P180" t="e">
            <v>#REF!</v>
          </cell>
          <cell r="Q180" t="e">
            <v>#REF!</v>
          </cell>
          <cell r="R180" t="e">
            <v>#REF!</v>
          </cell>
          <cell r="S180" t="e">
            <v>#REF!</v>
          </cell>
          <cell r="T180" t="e">
            <v>#REF!</v>
          </cell>
          <cell r="U180" t="e">
            <v>#REF!</v>
          </cell>
          <cell r="V180" t="e">
            <v>#REF!</v>
          </cell>
          <cell r="W180" t="e">
            <v>#REF!</v>
          </cell>
          <cell r="X180" t="e">
            <v>#REF!</v>
          </cell>
          <cell r="Y180" t="e">
            <v>#REF!</v>
          </cell>
          <cell r="Z180" t="e">
            <v>#REF!</v>
          </cell>
          <cell r="AA180" t="e">
            <v>#REF!</v>
          </cell>
          <cell r="AB180" t="e">
            <v>#REF!</v>
          </cell>
          <cell r="AC180" t="e">
            <v>#REF!</v>
          </cell>
          <cell r="AD180" t="e">
            <v>#REF!</v>
          </cell>
          <cell r="AE180" t="e">
            <v>#REF!</v>
          </cell>
          <cell r="AF180" t="e">
            <v>#REF!</v>
          </cell>
          <cell r="AG180" t="e">
            <v>#REF!</v>
          </cell>
          <cell r="AH180" t="e">
            <v>#REF!</v>
          </cell>
          <cell r="AI180">
            <v>0</v>
          </cell>
        </row>
        <row r="181">
          <cell r="C181" t="str">
            <v>6008</v>
          </cell>
          <cell r="D181" t="str">
            <v>BALA DE ALUMINIO  No  12</v>
          </cell>
          <cell r="E181" t="str">
            <v>UND</v>
          </cell>
          <cell r="F181">
            <v>7604.5626241666669</v>
          </cell>
          <cell r="G181">
            <v>0</v>
          </cell>
          <cell r="H181">
            <v>806</v>
          </cell>
          <cell r="I181">
            <v>169</v>
          </cell>
          <cell r="J181" t="e">
            <v>#REF!</v>
          </cell>
          <cell r="K181" t="e">
            <v>#REF!</v>
          </cell>
          <cell r="L181" t="e">
            <v>#REF!</v>
          </cell>
          <cell r="M181" t="e">
            <v>#REF!</v>
          </cell>
          <cell r="N181" t="e">
            <v>#REF!</v>
          </cell>
          <cell r="O181" t="e">
            <v>#REF!</v>
          </cell>
          <cell r="P181" t="e">
            <v>#REF!</v>
          </cell>
          <cell r="Q181" t="e">
            <v>#REF!</v>
          </cell>
          <cell r="R181" t="e">
            <v>#REF!</v>
          </cell>
          <cell r="S181" t="e">
            <v>#REF!</v>
          </cell>
          <cell r="T181" t="e">
            <v>#REF!</v>
          </cell>
          <cell r="U181" t="e">
            <v>#REF!</v>
          </cell>
          <cell r="V181" t="e">
            <v>#REF!</v>
          </cell>
          <cell r="W181" t="e">
            <v>#REF!</v>
          </cell>
          <cell r="X181" t="e">
            <v>#REF!</v>
          </cell>
          <cell r="Y181" t="e">
            <v>#REF!</v>
          </cell>
          <cell r="Z181" t="e">
            <v>#REF!</v>
          </cell>
          <cell r="AA181" t="e">
            <v>#REF!</v>
          </cell>
          <cell r="AB181" t="e">
            <v>#REF!</v>
          </cell>
          <cell r="AC181" t="e">
            <v>#REF!</v>
          </cell>
          <cell r="AD181" t="e">
            <v>#REF!</v>
          </cell>
          <cell r="AE181" t="e">
            <v>#REF!</v>
          </cell>
          <cell r="AF181" t="e">
            <v>#REF!</v>
          </cell>
          <cell r="AG181" t="e">
            <v>#REF!</v>
          </cell>
          <cell r="AH181" t="e">
            <v>#REF!</v>
          </cell>
          <cell r="AI181">
            <v>0</v>
          </cell>
        </row>
        <row r="182">
          <cell r="C182" t="str">
            <v>6009</v>
          </cell>
          <cell r="D182" t="str">
            <v>BALA  INCANDESCENTE  100 W</v>
          </cell>
          <cell r="E182" t="str">
            <v>UND</v>
          </cell>
          <cell r="F182">
            <v>26831.53049666667</v>
          </cell>
          <cell r="G182">
            <v>0</v>
          </cell>
          <cell r="H182">
            <v>811</v>
          </cell>
          <cell r="I182">
            <v>170</v>
          </cell>
          <cell r="J182" t="e">
            <v>#REF!</v>
          </cell>
          <cell r="K182" t="e">
            <v>#REF!</v>
          </cell>
          <cell r="L182" t="e">
            <v>#REF!</v>
          </cell>
          <cell r="M182" t="e">
            <v>#REF!</v>
          </cell>
          <cell r="N182" t="e">
            <v>#REF!</v>
          </cell>
          <cell r="O182" t="e">
            <v>#REF!</v>
          </cell>
          <cell r="P182" t="e">
            <v>#REF!</v>
          </cell>
          <cell r="Q182" t="e">
            <v>#REF!</v>
          </cell>
          <cell r="R182" t="e">
            <v>#REF!</v>
          </cell>
          <cell r="S182" t="e">
            <v>#REF!</v>
          </cell>
          <cell r="T182" t="e">
            <v>#REF!</v>
          </cell>
          <cell r="U182" t="e">
            <v>#REF!</v>
          </cell>
          <cell r="V182" t="e">
            <v>#REF!</v>
          </cell>
          <cell r="W182" t="e">
            <v>#REF!</v>
          </cell>
          <cell r="X182" t="e">
            <v>#REF!</v>
          </cell>
          <cell r="Y182" t="e">
            <v>#REF!</v>
          </cell>
          <cell r="Z182" t="e">
            <v>#REF!</v>
          </cell>
          <cell r="AA182" t="e">
            <v>#REF!</v>
          </cell>
          <cell r="AB182" t="e">
            <v>#REF!</v>
          </cell>
          <cell r="AC182" t="e">
            <v>#REF!</v>
          </cell>
          <cell r="AD182" t="e">
            <v>#REF!</v>
          </cell>
          <cell r="AE182" t="e">
            <v>#REF!</v>
          </cell>
          <cell r="AF182" t="e">
            <v>#REF!</v>
          </cell>
          <cell r="AG182" t="e">
            <v>#REF!</v>
          </cell>
          <cell r="AH182" t="e">
            <v>#REF!</v>
          </cell>
          <cell r="AI182">
            <v>0</v>
          </cell>
        </row>
        <row r="183">
          <cell r="C183" t="str">
            <v>6010</v>
          </cell>
          <cell r="D183" t="str">
            <v>CAJA  10 x 10</v>
          </cell>
          <cell r="E183" t="str">
            <v>UND</v>
          </cell>
          <cell r="F183">
            <v>10145.589249724002</v>
          </cell>
          <cell r="G183">
            <v>0</v>
          </cell>
          <cell r="H183">
            <v>815</v>
          </cell>
          <cell r="I183">
            <v>171</v>
          </cell>
          <cell r="J183" t="e">
            <v>#REF!</v>
          </cell>
          <cell r="K183" t="e">
            <v>#REF!</v>
          </cell>
          <cell r="L183" t="e">
            <v>#REF!</v>
          </cell>
          <cell r="M183" t="e">
            <v>#REF!</v>
          </cell>
          <cell r="N183" t="e">
            <v>#REF!</v>
          </cell>
          <cell r="O183" t="e">
            <v>#REF!</v>
          </cell>
          <cell r="P183" t="e">
            <v>#REF!</v>
          </cell>
          <cell r="Q183" t="e">
            <v>#REF!</v>
          </cell>
          <cell r="R183" t="e">
            <v>#REF!</v>
          </cell>
          <cell r="S183" t="e">
            <v>#REF!</v>
          </cell>
          <cell r="T183" t="e">
            <v>#REF!</v>
          </cell>
          <cell r="U183" t="e">
            <v>#REF!</v>
          </cell>
          <cell r="V183" t="e">
            <v>#REF!</v>
          </cell>
          <cell r="W183" t="e">
            <v>#REF!</v>
          </cell>
          <cell r="X183" t="e">
            <v>#REF!</v>
          </cell>
          <cell r="Y183" t="e">
            <v>#REF!</v>
          </cell>
          <cell r="Z183" t="e">
            <v>#REF!</v>
          </cell>
          <cell r="AA183" t="e">
            <v>#REF!</v>
          </cell>
          <cell r="AB183" t="e">
            <v>#REF!</v>
          </cell>
          <cell r="AC183" t="e">
            <v>#REF!</v>
          </cell>
          <cell r="AD183" t="e">
            <v>#REF!</v>
          </cell>
          <cell r="AE183" t="e">
            <v>#REF!</v>
          </cell>
          <cell r="AF183" t="e">
            <v>#REF!</v>
          </cell>
          <cell r="AG183" t="e">
            <v>#REF!</v>
          </cell>
          <cell r="AH183" t="e">
            <v>#REF!</v>
          </cell>
          <cell r="AI183">
            <v>0</v>
          </cell>
        </row>
        <row r="184">
          <cell r="C184" t="str">
            <v>6011</v>
          </cell>
          <cell r="D184" t="str">
            <v>CAJA  DE PASO 10 x 10 T V</v>
          </cell>
          <cell r="E184" t="str">
            <v>UND</v>
          </cell>
          <cell r="F184">
            <v>9927.680681400001</v>
          </cell>
          <cell r="G184">
            <v>0</v>
          </cell>
          <cell r="H184">
            <v>820</v>
          </cell>
          <cell r="I184">
            <v>172</v>
          </cell>
          <cell r="J184" t="e">
            <v>#REF!</v>
          </cell>
          <cell r="K184" t="e">
            <v>#REF!</v>
          </cell>
          <cell r="L184" t="e">
            <v>#REF!</v>
          </cell>
          <cell r="M184" t="e">
            <v>#REF!</v>
          </cell>
          <cell r="N184" t="e">
            <v>#REF!</v>
          </cell>
          <cell r="O184" t="e">
            <v>#REF!</v>
          </cell>
          <cell r="P184" t="e">
            <v>#REF!</v>
          </cell>
          <cell r="Q184" t="e">
            <v>#REF!</v>
          </cell>
          <cell r="R184" t="e">
            <v>#REF!</v>
          </cell>
          <cell r="S184" t="e">
            <v>#REF!</v>
          </cell>
          <cell r="T184" t="e">
            <v>#REF!</v>
          </cell>
          <cell r="U184" t="e">
            <v>#REF!</v>
          </cell>
          <cell r="V184" t="e">
            <v>#REF!</v>
          </cell>
          <cell r="W184" t="e">
            <v>#REF!</v>
          </cell>
          <cell r="X184" t="e">
            <v>#REF!</v>
          </cell>
          <cell r="Y184" t="e">
            <v>#REF!</v>
          </cell>
          <cell r="Z184" t="e">
            <v>#REF!</v>
          </cell>
          <cell r="AA184" t="e">
            <v>#REF!</v>
          </cell>
          <cell r="AB184" t="e">
            <v>#REF!</v>
          </cell>
          <cell r="AC184" t="e">
            <v>#REF!</v>
          </cell>
          <cell r="AD184" t="e">
            <v>#REF!</v>
          </cell>
          <cell r="AE184" t="e">
            <v>#REF!</v>
          </cell>
          <cell r="AF184" t="e">
            <v>#REF!</v>
          </cell>
          <cell r="AG184" t="e">
            <v>#REF!</v>
          </cell>
          <cell r="AH184" t="e">
            <v>#REF!</v>
          </cell>
          <cell r="AI184">
            <v>0</v>
          </cell>
        </row>
        <row r="185">
          <cell r="C185" t="str">
            <v>6012</v>
          </cell>
          <cell r="D185" t="str">
            <v>LAMPARA TOMA / ECONOMICA</v>
          </cell>
          <cell r="E185" t="str">
            <v>UND</v>
          </cell>
          <cell r="F185">
            <v>23285830.072489999</v>
          </cell>
          <cell r="G185">
            <v>0</v>
          </cell>
          <cell r="H185">
            <v>825</v>
          </cell>
          <cell r="I185">
            <v>173</v>
          </cell>
          <cell r="J185" t="e">
            <v>#REF!</v>
          </cell>
          <cell r="K185" t="e">
            <v>#REF!</v>
          </cell>
          <cell r="L185" t="e">
            <v>#REF!</v>
          </cell>
          <cell r="M185" t="e">
            <v>#REF!</v>
          </cell>
          <cell r="N185" t="e">
            <v>#REF!</v>
          </cell>
          <cell r="O185" t="e">
            <v>#REF!</v>
          </cell>
          <cell r="P185" t="e">
            <v>#REF!</v>
          </cell>
          <cell r="Q185" t="e">
            <v>#REF!</v>
          </cell>
          <cell r="R185" t="e">
            <v>#REF!</v>
          </cell>
          <cell r="S185" t="e">
            <v>#REF!</v>
          </cell>
          <cell r="T185" t="e">
            <v>#REF!</v>
          </cell>
          <cell r="U185" t="e">
            <v>#REF!</v>
          </cell>
          <cell r="V185" t="e">
            <v>#REF!</v>
          </cell>
          <cell r="W185" t="e">
            <v>#REF!</v>
          </cell>
          <cell r="X185" t="e">
            <v>#REF!</v>
          </cell>
          <cell r="Y185" t="e">
            <v>#REF!</v>
          </cell>
          <cell r="Z185" t="e">
            <v>#REF!</v>
          </cell>
          <cell r="AA185" t="e">
            <v>#REF!</v>
          </cell>
          <cell r="AB185" t="e">
            <v>#REF!</v>
          </cell>
          <cell r="AC185" t="e">
            <v>#REF!</v>
          </cell>
          <cell r="AD185" t="e">
            <v>#REF!</v>
          </cell>
          <cell r="AE185" t="e">
            <v>#REF!</v>
          </cell>
          <cell r="AF185" t="e">
            <v>#REF!</v>
          </cell>
          <cell r="AG185" t="e">
            <v>#REF!</v>
          </cell>
          <cell r="AH185" t="e">
            <v>#REF!</v>
          </cell>
          <cell r="AI185">
            <v>0</v>
          </cell>
        </row>
        <row r="186">
          <cell r="C186" t="str">
            <v>6013</v>
          </cell>
          <cell r="D186" t="str">
            <v>SALIDA BIFASICA   PVC</v>
          </cell>
          <cell r="E186" t="str">
            <v>UND</v>
          </cell>
          <cell r="F186">
            <v>71581.733856000021</v>
          </cell>
          <cell r="G186">
            <v>0</v>
          </cell>
          <cell r="H186">
            <v>830</v>
          </cell>
          <cell r="I186">
            <v>174</v>
          </cell>
          <cell r="J186" t="e">
            <v>#REF!</v>
          </cell>
          <cell r="K186" t="e">
            <v>#REF!</v>
          </cell>
          <cell r="L186" t="e">
            <v>#REF!</v>
          </cell>
          <cell r="M186" t="e">
            <v>#REF!</v>
          </cell>
          <cell r="N186" t="e">
            <v>#REF!</v>
          </cell>
          <cell r="O186" t="e">
            <v>#REF!</v>
          </cell>
          <cell r="P186" t="e">
            <v>#REF!</v>
          </cell>
          <cell r="Q186" t="e">
            <v>#REF!</v>
          </cell>
          <cell r="R186" t="e">
            <v>#REF!</v>
          </cell>
          <cell r="S186" t="e">
            <v>#REF!</v>
          </cell>
          <cell r="T186" t="e">
            <v>#REF!</v>
          </cell>
          <cell r="U186" t="e">
            <v>#REF!</v>
          </cell>
          <cell r="V186" t="e">
            <v>#REF!</v>
          </cell>
          <cell r="W186" t="e">
            <v>#REF!</v>
          </cell>
          <cell r="X186" t="e">
            <v>#REF!</v>
          </cell>
          <cell r="Y186" t="e">
            <v>#REF!</v>
          </cell>
          <cell r="Z186" t="e">
            <v>#REF!</v>
          </cell>
          <cell r="AA186" t="e">
            <v>#REF!</v>
          </cell>
          <cell r="AB186" t="e">
            <v>#REF!</v>
          </cell>
          <cell r="AC186" t="e">
            <v>#REF!</v>
          </cell>
          <cell r="AD186" t="e">
            <v>#REF!</v>
          </cell>
          <cell r="AE186" t="e">
            <v>#REF!</v>
          </cell>
          <cell r="AF186" t="e">
            <v>#REF!</v>
          </cell>
          <cell r="AG186" t="e">
            <v>#REF!</v>
          </cell>
          <cell r="AH186" t="e">
            <v>#REF!</v>
          </cell>
          <cell r="AI186">
            <v>0</v>
          </cell>
        </row>
        <row r="187">
          <cell r="C187" t="str">
            <v>6014</v>
          </cell>
          <cell r="D187" t="str">
            <v xml:space="preserve">SIPS SALIDA CON TOMA PARA TELEVISION CON CONECTORES EN LA PARTE POSTERIOR  PARA ENTRADA Y DERIVACION DEL COAXIAL, INCLUYE ACOMETIDA INDIVIDUAL POR PUNTO DESDE LA CAJA PRINCIPAL  HASTA EL SITIO INDICADO POR EL SUPERVISOR DEL PUNTO, GRADUACION DEL NIVEL DE </v>
          </cell>
          <cell r="E187" t="str">
            <v>UND</v>
          </cell>
          <cell r="F187">
            <v>71524.807641956824</v>
          </cell>
          <cell r="G187">
            <v>0</v>
          </cell>
          <cell r="H187">
            <v>839</v>
          </cell>
          <cell r="I187">
            <v>175</v>
          </cell>
          <cell r="J187" t="e">
            <v>#REF!</v>
          </cell>
          <cell r="K187" t="e">
            <v>#REF!</v>
          </cell>
          <cell r="L187" t="e">
            <v>#REF!</v>
          </cell>
          <cell r="M187" t="e">
            <v>#REF!</v>
          </cell>
          <cell r="N187" t="e">
            <v>#REF!</v>
          </cell>
          <cell r="O187" t="e">
            <v>#REF!</v>
          </cell>
          <cell r="P187" t="e">
            <v>#REF!</v>
          </cell>
          <cell r="Q187" t="e">
            <v>#REF!</v>
          </cell>
          <cell r="R187" t="e">
            <v>#REF!</v>
          </cell>
          <cell r="S187" t="e">
            <v>#REF!</v>
          </cell>
          <cell r="T187" t="e">
            <v>#REF!</v>
          </cell>
          <cell r="U187" t="e">
            <v>#REF!</v>
          </cell>
          <cell r="V187" t="e">
            <v>#REF!</v>
          </cell>
          <cell r="W187" t="e">
            <v>#REF!</v>
          </cell>
          <cell r="X187" t="e">
            <v>#REF!</v>
          </cell>
          <cell r="Y187" t="e">
            <v>#REF!</v>
          </cell>
          <cell r="Z187" t="e">
            <v>#REF!</v>
          </cell>
          <cell r="AA187" t="e">
            <v>#REF!</v>
          </cell>
          <cell r="AB187" t="e">
            <v>#REF!</v>
          </cell>
          <cell r="AC187" t="e">
            <v>#REF!</v>
          </cell>
          <cell r="AD187" t="e">
            <v>#REF!</v>
          </cell>
          <cell r="AE187" t="e">
            <v>#REF!</v>
          </cell>
          <cell r="AF187" t="e">
            <v>#REF!</v>
          </cell>
          <cell r="AG187" t="e">
            <v>#REF!</v>
          </cell>
          <cell r="AH187" t="e">
            <v>#REF!</v>
          </cell>
          <cell r="AI187">
            <v>0</v>
          </cell>
        </row>
        <row r="188">
          <cell r="C188" t="str">
            <v>6015</v>
          </cell>
          <cell r="D188" t="str">
            <v>SALIDA  LAMPARA CONMUT. C.N</v>
          </cell>
          <cell r="E188" t="str">
            <v>UND</v>
          </cell>
          <cell r="F188">
            <v>75095.889105000009</v>
          </cell>
          <cell r="G188">
            <v>0</v>
          </cell>
          <cell r="H188">
            <v>843</v>
          </cell>
          <cell r="I188">
            <v>176</v>
          </cell>
          <cell r="J188" t="e">
            <v>#REF!</v>
          </cell>
          <cell r="K188" t="e">
            <v>#REF!</v>
          </cell>
          <cell r="L188" t="e">
            <v>#REF!</v>
          </cell>
          <cell r="M188" t="e">
            <v>#REF!</v>
          </cell>
          <cell r="N188" t="e">
            <v>#REF!</v>
          </cell>
          <cell r="O188" t="e">
            <v>#REF!</v>
          </cell>
          <cell r="P188" t="e">
            <v>#REF!</v>
          </cell>
          <cell r="Q188" t="e">
            <v>#REF!</v>
          </cell>
          <cell r="R188" t="e">
            <v>#REF!</v>
          </cell>
          <cell r="S188" t="e">
            <v>#REF!</v>
          </cell>
          <cell r="T188" t="e">
            <v>#REF!</v>
          </cell>
          <cell r="U188" t="e">
            <v>#REF!</v>
          </cell>
          <cell r="V188" t="e">
            <v>#REF!</v>
          </cell>
          <cell r="W188" t="e">
            <v>#REF!</v>
          </cell>
          <cell r="X188" t="e">
            <v>#REF!</v>
          </cell>
          <cell r="Y188" t="e">
            <v>#REF!</v>
          </cell>
          <cell r="Z188" t="e">
            <v>#REF!</v>
          </cell>
          <cell r="AA188" t="e">
            <v>#REF!</v>
          </cell>
          <cell r="AB188" t="e">
            <v>#REF!</v>
          </cell>
          <cell r="AC188" t="e">
            <v>#REF!</v>
          </cell>
          <cell r="AD188" t="e">
            <v>#REF!</v>
          </cell>
          <cell r="AE188" t="e">
            <v>#REF!</v>
          </cell>
          <cell r="AF188" t="e">
            <v>#REF!</v>
          </cell>
          <cell r="AG188" t="e">
            <v>#REF!</v>
          </cell>
          <cell r="AH188" t="e">
            <v>#REF!</v>
          </cell>
          <cell r="AI188">
            <v>0</v>
          </cell>
        </row>
        <row r="189">
          <cell r="C189" t="str">
            <v>6016</v>
          </cell>
          <cell r="D189" t="str">
            <v>SALIDA  LAMPARA CONMUT. PVC</v>
          </cell>
          <cell r="E189" t="str">
            <v>UND</v>
          </cell>
          <cell r="F189">
            <v>2881469.0392</v>
          </cell>
          <cell r="G189">
            <v>0</v>
          </cell>
          <cell r="H189">
            <v>846</v>
          </cell>
          <cell r="I189">
            <v>177</v>
          </cell>
          <cell r="J189" t="e">
            <v>#REF!</v>
          </cell>
          <cell r="K189" t="e">
            <v>#REF!</v>
          </cell>
          <cell r="L189" t="e">
            <v>#REF!</v>
          </cell>
          <cell r="M189" t="e">
            <v>#REF!</v>
          </cell>
          <cell r="N189" t="e">
            <v>#REF!</v>
          </cell>
          <cell r="O189" t="e">
            <v>#REF!</v>
          </cell>
          <cell r="P189" t="e">
            <v>#REF!</v>
          </cell>
          <cell r="Q189" t="e">
            <v>#REF!</v>
          </cell>
          <cell r="R189" t="e">
            <v>#REF!</v>
          </cell>
          <cell r="S189" t="e">
            <v>#REF!</v>
          </cell>
          <cell r="T189" t="e">
            <v>#REF!</v>
          </cell>
          <cell r="U189" t="e">
            <v>#REF!</v>
          </cell>
          <cell r="V189" t="e">
            <v>#REF!</v>
          </cell>
          <cell r="W189" t="e">
            <v>#REF!</v>
          </cell>
          <cell r="X189" t="e">
            <v>#REF!</v>
          </cell>
          <cell r="Y189" t="e">
            <v>#REF!</v>
          </cell>
          <cell r="Z189" t="e">
            <v>#REF!</v>
          </cell>
          <cell r="AA189" t="e">
            <v>#REF!</v>
          </cell>
          <cell r="AB189" t="e">
            <v>#REF!</v>
          </cell>
          <cell r="AC189" t="e">
            <v>#REF!</v>
          </cell>
          <cell r="AD189" t="e">
            <v>#REF!</v>
          </cell>
          <cell r="AE189" t="e">
            <v>#REF!</v>
          </cell>
          <cell r="AF189" t="e">
            <v>#REF!</v>
          </cell>
          <cell r="AG189" t="e">
            <v>#REF!</v>
          </cell>
          <cell r="AH189" t="e">
            <v>#REF!</v>
          </cell>
          <cell r="AI189">
            <v>0</v>
          </cell>
        </row>
        <row r="190">
          <cell r="C190" t="str">
            <v>6017</v>
          </cell>
          <cell r="D190" t="str">
            <v>SIPS SALIDA ALUMBRADO CON LUMINARIA TIPO APLIQUE (PLAFON)</v>
          </cell>
          <cell r="E190" t="str">
            <v>UND</v>
          </cell>
          <cell r="F190">
            <v>44237.87319294679</v>
          </cell>
          <cell r="G190">
            <v>0</v>
          </cell>
          <cell r="H190">
            <v>849</v>
          </cell>
          <cell r="I190">
            <v>178</v>
          </cell>
          <cell r="J190" t="e">
            <v>#REF!</v>
          </cell>
          <cell r="K190" t="e">
            <v>#REF!</v>
          </cell>
          <cell r="L190" t="e">
            <v>#REF!</v>
          </cell>
          <cell r="M190" t="e">
            <v>#REF!</v>
          </cell>
          <cell r="N190" t="e">
            <v>#REF!</v>
          </cell>
          <cell r="O190" t="e">
            <v>#REF!</v>
          </cell>
          <cell r="P190" t="e">
            <v>#REF!</v>
          </cell>
          <cell r="Q190" t="e">
            <v>#REF!</v>
          </cell>
          <cell r="R190" t="e">
            <v>#REF!</v>
          </cell>
          <cell r="S190" t="e">
            <v>#REF!</v>
          </cell>
          <cell r="T190" t="e">
            <v>#REF!</v>
          </cell>
          <cell r="U190" t="e">
            <v>#REF!</v>
          </cell>
          <cell r="V190" t="e">
            <v>#REF!</v>
          </cell>
          <cell r="W190" t="e">
            <v>#REF!</v>
          </cell>
          <cell r="X190" t="e">
            <v>#REF!</v>
          </cell>
          <cell r="Y190" t="e">
            <v>#REF!</v>
          </cell>
          <cell r="Z190" t="e">
            <v>#REF!</v>
          </cell>
          <cell r="AA190" t="e">
            <v>#REF!</v>
          </cell>
          <cell r="AB190" t="e">
            <v>#REF!</v>
          </cell>
          <cell r="AC190" t="e">
            <v>#REF!</v>
          </cell>
          <cell r="AD190" t="e">
            <v>#REF!</v>
          </cell>
          <cell r="AE190" t="e">
            <v>#REF!</v>
          </cell>
          <cell r="AF190" t="e">
            <v>#REF!</v>
          </cell>
          <cell r="AG190" t="e">
            <v>#REF!</v>
          </cell>
          <cell r="AH190" t="e">
            <v>#REF!</v>
          </cell>
          <cell r="AI190">
            <v>0</v>
          </cell>
        </row>
        <row r="191">
          <cell r="C191" t="str">
            <v>6018</v>
          </cell>
          <cell r="D191" t="str">
            <v>SALIDA PUNTO ALARMA CN</v>
          </cell>
          <cell r="E191" t="str">
            <v>UND</v>
          </cell>
          <cell r="F191">
            <v>362933.34541499999</v>
          </cell>
          <cell r="G191">
            <v>0</v>
          </cell>
          <cell r="H191">
            <v>853</v>
          </cell>
          <cell r="I191">
            <v>179</v>
          </cell>
          <cell r="J191" t="e">
            <v>#REF!</v>
          </cell>
          <cell r="K191" t="e">
            <v>#REF!</v>
          </cell>
          <cell r="L191" t="e">
            <v>#REF!</v>
          </cell>
          <cell r="M191" t="e">
            <v>#REF!</v>
          </cell>
          <cell r="N191" t="e">
            <v>#REF!</v>
          </cell>
          <cell r="O191" t="e">
            <v>#REF!</v>
          </cell>
          <cell r="P191" t="e">
            <v>#REF!</v>
          </cell>
          <cell r="Q191" t="e">
            <v>#REF!</v>
          </cell>
          <cell r="R191" t="e">
            <v>#REF!</v>
          </cell>
          <cell r="S191" t="e">
            <v>#REF!</v>
          </cell>
          <cell r="T191" t="e">
            <v>#REF!</v>
          </cell>
          <cell r="U191" t="e">
            <v>#REF!</v>
          </cell>
          <cell r="V191" t="e">
            <v>#REF!</v>
          </cell>
          <cell r="W191" t="e">
            <v>#REF!</v>
          </cell>
          <cell r="X191" t="e">
            <v>#REF!</v>
          </cell>
          <cell r="Y191" t="e">
            <v>#REF!</v>
          </cell>
          <cell r="Z191" t="e">
            <v>#REF!</v>
          </cell>
          <cell r="AA191" t="e">
            <v>#REF!</v>
          </cell>
          <cell r="AB191" t="e">
            <v>#REF!</v>
          </cell>
          <cell r="AC191" t="e">
            <v>#REF!</v>
          </cell>
          <cell r="AD191" t="e">
            <v>#REF!</v>
          </cell>
          <cell r="AE191" t="e">
            <v>#REF!</v>
          </cell>
          <cell r="AF191" t="e">
            <v>#REF!</v>
          </cell>
          <cell r="AG191" t="e">
            <v>#REF!</v>
          </cell>
          <cell r="AH191" t="e">
            <v>#REF!</v>
          </cell>
          <cell r="AI191">
            <v>0</v>
          </cell>
        </row>
        <row r="192">
          <cell r="C192" t="str">
            <v>6019</v>
          </cell>
          <cell r="D192" t="str">
            <v>SALIDA TELEFONO  PVC</v>
          </cell>
          <cell r="E192" t="str">
            <v>UND</v>
          </cell>
          <cell r="F192">
            <v>90528.048656000014</v>
          </cell>
          <cell r="G192">
            <v>0</v>
          </cell>
          <cell r="H192">
            <v>857</v>
          </cell>
          <cell r="I192">
            <v>180</v>
          </cell>
          <cell r="J192" t="e">
            <v>#REF!</v>
          </cell>
          <cell r="K192" t="e">
            <v>#REF!</v>
          </cell>
          <cell r="L192" t="e">
            <v>#REF!</v>
          </cell>
          <cell r="M192" t="e">
            <v>#REF!</v>
          </cell>
          <cell r="N192" t="e">
            <v>#REF!</v>
          </cell>
          <cell r="O192" t="e">
            <v>#REF!</v>
          </cell>
          <cell r="P192" t="e">
            <v>#REF!</v>
          </cell>
          <cell r="Q192" t="e">
            <v>#REF!</v>
          </cell>
          <cell r="R192" t="e">
            <v>#REF!</v>
          </cell>
          <cell r="S192" t="e">
            <v>#REF!</v>
          </cell>
          <cell r="T192" t="e">
            <v>#REF!</v>
          </cell>
          <cell r="U192" t="e">
            <v>#REF!</v>
          </cell>
          <cell r="V192" t="e">
            <v>#REF!</v>
          </cell>
          <cell r="W192" t="e">
            <v>#REF!</v>
          </cell>
          <cell r="X192" t="e">
            <v>#REF!</v>
          </cell>
          <cell r="Y192" t="e">
            <v>#REF!</v>
          </cell>
          <cell r="Z192" t="e">
            <v>#REF!</v>
          </cell>
          <cell r="AA192" t="e">
            <v>#REF!</v>
          </cell>
          <cell r="AB192" t="e">
            <v>#REF!</v>
          </cell>
          <cell r="AC192" t="e">
            <v>#REF!</v>
          </cell>
          <cell r="AD192" t="e">
            <v>#REF!</v>
          </cell>
          <cell r="AE192" t="e">
            <v>#REF!</v>
          </cell>
          <cell r="AF192" t="e">
            <v>#REF!</v>
          </cell>
          <cell r="AG192" t="e">
            <v>#REF!</v>
          </cell>
          <cell r="AH192" t="e">
            <v>#REF!</v>
          </cell>
          <cell r="AI192">
            <v>0</v>
          </cell>
        </row>
        <row r="193">
          <cell r="C193" t="str">
            <v>6020</v>
          </cell>
          <cell r="D193" t="str">
            <v>SIPS SALIDA PARA TIMBRE INCLUYE EL APARATO CON TODOS SUS ACCESORIOS PARA SU ADECUADO FUNCIONAMIENTO</v>
          </cell>
          <cell r="E193" t="str">
            <v>UND</v>
          </cell>
          <cell r="F193">
            <v>48700.855879178271</v>
          </cell>
          <cell r="G193">
            <v>0</v>
          </cell>
          <cell r="H193">
            <v>867</v>
          </cell>
          <cell r="I193">
            <v>181</v>
          </cell>
          <cell r="J193" t="e">
            <v>#REF!</v>
          </cell>
          <cell r="K193" t="e">
            <v>#REF!</v>
          </cell>
          <cell r="L193" t="e">
            <v>#REF!</v>
          </cell>
          <cell r="M193" t="e">
            <v>#REF!</v>
          </cell>
          <cell r="N193" t="e">
            <v>#REF!</v>
          </cell>
          <cell r="O193" t="e">
            <v>#REF!</v>
          </cell>
          <cell r="P193" t="e">
            <v>#REF!</v>
          </cell>
          <cell r="Q193" t="e">
            <v>#REF!</v>
          </cell>
          <cell r="R193" t="e">
            <v>#REF!</v>
          </cell>
          <cell r="S193" t="e">
            <v>#REF!</v>
          </cell>
          <cell r="T193" t="e">
            <v>#REF!</v>
          </cell>
          <cell r="U193" t="e">
            <v>#REF!</v>
          </cell>
          <cell r="V193" t="e">
            <v>#REF!</v>
          </cell>
          <cell r="W193" t="e">
            <v>#REF!</v>
          </cell>
          <cell r="X193" t="e">
            <v>#REF!</v>
          </cell>
          <cell r="Y193" t="e">
            <v>#REF!</v>
          </cell>
          <cell r="Z193" t="e">
            <v>#REF!</v>
          </cell>
          <cell r="AA193" t="e">
            <v>#REF!</v>
          </cell>
          <cell r="AB193" t="e">
            <v>#REF!</v>
          </cell>
          <cell r="AC193" t="e">
            <v>#REF!</v>
          </cell>
          <cell r="AD193" t="e">
            <v>#REF!</v>
          </cell>
          <cell r="AE193" t="e">
            <v>#REF!</v>
          </cell>
          <cell r="AF193" t="e">
            <v>#REF!</v>
          </cell>
          <cell r="AG193" t="e">
            <v>#REF!</v>
          </cell>
          <cell r="AH193" t="e">
            <v>#REF!</v>
          </cell>
          <cell r="AI193">
            <v>0</v>
          </cell>
        </row>
        <row r="194">
          <cell r="C194" t="str">
            <v>6021</v>
          </cell>
          <cell r="D194" t="str">
            <v>TABLERO  CON  PUERTA  36 CIRC.</v>
          </cell>
          <cell r="E194" t="str">
            <v>UND</v>
          </cell>
          <cell r="F194">
            <v>395709.16331999999</v>
          </cell>
          <cell r="G194">
            <v>0</v>
          </cell>
          <cell r="H194">
            <v>874</v>
          </cell>
          <cell r="I194">
            <v>182</v>
          </cell>
          <cell r="J194" t="e">
            <v>#REF!</v>
          </cell>
          <cell r="K194" t="e">
            <v>#REF!</v>
          </cell>
          <cell r="L194" t="e">
            <v>#REF!</v>
          </cell>
          <cell r="M194" t="e">
            <v>#REF!</v>
          </cell>
          <cell r="N194" t="e">
            <v>#REF!</v>
          </cell>
          <cell r="O194" t="e">
            <v>#REF!</v>
          </cell>
          <cell r="P194" t="e">
            <v>#REF!</v>
          </cell>
          <cell r="Q194" t="e">
            <v>#REF!</v>
          </cell>
          <cell r="R194" t="e">
            <v>#REF!</v>
          </cell>
          <cell r="S194" t="e">
            <v>#REF!</v>
          </cell>
          <cell r="T194" t="e">
            <v>#REF!</v>
          </cell>
          <cell r="U194" t="e">
            <v>#REF!</v>
          </cell>
          <cell r="V194" t="e">
            <v>#REF!</v>
          </cell>
          <cell r="W194" t="e">
            <v>#REF!</v>
          </cell>
          <cell r="X194" t="e">
            <v>#REF!</v>
          </cell>
          <cell r="Y194" t="e">
            <v>#REF!</v>
          </cell>
          <cell r="Z194" t="e">
            <v>#REF!</v>
          </cell>
          <cell r="AA194" t="e">
            <v>#REF!</v>
          </cell>
          <cell r="AB194" t="e">
            <v>#REF!</v>
          </cell>
          <cell r="AC194" t="e">
            <v>#REF!</v>
          </cell>
          <cell r="AD194" t="e">
            <v>#REF!</v>
          </cell>
          <cell r="AE194" t="e">
            <v>#REF!</v>
          </cell>
          <cell r="AF194" t="e">
            <v>#REF!</v>
          </cell>
          <cell r="AG194" t="e">
            <v>#REF!</v>
          </cell>
          <cell r="AH194" t="e">
            <v>#REF!</v>
          </cell>
          <cell r="AI194">
            <v>0</v>
          </cell>
        </row>
        <row r="195">
          <cell r="C195" t="str">
            <v>6022</v>
          </cell>
          <cell r="D195" t="str">
            <v>TABLERO  CON  PUERTA  24 CIRC.</v>
          </cell>
          <cell r="E195" t="str">
            <v>UND</v>
          </cell>
          <cell r="F195">
            <v>370583.56332000002</v>
          </cell>
          <cell r="G195">
            <v>0</v>
          </cell>
          <cell r="H195">
            <v>880</v>
          </cell>
          <cell r="I195">
            <v>183</v>
          </cell>
          <cell r="J195" t="e">
            <v>#REF!</v>
          </cell>
          <cell r="K195" t="e">
            <v>#REF!</v>
          </cell>
          <cell r="L195" t="e">
            <v>#REF!</v>
          </cell>
          <cell r="M195" t="e">
            <v>#REF!</v>
          </cell>
          <cell r="N195" t="e">
            <v>#REF!</v>
          </cell>
          <cell r="O195" t="e">
            <v>#REF!</v>
          </cell>
          <cell r="P195" t="e">
            <v>#REF!</v>
          </cell>
          <cell r="Q195" t="e">
            <v>#REF!</v>
          </cell>
          <cell r="R195" t="e">
            <v>#REF!</v>
          </cell>
          <cell r="S195" t="e">
            <v>#REF!</v>
          </cell>
          <cell r="T195" t="e">
            <v>#REF!</v>
          </cell>
          <cell r="U195" t="e">
            <v>#REF!</v>
          </cell>
          <cell r="V195" t="e">
            <v>#REF!</v>
          </cell>
          <cell r="W195" t="e">
            <v>#REF!</v>
          </cell>
          <cell r="X195" t="e">
            <v>#REF!</v>
          </cell>
          <cell r="Y195" t="e">
            <v>#REF!</v>
          </cell>
          <cell r="Z195" t="e">
            <v>#REF!</v>
          </cell>
          <cell r="AA195" t="e">
            <v>#REF!</v>
          </cell>
          <cell r="AB195" t="e">
            <v>#REF!</v>
          </cell>
          <cell r="AC195" t="e">
            <v>#REF!</v>
          </cell>
          <cell r="AD195" t="e">
            <v>#REF!</v>
          </cell>
          <cell r="AE195" t="e">
            <v>#REF!</v>
          </cell>
          <cell r="AF195" t="e">
            <v>#REF!</v>
          </cell>
          <cell r="AG195" t="e">
            <v>#REF!</v>
          </cell>
          <cell r="AH195" t="e">
            <v>#REF!</v>
          </cell>
          <cell r="AI195">
            <v>0</v>
          </cell>
        </row>
        <row r="196">
          <cell r="C196" t="str">
            <v>6023</v>
          </cell>
          <cell r="D196" t="str">
            <v>TABLERO PARCIAL  4  CIRC.</v>
          </cell>
          <cell r="E196" t="str">
            <v>UND</v>
          </cell>
          <cell r="F196">
            <v>86456.716201500007</v>
          </cell>
          <cell r="G196">
            <v>0</v>
          </cell>
          <cell r="H196">
            <v>889</v>
          </cell>
          <cell r="I196">
            <v>184</v>
          </cell>
          <cell r="J196" t="e">
            <v>#REF!</v>
          </cell>
          <cell r="K196" t="e">
            <v>#REF!</v>
          </cell>
          <cell r="L196" t="e">
            <v>#REF!</v>
          </cell>
          <cell r="M196" t="e">
            <v>#REF!</v>
          </cell>
          <cell r="N196" t="e">
            <v>#REF!</v>
          </cell>
          <cell r="O196" t="e">
            <v>#REF!</v>
          </cell>
          <cell r="P196" t="e">
            <v>#REF!</v>
          </cell>
          <cell r="Q196" t="e">
            <v>#REF!</v>
          </cell>
          <cell r="R196" t="e">
            <v>#REF!</v>
          </cell>
          <cell r="S196" t="e">
            <v>#REF!</v>
          </cell>
          <cell r="T196" t="e">
            <v>#REF!</v>
          </cell>
          <cell r="U196" t="e">
            <v>#REF!</v>
          </cell>
          <cell r="V196" t="e">
            <v>#REF!</v>
          </cell>
          <cell r="W196" t="e">
            <v>#REF!</v>
          </cell>
          <cell r="X196" t="e">
            <v>#REF!</v>
          </cell>
          <cell r="Y196" t="e">
            <v>#REF!</v>
          </cell>
          <cell r="Z196" t="e">
            <v>#REF!</v>
          </cell>
          <cell r="AA196" t="e">
            <v>#REF!</v>
          </cell>
          <cell r="AB196" t="e">
            <v>#REF!</v>
          </cell>
          <cell r="AC196" t="e">
            <v>#REF!</v>
          </cell>
          <cell r="AD196" t="e">
            <v>#REF!</v>
          </cell>
          <cell r="AE196" t="e">
            <v>#REF!</v>
          </cell>
          <cell r="AF196" t="e">
            <v>#REF!</v>
          </cell>
          <cell r="AG196" t="e">
            <v>#REF!</v>
          </cell>
          <cell r="AH196" t="e">
            <v>#REF!</v>
          </cell>
          <cell r="AI196">
            <v>0</v>
          </cell>
        </row>
        <row r="197">
          <cell r="C197">
            <v>6024</v>
          </cell>
          <cell r="D197" t="str">
            <v>SIPS TABLERO DE DISTRIBUCION TRIFASICO EMPOTRADO EN PARED, CON ESPACIO PARA TOTALIZADOR (12) CIRCUITOS, CON PUERTA, CHAPA Y LLAVES, INCLUYE TOTALIZADOR, BARRA DE NEUTRO, BARRA DE TIERRA AISLADA DEL CERREMIENTO METALICO, BREAKERS, TRASLADO DE ACOMETIDAS EL</v>
          </cell>
          <cell r="E197" t="str">
            <v>UND</v>
          </cell>
          <cell r="F197">
            <v>5782569.8773448421</v>
          </cell>
          <cell r="G197">
            <v>0</v>
          </cell>
          <cell r="H197">
            <v>898</v>
          </cell>
          <cell r="I197">
            <v>185</v>
          </cell>
          <cell r="J197" t="e">
            <v>#REF!</v>
          </cell>
          <cell r="K197" t="e">
            <v>#REF!</v>
          </cell>
          <cell r="L197" t="e">
            <v>#REF!</v>
          </cell>
          <cell r="M197" t="e">
            <v>#REF!</v>
          </cell>
          <cell r="N197" t="e">
            <v>#REF!</v>
          </cell>
          <cell r="O197" t="e">
            <v>#REF!</v>
          </cell>
          <cell r="P197" t="e">
            <v>#REF!</v>
          </cell>
          <cell r="Q197" t="e">
            <v>#REF!</v>
          </cell>
          <cell r="R197" t="e">
            <v>#REF!</v>
          </cell>
          <cell r="S197" t="e">
            <v>#REF!</v>
          </cell>
          <cell r="T197" t="e">
            <v>#REF!</v>
          </cell>
          <cell r="U197" t="e">
            <v>#REF!</v>
          </cell>
          <cell r="V197" t="e">
            <v>#REF!</v>
          </cell>
          <cell r="W197" t="e">
            <v>#REF!</v>
          </cell>
          <cell r="X197" t="e">
            <v>#REF!</v>
          </cell>
          <cell r="Y197" t="e">
            <v>#REF!</v>
          </cell>
          <cell r="Z197" t="e">
            <v>#REF!</v>
          </cell>
          <cell r="AA197" t="e">
            <v>#REF!</v>
          </cell>
          <cell r="AB197" t="e">
            <v>#REF!</v>
          </cell>
          <cell r="AC197" t="e">
            <v>#REF!</v>
          </cell>
          <cell r="AD197" t="e">
            <v>#REF!</v>
          </cell>
          <cell r="AE197" t="e">
            <v>#REF!</v>
          </cell>
          <cell r="AF197" t="e">
            <v>#REF!</v>
          </cell>
          <cell r="AG197" t="e">
            <v>#REF!</v>
          </cell>
          <cell r="AH197" t="e">
            <v>#REF!</v>
          </cell>
          <cell r="AI197">
            <v>0</v>
          </cell>
        </row>
        <row r="198">
          <cell r="C198" t="str">
            <v>6025</v>
          </cell>
          <cell r="D198" t="str">
            <v>TABLERO PARCIAL  18  CIRC.</v>
          </cell>
          <cell r="E198" t="str">
            <v>UND</v>
          </cell>
          <cell r="F198">
            <v>4103108.0000000005</v>
          </cell>
          <cell r="G198">
            <v>0</v>
          </cell>
          <cell r="H198">
            <v>907</v>
          </cell>
          <cell r="I198">
            <v>186</v>
          </cell>
          <cell r="J198" t="e">
            <v>#REF!</v>
          </cell>
          <cell r="K198" t="e">
            <v>#REF!</v>
          </cell>
          <cell r="L198" t="e">
            <v>#REF!</v>
          </cell>
          <cell r="M198" t="e">
            <v>#REF!</v>
          </cell>
          <cell r="N198" t="e">
            <v>#REF!</v>
          </cell>
          <cell r="O198" t="e">
            <v>#REF!</v>
          </cell>
          <cell r="P198" t="e">
            <v>#REF!</v>
          </cell>
          <cell r="Q198" t="e">
            <v>#REF!</v>
          </cell>
          <cell r="R198" t="e">
            <v>#REF!</v>
          </cell>
          <cell r="S198" t="e">
            <v>#REF!</v>
          </cell>
          <cell r="T198" t="e">
            <v>#REF!</v>
          </cell>
          <cell r="U198" t="e">
            <v>#REF!</v>
          </cell>
          <cell r="V198" t="e">
            <v>#REF!</v>
          </cell>
          <cell r="W198" t="e">
            <v>#REF!</v>
          </cell>
          <cell r="X198" t="e">
            <v>#REF!</v>
          </cell>
          <cell r="Y198" t="e">
            <v>#REF!</v>
          </cell>
          <cell r="Z198" t="e">
            <v>#REF!</v>
          </cell>
          <cell r="AA198" t="e">
            <v>#REF!</v>
          </cell>
          <cell r="AB198" t="e">
            <v>#REF!</v>
          </cell>
          <cell r="AC198" t="e">
            <v>#REF!</v>
          </cell>
          <cell r="AD198" t="e">
            <v>#REF!</v>
          </cell>
          <cell r="AE198" t="e">
            <v>#REF!</v>
          </cell>
          <cell r="AF198" t="e">
            <v>#REF!</v>
          </cell>
          <cell r="AG198" t="e">
            <v>#REF!</v>
          </cell>
          <cell r="AH198" t="e">
            <v>#REF!</v>
          </cell>
          <cell r="AI198">
            <v>0</v>
          </cell>
        </row>
        <row r="199">
          <cell r="C199">
            <v>6026</v>
          </cell>
          <cell r="D199" t="str">
            <v xml:space="preserve">DESMONTE Y SUMINISTRO DE  TOMACORRIENTE DOBLE MONOFASICO </v>
          </cell>
          <cell r="E199" t="str">
            <v>UND</v>
          </cell>
          <cell r="F199">
            <v>1877267.6529766333</v>
          </cell>
          <cell r="G199">
            <v>0</v>
          </cell>
          <cell r="H199">
            <v>913</v>
          </cell>
          <cell r="I199">
            <v>187</v>
          </cell>
          <cell r="J199" t="e">
            <v>#REF!</v>
          </cell>
          <cell r="K199" t="e">
            <v>#REF!</v>
          </cell>
          <cell r="L199" t="e">
            <v>#REF!</v>
          </cell>
          <cell r="M199" t="e">
            <v>#REF!</v>
          </cell>
          <cell r="N199" t="e">
            <v>#REF!</v>
          </cell>
          <cell r="O199" t="e">
            <v>#REF!</v>
          </cell>
          <cell r="P199" t="e">
            <v>#REF!</v>
          </cell>
          <cell r="Q199" t="e">
            <v>#REF!</v>
          </cell>
          <cell r="R199" t="e">
            <v>#REF!</v>
          </cell>
          <cell r="S199" t="e">
            <v>#REF!</v>
          </cell>
          <cell r="T199" t="e">
            <v>#REF!</v>
          </cell>
          <cell r="U199" t="e">
            <v>#REF!</v>
          </cell>
          <cell r="V199" t="e">
            <v>#REF!</v>
          </cell>
          <cell r="W199" t="e">
            <v>#REF!</v>
          </cell>
          <cell r="X199" t="e">
            <v>#REF!</v>
          </cell>
          <cell r="Y199" t="e">
            <v>#REF!</v>
          </cell>
          <cell r="Z199" t="e">
            <v>#REF!</v>
          </cell>
          <cell r="AA199" t="e">
            <v>#REF!</v>
          </cell>
          <cell r="AB199" t="e">
            <v>#REF!</v>
          </cell>
          <cell r="AC199" t="e">
            <v>#REF!</v>
          </cell>
          <cell r="AD199" t="e">
            <v>#REF!</v>
          </cell>
          <cell r="AE199" t="e">
            <v>#REF!</v>
          </cell>
          <cell r="AF199" t="e">
            <v>#REF!</v>
          </cell>
          <cell r="AG199" t="e">
            <v>#REF!</v>
          </cell>
          <cell r="AH199" t="e">
            <v>#REF!</v>
          </cell>
          <cell r="AI199">
            <v>0</v>
          </cell>
        </row>
        <row r="200">
          <cell r="C200">
            <v>6027</v>
          </cell>
          <cell r="D200" t="str">
            <v>TUBERIA CONDUIT  3/4"</v>
          </cell>
          <cell r="E200" t="str">
            <v>ML</v>
          </cell>
          <cell r="F200">
            <v>314360.95668300003</v>
          </cell>
          <cell r="G200">
            <v>0</v>
          </cell>
          <cell r="H200">
            <v>920</v>
          </cell>
          <cell r="I200">
            <v>188</v>
          </cell>
          <cell r="J200" t="e">
            <v>#REF!</v>
          </cell>
          <cell r="K200" t="e">
            <v>#REF!</v>
          </cell>
          <cell r="L200" t="e">
            <v>#REF!</v>
          </cell>
          <cell r="M200" t="e">
            <v>#REF!</v>
          </cell>
          <cell r="N200" t="e">
            <v>#REF!</v>
          </cell>
          <cell r="O200" t="e">
            <v>#REF!</v>
          </cell>
          <cell r="P200" t="e">
            <v>#REF!</v>
          </cell>
          <cell r="Q200" t="e">
            <v>#REF!</v>
          </cell>
          <cell r="R200" t="e">
            <v>#REF!</v>
          </cell>
          <cell r="S200" t="e">
            <v>#REF!</v>
          </cell>
          <cell r="T200" t="e">
            <v>#REF!</v>
          </cell>
          <cell r="U200" t="e">
            <v>#REF!</v>
          </cell>
          <cell r="V200" t="e">
            <v>#REF!</v>
          </cell>
          <cell r="W200" t="e">
            <v>#REF!</v>
          </cell>
          <cell r="X200" t="e">
            <v>#REF!</v>
          </cell>
          <cell r="Y200" t="e">
            <v>#REF!</v>
          </cell>
          <cell r="Z200" t="e">
            <v>#REF!</v>
          </cell>
          <cell r="AA200" t="e">
            <v>#REF!</v>
          </cell>
          <cell r="AB200" t="e">
            <v>#REF!</v>
          </cell>
          <cell r="AC200" t="e">
            <v>#REF!</v>
          </cell>
          <cell r="AD200" t="e">
            <v>#REF!</v>
          </cell>
          <cell r="AE200" t="e">
            <v>#REF!</v>
          </cell>
          <cell r="AF200" t="e">
            <v>#REF!</v>
          </cell>
          <cell r="AG200" t="e">
            <v>#REF!</v>
          </cell>
          <cell r="AH200" t="e">
            <v>#REF!</v>
          </cell>
          <cell r="AI200">
            <v>0</v>
          </cell>
        </row>
        <row r="201">
          <cell r="C201">
            <v>6028</v>
          </cell>
          <cell r="D201" t="str">
            <v>TUBERIA CONDUIT  1"</v>
          </cell>
          <cell r="E201" t="e">
            <v>#N/A</v>
          </cell>
          <cell r="F201">
            <v>8889.925173900001</v>
          </cell>
          <cell r="G201">
            <v>0</v>
          </cell>
          <cell r="H201">
            <v>927</v>
          </cell>
          <cell r="I201">
            <v>189</v>
          </cell>
          <cell r="J201" t="e">
            <v>#REF!</v>
          </cell>
          <cell r="K201" t="e">
            <v>#REF!</v>
          </cell>
          <cell r="L201" t="e">
            <v>#REF!</v>
          </cell>
          <cell r="M201" t="e">
            <v>#REF!</v>
          </cell>
          <cell r="N201" t="e">
            <v>#REF!</v>
          </cell>
          <cell r="O201" t="e">
            <v>#REF!</v>
          </cell>
          <cell r="P201" t="e">
            <v>#REF!</v>
          </cell>
          <cell r="Q201" t="e">
            <v>#REF!</v>
          </cell>
          <cell r="R201" t="e">
            <v>#REF!</v>
          </cell>
          <cell r="S201" t="e">
            <v>#REF!</v>
          </cell>
          <cell r="T201" t="e">
            <v>#REF!</v>
          </cell>
          <cell r="U201" t="e">
            <v>#REF!</v>
          </cell>
          <cell r="V201" t="e">
            <v>#REF!</v>
          </cell>
          <cell r="W201" t="e">
            <v>#REF!</v>
          </cell>
          <cell r="X201" t="e">
            <v>#REF!</v>
          </cell>
          <cell r="Y201" t="e">
            <v>#REF!</v>
          </cell>
          <cell r="Z201" t="e">
            <v>#REF!</v>
          </cell>
          <cell r="AA201" t="e">
            <v>#REF!</v>
          </cell>
          <cell r="AB201" t="e">
            <v>#REF!</v>
          </cell>
          <cell r="AC201" t="e">
            <v>#REF!</v>
          </cell>
          <cell r="AD201" t="e">
            <v>#REF!</v>
          </cell>
          <cell r="AE201" t="e">
            <v>#REF!</v>
          </cell>
          <cell r="AF201" t="e">
            <v>#REF!</v>
          </cell>
          <cell r="AG201" t="e">
            <v>#REF!</v>
          </cell>
          <cell r="AH201" t="e">
            <v>#REF!</v>
          </cell>
          <cell r="AI201">
            <v>0</v>
          </cell>
        </row>
        <row r="202">
          <cell r="C202">
            <v>6029</v>
          </cell>
          <cell r="D202" t="str">
            <v>CONMUTABLE SENCILLO</v>
          </cell>
          <cell r="E202" t="str">
            <v>UND</v>
          </cell>
          <cell r="F202">
            <v>8733.5427908333349</v>
          </cell>
          <cell r="G202">
            <v>0</v>
          </cell>
          <cell r="H202">
            <v>931</v>
          </cell>
          <cell r="I202">
            <v>190</v>
          </cell>
          <cell r="J202" t="e">
            <v>#REF!</v>
          </cell>
          <cell r="K202" t="e">
            <v>#REF!</v>
          </cell>
          <cell r="L202" t="e">
            <v>#REF!</v>
          </cell>
          <cell r="M202" t="e">
            <v>#REF!</v>
          </cell>
          <cell r="N202" t="e">
            <v>#REF!</v>
          </cell>
          <cell r="O202" t="e">
            <v>#REF!</v>
          </cell>
          <cell r="P202" t="e">
            <v>#REF!</v>
          </cell>
          <cell r="Q202" t="e">
            <v>#REF!</v>
          </cell>
          <cell r="R202" t="e">
            <v>#REF!</v>
          </cell>
          <cell r="S202" t="e">
            <v>#REF!</v>
          </cell>
          <cell r="T202" t="e">
            <v>#REF!</v>
          </cell>
          <cell r="U202" t="e">
            <v>#REF!</v>
          </cell>
          <cell r="V202" t="e">
            <v>#REF!</v>
          </cell>
          <cell r="W202" t="e">
            <v>#REF!</v>
          </cell>
          <cell r="X202" t="e">
            <v>#REF!</v>
          </cell>
          <cell r="Y202" t="e">
            <v>#REF!</v>
          </cell>
          <cell r="Z202" t="e">
            <v>#REF!</v>
          </cell>
          <cell r="AA202" t="e">
            <v>#REF!</v>
          </cell>
          <cell r="AB202" t="e">
            <v>#REF!</v>
          </cell>
          <cell r="AC202" t="e">
            <v>#REF!</v>
          </cell>
          <cell r="AD202" t="e">
            <v>#REF!</v>
          </cell>
          <cell r="AE202" t="e">
            <v>#REF!</v>
          </cell>
          <cell r="AF202" t="e">
            <v>#REF!</v>
          </cell>
          <cell r="AG202" t="e">
            <v>#REF!</v>
          </cell>
          <cell r="AH202" t="e">
            <v>#REF!</v>
          </cell>
          <cell r="AI202">
            <v>0</v>
          </cell>
        </row>
        <row r="203">
          <cell r="C203">
            <v>6030</v>
          </cell>
          <cell r="D203" t="str">
            <v>DESMONTE Y SUMINISTRO DE INTERUPTOR CONMUTABLE DOBLE MONOFASICO</v>
          </cell>
          <cell r="E203" t="str">
            <v>UND</v>
          </cell>
          <cell r="F203">
            <v>51582.020443236259</v>
          </cell>
          <cell r="G203">
            <v>0</v>
          </cell>
          <cell r="H203">
            <v>935</v>
          </cell>
          <cell r="I203">
            <v>191</v>
          </cell>
          <cell r="J203" t="e">
            <v>#REF!</v>
          </cell>
          <cell r="K203" t="e">
            <v>#REF!</v>
          </cell>
          <cell r="L203" t="e">
            <v>#REF!</v>
          </cell>
          <cell r="M203" t="e">
            <v>#REF!</v>
          </cell>
          <cell r="N203" t="e">
            <v>#REF!</v>
          </cell>
          <cell r="O203" t="e">
            <v>#REF!</v>
          </cell>
          <cell r="P203" t="e">
            <v>#REF!</v>
          </cell>
          <cell r="Q203" t="e">
            <v>#REF!</v>
          </cell>
          <cell r="R203" t="e">
            <v>#REF!</v>
          </cell>
          <cell r="S203" t="e">
            <v>#REF!</v>
          </cell>
          <cell r="T203" t="e">
            <v>#REF!</v>
          </cell>
          <cell r="U203" t="e">
            <v>#REF!</v>
          </cell>
          <cell r="V203" t="e">
            <v>#REF!</v>
          </cell>
          <cell r="W203" t="e">
            <v>#REF!</v>
          </cell>
          <cell r="X203" t="e">
            <v>#REF!</v>
          </cell>
          <cell r="Y203" t="e">
            <v>#REF!</v>
          </cell>
          <cell r="Z203" t="e">
            <v>#REF!</v>
          </cell>
          <cell r="AA203" t="e">
            <v>#REF!</v>
          </cell>
          <cell r="AB203" t="e">
            <v>#REF!</v>
          </cell>
          <cell r="AC203" t="e">
            <v>#REF!</v>
          </cell>
          <cell r="AD203" t="e">
            <v>#REF!</v>
          </cell>
          <cell r="AE203" t="e">
            <v>#REF!</v>
          </cell>
          <cell r="AF203" t="e">
            <v>#REF!</v>
          </cell>
          <cell r="AG203" t="e">
            <v>#REF!</v>
          </cell>
          <cell r="AH203" t="e">
            <v>#REF!</v>
          </cell>
          <cell r="AI203">
            <v>0</v>
          </cell>
        </row>
        <row r="204">
          <cell r="C204">
            <v>6031</v>
          </cell>
          <cell r="D204" t="str">
            <v>INTER AUT ENCH  1 x 30 AM</v>
          </cell>
          <cell r="E204" t="str">
            <v>UND</v>
          </cell>
          <cell r="F204">
            <v>8884.3913954166674</v>
          </cell>
          <cell r="G204">
            <v>0</v>
          </cell>
          <cell r="H204">
            <v>939</v>
          </cell>
          <cell r="I204">
            <v>192</v>
          </cell>
          <cell r="J204" t="e">
            <v>#REF!</v>
          </cell>
          <cell r="K204" t="e">
            <v>#REF!</v>
          </cell>
          <cell r="L204" t="e">
            <v>#REF!</v>
          </cell>
          <cell r="M204" t="e">
            <v>#REF!</v>
          </cell>
          <cell r="N204" t="e">
            <v>#REF!</v>
          </cell>
          <cell r="O204" t="e">
            <v>#REF!</v>
          </cell>
          <cell r="P204" t="e">
            <v>#REF!</v>
          </cell>
          <cell r="Q204" t="e">
            <v>#REF!</v>
          </cell>
          <cell r="R204" t="e">
            <v>#REF!</v>
          </cell>
          <cell r="S204" t="e">
            <v>#REF!</v>
          </cell>
          <cell r="T204" t="e">
            <v>#REF!</v>
          </cell>
          <cell r="U204" t="e">
            <v>#REF!</v>
          </cell>
          <cell r="V204" t="e">
            <v>#REF!</v>
          </cell>
          <cell r="W204" t="e">
            <v>#REF!</v>
          </cell>
          <cell r="X204" t="e">
            <v>#REF!</v>
          </cell>
          <cell r="Y204" t="e">
            <v>#REF!</v>
          </cell>
          <cell r="Z204" t="e">
            <v>#REF!</v>
          </cell>
          <cell r="AA204" t="e">
            <v>#REF!</v>
          </cell>
          <cell r="AB204" t="e">
            <v>#REF!</v>
          </cell>
          <cell r="AC204" t="e">
            <v>#REF!</v>
          </cell>
          <cell r="AD204" t="e">
            <v>#REF!</v>
          </cell>
          <cell r="AE204" t="e">
            <v>#REF!</v>
          </cell>
          <cell r="AF204" t="e">
            <v>#REF!</v>
          </cell>
          <cell r="AG204" t="e">
            <v>#REF!</v>
          </cell>
          <cell r="AH204" t="e">
            <v>#REF!</v>
          </cell>
          <cell r="AI204">
            <v>0</v>
          </cell>
        </row>
        <row r="205">
          <cell r="C205">
            <v>6032</v>
          </cell>
          <cell r="D205" t="str">
            <v>SIPS SALIDA ALUMBRADO CON LUMINARIA TIPO BALA A EMPOTRAR EN CIELOFALSO  BOMBILLA TIPO LED. 6"</v>
          </cell>
          <cell r="E205" t="str">
            <v>UND</v>
          </cell>
          <cell r="F205">
            <v>102063.87755742281</v>
          </cell>
          <cell r="G205">
            <v>0</v>
          </cell>
          <cell r="H205">
            <v>943</v>
          </cell>
          <cell r="I205">
            <v>193</v>
          </cell>
          <cell r="J205" t="e">
            <v>#REF!</v>
          </cell>
          <cell r="K205" t="e">
            <v>#REF!</v>
          </cell>
          <cell r="L205" t="e">
            <v>#REF!</v>
          </cell>
          <cell r="M205" t="e">
            <v>#REF!</v>
          </cell>
          <cell r="N205" t="e">
            <v>#REF!</v>
          </cell>
          <cell r="O205" t="e">
            <v>#REF!</v>
          </cell>
          <cell r="P205" t="e">
            <v>#REF!</v>
          </cell>
          <cell r="Q205" t="e">
            <v>#REF!</v>
          </cell>
          <cell r="R205" t="e">
            <v>#REF!</v>
          </cell>
          <cell r="S205" t="e">
            <v>#REF!</v>
          </cell>
          <cell r="T205" t="e">
            <v>#REF!</v>
          </cell>
          <cell r="U205" t="e">
            <v>#REF!</v>
          </cell>
          <cell r="V205" t="e">
            <v>#REF!</v>
          </cell>
          <cell r="W205" t="e">
            <v>#REF!</v>
          </cell>
          <cell r="X205" t="e">
            <v>#REF!</v>
          </cell>
          <cell r="Y205" t="e">
            <v>#REF!</v>
          </cell>
          <cell r="Z205" t="e">
            <v>#REF!</v>
          </cell>
          <cell r="AA205" t="e">
            <v>#REF!</v>
          </cell>
          <cell r="AB205" t="e">
            <v>#REF!</v>
          </cell>
          <cell r="AC205" t="e">
            <v>#REF!</v>
          </cell>
          <cell r="AD205" t="e">
            <v>#REF!</v>
          </cell>
          <cell r="AE205" t="e">
            <v>#REF!</v>
          </cell>
          <cell r="AF205" t="e">
            <v>#REF!</v>
          </cell>
          <cell r="AG205" t="e">
            <v>#REF!</v>
          </cell>
          <cell r="AH205" t="e">
            <v>#REF!</v>
          </cell>
          <cell r="AI205">
            <v>0</v>
          </cell>
        </row>
        <row r="206">
          <cell r="C206">
            <v>6033</v>
          </cell>
          <cell r="D206" t="str">
            <v>LAMPARA 2x40"  BAJO PLACA</v>
          </cell>
          <cell r="E206" t="str">
            <v>UND</v>
          </cell>
          <cell r="F206">
            <v>984778.02541500004</v>
          </cell>
          <cell r="G206">
            <v>0</v>
          </cell>
          <cell r="H206">
            <v>947</v>
          </cell>
          <cell r="I206">
            <v>194</v>
          </cell>
          <cell r="J206" t="e">
            <v>#REF!</v>
          </cell>
          <cell r="K206" t="e">
            <v>#REF!</v>
          </cell>
          <cell r="L206" t="e">
            <v>#REF!</v>
          </cell>
          <cell r="M206" t="e">
            <v>#REF!</v>
          </cell>
          <cell r="N206" t="e">
            <v>#REF!</v>
          </cell>
          <cell r="O206" t="e">
            <v>#REF!</v>
          </cell>
          <cell r="P206" t="e">
            <v>#REF!</v>
          </cell>
          <cell r="Q206" t="e">
            <v>#REF!</v>
          </cell>
          <cell r="R206" t="e">
            <v>#REF!</v>
          </cell>
          <cell r="S206" t="e">
            <v>#REF!</v>
          </cell>
          <cell r="T206" t="e">
            <v>#REF!</v>
          </cell>
          <cell r="U206" t="e">
            <v>#REF!</v>
          </cell>
          <cell r="V206" t="e">
            <v>#REF!</v>
          </cell>
          <cell r="W206" t="e">
            <v>#REF!</v>
          </cell>
          <cell r="X206" t="e">
            <v>#REF!</v>
          </cell>
          <cell r="Y206" t="e">
            <v>#REF!</v>
          </cell>
          <cell r="Z206" t="e">
            <v>#REF!</v>
          </cell>
          <cell r="AA206" t="e">
            <v>#REF!</v>
          </cell>
          <cell r="AB206" t="e">
            <v>#REF!</v>
          </cell>
          <cell r="AC206" t="e">
            <v>#REF!</v>
          </cell>
          <cell r="AD206" t="e">
            <v>#REF!</v>
          </cell>
          <cell r="AE206" t="e">
            <v>#REF!</v>
          </cell>
          <cell r="AF206" t="e">
            <v>#REF!</v>
          </cell>
          <cell r="AG206" t="e">
            <v>#REF!</v>
          </cell>
          <cell r="AH206" t="e">
            <v>#REF!</v>
          </cell>
          <cell r="AI206">
            <v>0</v>
          </cell>
        </row>
        <row r="207">
          <cell r="C207">
            <v>6034</v>
          </cell>
          <cell r="D207" t="str">
            <v>SIPS TABLERO DE DISTRIBUCION MONOFASICO EMPOTRADO EN PARED, CON ESPACIO PARA TOTALIZADOR (08) CIRCUITOS, CON PUERTA, CHAPA Y LLAVES, INCLUYE TOTALIZADOR, BARRA DE NEUTRO, BARRA DE TIERRA AISLADA DEL CERREMIENTO METALICO, BREAKERS, TRASLADO DE ACOMETIDAS E</v>
          </cell>
          <cell r="E207" t="str">
            <v>UND</v>
          </cell>
          <cell r="F207">
            <v>344180.02249557781</v>
          </cell>
          <cell r="G207">
            <v>0</v>
          </cell>
          <cell r="H207">
            <v>955</v>
          </cell>
          <cell r="I207">
            <v>195</v>
          </cell>
          <cell r="J207" t="e">
            <v>#REF!</v>
          </cell>
          <cell r="K207" t="e">
            <v>#REF!</v>
          </cell>
          <cell r="L207" t="e">
            <v>#REF!</v>
          </cell>
          <cell r="M207" t="e">
            <v>#REF!</v>
          </cell>
          <cell r="N207" t="e">
            <v>#REF!</v>
          </cell>
          <cell r="O207" t="e">
            <v>#REF!</v>
          </cell>
          <cell r="P207" t="e">
            <v>#REF!</v>
          </cell>
          <cell r="Q207" t="e">
            <v>#REF!</v>
          </cell>
          <cell r="R207" t="e">
            <v>#REF!</v>
          </cell>
          <cell r="S207" t="e">
            <v>#REF!</v>
          </cell>
          <cell r="T207" t="e">
            <v>#REF!</v>
          </cell>
          <cell r="U207" t="e">
            <v>#REF!</v>
          </cell>
          <cell r="V207" t="e">
            <v>#REF!</v>
          </cell>
          <cell r="W207" t="e">
            <v>#REF!</v>
          </cell>
          <cell r="X207" t="e">
            <v>#REF!</v>
          </cell>
          <cell r="Y207" t="e">
            <v>#REF!</v>
          </cell>
          <cell r="Z207" t="e">
            <v>#REF!</v>
          </cell>
          <cell r="AA207" t="e">
            <v>#REF!</v>
          </cell>
          <cell r="AB207" t="e">
            <v>#REF!</v>
          </cell>
          <cell r="AC207" t="e">
            <v>#REF!</v>
          </cell>
          <cell r="AD207" t="e">
            <v>#REF!</v>
          </cell>
          <cell r="AE207" t="e">
            <v>#REF!</v>
          </cell>
          <cell r="AF207" t="e">
            <v>#REF!</v>
          </cell>
          <cell r="AG207" t="e">
            <v>#REF!</v>
          </cell>
          <cell r="AH207" t="e">
            <v>#REF!</v>
          </cell>
          <cell r="AI207">
            <v>0</v>
          </cell>
        </row>
        <row r="208">
          <cell r="C208">
            <v>6035</v>
          </cell>
          <cell r="D208" t="str">
            <v>DESMONTE  SUMINISTRO E INSTALACION DE APARATOS ELECTRICOS  TIPO LUMINEX, EN ZONAS HUMEDAS  GFCI</v>
          </cell>
          <cell r="E208" t="str">
            <v>UND</v>
          </cell>
          <cell r="F208">
            <v>46312.481232958242</v>
          </cell>
          <cell r="G208">
            <v>0</v>
          </cell>
          <cell r="H208">
            <v>961</v>
          </cell>
          <cell r="I208">
            <v>196</v>
          </cell>
          <cell r="J208" t="e">
            <v>#REF!</v>
          </cell>
          <cell r="K208" t="e">
            <v>#REF!</v>
          </cell>
          <cell r="L208" t="e">
            <v>#REF!</v>
          </cell>
          <cell r="M208" t="e">
            <v>#REF!</v>
          </cell>
          <cell r="N208" t="e">
            <v>#REF!</v>
          </cell>
          <cell r="O208" t="e">
            <v>#REF!</v>
          </cell>
          <cell r="P208" t="e">
            <v>#REF!</v>
          </cell>
          <cell r="Q208" t="e">
            <v>#REF!</v>
          </cell>
          <cell r="R208" t="e">
            <v>#REF!</v>
          </cell>
          <cell r="S208" t="e">
            <v>#REF!</v>
          </cell>
          <cell r="T208" t="e">
            <v>#REF!</v>
          </cell>
          <cell r="U208" t="e">
            <v>#REF!</v>
          </cell>
          <cell r="V208" t="e">
            <v>#REF!</v>
          </cell>
          <cell r="W208" t="e">
            <v>#REF!</v>
          </cell>
          <cell r="X208" t="e">
            <v>#REF!</v>
          </cell>
          <cell r="Y208" t="e">
            <v>#REF!</v>
          </cell>
          <cell r="Z208" t="e">
            <v>#REF!</v>
          </cell>
          <cell r="AA208" t="e">
            <v>#REF!</v>
          </cell>
          <cell r="AB208" t="e">
            <v>#REF!</v>
          </cell>
          <cell r="AC208" t="e">
            <v>#REF!</v>
          </cell>
          <cell r="AD208" t="e">
            <v>#REF!</v>
          </cell>
          <cell r="AE208" t="e">
            <v>#REF!</v>
          </cell>
          <cell r="AF208" t="e">
            <v>#REF!</v>
          </cell>
          <cell r="AG208" t="e">
            <v>#REF!</v>
          </cell>
          <cell r="AH208" t="e">
            <v>#REF!</v>
          </cell>
          <cell r="AI208">
            <v>0</v>
          </cell>
        </row>
        <row r="209">
          <cell r="C209">
            <v>6036</v>
          </cell>
          <cell r="D209" t="str">
            <v>SIPS SALIDA CON TOMA CORRIENTE DOBLE MONOFASICO 15A./120V. (1Ø+N+PT) (RED NORMAL)</v>
          </cell>
          <cell r="E209" t="str">
            <v>UND</v>
          </cell>
          <cell r="F209">
            <v>51343.459272268767</v>
          </cell>
          <cell r="G209">
            <v>0</v>
          </cell>
          <cell r="H209">
            <v>967</v>
          </cell>
          <cell r="I209">
            <v>197</v>
          </cell>
          <cell r="J209" t="e">
            <v>#REF!</v>
          </cell>
          <cell r="K209" t="e">
            <v>#REF!</v>
          </cell>
          <cell r="L209" t="e">
            <v>#REF!</v>
          </cell>
          <cell r="M209" t="e">
            <v>#REF!</v>
          </cell>
          <cell r="N209" t="e">
            <v>#REF!</v>
          </cell>
          <cell r="O209" t="e">
            <v>#REF!</v>
          </cell>
          <cell r="P209" t="e">
            <v>#REF!</v>
          </cell>
          <cell r="Q209" t="e">
            <v>#REF!</v>
          </cell>
          <cell r="R209" t="e">
            <v>#REF!</v>
          </cell>
          <cell r="S209" t="e">
            <v>#REF!</v>
          </cell>
          <cell r="T209" t="e">
            <v>#REF!</v>
          </cell>
          <cell r="U209" t="e">
            <v>#REF!</v>
          </cell>
          <cell r="V209" t="e">
            <v>#REF!</v>
          </cell>
          <cell r="W209" t="e">
            <v>#REF!</v>
          </cell>
          <cell r="X209" t="e">
            <v>#REF!</v>
          </cell>
          <cell r="Y209" t="e">
            <v>#REF!</v>
          </cell>
          <cell r="Z209" t="e">
            <v>#REF!</v>
          </cell>
          <cell r="AA209" t="e">
            <v>#REF!</v>
          </cell>
          <cell r="AB209" t="e">
            <v>#REF!</v>
          </cell>
          <cell r="AC209" t="e">
            <v>#REF!</v>
          </cell>
          <cell r="AD209" t="e">
            <v>#REF!</v>
          </cell>
          <cell r="AE209" t="e">
            <v>#REF!</v>
          </cell>
          <cell r="AF209" t="e">
            <v>#REF!</v>
          </cell>
          <cell r="AG209" t="e">
            <v>#REF!</v>
          </cell>
          <cell r="AH209" t="e">
            <v>#REF!</v>
          </cell>
          <cell r="AI209">
            <v>0</v>
          </cell>
        </row>
        <row r="210">
          <cell r="C210">
            <v>6037</v>
          </cell>
          <cell r="D210" t="str">
            <v>DESMONTE Y SUMINISTRO DE INTERRUPTOR SENCILLO Y/O DOBLE (TESTIGO FOSFORESENTE)</v>
          </cell>
          <cell r="E210" t="str">
            <v>UND</v>
          </cell>
          <cell r="F210">
            <v>37867.682253623454</v>
          </cell>
          <cell r="G210">
            <v>0</v>
          </cell>
          <cell r="H210">
            <v>970</v>
          </cell>
          <cell r="I210">
            <v>198</v>
          </cell>
          <cell r="J210" t="e">
            <v>#REF!</v>
          </cell>
          <cell r="K210" t="e">
            <v>#REF!</v>
          </cell>
          <cell r="L210" t="e">
            <v>#REF!</v>
          </cell>
          <cell r="M210" t="e">
            <v>#REF!</v>
          </cell>
          <cell r="N210" t="e">
            <v>#REF!</v>
          </cell>
          <cell r="O210" t="e">
            <v>#REF!</v>
          </cell>
          <cell r="P210" t="e">
            <v>#REF!</v>
          </cell>
          <cell r="Q210" t="e">
            <v>#REF!</v>
          </cell>
          <cell r="R210" t="e">
            <v>#REF!</v>
          </cell>
          <cell r="S210" t="e">
            <v>#REF!</v>
          </cell>
          <cell r="T210" t="e">
            <v>#REF!</v>
          </cell>
          <cell r="U210" t="e">
            <v>#REF!</v>
          </cell>
          <cell r="V210" t="e">
            <v>#REF!</v>
          </cell>
          <cell r="W210" t="e">
            <v>#REF!</v>
          </cell>
          <cell r="X210" t="e">
            <v>#REF!</v>
          </cell>
          <cell r="Y210" t="e">
            <v>#REF!</v>
          </cell>
          <cell r="Z210" t="e">
            <v>#REF!</v>
          </cell>
          <cell r="AA210" t="e">
            <v>#REF!</v>
          </cell>
          <cell r="AB210" t="e">
            <v>#REF!</v>
          </cell>
          <cell r="AC210" t="e">
            <v>#REF!</v>
          </cell>
          <cell r="AD210" t="e">
            <v>#REF!</v>
          </cell>
          <cell r="AE210" t="e">
            <v>#REF!</v>
          </cell>
          <cell r="AF210" t="e">
            <v>#REF!</v>
          </cell>
          <cell r="AG210" t="e">
            <v>#REF!</v>
          </cell>
          <cell r="AH210" t="e">
            <v>#REF!</v>
          </cell>
          <cell r="AI210">
            <v>0</v>
          </cell>
        </row>
        <row r="211">
          <cell r="C211">
            <v>6038</v>
          </cell>
          <cell r="D211" t="str">
            <v xml:space="preserve">SIPS SALIDA PARA UNIDADES CONDENSADORAS DE 18000 BTU/HR, INCLUYE: CIRCUITO DE POTENCIA EN CABLE 2xCuxTHW No. 10 (FASES) + 1xCuxDESNx AWG No. 10 (TIERRA), DESDE EL TABLERO DE DISTRIBUCION A PUNTO ELECTRICO), INCLUYE TOMA TIPO MIRADA CHINA, TUBERIA CONDUIT </v>
          </cell>
          <cell r="E211" t="str">
            <v>UND</v>
          </cell>
          <cell r="F211">
            <v>83669.938427200075</v>
          </cell>
          <cell r="G211">
            <v>0</v>
          </cell>
          <cell r="H211">
            <v>977</v>
          </cell>
          <cell r="I211">
            <v>199</v>
          </cell>
          <cell r="J211" t="e">
            <v>#REF!</v>
          </cell>
          <cell r="K211" t="e">
            <v>#REF!</v>
          </cell>
          <cell r="L211" t="e">
            <v>#REF!</v>
          </cell>
          <cell r="M211" t="e">
            <v>#REF!</v>
          </cell>
          <cell r="N211" t="e">
            <v>#REF!</v>
          </cell>
          <cell r="O211" t="e">
            <v>#REF!</v>
          </cell>
          <cell r="P211" t="e">
            <v>#REF!</v>
          </cell>
          <cell r="Q211" t="e">
            <v>#REF!</v>
          </cell>
          <cell r="R211" t="e">
            <v>#REF!</v>
          </cell>
          <cell r="S211" t="e">
            <v>#REF!</v>
          </cell>
          <cell r="T211" t="e">
            <v>#REF!</v>
          </cell>
          <cell r="U211" t="e">
            <v>#REF!</v>
          </cell>
          <cell r="V211" t="e">
            <v>#REF!</v>
          </cell>
          <cell r="W211" t="e">
            <v>#REF!</v>
          </cell>
          <cell r="X211" t="e">
            <v>#REF!</v>
          </cell>
          <cell r="Y211" t="e">
            <v>#REF!</v>
          </cell>
          <cell r="Z211" t="e">
            <v>#REF!</v>
          </cell>
          <cell r="AA211" t="e">
            <v>#REF!</v>
          </cell>
          <cell r="AB211" t="e">
            <v>#REF!</v>
          </cell>
          <cell r="AC211" t="e">
            <v>#REF!</v>
          </cell>
          <cell r="AD211" t="e">
            <v>#REF!</v>
          </cell>
          <cell r="AE211" t="e">
            <v>#REF!</v>
          </cell>
          <cell r="AF211" t="e">
            <v>#REF!</v>
          </cell>
          <cell r="AG211" t="e">
            <v>#REF!</v>
          </cell>
          <cell r="AH211" t="e">
            <v>#REF!</v>
          </cell>
          <cell r="AI211">
            <v>0</v>
          </cell>
        </row>
        <row r="212">
          <cell r="C212">
            <v>6039</v>
          </cell>
          <cell r="D212" t="str">
            <v>SUMINSTRO E INSTALACION DE CALENTADOR DE AGUA A GAS NATURAL DE 14 lts/min SIN LLAMA PERMANENTE, CON DISPLAY  INDICADOR DE TEMPERATURA, TEMPORIZADR DE APAGADO,  SENSOR DE SOBRECALENTAMIENTO, CON LOS SIGUIENTES SISTEMAS DE SEGURIDAD: ELECTRONICO, ODS, CONAT</v>
          </cell>
          <cell r="E212" t="str">
            <v>UND</v>
          </cell>
          <cell r="F212">
            <v>827008</v>
          </cell>
          <cell r="G212">
            <v>0</v>
          </cell>
          <cell r="H212">
            <v>980</v>
          </cell>
          <cell r="I212">
            <v>200</v>
          </cell>
          <cell r="J212" t="e">
            <v>#REF!</v>
          </cell>
          <cell r="K212" t="e">
            <v>#REF!</v>
          </cell>
          <cell r="L212" t="e">
            <v>#REF!</v>
          </cell>
          <cell r="M212" t="e">
            <v>#REF!</v>
          </cell>
          <cell r="N212" t="e">
            <v>#REF!</v>
          </cell>
          <cell r="O212" t="e">
            <v>#REF!</v>
          </cell>
          <cell r="P212" t="e">
            <v>#REF!</v>
          </cell>
          <cell r="Q212" t="e">
            <v>#REF!</v>
          </cell>
          <cell r="R212" t="e">
            <v>#REF!</v>
          </cell>
          <cell r="S212" t="e">
            <v>#REF!</v>
          </cell>
          <cell r="T212" t="e">
            <v>#REF!</v>
          </cell>
          <cell r="U212" t="e">
            <v>#REF!</v>
          </cell>
          <cell r="V212" t="e">
            <v>#REF!</v>
          </cell>
          <cell r="W212" t="e">
            <v>#REF!</v>
          </cell>
          <cell r="X212" t="e">
            <v>#REF!</v>
          </cell>
          <cell r="Y212" t="e">
            <v>#REF!</v>
          </cell>
          <cell r="Z212" t="e">
            <v>#REF!</v>
          </cell>
          <cell r="AA212" t="e">
            <v>#REF!</v>
          </cell>
          <cell r="AB212" t="e">
            <v>#REF!</v>
          </cell>
          <cell r="AC212" t="e">
            <v>#REF!</v>
          </cell>
          <cell r="AD212" t="e">
            <v>#REF!</v>
          </cell>
          <cell r="AE212" t="e">
            <v>#REF!</v>
          </cell>
          <cell r="AF212" t="e">
            <v>#REF!</v>
          </cell>
          <cell r="AG212" t="e">
            <v>#REF!</v>
          </cell>
          <cell r="AH212" t="e">
            <v>#REF!</v>
          </cell>
          <cell r="AI212">
            <v>0</v>
          </cell>
        </row>
        <row r="213">
          <cell r="C213">
            <v>6040</v>
          </cell>
          <cell r="D213" t="str">
            <v>REVISION Y MANTENIMIENTO DE PUNTOS DE GAS POR PARTE DE LA EMPRESA PRESTADORA DEL SERVICIO.</v>
          </cell>
          <cell r="E213" t="str">
            <v>UND</v>
          </cell>
          <cell r="F213">
            <v>325634.40000000002</v>
          </cell>
          <cell r="G213">
            <v>0</v>
          </cell>
          <cell r="H213">
            <v>983</v>
          </cell>
          <cell r="I213">
            <v>201</v>
          </cell>
          <cell r="J213" t="e">
            <v>#REF!</v>
          </cell>
          <cell r="K213" t="e">
            <v>#REF!</v>
          </cell>
          <cell r="L213" t="e">
            <v>#REF!</v>
          </cell>
          <cell r="M213" t="e">
            <v>#REF!</v>
          </cell>
          <cell r="N213" t="e">
            <v>#REF!</v>
          </cell>
          <cell r="O213" t="e">
            <v>#REF!</v>
          </cell>
          <cell r="P213" t="e">
            <v>#REF!</v>
          </cell>
          <cell r="Q213" t="e">
            <v>#REF!</v>
          </cell>
          <cell r="R213" t="e">
            <v>#REF!</v>
          </cell>
          <cell r="S213" t="e">
            <v>#REF!</v>
          </cell>
          <cell r="T213" t="e">
            <v>#REF!</v>
          </cell>
          <cell r="U213" t="e">
            <v>#REF!</v>
          </cell>
          <cell r="V213" t="e">
            <v>#REF!</v>
          </cell>
          <cell r="W213" t="e">
            <v>#REF!</v>
          </cell>
          <cell r="X213" t="e">
            <v>#REF!</v>
          </cell>
          <cell r="Y213" t="e">
            <v>#REF!</v>
          </cell>
          <cell r="Z213" t="e">
            <v>#REF!</v>
          </cell>
          <cell r="AA213" t="e">
            <v>#REF!</v>
          </cell>
          <cell r="AB213" t="e">
            <v>#REF!</v>
          </cell>
          <cell r="AC213" t="e">
            <v>#REF!</v>
          </cell>
          <cell r="AD213" t="e">
            <v>#REF!</v>
          </cell>
          <cell r="AE213" t="e">
            <v>#REF!</v>
          </cell>
          <cell r="AF213" t="e">
            <v>#REF!</v>
          </cell>
          <cell r="AG213" t="e">
            <v>#REF!</v>
          </cell>
          <cell r="AH213" t="e">
            <v>#REF!</v>
          </cell>
          <cell r="AI213">
            <v>0</v>
          </cell>
        </row>
        <row r="214">
          <cell r="C214">
            <v>6041</v>
          </cell>
          <cell r="D214" t="str">
            <v>CAMPANA RECIRCULADORA 1 VELOCIDAD PARA COCINA INTEGRAL</v>
          </cell>
          <cell r="E214" t="str">
            <v>UND</v>
          </cell>
          <cell r="F214">
            <v>149920.53221284971</v>
          </cell>
          <cell r="G214">
            <v>0</v>
          </cell>
          <cell r="H214">
            <v>988</v>
          </cell>
          <cell r="I214">
            <v>202</v>
          </cell>
          <cell r="J214" t="e">
            <v>#REF!</v>
          </cell>
          <cell r="K214" t="e">
            <v>#REF!</v>
          </cell>
          <cell r="L214" t="e">
            <v>#REF!</v>
          </cell>
          <cell r="M214" t="e">
            <v>#REF!</v>
          </cell>
          <cell r="N214" t="e">
            <v>#REF!</v>
          </cell>
          <cell r="O214" t="e">
            <v>#REF!</v>
          </cell>
          <cell r="P214" t="e">
            <v>#REF!</v>
          </cell>
          <cell r="Q214" t="e">
            <v>#REF!</v>
          </cell>
          <cell r="R214" t="e">
            <v>#REF!</v>
          </cell>
          <cell r="S214" t="e">
            <v>#REF!</v>
          </cell>
          <cell r="T214" t="e">
            <v>#REF!</v>
          </cell>
          <cell r="U214" t="e">
            <v>#REF!</v>
          </cell>
          <cell r="V214" t="e">
            <v>#REF!</v>
          </cell>
          <cell r="W214" t="e">
            <v>#REF!</v>
          </cell>
          <cell r="X214" t="e">
            <v>#REF!</v>
          </cell>
          <cell r="Y214" t="e">
            <v>#REF!</v>
          </cell>
          <cell r="Z214" t="e">
            <v>#REF!</v>
          </cell>
          <cell r="AA214" t="e">
            <v>#REF!</v>
          </cell>
          <cell r="AB214" t="e">
            <v>#REF!</v>
          </cell>
          <cell r="AC214" t="e">
            <v>#REF!</v>
          </cell>
          <cell r="AD214" t="e">
            <v>#REF!</v>
          </cell>
          <cell r="AE214" t="e">
            <v>#REF!</v>
          </cell>
          <cell r="AF214" t="e">
            <v>#REF!</v>
          </cell>
          <cell r="AG214" t="e">
            <v>#REF!</v>
          </cell>
          <cell r="AH214" t="e">
            <v>#REF!</v>
          </cell>
          <cell r="AI214">
            <v>0</v>
          </cell>
        </row>
        <row r="215">
          <cell r="C215">
            <v>6042</v>
          </cell>
          <cell r="D215" t="str">
            <v xml:space="preserve">PUNTO DE GAS NATURAL PARA INSTALACION DOMICILIARIA, INTERNA </v>
          </cell>
          <cell r="E215" t="str">
            <v>UND</v>
          </cell>
          <cell r="F215">
            <v>375000</v>
          </cell>
          <cell r="G215">
            <v>0</v>
          </cell>
          <cell r="H215">
            <v>992</v>
          </cell>
          <cell r="I215">
            <v>203</v>
          </cell>
          <cell r="J215" t="e">
            <v>#REF!</v>
          </cell>
          <cell r="K215" t="e">
            <v>#REF!</v>
          </cell>
          <cell r="L215" t="e">
            <v>#REF!</v>
          </cell>
          <cell r="M215" t="e">
            <v>#REF!</v>
          </cell>
          <cell r="N215" t="e">
            <v>#REF!</v>
          </cell>
          <cell r="O215" t="e">
            <v>#REF!</v>
          </cell>
          <cell r="P215" t="e">
            <v>#REF!</v>
          </cell>
          <cell r="Q215" t="e">
            <v>#REF!</v>
          </cell>
          <cell r="R215" t="e">
            <v>#REF!</v>
          </cell>
          <cell r="S215" t="e">
            <v>#REF!</v>
          </cell>
          <cell r="T215" t="e">
            <v>#REF!</v>
          </cell>
          <cell r="U215" t="e">
            <v>#REF!</v>
          </cell>
          <cell r="V215" t="e">
            <v>#REF!</v>
          </cell>
          <cell r="W215" t="e">
            <v>#REF!</v>
          </cell>
          <cell r="X215" t="e">
            <v>#REF!</v>
          </cell>
          <cell r="Y215" t="e">
            <v>#REF!</v>
          </cell>
          <cell r="Z215" t="e">
            <v>#REF!</v>
          </cell>
          <cell r="AA215" t="e">
            <v>#REF!</v>
          </cell>
          <cell r="AB215" t="e">
            <v>#REF!</v>
          </cell>
          <cell r="AC215" t="e">
            <v>#REF!</v>
          </cell>
          <cell r="AD215" t="e">
            <v>#REF!</v>
          </cell>
          <cell r="AE215" t="e">
            <v>#REF!</v>
          </cell>
          <cell r="AF215" t="e">
            <v>#REF!</v>
          </cell>
          <cell r="AG215" t="e">
            <v>#REF!</v>
          </cell>
          <cell r="AH215" t="e">
            <v>#REF!</v>
          </cell>
          <cell r="AI215">
            <v>0</v>
          </cell>
        </row>
        <row r="216">
          <cell r="C216">
            <v>7000</v>
          </cell>
          <cell r="D216" t="str">
            <v>CUBIERTAS</v>
          </cell>
          <cell r="E216">
            <v>0</v>
          </cell>
          <cell r="F216">
            <v>0</v>
          </cell>
          <cell r="G216">
            <v>0</v>
          </cell>
          <cell r="H216">
            <v>996</v>
          </cell>
          <cell r="I216">
            <v>204</v>
          </cell>
          <cell r="J216" t="e">
            <v>#REF!</v>
          </cell>
          <cell r="K216" t="e">
            <v>#REF!</v>
          </cell>
          <cell r="L216" t="e">
            <v>#REF!</v>
          </cell>
          <cell r="M216" t="e">
            <v>#REF!</v>
          </cell>
          <cell r="N216" t="e">
            <v>#REF!</v>
          </cell>
          <cell r="O216" t="e">
            <v>#REF!</v>
          </cell>
          <cell r="P216" t="e">
            <v>#REF!</v>
          </cell>
          <cell r="Q216" t="e">
            <v>#REF!</v>
          </cell>
          <cell r="R216" t="e">
            <v>#REF!</v>
          </cell>
          <cell r="S216" t="e">
            <v>#REF!</v>
          </cell>
          <cell r="T216" t="e">
            <v>#REF!</v>
          </cell>
          <cell r="U216" t="e">
            <v>#REF!</v>
          </cell>
          <cell r="V216" t="e">
            <v>#REF!</v>
          </cell>
          <cell r="W216" t="e">
            <v>#REF!</v>
          </cell>
          <cell r="X216" t="e">
            <v>#REF!</v>
          </cell>
          <cell r="Y216" t="e">
            <v>#REF!</v>
          </cell>
          <cell r="Z216" t="e">
            <v>#REF!</v>
          </cell>
          <cell r="AA216" t="e">
            <v>#REF!</v>
          </cell>
          <cell r="AB216" t="e">
            <v>#REF!</v>
          </cell>
          <cell r="AC216" t="e">
            <v>#REF!</v>
          </cell>
          <cell r="AD216" t="e">
            <v>#REF!</v>
          </cell>
          <cell r="AE216" t="e">
            <v>#REF!</v>
          </cell>
          <cell r="AF216" t="e">
            <v>#REF!</v>
          </cell>
          <cell r="AG216" t="e">
            <v>#REF!</v>
          </cell>
          <cell r="AH216" t="e">
            <v>#REF!</v>
          </cell>
          <cell r="AI216">
            <v>0</v>
          </cell>
        </row>
        <row r="217">
          <cell r="C217" t="str">
            <v>7001</v>
          </cell>
          <cell r="D217" t="str">
            <v>ENTRAMADO TEJA ONDULADA</v>
          </cell>
          <cell r="E217" t="str">
            <v>M2</v>
          </cell>
          <cell r="F217">
            <v>53562.923300000002</v>
          </cell>
          <cell r="G217">
            <v>0</v>
          </cell>
          <cell r="H217">
            <v>1003</v>
          </cell>
          <cell r="I217">
            <v>205</v>
          </cell>
          <cell r="J217" t="e">
            <v>#REF!</v>
          </cell>
          <cell r="K217" t="e">
            <v>#REF!</v>
          </cell>
          <cell r="L217" t="e">
            <v>#REF!</v>
          </cell>
          <cell r="M217" t="e">
            <v>#REF!</v>
          </cell>
          <cell r="N217" t="e">
            <v>#REF!</v>
          </cell>
          <cell r="O217" t="e">
            <v>#REF!</v>
          </cell>
          <cell r="P217" t="e">
            <v>#REF!</v>
          </cell>
          <cell r="Q217" t="e">
            <v>#REF!</v>
          </cell>
          <cell r="R217" t="e">
            <v>#REF!</v>
          </cell>
          <cell r="S217" t="e">
            <v>#REF!</v>
          </cell>
          <cell r="T217" t="e">
            <v>#REF!</v>
          </cell>
          <cell r="U217" t="e">
            <v>#REF!</v>
          </cell>
          <cell r="V217" t="e">
            <v>#REF!</v>
          </cell>
          <cell r="W217" t="e">
            <v>#REF!</v>
          </cell>
          <cell r="X217" t="e">
            <v>#REF!</v>
          </cell>
          <cell r="Y217" t="e">
            <v>#REF!</v>
          </cell>
          <cell r="Z217" t="e">
            <v>#REF!</v>
          </cell>
          <cell r="AA217" t="e">
            <v>#REF!</v>
          </cell>
          <cell r="AB217" t="e">
            <v>#REF!</v>
          </cell>
          <cell r="AC217" t="e">
            <v>#REF!</v>
          </cell>
          <cell r="AD217" t="e">
            <v>#REF!</v>
          </cell>
          <cell r="AE217" t="e">
            <v>#REF!</v>
          </cell>
          <cell r="AF217" t="e">
            <v>#REF!</v>
          </cell>
          <cell r="AG217" t="e">
            <v>#REF!</v>
          </cell>
          <cell r="AH217" t="e">
            <v>#REF!</v>
          </cell>
          <cell r="AI217">
            <v>0</v>
          </cell>
        </row>
        <row r="218">
          <cell r="C218" t="str">
            <v>7002</v>
          </cell>
          <cell r="D218" t="str">
            <v>ENTRAMADO TEJA DE BARRO</v>
          </cell>
          <cell r="E218" t="str">
            <v>M2</v>
          </cell>
          <cell r="F218">
            <v>15614.393300000003</v>
          </cell>
          <cell r="G218">
            <v>0</v>
          </cell>
          <cell r="H218">
            <v>1009</v>
          </cell>
          <cell r="I218">
            <v>206</v>
          </cell>
          <cell r="J218" t="e">
            <v>#REF!</v>
          </cell>
          <cell r="K218" t="e">
            <v>#REF!</v>
          </cell>
          <cell r="L218" t="e">
            <v>#REF!</v>
          </cell>
          <cell r="M218" t="e">
            <v>#REF!</v>
          </cell>
          <cell r="N218" t="e">
            <v>#REF!</v>
          </cell>
          <cell r="O218" t="e">
            <v>#REF!</v>
          </cell>
          <cell r="P218" t="e">
            <v>#REF!</v>
          </cell>
          <cell r="Q218" t="e">
            <v>#REF!</v>
          </cell>
          <cell r="R218" t="e">
            <v>#REF!</v>
          </cell>
          <cell r="S218" t="e">
            <v>#REF!</v>
          </cell>
          <cell r="T218" t="e">
            <v>#REF!</v>
          </cell>
          <cell r="U218" t="e">
            <v>#REF!</v>
          </cell>
          <cell r="V218" t="e">
            <v>#REF!</v>
          </cell>
          <cell r="W218" t="e">
            <v>#REF!</v>
          </cell>
          <cell r="X218" t="e">
            <v>#REF!</v>
          </cell>
          <cell r="Y218" t="e">
            <v>#REF!</v>
          </cell>
          <cell r="Z218" t="e">
            <v>#REF!</v>
          </cell>
          <cell r="AA218" t="e">
            <v>#REF!</v>
          </cell>
          <cell r="AB218" t="e">
            <v>#REF!</v>
          </cell>
          <cell r="AC218" t="e">
            <v>#REF!</v>
          </cell>
          <cell r="AD218" t="e">
            <v>#REF!</v>
          </cell>
          <cell r="AE218" t="e">
            <v>#REF!</v>
          </cell>
          <cell r="AF218" t="e">
            <v>#REF!</v>
          </cell>
          <cell r="AG218" t="e">
            <v>#REF!</v>
          </cell>
          <cell r="AH218" t="e">
            <v>#REF!</v>
          </cell>
          <cell r="AI218">
            <v>0</v>
          </cell>
        </row>
        <row r="219">
          <cell r="C219" t="str">
            <v>7003</v>
          </cell>
          <cell r="D219" t="str">
            <v>INMUNIZANTE CUBIERTA</v>
          </cell>
          <cell r="E219" t="str">
            <v>M2</v>
          </cell>
          <cell r="F219">
            <v>3456.2847500000007</v>
          </cell>
          <cell r="G219">
            <v>0</v>
          </cell>
          <cell r="H219">
            <v>1017</v>
          </cell>
          <cell r="I219">
            <v>207</v>
          </cell>
          <cell r="J219" t="e">
            <v>#REF!</v>
          </cell>
          <cell r="K219" t="e">
            <v>#REF!</v>
          </cell>
          <cell r="L219" t="e">
            <v>#REF!</v>
          </cell>
          <cell r="M219" t="e">
            <v>#REF!</v>
          </cell>
          <cell r="N219" t="e">
            <v>#REF!</v>
          </cell>
          <cell r="O219" t="e">
            <v>#REF!</v>
          </cell>
          <cell r="P219" t="e">
            <v>#REF!</v>
          </cell>
          <cell r="Q219" t="e">
            <v>#REF!</v>
          </cell>
          <cell r="R219" t="e">
            <v>#REF!</v>
          </cell>
          <cell r="S219" t="e">
            <v>#REF!</v>
          </cell>
          <cell r="T219" t="e">
            <v>#REF!</v>
          </cell>
          <cell r="U219" t="e">
            <v>#REF!</v>
          </cell>
          <cell r="V219" t="e">
            <v>#REF!</v>
          </cell>
          <cell r="W219" t="e">
            <v>#REF!</v>
          </cell>
          <cell r="X219" t="e">
            <v>#REF!</v>
          </cell>
          <cell r="Y219" t="e">
            <v>#REF!</v>
          </cell>
          <cell r="Z219" t="e">
            <v>#REF!</v>
          </cell>
          <cell r="AA219" t="e">
            <v>#REF!</v>
          </cell>
          <cell r="AB219" t="e">
            <v>#REF!</v>
          </cell>
          <cell r="AC219" t="e">
            <v>#REF!</v>
          </cell>
          <cell r="AD219" t="e">
            <v>#REF!</v>
          </cell>
          <cell r="AE219" t="e">
            <v>#REF!</v>
          </cell>
          <cell r="AF219" t="e">
            <v>#REF!</v>
          </cell>
          <cell r="AG219" t="e">
            <v>#REF!</v>
          </cell>
          <cell r="AH219" t="e">
            <v>#REF!</v>
          </cell>
          <cell r="AI219">
            <v>0</v>
          </cell>
        </row>
        <row r="220">
          <cell r="C220" t="str">
            <v>7004</v>
          </cell>
          <cell r="D220" t="str">
            <v>TEJA ETERNIT   No 4</v>
          </cell>
          <cell r="E220" t="str">
            <v>M2</v>
          </cell>
          <cell r="F220">
            <v>19697.360919999999</v>
          </cell>
          <cell r="G220">
            <v>0</v>
          </cell>
          <cell r="H220">
            <v>1019</v>
          </cell>
          <cell r="I220">
            <v>208</v>
          </cell>
          <cell r="J220" t="e">
            <v>#REF!</v>
          </cell>
          <cell r="K220" t="e">
            <v>#REF!</v>
          </cell>
          <cell r="L220" t="e">
            <v>#REF!</v>
          </cell>
          <cell r="M220" t="e">
            <v>#REF!</v>
          </cell>
          <cell r="N220" t="e">
            <v>#REF!</v>
          </cell>
          <cell r="O220" t="e">
            <v>#REF!</v>
          </cell>
          <cell r="P220" t="e">
            <v>#REF!</v>
          </cell>
          <cell r="Q220" t="e">
            <v>#REF!</v>
          </cell>
          <cell r="R220" t="e">
            <v>#REF!</v>
          </cell>
          <cell r="S220" t="e">
            <v>#REF!</v>
          </cell>
          <cell r="T220" t="e">
            <v>#REF!</v>
          </cell>
          <cell r="U220" t="e">
            <v>#REF!</v>
          </cell>
          <cell r="V220" t="e">
            <v>#REF!</v>
          </cell>
          <cell r="W220" t="e">
            <v>#REF!</v>
          </cell>
          <cell r="X220" t="e">
            <v>#REF!</v>
          </cell>
          <cell r="Y220" t="e">
            <v>#REF!</v>
          </cell>
          <cell r="Z220" t="e">
            <v>#REF!</v>
          </cell>
          <cell r="AA220" t="e">
            <v>#REF!</v>
          </cell>
          <cell r="AB220" t="e">
            <v>#REF!</v>
          </cell>
          <cell r="AC220" t="e">
            <v>#REF!</v>
          </cell>
          <cell r="AD220" t="e">
            <v>#REF!</v>
          </cell>
          <cell r="AE220" t="e">
            <v>#REF!</v>
          </cell>
          <cell r="AF220" t="e">
            <v>#REF!</v>
          </cell>
          <cell r="AG220" t="e">
            <v>#REF!</v>
          </cell>
          <cell r="AH220" t="e">
            <v>#REF!</v>
          </cell>
          <cell r="AI220">
            <v>0</v>
          </cell>
        </row>
        <row r="221">
          <cell r="C221" t="str">
            <v>7005</v>
          </cell>
          <cell r="D221" t="str">
            <v>TEJA ETERNIT   No 6</v>
          </cell>
          <cell r="E221" t="str">
            <v>M2</v>
          </cell>
          <cell r="F221">
            <v>18613.951885000002</v>
          </cell>
          <cell r="G221">
            <v>0</v>
          </cell>
          <cell r="H221">
            <v>1021</v>
          </cell>
          <cell r="I221">
            <v>209</v>
          </cell>
          <cell r="J221" t="e">
            <v>#REF!</v>
          </cell>
          <cell r="K221" t="e">
            <v>#REF!</v>
          </cell>
          <cell r="L221" t="e">
            <v>#REF!</v>
          </cell>
          <cell r="M221" t="e">
            <v>#REF!</v>
          </cell>
          <cell r="N221" t="e">
            <v>#REF!</v>
          </cell>
          <cell r="O221" t="e">
            <v>#REF!</v>
          </cell>
          <cell r="P221" t="e">
            <v>#REF!</v>
          </cell>
          <cell r="Q221" t="e">
            <v>#REF!</v>
          </cell>
          <cell r="R221" t="e">
            <v>#REF!</v>
          </cell>
          <cell r="S221" t="e">
            <v>#REF!</v>
          </cell>
          <cell r="T221" t="e">
            <v>#REF!</v>
          </cell>
          <cell r="U221" t="e">
            <v>#REF!</v>
          </cell>
          <cell r="V221" t="e">
            <v>#REF!</v>
          </cell>
          <cell r="W221" t="e">
            <v>#REF!</v>
          </cell>
          <cell r="X221" t="e">
            <v>#REF!</v>
          </cell>
          <cell r="Y221" t="e">
            <v>#REF!</v>
          </cell>
          <cell r="Z221" t="e">
            <v>#REF!</v>
          </cell>
          <cell r="AA221" t="e">
            <v>#REF!</v>
          </cell>
          <cell r="AB221" t="e">
            <v>#REF!</v>
          </cell>
          <cell r="AC221" t="e">
            <v>#REF!</v>
          </cell>
          <cell r="AD221" t="e">
            <v>#REF!</v>
          </cell>
          <cell r="AE221" t="e">
            <v>#REF!</v>
          </cell>
          <cell r="AF221" t="e">
            <v>#REF!</v>
          </cell>
          <cell r="AG221" t="e">
            <v>#REF!</v>
          </cell>
          <cell r="AH221" t="e">
            <v>#REF!</v>
          </cell>
          <cell r="AI221">
            <v>0</v>
          </cell>
        </row>
        <row r="222">
          <cell r="C222" t="str">
            <v>7006</v>
          </cell>
          <cell r="D222" t="str">
            <v>TEJA ETERNIT   No 8</v>
          </cell>
          <cell r="E222" t="str">
            <v>UND</v>
          </cell>
          <cell r="F222">
            <v>19739.325885000002</v>
          </cell>
          <cell r="G222">
            <v>0</v>
          </cell>
          <cell r="H222">
            <v>1024</v>
          </cell>
          <cell r="I222">
            <v>210</v>
          </cell>
          <cell r="J222" t="e">
            <v>#REF!</v>
          </cell>
          <cell r="K222" t="e">
            <v>#REF!</v>
          </cell>
          <cell r="L222" t="e">
            <v>#REF!</v>
          </cell>
          <cell r="M222" t="e">
            <v>#REF!</v>
          </cell>
          <cell r="N222" t="e">
            <v>#REF!</v>
          </cell>
          <cell r="O222" t="e">
            <v>#REF!</v>
          </cell>
          <cell r="P222" t="e">
            <v>#REF!</v>
          </cell>
          <cell r="Q222" t="e">
            <v>#REF!</v>
          </cell>
          <cell r="R222" t="e">
            <v>#REF!</v>
          </cell>
          <cell r="S222" t="e">
            <v>#REF!</v>
          </cell>
          <cell r="T222" t="e">
            <v>#REF!</v>
          </cell>
          <cell r="U222" t="e">
            <v>#REF!</v>
          </cell>
          <cell r="V222" t="e">
            <v>#REF!</v>
          </cell>
          <cell r="W222" t="e">
            <v>#REF!</v>
          </cell>
          <cell r="X222" t="e">
            <v>#REF!</v>
          </cell>
          <cell r="Y222" t="e">
            <v>#REF!</v>
          </cell>
          <cell r="Z222" t="e">
            <v>#REF!</v>
          </cell>
          <cell r="AA222" t="e">
            <v>#REF!</v>
          </cell>
          <cell r="AB222" t="e">
            <v>#REF!</v>
          </cell>
          <cell r="AC222" t="e">
            <v>#REF!</v>
          </cell>
          <cell r="AD222" t="e">
            <v>#REF!</v>
          </cell>
          <cell r="AE222" t="e">
            <v>#REF!</v>
          </cell>
          <cell r="AF222" t="e">
            <v>#REF!</v>
          </cell>
          <cell r="AG222" t="e">
            <v>#REF!</v>
          </cell>
          <cell r="AH222" t="e">
            <v>#REF!</v>
          </cell>
          <cell r="AI222">
            <v>0</v>
          </cell>
        </row>
        <row r="223">
          <cell r="C223" t="str">
            <v>7007</v>
          </cell>
          <cell r="D223" t="str">
            <v>CABALLETE  TEJA ETERNIT</v>
          </cell>
          <cell r="E223" t="str">
            <v>ML</v>
          </cell>
          <cell r="F223">
            <v>30967.603885000004</v>
          </cell>
          <cell r="G223">
            <v>0</v>
          </cell>
          <cell r="H223">
            <v>3381</v>
          </cell>
          <cell r="I223">
            <v>656</v>
          </cell>
          <cell r="J223" t="e">
            <v>#REF!</v>
          </cell>
          <cell r="K223" t="e">
            <v>#REF!</v>
          </cell>
          <cell r="L223" t="e">
            <v>#REF!</v>
          </cell>
          <cell r="M223" t="e">
            <v>#REF!</v>
          </cell>
          <cell r="N223" t="e">
            <v>#REF!</v>
          </cell>
          <cell r="O223" t="e">
            <v>#REF!</v>
          </cell>
          <cell r="P223" t="e">
            <v>#REF!</v>
          </cell>
          <cell r="Q223" t="e">
            <v>#REF!</v>
          </cell>
          <cell r="R223" t="e">
            <v>#REF!</v>
          </cell>
          <cell r="S223" t="e">
            <v>#REF!</v>
          </cell>
          <cell r="T223" t="e">
            <v>#REF!</v>
          </cell>
          <cell r="U223" t="e">
            <v>#REF!</v>
          </cell>
          <cell r="V223" t="e">
            <v>#REF!</v>
          </cell>
          <cell r="W223" t="e">
            <v>#REF!</v>
          </cell>
          <cell r="X223" t="e">
            <v>#REF!</v>
          </cell>
          <cell r="Y223" t="e">
            <v>#REF!</v>
          </cell>
          <cell r="Z223" t="e">
            <v>#REF!</v>
          </cell>
          <cell r="AA223" t="e">
            <v>#REF!</v>
          </cell>
          <cell r="AB223" t="e">
            <v>#REF!</v>
          </cell>
          <cell r="AC223" t="e">
            <v>#REF!</v>
          </cell>
          <cell r="AD223" t="e">
            <v>#REF!</v>
          </cell>
          <cell r="AE223" t="e">
            <v>#REF!</v>
          </cell>
          <cell r="AF223" t="e">
            <v>#REF!</v>
          </cell>
          <cell r="AG223" t="e">
            <v>#REF!</v>
          </cell>
          <cell r="AH223" t="e">
            <v>#REF!</v>
          </cell>
          <cell r="AI223">
            <v>0</v>
          </cell>
        </row>
        <row r="224">
          <cell r="C224" t="str">
            <v>7008</v>
          </cell>
          <cell r="D224" t="str">
            <v>ALISTA. IMPER. TEJA DE BARRO</v>
          </cell>
          <cell r="E224" t="str">
            <v>M2</v>
          </cell>
          <cell r="F224">
            <v>251396.50751368224</v>
          </cell>
          <cell r="G224">
            <v>0</v>
          </cell>
          <cell r="H224">
            <v>1027</v>
          </cell>
          <cell r="I224">
            <v>211</v>
          </cell>
          <cell r="J224" t="e">
            <v>#REF!</v>
          </cell>
          <cell r="K224" t="e">
            <v>#REF!</v>
          </cell>
          <cell r="L224" t="e">
            <v>#REF!</v>
          </cell>
          <cell r="M224" t="e">
            <v>#REF!</v>
          </cell>
          <cell r="N224" t="e">
            <v>#REF!</v>
          </cell>
          <cell r="O224" t="e">
            <v>#REF!</v>
          </cell>
          <cell r="P224" t="e">
            <v>#REF!</v>
          </cell>
          <cell r="Q224" t="e">
            <v>#REF!</v>
          </cell>
          <cell r="R224" t="e">
            <v>#REF!</v>
          </cell>
          <cell r="S224" t="e">
            <v>#REF!</v>
          </cell>
          <cell r="T224" t="e">
            <v>#REF!</v>
          </cell>
          <cell r="U224" t="e">
            <v>#REF!</v>
          </cell>
          <cell r="V224" t="e">
            <v>#REF!</v>
          </cell>
          <cell r="W224" t="e">
            <v>#REF!</v>
          </cell>
          <cell r="X224" t="e">
            <v>#REF!</v>
          </cell>
          <cell r="Y224" t="e">
            <v>#REF!</v>
          </cell>
          <cell r="Z224" t="e">
            <v>#REF!</v>
          </cell>
          <cell r="AA224" t="e">
            <v>#REF!</v>
          </cell>
          <cell r="AB224" t="e">
            <v>#REF!</v>
          </cell>
          <cell r="AC224" t="e">
            <v>#REF!</v>
          </cell>
          <cell r="AD224" t="e">
            <v>#REF!</v>
          </cell>
          <cell r="AE224" t="e">
            <v>#REF!</v>
          </cell>
          <cell r="AF224" t="e">
            <v>#REF!</v>
          </cell>
          <cell r="AG224" t="e">
            <v>#REF!</v>
          </cell>
          <cell r="AH224" t="e">
            <v>#REF!</v>
          </cell>
          <cell r="AI224">
            <v>0</v>
          </cell>
        </row>
        <row r="225">
          <cell r="C225" t="str">
            <v>7009</v>
          </cell>
          <cell r="D225" t="str">
            <v>TEJA DE BARRO</v>
          </cell>
          <cell r="E225" t="str">
            <v>M2</v>
          </cell>
          <cell r="F225">
            <v>33505.679256000003</v>
          </cell>
          <cell r="G225">
            <v>0</v>
          </cell>
          <cell r="H225">
            <v>1028</v>
          </cell>
          <cell r="I225">
            <v>212</v>
          </cell>
          <cell r="J225" t="e">
            <v>#REF!</v>
          </cell>
          <cell r="K225" t="e">
            <v>#REF!</v>
          </cell>
          <cell r="L225" t="e">
            <v>#REF!</v>
          </cell>
          <cell r="M225" t="e">
            <v>#REF!</v>
          </cell>
          <cell r="N225" t="e">
            <v>#REF!</v>
          </cell>
          <cell r="O225" t="e">
            <v>#REF!</v>
          </cell>
          <cell r="P225" t="e">
            <v>#REF!</v>
          </cell>
          <cell r="Q225" t="e">
            <v>#REF!</v>
          </cell>
          <cell r="R225" t="e">
            <v>#REF!</v>
          </cell>
          <cell r="S225" t="e">
            <v>#REF!</v>
          </cell>
          <cell r="T225" t="e">
            <v>#REF!</v>
          </cell>
          <cell r="U225" t="e">
            <v>#REF!</v>
          </cell>
          <cell r="V225" t="e">
            <v>#REF!</v>
          </cell>
          <cell r="W225" t="e">
            <v>#REF!</v>
          </cell>
          <cell r="X225" t="e">
            <v>#REF!</v>
          </cell>
          <cell r="Y225" t="e">
            <v>#REF!</v>
          </cell>
          <cell r="Z225" t="e">
            <v>#REF!</v>
          </cell>
          <cell r="AA225" t="e">
            <v>#REF!</v>
          </cell>
          <cell r="AB225" t="e">
            <v>#REF!</v>
          </cell>
          <cell r="AC225" t="e">
            <v>#REF!</v>
          </cell>
          <cell r="AD225" t="e">
            <v>#REF!</v>
          </cell>
          <cell r="AE225" t="e">
            <v>#REF!</v>
          </cell>
          <cell r="AF225" t="e">
            <v>#REF!</v>
          </cell>
          <cell r="AG225" t="e">
            <v>#REF!</v>
          </cell>
          <cell r="AH225" t="e">
            <v>#REF!</v>
          </cell>
          <cell r="AI225">
            <v>0</v>
          </cell>
        </row>
        <row r="226">
          <cell r="C226" t="str">
            <v>7010</v>
          </cell>
          <cell r="D226" t="str">
            <v>CABALLETE  TEJA DE BARRO</v>
          </cell>
          <cell r="E226" t="str">
            <v>ML</v>
          </cell>
          <cell r="F226">
            <v>225618.249824</v>
          </cell>
          <cell r="G226">
            <v>0</v>
          </cell>
          <cell r="H226">
            <v>1033</v>
          </cell>
          <cell r="I226">
            <v>213</v>
          </cell>
          <cell r="J226" t="e">
            <v>#REF!</v>
          </cell>
          <cell r="K226" t="e">
            <v>#REF!</v>
          </cell>
          <cell r="L226" t="e">
            <v>#REF!</v>
          </cell>
          <cell r="M226" t="e">
            <v>#REF!</v>
          </cell>
          <cell r="N226" t="e">
            <v>#REF!</v>
          </cell>
          <cell r="O226" t="e">
            <v>#REF!</v>
          </cell>
          <cell r="P226" t="e">
            <v>#REF!</v>
          </cell>
          <cell r="Q226" t="e">
            <v>#REF!</v>
          </cell>
          <cell r="R226" t="e">
            <v>#REF!</v>
          </cell>
          <cell r="S226" t="e">
            <v>#REF!</v>
          </cell>
          <cell r="T226" t="e">
            <v>#REF!</v>
          </cell>
          <cell r="U226" t="e">
            <v>#REF!</v>
          </cell>
          <cell r="V226" t="e">
            <v>#REF!</v>
          </cell>
          <cell r="W226" t="e">
            <v>#REF!</v>
          </cell>
          <cell r="X226" t="e">
            <v>#REF!</v>
          </cell>
          <cell r="Y226" t="e">
            <v>#REF!</v>
          </cell>
          <cell r="Z226" t="e">
            <v>#REF!</v>
          </cell>
          <cell r="AA226" t="e">
            <v>#REF!</v>
          </cell>
          <cell r="AB226" t="e">
            <v>#REF!</v>
          </cell>
          <cell r="AC226" t="e">
            <v>#REF!</v>
          </cell>
          <cell r="AD226" t="e">
            <v>#REF!</v>
          </cell>
          <cell r="AE226" t="e">
            <v>#REF!</v>
          </cell>
          <cell r="AF226" t="e">
            <v>#REF!</v>
          </cell>
          <cell r="AG226" t="e">
            <v>#REF!</v>
          </cell>
          <cell r="AH226" t="e">
            <v>#REF!</v>
          </cell>
          <cell r="AI226">
            <v>0</v>
          </cell>
        </row>
        <row r="227">
          <cell r="C227" t="str">
            <v>7011</v>
          </cell>
          <cell r="D227" t="str">
            <v>TEJA DE BARRO S/ ETERNIT</v>
          </cell>
          <cell r="E227" t="str">
            <v>M2</v>
          </cell>
          <cell r="F227">
            <v>31801.292240000002</v>
          </cell>
          <cell r="G227">
            <v>0</v>
          </cell>
          <cell r="H227">
            <v>1038</v>
          </cell>
          <cell r="I227">
            <v>214</v>
          </cell>
          <cell r="J227" t="e">
            <v>#REF!</v>
          </cell>
          <cell r="K227" t="e">
            <v>#REF!</v>
          </cell>
          <cell r="L227" t="e">
            <v>#REF!</v>
          </cell>
          <cell r="M227" t="e">
            <v>#REF!</v>
          </cell>
          <cell r="N227" t="e">
            <v>#REF!</v>
          </cell>
          <cell r="O227" t="e">
            <v>#REF!</v>
          </cell>
          <cell r="P227" t="e">
            <v>#REF!</v>
          </cell>
          <cell r="Q227" t="e">
            <v>#REF!</v>
          </cell>
          <cell r="R227" t="e">
            <v>#REF!</v>
          </cell>
          <cell r="S227" t="e">
            <v>#REF!</v>
          </cell>
          <cell r="T227" t="e">
            <v>#REF!</v>
          </cell>
          <cell r="U227" t="e">
            <v>#REF!</v>
          </cell>
          <cell r="V227" t="e">
            <v>#REF!</v>
          </cell>
          <cell r="W227" t="e">
            <v>#REF!</v>
          </cell>
          <cell r="X227" t="e">
            <v>#REF!</v>
          </cell>
          <cell r="Y227" t="e">
            <v>#REF!</v>
          </cell>
          <cell r="Z227" t="e">
            <v>#REF!</v>
          </cell>
          <cell r="AA227" t="e">
            <v>#REF!</v>
          </cell>
          <cell r="AB227" t="e">
            <v>#REF!</v>
          </cell>
          <cell r="AC227" t="e">
            <v>#REF!</v>
          </cell>
          <cell r="AD227" t="e">
            <v>#REF!</v>
          </cell>
          <cell r="AE227" t="e">
            <v>#REF!</v>
          </cell>
          <cell r="AF227" t="e">
            <v>#REF!</v>
          </cell>
          <cell r="AG227" t="e">
            <v>#REF!</v>
          </cell>
          <cell r="AH227" t="e">
            <v>#REF!</v>
          </cell>
          <cell r="AI227">
            <v>0</v>
          </cell>
        </row>
        <row r="228">
          <cell r="C228" t="str">
            <v>7012</v>
          </cell>
          <cell r="D228" t="str">
            <v>CANALETA   90  DE   3.75 M</v>
          </cell>
          <cell r="E228" t="str">
            <v>M2</v>
          </cell>
          <cell r="F228">
            <v>30137.419300000005</v>
          </cell>
          <cell r="G228">
            <v>0</v>
          </cell>
          <cell r="H228">
            <v>1042</v>
          </cell>
          <cell r="I228">
            <v>215</v>
          </cell>
          <cell r="J228" t="e">
            <v>#REF!</v>
          </cell>
          <cell r="K228" t="e">
            <v>#REF!</v>
          </cell>
          <cell r="L228" t="e">
            <v>#REF!</v>
          </cell>
          <cell r="M228" t="e">
            <v>#REF!</v>
          </cell>
          <cell r="N228" t="e">
            <v>#REF!</v>
          </cell>
          <cell r="O228" t="e">
            <v>#REF!</v>
          </cell>
          <cell r="P228" t="e">
            <v>#REF!</v>
          </cell>
          <cell r="Q228" t="e">
            <v>#REF!</v>
          </cell>
          <cell r="R228" t="e">
            <v>#REF!</v>
          </cell>
          <cell r="S228" t="e">
            <v>#REF!</v>
          </cell>
          <cell r="T228" t="e">
            <v>#REF!</v>
          </cell>
          <cell r="U228" t="e">
            <v>#REF!</v>
          </cell>
          <cell r="V228" t="e">
            <v>#REF!</v>
          </cell>
          <cell r="W228" t="e">
            <v>#REF!</v>
          </cell>
          <cell r="X228" t="e">
            <v>#REF!</v>
          </cell>
          <cell r="Y228" t="e">
            <v>#REF!</v>
          </cell>
          <cell r="Z228" t="e">
            <v>#REF!</v>
          </cell>
          <cell r="AA228" t="e">
            <v>#REF!</v>
          </cell>
          <cell r="AB228" t="e">
            <v>#REF!</v>
          </cell>
          <cell r="AC228" t="e">
            <v>#REF!</v>
          </cell>
          <cell r="AD228" t="e">
            <v>#REF!</v>
          </cell>
          <cell r="AE228" t="e">
            <v>#REF!</v>
          </cell>
          <cell r="AF228" t="e">
            <v>#REF!</v>
          </cell>
          <cell r="AG228" t="e">
            <v>#REF!</v>
          </cell>
          <cell r="AH228" t="e">
            <v>#REF!</v>
          </cell>
          <cell r="AI228">
            <v>0</v>
          </cell>
        </row>
        <row r="229">
          <cell r="C229" t="str">
            <v>7013</v>
          </cell>
          <cell r="D229" t="str">
            <v>CANALETA   90  DE   4.5 M</v>
          </cell>
          <cell r="E229" t="str">
            <v>M2</v>
          </cell>
          <cell r="F229">
            <v>26861.347300000001</v>
          </cell>
          <cell r="G229">
            <v>0</v>
          </cell>
          <cell r="H229">
            <v>1046</v>
          </cell>
          <cell r="I229">
            <v>216</v>
          </cell>
          <cell r="J229" t="e">
            <v>#REF!</v>
          </cell>
          <cell r="K229" t="e">
            <v>#REF!</v>
          </cell>
          <cell r="L229" t="e">
            <v>#REF!</v>
          </cell>
          <cell r="M229" t="e">
            <v>#REF!</v>
          </cell>
          <cell r="N229" t="e">
            <v>#REF!</v>
          </cell>
          <cell r="O229" t="e">
            <v>#REF!</v>
          </cell>
          <cell r="P229" t="e">
            <v>#REF!</v>
          </cell>
          <cell r="Q229" t="e">
            <v>#REF!</v>
          </cell>
          <cell r="R229" t="e">
            <v>#REF!</v>
          </cell>
          <cell r="S229" t="e">
            <v>#REF!</v>
          </cell>
          <cell r="T229" t="e">
            <v>#REF!</v>
          </cell>
          <cell r="U229" t="e">
            <v>#REF!</v>
          </cell>
          <cell r="V229" t="e">
            <v>#REF!</v>
          </cell>
          <cell r="W229" t="e">
            <v>#REF!</v>
          </cell>
          <cell r="X229" t="e">
            <v>#REF!</v>
          </cell>
          <cell r="Y229" t="e">
            <v>#REF!</v>
          </cell>
          <cell r="Z229" t="e">
            <v>#REF!</v>
          </cell>
          <cell r="AA229" t="e">
            <v>#REF!</v>
          </cell>
          <cell r="AB229" t="e">
            <v>#REF!</v>
          </cell>
          <cell r="AC229" t="e">
            <v>#REF!</v>
          </cell>
          <cell r="AD229" t="e">
            <v>#REF!</v>
          </cell>
          <cell r="AE229" t="e">
            <v>#REF!</v>
          </cell>
          <cell r="AF229" t="e">
            <v>#REF!</v>
          </cell>
          <cell r="AG229" t="e">
            <v>#REF!</v>
          </cell>
          <cell r="AH229" t="e">
            <v>#REF!</v>
          </cell>
          <cell r="AI229">
            <v>0</v>
          </cell>
        </row>
        <row r="230">
          <cell r="C230" t="str">
            <v>7014</v>
          </cell>
          <cell r="D230" t="str">
            <v>CANALETA   90  DE   5.25 M</v>
          </cell>
          <cell r="E230" t="str">
            <v>M2</v>
          </cell>
          <cell r="F230">
            <v>25223.311300000005</v>
          </cell>
          <cell r="G230">
            <v>0</v>
          </cell>
          <cell r="H230">
            <v>1050</v>
          </cell>
          <cell r="I230">
            <v>217</v>
          </cell>
          <cell r="J230" t="e">
            <v>#REF!</v>
          </cell>
          <cell r="K230" t="e">
            <v>#REF!</v>
          </cell>
          <cell r="L230" t="e">
            <v>#REF!</v>
          </cell>
          <cell r="M230" t="e">
            <v>#REF!</v>
          </cell>
          <cell r="N230" t="e">
            <v>#REF!</v>
          </cell>
          <cell r="O230" t="e">
            <v>#REF!</v>
          </cell>
          <cell r="P230" t="e">
            <v>#REF!</v>
          </cell>
          <cell r="Q230" t="e">
            <v>#REF!</v>
          </cell>
          <cell r="R230" t="e">
            <v>#REF!</v>
          </cell>
          <cell r="S230" t="e">
            <v>#REF!</v>
          </cell>
          <cell r="T230" t="e">
            <v>#REF!</v>
          </cell>
          <cell r="U230" t="e">
            <v>#REF!</v>
          </cell>
          <cell r="V230" t="e">
            <v>#REF!</v>
          </cell>
          <cell r="W230" t="e">
            <v>#REF!</v>
          </cell>
          <cell r="X230" t="e">
            <v>#REF!</v>
          </cell>
          <cell r="Y230" t="e">
            <v>#REF!</v>
          </cell>
          <cell r="Z230" t="e">
            <v>#REF!</v>
          </cell>
          <cell r="AA230" t="e">
            <v>#REF!</v>
          </cell>
          <cell r="AB230" t="e">
            <v>#REF!</v>
          </cell>
          <cell r="AC230" t="e">
            <v>#REF!</v>
          </cell>
          <cell r="AD230" t="e">
            <v>#REF!</v>
          </cell>
          <cell r="AE230" t="e">
            <v>#REF!</v>
          </cell>
          <cell r="AF230" t="e">
            <v>#REF!</v>
          </cell>
          <cell r="AG230" t="e">
            <v>#REF!</v>
          </cell>
          <cell r="AH230" t="e">
            <v>#REF!</v>
          </cell>
          <cell r="AI230">
            <v>0</v>
          </cell>
        </row>
        <row r="231">
          <cell r="C231" t="str">
            <v>7015</v>
          </cell>
          <cell r="D231" t="str">
            <v>CANALETA   90  DE   6 M</v>
          </cell>
          <cell r="E231" t="str">
            <v>M2</v>
          </cell>
          <cell r="F231">
            <v>25129.250830000004</v>
          </cell>
          <cell r="G231">
            <v>0</v>
          </cell>
          <cell r="H231">
            <v>1054</v>
          </cell>
          <cell r="I231">
            <v>218</v>
          </cell>
          <cell r="J231" t="e">
            <v>#REF!</v>
          </cell>
          <cell r="K231" t="e">
            <v>#REF!</v>
          </cell>
          <cell r="L231" t="e">
            <v>#REF!</v>
          </cell>
          <cell r="M231" t="e">
            <v>#REF!</v>
          </cell>
          <cell r="N231" t="e">
            <v>#REF!</v>
          </cell>
          <cell r="O231" t="e">
            <v>#REF!</v>
          </cell>
          <cell r="P231" t="e">
            <v>#REF!</v>
          </cell>
          <cell r="Q231" t="e">
            <v>#REF!</v>
          </cell>
          <cell r="R231" t="e">
            <v>#REF!</v>
          </cell>
          <cell r="S231" t="e">
            <v>#REF!</v>
          </cell>
          <cell r="T231" t="e">
            <v>#REF!</v>
          </cell>
          <cell r="U231" t="e">
            <v>#REF!</v>
          </cell>
          <cell r="V231" t="e">
            <v>#REF!</v>
          </cell>
          <cell r="W231" t="e">
            <v>#REF!</v>
          </cell>
          <cell r="X231" t="e">
            <v>#REF!</v>
          </cell>
          <cell r="Y231" t="e">
            <v>#REF!</v>
          </cell>
          <cell r="Z231" t="e">
            <v>#REF!</v>
          </cell>
          <cell r="AA231" t="e">
            <v>#REF!</v>
          </cell>
          <cell r="AB231" t="e">
            <v>#REF!</v>
          </cell>
          <cell r="AC231" t="e">
            <v>#REF!</v>
          </cell>
          <cell r="AD231" t="e">
            <v>#REF!</v>
          </cell>
          <cell r="AE231" t="e">
            <v>#REF!</v>
          </cell>
          <cell r="AF231" t="e">
            <v>#REF!</v>
          </cell>
          <cell r="AG231" t="e">
            <v>#REF!</v>
          </cell>
          <cell r="AH231" t="e">
            <v>#REF!</v>
          </cell>
          <cell r="AI231">
            <v>0</v>
          </cell>
        </row>
        <row r="232">
          <cell r="C232" t="str">
            <v>7016</v>
          </cell>
          <cell r="D232" t="str">
            <v>CANALETA   90  DE   7.5 M</v>
          </cell>
          <cell r="E232" t="str">
            <v>M2</v>
          </cell>
          <cell r="F232">
            <v>21430.358830000005</v>
          </cell>
          <cell r="G232">
            <v>0</v>
          </cell>
          <cell r="H232">
            <v>1058</v>
          </cell>
          <cell r="I232">
            <v>219</v>
          </cell>
          <cell r="J232" t="e">
            <v>#REF!</v>
          </cell>
          <cell r="K232" t="e">
            <v>#REF!</v>
          </cell>
          <cell r="L232" t="e">
            <v>#REF!</v>
          </cell>
          <cell r="M232" t="e">
            <v>#REF!</v>
          </cell>
          <cell r="N232" t="e">
            <v>#REF!</v>
          </cell>
          <cell r="O232" t="e">
            <v>#REF!</v>
          </cell>
          <cell r="P232" t="e">
            <v>#REF!</v>
          </cell>
          <cell r="Q232" t="e">
            <v>#REF!</v>
          </cell>
          <cell r="R232" t="e">
            <v>#REF!</v>
          </cell>
          <cell r="S232" t="e">
            <v>#REF!</v>
          </cell>
          <cell r="T232" t="e">
            <v>#REF!</v>
          </cell>
          <cell r="U232" t="e">
            <v>#REF!</v>
          </cell>
          <cell r="V232" t="e">
            <v>#REF!</v>
          </cell>
          <cell r="W232" t="e">
            <v>#REF!</v>
          </cell>
          <cell r="X232" t="e">
            <v>#REF!</v>
          </cell>
          <cell r="Y232" t="e">
            <v>#REF!</v>
          </cell>
          <cell r="Z232" t="e">
            <v>#REF!</v>
          </cell>
          <cell r="AA232" t="e">
            <v>#REF!</v>
          </cell>
          <cell r="AB232" t="e">
            <v>#REF!</v>
          </cell>
          <cell r="AC232" t="e">
            <v>#REF!</v>
          </cell>
          <cell r="AD232" t="e">
            <v>#REF!</v>
          </cell>
          <cell r="AE232" t="e">
            <v>#REF!</v>
          </cell>
          <cell r="AF232" t="e">
            <v>#REF!</v>
          </cell>
          <cell r="AG232" t="e">
            <v>#REF!</v>
          </cell>
          <cell r="AH232" t="e">
            <v>#REF!</v>
          </cell>
          <cell r="AI232">
            <v>0</v>
          </cell>
        </row>
        <row r="233">
          <cell r="C233" t="str">
            <v>7017</v>
          </cell>
          <cell r="D233" t="str">
            <v>CANALETA   90  DE   9 M</v>
          </cell>
          <cell r="E233" t="str">
            <v>M2</v>
          </cell>
          <cell r="F233">
            <v>26861.347300000001</v>
          </cell>
          <cell r="G233">
            <v>0</v>
          </cell>
          <cell r="H233">
            <v>1067</v>
          </cell>
          <cell r="I233">
            <v>220</v>
          </cell>
          <cell r="J233" t="e">
            <v>#REF!</v>
          </cell>
          <cell r="K233" t="e">
            <v>#REF!</v>
          </cell>
          <cell r="L233" t="e">
            <v>#REF!</v>
          </cell>
          <cell r="M233" t="e">
            <v>#REF!</v>
          </cell>
          <cell r="N233" t="e">
            <v>#REF!</v>
          </cell>
          <cell r="O233" t="e">
            <v>#REF!</v>
          </cell>
          <cell r="P233" t="e">
            <v>#REF!</v>
          </cell>
          <cell r="Q233" t="e">
            <v>#REF!</v>
          </cell>
          <cell r="R233" t="e">
            <v>#REF!</v>
          </cell>
          <cell r="S233" t="e">
            <v>#REF!</v>
          </cell>
          <cell r="T233" t="e">
            <v>#REF!</v>
          </cell>
          <cell r="U233" t="e">
            <v>#REF!</v>
          </cell>
          <cell r="V233" t="e">
            <v>#REF!</v>
          </cell>
          <cell r="W233" t="e">
            <v>#REF!</v>
          </cell>
          <cell r="X233" t="e">
            <v>#REF!</v>
          </cell>
          <cell r="Y233" t="e">
            <v>#REF!</v>
          </cell>
          <cell r="Z233" t="e">
            <v>#REF!</v>
          </cell>
          <cell r="AA233" t="e">
            <v>#REF!</v>
          </cell>
          <cell r="AB233" t="e">
            <v>#REF!</v>
          </cell>
          <cell r="AC233" t="e">
            <v>#REF!</v>
          </cell>
          <cell r="AD233" t="e">
            <v>#REF!</v>
          </cell>
          <cell r="AE233" t="e">
            <v>#REF!</v>
          </cell>
          <cell r="AF233" t="e">
            <v>#REF!</v>
          </cell>
          <cell r="AG233" t="e">
            <v>#REF!</v>
          </cell>
          <cell r="AH233" t="e">
            <v>#REF!</v>
          </cell>
          <cell r="AI233">
            <v>0</v>
          </cell>
        </row>
        <row r="234">
          <cell r="C234" t="str">
            <v>7018</v>
          </cell>
          <cell r="D234" t="str">
            <v>CANALETA   43  DE   3.5 M</v>
          </cell>
          <cell r="E234" t="str">
            <v>M2</v>
          </cell>
          <cell r="F234">
            <v>1017791.56</v>
          </cell>
          <cell r="G234">
            <v>0</v>
          </cell>
          <cell r="H234">
            <v>1072</v>
          </cell>
          <cell r="I234">
            <v>221</v>
          </cell>
          <cell r="J234" t="e">
            <v>#REF!</v>
          </cell>
          <cell r="K234" t="e">
            <v>#REF!</v>
          </cell>
          <cell r="L234" t="e">
            <v>#REF!</v>
          </cell>
          <cell r="M234" t="e">
            <v>#REF!</v>
          </cell>
          <cell r="N234" t="e">
            <v>#REF!</v>
          </cell>
          <cell r="O234" t="e">
            <v>#REF!</v>
          </cell>
          <cell r="P234" t="e">
            <v>#REF!</v>
          </cell>
          <cell r="Q234" t="e">
            <v>#REF!</v>
          </cell>
          <cell r="R234" t="e">
            <v>#REF!</v>
          </cell>
          <cell r="S234" t="e">
            <v>#REF!</v>
          </cell>
          <cell r="T234" t="e">
            <v>#REF!</v>
          </cell>
          <cell r="U234" t="e">
            <v>#REF!</v>
          </cell>
          <cell r="V234" t="e">
            <v>#REF!</v>
          </cell>
          <cell r="W234" t="e">
            <v>#REF!</v>
          </cell>
          <cell r="X234" t="e">
            <v>#REF!</v>
          </cell>
          <cell r="Y234" t="e">
            <v>#REF!</v>
          </cell>
          <cell r="Z234" t="e">
            <v>#REF!</v>
          </cell>
          <cell r="AA234" t="e">
            <v>#REF!</v>
          </cell>
          <cell r="AB234" t="e">
            <v>#REF!</v>
          </cell>
          <cell r="AC234" t="e">
            <v>#REF!</v>
          </cell>
          <cell r="AD234" t="e">
            <v>#REF!</v>
          </cell>
          <cell r="AE234" t="e">
            <v>#REF!</v>
          </cell>
          <cell r="AF234" t="e">
            <v>#REF!</v>
          </cell>
          <cell r="AG234" t="e">
            <v>#REF!</v>
          </cell>
          <cell r="AH234" t="e">
            <v>#REF!</v>
          </cell>
          <cell r="AI234">
            <v>0</v>
          </cell>
        </row>
        <row r="235">
          <cell r="C235" t="str">
            <v>7019</v>
          </cell>
          <cell r="D235" t="str">
            <v>CANALETA   43  DE   4 M</v>
          </cell>
          <cell r="E235" t="str">
            <v>M2</v>
          </cell>
          <cell r="F235">
            <v>45798.130830000009</v>
          </cell>
          <cell r="G235">
            <v>0</v>
          </cell>
          <cell r="H235">
            <v>1077</v>
          </cell>
          <cell r="I235">
            <v>222</v>
          </cell>
          <cell r="J235" t="e">
            <v>#REF!</v>
          </cell>
          <cell r="K235" t="e">
            <v>#REF!</v>
          </cell>
          <cell r="L235" t="e">
            <v>#REF!</v>
          </cell>
          <cell r="M235" t="e">
            <v>#REF!</v>
          </cell>
          <cell r="N235" t="e">
            <v>#REF!</v>
          </cell>
          <cell r="O235" t="e">
            <v>#REF!</v>
          </cell>
          <cell r="P235" t="e">
            <v>#REF!</v>
          </cell>
          <cell r="Q235" t="e">
            <v>#REF!</v>
          </cell>
          <cell r="R235" t="e">
            <v>#REF!</v>
          </cell>
          <cell r="S235" t="e">
            <v>#REF!</v>
          </cell>
          <cell r="T235" t="e">
            <v>#REF!</v>
          </cell>
          <cell r="U235" t="e">
            <v>#REF!</v>
          </cell>
          <cell r="V235" t="e">
            <v>#REF!</v>
          </cell>
          <cell r="W235" t="e">
            <v>#REF!</v>
          </cell>
          <cell r="X235" t="e">
            <v>#REF!</v>
          </cell>
          <cell r="Y235" t="e">
            <v>#REF!</v>
          </cell>
          <cell r="Z235" t="e">
            <v>#REF!</v>
          </cell>
          <cell r="AA235" t="e">
            <v>#REF!</v>
          </cell>
          <cell r="AB235" t="e">
            <v>#REF!</v>
          </cell>
          <cell r="AC235" t="e">
            <v>#REF!</v>
          </cell>
          <cell r="AD235" t="e">
            <v>#REF!</v>
          </cell>
          <cell r="AE235" t="e">
            <v>#REF!</v>
          </cell>
          <cell r="AF235" t="e">
            <v>#REF!</v>
          </cell>
          <cell r="AG235" t="e">
            <v>#REF!</v>
          </cell>
          <cell r="AH235" t="e">
            <v>#REF!</v>
          </cell>
          <cell r="AI235">
            <v>0</v>
          </cell>
        </row>
        <row r="236">
          <cell r="C236" t="str">
            <v>7020</v>
          </cell>
          <cell r="D236" t="str">
            <v>CANALETA   43  DE   4.5 M</v>
          </cell>
          <cell r="E236" t="str">
            <v>M2</v>
          </cell>
          <cell r="F236">
            <v>43109.382360000003</v>
          </cell>
          <cell r="G236">
            <v>0</v>
          </cell>
          <cell r="H236">
            <v>1082</v>
          </cell>
          <cell r="I236">
            <v>223</v>
          </cell>
          <cell r="J236" t="e">
            <v>#REF!</v>
          </cell>
          <cell r="K236" t="e">
            <v>#REF!</v>
          </cell>
          <cell r="L236" t="e">
            <v>#REF!</v>
          </cell>
          <cell r="M236" t="e">
            <v>#REF!</v>
          </cell>
          <cell r="N236" t="e">
            <v>#REF!</v>
          </cell>
          <cell r="O236" t="e">
            <v>#REF!</v>
          </cell>
          <cell r="P236" t="e">
            <v>#REF!</v>
          </cell>
          <cell r="Q236" t="e">
            <v>#REF!</v>
          </cell>
          <cell r="R236" t="e">
            <v>#REF!</v>
          </cell>
          <cell r="S236" t="e">
            <v>#REF!</v>
          </cell>
          <cell r="T236" t="e">
            <v>#REF!</v>
          </cell>
          <cell r="U236" t="e">
            <v>#REF!</v>
          </cell>
          <cell r="V236" t="e">
            <v>#REF!</v>
          </cell>
          <cell r="W236" t="e">
            <v>#REF!</v>
          </cell>
          <cell r="X236" t="e">
            <v>#REF!</v>
          </cell>
          <cell r="Y236" t="e">
            <v>#REF!</v>
          </cell>
          <cell r="Z236" t="e">
            <v>#REF!</v>
          </cell>
          <cell r="AA236" t="e">
            <v>#REF!</v>
          </cell>
          <cell r="AB236" t="e">
            <v>#REF!</v>
          </cell>
          <cell r="AC236" t="e">
            <v>#REF!</v>
          </cell>
          <cell r="AD236" t="e">
            <v>#REF!</v>
          </cell>
          <cell r="AE236" t="e">
            <v>#REF!</v>
          </cell>
          <cell r="AF236" t="e">
            <v>#REF!</v>
          </cell>
          <cell r="AG236" t="e">
            <v>#REF!</v>
          </cell>
          <cell r="AH236" t="e">
            <v>#REF!</v>
          </cell>
          <cell r="AI236">
            <v>0</v>
          </cell>
        </row>
        <row r="237">
          <cell r="C237" t="str">
            <v>7021</v>
          </cell>
          <cell r="D237" t="str">
            <v>CANALETA   43  DE   5 M</v>
          </cell>
          <cell r="E237" t="str">
            <v>M2</v>
          </cell>
          <cell r="F237">
            <v>36900.282360000005</v>
          </cell>
          <cell r="G237">
            <v>0</v>
          </cell>
          <cell r="H237">
            <v>1087</v>
          </cell>
          <cell r="I237">
            <v>224</v>
          </cell>
          <cell r="J237" t="e">
            <v>#REF!</v>
          </cell>
          <cell r="K237" t="e">
            <v>#REF!</v>
          </cell>
          <cell r="L237" t="e">
            <v>#REF!</v>
          </cell>
          <cell r="M237" t="e">
            <v>#REF!</v>
          </cell>
          <cell r="N237" t="e">
            <v>#REF!</v>
          </cell>
          <cell r="O237" t="e">
            <v>#REF!</v>
          </cell>
          <cell r="P237" t="e">
            <v>#REF!</v>
          </cell>
          <cell r="Q237" t="e">
            <v>#REF!</v>
          </cell>
          <cell r="R237" t="e">
            <v>#REF!</v>
          </cell>
          <cell r="S237" t="e">
            <v>#REF!</v>
          </cell>
          <cell r="T237" t="e">
            <v>#REF!</v>
          </cell>
          <cell r="U237" t="e">
            <v>#REF!</v>
          </cell>
          <cell r="V237" t="e">
            <v>#REF!</v>
          </cell>
          <cell r="W237" t="e">
            <v>#REF!</v>
          </cell>
          <cell r="X237" t="e">
            <v>#REF!</v>
          </cell>
          <cell r="Y237" t="e">
            <v>#REF!</v>
          </cell>
          <cell r="Z237" t="e">
            <v>#REF!</v>
          </cell>
          <cell r="AA237" t="e">
            <v>#REF!</v>
          </cell>
          <cell r="AB237" t="e">
            <v>#REF!</v>
          </cell>
          <cell r="AC237" t="e">
            <v>#REF!</v>
          </cell>
          <cell r="AD237" t="e">
            <v>#REF!</v>
          </cell>
          <cell r="AE237" t="e">
            <v>#REF!</v>
          </cell>
          <cell r="AF237" t="e">
            <v>#REF!</v>
          </cell>
          <cell r="AG237" t="e">
            <v>#REF!</v>
          </cell>
          <cell r="AH237" t="e">
            <v>#REF!</v>
          </cell>
          <cell r="AI237">
            <v>0</v>
          </cell>
        </row>
        <row r="238">
          <cell r="C238" t="str">
            <v>7022</v>
          </cell>
          <cell r="D238" t="str">
            <v>CANALETA   43  DE   5.5 M</v>
          </cell>
          <cell r="E238" t="str">
            <v>M2</v>
          </cell>
          <cell r="F238">
            <v>38532.138360000004</v>
          </cell>
          <cell r="G238">
            <v>0</v>
          </cell>
          <cell r="H238">
            <v>1092</v>
          </cell>
          <cell r="I238">
            <v>225</v>
          </cell>
          <cell r="J238" t="e">
            <v>#REF!</v>
          </cell>
          <cell r="K238" t="e">
            <v>#REF!</v>
          </cell>
          <cell r="L238" t="e">
            <v>#REF!</v>
          </cell>
          <cell r="M238" t="e">
            <v>#REF!</v>
          </cell>
          <cell r="N238" t="e">
            <v>#REF!</v>
          </cell>
          <cell r="O238" t="e">
            <v>#REF!</v>
          </cell>
          <cell r="P238" t="e">
            <v>#REF!</v>
          </cell>
          <cell r="Q238" t="e">
            <v>#REF!</v>
          </cell>
          <cell r="R238" t="e">
            <v>#REF!</v>
          </cell>
          <cell r="S238" t="e">
            <v>#REF!</v>
          </cell>
          <cell r="T238" t="e">
            <v>#REF!</v>
          </cell>
          <cell r="U238" t="e">
            <v>#REF!</v>
          </cell>
          <cell r="V238" t="e">
            <v>#REF!</v>
          </cell>
          <cell r="W238" t="e">
            <v>#REF!</v>
          </cell>
          <cell r="X238" t="e">
            <v>#REF!</v>
          </cell>
          <cell r="Y238" t="e">
            <v>#REF!</v>
          </cell>
          <cell r="Z238" t="e">
            <v>#REF!</v>
          </cell>
          <cell r="AA238" t="e">
            <v>#REF!</v>
          </cell>
          <cell r="AB238" t="e">
            <v>#REF!</v>
          </cell>
          <cell r="AC238" t="e">
            <v>#REF!</v>
          </cell>
          <cell r="AD238" t="e">
            <v>#REF!</v>
          </cell>
          <cell r="AE238" t="e">
            <v>#REF!</v>
          </cell>
          <cell r="AF238" t="e">
            <v>#REF!</v>
          </cell>
          <cell r="AG238" t="e">
            <v>#REF!</v>
          </cell>
          <cell r="AH238" t="e">
            <v>#REF!</v>
          </cell>
          <cell r="AI238">
            <v>0</v>
          </cell>
        </row>
        <row r="239">
          <cell r="C239" t="str">
            <v>7023</v>
          </cell>
          <cell r="D239" t="str">
            <v>CANALETA   43  DE   6 M</v>
          </cell>
          <cell r="E239" t="str">
            <v>M2</v>
          </cell>
          <cell r="F239">
            <v>36265.962360000005</v>
          </cell>
          <cell r="G239">
            <v>0</v>
          </cell>
          <cell r="H239">
            <v>1097</v>
          </cell>
          <cell r="I239">
            <v>226</v>
          </cell>
          <cell r="J239" t="e">
            <v>#REF!</v>
          </cell>
          <cell r="K239" t="e">
            <v>#REF!</v>
          </cell>
          <cell r="L239" t="e">
            <v>#REF!</v>
          </cell>
          <cell r="M239" t="e">
            <v>#REF!</v>
          </cell>
          <cell r="N239" t="e">
            <v>#REF!</v>
          </cell>
          <cell r="O239" t="e">
            <v>#REF!</v>
          </cell>
          <cell r="P239" t="e">
            <v>#REF!</v>
          </cell>
          <cell r="Q239" t="e">
            <v>#REF!</v>
          </cell>
          <cell r="R239" t="e">
            <v>#REF!</v>
          </cell>
          <cell r="S239" t="e">
            <v>#REF!</v>
          </cell>
          <cell r="T239" t="e">
            <v>#REF!</v>
          </cell>
          <cell r="U239" t="e">
            <v>#REF!</v>
          </cell>
          <cell r="V239" t="e">
            <v>#REF!</v>
          </cell>
          <cell r="W239" t="e">
            <v>#REF!</v>
          </cell>
          <cell r="X239" t="e">
            <v>#REF!</v>
          </cell>
          <cell r="Y239" t="e">
            <v>#REF!</v>
          </cell>
          <cell r="Z239" t="e">
            <v>#REF!</v>
          </cell>
          <cell r="AA239" t="e">
            <v>#REF!</v>
          </cell>
          <cell r="AB239" t="e">
            <v>#REF!</v>
          </cell>
          <cell r="AC239" t="e">
            <v>#REF!</v>
          </cell>
          <cell r="AD239" t="e">
            <v>#REF!</v>
          </cell>
          <cell r="AE239" t="e">
            <v>#REF!</v>
          </cell>
          <cell r="AF239" t="e">
            <v>#REF!</v>
          </cell>
          <cell r="AG239" t="e">
            <v>#REF!</v>
          </cell>
          <cell r="AH239" t="e">
            <v>#REF!</v>
          </cell>
          <cell r="AI239">
            <v>0</v>
          </cell>
        </row>
        <row r="240">
          <cell r="C240" t="str">
            <v>7024</v>
          </cell>
          <cell r="D240" t="str">
            <v>AFINADO CUBIERTAS PLANAS</v>
          </cell>
          <cell r="E240" t="str">
            <v>M2</v>
          </cell>
          <cell r="F240">
            <v>23847.932783</v>
          </cell>
          <cell r="G240">
            <v>0</v>
          </cell>
          <cell r="H240">
            <v>1102</v>
          </cell>
          <cell r="I240">
            <v>227</v>
          </cell>
          <cell r="J240" t="e">
            <v>#REF!</v>
          </cell>
          <cell r="K240" t="e">
            <v>#REF!</v>
          </cell>
          <cell r="L240" t="e">
            <v>#REF!</v>
          </cell>
          <cell r="M240" t="e">
            <v>#REF!</v>
          </cell>
          <cell r="N240" t="e">
            <v>#REF!</v>
          </cell>
          <cell r="O240" t="e">
            <v>#REF!</v>
          </cell>
          <cell r="P240" t="e">
            <v>#REF!</v>
          </cell>
          <cell r="Q240" t="e">
            <v>#REF!</v>
          </cell>
          <cell r="R240" t="e">
            <v>#REF!</v>
          </cell>
          <cell r="S240" t="e">
            <v>#REF!</v>
          </cell>
          <cell r="T240" t="e">
            <v>#REF!</v>
          </cell>
          <cell r="U240" t="e">
            <v>#REF!</v>
          </cell>
          <cell r="V240" t="e">
            <v>#REF!</v>
          </cell>
          <cell r="W240" t="e">
            <v>#REF!</v>
          </cell>
          <cell r="X240" t="e">
            <v>#REF!</v>
          </cell>
          <cell r="Y240" t="e">
            <v>#REF!</v>
          </cell>
          <cell r="Z240" t="e">
            <v>#REF!</v>
          </cell>
          <cell r="AA240" t="e">
            <v>#REF!</v>
          </cell>
          <cell r="AB240" t="e">
            <v>#REF!</v>
          </cell>
          <cell r="AC240" t="e">
            <v>#REF!</v>
          </cell>
          <cell r="AD240" t="e">
            <v>#REF!</v>
          </cell>
          <cell r="AE240" t="e">
            <v>#REF!</v>
          </cell>
          <cell r="AF240" t="e">
            <v>#REF!</v>
          </cell>
          <cell r="AG240" t="e">
            <v>#REF!</v>
          </cell>
          <cell r="AH240" t="e">
            <v>#REF!</v>
          </cell>
          <cell r="AI240">
            <v>0</v>
          </cell>
        </row>
        <row r="241">
          <cell r="C241" t="str">
            <v>7025</v>
          </cell>
          <cell r="D241" t="str">
            <v>IMPER.  PERMA  PLY 3 CAPAS</v>
          </cell>
          <cell r="E241" t="str">
            <v>M2</v>
          </cell>
          <cell r="F241">
            <v>209707.75143899999</v>
          </cell>
          <cell r="G241">
            <v>0</v>
          </cell>
          <cell r="H241">
            <v>1107</v>
          </cell>
          <cell r="I241">
            <v>228</v>
          </cell>
          <cell r="J241" t="e">
            <v>#REF!</v>
          </cell>
          <cell r="K241" t="e">
            <v>#REF!</v>
          </cell>
          <cell r="L241" t="e">
            <v>#REF!</v>
          </cell>
          <cell r="M241" t="e">
            <v>#REF!</v>
          </cell>
          <cell r="N241" t="e">
            <v>#REF!</v>
          </cell>
          <cell r="O241" t="e">
            <v>#REF!</v>
          </cell>
          <cell r="P241" t="e">
            <v>#REF!</v>
          </cell>
          <cell r="Q241" t="e">
            <v>#REF!</v>
          </cell>
          <cell r="R241" t="e">
            <v>#REF!</v>
          </cell>
          <cell r="S241" t="e">
            <v>#REF!</v>
          </cell>
          <cell r="T241" t="e">
            <v>#REF!</v>
          </cell>
          <cell r="U241" t="e">
            <v>#REF!</v>
          </cell>
          <cell r="V241" t="e">
            <v>#REF!</v>
          </cell>
          <cell r="W241" t="e">
            <v>#REF!</v>
          </cell>
          <cell r="X241" t="e">
            <v>#REF!</v>
          </cell>
          <cell r="Y241" t="e">
            <v>#REF!</v>
          </cell>
          <cell r="Z241" t="e">
            <v>#REF!</v>
          </cell>
          <cell r="AA241" t="e">
            <v>#REF!</v>
          </cell>
          <cell r="AB241" t="e">
            <v>#REF!</v>
          </cell>
          <cell r="AC241" t="e">
            <v>#REF!</v>
          </cell>
          <cell r="AD241" t="e">
            <v>#REF!</v>
          </cell>
          <cell r="AE241" t="e">
            <v>#REF!</v>
          </cell>
          <cell r="AF241" t="e">
            <v>#REF!</v>
          </cell>
          <cell r="AG241" t="e">
            <v>#REF!</v>
          </cell>
          <cell r="AH241" t="e">
            <v>#REF!</v>
          </cell>
          <cell r="AI241">
            <v>0</v>
          </cell>
        </row>
        <row r="242">
          <cell r="C242" t="str">
            <v>7026</v>
          </cell>
          <cell r="D242" t="str">
            <v>IMPERMEAB.        GRAN   EDIL</v>
          </cell>
          <cell r="E242" t="str">
            <v>M2</v>
          </cell>
          <cell r="F242">
            <v>30723</v>
          </cell>
          <cell r="G242">
            <v>0</v>
          </cell>
          <cell r="H242">
            <v>1112</v>
          </cell>
          <cell r="I242">
            <v>229</v>
          </cell>
          <cell r="J242" t="e">
            <v>#REF!</v>
          </cell>
          <cell r="K242" t="e">
            <v>#REF!</v>
          </cell>
          <cell r="L242" t="e">
            <v>#REF!</v>
          </cell>
          <cell r="M242" t="e">
            <v>#REF!</v>
          </cell>
          <cell r="N242" t="e">
            <v>#REF!</v>
          </cell>
          <cell r="O242" t="e">
            <v>#REF!</v>
          </cell>
          <cell r="P242" t="e">
            <v>#REF!</v>
          </cell>
          <cell r="Q242" t="e">
            <v>#REF!</v>
          </cell>
          <cell r="R242" t="e">
            <v>#REF!</v>
          </cell>
          <cell r="S242" t="e">
            <v>#REF!</v>
          </cell>
          <cell r="T242" t="e">
            <v>#REF!</v>
          </cell>
          <cell r="U242" t="e">
            <v>#REF!</v>
          </cell>
          <cell r="V242" t="e">
            <v>#REF!</v>
          </cell>
          <cell r="W242" t="e">
            <v>#REF!</v>
          </cell>
          <cell r="X242" t="e">
            <v>#REF!</v>
          </cell>
          <cell r="Y242" t="e">
            <v>#REF!</v>
          </cell>
          <cell r="Z242" t="e">
            <v>#REF!</v>
          </cell>
          <cell r="AA242" t="e">
            <v>#REF!</v>
          </cell>
          <cell r="AB242" t="e">
            <v>#REF!</v>
          </cell>
          <cell r="AC242" t="e">
            <v>#REF!</v>
          </cell>
          <cell r="AD242" t="e">
            <v>#REF!</v>
          </cell>
          <cell r="AE242" t="e">
            <v>#REF!</v>
          </cell>
          <cell r="AF242" t="e">
            <v>#REF!</v>
          </cell>
          <cell r="AG242" t="e">
            <v>#REF!</v>
          </cell>
          <cell r="AH242" t="e">
            <v>#REF!</v>
          </cell>
          <cell r="AI242">
            <v>0</v>
          </cell>
        </row>
        <row r="243">
          <cell r="C243" t="str">
            <v>7027</v>
          </cell>
          <cell r="D243" t="str">
            <v>IMPERMEAB.  EDIL ESPECIAL</v>
          </cell>
          <cell r="E243" t="str">
            <v>M2</v>
          </cell>
          <cell r="F243">
            <v>8426</v>
          </cell>
          <cell r="G243">
            <v>0</v>
          </cell>
          <cell r="H243">
            <v>1117</v>
          </cell>
          <cell r="I243">
            <v>230</v>
          </cell>
          <cell r="J243" t="e">
            <v>#REF!</v>
          </cell>
          <cell r="K243" t="e">
            <v>#REF!</v>
          </cell>
          <cell r="L243" t="e">
            <v>#REF!</v>
          </cell>
          <cell r="M243" t="e">
            <v>#REF!</v>
          </cell>
          <cell r="N243" t="e">
            <v>#REF!</v>
          </cell>
          <cell r="O243" t="e">
            <v>#REF!</v>
          </cell>
          <cell r="P243" t="e">
            <v>#REF!</v>
          </cell>
          <cell r="Q243" t="e">
            <v>#REF!</v>
          </cell>
          <cell r="R243" t="e">
            <v>#REF!</v>
          </cell>
          <cell r="S243" t="e">
            <v>#REF!</v>
          </cell>
          <cell r="T243" t="e">
            <v>#REF!</v>
          </cell>
          <cell r="U243" t="e">
            <v>#REF!</v>
          </cell>
          <cell r="V243" t="e">
            <v>#REF!</v>
          </cell>
          <cell r="W243" t="e">
            <v>#REF!</v>
          </cell>
          <cell r="X243" t="e">
            <v>#REF!</v>
          </cell>
          <cell r="Y243" t="e">
            <v>#REF!</v>
          </cell>
          <cell r="Z243" t="e">
            <v>#REF!</v>
          </cell>
          <cell r="AA243" t="e">
            <v>#REF!</v>
          </cell>
          <cell r="AB243" t="e">
            <v>#REF!</v>
          </cell>
          <cell r="AC243" t="e">
            <v>#REF!</v>
          </cell>
          <cell r="AD243" t="e">
            <v>#REF!</v>
          </cell>
          <cell r="AE243" t="e">
            <v>#REF!</v>
          </cell>
          <cell r="AF243" t="e">
            <v>#REF!</v>
          </cell>
          <cell r="AG243" t="e">
            <v>#REF!</v>
          </cell>
          <cell r="AH243" t="e">
            <v>#REF!</v>
          </cell>
          <cell r="AI243">
            <v>0</v>
          </cell>
        </row>
        <row r="244">
          <cell r="C244" t="str">
            <v>7028</v>
          </cell>
          <cell r="D244" t="str">
            <v>SHINGLE CON IMPERMEAB.</v>
          </cell>
          <cell r="E244" t="str">
            <v>M2</v>
          </cell>
          <cell r="F244">
            <v>179817.99134600002</v>
          </cell>
          <cell r="G244">
            <v>0</v>
          </cell>
          <cell r="H244">
            <v>1122</v>
          </cell>
          <cell r="I244">
            <v>231</v>
          </cell>
          <cell r="J244" t="e">
            <v>#REF!</v>
          </cell>
          <cell r="K244" t="e">
            <v>#REF!</v>
          </cell>
          <cell r="L244" t="e">
            <v>#REF!</v>
          </cell>
          <cell r="M244" t="e">
            <v>#REF!</v>
          </cell>
          <cell r="N244" t="e">
            <v>#REF!</v>
          </cell>
          <cell r="O244" t="e">
            <v>#REF!</v>
          </cell>
          <cell r="P244" t="e">
            <v>#REF!</v>
          </cell>
          <cell r="Q244" t="e">
            <v>#REF!</v>
          </cell>
          <cell r="R244" t="e">
            <v>#REF!</v>
          </cell>
          <cell r="S244" t="e">
            <v>#REF!</v>
          </cell>
          <cell r="T244" t="e">
            <v>#REF!</v>
          </cell>
          <cell r="U244" t="e">
            <v>#REF!</v>
          </cell>
          <cell r="V244" t="e">
            <v>#REF!</v>
          </cell>
          <cell r="W244" t="e">
            <v>#REF!</v>
          </cell>
          <cell r="X244" t="e">
            <v>#REF!</v>
          </cell>
          <cell r="Y244" t="e">
            <v>#REF!</v>
          </cell>
          <cell r="Z244" t="e">
            <v>#REF!</v>
          </cell>
          <cell r="AA244" t="e">
            <v>#REF!</v>
          </cell>
          <cell r="AB244" t="e">
            <v>#REF!</v>
          </cell>
          <cell r="AC244" t="e">
            <v>#REF!</v>
          </cell>
          <cell r="AD244" t="e">
            <v>#REF!</v>
          </cell>
          <cell r="AE244" t="e">
            <v>#REF!</v>
          </cell>
          <cell r="AF244" t="e">
            <v>#REF!</v>
          </cell>
          <cell r="AG244" t="e">
            <v>#REF!</v>
          </cell>
          <cell r="AH244" t="e">
            <v>#REF!</v>
          </cell>
          <cell r="AI244">
            <v>0</v>
          </cell>
        </row>
        <row r="245">
          <cell r="C245" t="str">
            <v>7029</v>
          </cell>
          <cell r="D245" t="str">
            <v>TEJA ESPAÑOLA   ETERNIT</v>
          </cell>
          <cell r="E245" t="str">
            <v>M2</v>
          </cell>
          <cell r="F245">
            <v>20901.332685000001</v>
          </cell>
          <cell r="G245">
            <v>0</v>
          </cell>
          <cell r="H245">
            <v>1127</v>
          </cell>
          <cell r="I245">
            <v>232</v>
          </cell>
          <cell r="J245" t="e">
            <v>#REF!</v>
          </cell>
          <cell r="K245" t="e">
            <v>#REF!</v>
          </cell>
          <cell r="L245" t="e">
            <v>#REF!</v>
          </cell>
          <cell r="M245" t="e">
            <v>#REF!</v>
          </cell>
          <cell r="N245" t="e">
            <v>#REF!</v>
          </cell>
          <cell r="O245" t="e">
            <v>#REF!</v>
          </cell>
          <cell r="P245" t="e">
            <v>#REF!</v>
          </cell>
          <cell r="Q245" t="e">
            <v>#REF!</v>
          </cell>
          <cell r="R245" t="e">
            <v>#REF!</v>
          </cell>
          <cell r="S245" t="e">
            <v>#REF!</v>
          </cell>
          <cell r="T245" t="e">
            <v>#REF!</v>
          </cell>
          <cell r="U245" t="e">
            <v>#REF!</v>
          </cell>
          <cell r="V245" t="e">
            <v>#REF!</v>
          </cell>
          <cell r="W245" t="e">
            <v>#REF!</v>
          </cell>
          <cell r="X245" t="e">
            <v>#REF!</v>
          </cell>
          <cell r="Y245" t="e">
            <v>#REF!</v>
          </cell>
          <cell r="Z245" t="e">
            <v>#REF!</v>
          </cell>
          <cell r="AA245" t="e">
            <v>#REF!</v>
          </cell>
          <cell r="AB245" t="e">
            <v>#REF!</v>
          </cell>
          <cell r="AC245" t="e">
            <v>#REF!</v>
          </cell>
          <cell r="AD245" t="e">
            <v>#REF!</v>
          </cell>
          <cell r="AE245" t="e">
            <v>#REF!</v>
          </cell>
          <cell r="AF245" t="e">
            <v>#REF!</v>
          </cell>
          <cell r="AG245" t="e">
            <v>#REF!</v>
          </cell>
          <cell r="AH245" t="e">
            <v>#REF!</v>
          </cell>
          <cell r="AI245">
            <v>0</v>
          </cell>
        </row>
        <row r="246">
          <cell r="C246" t="str">
            <v>7030</v>
          </cell>
          <cell r="D246" t="str">
            <v>TEJA TRANSPARENTE   No  4</v>
          </cell>
          <cell r="E246" t="str">
            <v>M2</v>
          </cell>
          <cell r="F246">
            <v>32142.881085000001</v>
          </cell>
          <cell r="G246">
            <v>0</v>
          </cell>
          <cell r="H246">
            <v>1132</v>
          </cell>
          <cell r="I246">
            <v>233</v>
          </cell>
          <cell r="J246" t="e">
            <v>#REF!</v>
          </cell>
          <cell r="K246" t="e">
            <v>#REF!</v>
          </cell>
          <cell r="L246" t="e">
            <v>#REF!</v>
          </cell>
          <cell r="M246" t="e">
            <v>#REF!</v>
          </cell>
          <cell r="N246" t="e">
            <v>#REF!</v>
          </cell>
          <cell r="O246" t="e">
            <v>#REF!</v>
          </cell>
          <cell r="P246" t="e">
            <v>#REF!</v>
          </cell>
          <cell r="Q246" t="e">
            <v>#REF!</v>
          </cell>
          <cell r="R246" t="e">
            <v>#REF!</v>
          </cell>
          <cell r="S246" t="e">
            <v>#REF!</v>
          </cell>
          <cell r="T246" t="e">
            <v>#REF!</v>
          </cell>
          <cell r="U246" t="e">
            <v>#REF!</v>
          </cell>
          <cell r="V246" t="e">
            <v>#REF!</v>
          </cell>
          <cell r="W246" t="e">
            <v>#REF!</v>
          </cell>
          <cell r="X246" t="e">
            <v>#REF!</v>
          </cell>
          <cell r="Y246" t="e">
            <v>#REF!</v>
          </cell>
          <cell r="Z246" t="e">
            <v>#REF!</v>
          </cell>
          <cell r="AA246" t="e">
            <v>#REF!</v>
          </cell>
          <cell r="AB246" t="e">
            <v>#REF!</v>
          </cell>
          <cell r="AC246" t="e">
            <v>#REF!</v>
          </cell>
          <cell r="AD246" t="e">
            <v>#REF!</v>
          </cell>
          <cell r="AE246" t="e">
            <v>#REF!</v>
          </cell>
          <cell r="AF246" t="e">
            <v>#REF!</v>
          </cell>
          <cell r="AG246" t="e">
            <v>#REF!</v>
          </cell>
          <cell r="AH246" t="e">
            <v>#REF!</v>
          </cell>
          <cell r="AI246">
            <v>0</v>
          </cell>
        </row>
        <row r="247">
          <cell r="C247" t="str">
            <v>7031</v>
          </cell>
          <cell r="D247" t="str">
            <v>TEJA TRANSPARENTE    No  6</v>
          </cell>
          <cell r="E247" t="str">
            <v>M2</v>
          </cell>
          <cell r="F247">
            <v>30043.837885000001</v>
          </cell>
          <cell r="G247">
            <v>0</v>
          </cell>
          <cell r="H247">
            <v>1137</v>
          </cell>
          <cell r="I247">
            <v>234</v>
          </cell>
          <cell r="J247" t="e">
            <v>#REF!</v>
          </cell>
          <cell r="K247" t="e">
            <v>#REF!</v>
          </cell>
          <cell r="L247" t="e">
            <v>#REF!</v>
          </cell>
          <cell r="M247" t="e">
            <v>#REF!</v>
          </cell>
          <cell r="N247" t="e">
            <v>#REF!</v>
          </cell>
          <cell r="O247" t="e">
            <v>#REF!</v>
          </cell>
          <cell r="P247" t="e">
            <v>#REF!</v>
          </cell>
          <cell r="Q247" t="e">
            <v>#REF!</v>
          </cell>
          <cell r="R247" t="e">
            <v>#REF!</v>
          </cell>
          <cell r="S247" t="e">
            <v>#REF!</v>
          </cell>
          <cell r="T247" t="e">
            <v>#REF!</v>
          </cell>
          <cell r="U247" t="e">
            <v>#REF!</v>
          </cell>
          <cell r="V247" t="e">
            <v>#REF!</v>
          </cell>
          <cell r="W247" t="e">
            <v>#REF!</v>
          </cell>
          <cell r="X247" t="e">
            <v>#REF!</v>
          </cell>
          <cell r="Y247" t="e">
            <v>#REF!</v>
          </cell>
          <cell r="Z247" t="e">
            <v>#REF!</v>
          </cell>
          <cell r="AA247" t="e">
            <v>#REF!</v>
          </cell>
          <cell r="AB247" t="e">
            <v>#REF!</v>
          </cell>
          <cell r="AC247" t="e">
            <v>#REF!</v>
          </cell>
          <cell r="AD247" t="e">
            <v>#REF!</v>
          </cell>
          <cell r="AE247" t="e">
            <v>#REF!</v>
          </cell>
          <cell r="AF247" t="e">
            <v>#REF!</v>
          </cell>
          <cell r="AG247" t="e">
            <v>#REF!</v>
          </cell>
          <cell r="AH247" t="e">
            <v>#REF!</v>
          </cell>
          <cell r="AI247">
            <v>0</v>
          </cell>
        </row>
        <row r="248">
          <cell r="C248" t="str">
            <v>7032</v>
          </cell>
          <cell r="D248" t="str">
            <v>CANALETA  ACESCO    4.5</v>
          </cell>
          <cell r="E248" t="str">
            <v>M2</v>
          </cell>
          <cell r="F248">
            <v>29152.231718400006</v>
          </cell>
          <cell r="G248">
            <v>0</v>
          </cell>
          <cell r="H248">
            <v>1142</v>
          </cell>
          <cell r="I248">
            <v>235</v>
          </cell>
          <cell r="J248" t="e">
            <v>#REF!</v>
          </cell>
          <cell r="K248" t="e">
            <v>#REF!</v>
          </cell>
          <cell r="L248" t="e">
            <v>#REF!</v>
          </cell>
          <cell r="M248" t="e">
            <v>#REF!</v>
          </cell>
          <cell r="N248" t="e">
            <v>#REF!</v>
          </cell>
          <cell r="O248" t="e">
            <v>#REF!</v>
          </cell>
          <cell r="P248" t="e">
            <v>#REF!</v>
          </cell>
          <cell r="Q248" t="e">
            <v>#REF!</v>
          </cell>
          <cell r="R248" t="e">
            <v>#REF!</v>
          </cell>
          <cell r="S248" t="e">
            <v>#REF!</v>
          </cell>
          <cell r="T248" t="e">
            <v>#REF!</v>
          </cell>
          <cell r="U248" t="e">
            <v>#REF!</v>
          </cell>
          <cell r="V248" t="e">
            <v>#REF!</v>
          </cell>
          <cell r="W248" t="e">
            <v>#REF!</v>
          </cell>
          <cell r="X248" t="e">
            <v>#REF!</v>
          </cell>
          <cell r="Y248" t="e">
            <v>#REF!</v>
          </cell>
          <cell r="Z248" t="e">
            <v>#REF!</v>
          </cell>
          <cell r="AA248" t="e">
            <v>#REF!</v>
          </cell>
          <cell r="AB248" t="e">
            <v>#REF!</v>
          </cell>
          <cell r="AC248" t="e">
            <v>#REF!</v>
          </cell>
          <cell r="AD248" t="e">
            <v>#REF!</v>
          </cell>
          <cell r="AE248" t="e">
            <v>#REF!</v>
          </cell>
          <cell r="AF248" t="e">
            <v>#REF!</v>
          </cell>
          <cell r="AG248" t="e">
            <v>#REF!</v>
          </cell>
          <cell r="AH248" t="e">
            <v>#REF!</v>
          </cell>
          <cell r="AI248">
            <v>0</v>
          </cell>
        </row>
        <row r="249">
          <cell r="C249" t="str">
            <v>7033</v>
          </cell>
          <cell r="D249" t="str">
            <v>DOMO CIRCULAR         D = 1.2</v>
          </cell>
          <cell r="E249" t="str">
            <v>UND</v>
          </cell>
          <cell r="F249">
            <v>210528.438222</v>
          </cell>
          <cell r="G249">
            <v>0</v>
          </cell>
          <cell r="H249">
            <v>1147</v>
          </cell>
          <cell r="I249">
            <v>236</v>
          </cell>
          <cell r="J249" t="e">
            <v>#REF!</v>
          </cell>
          <cell r="K249" t="e">
            <v>#REF!</v>
          </cell>
          <cell r="L249" t="e">
            <v>#REF!</v>
          </cell>
          <cell r="M249" t="e">
            <v>#REF!</v>
          </cell>
          <cell r="N249" t="e">
            <v>#REF!</v>
          </cell>
          <cell r="O249" t="e">
            <v>#REF!</v>
          </cell>
          <cell r="P249" t="e">
            <v>#REF!</v>
          </cell>
          <cell r="Q249" t="e">
            <v>#REF!</v>
          </cell>
          <cell r="R249" t="e">
            <v>#REF!</v>
          </cell>
          <cell r="S249" t="e">
            <v>#REF!</v>
          </cell>
          <cell r="T249" t="e">
            <v>#REF!</v>
          </cell>
          <cell r="U249" t="e">
            <v>#REF!</v>
          </cell>
          <cell r="V249" t="e">
            <v>#REF!</v>
          </cell>
          <cell r="W249" t="e">
            <v>#REF!</v>
          </cell>
          <cell r="X249" t="e">
            <v>#REF!</v>
          </cell>
          <cell r="Y249" t="e">
            <v>#REF!</v>
          </cell>
          <cell r="Z249" t="e">
            <v>#REF!</v>
          </cell>
          <cell r="AA249" t="e">
            <v>#REF!</v>
          </cell>
          <cell r="AB249" t="e">
            <v>#REF!</v>
          </cell>
          <cell r="AC249" t="e">
            <v>#REF!</v>
          </cell>
          <cell r="AD249" t="e">
            <v>#REF!</v>
          </cell>
          <cell r="AE249" t="e">
            <v>#REF!</v>
          </cell>
          <cell r="AF249" t="e">
            <v>#REF!</v>
          </cell>
          <cell r="AG249" t="e">
            <v>#REF!</v>
          </cell>
          <cell r="AH249" t="e">
            <v>#REF!</v>
          </cell>
          <cell r="AI249">
            <v>0</v>
          </cell>
        </row>
        <row r="250">
          <cell r="C250" t="str">
            <v>7034</v>
          </cell>
          <cell r="D250" t="str">
            <v>CANAL EN LATON     D = 0.50</v>
          </cell>
          <cell r="E250" t="str">
            <v>ML</v>
          </cell>
          <cell r="F250">
            <v>17113.992000000002</v>
          </cell>
          <cell r="G250">
            <v>0</v>
          </cell>
          <cell r="H250">
            <v>1152</v>
          </cell>
          <cell r="I250">
            <v>237</v>
          </cell>
          <cell r="J250" t="e">
            <v>#REF!</v>
          </cell>
          <cell r="K250" t="e">
            <v>#REF!</v>
          </cell>
          <cell r="L250" t="e">
            <v>#REF!</v>
          </cell>
          <cell r="M250" t="e">
            <v>#REF!</v>
          </cell>
          <cell r="N250" t="e">
            <v>#REF!</v>
          </cell>
          <cell r="O250" t="e">
            <v>#REF!</v>
          </cell>
          <cell r="P250" t="e">
            <v>#REF!</v>
          </cell>
          <cell r="Q250" t="e">
            <v>#REF!</v>
          </cell>
          <cell r="R250" t="e">
            <v>#REF!</v>
          </cell>
          <cell r="S250" t="e">
            <v>#REF!</v>
          </cell>
          <cell r="T250" t="e">
            <v>#REF!</v>
          </cell>
          <cell r="U250" t="e">
            <v>#REF!</v>
          </cell>
          <cell r="V250" t="e">
            <v>#REF!</v>
          </cell>
          <cell r="W250" t="e">
            <v>#REF!</v>
          </cell>
          <cell r="X250" t="e">
            <v>#REF!</v>
          </cell>
          <cell r="Y250" t="e">
            <v>#REF!</v>
          </cell>
          <cell r="Z250" t="e">
            <v>#REF!</v>
          </cell>
          <cell r="AA250" t="e">
            <v>#REF!</v>
          </cell>
          <cell r="AB250" t="e">
            <v>#REF!</v>
          </cell>
          <cell r="AC250" t="e">
            <v>#REF!</v>
          </cell>
          <cell r="AD250" t="e">
            <v>#REF!</v>
          </cell>
          <cell r="AE250" t="e">
            <v>#REF!</v>
          </cell>
          <cell r="AF250" t="e">
            <v>#REF!</v>
          </cell>
          <cell r="AG250" t="e">
            <v>#REF!</v>
          </cell>
          <cell r="AH250" t="e">
            <v>#REF!</v>
          </cell>
          <cell r="AI250">
            <v>0</v>
          </cell>
        </row>
        <row r="251">
          <cell r="C251" t="str">
            <v>7035</v>
          </cell>
          <cell r="D251" t="str">
            <v>CANAL EN LATON     D = 0.75</v>
          </cell>
          <cell r="E251" t="str">
            <v>ML</v>
          </cell>
          <cell r="F251">
            <v>22450.409600000003</v>
          </cell>
          <cell r="G251">
            <v>0</v>
          </cell>
          <cell r="H251">
            <v>1154</v>
          </cell>
          <cell r="I251">
            <v>238</v>
          </cell>
          <cell r="J251" t="e">
            <v>#REF!</v>
          </cell>
          <cell r="K251" t="e">
            <v>#REF!</v>
          </cell>
          <cell r="L251" t="e">
            <v>#REF!</v>
          </cell>
          <cell r="M251" t="e">
            <v>#REF!</v>
          </cell>
          <cell r="N251" t="e">
            <v>#REF!</v>
          </cell>
          <cell r="O251" t="e">
            <v>#REF!</v>
          </cell>
          <cell r="P251" t="e">
            <v>#REF!</v>
          </cell>
          <cell r="Q251" t="e">
            <v>#REF!</v>
          </cell>
          <cell r="R251" t="e">
            <v>#REF!</v>
          </cell>
          <cell r="S251" t="e">
            <v>#REF!</v>
          </cell>
          <cell r="T251" t="e">
            <v>#REF!</v>
          </cell>
          <cell r="U251" t="e">
            <v>#REF!</v>
          </cell>
          <cell r="V251" t="e">
            <v>#REF!</v>
          </cell>
          <cell r="W251" t="e">
            <v>#REF!</v>
          </cell>
          <cell r="X251" t="e">
            <v>#REF!</v>
          </cell>
          <cell r="Y251" t="e">
            <v>#REF!</v>
          </cell>
          <cell r="Z251" t="e">
            <v>#REF!</v>
          </cell>
          <cell r="AA251" t="e">
            <v>#REF!</v>
          </cell>
          <cell r="AB251" t="e">
            <v>#REF!</v>
          </cell>
          <cell r="AC251" t="e">
            <v>#REF!</v>
          </cell>
          <cell r="AD251" t="e">
            <v>#REF!</v>
          </cell>
          <cell r="AE251" t="e">
            <v>#REF!</v>
          </cell>
          <cell r="AF251" t="e">
            <v>#REF!</v>
          </cell>
          <cell r="AG251" t="e">
            <v>#REF!</v>
          </cell>
          <cell r="AH251" t="e">
            <v>#REF!</v>
          </cell>
          <cell r="AI251">
            <v>0</v>
          </cell>
        </row>
        <row r="252">
          <cell r="C252" t="str">
            <v>7036</v>
          </cell>
          <cell r="D252" t="str">
            <v>CANAL EN LATON     D = 1</v>
          </cell>
          <cell r="E252" t="str">
            <v>ML</v>
          </cell>
          <cell r="F252">
            <v>27433.584000000003</v>
          </cell>
          <cell r="G252">
            <v>0</v>
          </cell>
          <cell r="H252">
            <v>1156</v>
          </cell>
          <cell r="I252">
            <v>239</v>
          </cell>
          <cell r="J252" t="e">
            <v>#REF!</v>
          </cell>
          <cell r="K252" t="e">
            <v>#REF!</v>
          </cell>
          <cell r="L252" t="e">
            <v>#REF!</v>
          </cell>
          <cell r="M252" t="e">
            <v>#REF!</v>
          </cell>
          <cell r="N252" t="e">
            <v>#REF!</v>
          </cell>
          <cell r="O252" t="e">
            <v>#REF!</v>
          </cell>
          <cell r="P252" t="e">
            <v>#REF!</v>
          </cell>
          <cell r="Q252" t="e">
            <v>#REF!</v>
          </cell>
          <cell r="R252" t="e">
            <v>#REF!</v>
          </cell>
          <cell r="S252" t="e">
            <v>#REF!</v>
          </cell>
          <cell r="T252" t="e">
            <v>#REF!</v>
          </cell>
          <cell r="U252" t="e">
            <v>#REF!</v>
          </cell>
          <cell r="V252" t="e">
            <v>#REF!</v>
          </cell>
          <cell r="W252" t="e">
            <v>#REF!</v>
          </cell>
          <cell r="X252" t="e">
            <v>#REF!</v>
          </cell>
          <cell r="Y252" t="e">
            <v>#REF!</v>
          </cell>
          <cell r="Z252" t="e">
            <v>#REF!</v>
          </cell>
          <cell r="AA252" t="e">
            <v>#REF!</v>
          </cell>
          <cell r="AB252" t="e">
            <v>#REF!</v>
          </cell>
          <cell r="AC252" t="e">
            <v>#REF!</v>
          </cell>
          <cell r="AD252" t="e">
            <v>#REF!</v>
          </cell>
          <cell r="AE252" t="e">
            <v>#REF!</v>
          </cell>
          <cell r="AF252" t="e">
            <v>#REF!</v>
          </cell>
          <cell r="AG252" t="e">
            <v>#REF!</v>
          </cell>
          <cell r="AH252" t="e">
            <v>#REF!</v>
          </cell>
          <cell r="AI252">
            <v>0</v>
          </cell>
        </row>
        <row r="253">
          <cell r="C253" t="str">
            <v>7037</v>
          </cell>
          <cell r="D253" t="str">
            <v>BAJANTE  LATON   12x 6</v>
          </cell>
          <cell r="E253" t="str">
            <v>ML</v>
          </cell>
          <cell r="F253">
            <v>14975.648000000001</v>
          </cell>
          <cell r="G253">
            <v>0</v>
          </cell>
          <cell r="H253">
            <v>1162</v>
          </cell>
          <cell r="I253">
            <v>240</v>
          </cell>
          <cell r="J253" t="e">
            <v>#REF!</v>
          </cell>
          <cell r="K253" t="e">
            <v>#REF!</v>
          </cell>
          <cell r="L253" t="e">
            <v>#REF!</v>
          </cell>
          <cell r="M253" t="e">
            <v>#REF!</v>
          </cell>
          <cell r="N253" t="e">
            <v>#REF!</v>
          </cell>
          <cell r="O253" t="e">
            <v>#REF!</v>
          </cell>
          <cell r="P253" t="e">
            <v>#REF!</v>
          </cell>
          <cell r="Q253" t="e">
            <v>#REF!</v>
          </cell>
          <cell r="R253" t="e">
            <v>#REF!</v>
          </cell>
          <cell r="S253" t="e">
            <v>#REF!</v>
          </cell>
          <cell r="T253" t="e">
            <v>#REF!</v>
          </cell>
          <cell r="U253" t="e">
            <v>#REF!</v>
          </cell>
          <cell r="V253" t="e">
            <v>#REF!</v>
          </cell>
          <cell r="W253" t="e">
            <v>#REF!</v>
          </cell>
          <cell r="X253" t="e">
            <v>#REF!</v>
          </cell>
          <cell r="Y253" t="e">
            <v>#REF!</v>
          </cell>
          <cell r="Z253" t="e">
            <v>#REF!</v>
          </cell>
          <cell r="AA253" t="e">
            <v>#REF!</v>
          </cell>
          <cell r="AB253" t="e">
            <v>#REF!</v>
          </cell>
          <cell r="AC253" t="e">
            <v>#REF!</v>
          </cell>
          <cell r="AD253" t="e">
            <v>#REF!</v>
          </cell>
          <cell r="AE253" t="e">
            <v>#REF!</v>
          </cell>
          <cell r="AF253" t="e">
            <v>#REF!</v>
          </cell>
          <cell r="AG253" t="e">
            <v>#REF!</v>
          </cell>
          <cell r="AH253" t="e">
            <v>#REF!</v>
          </cell>
          <cell r="AI253">
            <v>0</v>
          </cell>
        </row>
        <row r="254">
          <cell r="C254">
            <v>7038</v>
          </cell>
          <cell r="D254" t="str">
            <v>FLANCHE  LATON   0.08</v>
          </cell>
          <cell r="E254" t="str">
            <v>ML</v>
          </cell>
          <cell r="F254">
            <v>14975.648000000001</v>
          </cell>
          <cell r="G254">
            <v>0</v>
          </cell>
          <cell r="H254">
            <v>1167</v>
          </cell>
          <cell r="I254">
            <v>241</v>
          </cell>
          <cell r="J254" t="e">
            <v>#REF!</v>
          </cell>
          <cell r="K254" t="e">
            <v>#REF!</v>
          </cell>
          <cell r="L254" t="e">
            <v>#REF!</v>
          </cell>
          <cell r="M254" t="e">
            <v>#REF!</v>
          </cell>
          <cell r="N254" t="e">
            <v>#REF!</v>
          </cell>
          <cell r="O254" t="e">
            <v>#REF!</v>
          </cell>
          <cell r="P254" t="e">
            <v>#REF!</v>
          </cell>
          <cell r="Q254" t="e">
            <v>#REF!</v>
          </cell>
          <cell r="R254" t="e">
            <v>#REF!</v>
          </cell>
          <cell r="S254" t="e">
            <v>#REF!</v>
          </cell>
          <cell r="T254" t="e">
            <v>#REF!</v>
          </cell>
          <cell r="U254" t="e">
            <v>#REF!</v>
          </cell>
          <cell r="V254" t="e">
            <v>#REF!</v>
          </cell>
          <cell r="W254" t="e">
            <v>#REF!</v>
          </cell>
          <cell r="X254" t="e">
            <v>#REF!</v>
          </cell>
          <cell r="Y254" t="e">
            <v>#REF!</v>
          </cell>
          <cell r="Z254" t="e">
            <v>#REF!</v>
          </cell>
          <cell r="AA254" t="e">
            <v>#REF!</v>
          </cell>
          <cell r="AB254" t="e">
            <v>#REF!</v>
          </cell>
          <cell r="AC254" t="e">
            <v>#REF!</v>
          </cell>
          <cell r="AD254" t="e">
            <v>#REF!</v>
          </cell>
          <cell r="AE254" t="e">
            <v>#REF!</v>
          </cell>
          <cell r="AF254" t="e">
            <v>#REF!</v>
          </cell>
          <cell r="AG254" t="e">
            <v>#REF!</v>
          </cell>
          <cell r="AH254" t="e">
            <v>#REF!</v>
          </cell>
          <cell r="AI254">
            <v>0</v>
          </cell>
        </row>
        <row r="255">
          <cell r="C255">
            <v>7039</v>
          </cell>
          <cell r="D255" t="str">
            <v>CANAL     PVC   3"       RAINGO</v>
          </cell>
          <cell r="E255" t="str">
            <v>ML</v>
          </cell>
          <cell r="F255">
            <v>245402.61572200005</v>
          </cell>
          <cell r="G255">
            <v>0</v>
          </cell>
          <cell r="H255">
            <v>1171</v>
          </cell>
          <cell r="I255">
            <v>242</v>
          </cell>
          <cell r="J255" t="e">
            <v>#REF!</v>
          </cell>
          <cell r="K255" t="e">
            <v>#REF!</v>
          </cell>
          <cell r="L255" t="e">
            <v>#REF!</v>
          </cell>
          <cell r="M255" t="e">
            <v>#REF!</v>
          </cell>
          <cell r="N255" t="e">
            <v>#REF!</v>
          </cell>
          <cell r="O255" t="e">
            <v>#REF!</v>
          </cell>
          <cell r="P255" t="e">
            <v>#REF!</v>
          </cell>
          <cell r="Q255" t="e">
            <v>#REF!</v>
          </cell>
          <cell r="R255" t="e">
            <v>#REF!</v>
          </cell>
          <cell r="S255" t="e">
            <v>#REF!</v>
          </cell>
          <cell r="T255" t="e">
            <v>#REF!</v>
          </cell>
          <cell r="U255" t="e">
            <v>#REF!</v>
          </cell>
          <cell r="V255" t="e">
            <v>#REF!</v>
          </cell>
          <cell r="W255" t="e">
            <v>#REF!</v>
          </cell>
          <cell r="X255" t="e">
            <v>#REF!</v>
          </cell>
          <cell r="Y255" t="e">
            <v>#REF!</v>
          </cell>
          <cell r="Z255" t="e">
            <v>#REF!</v>
          </cell>
          <cell r="AA255" t="e">
            <v>#REF!</v>
          </cell>
          <cell r="AB255" t="e">
            <v>#REF!</v>
          </cell>
          <cell r="AC255" t="e">
            <v>#REF!</v>
          </cell>
          <cell r="AD255" t="e">
            <v>#REF!</v>
          </cell>
          <cell r="AE255" t="e">
            <v>#REF!</v>
          </cell>
          <cell r="AF255" t="e">
            <v>#REF!</v>
          </cell>
          <cell r="AG255" t="e">
            <v>#REF!</v>
          </cell>
          <cell r="AH255" t="e">
            <v>#REF!</v>
          </cell>
          <cell r="AI255">
            <v>0</v>
          </cell>
          <cell r="AJ255">
            <v>0</v>
          </cell>
          <cell r="AK255">
            <v>0</v>
          </cell>
          <cell r="AL255">
            <v>0</v>
          </cell>
          <cell r="AM255">
            <v>0</v>
          </cell>
          <cell r="AN255">
            <v>0</v>
          </cell>
          <cell r="AO255">
            <v>0</v>
          </cell>
          <cell r="AP255">
            <v>0</v>
          </cell>
          <cell r="AQ255">
            <v>0</v>
          </cell>
          <cell r="AR255">
            <v>0</v>
          </cell>
          <cell r="AS255">
            <v>0</v>
          </cell>
          <cell r="AT255">
            <v>0</v>
          </cell>
          <cell r="AU255">
            <v>0</v>
          </cell>
          <cell r="AV255">
            <v>0</v>
          </cell>
          <cell r="AW255">
            <v>0</v>
          </cell>
          <cell r="AX255">
            <v>0</v>
          </cell>
          <cell r="AY255">
            <v>0</v>
          </cell>
          <cell r="AZ255">
            <v>0</v>
          </cell>
          <cell r="BA255">
            <v>0</v>
          </cell>
          <cell r="BB255">
            <v>0</v>
          </cell>
          <cell r="BC255">
            <v>0</v>
          </cell>
          <cell r="BD255">
            <v>0</v>
          </cell>
          <cell r="BE255">
            <v>0</v>
          </cell>
          <cell r="BF255">
            <v>0</v>
          </cell>
          <cell r="BG255">
            <v>0</v>
          </cell>
        </row>
        <row r="256">
          <cell r="C256">
            <v>7040</v>
          </cell>
          <cell r="D256" t="str">
            <v>BAJANTE  PVC  3"     RAINGO</v>
          </cell>
          <cell r="E256" t="str">
            <v>ML</v>
          </cell>
          <cell r="F256">
            <v>13763.015203000003</v>
          </cell>
          <cell r="G256">
            <v>0</v>
          </cell>
          <cell r="H256">
            <v>1175</v>
          </cell>
          <cell r="I256">
            <v>243</v>
          </cell>
          <cell r="J256" t="e">
            <v>#REF!</v>
          </cell>
          <cell r="K256" t="e">
            <v>#REF!</v>
          </cell>
          <cell r="L256" t="e">
            <v>#REF!</v>
          </cell>
          <cell r="M256" t="e">
            <v>#REF!</v>
          </cell>
          <cell r="N256" t="e">
            <v>#REF!</v>
          </cell>
          <cell r="O256" t="e">
            <v>#REF!</v>
          </cell>
          <cell r="P256" t="e">
            <v>#REF!</v>
          </cell>
          <cell r="Q256" t="e">
            <v>#REF!</v>
          </cell>
          <cell r="R256" t="e">
            <v>#REF!</v>
          </cell>
          <cell r="S256" t="e">
            <v>#REF!</v>
          </cell>
          <cell r="T256" t="e">
            <v>#REF!</v>
          </cell>
          <cell r="U256" t="e">
            <v>#REF!</v>
          </cell>
          <cell r="V256" t="e">
            <v>#REF!</v>
          </cell>
          <cell r="W256" t="e">
            <v>#REF!</v>
          </cell>
          <cell r="X256" t="e">
            <v>#REF!</v>
          </cell>
          <cell r="Y256" t="e">
            <v>#REF!</v>
          </cell>
          <cell r="Z256" t="e">
            <v>#REF!</v>
          </cell>
          <cell r="AA256" t="e">
            <v>#REF!</v>
          </cell>
          <cell r="AB256" t="e">
            <v>#REF!</v>
          </cell>
          <cell r="AC256" t="e">
            <v>#REF!</v>
          </cell>
          <cell r="AD256" t="e">
            <v>#REF!</v>
          </cell>
          <cell r="AE256" t="e">
            <v>#REF!</v>
          </cell>
          <cell r="AF256" t="e">
            <v>#REF!</v>
          </cell>
          <cell r="AG256" t="e">
            <v>#REF!</v>
          </cell>
          <cell r="AH256" t="e">
            <v>#REF!</v>
          </cell>
          <cell r="AI256">
            <v>0</v>
          </cell>
          <cell r="AJ256">
            <v>0</v>
          </cell>
          <cell r="AK256">
            <v>0</v>
          </cell>
          <cell r="AL256">
            <v>0</v>
          </cell>
          <cell r="AM256">
            <v>0</v>
          </cell>
          <cell r="AN256">
            <v>0</v>
          </cell>
          <cell r="AO256">
            <v>0</v>
          </cell>
          <cell r="AP256">
            <v>0</v>
          </cell>
          <cell r="AQ256">
            <v>0</v>
          </cell>
          <cell r="AR256">
            <v>0</v>
          </cell>
          <cell r="AS256">
            <v>0</v>
          </cell>
          <cell r="AT256">
            <v>0</v>
          </cell>
          <cell r="AU256">
            <v>0</v>
          </cell>
          <cell r="AV256">
            <v>0</v>
          </cell>
          <cell r="AW256">
            <v>0</v>
          </cell>
          <cell r="AX256">
            <v>0</v>
          </cell>
          <cell r="AY256">
            <v>0</v>
          </cell>
          <cell r="AZ256">
            <v>0</v>
          </cell>
          <cell r="BA256">
            <v>0</v>
          </cell>
          <cell r="BB256">
            <v>0</v>
          </cell>
          <cell r="BC256">
            <v>0</v>
          </cell>
          <cell r="BD256">
            <v>0</v>
          </cell>
          <cell r="BE256">
            <v>0</v>
          </cell>
          <cell r="BF256">
            <v>0</v>
          </cell>
          <cell r="BG256">
            <v>0</v>
          </cell>
        </row>
        <row r="257">
          <cell r="C257">
            <v>7041</v>
          </cell>
          <cell r="D257" t="str">
            <v>TRAGANTE        4"</v>
          </cell>
          <cell r="E257" t="str">
            <v>UND</v>
          </cell>
          <cell r="F257">
            <v>11697.726450000002</v>
          </cell>
          <cell r="G257">
            <v>0</v>
          </cell>
          <cell r="H257">
            <v>1179</v>
          </cell>
          <cell r="I257">
            <v>244</v>
          </cell>
          <cell r="J257" t="e">
            <v>#REF!</v>
          </cell>
          <cell r="K257" t="e">
            <v>#REF!</v>
          </cell>
          <cell r="L257" t="e">
            <v>#REF!</v>
          </cell>
          <cell r="M257" t="e">
            <v>#REF!</v>
          </cell>
          <cell r="N257" t="e">
            <v>#REF!</v>
          </cell>
          <cell r="O257" t="e">
            <v>#REF!</v>
          </cell>
          <cell r="P257" t="e">
            <v>#REF!</v>
          </cell>
          <cell r="Q257" t="e">
            <v>#REF!</v>
          </cell>
          <cell r="R257" t="e">
            <v>#REF!</v>
          </cell>
          <cell r="S257" t="e">
            <v>#REF!</v>
          </cell>
          <cell r="T257" t="e">
            <v>#REF!</v>
          </cell>
          <cell r="U257" t="e">
            <v>#REF!</v>
          </cell>
          <cell r="V257" t="e">
            <v>#REF!</v>
          </cell>
          <cell r="W257" t="e">
            <v>#REF!</v>
          </cell>
          <cell r="X257" t="e">
            <v>#REF!</v>
          </cell>
          <cell r="Y257" t="e">
            <v>#REF!</v>
          </cell>
          <cell r="Z257" t="e">
            <v>#REF!</v>
          </cell>
          <cell r="AA257" t="e">
            <v>#REF!</v>
          </cell>
          <cell r="AB257" t="e">
            <v>#REF!</v>
          </cell>
          <cell r="AC257" t="e">
            <v>#REF!</v>
          </cell>
          <cell r="AD257" t="e">
            <v>#REF!</v>
          </cell>
          <cell r="AE257" t="e">
            <v>#REF!</v>
          </cell>
          <cell r="AF257" t="e">
            <v>#REF!</v>
          </cell>
          <cell r="AG257" t="e">
            <v>#REF!</v>
          </cell>
          <cell r="AH257" t="e">
            <v>#REF!</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v>
          </cell>
          <cell r="BA257">
            <v>0</v>
          </cell>
          <cell r="BB257">
            <v>0</v>
          </cell>
          <cell r="BC257">
            <v>0</v>
          </cell>
          <cell r="BD257">
            <v>0</v>
          </cell>
          <cell r="BE257">
            <v>0</v>
          </cell>
          <cell r="BF257">
            <v>0</v>
          </cell>
          <cell r="BG257">
            <v>0</v>
          </cell>
        </row>
        <row r="258">
          <cell r="C258">
            <v>7042</v>
          </cell>
          <cell r="D258" t="str">
            <v>TRAGANTE        6"</v>
          </cell>
          <cell r="E258" t="str">
            <v>UND</v>
          </cell>
          <cell r="F258">
            <v>17762.78645</v>
          </cell>
          <cell r="G258">
            <v>0</v>
          </cell>
          <cell r="H258">
            <v>1183</v>
          </cell>
          <cell r="I258">
            <v>245</v>
          </cell>
          <cell r="J258" t="e">
            <v>#REF!</v>
          </cell>
          <cell r="K258" t="e">
            <v>#REF!</v>
          </cell>
          <cell r="L258" t="e">
            <v>#REF!</v>
          </cell>
          <cell r="M258" t="e">
            <v>#REF!</v>
          </cell>
          <cell r="N258" t="e">
            <v>#REF!</v>
          </cell>
          <cell r="O258" t="e">
            <v>#REF!</v>
          </cell>
          <cell r="P258" t="e">
            <v>#REF!</v>
          </cell>
          <cell r="Q258" t="e">
            <v>#REF!</v>
          </cell>
          <cell r="R258" t="e">
            <v>#REF!</v>
          </cell>
          <cell r="S258" t="e">
            <v>#REF!</v>
          </cell>
          <cell r="T258" t="e">
            <v>#REF!</v>
          </cell>
          <cell r="U258" t="e">
            <v>#REF!</v>
          </cell>
          <cell r="V258" t="e">
            <v>#REF!</v>
          </cell>
          <cell r="W258" t="e">
            <v>#REF!</v>
          </cell>
          <cell r="X258" t="e">
            <v>#REF!</v>
          </cell>
          <cell r="Y258" t="e">
            <v>#REF!</v>
          </cell>
          <cell r="Z258" t="e">
            <v>#REF!</v>
          </cell>
          <cell r="AA258" t="e">
            <v>#REF!</v>
          </cell>
          <cell r="AB258" t="e">
            <v>#REF!</v>
          </cell>
          <cell r="AC258" t="e">
            <v>#REF!</v>
          </cell>
          <cell r="AD258" t="e">
            <v>#REF!</v>
          </cell>
          <cell r="AE258" t="e">
            <v>#REF!</v>
          </cell>
          <cell r="AF258" t="e">
            <v>#REF!</v>
          </cell>
          <cell r="AG258" t="e">
            <v>#REF!</v>
          </cell>
          <cell r="AH258" t="e">
            <v>#REF!</v>
          </cell>
          <cell r="AI258">
            <v>0</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v>
          </cell>
          <cell r="AZ258">
            <v>0</v>
          </cell>
          <cell r="BA258">
            <v>0</v>
          </cell>
          <cell r="BB258">
            <v>0</v>
          </cell>
          <cell r="BC258">
            <v>0</v>
          </cell>
          <cell r="BD258">
            <v>0</v>
          </cell>
          <cell r="BE258">
            <v>0</v>
          </cell>
          <cell r="BF258">
            <v>0</v>
          </cell>
          <cell r="BG258">
            <v>0</v>
          </cell>
        </row>
        <row r="259">
          <cell r="C259">
            <v>7043</v>
          </cell>
          <cell r="D259" t="str">
            <v>BAJANTE  PVC  4"     RAINGO</v>
          </cell>
          <cell r="E259" t="str">
            <v>ML</v>
          </cell>
          <cell r="F259">
            <v>13763.015203000003</v>
          </cell>
          <cell r="G259">
            <v>0</v>
          </cell>
          <cell r="H259">
            <v>1187</v>
          </cell>
          <cell r="I259">
            <v>246</v>
          </cell>
          <cell r="J259" t="e">
            <v>#REF!</v>
          </cell>
          <cell r="K259" t="e">
            <v>#REF!</v>
          </cell>
          <cell r="L259" t="e">
            <v>#REF!</v>
          </cell>
          <cell r="M259" t="e">
            <v>#REF!</v>
          </cell>
          <cell r="N259" t="e">
            <v>#REF!</v>
          </cell>
          <cell r="O259" t="e">
            <v>#REF!</v>
          </cell>
          <cell r="P259" t="e">
            <v>#REF!</v>
          </cell>
          <cell r="Q259" t="e">
            <v>#REF!</v>
          </cell>
          <cell r="R259" t="e">
            <v>#REF!</v>
          </cell>
          <cell r="S259" t="e">
            <v>#REF!</v>
          </cell>
          <cell r="T259" t="e">
            <v>#REF!</v>
          </cell>
          <cell r="U259" t="e">
            <v>#REF!</v>
          </cell>
          <cell r="V259" t="e">
            <v>#REF!</v>
          </cell>
          <cell r="W259" t="e">
            <v>#REF!</v>
          </cell>
          <cell r="X259" t="e">
            <v>#REF!</v>
          </cell>
          <cell r="Y259" t="e">
            <v>#REF!</v>
          </cell>
          <cell r="Z259" t="e">
            <v>#REF!</v>
          </cell>
          <cell r="AA259" t="e">
            <v>#REF!</v>
          </cell>
          <cell r="AB259" t="e">
            <v>#REF!</v>
          </cell>
          <cell r="AC259" t="e">
            <v>#REF!</v>
          </cell>
          <cell r="AD259" t="e">
            <v>#REF!</v>
          </cell>
          <cell r="AE259" t="e">
            <v>#REF!</v>
          </cell>
          <cell r="AF259" t="e">
            <v>#REF!</v>
          </cell>
          <cell r="AG259" t="e">
            <v>#REF!</v>
          </cell>
          <cell r="AH259" t="e">
            <v>#REF!</v>
          </cell>
          <cell r="AI259">
            <v>0</v>
          </cell>
          <cell r="AJ259">
            <v>0</v>
          </cell>
          <cell r="AK259">
            <v>0</v>
          </cell>
          <cell r="AL259">
            <v>0</v>
          </cell>
          <cell r="AM259">
            <v>0</v>
          </cell>
          <cell r="AN259">
            <v>0</v>
          </cell>
          <cell r="AO259">
            <v>0</v>
          </cell>
          <cell r="AP259">
            <v>0</v>
          </cell>
          <cell r="AQ259">
            <v>0</v>
          </cell>
          <cell r="AR259">
            <v>0</v>
          </cell>
          <cell r="AS259">
            <v>0</v>
          </cell>
          <cell r="AT259">
            <v>0</v>
          </cell>
          <cell r="AU259">
            <v>0</v>
          </cell>
          <cell r="AV259">
            <v>0</v>
          </cell>
          <cell r="AW259">
            <v>0</v>
          </cell>
          <cell r="AX259">
            <v>0</v>
          </cell>
          <cell r="AY259">
            <v>0</v>
          </cell>
          <cell r="AZ259">
            <v>0</v>
          </cell>
          <cell r="BA259">
            <v>0</v>
          </cell>
          <cell r="BB259">
            <v>0</v>
          </cell>
          <cell r="BC259">
            <v>0</v>
          </cell>
          <cell r="BD259">
            <v>0</v>
          </cell>
          <cell r="BE259">
            <v>0</v>
          </cell>
          <cell r="BF259">
            <v>0</v>
          </cell>
          <cell r="BG259">
            <v>0</v>
          </cell>
        </row>
        <row r="260">
          <cell r="C260" t="str">
            <v>7044</v>
          </cell>
          <cell r="D260" t="str">
            <v>CINTA ASFALTICA AUTOADHESIVA, PROVISTA EN UNA DE SUS CARAS  DE UNA LAMINA DE ALUMINIO, ESPESOR 15 cm  TIPO MULTISEAL SIKA</v>
          </cell>
          <cell r="E260" t="str">
            <v>ML</v>
          </cell>
          <cell r="F260">
            <v>10028.829280189295</v>
          </cell>
          <cell r="G260">
            <v>0</v>
          </cell>
          <cell r="H260">
            <v>1191</v>
          </cell>
          <cell r="I260">
            <v>247</v>
          </cell>
          <cell r="J260" t="e">
            <v>#REF!</v>
          </cell>
          <cell r="K260" t="e">
            <v>#REF!</v>
          </cell>
          <cell r="L260" t="e">
            <v>#REF!</v>
          </cell>
          <cell r="M260" t="e">
            <v>#REF!</v>
          </cell>
          <cell r="N260" t="e">
            <v>#REF!</v>
          </cell>
          <cell r="O260" t="e">
            <v>#REF!</v>
          </cell>
          <cell r="P260" t="e">
            <v>#REF!</v>
          </cell>
          <cell r="Q260" t="e">
            <v>#REF!</v>
          </cell>
          <cell r="R260" t="e">
            <v>#REF!</v>
          </cell>
          <cell r="S260" t="e">
            <v>#REF!</v>
          </cell>
          <cell r="T260" t="e">
            <v>#REF!</v>
          </cell>
          <cell r="U260" t="e">
            <v>#REF!</v>
          </cell>
          <cell r="V260" t="e">
            <v>#REF!</v>
          </cell>
          <cell r="W260" t="e">
            <v>#REF!</v>
          </cell>
          <cell r="X260" t="e">
            <v>#REF!</v>
          </cell>
          <cell r="Y260" t="e">
            <v>#REF!</v>
          </cell>
          <cell r="Z260" t="e">
            <v>#REF!</v>
          </cell>
          <cell r="AA260" t="e">
            <v>#REF!</v>
          </cell>
          <cell r="AB260" t="e">
            <v>#REF!</v>
          </cell>
          <cell r="AC260" t="e">
            <v>#REF!</v>
          </cell>
          <cell r="AD260" t="e">
            <v>#REF!</v>
          </cell>
          <cell r="AE260" t="e">
            <v>#REF!</v>
          </cell>
          <cell r="AF260" t="e">
            <v>#REF!</v>
          </cell>
          <cell r="AG260" t="e">
            <v>#REF!</v>
          </cell>
          <cell r="AH260" t="e">
            <v>#REF!</v>
          </cell>
          <cell r="AI260">
            <v>0</v>
          </cell>
        </row>
        <row r="261">
          <cell r="C261" t="str">
            <v>7046</v>
          </cell>
          <cell r="D261" t="str">
            <v>DESMONTE DE MANTO IMPERMEABILIZANTE DETERIORADO, UTILIZANDO  EQUIPOS ELECTRICOS PARA SU CORRECTA REMOCION</v>
          </cell>
          <cell r="E261" t="str">
            <v>M2</v>
          </cell>
          <cell r="F261">
            <v>6624.4605656273889</v>
          </cell>
          <cell r="G261">
            <v>0</v>
          </cell>
          <cell r="H261">
            <v>1195</v>
          </cell>
          <cell r="I261">
            <v>248</v>
          </cell>
          <cell r="J261" t="e">
            <v>#REF!</v>
          </cell>
          <cell r="K261" t="e">
            <v>#REF!</v>
          </cell>
          <cell r="L261" t="e">
            <v>#REF!</v>
          </cell>
          <cell r="M261" t="e">
            <v>#REF!</v>
          </cell>
          <cell r="N261" t="e">
            <v>#REF!</v>
          </cell>
          <cell r="O261" t="e">
            <v>#REF!</v>
          </cell>
          <cell r="P261" t="e">
            <v>#REF!</v>
          </cell>
          <cell r="Q261" t="e">
            <v>#REF!</v>
          </cell>
          <cell r="R261" t="e">
            <v>#REF!</v>
          </cell>
          <cell r="S261" t="e">
            <v>#REF!</v>
          </cell>
          <cell r="T261" t="e">
            <v>#REF!</v>
          </cell>
          <cell r="U261" t="e">
            <v>#REF!</v>
          </cell>
          <cell r="V261" t="e">
            <v>#REF!</v>
          </cell>
          <cell r="W261" t="e">
            <v>#REF!</v>
          </cell>
          <cell r="X261" t="e">
            <v>#REF!</v>
          </cell>
          <cell r="Y261" t="e">
            <v>#REF!</v>
          </cell>
          <cell r="Z261" t="e">
            <v>#REF!</v>
          </cell>
          <cell r="AA261" t="e">
            <v>#REF!</v>
          </cell>
          <cell r="AB261" t="e">
            <v>#REF!</v>
          </cell>
          <cell r="AC261" t="e">
            <v>#REF!</v>
          </cell>
          <cell r="AD261" t="e">
            <v>#REF!</v>
          </cell>
          <cell r="AE261" t="e">
            <v>#REF!</v>
          </cell>
          <cell r="AF261" t="e">
            <v>#REF!</v>
          </cell>
          <cell r="AG261" t="e">
            <v>#REF!</v>
          </cell>
          <cell r="AH261" t="e">
            <v>#REF!</v>
          </cell>
          <cell r="AI261">
            <v>0</v>
          </cell>
        </row>
        <row r="262">
          <cell r="C262" t="str">
            <v>7047</v>
          </cell>
          <cell r="D262" t="str">
            <v>AFINADO CUBIERTAS Y/O CANALES; EN MORTERO DE 2500 psi CON ADITIVO 4 EN 1 PARA MEJORAR LA ADHERENCIA MORTERO VIEJO-NUEVO, APLICAR DE ACUERDO A DOSIFICACION Y RECOMENDACIONES DEL FABRICANTE, INCLUYE CAYUELAS EN LOS SITIOS INDICADOS POR EL SUPERVISOR. TIPO S</v>
          </cell>
          <cell r="E262" t="str">
            <v>M2</v>
          </cell>
          <cell r="F262">
            <v>347669.66657249734</v>
          </cell>
          <cell r="G262">
            <v>0</v>
          </cell>
          <cell r="H262">
            <v>1199</v>
          </cell>
          <cell r="I262">
            <v>249</v>
          </cell>
          <cell r="J262" t="e">
            <v>#REF!</v>
          </cell>
          <cell r="K262" t="e">
            <v>#REF!</v>
          </cell>
          <cell r="L262" t="e">
            <v>#REF!</v>
          </cell>
          <cell r="M262" t="e">
            <v>#REF!</v>
          </cell>
          <cell r="N262" t="e">
            <v>#REF!</v>
          </cell>
          <cell r="O262" t="e">
            <v>#REF!</v>
          </cell>
          <cell r="P262" t="e">
            <v>#REF!</v>
          </cell>
          <cell r="Q262" t="e">
            <v>#REF!</v>
          </cell>
          <cell r="R262" t="e">
            <v>#REF!</v>
          </cell>
          <cell r="S262" t="e">
            <v>#REF!</v>
          </cell>
          <cell r="T262" t="e">
            <v>#REF!</v>
          </cell>
          <cell r="U262" t="e">
            <v>#REF!</v>
          </cell>
          <cell r="V262" t="e">
            <v>#REF!</v>
          </cell>
          <cell r="W262" t="e">
            <v>#REF!</v>
          </cell>
          <cell r="X262" t="e">
            <v>#REF!</v>
          </cell>
          <cell r="Y262" t="e">
            <v>#REF!</v>
          </cell>
          <cell r="Z262" t="e">
            <v>#REF!</v>
          </cell>
          <cell r="AA262" t="e">
            <v>#REF!</v>
          </cell>
          <cell r="AB262" t="e">
            <v>#REF!</v>
          </cell>
          <cell r="AC262" t="e">
            <v>#REF!</v>
          </cell>
          <cell r="AD262" t="e">
            <v>#REF!</v>
          </cell>
          <cell r="AE262" t="e">
            <v>#REF!</v>
          </cell>
          <cell r="AF262" t="e">
            <v>#REF!</v>
          </cell>
          <cell r="AG262" t="e">
            <v>#REF!</v>
          </cell>
          <cell r="AH262" t="e">
            <v>#REF!</v>
          </cell>
          <cell r="AI262">
            <v>0</v>
          </cell>
        </row>
        <row r="263">
          <cell r="C263" t="str">
            <v>7048</v>
          </cell>
          <cell r="D263" t="str">
            <v>EMULSION CON BASE EN RESINAS ACRILICAS ESTIRENADAS, PARA LA IMPERMEABILIZACION FLEXIBLE DE CUBIERTA Y TERRAZAS, DE APLICACIÓN EN FRIO, APLICACIÓN DE ACUERDO A LAS RECOMENDACIONES DEL FABRICANTE. TIPO SIKA-FILL 10 AÑOS O SIMILAR, INCLUYE LIMPIEZA DE LA SUP</v>
          </cell>
          <cell r="E263" t="str">
            <v>M2</v>
          </cell>
          <cell r="F263">
            <v>917720.3175</v>
          </cell>
          <cell r="G263">
            <v>0</v>
          </cell>
          <cell r="H263">
            <v>1203</v>
          </cell>
          <cell r="I263">
            <v>250</v>
          </cell>
          <cell r="J263" t="e">
            <v>#REF!</v>
          </cell>
          <cell r="K263" t="e">
            <v>#REF!</v>
          </cell>
          <cell r="L263" t="e">
            <v>#REF!</v>
          </cell>
          <cell r="M263" t="e">
            <v>#REF!</v>
          </cell>
          <cell r="N263" t="e">
            <v>#REF!</v>
          </cell>
          <cell r="O263" t="e">
            <v>#REF!</v>
          </cell>
          <cell r="P263" t="e">
            <v>#REF!</v>
          </cell>
          <cell r="Q263" t="e">
            <v>#REF!</v>
          </cell>
          <cell r="R263" t="e">
            <v>#REF!</v>
          </cell>
          <cell r="S263" t="e">
            <v>#REF!</v>
          </cell>
          <cell r="T263" t="e">
            <v>#REF!</v>
          </cell>
          <cell r="U263" t="e">
            <v>#REF!</v>
          </cell>
          <cell r="V263" t="e">
            <v>#REF!</v>
          </cell>
          <cell r="W263" t="e">
            <v>#REF!</v>
          </cell>
          <cell r="X263" t="e">
            <v>#REF!</v>
          </cell>
          <cell r="Y263" t="e">
            <v>#REF!</v>
          </cell>
          <cell r="Z263" t="e">
            <v>#REF!</v>
          </cell>
          <cell r="AA263" t="e">
            <v>#REF!</v>
          </cell>
          <cell r="AB263" t="e">
            <v>#REF!</v>
          </cell>
          <cell r="AC263" t="e">
            <v>#REF!</v>
          </cell>
          <cell r="AD263" t="e">
            <v>#REF!</v>
          </cell>
          <cell r="AE263" t="e">
            <v>#REF!</v>
          </cell>
          <cell r="AF263" t="e">
            <v>#REF!</v>
          </cell>
          <cell r="AG263" t="e">
            <v>#REF!</v>
          </cell>
          <cell r="AH263" t="e">
            <v>#REF!</v>
          </cell>
          <cell r="AI263">
            <v>0</v>
          </cell>
        </row>
        <row r="264">
          <cell r="C264" t="str">
            <v>7049</v>
          </cell>
          <cell r="D264" t="str">
            <v>SUMINISTRO E INSTALACION DE GARGOLAS PARA EVACUACION DE AGUAS LLUVIAS SOBRE PLACA</v>
          </cell>
          <cell r="E264" t="str">
            <v>UND</v>
          </cell>
          <cell r="F264">
            <v>25199.36504013971</v>
          </cell>
          <cell r="G264">
            <v>0</v>
          </cell>
          <cell r="H264">
            <v>1210</v>
          </cell>
          <cell r="I264">
            <v>251</v>
          </cell>
          <cell r="J264" t="e">
            <v>#REF!</v>
          </cell>
          <cell r="K264" t="e">
            <v>#REF!</v>
          </cell>
          <cell r="L264" t="e">
            <v>#REF!</v>
          </cell>
          <cell r="M264" t="e">
            <v>#REF!</v>
          </cell>
          <cell r="N264" t="e">
            <v>#REF!</v>
          </cell>
          <cell r="O264" t="e">
            <v>#REF!</v>
          </cell>
          <cell r="P264" t="e">
            <v>#REF!</v>
          </cell>
          <cell r="Q264" t="e">
            <v>#REF!</v>
          </cell>
          <cell r="R264" t="e">
            <v>#REF!</v>
          </cell>
          <cell r="S264" t="e">
            <v>#REF!</v>
          </cell>
          <cell r="T264" t="e">
            <v>#REF!</v>
          </cell>
          <cell r="U264" t="e">
            <v>#REF!</v>
          </cell>
          <cell r="V264" t="e">
            <v>#REF!</v>
          </cell>
          <cell r="W264" t="e">
            <v>#REF!</v>
          </cell>
          <cell r="X264" t="e">
            <v>#REF!</v>
          </cell>
          <cell r="Y264" t="e">
            <v>#REF!</v>
          </cell>
          <cell r="Z264" t="e">
            <v>#REF!</v>
          </cell>
          <cell r="AA264" t="e">
            <v>#REF!</v>
          </cell>
          <cell r="AB264" t="e">
            <v>#REF!</v>
          </cell>
          <cell r="AC264" t="e">
            <v>#REF!</v>
          </cell>
          <cell r="AD264" t="e">
            <v>#REF!</v>
          </cell>
          <cell r="AE264" t="e">
            <v>#REF!</v>
          </cell>
          <cell r="AF264" t="e">
            <v>#REF!</v>
          </cell>
          <cell r="AG264" t="e">
            <v>#REF!</v>
          </cell>
          <cell r="AH264" t="e">
            <v>#REF!</v>
          </cell>
          <cell r="AI264">
            <v>0</v>
          </cell>
        </row>
        <row r="265">
          <cell r="C265" t="str">
            <v>7050</v>
          </cell>
          <cell r="D265" t="str">
            <v>SUMINISTRO E INSTALACION DE CUBIERTA METALICA TIPO ARQUITECTONICO SIN TRASLAPO CALIBRE 24</v>
          </cell>
          <cell r="E265" t="str">
            <v>M2</v>
          </cell>
          <cell r="F265">
            <v>34229.342120000001</v>
          </cell>
          <cell r="G265">
            <v>0</v>
          </cell>
          <cell r="H265">
            <v>1215</v>
          </cell>
          <cell r="I265">
            <v>252</v>
          </cell>
          <cell r="J265" t="e">
            <v>#REF!</v>
          </cell>
          <cell r="K265" t="e">
            <v>#REF!</v>
          </cell>
          <cell r="L265" t="e">
            <v>#REF!</v>
          </cell>
          <cell r="M265" t="e">
            <v>#REF!</v>
          </cell>
          <cell r="N265" t="e">
            <v>#REF!</v>
          </cell>
          <cell r="O265" t="e">
            <v>#REF!</v>
          </cell>
          <cell r="P265" t="e">
            <v>#REF!</v>
          </cell>
          <cell r="Q265" t="e">
            <v>#REF!</v>
          </cell>
          <cell r="R265" t="e">
            <v>#REF!</v>
          </cell>
          <cell r="S265" t="e">
            <v>#REF!</v>
          </cell>
          <cell r="T265" t="e">
            <v>#REF!</v>
          </cell>
          <cell r="U265" t="e">
            <v>#REF!</v>
          </cell>
          <cell r="V265" t="e">
            <v>#REF!</v>
          </cell>
          <cell r="W265" t="e">
            <v>#REF!</v>
          </cell>
          <cell r="X265" t="e">
            <v>#REF!</v>
          </cell>
          <cell r="Y265" t="e">
            <v>#REF!</v>
          </cell>
          <cell r="Z265" t="e">
            <v>#REF!</v>
          </cell>
          <cell r="AA265" t="e">
            <v>#REF!</v>
          </cell>
          <cell r="AB265" t="e">
            <v>#REF!</v>
          </cell>
          <cell r="AC265" t="e">
            <v>#REF!</v>
          </cell>
          <cell r="AD265" t="e">
            <v>#REF!</v>
          </cell>
          <cell r="AE265" t="e">
            <v>#REF!</v>
          </cell>
          <cell r="AF265" t="e">
            <v>#REF!</v>
          </cell>
          <cell r="AG265" t="e">
            <v>#REF!</v>
          </cell>
          <cell r="AH265" t="e">
            <v>#REF!</v>
          </cell>
          <cell r="AI265">
            <v>0</v>
          </cell>
        </row>
        <row r="266">
          <cell r="C266" t="str">
            <v>7051</v>
          </cell>
          <cell r="D266" t="str">
            <v>MANTENIMIENTO DE CUBIERTA INCLUYE DESMONTE E INSTALACION DE CUBIERTA EN TEJA SUPERTERMOACUSTICA, LIMATESA, LIMAHOYA Y CAMBIO DE TEJAS DE SER NECESARIO DE ACUERDO A CONCEPTO TECNICO DEL SUPERVISOR</v>
          </cell>
          <cell r="E266" t="str">
            <v>M2</v>
          </cell>
          <cell r="F266">
            <v>29235.573180000003</v>
          </cell>
          <cell r="G266">
            <v>0</v>
          </cell>
          <cell r="H266">
            <v>1220</v>
          </cell>
          <cell r="I266">
            <v>253</v>
          </cell>
          <cell r="J266" t="e">
            <v>#REF!</v>
          </cell>
          <cell r="K266" t="e">
            <v>#REF!</v>
          </cell>
          <cell r="L266" t="e">
            <v>#REF!</v>
          </cell>
          <cell r="M266" t="e">
            <v>#REF!</v>
          </cell>
          <cell r="N266" t="e">
            <v>#REF!</v>
          </cell>
          <cell r="O266" t="e">
            <v>#REF!</v>
          </cell>
          <cell r="P266" t="e">
            <v>#REF!</v>
          </cell>
          <cell r="Q266" t="e">
            <v>#REF!</v>
          </cell>
          <cell r="R266" t="e">
            <v>#REF!</v>
          </cell>
          <cell r="S266" t="e">
            <v>#REF!</v>
          </cell>
          <cell r="T266" t="e">
            <v>#REF!</v>
          </cell>
          <cell r="U266" t="e">
            <v>#REF!</v>
          </cell>
          <cell r="V266" t="e">
            <v>#REF!</v>
          </cell>
          <cell r="W266" t="e">
            <v>#REF!</v>
          </cell>
          <cell r="X266" t="e">
            <v>#REF!</v>
          </cell>
          <cell r="Y266" t="e">
            <v>#REF!</v>
          </cell>
          <cell r="Z266" t="e">
            <v>#REF!</v>
          </cell>
          <cell r="AA266" t="e">
            <v>#REF!</v>
          </cell>
          <cell r="AB266" t="e">
            <v>#REF!</v>
          </cell>
          <cell r="AC266" t="e">
            <v>#REF!</v>
          </cell>
          <cell r="AD266" t="e">
            <v>#REF!</v>
          </cell>
          <cell r="AE266" t="e">
            <v>#REF!</v>
          </cell>
          <cell r="AF266" t="e">
            <v>#REF!</v>
          </cell>
          <cell r="AG266" t="e">
            <v>#REF!</v>
          </cell>
          <cell r="AH266" t="e">
            <v>#REF!</v>
          </cell>
          <cell r="AI266">
            <v>0</v>
          </cell>
        </row>
        <row r="267">
          <cell r="C267" t="str">
            <v>7052</v>
          </cell>
          <cell r="D267" t="str">
            <v>CABALLETE Y REMATES EN LAMINA PRE-PINTADA CALIBRE 24  DESARROLLO 600mm</v>
          </cell>
          <cell r="E267" t="str">
            <v>ML</v>
          </cell>
          <cell r="F267">
            <v>29226.969450165045</v>
          </cell>
          <cell r="G267">
            <v>0</v>
          </cell>
          <cell r="H267">
            <v>1225</v>
          </cell>
          <cell r="I267">
            <v>254</v>
          </cell>
          <cell r="J267" t="e">
            <v>#REF!</v>
          </cell>
          <cell r="K267" t="e">
            <v>#REF!</v>
          </cell>
          <cell r="L267" t="e">
            <v>#REF!</v>
          </cell>
          <cell r="M267" t="e">
            <v>#REF!</v>
          </cell>
          <cell r="N267" t="e">
            <v>#REF!</v>
          </cell>
          <cell r="O267" t="e">
            <v>#REF!</v>
          </cell>
          <cell r="P267" t="e">
            <v>#REF!</v>
          </cell>
          <cell r="Q267" t="e">
            <v>#REF!</v>
          </cell>
          <cell r="R267" t="e">
            <v>#REF!</v>
          </cell>
          <cell r="S267" t="e">
            <v>#REF!</v>
          </cell>
          <cell r="T267" t="e">
            <v>#REF!</v>
          </cell>
          <cell r="U267" t="e">
            <v>#REF!</v>
          </cell>
          <cell r="V267" t="e">
            <v>#REF!</v>
          </cell>
          <cell r="W267" t="e">
            <v>#REF!</v>
          </cell>
          <cell r="X267" t="e">
            <v>#REF!</v>
          </cell>
          <cell r="Y267" t="e">
            <v>#REF!</v>
          </cell>
          <cell r="Z267" t="e">
            <v>#REF!</v>
          </cell>
          <cell r="AA267" t="e">
            <v>#REF!</v>
          </cell>
          <cell r="AB267" t="e">
            <v>#REF!</v>
          </cell>
          <cell r="AC267" t="e">
            <v>#REF!</v>
          </cell>
          <cell r="AD267" t="e">
            <v>#REF!</v>
          </cell>
          <cell r="AE267" t="e">
            <v>#REF!</v>
          </cell>
          <cell r="AF267" t="e">
            <v>#REF!</v>
          </cell>
          <cell r="AG267" t="e">
            <v>#REF!</v>
          </cell>
          <cell r="AH267" t="e">
            <v>#REF!</v>
          </cell>
          <cell r="AI267">
            <v>0</v>
          </cell>
        </row>
        <row r="268">
          <cell r="C268" t="str">
            <v>7053</v>
          </cell>
          <cell r="D268" t="str">
            <v>MANTENIMIENTO DE CUBIERTA INCLUYE DESMONTE E INSTALACION DE CUBIERTA EN TEJA SUPERTERMOACUSTICA, LIMATESA, LIMAHOYA Y CAMBIO DE TEJAS DE SER NECESARIO DE ACUERDO A CONCEPTO TECNICO DEL SUPERVISOR. ALTURA &lt; 20 MTS</v>
          </cell>
          <cell r="E268" t="str">
            <v>M2</v>
          </cell>
          <cell r="F268">
            <v>34341.026360000003</v>
          </cell>
          <cell r="G268">
            <v>0</v>
          </cell>
          <cell r="H268">
            <v>1230</v>
          </cell>
          <cell r="I268">
            <v>255</v>
          </cell>
          <cell r="J268" t="e">
            <v>#REF!</v>
          </cell>
          <cell r="K268" t="e">
            <v>#REF!</v>
          </cell>
          <cell r="L268" t="e">
            <v>#REF!</v>
          </cell>
          <cell r="M268" t="e">
            <v>#REF!</v>
          </cell>
          <cell r="N268" t="e">
            <v>#REF!</v>
          </cell>
          <cell r="O268" t="e">
            <v>#REF!</v>
          </cell>
          <cell r="P268" t="e">
            <v>#REF!</v>
          </cell>
          <cell r="Q268" t="e">
            <v>#REF!</v>
          </cell>
          <cell r="R268" t="e">
            <v>#REF!</v>
          </cell>
          <cell r="S268" t="e">
            <v>#REF!</v>
          </cell>
          <cell r="T268" t="e">
            <v>#REF!</v>
          </cell>
          <cell r="U268" t="e">
            <v>#REF!</v>
          </cell>
          <cell r="V268" t="e">
            <v>#REF!</v>
          </cell>
          <cell r="W268" t="e">
            <v>#REF!</v>
          </cell>
          <cell r="X268" t="e">
            <v>#REF!</v>
          </cell>
          <cell r="Y268" t="e">
            <v>#REF!</v>
          </cell>
          <cell r="Z268" t="e">
            <v>#REF!</v>
          </cell>
          <cell r="AA268" t="e">
            <v>#REF!</v>
          </cell>
          <cell r="AB268" t="e">
            <v>#REF!</v>
          </cell>
          <cell r="AC268" t="e">
            <v>#REF!</v>
          </cell>
          <cell r="AD268" t="e">
            <v>#REF!</v>
          </cell>
          <cell r="AE268" t="e">
            <v>#REF!</v>
          </cell>
          <cell r="AF268" t="e">
            <v>#REF!</v>
          </cell>
          <cell r="AG268" t="e">
            <v>#REF!</v>
          </cell>
          <cell r="AH268" t="e">
            <v>#REF!</v>
          </cell>
          <cell r="AI268">
            <v>0</v>
          </cell>
        </row>
        <row r="269">
          <cell r="C269" t="str">
            <v>8000</v>
          </cell>
          <cell r="D269" t="str">
            <v>CIELO RASOS/MAMPOSTERIA LIVIANA</v>
          </cell>
          <cell r="E269">
            <v>0</v>
          </cell>
          <cell r="F269">
            <v>0</v>
          </cell>
          <cell r="G269">
            <v>0</v>
          </cell>
          <cell r="H269">
            <v>1233</v>
          </cell>
          <cell r="I269">
            <v>256</v>
          </cell>
          <cell r="J269" t="e">
            <v>#REF!</v>
          </cell>
          <cell r="K269" t="e">
            <v>#REF!</v>
          </cell>
          <cell r="L269" t="e">
            <v>#REF!</v>
          </cell>
          <cell r="M269" t="e">
            <v>#REF!</v>
          </cell>
          <cell r="N269" t="e">
            <v>#REF!</v>
          </cell>
          <cell r="O269" t="e">
            <v>#REF!</v>
          </cell>
          <cell r="P269" t="e">
            <v>#REF!</v>
          </cell>
          <cell r="Q269" t="e">
            <v>#REF!</v>
          </cell>
          <cell r="R269" t="e">
            <v>#REF!</v>
          </cell>
          <cell r="S269" t="e">
            <v>#REF!</v>
          </cell>
          <cell r="T269" t="e">
            <v>#REF!</v>
          </cell>
          <cell r="U269" t="e">
            <v>#REF!</v>
          </cell>
          <cell r="V269" t="e">
            <v>#REF!</v>
          </cell>
          <cell r="W269" t="e">
            <v>#REF!</v>
          </cell>
          <cell r="X269" t="e">
            <v>#REF!</v>
          </cell>
          <cell r="Y269" t="e">
            <v>#REF!</v>
          </cell>
          <cell r="Z269" t="e">
            <v>#REF!</v>
          </cell>
          <cell r="AA269" t="e">
            <v>#REF!</v>
          </cell>
          <cell r="AB269" t="e">
            <v>#REF!</v>
          </cell>
          <cell r="AC269" t="e">
            <v>#REF!</v>
          </cell>
          <cell r="AD269" t="e">
            <v>#REF!</v>
          </cell>
          <cell r="AE269" t="e">
            <v>#REF!</v>
          </cell>
          <cell r="AF269" t="e">
            <v>#REF!</v>
          </cell>
          <cell r="AG269" t="e">
            <v>#REF!</v>
          </cell>
          <cell r="AH269" t="e">
            <v>#REF!</v>
          </cell>
          <cell r="AI269">
            <v>0</v>
          </cell>
        </row>
        <row r="270">
          <cell r="C270" t="str">
            <v>8001</v>
          </cell>
          <cell r="D270" t="str">
            <v>MALLA PARA REPELLO</v>
          </cell>
          <cell r="E270" t="str">
            <v>M2</v>
          </cell>
          <cell r="F270">
            <v>7257.3237200000003</v>
          </cell>
          <cell r="G270">
            <v>0</v>
          </cell>
          <cell r="H270">
            <v>1245</v>
          </cell>
          <cell r="I270">
            <v>257</v>
          </cell>
          <cell r="J270" t="e">
            <v>#REF!</v>
          </cell>
          <cell r="K270" t="e">
            <v>#REF!</v>
          </cell>
          <cell r="L270" t="e">
            <v>#REF!</v>
          </cell>
          <cell r="M270" t="e">
            <v>#REF!</v>
          </cell>
          <cell r="N270" t="e">
            <v>#REF!</v>
          </cell>
          <cell r="O270" t="e">
            <v>#REF!</v>
          </cell>
          <cell r="P270" t="e">
            <v>#REF!</v>
          </cell>
          <cell r="Q270" t="e">
            <v>#REF!</v>
          </cell>
          <cell r="R270" t="e">
            <v>#REF!</v>
          </cell>
          <cell r="S270" t="e">
            <v>#REF!</v>
          </cell>
          <cell r="T270" t="e">
            <v>#REF!</v>
          </cell>
          <cell r="U270" t="e">
            <v>#REF!</v>
          </cell>
          <cell r="V270" t="e">
            <v>#REF!</v>
          </cell>
          <cell r="W270" t="e">
            <v>#REF!</v>
          </cell>
          <cell r="X270" t="e">
            <v>#REF!</v>
          </cell>
          <cell r="Y270" t="e">
            <v>#REF!</v>
          </cell>
          <cell r="Z270" t="e">
            <v>#REF!</v>
          </cell>
          <cell r="AA270" t="e">
            <v>#REF!</v>
          </cell>
          <cell r="AB270" t="e">
            <v>#REF!</v>
          </cell>
          <cell r="AC270" t="e">
            <v>#REF!</v>
          </cell>
          <cell r="AD270" t="e">
            <v>#REF!</v>
          </cell>
          <cell r="AE270" t="e">
            <v>#REF!</v>
          </cell>
          <cell r="AF270" t="e">
            <v>#REF!</v>
          </cell>
          <cell r="AG270" t="e">
            <v>#REF!</v>
          </cell>
          <cell r="AH270" t="e">
            <v>#REF!</v>
          </cell>
          <cell r="AI270">
            <v>0</v>
          </cell>
        </row>
        <row r="271">
          <cell r="C271" t="str">
            <v>8002</v>
          </cell>
          <cell r="D271" t="str">
            <v>ARMADURA MADERA MALLA</v>
          </cell>
          <cell r="E271" t="str">
            <v>M2</v>
          </cell>
          <cell r="F271">
            <v>8221.6317200000012</v>
          </cell>
          <cell r="G271">
            <v>0</v>
          </cell>
          <cell r="H271">
            <v>1248</v>
          </cell>
          <cell r="I271">
            <v>258</v>
          </cell>
          <cell r="J271" t="e">
            <v>#REF!</v>
          </cell>
          <cell r="K271" t="e">
            <v>#REF!</v>
          </cell>
          <cell r="L271" t="e">
            <v>#REF!</v>
          </cell>
          <cell r="M271" t="e">
            <v>#REF!</v>
          </cell>
          <cell r="N271" t="e">
            <v>#REF!</v>
          </cell>
          <cell r="O271" t="e">
            <v>#REF!</v>
          </cell>
          <cell r="P271" t="e">
            <v>#REF!</v>
          </cell>
          <cell r="Q271" t="e">
            <v>#REF!</v>
          </cell>
          <cell r="R271" t="e">
            <v>#REF!</v>
          </cell>
          <cell r="S271" t="e">
            <v>#REF!</v>
          </cell>
          <cell r="T271" t="e">
            <v>#REF!</v>
          </cell>
          <cell r="U271" t="e">
            <v>#REF!</v>
          </cell>
          <cell r="V271" t="e">
            <v>#REF!</v>
          </cell>
          <cell r="W271" t="e">
            <v>#REF!</v>
          </cell>
          <cell r="X271" t="e">
            <v>#REF!</v>
          </cell>
          <cell r="Y271" t="e">
            <v>#REF!</v>
          </cell>
          <cell r="Z271" t="e">
            <v>#REF!</v>
          </cell>
          <cell r="AA271" t="e">
            <v>#REF!</v>
          </cell>
          <cell r="AB271" t="e">
            <v>#REF!</v>
          </cell>
          <cell r="AC271" t="e">
            <v>#REF!</v>
          </cell>
          <cell r="AD271" t="e">
            <v>#REF!</v>
          </cell>
          <cell r="AE271" t="e">
            <v>#REF!</v>
          </cell>
          <cell r="AF271" t="e">
            <v>#REF!</v>
          </cell>
          <cell r="AG271" t="e">
            <v>#REF!</v>
          </cell>
          <cell r="AH271" t="e">
            <v>#REF!</v>
          </cell>
          <cell r="AI271">
            <v>0</v>
          </cell>
        </row>
        <row r="272">
          <cell r="C272" t="str">
            <v>8003</v>
          </cell>
          <cell r="D272" t="str">
            <v>LISTON    M. H.  OTOBO</v>
          </cell>
          <cell r="E272" t="str">
            <v>M2</v>
          </cell>
          <cell r="F272">
            <v>18796.892030000006</v>
          </cell>
          <cell r="G272">
            <v>0</v>
          </cell>
          <cell r="H272">
            <v>1252</v>
          </cell>
          <cell r="I272">
            <v>259</v>
          </cell>
          <cell r="J272" t="e">
            <v>#REF!</v>
          </cell>
          <cell r="K272" t="e">
            <v>#REF!</v>
          </cell>
          <cell r="L272" t="e">
            <v>#REF!</v>
          </cell>
          <cell r="M272" t="e">
            <v>#REF!</v>
          </cell>
          <cell r="N272" t="e">
            <v>#REF!</v>
          </cell>
          <cell r="O272" t="e">
            <v>#REF!</v>
          </cell>
          <cell r="P272" t="e">
            <v>#REF!</v>
          </cell>
          <cell r="Q272" t="e">
            <v>#REF!</v>
          </cell>
          <cell r="R272" t="e">
            <v>#REF!</v>
          </cell>
          <cell r="S272" t="e">
            <v>#REF!</v>
          </cell>
          <cell r="T272" t="e">
            <v>#REF!</v>
          </cell>
          <cell r="U272" t="e">
            <v>#REF!</v>
          </cell>
          <cell r="V272" t="e">
            <v>#REF!</v>
          </cell>
          <cell r="W272" t="e">
            <v>#REF!</v>
          </cell>
          <cell r="X272" t="e">
            <v>#REF!</v>
          </cell>
          <cell r="Y272" t="e">
            <v>#REF!</v>
          </cell>
          <cell r="Z272" t="e">
            <v>#REF!</v>
          </cell>
          <cell r="AA272" t="e">
            <v>#REF!</v>
          </cell>
          <cell r="AB272" t="e">
            <v>#REF!</v>
          </cell>
          <cell r="AC272" t="e">
            <v>#REF!</v>
          </cell>
          <cell r="AD272" t="e">
            <v>#REF!</v>
          </cell>
          <cell r="AE272" t="e">
            <v>#REF!</v>
          </cell>
          <cell r="AF272" t="e">
            <v>#REF!</v>
          </cell>
          <cell r="AG272" t="e">
            <v>#REF!</v>
          </cell>
          <cell r="AH272" t="e">
            <v>#REF!</v>
          </cell>
          <cell r="AI272">
            <v>0</v>
          </cell>
        </row>
        <row r="273">
          <cell r="C273" t="str">
            <v>8004</v>
          </cell>
          <cell r="D273" t="str">
            <v>LISTON    M. H.  PEINEMONO</v>
          </cell>
          <cell r="E273" t="str">
            <v>M2</v>
          </cell>
          <cell r="F273">
            <v>985330.20120000013</v>
          </cell>
          <cell r="G273">
            <v>0</v>
          </cell>
          <cell r="H273">
            <v>1255</v>
          </cell>
          <cell r="I273">
            <v>260</v>
          </cell>
          <cell r="J273" t="e">
            <v>#REF!</v>
          </cell>
          <cell r="K273" t="e">
            <v>#REF!</v>
          </cell>
          <cell r="L273" t="e">
            <v>#REF!</v>
          </cell>
          <cell r="M273" t="e">
            <v>#REF!</v>
          </cell>
          <cell r="N273" t="e">
            <v>#REF!</v>
          </cell>
          <cell r="O273" t="e">
            <v>#REF!</v>
          </cell>
          <cell r="P273" t="e">
            <v>#REF!</v>
          </cell>
          <cell r="Q273" t="e">
            <v>#REF!</v>
          </cell>
          <cell r="R273" t="e">
            <v>#REF!</v>
          </cell>
          <cell r="S273" t="e">
            <v>#REF!</v>
          </cell>
          <cell r="T273" t="e">
            <v>#REF!</v>
          </cell>
          <cell r="U273" t="e">
            <v>#REF!</v>
          </cell>
          <cell r="V273" t="e">
            <v>#REF!</v>
          </cell>
          <cell r="W273" t="e">
            <v>#REF!</v>
          </cell>
          <cell r="X273" t="e">
            <v>#REF!</v>
          </cell>
          <cell r="Y273" t="e">
            <v>#REF!</v>
          </cell>
          <cell r="Z273" t="e">
            <v>#REF!</v>
          </cell>
          <cell r="AA273" t="e">
            <v>#REF!</v>
          </cell>
          <cell r="AB273" t="e">
            <v>#REF!</v>
          </cell>
          <cell r="AC273" t="e">
            <v>#REF!</v>
          </cell>
          <cell r="AD273" t="e">
            <v>#REF!</v>
          </cell>
          <cell r="AE273" t="e">
            <v>#REF!</v>
          </cell>
          <cell r="AF273" t="e">
            <v>#REF!</v>
          </cell>
          <cell r="AG273" t="e">
            <v>#REF!</v>
          </cell>
          <cell r="AH273" t="e">
            <v>#REF!</v>
          </cell>
          <cell r="AI273">
            <v>0</v>
          </cell>
        </row>
        <row r="274">
          <cell r="C274" t="str">
            <v>8005</v>
          </cell>
          <cell r="D274" t="str">
            <v>LISTON    M. H.   GUAYACAN</v>
          </cell>
          <cell r="E274" t="str">
            <v>M2</v>
          </cell>
          <cell r="F274">
            <v>18796.892030000006</v>
          </cell>
          <cell r="G274">
            <v>0</v>
          </cell>
          <cell r="H274">
            <v>1259</v>
          </cell>
          <cell r="I274">
            <v>261</v>
          </cell>
          <cell r="J274" t="e">
            <v>#REF!</v>
          </cell>
          <cell r="K274" t="e">
            <v>#REF!</v>
          </cell>
          <cell r="L274" t="e">
            <v>#REF!</v>
          </cell>
          <cell r="M274" t="e">
            <v>#REF!</v>
          </cell>
          <cell r="N274" t="e">
            <v>#REF!</v>
          </cell>
          <cell r="O274" t="e">
            <v>#REF!</v>
          </cell>
          <cell r="P274" t="e">
            <v>#REF!</v>
          </cell>
          <cell r="Q274" t="e">
            <v>#REF!</v>
          </cell>
          <cell r="R274" t="e">
            <v>#REF!</v>
          </cell>
          <cell r="S274" t="e">
            <v>#REF!</v>
          </cell>
          <cell r="T274" t="e">
            <v>#REF!</v>
          </cell>
          <cell r="U274" t="e">
            <v>#REF!</v>
          </cell>
          <cell r="V274" t="e">
            <v>#REF!</v>
          </cell>
          <cell r="W274" t="e">
            <v>#REF!</v>
          </cell>
          <cell r="X274" t="e">
            <v>#REF!</v>
          </cell>
          <cell r="Y274" t="e">
            <v>#REF!</v>
          </cell>
          <cell r="Z274" t="e">
            <v>#REF!</v>
          </cell>
          <cell r="AA274" t="e">
            <v>#REF!</v>
          </cell>
          <cell r="AB274" t="e">
            <v>#REF!</v>
          </cell>
          <cell r="AC274" t="e">
            <v>#REF!</v>
          </cell>
          <cell r="AD274" t="e">
            <v>#REF!</v>
          </cell>
          <cell r="AE274" t="e">
            <v>#REF!</v>
          </cell>
          <cell r="AF274" t="e">
            <v>#REF!</v>
          </cell>
          <cell r="AG274" t="e">
            <v>#REF!</v>
          </cell>
          <cell r="AH274" t="e">
            <v>#REF!</v>
          </cell>
          <cell r="AI274">
            <v>0</v>
          </cell>
        </row>
        <row r="275">
          <cell r="C275" t="str">
            <v>8006</v>
          </cell>
          <cell r="D275" t="str">
            <v>TABLESA</v>
          </cell>
          <cell r="E275" t="str">
            <v>M2</v>
          </cell>
          <cell r="F275">
            <v>25191.183230000006</v>
          </cell>
          <cell r="G275">
            <v>0</v>
          </cell>
          <cell r="H275">
            <v>1263</v>
          </cell>
          <cell r="I275">
            <v>262</v>
          </cell>
          <cell r="J275" t="e">
            <v>#REF!</v>
          </cell>
          <cell r="K275" t="e">
            <v>#REF!</v>
          </cell>
          <cell r="L275" t="e">
            <v>#REF!</v>
          </cell>
          <cell r="M275" t="e">
            <v>#REF!</v>
          </cell>
          <cell r="N275" t="e">
            <v>#REF!</v>
          </cell>
          <cell r="O275" t="e">
            <v>#REF!</v>
          </cell>
          <cell r="P275" t="e">
            <v>#REF!</v>
          </cell>
          <cell r="Q275" t="e">
            <v>#REF!</v>
          </cell>
          <cell r="R275" t="e">
            <v>#REF!</v>
          </cell>
          <cell r="S275" t="e">
            <v>#REF!</v>
          </cell>
          <cell r="T275" t="e">
            <v>#REF!</v>
          </cell>
          <cell r="U275" t="e">
            <v>#REF!</v>
          </cell>
          <cell r="V275" t="e">
            <v>#REF!</v>
          </cell>
          <cell r="W275" t="e">
            <v>#REF!</v>
          </cell>
          <cell r="X275" t="e">
            <v>#REF!</v>
          </cell>
          <cell r="Y275" t="e">
            <v>#REF!</v>
          </cell>
          <cell r="Z275" t="e">
            <v>#REF!</v>
          </cell>
          <cell r="AA275" t="e">
            <v>#REF!</v>
          </cell>
          <cell r="AB275" t="e">
            <v>#REF!</v>
          </cell>
          <cell r="AC275" t="e">
            <v>#REF!</v>
          </cell>
          <cell r="AD275" t="e">
            <v>#REF!</v>
          </cell>
          <cell r="AE275" t="e">
            <v>#REF!</v>
          </cell>
          <cell r="AF275" t="e">
            <v>#REF!</v>
          </cell>
          <cell r="AG275" t="e">
            <v>#REF!</v>
          </cell>
          <cell r="AH275" t="e">
            <v>#REF!</v>
          </cell>
          <cell r="AI275">
            <v>0</v>
          </cell>
        </row>
        <row r="276">
          <cell r="C276" t="str">
            <v>8007</v>
          </cell>
          <cell r="D276" t="str">
            <v>CANES  EN  TABLON</v>
          </cell>
          <cell r="E276" t="str">
            <v>ML</v>
          </cell>
          <cell r="F276">
            <v>68844.430829999998</v>
          </cell>
          <cell r="G276">
            <v>0</v>
          </cell>
          <cell r="H276">
            <v>1267</v>
          </cell>
          <cell r="I276">
            <v>263</v>
          </cell>
          <cell r="J276" t="e">
            <v>#REF!</v>
          </cell>
          <cell r="K276" t="e">
            <v>#REF!</v>
          </cell>
          <cell r="L276" t="e">
            <v>#REF!</v>
          </cell>
          <cell r="M276" t="e">
            <v>#REF!</v>
          </cell>
          <cell r="N276" t="e">
            <v>#REF!</v>
          </cell>
          <cell r="O276" t="e">
            <v>#REF!</v>
          </cell>
          <cell r="P276" t="e">
            <v>#REF!</v>
          </cell>
          <cell r="Q276" t="e">
            <v>#REF!</v>
          </cell>
          <cell r="R276" t="e">
            <v>#REF!</v>
          </cell>
          <cell r="S276" t="e">
            <v>#REF!</v>
          </cell>
          <cell r="T276" t="e">
            <v>#REF!</v>
          </cell>
          <cell r="U276" t="e">
            <v>#REF!</v>
          </cell>
          <cell r="V276" t="e">
            <v>#REF!</v>
          </cell>
          <cell r="W276" t="e">
            <v>#REF!</v>
          </cell>
          <cell r="X276" t="e">
            <v>#REF!</v>
          </cell>
          <cell r="Y276" t="e">
            <v>#REF!</v>
          </cell>
          <cell r="Z276" t="e">
            <v>#REF!</v>
          </cell>
          <cell r="AA276" t="e">
            <v>#REF!</v>
          </cell>
          <cell r="AB276" t="e">
            <v>#REF!</v>
          </cell>
          <cell r="AC276" t="e">
            <v>#REF!</v>
          </cell>
          <cell r="AD276" t="e">
            <v>#REF!</v>
          </cell>
          <cell r="AE276" t="e">
            <v>#REF!</v>
          </cell>
          <cell r="AF276" t="e">
            <v>#REF!</v>
          </cell>
          <cell r="AG276" t="e">
            <v>#REF!</v>
          </cell>
          <cell r="AH276" t="e">
            <v>#REF!</v>
          </cell>
          <cell r="AI276">
            <v>0</v>
          </cell>
        </row>
        <row r="277">
          <cell r="C277" t="str">
            <v>8008</v>
          </cell>
          <cell r="D277" t="str">
            <v>LAMINA  PLANA  ETERNIT</v>
          </cell>
          <cell r="E277" t="str">
            <v>M2</v>
          </cell>
          <cell r="F277">
            <v>20151.632640000003</v>
          </cell>
          <cell r="G277">
            <v>0</v>
          </cell>
          <cell r="H277">
            <v>1271</v>
          </cell>
          <cell r="I277">
            <v>264</v>
          </cell>
          <cell r="J277" t="e">
            <v>#REF!</v>
          </cell>
          <cell r="K277" t="e">
            <v>#REF!</v>
          </cell>
          <cell r="L277" t="e">
            <v>#REF!</v>
          </cell>
          <cell r="M277" t="e">
            <v>#REF!</v>
          </cell>
          <cell r="N277" t="e">
            <v>#REF!</v>
          </cell>
          <cell r="O277" t="e">
            <v>#REF!</v>
          </cell>
          <cell r="P277" t="e">
            <v>#REF!</v>
          </cell>
          <cell r="Q277" t="e">
            <v>#REF!</v>
          </cell>
          <cell r="R277" t="e">
            <v>#REF!</v>
          </cell>
          <cell r="S277" t="e">
            <v>#REF!</v>
          </cell>
          <cell r="T277" t="e">
            <v>#REF!</v>
          </cell>
          <cell r="U277" t="e">
            <v>#REF!</v>
          </cell>
          <cell r="V277" t="e">
            <v>#REF!</v>
          </cell>
          <cell r="W277" t="e">
            <v>#REF!</v>
          </cell>
          <cell r="X277" t="e">
            <v>#REF!</v>
          </cell>
          <cell r="Y277" t="e">
            <v>#REF!</v>
          </cell>
          <cell r="Z277" t="e">
            <v>#REF!</v>
          </cell>
          <cell r="AA277" t="e">
            <v>#REF!</v>
          </cell>
          <cell r="AB277" t="e">
            <v>#REF!</v>
          </cell>
          <cell r="AC277" t="e">
            <v>#REF!</v>
          </cell>
          <cell r="AD277" t="e">
            <v>#REF!</v>
          </cell>
          <cell r="AE277" t="e">
            <v>#REF!</v>
          </cell>
          <cell r="AF277" t="e">
            <v>#REF!</v>
          </cell>
          <cell r="AG277" t="e">
            <v>#REF!</v>
          </cell>
          <cell r="AH277" t="e">
            <v>#REF!</v>
          </cell>
          <cell r="AI277">
            <v>0</v>
          </cell>
        </row>
        <row r="278">
          <cell r="C278" t="str">
            <v>8009</v>
          </cell>
          <cell r="D278" t="str">
            <v>SONOCOR  ESTRUCTURA  ALUMINIO</v>
          </cell>
          <cell r="E278" t="str">
            <v>M2</v>
          </cell>
          <cell r="F278">
            <v>183951.408</v>
          </cell>
          <cell r="G278">
            <v>0</v>
          </cell>
          <cell r="H278">
            <v>1277</v>
          </cell>
          <cell r="I278">
            <v>265</v>
          </cell>
          <cell r="J278" t="e">
            <v>#REF!</v>
          </cell>
          <cell r="K278" t="e">
            <v>#REF!</v>
          </cell>
          <cell r="L278" t="e">
            <v>#REF!</v>
          </cell>
          <cell r="M278" t="e">
            <v>#REF!</v>
          </cell>
          <cell r="N278" t="e">
            <v>#REF!</v>
          </cell>
          <cell r="O278" t="e">
            <v>#REF!</v>
          </cell>
          <cell r="P278" t="e">
            <v>#REF!</v>
          </cell>
          <cell r="Q278" t="e">
            <v>#REF!</v>
          </cell>
          <cell r="R278" t="e">
            <v>#REF!</v>
          </cell>
          <cell r="S278" t="e">
            <v>#REF!</v>
          </cell>
          <cell r="T278" t="e">
            <v>#REF!</v>
          </cell>
          <cell r="U278" t="e">
            <v>#REF!</v>
          </cell>
          <cell r="V278" t="e">
            <v>#REF!</v>
          </cell>
          <cell r="W278" t="e">
            <v>#REF!</v>
          </cell>
          <cell r="X278" t="e">
            <v>#REF!</v>
          </cell>
          <cell r="Y278" t="e">
            <v>#REF!</v>
          </cell>
          <cell r="Z278" t="e">
            <v>#REF!</v>
          </cell>
          <cell r="AA278" t="e">
            <v>#REF!</v>
          </cell>
          <cell r="AB278" t="e">
            <v>#REF!</v>
          </cell>
          <cell r="AC278" t="e">
            <v>#REF!</v>
          </cell>
          <cell r="AD278" t="e">
            <v>#REF!</v>
          </cell>
          <cell r="AE278" t="e">
            <v>#REF!</v>
          </cell>
          <cell r="AF278" t="e">
            <v>#REF!</v>
          </cell>
          <cell r="AG278" t="e">
            <v>#REF!</v>
          </cell>
          <cell r="AH278" t="e">
            <v>#REF!</v>
          </cell>
          <cell r="AI278">
            <v>0</v>
          </cell>
        </row>
        <row r="279">
          <cell r="C279" t="str">
            <v>8010</v>
          </cell>
          <cell r="D279" t="str">
            <v>FIBROCEL</v>
          </cell>
          <cell r="E279" t="str">
            <v>M2</v>
          </cell>
          <cell r="F279">
            <v>254073.6226</v>
          </cell>
          <cell r="G279">
            <v>0</v>
          </cell>
          <cell r="H279">
            <v>1278</v>
          </cell>
          <cell r="I279">
            <v>266</v>
          </cell>
          <cell r="J279" t="e">
            <v>#REF!</v>
          </cell>
          <cell r="K279" t="e">
            <v>#REF!</v>
          </cell>
          <cell r="L279" t="e">
            <v>#REF!</v>
          </cell>
          <cell r="M279" t="e">
            <v>#REF!</v>
          </cell>
          <cell r="N279" t="e">
            <v>#REF!</v>
          </cell>
          <cell r="O279" t="e">
            <v>#REF!</v>
          </cell>
          <cell r="P279" t="e">
            <v>#REF!</v>
          </cell>
          <cell r="Q279" t="e">
            <v>#REF!</v>
          </cell>
          <cell r="R279" t="e">
            <v>#REF!</v>
          </cell>
          <cell r="S279" t="e">
            <v>#REF!</v>
          </cell>
          <cell r="T279" t="e">
            <v>#REF!</v>
          </cell>
          <cell r="U279" t="e">
            <v>#REF!</v>
          </cell>
          <cell r="V279" t="e">
            <v>#REF!</v>
          </cell>
          <cell r="W279" t="e">
            <v>#REF!</v>
          </cell>
          <cell r="X279" t="e">
            <v>#REF!</v>
          </cell>
          <cell r="Y279" t="e">
            <v>#REF!</v>
          </cell>
          <cell r="Z279" t="e">
            <v>#REF!</v>
          </cell>
          <cell r="AA279" t="e">
            <v>#REF!</v>
          </cell>
          <cell r="AB279" t="e">
            <v>#REF!</v>
          </cell>
          <cell r="AC279" t="e">
            <v>#REF!</v>
          </cell>
          <cell r="AD279" t="e">
            <v>#REF!</v>
          </cell>
          <cell r="AE279" t="e">
            <v>#REF!</v>
          </cell>
          <cell r="AF279" t="e">
            <v>#REF!</v>
          </cell>
          <cell r="AG279" t="e">
            <v>#REF!</v>
          </cell>
          <cell r="AH279" t="e">
            <v>#REF!</v>
          </cell>
          <cell r="AI279">
            <v>0</v>
          </cell>
        </row>
        <row r="280">
          <cell r="C280" t="str">
            <v>8011</v>
          </cell>
          <cell r="D280" t="str">
            <v>LUXACELL    ACERO</v>
          </cell>
          <cell r="E280" t="str">
            <v>M2</v>
          </cell>
          <cell r="F280">
            <v>208127.58860000002</v>
          </cell>
          <cell r="G280">
            <v>0</v>
          </cell>
          <cell r="H280">
            <v>1282</v>
          </cell>
          <cell r="I280">
            <v>267</v>
          </cell>
          <cell r="J280" t="e">
            <v>#REF!</v>
          </cell>
          <cell r="K280" t="e">
            <v>#REF!</v>
          </cell>
          <cell r="L280" t="e">
            <v>#REF!</v>
          </cell>
          <cell r="M280" t="e">
            <v>#REF!</v>
          </cell>
          <cell r="N280" t="e">
            <v>#REF!</v>
          </cell>
          <cell r="O280" t="e">
            <v>#REF!</v>
          </cell>
          <cell r="P280" t="e">
            <v>#REF!</v>
          </cell>
          <cell r="Q280" t="e">
            <v>#REF!</v>
          </cell>
          <cell r="R280" t="e">
            <v>#REF!</v>
          </cell>
          <cell r="S280" t="e">
            <v>#REF!</v>
          </cell>
          <cell r="T280" t="e">
            <v>#REF!</v>
          </cell>
          <cell r="U280" t="e">
            <v>#REF!</v>
          </cell>
          <cell r="V280" t="e">
            <v>#REF!</v>
          </cell>
          <cell r="W280" t="e">
            <v>#REF!</v>
          </cell>
          <cell r="X280" t="e">
            <v>#REF!</v>
          </cell>
          <cell r="Y280" t="e">
            <v>#REF!</v>
          </cell>
          <cell r="Z280" t="e">
            <v>#REF!</v>
          </cell>
          <cell r="AA280" t="e">
            <v>#REF!</v>
          </cell>
          <cell r="AB280" t="e">
            <v>#REF!</v>
          </cell>
          <cell r="AC280" t="e">
            <v>#REF!</v>
          </cell>
          <cell r="AD280" t="e">
            <v>#REF!</v>
          </cell>
          <cell r="AE280" t="e">
            <v>#REF!</v>
          </cell>
          <cell r="AF280" t="e">
            <v>#REF!</v>
          </cell>
          <cell r="AG280" t="e">
            <v>#REF!</v>
          </cell>
          <cell r="AH280" t="e">
            <v>#REF!</v>
          </cell>
          <cell r="AI280">
            <v>0</v>
          </cell>
        </row>
        <row r="281">
          <cell r="C281" t="str">
            <v>8012</v>
          </cell>
          <cell r="D281" t="str">
            <v>LUXALON ALUMINIO   P   80</v>
          </cell>
          <cell r="E281" t="str">
            <v>M2</v>
          </cell>
          <cell r="F281">
            <v>194005.0526</v>
          </cell>
          <cell r="G281">
            <v>0</v>
          </cell>
          <cell r="H281">
            <v>1287</v>
          </cell>
          <cell r="I281">
            <v>268</v>
          </cell>
          <cell r="J281" t="e">
            <v>#REF!</v>
          </cell>
          <cell r="K281" t="e">
            <v>#REF!</v>
          </cell>
          <cell r="L281" t="e">
            <v>#REF!</v>
          </cell>
          <cell r="M281" t="e">
            <v>#REF!</v>
          </cell>
          <cell r="N281" t="e">
            <v>#REF!</v>
          </cell>
          <cell r="O281" t="e">
            <v>#REF!</v>
          </cell>
          <cell r="P281" t="e">
            <v>#REF!</v>
          </cell>
          <cell r="Q281" t="e">
            <v>#REF!</v>
          </cell>
          <cell r="R281" t="e">
            <v>#REF!</v>
          </cell>
          <cell r="S281" t="e">
            <v>#REF!</v>
          </cell>
          <cell r="T281" t="e">
            <v>#REF!</v>
          </cell>
          <cell r="U281" t="e">
            <v>#REF!</v>
          </cell>
          <cell r="V281" t="e">
            <v>#REF!</v>
          </cell>
          <cell r="W281" t="e">
            <v>#REF!</v>
          </cell>
          <cell r="X281" t="e">
            <v>#REF!</v>
          </cell>
          <cell r="Y281" t="e">
            <v>#REF!</v>
          </cell>
          <cell r="Z281" t="e">
            <v>#REF!</v>
          </cell>
          <cell r="AA281" t="e">
            <v>#REF!</v>
          </cell>
          <cell r="AB281" t="e">
            <v>#REF!</v>
          </cell>
          <cell r="AC281" t="e">
            <v>#REF!</v>
          </cell>
          <cell r="AD281" t="e">
            <v>#REF!</v>
          </cell>
          <cell r="AE281" t="e">
            <v>#REF!</v>
          </cell>
          <cell r="AF281" t="e">
            <v>#REF!</v>
          </cell>
          <cell r="AG281" t="e">
            <v>#REF!</v>
          </cell>
          <cell r="AH281" t="e">
            <v>#REF!</v>
          </cell>
          <cell r="AI281">
            <v>0</v>
          </cell>
        </row>
        <row r="282">
          <cell r="C282" t="str">
            <v>8013</v>
          </cell>
          <cell r="D282" t="str">
            <v>LUXALON ALUMINIO   P   130</v>
          </cell>
          <cell r="E282" t="str">
            <v>M2</v>
          </cell>
          <cell r="F282">
            <v>196909.77960000001</v>
          </cell>
          <cell r="G282">
            <v>0</v>
          </cell>
          <cell r="H282">
            <v>1294</v>
          </cell>
          <cell r="I282">
            <v>269</v>
          </cell>
          <cell r="J282" t="e">
            <v>#REF!</v>
          </cell>
          <cell r="K282" t="e">
            <v>#REF!</v>
          </cell>
          <cell r="L282" t="e">
            <v>#REF!</v>
          </cell>
          <cell r="M282" t="e">
            <v>#REF!</v>
          </cell>
          <cell r="N282" t="e">
            <v>#REF!</v>
          </cell>
          <cell r="O282" t="e">
            <v>#REF!</v>
          </cell>
          <cell r="P282" t="e">
            <v>#REF!</v>
          </cell>
          <cell r="Q282" t="e">
            <v>#REF!</v>
          </cell>
          <cell r="R282" t="e">
            <v>#REF!</v>
          </cell>
          <cell r="S282" t="e">
            <v>#REF!</v>
          </cell>
          <cell r="T282" t="e">
            <v>#REF!</v>
          </cell>
          <cell r="U282" t="e">
            <v>#REF!</v>
          </cell>
          <cell r="V282" t="e">
            <v>#REF!</v>
          </cell>
          <cell r="W282" t="e">
            <v>#REF!</v>
          </cell>
          <cell r="X282" t="e">
            <v>#REF!</v>
          </cell>
          <cell r="Y282" t="e">
            <v>#REF!</v>
          </cell>
          <cell r="Z282" t="e">
            <v>#REF!</v>
          </cell>
          <cell r="AA282" t="e">
            <v>#REF!</v>
          </cell>
          <cell r="AB282" t="e">
            <v>#REF!</v>
          </cell>
          <cell r="AC282" t="e">
            <v>#REF!</v>
          </cell>
          <cell r="AD282" t="e">
            <v>#REF!</v>
          </cell>
          <cell r="AE282" t="e">
            <v>#REF!</v>
          </cell>
          <cell r="AF282" t="e">
            <v>#REF!</v>
          </cell>
          <cell r="AG282" t="e">
            <v>#REF!</v>
          </cell>
          <cell r="AH282" t="e">
            <v>#REF!</v>
          </cell>
          <cell r="AI282">
            <v>0</v>
          </cell>
        </row>
        <row r="283">
          <cell r="C283" t="str">
            <v>8014</v>
          </cell>
          <cell r="D283" t="str">
            <v>LUXALON   ACERO      P  80</v>
          </cell>
          <cell r="E283" t="str">
            <v>M2</v>
          </cell>
          <cell r="F283">
            <v>171914.2156</v>
          </cell>
          <cell r="G283">
            <v>0</v>
          </cell>
          <cell r="H283">
            <v>1301</v>
          </cell>
          <cell r="I283">
            <v>270</v>
          </cell>
          <cell r="J283" t="e">
            <v>#REF!</v>
          </cell>
          <cell r="K283" t="e">
            <v>#REF!</v>
          </cell>
          <cell r="L283" t="e">
            <v>#REF!</v>
          </cell>
          <cell r="M283" t="e">
            <v>#REF!</v>
          </cell>
          <cell r="N283" t="e">
            <v>#REF!</v>
          </cell>
          <cell r="O283" t="e">
            <v>#REF!</v>
          </cell>
          <cell r="P283" t="e">
            <v>#REF!</v>
          </cell>
          <cell r="Q283" t="e">
            <v>#REF!</v>
          </cell>
          <cell r="R283" t="e">
            <v>#REF!</v>
          </cell>
          <cell r="S283" t="e">
            <v>#REF!</v>
          </cell>
          <cell r="T283" t="e">
            <v>#REF!</v>
          </cell>
          <cell r="U283" t="e">
            <v>#REF!</v>
          </cell>
          <cell r="V283" t="e">
            <v>#REF!</v>
          </cell>
          <cell r="W283" t="e">
            <v>#REF!</v>
          </cell>
          <cell r="X283" t="e">
            <v>#REF!</v>
          </cell>
          <cell r="Y283" t="e">
            <v>#REF!</v>
          </cell>
          <cell r="Z283" t="e">
            <v>#REF!</v>
          </cell>
          <cell r="AA283" t="e">
            <v>#REF!</v>
          </cell>
          <cell r="AB283" t="e">
            <v>#REF!</v>
          </cell>
          <cell r="AC283" t="e">
            <v>#REF!</v>
          </cell>
          <cell r="AD283" t="e">
            <v>#REF!</v>
          </cell>
          <cell r="AE283" t="e">
            <v>#REF!</v>
          </cell>
          <cell r="AF283" t="e">
            <v>#REF!</v>
          </cell>
          <cell r="AG283" t="e">
            <v>#REF!</v>
          </cell>
          <cell r="AH283" t="e">
            <v>#REF!</v>
          </cell>
          <cell r="AI283">
            <v>0</v>
          </cell>
        </row>
        <row r="284">
          <cell r="C284" t="str">
            <v>8015</v>
          </cell>
          <cell r="D284" t="str">
            <v>ESCAYOLA CARRIL  OCULTO</v>
          </cell>
          <cell r="E284" t="str">
            <v>M2</v>
          </cell>
          <cell r="F284">
            <v>129147.43999999999</v>
          </cell>
          <cell r="G284">
            <v>0</v>
          </cell>
          <cell r="H284">
            <v>1308</v>
          </cell>
          <cell r="I284">
            <v>271</v>
          </cell>
          <cell r="J284" t="e">
            <v>#REF!</v>
          </cell>
          <cell r="K284" t="e">
            <v>#REF!</v>
          </cell>
          <cell r="L284" t="e">
            <v>#REF!</v>
          </cell>
          <cell r="M284" t="e">
            <v>#REF!</v>
          </cell>
          <cell r="N284" t="e">
            <v>#REF!</v>
          </cell>
          <cell r="O284" t="e">
            <v>#REF!</v>
          </cell>
          <cell r="P284" t="e">
            <v>#REF!</v>
          </cell>
          <cell r="Q284" t="e">
            <v>#REF!</v>
          </cell>
          <cell r="R284" t="e">
            <v>#REF!</v>
          </cell>
          <cell r="S284" t="e">
            <v>#REF!</v>
          </cell>
          <cell r="T284" t="e">
            <v>#REF!</v>
          </cell>
          <cell r="U284" t="e">
            <v>#REF!</v>
          </cell>
          <cell r="V284" t="e">
            <v>#REF!</v>
          </cell>
          <cell r="W284" t="e">
            <v>#REF!</v>
          </cell>
          <cell r="X284" t="e">
            <v>#REF!</v>
          </cell>
          <cell r="Y284" t="e">
            <v>#REF!</v>
          </cell>
          <cell r="Z284" t="e">
            <v>#REF!</v>
          </cell>
          <cell r="AA284" t="e">
            <v>#REF!</v>
          </cell>
          <cell r="AB284" t="e">
            <v>#REF!</v>
          </cell>
          <cell r="AC284" t="e">
            <v>#REF!</v>
          </cell>
          <cell r="AD284" t="e">
            <v>#REF!</v>
          </cell>
          <cell r="AE284" t="e">
            <v>#REF!</v>
          </cell>
          <cell r="AF284" t="e">
            <v>#REF!</v>
          </cell>
          <cell r="AG284" t="e">
            <v>#REF!</v>
          </cell>
          <cell r="AH284" t="e">
            <v>#REF!</v>
          </cell>
          <cell r="AI284">
            <v>0</v>
          </cell>
        </row>
        <row r="285">
          <cell r="C285" t="str">
            <v>8016</v>
          </cell>
          <cell r="D285" t="str">
            <v>ESCAYOLA CARRIL  VISTO</v>
          </cell>
          <cell r="E285" t="str">
            <v>M2</v>
          </cell>
          <cell r="F285">
            <v>53787.58</v>
          </cell>
          <cell r="G285">
            <v>0</v>
          </cell>
          <cell r="H285">
            <v>1315</v>
          </cell>
          <cell r="I285">
            <v>272</v>
          </cell>
          <cell r="J285" t="e">
            <v>#REF!</v>
          </cell>
          <cell r="K285" t="e">
            <v>#REF!</v>
          </cell>
          <cell r="L285" t="e">
            <v>#REF!</v>
          </cell>
          <cell r="M285" t="e">
            <v>#REF!</v>
          </cell>
          <cell r="N285" t="e">
            <v>#REF!</v>
          </cell>
          <cell r="O285" t="e">
            <v>#REF!</v>
          </cell>
          <cell r="P285" t="e">
            <v>#REF!</v>
          </cell>
          <cell r="Q285" t="e">
            <v>#REF!</v>
          </cell>
          <cell r="R285" t="e">
            <v>#REF!</v>
          </cell>
          <cell r="S285" t="e">
            <v>#REF!</v>
          </cell>
          <cell r="T285" t="e">
            <v>#REF!</v>
          </cell>
          <cell r="U285" t="e">
            <v>#REF!</v>
          </cell>
          <cell r="V285" t="e">
            <v>#REF!</v>
          </cell>
          <cell r="W285" t="e">
            <v>#REF!</v>
          </cell>
          <cell r="X285" t="e">
            <v>#REF!</v>
          </cell>
          <cell r="Y285" t="e">
            <v>#REF!</v>
          </cell>
          <cell r="Z285" t="e">
            <v>#REF!</v>
          </cell>
          <cell r="AA285" t="e">
            <v>#REF!</v>
          </cell>
          <cell r="AB285" t="e">
            <v>#REF!</v>
          </cell>
          <cell r="AC285" t="e">
            <v>#REF!</v>
          </cell>
          <cell r="AD285" t="e">
            <v>#REF!</v>
          </cell>
          <cell r="AE285" t="e">
            <v>#REF!</v>
          </cell>
          <cell r="AF285" t="e">
            <v>#REF!</v>
          </cell>
          <cell r="AG285" t="e">
            <v>#REF!</v>
          </cell>
          <cell r="AH285" t="e">
            <v>#REF!</v>
          </cell>
          <cell r="AI285">
            <v>0</v>
          </cell>
        </row>
        <row r="286">
          <cell r="C286" t="str">
            <v>8017</v>
          </cell>
          <cell r="D286" t="str">
            <v>MOLDURAS DE YESO  4.7 x 4.7</v>
          </cell>
          <cell r="E286" t="str">
            <v>ML</v>
          </cell>
          <cell r="F286">
            <v>11360.58</v>
          </cell>
          <cell r="G286">
            <v>0</v>
          </cell>
          <cell r="H286">
            <v>1319</v>
          </cell>
          <cell r="I286">
            <v>273</v>
          </cell>
          <cell r="J286" t="e">
            <v>#REF!</v>
          </cell>
          <cell r="K286" t="e">
            <v>#REF!</v>
          </cell>
          <cell r="L286" t="e">
            <v>#REF!</v>
          </cell>
          <cell r="M286" t="e">
            <v>#REF!</v>
          </cell>
          <cell r="N286" t="e">
            <v>#REF!</v>
          </cell>
          <cell r="O286" t="e">
            <v>#REF!</v>
          </cell>
          <cell r="P286" t="e">
            <v>#REF!</v>
          </cell>
          <cell r="Q286" t="e">
            <v>#REF!</v>
          </cell>
          <cell r="R286" t="e">
            <v>#REF!</v>
          </cell>
          <cell r="S286" t="e">
            <v>#REF!</v>
          </cell>
          <cell r="T286" t="e">
            <v>#REF!</v>
          </cell>
          <cell r="U286" t="e">
            <v>#REF!</v>
          </cell>
          <cell r="V286" t="e">
            <v>#REF!</v>
          </cell>
          <cell r="W286" t="e">
            <v>#REF!</v>
          </cell>
          <cell r="X286" t="e">
            <v>#REF!</v>
          </cell>
          <cell r="Y286" t="e">
            <v>#REF!</v>
          </cell>
          <cell r="Z286" t="e">
            <v>#REF!</v>
          </cell>
          <cell r="AA286" t="e">
            <v>#REF!</v>
          </cell>
          <cell r="AB286" t="e">
            <v>#REF!</v>
          </cell>
          <cell r="AC286" t="e">
            <v>#REF!</v>
          </cell>
          <cell r="AD286" t="e">
            <v>#REF!</v>
          </cell>
          <cell r="AE286" t="e">
            <v>#REF!</v>
          </cell>
          <cell r="AF286" t="e">
            <v>#REF!</v>
          </cell>
          <cell r="AG286" t="e">
            <v>#REF!</v>
          </cell>
          <cell r="AH286" t="e">
            <v>#REF!</v>
          </cell>
          <cell r="AI286">
            <v>0</v>
          </cell>
        </row>
        <row r="287">
          <cell r="C287" t="str">
            <v>8018</v>
          </cell>
          <cell r="D287" t="str">
            <v>MOLDURAS DE YESO  6.2 x 6.2</v>
          </cell>
          <cell r="E287" t="str">
            <v>ML</v>
          </cell>
          <cell r="F287">
            <v>15869.5</v>
          </cell>
          <cell r="G287">
            <v>0</v>
          </cell>
          <cell r="H287">
            <v>1326</v>
          </cell>
          <cell r="I287">
            <v>274</v>
          </cell>
          <cell r="J287" t="e">
            <v>#REF!</v>
          </cell>
          <cell r="K287" t="e">
            <v>#REF!</v>
          </cell>
          <cell r="L287" t="e">
            <v>#REF!</v>
          </cell>
          <cell r="M287" t="e">
            <v>#REF!</v>
          </cell>
          <cell r="N287" t="e">
            <v>#REF!</v>
          </cell>
          <cell r="O287" t="e">
            <v>#REF!</v>
          </cell>
          <cell r="P287" t="e">
            <v>#REF!</v>
          </cell>
          <cell r="Q287" t="e">
            <v>#REF!</v>
          </cell>
          <cell r="R287" t="e">
            <v>#REF!</v>
          </cell>
          <cell r="S287" t="e">
            <v>#REF!</v>
          </cell>
          <cell r="T287" t="e">
            <v>#REF!</v>
          </cell>
          <cell r="U287" t="e">
            <v>#REF!</v>
          </cell>
          <cell r="V287" t="e">
            <v>#REF!</v>
          </cell>
          <cell r="W287" t="e">
            <v>#REF!</v>
          </cell>
          <cell r="X287" t="e">
            <v>#REF!</v>
          </cell>
          <cell r="Y287" t="e">
            <v>#REF!</v>
          </cell>
          <cell r="Z287" t="e">
            <v>#REF!</v>
          </cell>
          <cell r="AA287" t="e">
            <v>#REF!</v>
          </cell>
          <cell r="AB287" t="e">
            <v>#REF!</v>
          </cell>
          <cell r="AC287" t="e">
            <v>#REF!</v>
          </cell>
          <cell r="AD287" t="e">
            <v>#REF!</v>
          </cell>
          <cell r="AE287" t="e">
            <v>#REF!</v>
          </cell>
          <cell r="AF287" t="e">
            <v>#REF!</v>
          </cell>
          <cell r="AG287" t="e">
            <v>#REF!</v>
          </cell>
          <cell r="AH287" t="e">
            <v>#REF!</v>
          </cell>
          <cell r="AI287">
            <v>0</v>
          </cell>
        </row>
        <row r="288">
          <cell r="C288" t="str">
            <v>8019</v>
          </cell>
          <cell r="D288" t="str">
            <v>CORNISAS  YESO   19 x 19</v>
          </cell>
          <cell r="E288" t="str">
            <v>ML</v>
          </cell>
          <cell r="F288">
            <v>26380.260000000002</v>
          </cell>
          <cell r="G288">
            <v>0</v>
          </cell>
          <cell r="H288">
            <v>1328</v>
          </cell>
          <cell r="I288">
            <v>275</v>
          </cell>
          <cell r="J288" t="e">
            <v>#REF!</v>
          </cell>
          <cell r="K288" t="e">
            <v>#REF!</v>
          </cell>
          <cell r="L288" t="e">
            <v>#REF!</v>
          </cell>
          <cell r="M288" t="e">
            <v>#REF!</v>
          </cell>
          <cell r="N288" t="e">
            <v>#REF!</v>
          </cell>
          <cell r="O288" t="e">
            <v>#REF!</v>
          </cell>
          <cell r="P288" t="e">
            <v>#REF!</v>
          </cell>
          <cell r="Q288" t="e">
            <v>#REF!</v>
          </cell>
          <cell r="R288" t="e">
            <v>#REF!</v>
          </cell>
          <cell r="S288" t="e">
            <v>#REF!</v>
          </cell>
          <cell r="T288" t="e">
            <v>#REF!</v>
          </cell>
          <cell r="U288" t="e">
            <v>#REF!</v>
          </cell>
          <cell r="V288" t="e">
            <v>#REF!</v>
          </cell>
          <cell r="W288" t="e">
            <v>#REF!</v>
          </cell>
          <cell r="X288" t="e">
            <v>#REF!</v>
          </cell>
          <cell r="Y288" t="e">
            <v>#REF!</v>
          </cell>
          <cell r="Z288" t="e">
            <v>#REF!</v>
          </cell>
          <cell r="AA288" t="e">
            <v>#REF!</v>
          </cell>
          <cell r="AB288" t="e">
            <v>#REF!</v>
          </cell>
          <cell r="AC288" t="e">
            <v>#REF!</v>
          </cell>
          <cell r="AD288" t="e">
            <v>#REF!</v>
          </cell>
          <cell r="AE288" t="e">
            <v>#REF!</v>
          </cell>
          <cell r="AF288" t="e">
            <v>#REF!</v>
          </cell>
          <cell r="AG288" t="e">
            <v>#REF!</v>
          </cell>
          <cell r="AH288" t="e">
            <v>#REF!</v>
          </cell>
          <cell r="AI288">
            <v>0</v>
          </cell>
        </row>
        <row r="289">
          <cell r="C289" t="str">
            <v>8020</v>
          </cell>
          <cell r="D289" t="str">
            <v>CIELORASO   EN  TRIPLEX     9MM</v>
          </cell>
          <cell r="E289" t="str">
            <v>M2</v>
          </cell>
          <cell r="F289">
            <v>29092.541630000007</v>
          </cell>
          <cell r="G289">
            <v>0</v>
          </cell>
          <cell r="H289">
            <v>1330</v>
          </cell>
          <cell r="I289">
            <v>276</v>
          </cell>
          <cell r="J289" t="e">
            <v>#REF!</v>
          </cell>
          <cell r="K289" t="e">
            <v>#REF!</v>
          </cell>
          <cell r="L289" t="e">
            <v>#REF!</v>
          </cell>
          <cell r="M289" t="e">
            <v>#REF!</v>
          </cell>
          <cell r="N289" t="e">
            <v>#REF!</v>
          </cell>
          <cell r="O289" t="e">
            <v>#REF!</v>
          </cell>
          <cell r="P289" t="e">
            <v>#REF!</v>
          </cell>
          <cell r="Q289" t="e">
            <v>#REF!</v>
          </cell>
          <cell r="R289" t="e">
            <v>#REF!</v>
          </cell>
          <cell r="S289" t="e">
            <v>#REF!</v>
          </cell>
          <cell r="T289" t="e">
            <v>#REF!</v>
          </cell>
          <cell r="U289" t="e">
            <v>#REF!</v>
          </cell>
          <cell r="V289" t="e">
            <v>#REF!</v>
          </cell>
          <cell r="W289" t="e">
            <v>#REF!</v>
          </cell>
          <cell r="X289" t="e">
            <v>#REF!</v>
          </cell>
          <cell r="Y289" t="e">
            <v>#REF!</v>
          </cell>
          <cell r="Z289" t="e">
            <v>#REF!</v>
          </cell>
          <cell r="AA289" t="e">
            <v>#REF!</v>
          </cell>
          <cell r="AB289" t="e">
            <v>#REF!</v>
          </cell>
          <cell r="AC289" t="e">
            <v>#REF!</v>
          </cell>
          <cell r="AD289" t="e">
            <v>#REF!</v>
          </cell>
          <cell r="AE289" t="e">
            <v>#REF!</v>
          </cell>
          <cell r="AF289" t="e">
            <v>#REF!</v>
          </cell>
          <cell r="AG289" t="e">
            <v>#REF!</v>
          </cell>
          <cell r="AH289" t="e">
            <v>#REF!</v>
          </cell>
          <cell r="AI289">
            <v>0</v>
          </cell>
        </row>
        <row r="290">
          <cell r="C290" t="str">
            <v>8021</v>
          </cell>
          <cell r="D290" t="str">
            <v>APLIQUE   YESO</v>
          </cell>
          <cell r="E290" t="str">
            <v>ML</v>
          </cell>
          <cell r="F290">
            <v>29290</v>
          </cell>
          <cell r="G290">
            <v>0</v>
          </cell>
          <cell r="H290">
            <v>1332</v>
          </cell>
          <cell r="I290">
            <v>277</v>
          </cell>
          <cell r="J290" t="e">
            <v>#REF!</v>
          </cell>
          <cell r="K290" t="e">
            <v>#REF!</v>
          </cell>
          <cell r="L290" t="e">
            <v>#REF!</v>
          </cell>
          <cell r="M290" t="e">
            <v>#REF!</v>
          </cell>
          <cell r="N290" t="e">
            <v>#REF!</v>
          </cell>
          <cell r="O290" t="e">
            <v>#REF!</v>
          </cell>
          <cell r="P290" t="e">
            <v>#REF!</v>
          </cell>
          <cell r="Q290" t="e">
            <v>#REF!</v>
          </cell>
          <cell r="R290" t="e">
            <v>#REF!</v>
          </cell>
          <cell r="S290" t="e">
            <v>#REF!</v>
          </cell>
          <cell r="T290" t="e">
            <v>#REF!</v>
          </cell>
          <cell r="U290" t="e">
            <v>#REF!</v>
          </cell>
          <cell r="V290" t="e">
            <v>#REF!</v>
          </cell>
          <cell r="W290" t="e">
            <v>#REF!</v>
          </cell>
          <cell r="X290" t="e">
            <v>#REF!</v>
          </cell>
          <cell r="Y290" t="e">
            <v>#REF!</v>
          </cell>
          <cell r="Z290" t="e">
            <v>#REF!</v>
          </cell>
          <cell r="AA290" t="e">
            <v>#REF!</v>
          </cell>
          <cell r="AB290" t="e">
            <v>#REF!</v>
          </cell>
          <cell r="AC290" t="e">
            <v>#REF!</v>
          </cell>
          <cell r="AD290" t="e">
            <v>#REF!</v>
          </cell>
          <cell r="AE290" t="e">
            <v>#REF!</v>
          </cell>
          <cell r="AF290" t="e">
            <v>#REF!</v>
          </cell>
          <cell r="AG290" t="e">
            <v>#REF!</v>
          </cell>
          <cell r="AH290" t="e">
            <v>#REF!</v>
          </cell>
          <cell r="AI290">
            <v>0</v>
          </cell>
        </row>
        <row r="291">
          <cell r="C291" t="str">
            <v>8022</v>
          </cell>
          <cell r="D291" t="str">
            <v>CIELORASO BOVEDAS  DRYWALL</v>
          </cell>
          <cell r="E291" t="str">
            <v>M2</v>
          </cell>
          <cell r="F291">
            <v>29714.618765412004</v>
          </cell>
          <cell r="G291">
            <v>0</v>
          </cell>
          <cell r="H291">
            <v>1334</v>
          </cell>
          <cell r="I291">
            <v>278</v>
          </cell>
          <cell r="J291" t="e">
            <v>#REF!</v>
          </cell>
          <cell r="K291" t="e">
            <v>#REF!</v>
          </cell>
          <cell r="L291" t="e">
            <v>#REF!</v>
          </cell>
          <cell r="M291" t="e">
            <v>#REF!</v>
          </cell>
          <cell r="N291" t="e">
            <v>#REF!</v>
          </cell>
          <cell r="O291" t="e">
            <v>#REF!</v>
          </cell>
          <cell r="P291" t="e">
            <v>#REF!</v>
          </cell>
          <cell r="Q291" t="e">
            <v>#REF!</v>
          </cell>
          <cell r="R291" t="e">
            <v>#REF!</v>
          </cell>
          <cell r="S291" t="e">
            <v>#REF!</v>
          </cell>
          <cell r="T291" t="e">
            <v>#REF!</v>
          </cell>
          <cell r="U291" t="e">
            <v>#REF!</v>
          </cell>
          <cell r="V291" t="e">
            <v>#REF!</v>
          </cell>
          <cell r="W291" t="e">
            <v>#REF!</v>
          </cell>
          <cell r="X291" t="e">
            <v>#REF!</v>
          </cell>
          <cell r="Y291" t="e">
            <v>#REF!</v>
          </cell>
          <cell r="Z291" t="e">
            <v>#REF!</v>
          </cell>
          <cell r="AA291" t="e">
            <v>#REF!</v>
          </cell>
          <cell r="AB291" t="e">
            <v>#REF!</v>
          </cell>
          <cell r="AC291" t="e">
            <v>#REF!</v>
          </cell>
          <cell r="AD291" t="e">
            <v>#REF!</v>
          </cell>
          <cell r="AE291" t="e">
            <v>#REF!</v>
          </cell>
          <cell r="AF291" t="e">
            <v>#REF!</v>
          </cell>
          <cell r="AG291" t="e">
            <v>#REF!</v>
          </cell>
          <cell r="AH291" t="e">
            <v>#REF!</v>
          </cell>
          <cell r="AI291">
            <v>0</v>
          </cell>
        </row>
        <row r="292">
          <cell r="C292" t="str">
            <v>8023</v>
          </cell>
          <cell r="D292" t="str">
            <v xml:space="preserve"> CIELORASO  DRYWALL O SUPERBOAR (INCLUYE ESTRUCTURA PORTANTE) MASILLADO, LIJADO Y PINTADO VINILO TIPO 1 COLOR BLANCO (3 MANOS).</v>
          </cell>
          <cell r="E292" t="str">
            <v>M2</v>
          </cell>
          <cell r="F292">
            <v>40399.377999999997</v>
          </cell>
          <cell r="G292">
            <v>0</v>
          </cell>
          <cell r="H292">
            <v>1336</v>
          </cell>
          <cell r="I292">
            <v>279</v>
          </cell>
          <cell r="J292" t="e">
            <v>#REF!</v>
          </cell>
          <cell r="K292" t="e">
            <v>#REF!</v>
          </cell>
          <cell r="L292" t="e">
            <v>#REF!</v>
          </cell>
          <cell r="M292" t="e">
            <v>#REF!</v>
          </cell>
          <cell r="N292" t="e">
            <v>#REF!</v>
          </cell>
          <cell r="O292" t="e">
            <v>#REF!</v>
          </cell>
          <cell r="P292" t="e">
            <v>#REF!</v>
          </cell>
          <cell r="Q292" t="e">
            <v>#REF!</v>
          </cell>
          <cell r="R292" t="e">
            <v>#REF!</v>
          </cell>
          <cell r="S292" t="e">
            <v>#REF!</v>
          </cell>
          <cell r="T292" t="e">
            <v>#REF!</v>
          </cell>
          <cell r="U292" t="e">
            <v>#REF!</v>
          </cell>
          <cell r="V292" t="e">
            <v>#REF!</v>
          </cell>
          <cell r="W292" t="e">
            <v>#REF!</v>
          </cell>
          <cell r="X292" t="e">
            <v>#REF!</v>
          </cell>
          <cell r="Y292" t="e">
            <v>#REF!</v>
          </cell>
          <cell r="Z292" t="e">
            <v>#REF!</v>
          </cell>
          <cell r="AA292" t="e">
            <v>#REF!</v>
          </cell>
          <cell r="AB292" t="e">
            <v>#REF!</v>
          </cell>
          <cell r="AC292" t="e">
            <v>#REF!</v>
          </cell>
          <cell r="AD292" t="e">
            <v>#REF!</v>
          </cell>
          <cell r="AE292" t="e">
            <v>#REF!</v>
          </cell>
          <cell r="AF292" t="e">
            <v>#REF!</v>
          </cell>
          <cell r="AG292" t="e">
            <v>#REF!</v>
          </cell>
          <cell r="AH292" t="e">
            <v>#REF!</v>
          </cell>
          <cell r="AI292">
            <v>0</v>
          </cell>
        </row>
        <row r="293">
          <cell r="C293" t="str">
            <v>8024</v>
          </cell>
          <cell r="D293" t="str">
            <v>TABLEX            19MM</v>
          </cell>
          <cell r="E293" t="str">
            <v>M2</v>
          </cell>
          <cell r="F293">
            <v>51395.527454880015</v>
          </cell>
          <cell r="G293">
            <v>0</v>
          </cell>
          <cell r="H293">
            <v>1338</v>
          </cell>
          <cell r="I293">
            <v>280</v>
          </cell>
          <cell r="J293" t="e">
            <v>#REF!</v>
          </cell>
          <cell r="K293" t="e">
            <v>#REF!</v>
          </cell>
          <cell r="L293" t="e">
            <v>#REF!</v>
          </cell>
          <cell r="M293" t="e">
            <v>#REF!</v>
          </cell>
          <cell r="N293" t="e">
            <v>#REF!</v>
          </cell>
          <cell r="O293" t="e">
            <v>#REF!</v>
          </cell>
          <cell r="P293" t="e">
            <v>#REF!</v>
          </cell>
          <cell r="Q293" t="e">
            <v>#REF!</v>
          </cell>
          <cell r="R293" t="e">
            <v>#REF!</v>
          </cell>
          <cell r="S293" t="e">
            <v>#REF!</v>
          </cell>
          <cell r="T293" t="e">
            <v>#REF!</v>
          </cell>
          <cell r="U293" t="e">
            <v>#REF!</v>
          </cell>
          <cell r="V293" t="e">
            <v>#REF!</v>
          </cell>
          <cell r="W293" t="e">
            <v>#REF!</v>
          </cell>
          <cell r="X293" t="e">
            <v>#REF!</v>
          </cell>
          <cell r="Y293" t="e">
            <v>#REF!</v>
          </cell>
          <cell r="Z293" t="e">
            <v>#REF!</v>
          </cell>
          <cell r="AA293" t="e">
            <v>#REF!</v>
          </cell>
          <cell r="AB293" t="e">
            <v>#REF!</v>
          </cell>
          <cell r="AC293" t="e">
            <v>#REF!</v>
          </cell>
          <cell r="AD293" t="e">
            <v>#REF!</v>
          </cell>
          <cell r="AE293" t="e">
            <v>#REF!</v>
          </cell>
          <cell r="AF293" t="e">
            <v>#REF!</v>
          </cell>
          <cell r="AG293" t="e">
            <v>#REF!</v>
          </cell>
          <cell r="AH293" t="e">
            <v>#REF!</v>
          </cell>
          <cell r="AI293">
            <v>0</v>
          </cell>
        </row>
        <row r="294">
          <cell r="C294" t="str">
            <v>8025</v>
          </cell>
          <cell r="D294" t="str">
            <v>CIELORASO   DURACUSTIC</v>
          </cell>
          <cell r="E294" t="str">
            <v>M2</v>
          </cell>
          <cell r="F294">
            <v>27447.471792400003</v>
          </cell>
          <cell r="G294">
            <v>0</v>
          </cell>
          <cell r="H294">
            <v>1340</v>
          </cell>
          <cell r="I294">
            <v>281</v>
          </cell>
          <cell r="J294" t="e">
            <v>#REF!</v>
          </cell>
          <cell r="K294" t="e">
            <v>#REF!</v>
          </cell>
          <cell r="L294" t="e">
            <v>#REF!</v>
          </cell>
          <cell r="M294" t="e">
            <v>#REF!</v>
          </cell>
          <cell r="N294" t="e">
            <v>#REF!</v>
          </cell>
          <cell r="O294" t="e">
            <v>#REF!</v>
          </cell>
          <cell r="P294" t="e">
            <v>#REF!</v>
          </cell>
          <cell r="Q294" t="e">
            <v>#REF!</v>
          </cell>
          <cell r="R294" t="e">
            <v>#REF!</v>
          </cell>
          <cell r="S294" t="e">
            <v>#REF!</v>
          </cell>
          <cell r="T294" t="e">
            <v>#REF!</v>
          </cell>
          <cell r="U294" t="e">
            <v>#REF!</v>
          </cell>
          <cell r="V294" t="e">
            <v>#REF!</v>
          </cell>
          <cell r="W294" t="e">
            <v>#REF!</v>
          </cell>
          <cell r="X294" t="e">
            <v>#REF!</v>
          </cell>
          <cell r="Y294" t="e">
            <v>#REF!</v>
          </cell>
          <cell r="Z294" t="e">
            <v>#REF!</v>
          </cell>
          <cell r="AA294" t="e">
            <v>#REF!</v>
          </cell>
          <cell r="AB294" t="e">
            <v>#REF!</v>
          </cell>
          <cell r="AC294" t="e">
            <v>#REF!</v>
          </cell>
          <cell r="AD294" t="e">
            <v>#REF!</v>
          </cell>
          <cell r="AE294" t="e">
            <v>#REF!</v>
          </cell>
          <cell r="AF294" t="e">
            <v>#REF!</v>
          </cell>
          <cell r="AG294" t="e">
            <v>#REF!</v>
          </cell>
          <cell r="AH294" t="e">
            <v>#REF!</v>
          </cell>
          <cell r="AI294">
            <v>0</v>
          </cell>
        </row>
        <row r="295">
          <cell r="C295" t="str">
            <v>8026</v>
          </cell>
          <cell r="D295" t="str">
            <v>CIELOFALSO EN ICOPOR Y ALUMINIO</v>
          </cell>
          <cell r="E295" t="str">
            <v>M2</v>
          </cell>
          <cell r="F295">
            <v>42169.14740200001</v>
          </cell>
          <cell r="G295">
            <v>0</v>
          </cell>
          <cell r="H295">
            <v>1342</v>
          </cell>
          <cell r="I295">
            <v>282</v>
          </cell>
          <cell r="J295" t="e">
            <v>#REF!</v>
          </cell>
          <cell r="K295" t="e">
            <v>#REF!</v>
          </cell>
          <cell r="L295" t="e">
            <v>#REF!</v>
          </cell>
          <cell r="M295" t="e">
            <v>#REF!</v>
          </cell>
          <cell r="N295" t="e">
            <v>#REF!</v>
          </cell>
          <cell r="O295" t="e">
            <v>#REF!</v>
          </cell>
          <cell r="P295" t="e">
            <v>#REF!</v>
          </cell>
          <cell r="Q295" t="e">
            <v>#REF!</v>
          </cell>
          <cell r="R295" t="e">
            <v>#REF!</v>
          </cell>
          <cell r="S295" t="e">
            <v>#REF!</v>
          </cell>
          <cell r="T295" t="e">
            <v>#REF!</v>
          </cell>
          <cell r="U295" t="e">
            <v>#REF!</v>
          </cell>
          <cell r="V295" t="e">
            <v>#REF!</v>
          </cell>
          <cell r="W295" t="e">
            <v>#REF!</v>
          </cell>
          <cell r="X295" t="e">
            <v>#REF!</v>
          </cell>
          <cell r="Y295" t="e">
            <v>#REF!</v>
          </cell>
          <cell r="Z295" t="e">
            <v>#REF!</v>
          </cell>
          <cell r="AA295" t="e">
            <v>#REF!</v>
          </cell>
          <cell r="AB295" t="e">
            <v>#REF!</v>
          </cell>
          <cell r="AC295" t="e">
            <v>#REF!</v>
          </cell>
          <cell r="AD295" t="e">
            <v>#REF!</v>
          </cell>
          <cell r="AE295" t="e">
            <v>#REF!</v>
          </cell>
          <cell r="AF295" t="e">
            <v>#REF!</v>
          </cell>
          <cell r="AG295" t="e">
            <v>#REF!</v>
          </cell>
          <cell r="AH295" t="e">
            <v>#REF!</v>
          </cell>
          <cell r="AI295">
            <v>0</v>
          </cell>
        </row>
        <row r="296">
          <cell r="C296" t="str">
            <v>8027</v>
          </cell>
          <cell r="D296" t="str">
            <v xml:space="preserve"> PINTURA SOBRE CIELO RASO, 2  MANOS  TIPO 2  O SIMILAR INCLUYE FILOS, DILATACIONES Y CARTERAS</v>
          </cell>
          <cell r="E296" t="str">
            <v>M2</v>
          </cell>
          <cell r="F296">
            <v>5747.7999999999993</v>
          </cell>
          <cell r="G296">
            <v>0</v>
          </cell>
          <cell r="H296">
            <v>1346</v>
          </cell>
          <cell r="I296">
            <v>283</v>
          </cell>
          <cell r="J296" t="e">
            <v>#REF!</v>
          </cell>
          <cell r="K296" t="e">
            <v>#REF!</v>
          </cell>
          <cell r="L296" t="e">
            <v>#REF!</v>
          </cell>
          <cell r="M296" t="e">
            <v>#REF!</v>
          </cell>
          <cell r="N296" t="e">
            <v>#REF!</v>
          </cell>
          <cell r="O296" t="e">
            <v>#REF!</v>
          </cell>
          <cell r="P296" t="e">
            <v>#REF!</v>
          </cell>
          <cell r="Q296" t="e">
            <v>#REF!</v>
          </cell>
          <cell r="R296" t="e">
            <v>#REF!</v>
          </cell>
          <cell r="S296" t="e">
            <v>#REF!</v>
          </cell>
          <cell r="T296" t="e">
            <v>#REF!</v>
          </cell>
          <cell r="U296" t="e">
            <v>#REF!</v>
          </cell>
          <cell r="V296" t="e">
            <v>#REF!</v>
          </cell>
          <cell r="W296" t="e">
            <v>#REF!</v>
          </cell>
          <cell r="X296" t="e">
            <v>#REF!</v>
          </cell>
          <cell r="Y296" t="e">
            <v>#REF!</v>
          </cell>
          <cell r="Z296" t="e">
            <v>#REF!</v>
          </cell>
          <cell r="AA296" t="e">
            <v>#REF!</v>
          </cell>
          <cell r="AB296" t="e">
            <v>#REF!</v>
          </cell>
          <cell r="AC296" t="e">
            <v>#REF!</v>
          </cell>
          <cell r="AD296" t="e">
            <v>#REF!</v>
          </cell>
          <cell r="AE296" t="e">
            <v>#REF!</v>
          </cell>
          <cell r="AF296" t="e">
            <v>#REF!</v>
          </cell>
          <cell r="AG296" t="e">
            <v>#REF!</v>
          </cell>
          <cell r="AH296" t="e">
            <v>#REF!</v>
          </cell>
          <cell r="AI296">
            <v>0</v>
          </cell>
        </row>
        <row r="297">
          <cell r="C297" t="str">
            <v>8028</v>
          </cell>
          <cell r="D297" t="str">
            <v xml:space="preserve"> CIELORASO DESCOLGADO EN PVC CON ESTRUCTURA METALICA, CON CLARABOYAS  PARA INSPECCIONAR Y LIMPIAR.</v>
          </cell>
          <cell r="E297" t="str">
            <v>M2</v>
          </cell>
          <cell r="F297">
            <v>53708.626666666663</v>
          </cell>
          <cell r="G297">
            <v>0</v>
          </cell>
          <cell r="H297">
            <v>1350</v>
          </cell>
          <cell r="I297">
            <v>284</v>
          </cell>
          <cell r="J297" t="e">
            <v>#REF!</v>
          </cell>
          <cell r="K297" t="e">
            <v>#REF!</v>
          </cell>
          <cell r="L297" t="e">
            <v>#REF!</v>
          </cell>
          <cell r="M297" t="e">
            <v>#REF!</v>
          </cell>
          <cell r="N297" t="e">
            <v>#REF!</v>
          </cell>
          <cell r="O297" t="e">
            <v>#REF!</v>
          </cell>
          <cell r="P297" t="e">
            <v>#REF!</v>
          </cell>
          <cell r="Q297" t="e">
            <v>#REF!</v>
          </cell>
          <cell r="R297" t="e">
            <v>#REF!</v>
          </cell>
          <cell r="S297" t="e">
            <v>#REF!</v>
          </cell>
          <cell r="T297" t="e">
            <v>#REF!</v>
          </cell>
          <cell r="U297" t="e">
            <v>#REF!</v>
          </cell>
          <cell r="V297" t="e">
            <v>#REF!</v>
          </cell>
          <cell r="W297" t="e">
            <v>#REF!</v>
          </cell>
          <cell r="X297" t="e">
            <v>#REF!</v>
          </cell>
          <cell r="Y297" t="e">
            <v>#REF!</v>
          </cell>
          <cell r="Z297" t="e">
            <v>#REF!</v>
          </cell>
          <cell r="AA297" t="e">
            <v>#REF!</v>
          </cell>
          <cell r="AB297" t="e">
            <v>#REF!</v>
          </cell>
          <cell r="AC297" t="e">
            <v>#REF!</v>
          </cell>
          <cell r="AD297" t="e">
            <v>#REF!</v>
          </cell>
          <cell r="AE297" t="e">
            <v>#REF!</v>
          </cell>
          <cell r="AF297" t="e">
            <v>#REF!</v>
          </cell>
          <cell r="AG297" t="e">
            <v>#REF!</v>
          </cell>
          <cell r="AH297" t="e">
            <v>#REF!</v>
          </cell>
          <cell r="AI297">
            <v>0</v>
          </cell>
        </row>
        <row r="298">
          <cell r="C298" t="str">
            <v>8029</v>
          </cell>
          <cell r="D298" t="str">
            <v>CARTERA CIELORASO DESCOLGADO EN PVC CON ESTRUCTURA METALICA.</v>
          </cell>
          <cell r="E298" t="str">
            <v>ML</v>
          </cell>
          <cell r="F298">
            <v>25701.3</v>
          </cell>
          <cell r="G298">
            <v>0</v>
          </cell>
          <cell r="H298">
            <v>1354</v>
          </cell>
          <cell r="I298">
            <v>285</v>
          </cell>
          <cell r="J298" t="e">
            <v>#REF!</v>
          </cell>
          <cell r="K298" t="e">
            <v>#REF!</v>
          </cell>
          <cell r="L298" t="e">
            <v>#REF!</v>
          </cell>
          <cell r="M298" t="e">
            <v>#REF!</v>
          </cell>
          <cell r="N298" t="e">
            <v>#REF!</v>
          </cell>
          <cell r="O298" t="e">
            <v>#REF!</v>
          </cell>
          <cell r="P298" t="e">
            <v>#REF!</v>
          </cell>
          <cell r="Q298" t="e">
            <v>#REF!</v>
          </cell>
          <cell r="R298" t="e">
            <v>#REF!</v>
          </cell>
          <cell r="S298" t="e">
            <v>#REF!</v>
          </cell>
          <cell r="T298" t="e">
            <v>#REF!</v>
          </cell>
          <cell r="U298" t="e">
            <v>#REF!</v>
          </cell>
          <cell r="V298" t="e">
            <v>#REF!</v>
          </cell>
          <cell r="W298" t="e">
            <v>#REF!</v>
          </cell>
          <cell r="X298" t="e">
            <v>#REF!</v>
          </cell>
          <cell r="Y298" t="e">
            <v>#REF!</v>
          </cell>
          <cell r="Z298" t="e">
            <v>#REF!</v>
          </cell>
          <cell r="AA298" t="e">
            <v>#REF!</v>
          </cell>
          <cell r="AB298" t="e">
            <v>#REF!</v>
          </cell>
          <cell r="AC298" t="e">
            <v>#REF!</v>
          </cell>
          <cell r="AD298" t="e">
            <v>#REF!</v>
          </cell>
          <cell r="AE298" t="e">
            <v>#REF!</v>
          </cell>
          <cell r="AF298" t="e">
            <v>#REF!</v>
          </cell>
          <cell r="AG298" t="e">
            <v>#REF!</v>
          </cell>
          <cell r="AH298" t="e">
            <v>#REF!</v>
          </cell>
          <cell r="AI298">
            <v>0</v>
          </cell>
        </row>
        <row r="299">
          <cell r="C299" t="str">
            <v>9000</v>
          </cell>
          <cell r="D299" t="str">
            <v>CARPINTERIA DE MADERA Y METALICA</v>
          </cell>
          <cell r="E299">
            <v>0</v>
          </cell>
          <cell r="F299">
            <v>0</v>
          </cell>
          <cell r="G299">
            <v>0</v>
          </cell>
          <cell r="H299">
            <v>1360</v>
          </cell>
          <cell r="I299">
            <v>286</v>
          </cell>
          <cell r="J299" t="e">
            <v>#REF!</v>
          </cell>
          <cell r="K299" t="e">
            <v>#REF!</v>
          </cell>
          <cell r="L299" t="e">
            <v>#REF!</v>
          </cell>
          <cell r="M299" t="e">
            <v>#REF!</v>
          </cell>
          <cell r="N299" t="e">
            <v>#REF!</v>
          </cell>
          <cell r="O299" t="e">
            <v>#REF!</v>
          </cell>
          <cell r="P299" t="e">
            <v>#REF!</v>
          </cell>
          <cell r="Q299" t="e">
            <v>#REF!</v>
          </cell>
          <cell r="R299" t="e">
            <v>#REF!</v>
          </cell>
          <cell r="S299" t="e">
            <v>#REF!</v>
          </cell>
          <cell r="T299" t="e">
            <v>#REF!</v>
          </cell>
          <cell r="U299" t="e">
            <v>#REF!</v>
          </cell>
          <cell r="V299" t="e">
            <v>#REF!</v>
          </cell>
          <cell r="W299" t="e">
            <v>#REF!</v>
          </cell>
          <cell r="X299" t="e">
            <v>#REF!</v>
          </cell>
          <cell r="Y299" t="e">
            <v>#REF!</v>
          </cell>
          <cell r="Z299" t="e">
            <v>#REF!</v>
          </cell>
          <cell r="AA299" t="e">
            <v>#REF!</v>
          </cell>
          <cell r="AB299" t="e">
            <v>#REF!</v>
          </cell>
          <cell r="AC299" t="e">
            <v>#REF!</v>
          </cell>
          <cell r="AD299" t="e">
            <v>#REF!</v>
          </cell>
          <cell r="AE299" t="e">
            <v>#REF!</v>
          </cell>
          <cell r="AF299" t="e">
            <v>#REF!</v>
          </cell>
          <cell r="AG299" t="e">
            <v>#REF!</v>
          </cell>
          <cell r="AH299" t="e">
            <v>#REF!</v>
          </cell>
          <cell r="AI299">
            <v>0</v>
          </cell>
        </row>
        <row r="300">
          <cell r="C300" t="str">
            <v>9001</v>
          </cell>
          <cell r="D300" t="str">
            <v>HOJA  PUERTA TRIPLEX   0.60</v>
          </cell>
          <cell r="E300" t="str">
            <v>UND</v>
          </cell>
          <cell r="F300">
            <v>73127.582450800008</v>
          </cell>
          <cell r="G300">
            <v>0</v>
          </cell>
          <cell r="H300">
            <v>1362</v>
          </cell>
          <cell r="I300">
            <v>287</v>
          </cell>
          <cell r="J300" t="e">
            <v>#REF!</v>
          </cell>
          <cell r="K300" t="e">
            <v>#REF!</v>
          </cell>
          <cell r="L300" t="e">
            <v>#REF!</v>
          </cell>
          <cell r="M300" t="e">
            <v>#REF!</v>
          </cell>
          <cell r="N300" t="e">
            <v>#REF!</v>
          </cell>
          <cell r="O300" t="e">
            <v>#REF!</v>
          </cell>
          <cell r="P300" t="e">
            <v>#REF!</v>
          </cell>
          <cell r="Q300" t="e">
            <v>#REF!</v>
          </cell>
          <cell r="R300" t="e">
            <v>#REF!</v>
          </cell>
          <cell r="S300" t="e">
            <v>#REF!</v>
          </cell>
          <cell r="T300" t="e">
            <v>#REF!</v>
          </cell>
          <cell r="U300" t="e">
            <v>#REF!</v>
          </cell>
          <cell r="V300" t="e">
            <v>#REF!</v>
          </cell>
          <cell r="W300" t="e">
            <v>#REF!</v>
          </cell>
          <cell r="X300" t="e">
            <v>#REF!</v>
          </cell>
          <cell r="Y300" t="e">
            <v>#REF!</v>
          </cell>
          <cell r="Z300" t="e">
            <v>#REF!</v>
          </cell>
          <cell r="AA300" t="e">
            <v>#REF!</v>
          </cell>
          <cell r="AB300" t="e">
            <v>#REF!</v>
          </cell>
          <cell r="AC300" t="e">
            <v>#REF!</v>
          </cell>
          <cell r="AD300" t="e">
            <v>#REF!</v>
          </cell>
          <cell r="AE300" t="e">
            <v>#REF!</v>
          </cell>
          <cell r="AF300" t="e">
            <v>#REF!</v>
          </cell>
          <cell r="AG300" t="e">
            <v>#REF!</v>
          </cell>
          <cell r="AH300" t="e">
            <v>#REF!</v>
          </cell>
          <cell r="AI300">
            <v>0</v>
          </cell>
        </row>
        <row r="301">
          <cell r="C301" t="str">
            <v>9002</v>
          </cell>
          <cell r="D301" t="str">
            <v>HOJA PUERTA TRIPLEX    0.80</v>
          </cell>
          <cell r="E301" t="str">
            <v>UND</v>
          </cell>
          <cell r="F301">
            <v>73388.582450800008</v>
          </cell>
          <cell r="G301">
            <v>0</v>
          </cell>
          <cell r="H301">
            <v>1367</v>
          </cell>
          <cell r="I301">
            <v>288</v>
          </cell>
          <cell r="J301" t="e">
            <v>#REF!</v>
          </cell>
          <cell r="K301" t="e">
            <v>#REF!</v>
          </cell>
          <cell r="L301" t="e">
            <v>#REF!</v>
          </cell>
          <cell r="M301" t="e">
            <v>#REF!</v>
          </cell>
          <cell r="N301" t="e">
            <v>#REF!</v>
          </cell>
          <cell r="O301" t="e">
            <v>#REF!</v>
          </cell>
          <cell r="P301" t="e">
            <v>#REF!</v>
          </cell>
          <cell r="Q301" t="e">
            <v>#REF!</v>
          </cell>
          <cell r="R301" t="e">
            <v>#REF!</v>
          </cell>
          <cell r="S301" t="e">
            <v>#REF!</v>
          </cell>
          <cell r="T301" t="e">
            <v>#REF!</v>
          </cell>
          <cell r="U301" t="e">
            <v>#REF!</v>
          </cell>
          <cell r="V301" t="e">
            <v>#REF!</v>
          </cell>
          <cell r="W301" t="e">
            <v>#REF!</v>
          </cell>
          <cell r="X301" t="e">
            <v>#REF!</v>
          </cell>
          <cell r="Y301" t="e">
            <v>#REF!</v>
          </cell>
          <cell r="Z301" t="e">
            <v>#REF!</v>
          </cell>
          <cell r="AA301" t="e">
            <v>#REF!</v>
          </cell>
          <cell r="AB301" t="e">
            <v>#REF!</v>
          </cell>
          <cell r="AC301" t="e">
            <v>#REF!</v>
          </cell>
          <cell r="AD301" t="e">
            <v>#REF!</v>
          </cell>
          <cell r="AE301" t="e">
            <v>#REF!</v>
          </cell>
          <cell r="AF301" t="e">
            <v>#REF!</v>
          </cell>
          <cell r="AG301" t="e">
            <v>#REF!</v>
          </cell>
          <cell r="AH301" t="e">
            <v>#REF!</v>
          </cell>
          <cell r="AI301">
            <v>0</v>
          </cell>
        </row>
        <row r="302">
          <cell r="C302" t="str">
            <v>9003</v>
          </cell>
          <cell r="D302" t="str">
            <v>HOJA PUERTA TRIPLEX    0.90</v>
          </cell>
          <cell r="E302" t="str">
            <v>UND</v>
          </cell>
          <cell r="F302">
            <v>3606974.38</v>
          </cell>
          <cell r="G302">
            <v>0</v>
          </cell>
          <cell r="H302">
            <v>1385</v>
          </cell>
          <cell r="I302">
            <v>289</v>
          </cell>
          <cell r="J302" t="e">
            <v>#REF!</v>
          </cell>
          <cell r="K302" t="e">
            <v>#REF!</v>
          </cell>
          <cell r="L302" t="e">
            <v>#REF!</v>
          </cell>
          <cell r="M302" t="e">
            <v>#REF!</v>
          </cell>
          <cell r="N302" t="e">
            <v>#REF!</v>
          </cell>
          <cell r="O302" t="e">
            <v>#REF!</v>
          </cell>
          <cell r="P302" t="e">
            <v>#REF!</v>
          </cell>
          <cell r="Q302" t="e">
            <v>#REF!</v>
          </cell>
          <cell r="R302" t="e">
            <v>#REF!</v>
          </cell>
          <cell r="S302" t="e">
            <v>#REF!</v>
          </cell>
          <cell r="T302" t="e">
            <v>#REF!</v>
          </cell>
          <cell r="U302" t="e">
            <v>#REF!</v>
          </cell>
          <cell r="V302" t="e">
            <v>#REF!</v>
          </cell>
          <cell r="W302" t="e">
            <v>#REF!</v>
          </cell>
          <cell r="X302" t="e">
            <v>#REF!</v>
          </cell>
          <cell r="Y302" t="e">
            <v>#REF!</v>
          </cell>
          <cell r="Z302" t="e">
            <v>#REF!</v>
          </cell>
          <cell r="AA302" t="e">
            <v>#REF!</v>
          </cell>
          <cell r="AB302" t="e">
            <v>#REF!</v>
          </cell>
          <cell r="AC302" t="e">
            <v>#REF!</v>
          </cell>
          <cell r="AD302" t="e">
            <v>#REF!</v>
          </cell>
          <cell r="AE302" t="e">
            <v>#REF!</v>
          </cell>
          <cell r="AF302" t="e">
            <v>#REF!</v>
          </cell>
          <cell r="AG302" t="e">
            <v>#REF!</v>
          </cell>
          <cell r="AH302" t="e">
            <v>#REF!</v>
          </cell>
          <cell r="AI302">
            <v>0</v>
          </cell>
        </row>
        <row r="303">
          <cell r="C303" t="str">
            <v>9004</v>
          </cell>
          <cell r="D303" t="str">
            <v>HOJA  PUERTA MADEFLEX  0.60</v>
          </cell>
          <cell r="E303" t="str">
            <v>UND</v>
          </cell>
          <cell r="F303">
            <v>57913.022450800003</v>
          </cell>
          <cell r="G303">
            <v>0</v>
          </cell>
          <cell r="H303">
            <v>1391</v>
          </cell>
          <cell r="I303">
            <v>290</v>
          </cell>
          <cell r="J303" t="e">
            <v>#REF!</v>
          </cell>
          <cell r="K303" t="e">
            <v>#REF!</v>
          </cell>
          <cell r="L303" t="e">
            <v>#REF!</v>
          </cell>
          <cell r="M303" t="e">
            <v>#REF!</v>
          </cell>
          <cell r="N303" t="e">
            <v>#REF!</v>
          </cell>
          <cell r="O303" t="e">
            <v>#REF!</v>
          </cell>
          <cell r="P303" t="e">
            <v>#REF!</v>
          </cell>
          <cell r="Q303" t="e">
            <v>#REF!</v>
          </cell>
          <cell r="R303" t="e">
            <v>#REF!</v>
          </cell>
          <cell r="S303" t="e">
            <v>#REF!</v>
          </cell>
          <cell r="T303" t="e">
            <v>#REF!</v>
          </cell>
          <cell r="U303" t="e">
            <v>#REF!</v>
          </cell>
          <cell r="V303" t="e">
            <v>#REF!</v>
          </cell>
          <cell r="W303" t="e">
            <v>#REF!</v>
          </cell>
          <cell r="X303" t="e">
            <v>#REF!</v>
          </cell>
          <cell r="Y303" t="e">
            <v>#REF!</v>
          </cell>
          <cell r="Z303" t="e">
            <v>#REF!</v>
          </cell>
          <cell r="AA303" t="e">
            <v>#REF!</v>
          </cell>
          <cell r="AB303" t="e">
            <v>#REF!</v>
          </cell>
          <cell r="AC303" t="e">
            <v>#REF!</v>
          </cell>
          <cell r="AD303" t="e">
            <v>#REF!</v>
          </cell>
          <cell r="AE303" t="e">
            <v>#REF!</v>
          </cell>
          <cell r="AF303" t="e">
            <v>#REF!</v>
          </cell>
          <cell r="AG303" t="e">
            <v>#REF!</v>
          </cell>
          <cell r="AH303" t="e">
            <v>#REF!</v>
          </cell>
          <cell r="AI303">
            <v>0</v>
          </cell>
        </row>
        <row r="304">
          <cell r="C304" t="str">
            <v>9005</v>
          </cell>
          <cell r="D304" t="str">
            <v>HOJA  PUERTA MADEFLEX  0.80</v>
          </cell>
          <cell r="E304" t="str">
            <v>UND</v>
          </cell>
          <cell r="F304">
            <v>57913.022450800003</v>
          </cell>
          <cell r="G304">
            <v>0</v>
          </cell>
          <cell r="H304">
            <v>1395</v>
          </cell>
          <cell r="I304">
            <v>291</v>
          </cell>
          <cell r="J304" t="e">
            <v>#REF!</v>
          </cell>
          <cell r="K304" t="e">
            <v>#REF!</v>
          </cell>
          <cell r="L304" t="e">
            <v>#REF!</v>
          </cell>
          <cell r="M304" t="e">
            <v>#REF!</v>
          </cell>
          <cell r="N304" t="e">
            <v>#REF!</v>
          </cell>
          <cell r="O304" t="e">
            <v>#REF!</v>
          </cell>
          <cell r="P304" t="e">
            <v>#REF!</v>
          </cell>
          <cell r="Q304" t="e">
            <v>#REF!</v>
          </cell>
          <cell r="R304" t="e">
            <v>#REF!</v>
          </cell>
          <cell r="S304" t="e">
            <v>#REF!</v>
          </cell>
          <cell r="T304" t="e">
            <v>#REF!</v>
          </cell>
          <cell r="U304" t="e">
            <v>#REF!</v>
          </cell>
          <cell r="V304" t="e">
            <v>#REF!</v>
          </cell>
          <cell r="W304" t="e">
            <v>#REF!</v>
          </cell>
          <cell r="X304" t="e">
            <v>#REF!</v>
          </cell>
          <cell r="Y304" t="e">
            <v>#REF!</v>
          </cell>
          <cell r="Z304" t="e">
            <v>#REF!</v>
          </cell>
          <cell r="AA304" t="e">
            <v>#REF!</v>
          </cell>
          <cell r="AB304" t="e">
            <v>#REF!</v>
          </cell>
          <cell r="AC304" t="e">
            <v>#REF!</v>
          </cell>
          <cell r="AD304" t="e">
            <v>#REF!</v>
          </cell>
          <cell r="AE304" t="e">
            <v>#REF!</v>
          </cell>
          <cell r="AF304" t="e">
            <v>#REF!</v>
          </cell>
          <cell r="AG304" t="e">
            <v>#REF!</v>
          </cell>
          <cell r="AH304" t="e">
            <v>#REF!</v>
          </cell>
          <cell r="AI304">
            <v>0</v>
          </cell>
        </row>
        <row r="305">
          <cell r="C305" t="str">
            <v>9006</v>
          </cell>
          <cell r="D305" t="str">
            <v>HOJA  PUERTA MADEFLEX  0.90</v>
          </cell>
          <cell r="E305" t="str">
            <v>UND</v>
          </cell>
          <cell r="F305">
            <v>58621.202450800003</v>
          </cell>
          <cell r="G305">
            <v>0</v>
          </cell>
          <cell r="H305">
            <v>1403</v>
          </cell>
          <cell r="I305">
            <v>292</v>
          </cell>
          <cell r="J305" t="e">
            <v>#REF!</v>
          </cell>
          <cell r="K305" t="e">
            <v>#REF!</v>
          </cell>
          <cell r="L305" t="e">
            <v>#REF!</v>
          </cell>
          <cell r="M305" t="e">
            <v>#REF!</v>
          </cell>
          <cell r="N305" t="e">
            <v>#REF!</v>
          </cell>
          <cell r="O305" t="e">
            <v>#REF!</v>
          </cell>
          <cell r="P305" t="e">
            <v>#REF!</v>
          </cell>
          <cell r="Q305" t="e">
            <v>#REF!</v>
          </cell>
          <cell r="R305" t="e">
            <v>#REF!</v>
          </cell>
          <cell r="S305" t="e">
            <v>#REF!</v>
          </cell>
          <cell r="T305" t="e">
            <v>#REF!</v>
          </cell>
          <cell r="U305" t="e">
            <v>#REF!</v>
          </cell>
          <cell r="V305" t="e">
            <v>#REF!</v>
          </cell>
          <cell r="W305" t="e">
            <v>#REF!</v>
          </cell>
          <cell r="X305" t="e">
            <v>#REF!</v>
          </cell>
          <cell r="Y305" t="e">
            <v>#REF!</v>
          </cell>
          <cell r="Z305" t="e">
            <v>#REF!</v>
          </cell>
          <cell r="AA305" t="e">
            <v>#REF!</v>
          </cell>
          <cell r="AB305" t="e">
            <v>#REF!</v>
          </cell>
          <cell r="AC305" t="e">
            <v>#REF!</v>
          </cell>
          <cell r="AD305" t="e">
            <v>#REF!</v>
          </cell>
          <cell r="AE305" t="e">
            <v>#REF!</v>
          </cell>
          <cell r="AF305" t="e">
            <v>#REF!</v>
          </cell>
          <cell r="AG305" t="e">
            <v>#REF!</v>
          </cell>
          <cell r="AH305" t="e">
            <v>#REF!</v>
          </cell>
          <cell r="AI305">
            <v>0</v>
          </cell>
        </row>
        <row r="306">
          <cell r="C306" t="str">
            <v>9007</v>
          </cell>
          <cell r="D306" t="str">
            <v>PUERTA ENTAMBORADA EN TRIPLEX COLOR WENGLE CON DINTEL, TIPO DEKO, INCLUYE MARCO</v>
          </cell>
          <cell r="E306" t="str">
            <v>UND</v>
          </cell>
          <cell r="F306">
            <v>270437.98799190385</v>
          </cell>
          <cell r="G306">
            <v>0</v>
          </cell>
          <cell r="H306">
            <v>1410</v>
          </cell>
          <cell r="I306">
            <v>293</v>
          </cell>
          <cell r="J306" t="e">
            <v>#REF!</v>
          </cell>
          <cell r="K306" t="e">
            <v>#REF!</v>
          </cell>
          <cell r="L306" t="e">
            <v>#REF!</v>
          </cell>
          <cell r="M306" t="e">
            <v>#REF!</v>
          </cell>
          <cell r="N306" t="e">
            <v>#REF!</v>
          </cell>
          <cell r="O306" t="e">
            <v>#REF!</v>
          </cell>
          <cell r="P306" t="e">
            <v>#REF!</v>
          </cell>
          <cell r="Q306" t="e">
            <v>#REF!</v>
          </cell>
          <cell r="R306" t="e">
            <v>#REF!</v>
          </cell>
          <cell r="S306" t="e">
            <v>#REF!</v>
          </cell>
          <cell r="T306" t="e">
            <v>#REF!</v>
          </cell>
          <cell r="U306" t="e">
            <v>#REF!</v>
          </cell>
          <cell r="V306" t="e">
            <v>#REF!</v>
          </cell>
          <cell r="W306" t="e">
            <v>#REF!</v>
          </cell>
          <cell r="X306" t="e">
            <v>#REF!</v>
          </cell>
          <cell r="Y306" t="e">
            <v>#REF!</v>
          </cell>
          <cell r="Z306" t="e">
            <v>#REF!</v>
          </cell>
          <cell r="AA306" t="e">
            <v>#REF!</v>
          </cell>
          <cell r="AB306" t="e">
            <v>#REF!</v>
          </cell>
          <cell r="AC306" t="e">
            <v>#REF!</v>
          </cell>
          <cell r="AD306" t="e">
            <v>#REF!</v>
          </cell>
          <cell r="AE306" t="e">
            <v>#REF!</v>
          </cell>
          <cell r="AF306" t="e">
            <v>#REF!</v>
          </cell>
          <cell r="AG306" t="e">
            <v>#REF!</v>
          </cell>
          <cell r="AH306" t="e">
            <v>#REF!</v>
          </cell>
          <cell r="AI306">
            <v>0</v>
          </cell>
        </row>
        <row r="307">
          <cell r="C307" t="str">
            <v>9008</v>
          </cell>
          <cell r="D307" t="str">
            <v>CLOSET TIPO  A  FORRADO</v>
          </cell>
          <cell r="E307" t="str">
            <v>UND</v>
          </cell>
          <cell r="F307">
            <v>205965.55500690005</v>
          </cell>
          <cell r="G307">
            <v>0</v>
          </cell>
          <cell r="H307">
            <v>1422</v>
          </cell>
          <cell r="I307">
            <v>294</v>
          </cell>
          <cell r="J307" t="e">
            <v>#REF!</v>
          </cell>
          <cell r="K307" t="e">
            <v>#REF!</v>
          </cell>
          <cell r="L307" t="e">
            <v>#REF!</v>
          </cell>
          <cell r="M307" t="e">
            <v>#REF!</v>
          </cell>
          <cell r="N307" t="e">
            <v>#REF!</v>
          </cell>
          <cell r="O307" t="e">
            <v>#REF!</v>
          </cell>
          <cell r="P307" t="e">
            <v>#REF!</v>
          </cell>
          <cell r="Q307" t="e">
            <v>#REF!</v>
          </cell>
          <cell r="R307" t="e">
            <v>#REF!</v>
          </cell>
          <cell r="S307" t="e">
            <v>#REF!</v>
          </cell>
          <cell r="T307" t="e">
            <v>#REF!</v>
          </cell>
          <cell r="U307" t="e">
            <v>#REF!</v>
          </cell>
          <cell r="V307" t="e">
            <v>#REF!</v>
          </cell>
          <cell r="W307" t="e">
            <v>#REF!</v>
          </cell>
          <cell r="X307" t="e">
            <v>#REF!</v>
          </cell>
          <cell r="Y307" t="e">
            <v>#REF!</v>
          </cell>
          <cell r="Z307" t="e">
            <v>#REF!</v>
          </cell>
          <cell r="AA307" t="e">
            <v>#REF!</v>
          </cell>
          <cell r="AB307" t="e">
            <v>#REF!</v>
          </cell>
          <cell r="AC307" t="e">
            <v>#REF!</v>
          </cell>
          <cell r="AD307" t="e">
            <v>#REF!</v>
          </cell>
          <cell r="AE307" t="e">
            <v>#REF!</v>
          </cell>
          <cell r="AF307" t="e">
            <v>#REF!</v>
          </cell>
          <cell r="AG307" t="e">
            <v>#REF!</v>
          </cell>
          <cell r="AH307" t="e">
            <v>#REF!</v>
          </cell>
          <cell r="AI307">
            <v>0</v>
          </cell>
        </row>
        <row r="308">
          <cell r="C308" t="str">
            <v>9009</v>
          </cell>
          <cell r="D308" t="str">
            <v xml:space="preserve">CLOSET TIPO B </v>
          </cell>
          <cell r="E308" t="str">
            <v>UND</v>
          </cell>
          <cell r="F308">
            <v>134593.53352590004</v>
          </cell>
          <cell r="G308">
            <v>0</v>
          </cell>
          <cell r="H308">
            <v>1435</v>
          </cell>
          <cell r="I308">
            <v>295</v>
          </cell>
          <cell r="J308" t="e">
            <v>#REF!</v>
          </cell>
          <cell r="K308" t="e">
            <v>#REF!</v>
          </cell>
          <cell r="L308" t="e">
            <v>#REF!</v>
          </cell>
          <cell r="M308" t="e">
            <v>#REF!</v>
          </cell>
          <cell r="N308" t="e">
            <v>#REF!</v>
          </cell>
          <cell r="O308" t="e">
            <v>#REF!</v>
          </cell>
          <cell r="P308" t="e">
            <v>#REF!</v>
          </cell>
          <cell r="Q308" t="e">
            <v>#REF!</v>
          </cell>
          <cell r="R308" t="e">
            <v>#REF!</v>
          </cell>
          <cell r="S308" t="e">
            <v>#REF!</v>
          </cell>
          <cell r="T308" t="e">
            <v>#REF!</v>
          </cell>
          <cell r="U308" t="e">
            <v>#REF!</v>
          </cell>
          <cell r="V308" t="e">
            <v>#REF!</v>
          </cell>
          <cell r="W308" t="e">
            <v>#REF!</v>
          </cell>
          <cell r="X308" t="e">
            <v>#REF!</v>
          </cell>
          <cell r="Y308" t="e">
            <v>#REF!</v>
          </cell>
          <cell r="Z308" t="e">
            <v>#REF!</v>
          </cell>
          <cell r="AA308" t="e">
            <v>#REF!</v>
          </cell>
          <cell r="AB308" t="e">
            <v>#REF!</v>
          </cell>
          <cell r="AC308" t="e">
            <v>#REF!</v>
          </cell>
          <cell r="AD308" t="e">
            <v>#REF!</v>
          </cell>
          <cell r="AE308" t="e">
            <v>#REF!</v>
          </cell>
          <cell r="AF308" t="e">
            <v>#REF!</v>
          </cell>
          <cell r="AG308" t="e">
            <v>#REF!</v>
          </cell>
          <cell r="AH308" t="e">
            <v>#REF!</v>
          </cell>
          <cell r="AI308">
            <v>0</v>
          </cell>
        </row>
        <row r="309">
          <cell r="C309" t="str">
            <v>9010</v>
          </cell>
          <cell r="D309" t="str">
            <v>MUEBLE  TIPO  LINOIS</v>
          </cell>
          <cell r="E309" t="str">
            <v>M2</v>
          </cell>
          <cell r="F309">
            <v>123387.51134000003</v>
          </cell>
          <cell r="G309">
            <v>0</v>
          </cell>
          <cell r="H309">
            <v>1436</v>
          </cell>
          <cell r="I309">
            <v>296</v>
          </cell>
          <cell r="J309" t="e">
            <v>#REF!</v>
          </cell>
          <cell r="K309" t="e">
            <v>#REF!</v>
          </cell>
          <cell r="L309" t="e">
            <v>#REF!</v>
          </cell>
          <cell r="M309" t="e">
            <v>#REF!</v>
          </cell>
          <cell r="N309" t="e">
            <v>#REF!</v>
          </cell>
          <cell r="O309" t="e">
            <v>#REF!</v>
          </cell>
          <cell r="P309" t="e">
            <v>#REF!</v>
          </cell>
          <cell r="Q309" t="e">
            <v>#REF!</v>
          </cell>
          <cell r="R309" t="e">
            <v>#REF!</v>
          </cell>
          <cell r="S309" t="e">
            <v>#REF!</v>
          </cell>
          <cell r="T309" t="e">
            <v>#REF!</v>
          </cell>
          <cell r="U309" t="e">
            <v>#REF!</v>
          </cell>
          <cell r="V309" t="e">
            <v>#REF!</v>
          </cell>
          <cell r="W309" t="e">
            <v>#REF!</v>
          </cell>
          <cell r="X309" t="e">
            <v>#REF!</v>
          </cell>
          <cell r="Y309" t="e">
            <v>#REF!</v>
          </cell>
          <cell r="Z309" t="e">
            <v>#REF!</v>
          </cell>
          <cell r="AA309" t="e">
            <v>#REF!</v>
          </cell>
          <cell r="AB309" t="e">
            <v>#REF!</v>
          </cell>
          <cell r="AC309" t="e">
            <v>#REF!</v>
          </cell>
          <cell r="AD309" t="e">
            <v>#REF!</v>
          </cell>
          <cell r="AE309" t="e">
            <v>#REF!</v>
          </cell>
          <cell r="AF309" t="e">
            <v>#REF!</v>
          </cell>
          <cell r="AG309" t="e">
            <v>#REF!</v>
          </cell>
          <cell r="AH309" t="e">
            <v>#REF!</v>
          </cell>
          <cell r="AI309">
            <v>0</v>
          </cell>
        </row>
        <row r="310">
          <cell r="C310" t="str">
            <v>9011</v>
          </cell>
          <cell r="D310" t="str">
            <v>MUEBLE  BAJO  0.80</v>
          </cell>
          <cell r="E310" t="str">
            <v>UND</v>
          </cell>
          <cell r="F310">
            <v>188926.43997050001</v>
          </cell>
          <cell r="G310">
            <v>0</v>
          </cell>
          <cell r="H310">
            <v>1442</v>
          </cell>
          <cell r="I310">
            <v>297</v>
          </cell>
          <cell r="J310" t="e">
            <v>#REF!</v>
          </cell>
          <cell r="K310" t="e">
            <v>#REF!</v>
          </cell>
          <cell r="L310" t="e">
            <v>#REF!</v>
          </cell>
          <cell r="M310" t="e">
            <v>#REF!</v>
          </cell>
          <cell r="N310" t="e">
            <v>#REF!</v>
          </cell>
          <cell r="O310" t="e">
            <v>#REF!</v>
          </cell>
          <cell r="P310" t="e">
            <v>#REF!</v>
          </cell>
          <cell r="Q310" t="e">
            <v>#REF!</v>
          </cell>
          <cell r="R310" t="e">
            <v>#REF!</v>
          </cell>
          <cell r="S310" t="e">
            <v>#REF!</v>
          </cell>
          <cell r="T310" t="e">
            <v>#REF!</v>
          </cell>
          <cell r="U310" t="e">
            <v>#REF!</v>
          </cell>
          <cell r="V310" t="e">
            <v>#REF!</v>
          </cell>
          <cell r="W310" t="e">
            <v>#REF!</v>
          </cell>
          <cell r="X310" t="e">
            <v>#REF!</v>
          </cell>
          <cell r="Y310" t="e">
            <v>#REF!</v>
          </cell>
          <cell r="Z310" t="e">
            <v>#REF!</v>
          </cell>
          <cell r="AA310" t="e">
            <v>#REF!</v>
          </cell>
          <cell r="AB310" t="e">
            <v>#REF!</v>
          </cell>
          <cell r="AC310" t="e">
            <v>#REF!</v>
          </cell>
          <cell r="AD310" t="e">
            <v>#REF!</v>
          </cell>
          <cell r="AE310" t="e">
            <v>#REF!</v>
          </cell>
          <cell r="AF310" t="e">
            <v>#REF!</v>
          </cell>
          <cell r="AG310" t="e">
            <v>#REF!</v>
          </cell>
          <cell r="AH310" t="e">
            <v>#REF!</v>
          </cell>
          <cell r="AI310">
            <v>0</v>
          </cell>
        </row>
        <row r="311">
          <cell r="C311" t="str">
            <v>9012</v>
          </cell>
          <cell r="D311" t="str">
            <v>DIFUSOR    ( MARCO P / VIDRIO)</v>
          </cell>
          <cell r="E311" t="str">
            <v>ML</v>
          </cell>
          <cell r="F311">
            <v>50708.423484100007</v>
          </cell>
          <cell r="G311">
            <v>0</v>
          </cell>
          <cell r="H311">
            <v>1448</v>
          </cell>
          <cell r="I311">
            <v>298</v>
          </cell>
          <cell r="J311" t="e">
            <v>#REF!</v>
          </cell>
          <cell r="K311" t="e">
            <v>#REF!</v>
          </cell>
          <cell r="L311" t="e">
            <v>#REF!</v>
          </cell>
          <cell r="M311" t="e">
            <v>#REF!</v>
          </cell>
          <cell r="N311" t="e">
            <v>#REF!</v>
          </cell>
          <cell r="O311" t="e">
            <v>#REF!</v>
          </cell>
          <cell r="P311" t="e">
            <v>#REF!</v>
          </cell>
          <cell r="Q311" t="e">
            <v>#REF!</v>
          </cell>
          <cell r="R311" t="e">
            <v>#REF!</v>
          </cell>
          <cell r="S311" t="e">
            <v>#REF!</v>
          </cell>
          <cell r="T311" t="e">
            <v>#REF!</v>
          </cell>
          <cell r="U311" t="e">
            <v>#REF!</v>
          </cell>
          <cell r="V311" t="e">
            <v>#REF!</v>
          </cell>
          <cell r="W311" t="e">
            <v>#REF!</v>
          </cell>
          <cell r="X311" t="e">
            <v>#REF!</v>
          </cell>
          <cell r="Y311" t="e">
            <v>#REF!</v>
          </cell>
          <cell r="Z311" t="e">
            <v>#REF!</v>
          </cell>
          <cell r="AA311" t="e">
            <v>#REF!</v>
          </cell>
          <cell r="AB311" t="e">
            <v>#REF!</v>
          </cell>
          <cell r="AC311" t="e">
            <v>#REF!</v>
          </cell>
          <cell r="AD311" t="e">
            <v>#REF!</v>
          </cell>
          <cell r="AE311" t="e">
            <v>#REF!</v>
          </cell>
          <cell r="AF311" t="e">
            <v>#REF!</v>
          </cell>
          <cell r="AG311" t="e">
            <v>#REF!</v>
          </cell>
          <cell r="AH311" t="e">
            <v>#REF!</v>
          </cell>
          <cell r="AI311">
            <v>0</v>
          </cell>
        </row>
        <row r="312">
          <cell r="C312" t="str">
            <v>9013</v>
          </cell>
          <cell r="D312" t="str">
            <v>PIRLANES DE MADERA  0.1</v>
          </cell>
          <cell r="E312" t="str">
            <v>ML</v>
          </cell>
          <cell r="F312">
            <v>15982.572938800004</v>
          </cell>
          <cell r="G312">
            <v>0</v>
          </cell>
          <cell r="H312">
            <v>1454</v>
          </cell>
          <cell r="I312">
            <v>299</v>
          </cell>
          <cell r="J312" t="e">
            <v>#REF!</v>
          </cell>
          <cell r="K312" t="e">
            <v>#REF!</v>
          </cell>
          <cell r="L312" t="e">
            <v>#REF!</v>
          </cell>
          <cell r="M312" t="e">
            <v>#REF!</v>
          </cell>
          <cell r="N312" t="e">
            <v>#REF!</v>
          </cell>
          <cell r="O312" t="e">
            <v>#REF!</v>
          </cell>
          <cell r="P312" t="e">
            <v>#REF!</v>
          </cell>
          <cell r="Q312" t="e">
            <v>#REF!</v>
          </cell>
          <cell r="R312" t="e">
            <v>#REF!</v>
          </cell>
          <cell r="S312" t="e">
            <v>#REF!</v>
          </cell>
          <cell r="T312" t="e">
            <v>#REF!</v>
          </cell>
          <cell r="U312" t="e">
            <v>#REF!</v>
          </cell>
          <cell r="V312" t="e">
            <v>#REF!</v>
          </cell>
          <cell r="W312" t="e">
            <v>#REF!</v>
          </cell>
          <cell r="X312" t="e">
            <v>#REF!</v>
          </cell>
          <cell r="Y312" t="e">
            <v>#REF!</v>
          </cell>
          <cell r="Z312" t="e">
            <v>#REF!</v>
          </cell>
          <cell r="AA312" t="e">
            <v>#REF!</v>
          </cell>
          <cell r="AB312" t="e">
            <v>#REF!</v>
          </cell>
          <cell r="AC312" t="e">
            <v>#REF!</v>
          </cell>
          <cell r="AD312" t="e">
            <v>#REF!</v>
          </cell>
          <cell r="AE312" t="e">
            <v>#REF!</v>
          </cell>
          <cell r="AF312" t="e">
            <v>#REF!</v>
          </cell>
          <cell r="AG312" t="e">
            <v>#REF!</v>
          </cell>
          <cell r="AH312" t="e">
            <v>#REF!</v>
          </cell>
          <cell r="AI312">
            <v>0</v>
          </cell>
        </row>
        <row r="313">
          <cell r="C313" t="str">
            <v>9014</v>
          </cell>
          <cell r="D313" t="str">
            <v>PASAMANOS ESCALERA  15 x 20</v>
          </cell>
          <cell r="E313" t="str">
            <v>ML</v>
          </cell>
          <cell r="F313">
            <v>894345.94</v>
          </cell>
          <cell r="G313">
            <v>0</v>
          </cell>
          <cell r="H313">
            <v>1460</v>
          </cell>
          <cell r="I313">
            <v>300</v>
          </cell>
          <cell r="J313" t="e">
            <v>#REF!</v>
          </cell>
          <cell r="K313" t="e">
            <v>#REF!</v>
          </cell>
          <cell r="L313" t="e">
            <v>#REF!</v>
          </cell>
          <cell r="M313" t="e">
            <v>#REF!</v>
          </cell>
          <cell r="N313" t="e">
            <v>#REF!</v>
          </cell>
          <cell r="O313" t="e">
            <v>#REF!</v>
          </cell>
          <cell r="P313" t="e">
            <v>#REF!</v>
          </cell>
          <cell r="Q313" t="e">
            <v>#REF!</v>
          </cell>
          <cell r="R313" t="e">
            <v>#REF!</v>
          </cell>
          <cell r="S313" t="e">
            <v>#REF!</v>
          </cell>
          <cell r="T313" t="e">
            <v>#REF!</v>
          </cell>
          <cell r="U313" t="e">
            <v>#REF!</v>
          </cell>
          <cell r="V313" t="e">
            <v>#REF!</v>
          </cell>
          <cell r="W313" t="e">
            <v>#REF!</v>
          </cell>
          <cell r="X313" t="e">
            <v>#REF!</v>
          </cell>
          <cell r="Y313" t="e">
            <v>#REF!</v>
          </cell>
          <cell r="Z313" t="e">
            <v>#REF!</v>
          </cell>
          <cell r="AA313" t="e">
            <v>#REF!</v>
          </cell>
          <cell r="AB313" t="e">
            <v>#REF!</v>
          </cell>
          <cell r="AC313" t="e">
            <v>#REF!</v>
          </cell>
          <cell r="AD313" t="e">
            <v>#REF!</v>
          </cell>
          <cell r="AE313" t="e">
            <v>#REF!</v>
          </cell>
          <cell r="AF313" t="e">
            <v>#REF!</v>
          </cell>
          <cell r="AG313" t="e">
            <v>#REF!</v>
          </cell>
          <cell r="AH313" t="e">
            <v>#REF!</v>
          </cell>
          <cell r="AI313">
            <v>0</v>
          </cell>
        </row>
        <row r="314">
          <cell r="C314" t="str">
            <v>9015</v>
          </cell>
          <cell r="D314" t="str">
            <v>ENCHAPE MUROS  EN TRIPLEX</v>
          </cell>
          <cell r="E314" t="str">
            <v>M2</v>
          </cell>
          <cell r="F314">
            <v>22494.867345000002</v>
          </cell>
          <cell r="G314">
            <v>0</v>
          </cell>
          <cell r="H314">
            <v>1466</v>
          </cell>
          <cell r="I314">
            <v>301</v>
          </cell>
          <cell r="J314" t="e">
            <v>#REF!</v>
          </cell>
          <cell r="K314" t="e">
            <v>#REF!</v>
          </cell>
          <cell r="L314" t="e">
            <v>#REF!</v>
          </cell>
          <cell r="M314" t="e">
            <v>#REF!</v>
          </cell>
          <cell r="N314" t="e">
            <v>#REF!</v>
          </cell>
          <cell r="O314" t="e">
            <v>#REF!</v>
          </cell>
          <cell r="P314" t="e">
            <v>#REF!</v>
          </cell>
          <cell r="Q314" t="e">
            <v>#REF!</v>
          </cell>
          <cell r="R314" t="e">
            <v>#REF!</v>
          </cell>
          <cell r="S314" t="e">
            <v>#REF!</v>
          </cell>
          <cell r="T314" t="e">
            <v>#REF!</v>
          </cell>
          <cell r="U314" t="e">
            <v>#REF!</v>
          </cell>
          <cell r="V314" t="e">
            <v>#REF!</v>
          </cell>
          <cell r="W314" t="e">
            <v>#REF!</v>
          </cell>
          <cell r="X314" t="e">
            <v>#REF!</v>
          </cell>
          <cell r="Y314" t="e">
            <v>#REF!</v>
          </cell>
          <cell r="Z314" t="e">
            <v>#REF!</v>
          </cell>
          <cell r="AA314" t="e">
            <v>#REF!</v>
          </cell>
          <cell r="AB314" t="e">
            <v>#REF!</v>
          </cell>
          <cell r="AC314" t="e">
            <v>#REF!</v>
          </cell>
          <cell r="AD314" t="e">
            <v>#REF!</v>
          </cell>
          <cell r="AE314" t="e">
            <v>#REF!</v>
          </cell>
          <cell r="AF314" t="e">
            <v>#REF!</v>
          </cell>
          <cell r="AG314" t="e">
            <v>#REF!</v>
          </cell>
          <cell r="AH314" t="e">
            <v>#REF!</v>
          </cell>
          <cell r="AI314">
            <v>0</v>
          </cell>
        </row>
        <row r="315">
          <cell r="C315" t="str">
            <v>9016</v>
          </cell>
          <cell r="D315" t="str">
            <v xml:space="preserve">SIPS VENTANERIA CORREDERA TIPO PESADO DE ALUMINIO INCLUYE MARCO PARA ANGEO, ANGEO TIPO INDUSTRIAL  Y VIDRIO 4MM </v>
          </cell>
          <cell r="E315" t="str">
            <v>M2</v>
          </cell>
          <cell r="F315">
            <v>196414.4</v>
          </cell>
          <cell r="G315">
            <v>0</v>
          </cell>
          <cell r="H315">
            <v>1472</v>
          </cell>
          <cell r="I315">
            <v>302</v>
          </cell>
          <cell r="J315" t="e">
            <v>#REF!</v>
          </cell>
          <cell r="K315" t="e">
            <v>#REF!</v>
          </cell>
          <cell r="L315" t="e">
            <v>#REF!</v>
          </cell>
          <cell r="M315" t="e">
            <v>#REF!</v>
          </cell>
          <cell r="N315" t="e">
            <v>#REF!</v>
          </cell>
          <cell r="O315" t="e">
            <v>#REF!</v>
          </cell>
          <cell r="P315" t="e">
            <v>#REF!</v>
          </cell>
          <cell r="Q315" t="e">
            <v>#REF!</v>
          </cell>
          <cell r="R315" t="e">
            <v>#REF!</v>
          </cell>
          <cell r="S315" t="e">
            <v>#REF!</v>
          </cell>
          <cell r="T315" t="e">
            <v>#REF!</v>
          </cell>
          <cell r="U315" t="e">
            <v>#REF!</v>
          </cell>
          <cell r="V315" t="e">
            <v>#REF!</v>
          </cell>
          <cell r="W315" t="e">
            <v>#REF!</v>
          </cell>
          <cell r="X315" t="e">
            <v>#REF!</v>
          </cell>
          <cell r="Y315" t="e">
            <v>#REF!</v>
          </cell>
          <cell r="Z315" t="e">
            <v>#REF!</v>
          </cell>
          <cell r="AA315" t="e">
            <v>#REF!</v>
          </cell>
          <cell r="AB315" t="e">
            <v>#REF!</v>
          </cell>
          <cell r="AC315" t="e">
            <v>#REF!</v>
          </cell>
          <cell r="AD315" t="e">
            <v>#REF!</v>
          </cell>
          <cell r="AE315" t="e">
            <v>#REF!</v>
          </cell>
          <cell r="AF315" t="e">
            <v>#REF!</v>
          </cell>
          <cell r="AG315" t="e">
            <v>#REF!</v>
          </cell>
          <cell r="AH315" t="e">
            <v>#REF!</v>
          </cell>
          <cell r="AI315">
            <v>0</v>
          </cell>
        </row>
        <row r="316">
          <cell r="C316" t="str">
            <v>9017</v>
          </cell>
          <cell r="D316" t="str">
            <v>HOJA PUERTA FLORMORADO  0.6</v>
          </cell>
          <cell r="E316" t="str">
            <v>UND</v>
          </cell>
          <cell r="F316">
            <v>186437.54245079999</v>
          </cell>
          <cell r="G316">
            <v>0</v>
          </cell>
          <cell r="H316">
            <v>1482</v>
          </cell>
          <cell r="I316">
            <v>303</v>
          </cell>
          <cell r="J316" t="e">
            <v>#REF!</v>
          </cell>
          <cell r="K316" t="e">
            <v>#REF!</v>
          </cell>
          <cell r="L316" t="e">
            <v>#REF!</v>
          </cell>
          <cell r="M316" t="e">
            <v>#REF!</v>
          </cell>
          <cell r="N316" t="e">
            <v>#REF!</v>
          </cell>
          <cell r="O316" t="e">
            <v>#REF!</v>
          </cell>
          <cell r="P316" t="e">
            <v>#REF!</v>
          </cell>
          <cell r="Q316" t="e">
            <v>#REF!</v>
          </cell>
          <cell r="R316" t="e">
            <v>#REF!</v>
          </cell>
          <cell r="S316" t="e">
            <v>#REF!</v>
          </cell>
          <cell r="T316" t="e">
            <v>#REF!</v>
          </cell>
          <cell r="U316" t="e">
            <v>#REF!</v>
          </cell>
          <cell r="V316" t="e">
            <v>#REF!</v>
          </cell>
          <cell r="W316" t="e">
            <v>#REF!</v>
          </cell>
          <cell r="X316" t="e">
            <v>#REF!</v>
          </cell>
          <cell r="Y316" t="e">
            <v>#REF!</v>
          </cell>
          <cell r="Z316" t="e">
            <v>#REF!</v>
          </cell>
          <cell r="AA316" t="e">
            <v>#REF!</v>
          </cell>
          <cell r="AB316" t="e">
            <v>#REF!</v>
          </cell>
          <cell r="AC316" t="e">
            <v>#REF!</v>
          </cell>
          <cell r="AD316" t="e">
            <v>#REF!</v>
          </cell>
          <cell r="AE316" t="e">
            <v>#REF!</v>
          </cell>
          <cell r="AF316" t="e">
            <v>#REF!</v>
          </cell>
          <cell r="AG316" t="e">
            <v>#REF!</v>
          </cell>
          <cell r="AH316" t="e">
            <v>#REF!</v>
          </cell>
          <cell r="AI316">
            <v>0</v>
          </cell>
        </row>
        <row r="317">
          <cell r="C317" t="str">
            <v>9018</v>
          </cell>
          <cell r="D317" t="str">
            <v>HOJA PUERTA FLORMORADO  0.8</v>
          </cell>
          <cell r="E317" t="str">
            <v>UND</v>
          </cell>
          <cell r="F317">
            <v>186437.54245079999</v>
          </cell>
          <cell r="G317">
            <v>0</v>
          </cell>
          <cell r="H317">
            <v>1490</v>
          </cell>
          <cell r="I317">
            <v>304</v>
          </cell>
          <cell r="J317" t="e">
            <v>#REF!</v>
          </cell>
          <cell r="K317" t="e">
            <v>#REF!</v>
          </cell>
          <cell r="L317" t="e">
            <v>#REF!</v>
          </cell>
          <cell r="M317" t="e">
            <v>#REF!</v>
          </cell>
          <cell r="N317" t="e">
            <v>#REF!</v>
          </cell>
          <cell r="O317" t="e">
            <v>#REF!</v>
          </cell>
          <cell r="P317" t="e">
            <v>#REF!</v>
          </cell>
          <cell r="Q317" t="e">
            <v>#REF!</v>
          </cell>
          <cell r="R317" t="e">
            <v>#REF!</v>
          </cell>
          <cell r="S317" t="e">
            <v>#REF!</v>
          </cell>
          <cell r="T317" t="e">
            <v>#REF!</v>
          </cell>
          <cell r="U317" t="e">
            <v>#REF!</v>
          </cell>
          <cell r="V317" t="e">
            <v>#REF!</v>
          </cell>
          <cell r="W317" t="e">
            <v>#REF!</v>
          </cell>
          <cell r="X317" t="e">
            <v>#REF!</v>
          </cell>
          <cell r="Y317" t="e">
            <v>#REF!</v>
          </cell>
          <cell r="Z317" t="e">
            <v>#REF!</v>
          </cell>
          <cell r="AA317" t="e">
            <v>#REF!</v>
          </cell>
          <cell r="AB317" t="e">
            <v>#REF!</v>
          </cell>
          <cell r="AC317" t="e">
            <v>#REF!</v>
          </cell>
          <cell r="AD317" t="e">
            <v>#REF!</v>
          </cell>
          <cell r="AE317" t="e">
            <v>#REF!</v>
          </cell>
          <cell r="AF317" t="e">
            <v>#REF!</v>
          </cell>
          <cell r="AG317" t="e">
            <v>#REF!</v>
          </cell>
          <cell r="AH317" t="e">
            <v>#REF!</v>
          </cell>
          <cell r="AI317">
            <v>0</v>
          </cell>
        </row>
        <row r="318">
          <cell r="C318" t="str">
            <v>9019</v>
          </cell>
          <cell r="D318" t="str">
            <v>HOJA PUERTA FLORMORADO  0.9</v>
          </cell>
          <cell r="E318" t="str">
            <v>UND</v>
          </cell>
          <cell r="F318">
            <v>186623.72245079998</v>
          </cell>
          <cell r="G318">
            <v>0</v>
          </cell>
          <cell r="H318">
            <v>1498</v>
          </cell>
          <cell r="I318">
            <v>305</v>
          </cell>
          <cell r="J318" t="e">
            <v>#REF!</v>
          </cell>
          <cell r="K318" t="e">
            <v>#REF!</v>
          </cell>
          <cell r="L318" t="e">
            <v>#REF!</v>
          </cell>
          <cell r="M318" t="e">
            <v>#REF!</v>
          </cell>
          <cell r="N318" t="e">
            <v>#REF!</v>
          </cell>
          <cell r="O318" t="e">
            <v>#REF!</v>
          </cell>
          <cell r="P318" t="e">
            <v>#REF!</v>
          </cell>
          <cell r="Q318" t="e">
            <v>#REF!</v>
          </cell>
          <cell r="R318" t="e">
            <v>#REF!</v>
          </cell>
          <cell r="S318" t="e">
            <v>#REF!</v>
          </cell>
          <cell r="T318" t="e">
            <v>#REF!</v>
          </cell>
          <cell r="U318" t="e">
            <v>#REF!</v>
          </cell>
          <cell r="V318" t="e">
            <v>#REF!</v>
          </cell>
          <cell r="W318" t="e">
            <v>#REF!</v>
          </cell>
          <cell r="X318" t="e">
            <v>#REF!</v>
          </cell>
          <cell r="Y318" t="e">
            <v>#REF!</v>
          </cell>
          <cell r="Z318" t="e">
            <v>#REF!</v>
          </cell>
          <cell r="AA318" t="e">
            <v>#REF!</v>
          </cell>
          <cell r="AB318" t="e">
            <v>#REF!</v>
          </cell>
          <cell r="AC318" t="e">
            <v>#REF!</v>
          </cell>
          <cell r="AD318" t="e">
            <v>#REF!</v>
          </cell>
          <cell r="AE318" t="e">
            <v>#REF!</v>
          </cell>
          <cell r="AF318" t="e">
            <v>#REF!</v>
          </cell>
          <cell r="AG318" t="e">
            <v>#REF!</v>
          </cell>
          <cell r="AH318" t="e">
            <v>#REF!</v>
          </cell>
          <cell r="AI318">
            <v>0</v>
          </cell>
        </row>
        <row r="319">
          <cell r="C319" t="str">
            <v>9020</v>
          </cell>
          <cell r="D319" t="str">
            <v>PUERTA FLORM  MARCO Y HOJA</v>
          </cell>
          <cell r="E319" t="str">
            <v>UND</v>
          </cell>
          <cell r="F319">
            <v>47314.1728</v>
          </cell>
          <cell r="G319">
            <v>0</v>
          </cell>
          <cell r="H319">
            <v>1505</v>
          </cell>
          <cell r="I319">
            <v>306</v>
          </cell>
          <cell r="J319" t="e">
            <v>#REF!</v>
          </cell>
          <cell r="K319" t="e">
            <v>#REF!</v>
          </cell>
          <cell r="L319" t="e">
            <v>#REF!</v>
          </cell>
          <cell r="M319" t="e">
            <v>#REF!</v>
          </cell>
          <cell r="N319" t="e">
            <v>#REF!</v>
          </cell>
          <cell r="O319" t="e">
            <v>#REF!</v>
          </cell>
          <cell r="P319" t="e">
            <v>#REF!</v>
          </cell>
          <cell r="Q319" t="e">
            <v>#REF!</v>
          </cell>
          <cell r="R319" t="e">
            <v>#REF!</v>
          </cell>
          <cell r="S319" t="e">
            <v>#REF!</v>
          </cell>
          <cell r="T319" t="e">
            <v>#REF!</v>
          </cell>
          <cell r="U319" t="e">
            <v>#REF!</v>
          </cell>
          <cell r="V319" t="e">
            <v>#REF!</v>
          </cell>
          <cell r="W319" t="e">
            <v>#REF!</v>
          </cell>
          <cell r="X319" t="e">
            <v>#REF!</v>
          </cell>
          <cell r="Y319" t="e">
            <v>#REF!</v>
          </cell>
          <cell r="Z319" t="e">
            <v>#REF!</v>
          </cell>
          <cell r="AA319" t="e">
            <v>#REF!</v>
          </cell>
          <cell r="AB319" t="e">
            <v>#REF!</v>
          </cell>
          <cell r="AC319" t="e">
            <v>#REF!</v>
          </cell>
          <cell r="AD319" t="e">
            <v>#REF!</v>
          </cell>
          <cell r="AE319" t="e">
            <v>#REF!</v>
          </cell>
          <cell r="AF319" t="e">
            <v>#REF!</v>
          </cell>
          <cell r="AG319" t="e">
            <v>#REF!</v>
          </cell>
          <cell r="AH319" t="e">
            <v>#REF!</v>
          </cell>
          <cell r="AI319">
            <v>0</v>
          </cell>
        </row>
        <row r="320">
          <cell r="C320" t="str">
            <v>9021</v>
          </cell>
          <cell r="D320" t="str">
            <v>CLOSET FORRADO FLORMORADO</v>
          </cell>
          <cell r="E320" t="str">
            <v>M2</v>
          </cell>
          <cell r="F320">
            <v>41736.834799999997</v>
          </cell>
          <cell r="G320">
            <v>0</v>
          </cell>
          <cell r="H320">
            <v>1513</v>
          </cell>
          <cell r="I320">
            <v>307</v>
          </cell>
          <cell r="J320" t="e">
            <v>#REF!</v>
          </cell>
          <cell r="K320" t="e">
            <v>#REF!</v>
          </cell>
          <cell r="L320" t="e">
            <v>#REF!</v>
          </cell>
          <cell r="M320" t="e">
            <v>#REF!</v>
          </cell>
          <cell r="N320" t="e">
            <v>#REF!</v>
          </cell>
          <cell r="O320" t="e">
            <v>#REF!</v>
          </cell>
          <cell r="P320" t="e">
            <v>#REF!</v>
          </cell>
          <cell r="Q320" t="e">
            <v>#REF!</v>
          </cell>
          <cell r="R320" t="e">
            <v>#REF!</v>
          </cell>
          <cell r="S320" t="e">
            <v>#REF!</v>
          </cell>
          <cell r="T320" t="e">
            <v>#REF!</v>
          </cell>
          <cell r="U320" t="e">
            <v>#REF!</v>
          </cell>
          <cell r="V320" t="e">
            <v>#REF!</v>
          </cell>
          <cell r="W320" t="e">
            <v>#REF!</v>
          </cell>
          <cell r="X320" t="e">
            <v>#REF!</v>
          </cell>
          <cell r="Y320" t="e">
            <v>#REF!</v>
          </cell>
          <cell r="Z320" t="e">
            <v>#REF!</v>
          </cell>
          <cell r="AA320" t="e">
            <v>#REF!</v>
          </cell>
          <cell r="AB320" t="e">
            <v>#REF!</v>
          </cell>
          <cell r="AC320" t="e">
            <v>#REF!</v>
          </cell>
          <cell r="AD320" t="e">
            <v>#REF!</v>
          </cell>
          <cell r="AE320" t="e">
            <v>#REF!</v>
          </cell>
          <cell r="AF320" t="e">
            <v>#REF!</v>
          </cell>
          <cell r="AG320" t="e">
            <v>#REF!</v>
          </cell>
          <cell r="AH320" t="e">
            <v>#REF!</v>
          </cell>
          <cell r="AI320">
            <v>0</v>
          </cell>
        </row>
        <row r="321">
          <cell r="C321" t="str">
            <v>9022</v>
          </cell>
          <cell r="D321" t="str">
            <v>MANTENIMIENTO CLOSET Y/O MUEBLES EN MADERA, ESTRUCTURA EN CEDRO MACHO  Y/O AMARGO, PUERTAS ENTAMBORADAS  EN LAMINA DE TRIPLEZ DE 5MM, CAMBIO DE ENTREPAÑOS   EN TRIPLEX DE 5MM, HERRAJES GUIAS, PINTURA EN GENERAL DEL MUEBLE   (COLOR A ESCOGER POR LA SUPERVI</v>
          </cell>
          <cell r="E321" t="str">
            <v>M2</v>
          </cell>
          <cell r="F321">
            <v>40310.316824439527</v>
          </cell>
          <cell r="G321">
            <v>0</v>
          </cell>
          <cell r="H321">
            <v>1518</v>
          </cell>
          <cell r="I321">
            <v>308</v>
          </cell>
          <cell r="J321" t="e">
            <v>#REF!</v>
          </cell>
          <cell r="K321" t="e">
            <v>#REF!</v>
          </cell>
          <cell r="L321" t="e">
            <v>#REF!</v>
          </cell>
          <cell r="M321" t="e">
            <v>#REF!</v>
          </cell>
          <cell r="N321" t="e">
            <v>#REF!</v>
          </cell>
          <cell r="O321" t="e">
            <v>#REF!</v>
          </cell>
          <cell r="P321" t="e">
            <v>#REF!</v>
          </cell>
          <cell r="Q321" t="e">
            <v>#REF!</v>
          </cell>
          <cell r="R321" t="e">
            <v>#REF!</v>
          </cell>
          <cell r="S321" t="e">
            <v>#REF!</v>
          </cell>
          <cell r="T321" t="e">
            <v>#REF!</v>
          </cell>
          <cell r="U321" t="e">
            <v>#REF!</v>
          </cell>
          <cell r="V321" t="e">
            <v>#REF!</v>
          </cell>
          <cell r="W321" t="e">
            <v>#REF!</v>
          </cell>
          <cell r="X321" t="e">
            <v>#REF!</v>
          </cell>
          <cell r="Y321" t="e">
            <v>#REF!</v>
          </cell>
          <cell r="Z321" t="e">
            <v>#REF!</v>
          </cell>
          <cell r="AA321" t="e">
            <v>#REF!</v>
          </cell>
          <cell r="AB321" t="e">
            <v>#REF!</v>
          </cell>
          <cell r="AC321" t="e">
            <v>#REF!</v>
          </cell>
          <cell r="AD321" t="e">
            <v>#REF!</v>
          </cell>
          <cell r="AE321" t="e">
            <v>#REF!</v>
          </cell>
          <cell r="AF321" t="e">
            <v>#REF!</v>
          </cell>
          <cell r="AG321" t="e">
            <v>#REF!</v>
          </cell>
          <cell r="AH321" t="e">
            <v>#REF!</v>
          </cell>
          <cell r="AI321">
            <v>0</v>
          </cell>
        </row>
        <row r="322">
          <cell r="C322" t="str">
            <v>9023</v>
          </cell>
          <cell r="D322" t="str">
            <v>MUBLE FLORMORADO  LINOIS</v>
          </cell>
          <cell r="E322" t="str">
            <v>M2</v>
          </cell>
          <cell r="F322">
            <v>142664.48414000002</v>
          </cell>
          <cell r="G322">
            <v>0</v>
          </cell>
          <cell r="H322">
            <v>1523</v>
          </cell>
          <cell r="I322">
            <v>309</v>
          </cell>
          <cell r="J322" t="e">
            <v>#REF!</v>
          </cell>
          <cell r="K322" t="e">
            <v>#REF!</v>
          </cell>
          <cell r="L322" t="e">
            <v>#REF!</v>
          </cell>
          <cell r="M322" t="e">
            <v>#REF!</v>
          </cell>
          <cell r="N322" t="e">
            <v>#REF!</v>
          </cell>
          <cell r="O322" t="e">
            <v>#REF!</v>
          </cell>
          <cell r="P322" t="e">
            <v>#REF!</v>
          </cell>
          <cell r="Q322" t="e">
            <v>#REF!</v>
          </cell>
          <cell r="R322" t="e">
            <v>#REF!</v>
          </cell>
          <cell r="S322" t="e">
            <v>#REF!</v>
          </cell>
          <cell r="T322" t="e">
            <v>#REF!</v>
          </cell>
          <cell r="U322" t="e">
            <v>#REF!</v>
          </cell>
          <cell r="V322" t="e">
            <v>#REF!</v>
          </cell>
          <cell r="W322" t="e">
            <v>#REF!</v>
          </cell>
          <cell r="X322" t="e">
            <v>#REF!</v>
          </cell>
          <cell r="Y322" t="e">
            <v>#REF!</v>
          </cell>
          <cell r="Z322" t="e">
            <v>#REF!</v>
          </cell>
          <cell r="AA322" t="e">
            <v>#REF!</v>
          </cell>
          <cell r="AB322" t="e">
            <v>#REF!</v>
          </cell>
          <cell r="AC322" t="e">
            <v>#REF!</v>
          </cell>
          <cell r="AD322" t="e">
            <v>#REF!</v>
          </cell>
          <cell r="AE322" t="e">
            <v>#REF!</v>
          </cell>
          <cell r="AF322" t="e">
            <v>#REF!</v>
          </cell>
          <cell r="AG322" t="e">
            <v>#REF!</v>
          </cell>
          <cell r="AH322" t="e">
            <v>#REF!</v>
          </cell>
          <cell r="AI322">
            <v>0</v>
          </cell>
        </row>
        <row r="323">
          <cell r="C323" t="str">
            <v>9024</v>
          </cell>
          <cell r="D323" t="str">
            <v>MUEBLE BAJO ( 0.8) FLORM.</v>
          </cell>
          <cell r="E323" t="str">
            <v>ML</v>
          </cell>
          <cell r="F323">
            <v>190757.0127705</v>
          </cell>
          <cell r="G323">
            <v>0</v>
          </cell>
          <cell r="H323">
            <v>1528</v>
          </cell>
          <cell r="I323">
            <v>310</v>
          </cell>
          <cell r="J323" t="e">
            <v>#REF!</v>
          </cell>
          <cell r="K323" t="e">
            <v>#REF!</v>
          </cell>
          <cell r="L323" t="e">
            <v>#REF!</v>
          </cell>
          <cell r="M323" t="e">
            <v>#REF!</v>
          </cell>
          <cell r="N323" t="e">
            <v>#REF!</v>
          </cell>
          <cell r="O323" t="e">
            <v>#REF!</v>
          </cell>
          <cell r="P323" t="e">
            <v>#REF!</v>
          </cell>
          <cell r="Q323" t="e">
            <v>#REF!</v>
          </cell>
          <cell r="R323" t="e">
            <v>#REF!</v>
          </cell>
          <cell r="S323" t="e">
            <v>#REF!</v>
          </cell>
          <cell r="T323" t="e">
            <v>#REF!</v>
          </cell>
          <cell r="U323" t="e">
            <v>#REF!</v>
          </cell>
          <cell r="V323" t="e">
            <v>#REF!</v>
          </cell>
          <cell r="W323" t="e">
            <v>#REF!</v>
          </cell>
          <cell r="X323" t="e">
            <v>#REF!</v>
          </cell>
          <cell r="Y323" t="e">
            <v>#REF!</v>
          </cell>
          <cell r="Z323" t="e">
            <v>#REF!</v>
          </cell>
          <cell r="AA323" t="e">
            <v>#REF!</v>
          </cell>
          <cell r="AB323" t="e">
            <v>#REF!</v>
          </cell>
          <cell r="AC323" t="e">
            <v>#REF!</v>
          </cell>
          <cell r="AD323" t="e">
            <v>#REF!</v>
          </cell>
          <cell r="AE323" t="e">
            <v>#REF!</v>
          </cell>
          <cell r="AF323" t="e">
            <v>#REF!</v>
          </cell>
          <cell r="AG323" t="e">
            <v>#REF!</v>
          </cell>
          <cell r="AH323" t="e">
            <v>#REF!</v>
          </cell>
          <cell r="AI323">
            <v>0</v>
          </cell>
        </row>
        <row r="324">
          <cell r="C324" t="str">
            <v>9025</v>
          </cell>
          <cell r="D324" t="str">
            <v>DIFUSOR FLORMORADO</v>
          </cell>
          <cell r="E324" t="str">
            <v>M2</v>
          </cell>
          <cell r="F324">
            <v>59855.719484100009</v>
          </cell>
          <cell r="G324">
            <v>0</v>
          </cell>
          <cell r="H324">
            <v>1533</v>
          </cell>
          <cell r="I324">
            <v>311</v>
          </cell>
          <cell r="J324" t="e">
            <v>#REF!</v>
          </cell>
          <cell r="K324" t="e">
            <v>#REF!</v>
          </cell>
          <cell r="L324" t="e">
            <v>#REF!</v>
          </cell>
          <cell r="M324" t="e">
            <v>#REF!</v>
          </cell>
          <cell r="N324" t="e">
            <v>#REF!</v>
          </cell>
          <cell r="O324" t="e">
            <v>#REF!</v>
          </cell>
          <cell r="P324" t="e">
            <v>#REF!</v>
          </cell>
          <cell r="Q324" t="e">
            <v>#REF!</v>
          </cell>
          <cell r="R324" t="e">
            <v>#REF!</v>
          </cell>
          <cell r="S324" t="e">
            <v>#REF!</v>
          </cell>
          <cell r="T324" t="e">
            <v>#REF!</v>
          </cell>
          <cell r="U324" t="e">
            <v>#REF!</v>
          </cell>
          <cell r="V324" t="e">
            <v>#REF!</v>
          </cell>
          <cell r="W324" t="e">
            <v>#REF!</v>
          </cell>
          <cell r="X324" t="e">
            <v>#REF!</v>
          </cell>
          <cell r="Y324" t="e">
            <v>#REF!</v>
          </cell>
          <cell r="Z324" t="e">
            <v>#REF!</v>
          </cell>
          <cell r="AA324" t="e">
            <v>#REF!</v>
          </cell>
          <cell r="AB324" t="e">
            <v>#REF!</v>
          </cell>
          <cell r="AC324" t="e">
            <v>#REF!</v>
          </cell>
          <cell r="AD324" t="e">
            <v>#REF!</v>
          </cell>
          <cell r="AE324" t="e">
            <v>#REF!</v>
          </cell>
          <cell r="AF324" t="e">
            <v>#REF!</v>
          </cell>
          <cell r="AG324" t="e">
            <v>#REF!</v>
          </cell>
          <cell r="AH324" t="e">
            <v>#REF!</v>
          </cell>
          <cell r="AI324">
            <v>0</v>
          </cell>
        </row>
        <row r="325">
          <cell r="C325" t="str">
            <v>9026</v>
          </cell>
          <cell r="D325" t="str">
            <v>PIRLANES FLORMORADOS</v>
          </cell>
          <cell r="E325" t="str">
            <v>ML</v>
          </cell>
          <cell r="F325">
            <v>827387.71200000006</v>
          </cell>
          <cell r="G325">
            <v>0</v>
          </cell>
          <cell r="H325">
            <v>1548</v>
          </cell>
          <cell r="I325">
            <v>312</v>
          </cell>
          <cell r="J325" t="e">
            <v>#REF!</v>
          </cell>
          <cell r="K325" t="e">
            <v>#REF!</v>
          </cell>
          <cell r="L325" t="e">
            <v>#REF!</v>
          </cell>
          <cell r="M325" t="e">
            <v>#REF!</v>
          </cell>
          <cell r="N325" t="e">
            <v>#REF!</v>
          </cell>
          <cell r="O325" t="e">
            <v>#REF!</v>
          </cell>
          <cell r="P325" t="e">
            <v>#REF!</v>
          </cell>
          <cell r="Q325" t="e">
            <v>#REF!</v>
          </cell>
          <cell r="R325" t="e">
            <v>#REF!</v>
          </cell>
          <cell r="S325" t="e">
            <v>#REF!</v>
          </cell>
          <cell r="T325" t="e">
            <v>#REF!</v>
          </cell>
          <cell r="U325" t="e">
            <v>#REF!</v>
          </cell>
          <cell r="V325" t="e">
            <v>#REF!</v>
          </cell>
          <cell r="W325" t="e">
            <v>#REF!</v>
          </cell>
          <cell r="X325" t="e">
            <v>#REF!</v>
          </cell>
          <cell r="Y325" t="e">
            <v>#REF!</v>
          </cell>
          <cell r="Z325" t="e">
            <v>#REF!</v>
          </cell>
          <cell r="AA325" t="e">
            <v>#REF!</v>
          </cell>
          <cell r="AB325" t="e">
            <v>#REF!</v>
          </cell>
          <cell r="AC325" t="e">
            <v>#REF!</v>
          </cell>
          <cell r="AD325" t="e">
            <v>#REF!</v>
          </cell>
          <cell r="AE325" t="e">
            <v>#REF!</v>
          </cell>
          <cell r="AF325" t="e">
            <v>#REF!</v>
          </cell>
          <cell r="AG325" t="e">
            <v>#REF!</v>
          </cell>
          <cell r="AH325" t="e">
            <v>#REF!</v>
          </cell>
          <cell r="AI325">
            <v>0</v>
          </cell>
        </row>
        <row r="326">
          <cell r="C326" t="str">
            <v>9027</v>
          </cell>
          <cell r="D326" t="str">
            <v>PASAM. FLORM. ESCAL.  15 x 20</v>
          </cell>
          <cell r="E326" t="str">
            <v>ML</v>
          </cell>
          <cell r="F326">
            <v>24569.871890000002</v>
          </cell>
          <cell r="G326">
            <v>0</v>
          </cell>
          <cell r="H326">
            <v>1554</v>
          </cell>
          <cell r="I326">
            <v>313</v>
          </cell>
          <cell r="J326" t="e">
            <v>#REF!</v>
          </cell>
          <cell r="K326" t="e">
            <v>#REF!</v>
          </cell>
          <cell r="L326" t="e">
            <v>#REF!</v>
          </cell>
          <cell r="M326" t="e">
            <v>#REF!</v>
          </cell>
          <cell r="N326" t="e">
            <v>#REF!</v>
          </cell>
          <cell r="O326" t="e">
            <v>#REF!</v>
          </cell>
          <cell r="P326" t="e">
            <v>#REF!</v>
          </cell>
          <cell r="Q326" t="e">
            <v>#REF!</v>
          </cell>
          <cell r="R326" t="e">
            <v>#REF!</v>
          </cell>
          <cell r="S326" t="e">
            <v>#REF!</v>
          </cell>
          <cell r="T326" t="e">
            <v>#REF!</v>
          </cell>
          <cell r="U326" t="e">
            <v>#REF!</v>
          </cell>
          <cell r="V326" t="e">
            <v>#REF!</v>
          </cell>
          <cell r="W326" t="e">
            <v>#REF!</v>
          </cell>
          <cell r="X326" t="e">
            <v>#REF!</v>
          </cell>
          <cell r="Y326" t="e">
            <v>#REF!</v>
          </cell>
          <cell r="Z326" t="e">
            <v>#REF!</v>
          </cell>
          <cell r="AA326" t="e">
            <v>#REF!</v>
          </cell>
          <cell r="AB326" t="e">
            <v>#REF!</v>
          </cell>
          <cell r="AC326" t="e">
            <v>#REF!</v>
          </cell>
          <cell r="AD326" t="e">
            <v>#REF!</v>
          </cell>
          <cell r="AE326" t="e">
            <v>#REF!</v>
          </cell>
          <cell r="AF326" t="e">
            <v>#REF!</v>
          </cell>
          <cell r="AG326" t="e">
            <v>#REF!</v>
          </cell>
          <cell r="AH326" t="e">
            <v>#REF!</v>
          </cell>
          <cell r="AI326">
            <v>0</v>
          </cell>
        </row>
        <row r="327">
          <cell r="C327" t="str">
            <v>9028</v>
          </cell>
          <cell r="D327" t="str">
            <v>ENCHAPES MUROS FLORM.</v>
          </cell>
          <cell r="E327" t="str">
            <v>M2</v>
          </cell>
          <cell r="F327">
            <v>29589.427345000004</v>
          </cell>
          <cell r="G327">
            <v>0</v>
          </cell>
          <cell r="H327">
            <v>1560</v>
          </cell>
          <cell r="I327">
            <v>314</v>
          </cell>
          <cell r="J327" t="e">
            <v>#REF!</v>
          </cell>
          <cell r="K327" t="e">
            <v>#REF!</v>
          </cell>
          <cell r="L327" t="e">
            <v>#REF!</v>
          </cell>
          <cell r="M327" t="e">
            <v>#REF!</v>
          </cell>
          <cell r="N327" t="e">
            <v>#REF!</v>
          </cell>
          <cell r="O327" t="e">
            <v>#REF!</v>
          </cell>
          <cell r="P327" t="e">
            <v>#REF!</v>
          </cell>
          <cell r="Q327" t="e">
            <v>#REF!</v>
          </cell>
          <cell r="R327" t="e">
            <v>#REF!</v>
          </cell>
          <cell r="S327" t="e">
            <v>#REF!</v>
          </cell>
          <cell r="T327" t="e">
            <v>#REF!</v>
          </cell>
          <cell r="U327" t="e">
            <v>#REF!</v>
          </cell>
          <cell r="V327" t="e">
            <v>#REF!</v>
          </cell>
          <cell r="W327" t="e">
            <v>#REF!</v>
          </cell>
          <cell r="X327" t="e">
            <v>#REF!</v>
          </cell>
          <cell r="Y327" t="e">
            <v>#REF!</v>
          </cell>
          <cell r="Z327" t="e">
            <v>#REF!</v>
          </cell>
          <cell r="AA327" t="e">
            <v>#REF!</v>
          </cell>
          <cell r="AB327" t="e">
            <v>#REF!</v>
          </cell>
          <cell r="AC327" t="e">
            <v>#REF!</v>
          </cell>
          <cell r="AD327" t="e">
            <v>#REF!</v>
          </cell>
          <cell r="AE327" t="e">
            <v>#REF!</v>
          </cell>
          <cell r="AF327" t="e">
            <v>#REF!</v>
          </cell>
          <cell r="AG327" t="e">
            <v>#REF!</v>
          </cell>
          <cell r="AH327" t="e">
            <v>#REF!</v>
          </cell>
          <cell r="AI327">
            <v>0</v>
          </cell>
        </row>
        <row r="328">
          <cell r="C328" t="str">
            <v>9029</v>
          </cell>
          <cell r="D328" t="str">
            <v>BARANDA EN MADERA</v>
          </cell>
          <cell r="E328" t="str">
            <v>ML</v>
          </cell>
          <cell r="F328">
            <v>35904.130945000004</v>
          </cell>
          <cell r="G328">
            <v>0</v>
          </cell>
          <cell r="H328">
            <v>1566</v>
          </cell>
          <cell r="I328">
            <v>315</v>
          </cell>
          <cell r="J328" t="e">
            <v>#REF!</v>
          </cell>
          <cell r="K328" t="e">
            <v>#REF!</v>
          </cell>
          <cell r="L328" t="e">
            <v>#REF!</v>
          </cell>
          <cell r="M328" t="e">
            <v>#REF!</v>
          </cell>
          <cell r="N328" t="e">
            <v>#REF!</v>
          </cell>
          <cell r="O328" t="e">
            <v>#REF!</v>
          </cell>
          <cell r="P328" t="e">
            <v>#REF!</v>
          </cell>
          <cell r="Q328" t="e">
            <v>#REF!</v>
          </cell>
          <cell r="R328" t="e">
            <v>#REF!</v>
          </cell>
          <cell r="S328" t="e">
            <v>#REF!</v>
          </cell>
          <cell r="T328" t="e">
            <v>#REF!</v>
          </cell>
          <cell r="U328" t="e">
            <v>#REF!</v>
          </cell>
          <cell r="V328" t="e">
            <v>#REF!</v>
          </cell>
          <cell r="W328" t="e">
            <v>#REF!</v>
          </cell>
          <cell r="X328" t="e">
            <v>#REF!</v>
          </cell>
          <cell r="Y328" t="e">
            <v>#REF!</v>
          </cell>
          <cell r="Z328" t="e">
            <v>#REF!</v>
          </cell>
          <cell r="AA328" t="e">
            <v>#REF!</v>
          </cell>
          <cell r="AB328" t="e">
            <v>#REF!</v>
          </cell>
          <cell r="AC328" t="e">
            <v>#REF!</v>
          </cell>
          <cell r="AD328" t="e">
            <v>#REF!</v>
          </cell>
          <cell r="AE328" t="e">
            <v>#REF!</v>
          </cell>
          <cell r="AF328" t="e">
            <v>#REF!</v>
          </cell>
          <cell r="AG328" t="e">
            <v>#REF!</v>
          </cell>
          <cell r="AH328" t="e">
            <v>#REF!</v>
          </cell>
          <cell r="AI328">
            <v>0</v>
          </cell>
        </row>
        <row r="329">
          <cell r="C329" t="str">
            <v>9030</v>
          </cell>
          <cell r="D329" t="str">
            <v>CLOSET FOLDING DOOR AMERICA</v>
          </cell>
          <cell r="E329" t="str">
            <v>M2</v>
          </cell>
          <cell r="F329">
            <v>121104</v>
          </cell>
          <cell r="G329">
            <v>0</v>
          </cell>
          <cell r="H329">
            <v>1574</v>
          </cell>
          <cell r="I329">
            <v>316</v>
          </cell>
          <cell r="J329" t="e">
            <v>#REF!</v>
          </cell>
          <cell r="K329" t="e">
            <v>#REF!</v>
          </cell>
          <cell r="L329" t="e">
            <v>#REF!</v>
          </cell>
          <cell r="M329" t="e">
            <v>#REF!</v>
          </cell>
          <cell r="N329" t="e">
            <v>#REF!</v>
          </cell>
          <cell r="O329" t="e">
            <v>#REF!</v>
          </cell>
          <cell r="P329" t="e">
            <v>#REF!</v>
          </cell>
          <cell r="Q329" t="e">
            <v>#REF!</v>
          </cell>
          <cell r="R329" t="e">
            <v>#REF!</v>
          </cell>
          <cell r="S329" t="e">
            <v>#REF!</v>
          </cell>
          <cell r="T329" t="e">
            <v>#REF!</v>
          </cell>
          <cell r="U329" t="e">
            <v>#REF!</v>
          </cell>
          <cell r="V329" t="e">
            <v>#REF!</v>
          </cell>
          <cell r="W329" t="e">
            <v>#REF!</v>
          </cell>
          <cell r="X329" t="e">
            <v>#REF!</v>
          </cell>
          <cell r="Y329" t="e">
            <v>#REF!</v>
          </cell>
          <cell r="Z329" t="e">
            <v>#REF!</v>
          </cell>
          <cell r="AA329" t="e">
            <v>#REF!</v>
          </cell>
          <cell r="AB329" t="e">
            <v>#REF!</v>
          </cell>
          <cell r="AC329" t="e">
            <v>#REF!</v>
          </cell>
          <cell r="AD329" t="e">
            <v>#REF!</v>
          </cell>
          <cell r="AE329" t="e">
            <v>#REF!</v>
          </cell>
          <cell r="AF329" t="e">
            <v>#REF!</v>
          </cell>
          <cell r="AG329" t="e">
            <v>#REF!</v>
          </cell>
          <cell r="AH329" t="e">
            <v>#REF!</v>
          </cell>
          <cell r="AI329">
            <v>0</v>
          </cell>
        </row>
        <row r="330">
          <cell r="C330" t="str">
            <v>9031</v>
          </cell>
          <cell r="D330" t="str">
            <v>CLOSET FOLDING DOOR AMERICA</v>
          </cell>
          <cell r="E330" t="str">
            <v>M2</v>
          </cell>
          <cell r="F330">
            <v>121104</v>
          </cell>
          <cell r="G330">
            <v>0</v>
          </cell>
          <cell r="H330">
            <v>1583</v>
          </cell>
          <cell r="I330">
            <v>317</v>
          </cell>
          <cell r="J330" t="e">
            <v>#REF!</v>
          </cell>
          <cell r="K330" t="e">
            <v>#REF!</v>
          </cell>
          <cell r="L330" t="e">
            <v>#REF!</v>
          </cell>
          <cell r="M330" t="e">
            <v>#REF!</v>
          </cell>
          <cell r="N330" t="e">
            <v>#REF!</v>
          </cell>
          <cell r="O330" t="e">
            <v>#REF!</v>
          </cell>
          <cell r="P330" t="e">
            <v>#REF!</v>
          </cell>
          <cell r="Q330" t="e">
            <v>#REF!</v>
          </cell>
          <cell r="R330" t="e">
            <v>#REF!</v>
          </cell>
          <cell r="S330" t="e">
            <v>#REF!</v>
          </cell>
          <cell r="T330" t="e">
            <v>#REF!</v>
          </cell>
          <cell r="U330" t="e">
            <v>#REF!</v>
          </cell>
          <cell r="V330" t="e">
            <v>#REF!</v>
          </cell>
          <cell r="W330" t="e">
            <v>#REF!</v>
          </cell>
          <cell r="X330" t="e">
            <v>#REF!</v>
          </cell>
          <cell r="Y330" t="e">
            <v>#REF!</v>
          </cell>
          <cell r="Z330" t="e">
            <v>#REF!</v>
          </cell>
          <cell r="AA330" t="e">
            <v>#REF!</v>
          </cell>
          <cell r="AB330" t="e">
            <v>#REF!</v>
          </cell>
          <cell r="AC330" t="e">
            <v>#REF!</v>
          </cell>
          <cell r="AD330" t="e">
            <v>#REF!</v>
          </cell>
          <cell r="AE330" t="e">
            <v>#REF!</v>
          </cell>
          <cell r="AF330" t="e">
            <v>#REF!</v>
          </cell>
          <cell r="AG330" t="e">
            <v>#REF!</v>
          </cell>
          <cell r="AH330" t="e">
            <v>#REF!</v>
          </cell>
          <cell r="AI330">
            <v>0</v>
          </cell>
        </row>
        <row r="331">
          <cell r="C331" t="str">
            <v>9032</v>
          </cell>
          <cell r="D331" t="str">
            <v>CLOSET FOLDING DOOR SEVILLA</v>
          </cell>
          <cell r="E331" t="str">
            <v>M2</v>
          </cell>
          <cell r="F331">
            <v>121104</v>
          </cell>
          <cell r="G331">
            <v>0</v>
          </cell>
          <cell r="H331">
            <v>1592</v>
          </cell>
          <cell r="I331">
            <v>318</v>
          </cell>
          <cell r="J331" t="e">
            <v>#REF!</v>
          </cell>
          <cell r="K331" t="e">
            <v>#REF!</v>
          </cell>
          <cell r="L331" t="e">
            <v>#REF!</v>
          </cell>
          <cell r="M331" t="e">
            <v>#REF!</v>
          </cell>
          <cell r="N331" t="e">
            <v>#REF!</v>
          </cell>
          <cell r="O331" t="e">
            <v>#REF!</v>
          </cell>
          <cell r="P331" t="e">
            <v>#REF!</v>
          </cell>
          <cell r="Q331" t="e">
            <v>#REF!</v>
          </cell>
          <cell r="R331" t="e">
            <v>#REF!</v>
          </cell>
          <cell r="S331" t="e">
            <v>#REF!</v>
          </cell>
          <cell r="T331" t="e">
            <v>#REF!</v>
          </cell>
          <cell r="U331" t="e">
            <v>#REF!</v>
          </cell>
          <cell r="V331" t="e">
            <v>#REF!</v>
          </cell>
          <cell r="W331" t="e">
            <v>#REF!</v>
          </cell>
          <cell r="X331" t="e">
            <v>#REF!</v>
          </cell>
          <cell r="Y331" t="e">
            <v>#REF!</v>
          </cell>
          <cell r="Z331" t="e">
            <v>#REF!</v>
          </cell>
          <cell r="AA331" t="e">
            <v>#REF!</v>
          </cell>
          <cell r="AB331" t="e">
            <v>#REF!</v>
          </cell>
          <cell r="AC331" t="e">
            <v>#REF!</v>
          </cell>
          <cell r="AD331" t="e">
            <v>#REF!</v>
          </cell>
          <cell r="AE331" t="e">
            <v>#REF!</v>
          </cell>
          <cell r="AF331" t="e">
            <v>#REF!</v>
          </cell>
          <cell r="AG331" t="e">
            <v>#REF!</v>
          </cell>
          <cell r="AH331" t="e">
            <v>#REF!</v>
          </cell>
          <cell r="AI331">
            <v>0</v>
          </cell>
        </row>
        <row r="332">
          <cell r="C332" t="str">
            <v>9033</v>
          </cell>
          <cell r="D332" t="str">
            <v>CLOSET FOLDING DOOR VENECIA</v>
          </cell>
          <cell r="E332" t="str">
            <v>M2</v>
          </cell>
          <cell r="F332">
            <v>121104</v>
          </cell>
          <cell r="G332">
            <v>0</v>
          </cell>
          <cell r="H332">
            <v>1600</v>
          </cell>
          <cell r="I332">
            <v>319</v>
          </cell>
          <cell r="J332" t="e">
            <v>#REF!</v>
          </cell>
          <cell r="K332" t="e">
            <v>#REF!</v>
          </cell>
          <cell r="L332" t="e">
            <v>#REF!</v>
          </cell>
          <cell r="M332" t="e">
            <v>#REF!</v>
          </cell>
          <cell r="N332" t="e">
            <v>#REF!</v>
          </cell>
          <cell r="O332" t="e">
            <v>#REF!</v>
          </cell>
          <cell r="P332" t="e">
            <v>#REF!</v>
          </cell>
          <cell r="Q332" t="e">
            <v>#REF!</v>
          </cell>
          <cell r="R332" t="e">
            <v>#REF!</v>
          </cell>
          <cell r="S332" t="e">
            <v>#REF!</v>
          </cell>
          <cell r="T332" t="e">
            <v>#REF!</v>
          </cell>
          <cell r="U332" t="e">
            <v>#REF!</v>
          </cell>
          <cell r="V332" t="e">
            <v>#REF!</v>
          </cell>
          <cell r="W332" t="e">
            <v>#REF!</v>
          </cell>
          <cell r="X332" t="e">
            <v>#REF!</v>
          </cell>
          <cell r="Y332" t="e">
            <v>#REF!</v>
          </cell>
          <cell r="Z332" t="e">
            <v>#REF!</v>
          </cell>
          <cell r="AA332" t="e">
            <v>#REF!</v>
          </cell>
          <cell r="AB332" t="e">
            <v>#REF!</v>
          </cell>
          <cell r="AC332" t="e">
            <v>#REF!</v>
          </cell>
          <cell r="AD332" t="e">
            <v>#REF!</v>
          </cell>
          <cell r="AE332" t="e">
            <v>#REF!</v>
          </cell>
          <cell r="AF332" t="e">
            <v>#REF!</v>
          </cell>
          <cell r="AG332" t="e">
            <v>#REF!</v>
          </cell>
          <cell r="AH332" t="e">
            <v>#REF!</v>
          </cell>
          <cell r="AI332">
            <v>0</v>
          </cell>
        </row>
        <row r="333">
          <cell r="C333" t="str">
            <v>9034</v>
          </cell>
          <cell r="D333" t="str">
            <v>CLOSET  VARTEL  MADERA</v>
          </cell>
          <cell r="E333" t="str">
            <v>M2</v>
          </cell>
          <cell r="F333">
            <v>150800</v>
          </cell>
          <cell r="G333">
            <v>0</v>
          </cell>
          <cell r="H333">
            <v>1609</v>
          </cell>
          <cell r="I333">
            <v>320</v>
          </cell>
          <cell r="J333" t="e">
            <v>#REF!</v>
          </cell>
          <cell r="K333" t="e">
            <v>#REF!</v>
          </cell>
          <cell r="L333" t="e">
            <v>#REF!</v>
          </cell>
          <cell r="M333" t="e">
            <v>#REF!</v>
          </cell>
          <cell r="N333" t="e">
            <v>#REF!</v>
          </cell>
          <cell r="O333" t="e">
            <v>#REF!</v>
          </cell>
          <cell r="P333" t="e">
            <v>#REF!</v>
          </cell>
          <cell r="Q333" t="e">
            <v>#REF!</v>
          </cell>
          <cell r="R333" t="e">
            <v>#REF!</v>
          </cell>
          <cell r="S333" t="e">
            <v>#REF!</v>
          </cell>
          <cell r="T333" t="e">
            <v>#REF!</v>
          </cell>
          <cell r="U333" t="e">
            <v>#REF!</v>
          </cell>
          <cell r="V333" t="e">
            <v>#REF!</v>
          </cell>
          <cell r="W333" t="e">
            <v>#REF!</v>
          </cell>
          <cell r="X333" t="e">
            <v>#REF!</v>
          </cell>
          <cell r="Y333" t="e">
            <v>#REF!</v>
          </cell>
          <cell r="Z333" t="e">
            <v>#REF!</v>
          </cell>
          <cell r="AA333" t="e">
            <v>#REF!</v>
          </cell>
          <cell r="AB333" t="e">
            <v>#REF!</v>
          </cell>
          <cell r="AC333" t="e">
            <v>#REF!</v>
          </cell>
          <cell r="AD333" t="e">
            <v>#REF!</v>
          </cell>
          <cell r="AE333" t="e">
            <v>#REF!</v>
          </cell>
          <cell r="AF333" t="e">
            <v>#REF!</v>
          </cell>
          <cell r="AG333" t="e">
            <v>#REF!</v>
          </cell>
          <cell r="AH333" t="e">
            <v>#REF!</v>
          </cell>
          <cell r="AI333">
            <v>0</v>
          </cell>
        </row>
        <row r="334">
          <cell r="C334" t="str">
            <v>9035</v>
          </cell>
          <cell r="D334" t="str">
            <v>HOJA PUERTA  FORTEC  0.70</v>
          </cell>
          <cell r="E334" t="str">
            <v>UND</v>
          </cell>
          <cell r="F334">
            <v>61345.535332299994</v>
          </cell>
          <cell r="G334">
            <v>0</v>
          </cell>
          <cell r="H334">
            <v>1615</v>
          </cell>
          <cell r="I334">
            <v>321</v>
          </cell>
          <cell r="J334" t="e">
            <v>#REF!</v>
          </cell>
          <cell r="K334" t="e">
            <v>#REF!</v>
          </cell>
          <cell r="L334" t="e">
            <v>#REF!</v>
          </cell>
          <cell r="M334" t="e">
            <v>#REF!</v>
          </cell>
          <cell r="N334" t="e">
            <v>#REF!</v>
          </cell>
          <cell r="O334" t="e">
            <v>#REF!</v>
          </cell>
          <cell r="P334" t="e">
            <v>#REF!</v>
          </cell>
          <cell r="Q334" t="e">
            <v>#REF!</v>
          </cell>
          <cell r="R334" t="e">
            <v>#REF!</v>
          </cell>
          <cell r="S334" t="e">
            <v>#REF!</v>
          </cell>
          <cell r="T334" t="e">
            <v>#REF!</v>
          </cell>
          <cell r="U334" t="e">
            <v>#REF!</v>
          </cell>
          <cell r="V334" t="e">
            <v>#REF!</v>
          </cell>
          <cell r="W334" t="e">
            <v>#REF!</v>
          </cell>
          <cell r="X334" t="e">
            <v>#REF!</v>
          </cell>
          <cell r="Y334" t="e">
            <v>#REF!</v>
          </cell>
          <cell r="Z334" t="e">
            <v>#REF!</v>
          </cell>
          <cell r="AA334" t="e">
            <v>#REF!</v>
          </cell>
          <cell r="AB334" t="e">
            <v>#REF!</v>
          </cell>
          <cell r="AC334" t="e">
            <v>#REF!</v>
          </cell>
          <cell r="AD334" t="e">
            <v>#REF!</v>
          </cell>
          <cell r="AE334" t="e">
            <v>#REF!</v>
          </cell>
          <cell r="AF334" t="e">
            <v>#REF!</v>
          </cell>
          <cell r="AG334" t="e">
            <v>#REF!</v>
          </cell>
          <cell r="AH334" t="e">
            <v>#REF!</v>
          </cell>
          <cell r="AI334">
            <v>0</v>
          </cell>
        </row>
        <row r="335">
          <cell r="C335" t="str">
            <v>9036</v>
          </cell>
          <cell r="D335" t="str">
            <v>HOJA PUERTA  FORTEC  0.90</v>
          </cell>
          <cell r="E335" t="str">
            <v>UND</v>
          </cell>
          <cell r="F335">
            <v>61345.535332299994</v>
          </cell>
          <cell r="G335">
            <v>0</v>
          </cell>
          <cell r="H335">
            <v>1621</v>
          </cell>
          <cell r="I335">
            <v>322</v>
          </cell>
          <cell r="J335" t="e">
            <v>#REF!</v>
          </cell>
          <cell r="K335" t="e">
            <v>#REF!</v>
          </cell>
          <cell r="L335" t="e">
            <v>#REF!</v>
          </cell>
          <cell r="M335" t="e">
            <v>#REF!</v>
          </cell>
          <cell r="N335" t="e">
            <v>#REF!</v>
          </cell>
          <cell r="O335" t="e">
            <v>#REF!</v>
          </cell>
          <cell r="P335" t="e">
            <v>#REF!</v>
          </cell>
          <cell r="Q335" t="e">
            <v>#REF!</v>
          </cell>
          <cell r="R335" t="e">
            <v>#REF!</v>
          </cell>
          <cell r="S335" t="e">
            <v>#REF!</v>
          </cell>
          <cell r="T335" t="e">
            <v>#REF!</v>
          </cell>
          <cell r="U335" t="e">
            <v>#REF!</v>
          </cell>
          <cell r="V335" t="e">
            <v>#REF!</v>
          </cell>
          <cell r="W335" t="e">
            <v>#REF!</v>
          </cell>
          <cell r="X335" t="e">
            <v>#REF!</v>
          </cell>
          <cell r="Y335" t="e">
            <v>#REF!</v>
          </cell>
          <cell r="Z335" t="e">
            <v>#REF!</v>
          </cell>
          <cell r="AA335" t="e">
            <v>#REF!</v>
          </cell>
          <cell r="AB335" t="e">
            <v>#REF!</v>
          </cell>
          <cell r="AC335" t="e">
            <v>#REF!</v>
          </cell>
          <cell r="AD335" t="e">
            <v>#REF!</v>
          </cell>
          <cell r="AE335" t="e">
            <v>#REF!</v>
          </cell>
          <cell r="AF335" t="e">
            <v>#REF!</v>
          </cell>
          <cell r="AG335" t="e">
            <v>#REF!</v>
          </cell>
          <cell r="AH335" t="e">
            <v>#REF!</v>
          </cell>
          <cell r="AI335">
            <v>0</v>
          </cell>
        </row>
        <row r="336">
          <cell r="C336" t="str">
            <v>9037</v>
          </cell>
          <cell r="D336" t="str">
            <v>DESMONTE DE MUEBLES EN MADERA Y/O METALICOS (CLOSET, GABINETE, VENTANAS, PUERTAS Y DIVISIONES DE BAÑO), INCLUYE MARCO</v>
          </cell>
          <cell r="E336" t="str">
            <v>UND</v>
          </cell>
          <cell r="F336">
            <v>22669.937920000004</v>
          </cell>
          <cell r="G336">
            <v>0</v>
          </cell>
          <cell r="H336">
            <v>1627</v>
          </cell>
          <cell r="I336">
            <v>323</v>
          </cell>
          <cell r="J336" t="e">
            <v>#REF!</v>
          </cell>
          <cell r="K336" t="e">
            <v>#REF!</v>
          </cell>
          <cell r="L336" t="e">
            <v>#REF!</v>
          </cell>
          <cell r="M336" t="e">
            <v>#REF!</v>
          </cell>
          <cell r="N336" t="e">
            <v>#REF!</v>
          </cell>
          <cell r="O336" t="e">
            <v>#REF!</v>
          </cell>
          <cell r="P336" t="e">
            <v>#REF!</v>
          </cell>
          <cell r="Q336" t="e">
            <v>#REF!</v>
          </cell>
          <cell r="R336" t="e">
            <v>#REF!</v>
          </cell>
          <cell r="S336" t="e">
            <v>#REF!</v>
          </cell>
          <cell r="T336" t="e">
            <v>#REF!</v>
          </cell>
          <cell r="U336" t="e">
            <v>#REF!</v>
          </cell>
          <cell r="V336" t="e">
            <v>#REF!</v>
          </cell>
          <cell r="W336" t="e">
            <v>#REF!</v>
          </cell>
          <cell r="X336" t="e">
            <v>#REF!</v>
          </cell>
          <cell r="Y336" t="e">
            <v>#REF!</v>
          </cell>
          <cell r="Z336" t="e">
            <v>#REF!</v>
          </cell>
          <cell r="AA336" t="e">
            <v>#REF!</v>
          </cell>
          <cell r="AB336" t="e">
            <v>#REF!</v>
          </cell>
          <cell r="AC336" t="e">
            <v>#REF!</v>
          </cell>
          <cell r="AD336" t="e">
            <v>#REF!</v>
          </cell>
          <cell r="AE336" t="e">
            <v>#REF!</v>
          </cell>
          <cell r="AF336" t="e">
            <v>#REF!</v>
          </cell>
          <cell r="AG336" t="e">
            <v>#REF!</v>
          </cell>
          <cell r="AH336" t="e">
            <v>#REF!</v>
          </cell>
          <cell r="AI336">
            <v>0</v>
          </cell>
        </row>
        <row r="337">
          <cell r="C337" t="str">
            <v>9038</v>
          </cell>
          <cell r="D337" t="str">
            <v>MANTENIMIENTO CLOSET METALICO INCLUYE TRATAMIENTO DE ANTICORROSIVO, CAMBIO DE BALINERAS Y GUIAS PARA SU ADECUADO FUNCIONAMIENTO</v>
          </cell>
          <cell r="E337" t="str">
            <v>M2</v>
          </cell>
          <cell r="F337">
            <v>50116.214290911099</v>
          </cell>
          <cell r="G337">
            <v>0</v>
          </cell>
          <cell r="H337">
            <v>1633</v>
          </cell>
          <cell r="I337">
            <v>324</v>
          </cell>
          <cell r="J337" t="e">
            <v>#REF!</v>
          </cell>
          <cell r="K337" t="e">
            <v>#REF!</v>
          </cell>
          <cell r="L337" t="e">
            <v>#REF!</v>
          </cell>
          <cell r="M337" t="e">
            <v>#REF!</v>
          </cell>
          <cell r="N337" t="e">
            <v>#REF!</v>
          </cell>
          <cell r="O337" t="e">
            <v>#REF!</v>
          </cell>
          <cell r="P337" t="e">
            <v>#REF!</v>
          </cell>
          <cell r="Q337" t="e">
            <v>#REF!</v>
          </cell>
          <cell r="R337" t="e">
            <v>#REF!</v>
          </cell>
          <cell r="S337" t="e">
            <v>#REF!</v>
          </cell>
          <cell r="T337" t="e">
            <v>#REF!</v>
          </cell>
          <cell r="U337" t="e">
            <v>#REF!</v>
          </cell>
          <cell r="V337" t="e">
            <v>#REF!</v>
          </cell>
          <cell r="W337" t="e">
            <v>#REF!</v>
          </cell>
          <cell r="X337" t="e">
            <v>#REF!</v>
          </cell>
          <cell r="Y337" t="e">
            <v>#REF!</v>
          </cell>
          <cell r="Z337" t="e">
            <v>#REF!</v>
          </cell>
          <cell r="AA337" t="e">
            <v>#REF!</v>
          </cell>
          <cell r="AB337" t="e">
            <v>#REF!</v>
          </cell>
          <cell r="AC337" t="e">
            <v>#REF!</v>
          </cell>
          <cell r="AD337" t="e">
            <v>#REF!</v>
          </cell>
          <cell r="AE337" t="e">
            <v>#REF!</v>
          </cell>
          <cell r="AF337" t="e">
            <v>#REF!</v>
          </cell>
          <cell r="AG337" t="e">
            <v>#REF!</v>
          </cell>
          <cell r="AH337" t="e">
            <v>#REF!</v>
          </cell>
          <cell r="AI337">
            <v>0</v>
          </cell>
        </row>
        <row r="338">
          <cell r="C338" t="str">
            <v>9039</v>
          </cell>
          <cell r="D338" t="str">
            <v>DESMONTE Y MANTENIMIENTO DE LACENA INCLUYE CAMBIO DE ESTRUCTURAS AVERIADAS, CAMBIO DE ENTREPAÑOS Y HERRAJES, PINTURA A ESCOGER POR LA SUPERVISION Y DEMAS ACTIVIDADS PARA SU ADECUADO FUNCIONAMIENTO</v>
          </cell>
          <cell r="E338" t="str">
            <v>UND</v>
          </cell>
          <cell r="F338">
            <v>175567.11327999999</v>
          </cell>
          <cell r="G338">
            <v>0</v>
          </cell>
          <cell r="H338">
            <v>1638</v>
          </cell>
          <cell r="I338">
            <v>325</v>
          </cell>
          <cell r="J338" t="e">
            <v>#REF!</v>
          </cell>
          <cell r="K338" t="e">
            <v>#REF!</v>
          </cell>
          <cell r="L338" t="e">
            <v>#REF!</v>
          </cell>
          <cell r="M338" t="e">
            <v>#REF!</v>
          </cell>
          <cell r="N338" t="e">
            <v>#REF!</v>
          </cell>
          <cell r="O338" t="e">
            <v>#REF!</v>
          </cell>
          <cell r="P338" t="e">
            <v>#REF!</v>
          </cell>
          <cell r="Q338" t="e">
            <v>#REF!</v>
          </cell>
          <cell r="R338" t="e">
            <v>#REF!</v>
          </cell>
          <cell r="S338" t="e">
            <v>#REF!</v>
          </cell>
          <cell r="T338" t="e">
            <v>#REF!</v>
          </cell>
          <cell r="U338" t="e">
            <v>#REF!</v>
          </cell>
          <cell r="V338" t="e">
            <v>#REF!</v>
          </cell>
          <cell r="W338" t="e">
            <v>#REF!</v>
          </cell>
          <cell r="X338" t="e">
            <v>#REF!</v>
          </cell>
          <cell r="Y338" t="e">
            <v>#REF!</v>
          </cell>
          <cell r="Z338" t="e">
            <v>#REF!</v>
          </cell>
          <cell r="AA338" t="e">
            <v>#REF!</v>
          </cell>
          <cell r="AB338" t="e">
            <v>#REF!</v>
          </cell>
          <cell r="AC338" t="e">
            <v>#REF!</v>
          </cell>
          <cell r="AD338" t="e">
            <v>#REF!</v>
          </cell>
          <cell r="AE338" t="e">
            <v>#REF!</v>
          </cell>
          <cell r="AF338" t="e">
            <v>#REF!</v>
          </cell>
          <cell r="AG338" t="e">
            <v>#REF!</v>
          </cell>
          <cell r="AH338" t="e">
            <v>#REF!</v>
          </cell>
          <cell r="AI338">
            <v>0</v>
          </cell>
        </row>
        <row r="339">
          <cell r="C339" t="str">
            <v>9040</v>
          </cell>
          <cell r="D339" t="str">
            <v xml:space="preserve">CLOSET EN MADERA TIPO CEDRO O RH PARA ALCOBAS, DE ACUERDO A DISEÑO PRESENTADO POR EL CONTRATISTA Y AVALADO POR EL SUPERVISOR, CON PUEERTAS ENTAMBORADAS EN LAMINA DE TRIPLEX DE 5MM, CON CAJONES, MALETERO, BOLILLOS, ENTREPAÑOS Y ZAPATERO. </v>
          </cell>
          <cell r="E339" t="str">
            <v>M2</v>
          </cell>
          <cell r="F339">
            <v>226877.77477412592</v>
          </cell>
          <cell r="G339">
            <v>0</v>
          </cell>
          <cell r="H339">
            <v>1640</v>
          </cell>
          <cell r="I339">
            <v>326</v>
          </cell>
          <cell r="J339" t="e">
            <v>#REF!</v>
          </cell>
          <cell r="K339" t="e">
            <v>#REF!</v>
          </cell>
          <cell r="L339" t="e">
            <v>#REF!</v>
          </cell>
          <cell r="M339" t="e">
            <v>#REF!</v>
          </cell>
          <cell r="N339" t="e">
            <v>#REF!</v>
          </cell>
          <cell r="O339" t="e">
            <v>#REF!</v>
          </cell>
          <cell r="P339" t="e">
            <v>#REF!</v>
          </cell>
          <cell r="Q339" t="e">
            <v>#REF!</v>
          </cell>
          <cell r="R339" t="e">
            <v>#REF!</v>
          </cell>
          <cell r="S339" t="e">
            <v>#REF!</v>
          </cell>
          <cell r="T339" t="e">
            <v>#REF!</v>
          </cell>
          <cell r="U339" t="e">
            <v>#REF!</v>
          </cell>
          <cell r="V339" t="e">
            <v>#REF!</v>
          </cell>
          <cell r="W339" t="e">
            <v>#REF!</v>
          </cell>
          <cell r="X339" t="e">
            <v>#REF!</v>
          </cell>
          <cell r="Y339" t="e">
            <v>#REF!</v>
          </cell>
          <cell r="Z339" t="e">
            <v>#REF!</v>
          </cell>
          <cell r="AA339" t="e">
            <v>#REF!</v>
          </cell>
          <cell r="AB339" t="e">
            <v>#REF!</v>
          </cell>
          <cell r="AC339" t="e">
            <v>#REF!</v>
          </cell>
          <cell r="AD339" t="e">
            <v>#REF!</v>
          </cell>
          <cell r="AE339" t="e">
            <v>#REF!</v>
          </cell>
          <cell r="AF339" t="e">
            <v>#REF!</v>
          </cell>
          <cell r="AG339" t="e">
            <v>#REF!</v>
          </cell>
          <cell r="AH339" t="e">
            <v>#REF!</v>
          </cell>
          <cell r="AI339">
            <v>0</v>
          </cell>
        </row>
        <row r="340">
          <cell r="C340" t="str">
            <v>9041</v>
          </cell>
          <cell r="D340" t="str">
            <v>MUEBLE LAVAMANOS Y/O MUEBLE DE BAÑO EN MADERA CON ADICION DE RESINA RESISTENTE A LA HUMEDAD, TINTILLA COLOR WENGUE OSCURO, ANCHO 0,85 mts x ALTO 0,80 mts x PROFUNDO 0,60 mts. MESON EN MARMOL COLOR VERDE UBATUBA CON CANTO PEGADO A LA PARED PARA EVITAR HUME</v>
          </cell>
          <cell r="E340" t="str">
            <v>UND</v>
          </cell>
          <cell r="F340">
            <v>248973.33618899999</v>
          </cell>
          <cell r="G340">
            <v>0</v>
          </cell>
          <cell r="H340">
            <v>1642</v>
          </cell>
          <cell r="I340">
            <v>327</v>
          </cell>
          <cell r="J340" t="e">
            <v>#REF!</v>
          </cell>
          <cell r="K340" t="e">
            <v>#REF!</v>
          </cell>
          <cell r="L340" t="e">
            <v>#REF!</v>
          </cell>
          <cell r="M340" t="e">
            <v>#REF!</v>
          </cell>
          <cell r="N340" t="e">
            <v>#REF!</v>
          </cell>
          <cell r="O340" t="e">
            <v>#REF!</v>
          </cell>
          <cell r="P340" t="e">
            <v>#REF!</v>
          </cell>
          <cell r="Q340" t="e">
            <v>#REF!</v>
          </cell>
          <cell r="R340" t="e">
            <v>#REF!</v>
          </cell>
          <cell r="S340" t="e">
            <v>#REF!</v>
          </cell>
          <cell r="T340" t="e">
            <v>#REF!</v>
          </cell>
          <cell r="U340" t="e">
            <v>#REF!</v>
          </cell>
          <cell r="V340" t="e">
            <v>#REF!</v>
          </cell>
          <cell r="W340" t="e">
            <v>#REF!</v>
          </cell>
          <cell r="X340" t="e">
            <v>#REF!</v>
          </cell>
          <cell r="Y340" t="e">
            <v>#REF!</v>
          </cell>
          <cell r="Z340" t="e">
            <v>#REF!</v>
          </cell>
          <cell r="AA340" t="e">
            <v>#REF!</v>
          </cell>
          <cell r="AB340" t="e">
            <v>#REF!</v>
          </cell>
          <cell r="AC340" t="e">
            <v>#REF!</v>
          </cell>
          <cell r="AD340" t="e">
            <v>#REF!</v>
          </cell>
          <cell r="AE340" t="e">
            <v>#REF!</v>
          </cell>
          <cell r="AF340" t="e">
            <v>#REF!</v>
          </cell>
          <cell r="AG340" t="e">
            <v>#REF!</v>
          </cell>
          <cell r="AH340" t="e">
            <v>#REF!</v>
          </cell>
          <cell r="AI340">
            <v>0</v>
          </cell>
        </row>
        <row r="341">
          <cell r="C341" t="str">
            <v>9042</v>
          </cell>
          <cell r="D341" t="str">
            <v>MANTENIMIENTO DE PUERTA DE MADERA Y MARCO INCLUYE 02 MANOS DE SELLADOR, PINTURA EN TINTILLA COLOR WENGUE, CAMBIO DE TABLERO EN TRIPLEX DE 4mm ENTAMBORADA DE SER NECESARIO CHAPA TIPO YALE O SIMILAR, HERRAJES Y TOPES.</v>
          </cell>
          <cell r="E341" t="str">
            <v>UND</v>
          </cell>
          <cell r="F341">
            <v>85544.364160451791</v>
          </cell>
          <cell r="G341">
            <v>0</v>
          </cell>
          <cell r="H341">
            <v>1644</v>
          </cell>
          <cell r="I341">
            <v>328</v>
          </cell>
          <cell r="J341" t="e">
            <v>#REF!</v>
          </cell>
          <cell r="K341" t="e">
            <v>#REF!</v>
          </cell>
          <cell r="L341" t="e">
            <v>#REF!</v>
          </cell>
          <cell r="M341" t="e">
            <v>#REF!</v>
          </cell>
          <cell r="N341" t="e">
            <v>#REF!</v>
          </cell>
          <cell r="O341" t="e">
            <v>#REF!</v>
          </cell>
          <cell r="P341" t="e">
            <v>#REF!</v>
          </cell>
          <cell r="Q341" t="e">
            <v>#REF!</v>
          </cell>
          <cell r="R341" t="e">
            <v>#REF!</v>
          </cell>
          <cell r="S341" t="e">
            <v>#REF!</v>
          </cell>
          <cell r="T341" t="e">
            <v>#REF!</v>
          </cell>
          <cell r="U341" t="e">
            <v>#REF!</v>
          </cell>
          <cell r="V341" t="e">
            <v>#REF!</v>
          </cell>
          <cell r="W341" t="e">
            <v>#REF!</v>
          </cell>
          <cell r="X341" t="e">
            <v>#REF!</v>
          </cell>
          <cell r="Y341" t="e">
            <v>#REF!</v>
          </cell>
          <cell r="Z341" t="e">
            <v>#REF!</v>
          </cell>
          <cell r="AA341" t="e">
            <v>#REF!</v>
          </cell>
          <cell r="AB341" t="e">
            <v>#REF!</v>
          </cell>
          <cell r="AC341" t="e">
            <v>#REF!</v>
          </cell>
          <cell r="AD341" t="e">
            <v>#REF!</v>
          </cell>
          <cell r="AE341" t="e">
            <v>#REF!</v>
          </cell>
          <cell r="AF341" t="e">
            <v>#REF!</v>
          </cell>
          <cell r="AG341" t="e">
            <v>#REF!</v>
          </cell>
          <cell r="AH341" t="e">
            <v>#REF!</v>
          </cell>
          <cell r="AI341">
            <v>0</v>
          </cell>
        </row>
        <row r="342">
          <cell r="C342" t="str">
            <v>9043</v>
          </cell>
          <cell r="D342" t="str">
            <v>SUMINISTRO E INSTALACION DE COCINA INTEGRAL EN MADERA TIPO CEDRO MACHO O MADERA TIPO RH, ENTREPAÑOS EN TRIPLEX DE 5mm, MESON EN MARMOL VERDE UBATUBA, LAVAPLATOS EN ACERO INOXIDABLE, INCLUYE GRIFERIA LAVAPLATOS EN ACERO INOXIDABLE TIPO CUELLO DE GANSO O SI</v>
          </cell>
          <cell r="E342" t="str">
            <v>M2</v>
          </cell>
          <cell r="F342">
            <v>1672329.6509561036</v>
          </cell>
          <cell r="G342">
            <v>0</v>
          </cell>
          <cell r="H342">
            <v>1646</v>
          </cell>
          <cell r="I342">
            <v>329</v>
          </cell>
          <cell r="J342" t="e">
            <v>#REF!</v>
          </cell>
          <cell r="K342" t="e">
            <v>#REF!</v>
          </cell>
          <cell r="L342" t="e">
            <v>#REF!</v>
          </cell>
          <cell r="M342" t="e">
            <v>#REF!</v>
          </cell>
          <cell r="N342" t="e">
            <v>#REF!</v>
          </cell>
          <cell r="O342" t="e">
            <v>#REF!</v>
          </cell>
          <cell r="P342" t="e">
            <v>#REF!</v>
          </cell>
          <cell r="Q342" t="e">
            <v>#REF!</v>
          </cell>
          <cell r="R342" t="e">
            <v>#REF!</v>
          </cell>
          <cell r="S342" t="e">
            <v>#REF!</v>
          </cell>
          <cell r="T342" t="e">
            <v>#REF!</v>
          </cell>
          <cell r="U342" t="e">
            <v>#REF!</v>
          </cell>
          <cell r="V342" t="e">
            <v>#REF!</v>
          </cell>
          <cell r="W342" t="e">
            <v>#REF!</v>
          </cell>
          <cell r="X342" t="e">
            <v>#REF!</v>
          </cell>
          <cell r="Y342" t="e">
            <v>#REF!</v>
          </cell>
          <cell r="Z342" t="e">
            <v>#REF!</v>
          </cell>
          <cell r="AA342" t="e">
            <v>#REF!</v>
          </cell>
          <cell r="AB342" t="e">
            <v>#REF!</v>
          </cell>
          <cell r="AC342" t="e">
            <v>#REF!</v>
          </cell>
          <cell r="AD342" t="e">
            <v>#REF!</v>
          </cell>
          <cell r="AE342" t="e">
            <v>#REF!</v>
          </cell>
          <cell r="AF342" t="e">
            <v>#REF!</v>
          </cell>
          <cell r="AG342" t="e">
            <v>#REF!</v>
          </cell>
          <cell r="AH342" t="e">
            <v>#REF!</v>
          </cell>
          <cell r="AI342">
            <v>0</v>
          </cell>
        </row>
        <row r="343">
          <cell r="C343" t="str">
            <v>9044</v>
          </cell>
          <cell r="D343" t="str">
            <v>SUMINISTRO E INSTALACION DE GABINETE PARA LACENA A INSTALAR EN COCINA FABRICADO EN CEDRO MACHO O MADERA TIPO RH, ENTREPAÑO EN TRIPLEX DE 5MM, DISEÑO A ESCOGER POR LA SUPERVISION.</v>
          </cell>
          <cell r="E343" t="str">
            <v>M2</v>
          </cell>
          <cell r="F343">
            <v>195490.35660520339</v>
          </cell>
          <cell r="G343">
            <v>0</v>
          </cell>
          <cell r="H343">
            <v>1648</v>
          </cell>
          <cell r="I343">
            <v>330</v>
          </cell>
          <cell r="J343" t="e">
            <v>#REF!</v>
          </cell>
          <cell r="K343" t="e">
            <v>#REF!</v>
          </cell>
          <cell r="L343" t="e">
            <v>#REF!</v>
          </cell>
          <cell r="M343" t="e">
            <v>#REF!</v>
          </cell>
          <cell r="N343" t="e">
            <v>#REF!</v>
          </cell>
          <cell r="O343" t="e">
            <v>#REF!</v>
          </cell>
          <cell r="P343" t="e">
            <v>#REF!</v>
          </cell>
          <cell r="Q343" t="e">
            <v>#REF!</v>
          </cell>
          <cell r="R343" t="e">
            <v>#REF!</v>
          </cell>
          <cell r="S343" t="e">
            <v>#REF!</v>
          </cell>
          <cell r="T343" t="e">
            <v>#REF!</v>
          </cell>
          <cell r="U343" t="e">
            <v>#REF!</v>
          </cell>
          <cell r="V343" t="e">
            <v>#REF!</v>
          </cell>
          <cell r="W343" t="e">
            <v>#REF!</v>
          </cell>
          <cell r="X343" t="e">
            <v>#REF!</v>
          </cell>
          <cell r="Y343" t="e">
            <v>#REF!</v>
          </cell>
          <cell r="Z343" t="e">
            <v>#REF!</v>
          </cell>
          <cell r="AA343" t="e">
            <v>#REF!</v>
          </cell>
          <cell r="AB343" t="e">
            <v>#REF!</v>
          </cell>
          <cell r="AC343" t="e">
            <v>#REF!</v>
          </cell>
          <cell r="AD343" t="e">
            <v>#REF!</v>
          </cell>
          <cell r="AE343" t="e">
            <v>#REF!</v>
          </cell>
          <cell r="AF343" t="e">
            <v>#REF!</v>
          </cell>
          <cell r="AG343" t="e">
            <v>#REF!</v>
          </cell>
          <cell r="AH343" t="e">
            <v>#REF!</v>
          </cell>
          <cell r="AI343">
            <v>0</v>
          </cell>
        </row>
        <row r="344">
          <cell r="C344" t="str">
            <v>9045</v>
          </cell>
          <cell r="D344" t="str">
            <v>PINTURA DE PUERTAS EXISTENTES EN ESMALTE INCLUYE MARCOS COLOR BLANCO</v>
          </cell>
          <cell r="E344" t="str">
            <v>UND</v>
          </cell>
          <cell r="F344">
            <v>24582.497232957932</v>
          </cell>
          <cell r="G344">
            <v>0</v>
          </cell>
          <cell r="H344">
            <v>1651</v>
          </cell>
          <cell r="I344">
            <v>331</v>
          </cell>
          <cell r="J344" t="e">
            <v>#REF!</v>
          </cell>
          <cell r="K344" t="e">
            <v>#REF!</v>
          </cell>
          <cell r="L344" t="e">
            <v>#REF!</v>
          </cell>
          <cell r="M344" t="e">
            <v>#REF!</v>
          </cell>
          <cell r="N344" t="e">
            <v>#REF!</v>
          </cell>
          <cell r="O344" t="e">
            <v>#REF!</v>
          </cell>
          <cell r="P344" t="e">
            <v>#REF!</v>
          </cell>
          <cell r="Q344" t="e">
            <v>#REF!</v>
          </cell>
          <cell r="R344" t="e">
            <v>#REF!</v>
          </cell>
          <cell r="S344" t="e">
            <v>#REF!</v>
          </cell>
          <cell r="T344" t="e">
            <v>#REF!</v>
          </cell>
          <cell r="U344" t="e">
            <v>#REF!</v>
          </cell>
          <cell r="V344" t="e">
            <v>#REF!</v>
          </cell>
          <cell r="W344" t="e">
            <v>#REF!</v>
          </cell>
          <cell r="X344" t="e">
            <v>#REF!</v>
          </cell>
          <cell r="Y344" t="e">
            <v>#REF!</v>
          </cell>
          <cell r="Z344" t="e">
            <v>#REF!</v>
          </cell>
          <cell r="AA344" t="e">
            <v>#REF!</v>
          </cell>
          <cell r="AB344" t="e">
            <v>#REF!</v>
          </cell>
          <cell r="AC344" t="e">
            <v>#REF!</v>
          </cell>
          <cell r="AD344" t="e">
            <v>#REF!</v>
          </cell>
          <cell r="AE344" t="e">
            <v>#REF!</v>
          </cell>
          <cell r="AF344" t="e">
            <v>#REF!</v>
          </cell>
          <cell r="AG344" t="e">
            <v>#REF!</v>
          </cell>
          <cell r="AH344" t="e">
            <v>#REF!</v>
          </cell>
          <cell r="AI344">
            <v>0</v>
          </cell>
        </row>
        <row r="345">
          <cell r="C345" t="str">
            <v>9046</v>
          </cell>
          <cell r="D345" t="str">
            <v>SUMINISTRO E INSTALACION DE PUERTA ENTAMBORADA EN LAMINA GALVANIZADA CAL 16, INCLUYE MARCO EN EL MISMO MATERIAL, HERRAJES , BISAGRAS, CERRADURA Y DEMAS ACCESORIOS PARA SU ADECUADO FUNCIONAMIENTO, CON ANTICORROSIVO Y ACABADO EN ESMALTE BLANCO.</v>
          </cell>
          <cell r="E345" t="str">
            <v>UND</v>
          </cell>
          <cell r="F345">
            <v>448809.86</v>
          </cell>
          <cell r="G345">
            <v>0</v>
          </cell>
          <cell r="H345">
            <v>1654</v>
          </cell>
          <cell r="I345">
            <v>332</v>
          </cell>
          <cell r="J345" t="e">
            <v>#REF!</v>
          </cell>
          <cell r="K345" t="e">
            <v>#REF!</v>
          </cell>
          <cell r="L345" t="e">
            <v>#REF!</v>
          </cell>
          <cell r="M345" t="e">
            <v>#REF!</v>
          </cell>
          <cell r="N345" t="e">
            <v>#REF!</v>
          </cell>
          <cell r="O345" t="e">
            <v>#REF!</v>
          </cell>
          <cell r="P345" t="e">
            <v>#REF!</v>
          </cell>
          <cell r="Q345" t="e">
            <v>#REF!</v>
          </cell>
          <cell r="R345" t="e">
            <v>#REF!</v>
          </cell>
          <cell r="S345" t="e">
            <v>#REF!</v>
          </cell>
          <cell r="T345" t="e">
            <v>#REF!</v>
          </cell>
          <cell r="U345" t="e">
            <v>#REF!</v>
          </cell>
          <cell r="V345" t="e">
            <v>#REF!</v>
          </cell>
          <cell r="W345" t="e">
            <v>#REF!</v>
          </cell>
          <cell r="X345" t="e">
            <v>#REF!</v>
          </cell>
          <cell r="Y345" t="e">
            <v>#REF!</v>
          </cell>
          <cell r="Z345" t="e">
            <v>#REF!</v>
          </cell>
          <cell r="AA345" t="e">
            <v>#REF!</v>
          </cell>
          <cell r="AB345" t="e">
            <v>#REF!</v>
          </cell>
          <cell r="AC345" t="e">
            <v>#REF!</v>
          </cell>
          <cell r="AD345" t="e">
            <v>#REF!</v>
          </cell>
          <cell r="AE345" t="e">
            <v>#REF!</v>
          </cell>
          <cell r="AF345" t="e">
            <v>#REF!</v>
          </cell>
          <cell r="AG345" t="e">
            <v>#REF!</v>
          </cell>
          <cell r="AH345" t="e">
            <v>#REF!</v>
          </cell>
          <cell r="AI345">
            <v>0</v>
          </cell>
        </row>
        <row r="346">
          <cell r="C346" t="str">
            <v>9047</v>
          </cell>
          <cell r="D346" t="str">
            <v xml:space="preserve">MANTENIMIENTO DE COMODAS METALICAS INCLUYE REPOSICION O CAMBIO BISAGRAS EN MAL ESTADO, PUNTOS DE SOLDADURA, SEGURO EN SECRETO, PINTURA ESMALTE, FABRICACION DE MUEBLE METALICO DE 3 ENTREPAÑOS (AREA DE ENTREPAÑO = 0,35 m x 0,35 M Y DEMAS ACCESORIOS PARA SU </v>
          </cell>
          <cell r="E346" t="str">
            <v>UND</v>
          </cell>
          <cell r="F346">
            <v>86323.69</v>
          </cell>
          <cell r="G346">
            <v>0</v>
          </cell>
          <cell r="H346">
            <v>1657</v>
          </cell>
          <cell r="I346">
            <v>333</v>
          </cell>
          <cell r="J346" t="e">
            <v>#REF!</v>
          </cell>
          <cell r="K346" t="e">
            <v>#REF!</v>
          </cell>
          <cell r="L346" t="e">
            <v>#REF!</v>
          </cell>
          <cell r="M346" t="e">
            <v>#REF!</v>
          </cell>
          <cell r="N346" t="e">
            <v>#REF!</v>
          </cell>
          <cell r="O346" t="e">
            <v>#REF!</v>
          </cell>
          <cell r="P346" t="e">
            <v>#REF!</v>
          </cell>
          <cell r="Q346" t="e">
            <v>#REF!</v>
          </cell>
          <cell r="R346" t="e">
            <v>#REF!</v>
          </cell>
          <cell r="S346" t="e">
            <v>#REF!</v>
          </cell>
          <cell r="T346" t="e">
            <v>#REF!</v>
          </cell>
          <cell r="U346" t="e">
            <v>#REF!</v>
          </cell>
          <cell r="V346" t="e">
            <v>#REF!</v>
          </cell>
          <cell r="W346" t="e">
            <v>#REF!</v>
          </cell>
          <cell r="X346" t="e">
            <v>#REF!</v>
          </cell>
          <cell r="Y346" t="e">
            <v>#REF!</v>
          </cell>
          <cell r="Z346" t="e">
            <v>#REF!</v>
          </cell>
          <cell r="AA346" t="e">
            <v>#REF!</v>
          </cell>
          <cell r="AB346" t="e">
            <v>#REF!</v>
          </cell>
          <cell r="AC346" t="e">
            <v>#REF!</v>
          </cell>
          <cell r="AD346" t="e">
            <v>#REF!</v>
          </cell>
          <cell r="AE346" t="e">
            <v>#REF!</v>
          </cell>
          <cell r="AF346" t="e">
            <v>#REF!</v>
          </cell>
          <cell r="AG346" t="e">
            <v>#REF!</v>
          </cell>
          <cell r="AH346" t="e">
            <v>#REF!</v>
          </cell>
          <cell r="AI346">
            <v>0</v>
          </cell>
        </row>
        <row r="347">
          <cell r="C347" t="str">
            <v>9048</v>
          </cell>
          <cell r="D347" t="str">
            <v>SUMINISTRO E INSTALACION DE PUERTA EN ACERO INOXIDABLE 304, DE 1.70x1.00 INCLUYE MARCO EN MISMO MATERIAL, HERRAJES BISAGRAS Y DEMAS ACCESORIOS PARA SU ADECUADO FUNCIONAMIENTO.</v>
          </cell>
          <cell r="E347" t="str">
            <v>M2</v>
          </cell>
          <cell r="F347">
            <v>10073822.100268889</v>
          </cell>
          <cell r="G347">
            <v>0</v>
          </cell>
          <cell r="H347">
            <v>1666</v>
          </cell>
          <cell r="I347">
            <v>334</v>
          </cell>
          <cell r="J347" t="e">
            <v>#REF!</v>
          </cell>
          <cell r="K347" t="e">
            <v>#REF!</v>
          </cell>
          <cell r="L347" t="e">
            <v>#REF!</v>
          </cell>
          <cell r="M347" t="e">
            <v>#REF!</v>
          </cell>
          <cell r="N347" t="e">
            <v>#REF!</v>
          </cell>
          <cell r="O347" t="e">
            <v>#REF!</v>
          </cell>
          <cell r="P347" t="e">
            <v>#REF!</v>
          </cell>
          <cell r="Q347" t="e">
            <v>#REF!</v>
          </cell>
          <cell r="R347" t="e">
            <v>#REF!</v>
          </cell>
          <cell r="S347" t="e">
            <v>#REF!</v>
          </cell>
          <cell r="T347" t="e">
            <v>#REF!</v>
          </cell>
          <cell r="U347" t="e">
            <v>#REF!</v>
          </cell>
          <cell r="V347" t="e">
            <v>#REF!</v>
          </cell>
          <cell r="W347" t="e">
            <v>#REF!</v>
          </cell>
          <cell r="X347" t="e">
            <v>#REF!</v>
          </cell>
          <cell r="Y347" t="e">
            <v>#REF!</v>
          </cell>
          <cell r="Z347" t="e">
            <v>#REF!</v>
          </cell>
          <cell r="AA347" t="e">
            <v>#REF!</v>
          </cell>
          <cell r="AB347" t="e">
            <v>#REF!</v>
          </cell>
          <cell r="AC347" t="e">
            <v>#REF!</v>
          </cell>
          <cell r="AD347" t="e">
            <v>#REF!</v>
          </cell>
          <cell r="AE347" t="e">
            <v>#REF!</v>
          </cell>
          <cell r="AF347" t="e">
            <v>#REF!</v>
          </cell>
          <cell r="AG347" t="e">
            <v>#REF!</v>
          </cell>
          <cell r="AH347" t="e">
            <v>#REF!</v>
          </cell>
          <cell r="AI347">
            <v>0</v>
          </cell>
        </row>
        <row r="348">
          <cell r="C348" t="str">
            <v>9049</v>
          </cell>
          <cell r="D348" t="str">
            <v>CERRAMIENTO EN MALLA ESLABONADA DE ALAMBRE GALVANIZADO CALIBRE 10 CON RECUBRIMIENTO EN PVC Y HUECO DE 21/4”X21/4" PLASTIFICADA COLOR NEGRO, PISADA CON PLATINA DE 1/2" X 1/8", REMATE INFERIOR EN ÁNGULO DE 1 1/2" X 3/16" Y REMATE SUPERIOR CON GUAYA GALVANIZ</v>
          </cell>
          <cell r="E348" t="str">
            <v>M2</v>
          </cell>
          <cell r="F348">
            <v>30751.263468888894</v>
          </cell>
          <cell r="G348">
            <v>0</v>
          </cell>
          <cell r="H348">
            <v>1675</v>
          </cell>
          <cell r="I348">
            <v>335</v>
          </cell>
          <cell r="J348" t="e">
            <v>#REF!</v>
          </cell>
          <cell r="K348" t="e">
            <v>#REF!</v>
          </cell>
          <cell r="L348" t="e">
            <v>#REF!</v>
          </cell>
          <cell r="M348" t="e">
            <v>#REF!</v>
          </cell>
          <cell r="N348" t="e">
            <v>#REF!</v>
          </cell>
          <cell r="O348" t="e">
            <v>#REF!</v>
          </cell>
          <cell r="P348" t="e">
            <v>#REF!</v>
          </cell>
          <cell r="Q348" t="e">
            <v>#REF!</v>
          </cell>
          <cell r="R348" t="e">
            <v>#REF!</v>
          </cell>
          <cell r="S348" t="e">
            <v>#REF!</v>
          </cell>
          <cell r="T348" t="e">
            <v>#REF!</v>
          </cell>
          <cell r="U348" t="e">
            <v>#REF!</v>
          </cell>
          <cell r="V348" t="e">
            <v>#REF!</v>
          </cell>
          <cell r="W348" t="e">
            <v>#REF!</v>
          </cell>
          <cell r="X348" t="e">
            <v>#REF!</v>
          </cell>
          <cell r="Y348" t="e">
            <v>#REF!</v>
          </cell>
          <cell r="Z348" t="e">
            <v>#REF!</v>
          </cell>
          <cell r="AA348" t="e">
            <v>#REF!</v>
          </cell>
          <cell r="AB348" t="e">
            <v>#REF!</v>
          </cell>
          <cell r="AC348" t="e">
            <v>#REF!</v>
          </cell>
          <cell r="AD348" t="e">
            <v>#REF!</v>
          </cell>
          <cell r="AE348" t="e">
            <v>#REF!</v>
          </cell>
          <cell r="AF348" t="e">
            <v>#REF!</v>
          </cell>
          <cell r="AG348" t="e">
            <v>#REF!</v>
          </cell>
          <cell r="AH348" t="e">
            <v>#REF!</v>
          </cell>
          <cell r="AI348">
            <v>0</v>
          </cell>
        </row>
        <row r="349">
          <cell r="C349" t="str">
            <v>10000</v>
          </cell>
          <cell r="D349" t="str">
            <v xml:space="preserve"> APARATOS SANITARIOS Y ACCESORIOS</v>
          </cell>
          <cell r="E349">
            <v>0</v>
          </cell>
          <cell r="F349">
            <v>0</v>
          </cell>
          <cell r="G349">
            <v>0</v>
          </cell>
          <cell r="H349">
            <v>1684</v>
          </cell>
          <cell r="I349">
            <v>336</v>
          </cell>
          <cell r="J349" t="e">
            <v>#REF!</v>
          </cell>
          <cell r="K349" t="e">
            <v>#REF!</v>
          </cell>
          <cell r="L349" t="e">
            <v>#REF!</v>
          </cell>
          <cell r="M349" t="e">
            <v>#REF!</v>
          </cell>
          <cell r="N349" t="e">
            <v>#REF!</v>
          </cell>
          <cell r="O349" t="e">
            <v>#REF!</v>
          </cell>
          <cell r="P349" t="e">
            <v>#REF!</v>
          </cell>
          <cell r="Q349" t="e">
            <v>#REF!</v>
          </cell>
          <cell r="R349" t="e">
            <v>#REF!</v>
          </cell>
          <cell r="S349" t="e">
            <v>#REF!</v>
          </cell>
          <cell r="T349" t="e">
            <v>#REF!</v>
          </cell>
          <cell r="U349" t="e">
            <v>#REF!</v>
          </cell>
          <cell r="V349" t="e">
            <v>#REF!</v>
          </cell>
          <cell r="W349" t="e">
            <v>#REF!</v>
          </cell>
          <cell r="X349" t="e">
            <v>#REF!</v>
          </cell>
          <cell r="Y349" t="e">
            <v>#REF!</v>
          </cell>
          <cell r="Z349" t="e">
            <v>#REF!</v>
          </cell>
          <cell r="AA349" t="e">
            <v>#REF!</v>
          </cell>
          <cell r="AB349" t="e">
            <v>#REF!</v>
          </cell>
          <cell r="AC349" t="e">
            <v>#REF!</v>
          </cell>
          <cell r="AD349" t="e">
            <v>#REF!</v>
          </cell>
          <cell r="AE349" t="e">
            <v>#REF!</v>
          </cell>
          <cell r="AF349" t="e">
            <v>#REF!</v>
          </cell>
          <cell r="AG349" t="e">
            <v>#REF!</v>
          </cell>
          <cell r="AH349" t="e">
            <v>#REF!</v>
          </cell>
          <cell r="AI349">
            <v>0</v>
          </cell>
        </row>
        <row r="350">
          <cell r="C350">
            <v>10001</v>
          </cell>
          <cell r="D350" t="str">
            <v>BRINDISI 20x25</v>
          </cell>
          <cell r="E350" t="str">
            <v>M2</v>
          </cell>
          <cell r="F350">
            <v>116393.928805</v>
          </cell>
          <cell r="G350">
            <v>0</v>
          </cell>
          <cell r="H350">
            <v>1687</v>
          </cell>
          <cell r="I350">
            <v>337</v>
          </cell>
          <cell r="J350" t="e">
            <v>#REF!</v>
          </cell>
          <cell r="K350" t="e">
            <v>#REF!</v>
          </cell>
          <cell r="L350" t="e">
            <v>#REF!</v>
          </cell>
          <cell r="M350" t="e">
            <v>#REF!</v>
          </cell>
          <cell r="N350" t="e">
            <v>#REF!</v>
          </cell>
          <cell r="O350" t="e">
            <v>#REF!</v>
          </cell>
          <cell r="P350" t="e">
            <v>#REF!</v>
          </cell>
          <cell r="Q350" t="e">
            <v>#REF!</v>
          </cell>
          <cell r="R350" t="e">
            <v>#REF!</v>
          </cell>
          <cell r="S350" t="e">
            <v>#REF!</v>
          </cell>
          <cell r="T350" t="e">
            <v>#REF!</v>
          </cell>
          <cell r="U350" t="e">
            <v>#REF!</v>
          </cell>
          <cell r="V350" t="e">
            <v>#REF!</v>
          </cell>
          <cell r="W350" t="e">
            <v>#REF!</v>
          </cell>
          <cell r="X350" t="e">
            <v>#REF!</v>
          </cell>
          <cell r="Y350" t="e">
            <v>#REF!</v>
          </cell>
          <cell r="Z350" t="e">
            <v>#REF!</v>
          </cell>
          <cell r="AA350" t="e">
            <v>#REF!</v>
          </cell>
          <cell r="AB350" t="e">
            <v>#REF!</v>
          </cell>
          <cell r="AC350" t="e">
            <v>#REF!</v>
          </cell>
          <cell r="AD350" t="e">
            <v>#REF!</v>
          </cell>
          <cell r="AE350" t="e">
            <v>#REF!</v>
          </cell>
          <cell r="AF350" t="e">
            <v>#REF!</v>
          </cell>
          <cell r="AG350" t="e">
            <v>#REF!</v>
          </cell>
          <cell r="AH350" t="e">
            <v>#REF!</v>
          </cell>
          <cell r="AI350">
            <v>0</v>
          </cell>
        </row>
        <row r="351">
          <cell r="C351" t="str">
            <v>10002</v>
          </cell>
          <cell r="D351" t="str">
            <v>CERAMICA PARED ITALIA</v>
          </cell>
          <cell r="E351" t="str">
            <v>M2</v>
          </cell>
          <cell r="F351">
            <v>187484.52880500001</v>
          </cell>
          <cell r="G351">
            <v>0</v>
          </cell>
          <cell r="H351">
            <v>1696</v>
          </cell>
          <cell r="I351">
            <v>338</v>
          </cell>
          <cell r="J351" t="e">
            <v>#REF!</v>
          </cell>
          <cell r="K351" t="e">
            <v>#REF!</v>
          </cell>
          <cell r="L351" t="e">
            <v>#REF!</v>
          </cell>
          <cell r="M351" t="e">
            <v>#REF!</v>
          </cell>
          <cell r="N351" t="e">
            <v>#REF!</v>
          </cell>
          <cell r="O351" t="e">
            <v>#REF!</v>
          </cell>
          <cell r="P351" t="e">
            <v>#REF!</v>
          </cell>
          <cell r="Q351" t="e">
            <v>#REF!</v>
          </cell>
          <cell r="R351" t="e">
            <v>#REF!</v>
          </cell>
          <cell r="S351" t="e">
            <v>#REF!</v>
          </cell>
          <cell r="T351" t="e">
            <v>#REF!</v>
          </cell>
          <cell r="U351" t="e">
            <v>#REF!</v>
          </cell>
          <cell r="V351" t="e">
            <v>#REF!</v>
          </cell>
          <cell r="W351" t="e">
            <v>#REF!</v>
          </cell>
          <cell r="X351" t="e">
            <v>#REF!</v>
          </cell>
          <cell r="Y351" t="e">
            <v>#REF!</v>
          </cell>
          <cell r="Z351" t="e">
            <v>#REF!</v>
          </cell>
          <cell r="AA351" t="e">
            <v>#REF!</v>
          </cell>
          <cell r="AB351" t="e">
            <v>#REF!</v>
          </cell>
          <cell r="AC351" t="e">
            <v>#REF!</v>
          </cell>
          <cell r="AD351" t="e">
            <v>#REF!</v>
          </cell>
          <cell r="AE351" t="e">
            <v>#REF!</v>
          </cell>
          <cell r="AF351" t="e">
            <v>#REF!</v>
          </cell>
          <cell r="AG351" t="e">
            <v>#REF!</v>
          </cell>
          <cell r="AH351" t="e">
            <v>#REF!</v>
          </cell>
          <cell r="AI351">
            <v>0</v>
          </cell>
        </row>
        <row r="352">
          <cell r="C352" t="str">
            <v>10003</v>
          </cell>
          <cell r="D352" t="str">
            <v>ENCHAPE FACHADA TABLETA</v>
          </cell>
          <cell r="E352" t="str">
            <v>M2</v>
          </cell>
          <cell r="F352">
            <v>20472.594896000002</v>
          </cell>
          <cell r="G352">
            <v>0</v>
          </cell>
          <cell r="H352">
            <v>1699</v>
          </cell>
          <cell r="I352">
            <v>339</v>
          </cell>
          <cell r="J352" t="e">
            <v>#REF!</v>
          </cell>
          <cell r="K352" t="e">
            <v>#REF!</v>
          </cell>
          <cell r="L352" t="e">
            <v>#REF!</v>
          </cell>
          <cell r="M352" t="e">
            <v>#REF!</v>
          </cell>
          <cell r="N352" t="e">
            <v>#REF!</v>
          </cell>
          <cell r="O352" t="e">
            <v>#REF!</v>
          </cell>
          <cell r="P352" t="e">
            <v>#REF!</v>
          </cell>
          <cell r="Q352" t="e">
            <v>#REF!</v>
          </cell>
          <cell r="R352" t="e">
            <v>#REF!</v>
          </cell>
          <cell r="S352" t="e">
            <v>#REF!</v>
          </cell>
          <cell r="T352" t="e">
            <v>#REF!</v>
          </cell>
          <cell r="U352" t="e">
            <v>#REF!</v>
          </cell>
          <cell r="V352" t="e">
            <v>#REF!</v>
          </cell>
          <cell r="W352" t="e">
            <v>#REF!</v>
          </cell>
          <cell r="X352" t="e">
            <v>#REF!</v>
          </cell>
          <cell r="Y352" t="e">
            <v>#REF!</v>
          </cell>
          <cell r="Z352" t="e">
            <v>#REF!</v>
          </cell>
          <cell r="AA352" t="e">
            <v>#REF!</v>
          </cell>
          <cell r="AB352" t="e">
            <v>#REF!</v>
          </cell>
          <cell r="AC352" t="e">
            <v>#REF!</v>
          </cell>
          <cell r="AD352" t="e">
            <v>#REF!</v>
          </cell>
          <cell r="AE352" t="e">
            <v>#REF!</v>
          </cell>
          <cell r="AF352" t="e">
            <v>#REF!</v>
          </cell>
          <cell r="AG352" t="e">
            <v>#REF!</v>
          </cell>
          <cell r="AH352" t="e">
            <v>#REF!</v>
          </cell>
          <cell r="AI352">
            <v>0</v>
          </cell>
        </row>
        <row r="353">
          <cell r="C353" t="str">
            <v>10004</v>
          </cell>
          <cell r="D353" t="str">
            <v>GABINETES BAÑO DE SERVICIO</v>
          </cell>
          <cell r="E353" t="str">
            <v>UND</v>
          </cell>
          <cell r="F353">
            <v>1099818.0222000002</v>
          </cell>
          <cell r="G353">
            <v>0</v>
          </cell>
          <cell r="H353">
            <v>1708</v>
          </cell>
          <cell r="I353">
            <v>340</v>
          </cell>
          <cell r="J353" t="e">
            <v>#REF!</v>
          </cell>
          <cell r="K353" t="e">
            <v>#REF!</v>
          </cell>
          <cell r="L353" t="e">
            <v>#REF!</v>
          </cell>
          <cell r="M353" t="e">
            <v>#REF!</v>
          </cell>
          <cell r="N353" t="e">
            <v>#REF!</v>
          </cell>
          <cell r="O353" t="e">
            <v>#REF!</v>
          </cell>
          <cell r="P353" t="e">
            <v>#REF!</v>
          </cell>
          <cell r="Q353" t="e">
            <v>#REF!</v>
          </cell>
          <cell r="R353" t="e">
            <v>#REF!</v>
          </cell>
          <cell r="S353" t="e">
            <v>#REF!</v>
          </cell>
          <cell r="T353" t="e">
            <v>#REF!</v>
          </cell>
          <cell r="U353" t="e">
            <v>#REF!</v>
          </cell>
          <cell r="V353" t="e">
            <v>#REF!</v>
          </cell>
          <cell r="W353" t="e">
            <v>#REF!</v>
          </cell>
          <cell r="X353" t="e">
            <v>#REF!</v>
          </cell>
          <cell r="Y353" t="e">
            <v>#REF!</v>
          </cell>
          <cell r="Z353" t="e">
            <v>#REF!</v>
          </cell>
          <cell r="AA353" t="e">
            <v>#REF!</v>
          </cell>
          <cell r="AB353" t="e">
            <v>#REF!</v>
          </cell>
          <cell r="AC353" t="e">
            <v>#REF!</v>
          </cell>
          <cell r="AD353" t="e">
            <v>#REF!</v>
          </cell>
          <cell r="AE353" t="e">
            <v>#REF!</v>
          </cell>
          <cell r="AF353" t="e">
            <v>#REF!</v>
          </cell>
          <cell r="AG353" t="e">
            <v>#REF!</v>
          </cell>
          <cell r="AH353" t="e">
            <v>#REF!</v>
          </cell>
          <cell r="AI353">
            <v>0</v>
          </cell>
        </row>
        <row r="354">
          <cell r="C354" t="str">
            <v>10005</v>
          </cell>
          <cell r="D354" t="str">
            <v>GABINETES BAÑO P.PAL</v>
          </cell>
          <cell r="E354" t="str">
            <v>UND</v>
          </cell>
          <cell r="F354">
            <v>56325.276337000003</v>
          </cell>
          <cell r="G354">
            <v>0</v>
          </cell>
          <cell r="H354">
            <v>1713</v>
          </cell>
          <cell r="I354">
            <v>341</v>
          </cell>
          <cell r="J354" t="e">
            <v>#REF!</v>
          </cell>
          <cell r="K354" t="e">
            <v>#REF!</v>
          </cell>
          <cell r="L354" t="e">
            <v>#REF!</v>
          </cell>
          <cell r="M354" t="e">
            <v>#REF!</v>
          </cell>
          <cell r="N354" t="e">
            <v>#REF!</v>
          </cell>
          <cell r="O354" t="e">
            <v>#REF!</v>
          </cell>
          <cell r="P354" t="e">
            <v>#REF!</v>
          </cell>
          <cell r="Q354" t="e">
            <v>#REF!</v>
          </cell>
          <cell r="R354" t="e">
            <v>#REF!</v>
          </cell>
          <cell r="S354" t="e">
            <v>#REF!</v>
          </cell>
          <cell r="T354" t="e">
            <v>#REF!</v>
          </cell>
          <cell r="U354" t="e">
            <v>#REF!</v>
          </cell>
          <cell r="V354" t="e">
            <v>#REF!</v>
          </cell>
          <cell r="W354" t="e">
            <v>#REF!</v>
          </cell>
          <cell r="X354" t="e">
            <v>#REF!</v>
          </cell>
          <cell r="Y354" t="e">
            <v>#REF!</v>
          </cell>
          <cell r="Z354" t="e">
            <v>#REF!</v>
          </cell>
          <cell r="AA354" t="e">
            <v>#REF!</v>
          </cell>
          <cell r="AB354" t="e">
            <v>#REF!</v>
          </cell>
          <cell r="AC354" t="e">
            <v>#REF!</v>
          </cell>
          <cell r="AD354" t="e">
            <v>#REF!</v>
          </cell>
          <cell r="AE354" t="e">
            <v>#REF!</v>
          </cell>
          <cell r="AF354" t="e">
            <v>#REF!</v>
          </cell>
          <cell r="AG354" t="e">
            <v>#REF!</v>
          </cell>
          <cell r="AH354" t="e">
            <v>#REF!</v>
          </cell>
          <cell r="AI354">
            <v>0</v>
          </cell>
        </row>
        <row r="355">
          <cell r="C355" t="str">
            <v>10006</v>
          </cell>
          <cell r="D355" t="str">
            <v>JABONERA PORCELANA ACUARIO</v>
          </cell>
          <cell r="E355" t="str">
            <v>UND</v>
          </cell>
          <cell r="F355">
            <v>453460.11200000002</v>
          </cell>
          <cell r="G355">
            <v>0</v>
          </cell>
          <cell r="H355">
            <v>1717</v>
          </cell>
          <cell r="I355">
            <v>342</v>
          </cell>
          <cell r="J355" t="e">
            <v>#REF!</v>
          </cell>
          <cell r="K355" t="e">
            <v>#REF!</v>
          </cell>
          <cell r="L355" t="e">
            <v>#REF!</v>
          </cell>
          <cell r="M355" t="e">
            <v>#REF!</v>
          </cell>
          <cell r="N355" t="e">
            <v>#REF!</v>
          </cell>
          <cell r="O355" t="e">
            <v>#REF!</v>
          </cell>
          <cell r="P355" t="e">
            <v>#REF!</v>
          </cell>
          <cell r="Q355" t="e">
            <v>#REF!</v>
          </cell>
          <cell r="R355" t="e">
            <v>#REF!</v>
          </cell>
          <cell r="S355" t="e">
            <v>#REF!</v>
          </cell>
          <cell r="T355" t="e">
            <v>#REF!</v>
          </cell>
          <cell r="U355" t="e">
            <v>#REF!</v>
          </cell>
          <cell r="V355" t="e">
            <v>#REF!</v>
          </cell>
          <cell r="W355" t="e">
            <v>#REF!</v>
          </cell>
          <cell r="X355" t="e">
            <v>#REF!</v>
          </cell>
          <cell r="Y355" t="e">
            <v>#REF!</v>
          </cell>
          <cell r="Z355" t="e">
            <v>#REF!</v>
          </cell>
          <cell r="AA355" t="e">
            <v>#REF!</v>
          </cell>
          <cell r="AB355" t="e">
            <v>#REF!</v>
          </cell>
          <cell r="AC355" t="e">
            <v>#REF!</v>
          </cell>
          <cell r="AD355" t="e">
            <v>#REF!</v>
          </cell>
          <cell r="AE355" t="e">
            <v>#REF!</v>
          </cell>
          <cell r="AF355" t="e">
            <v>#REF!</v>
          </cell>
          <cell r="AG355" t="e">
            <v>#REF!</v>
          </cell>
          <cell r="AH355" t="e">
            <v>#REF!</v>
          </cell>
          <cell r="AI355">
            <v>0</v>
          </cell>
        </row>
        <row r="356">
          <cell r="C356" t="str">
            <v>10007</v>
          </cell>
          <cell r="D356" t="str">
            <v xml:space="preserve">JUEGOS  DE  INCRUSTACIONES EN ACERO INOXIDABLE, DISEÑO  DE ACUERDO A SUPERVISION, PAPELERA, JABONERA, CEPILLERO, GANCHO TOALLERO.  </v>
          </cell>
          <cell r="E356" t="str">
            <v>UND</v>
          </cell>
          <cell r="F356">
            <v>44772.757764301874</v>
          </cell>
          <cell r="G356">
            <v>0</v>
          </cell>
          <cell r="H356">
            <v>1722</v>
          </cell>
          <cell r="I356">
            <v>343</v>
          </cell>
          <cell r="J356" t="e">
            <v>#REF!</v>
          </cell>
          <cell r="K356" t="e">
            <v>#REF!</v>
          </cell>
          <cell r="L356" t="e">
            <v>#REF!</v>
          </cell>
          <cell r="M356" t="e">
            <v>#REF!</v>
          </cell>
          <cell r="N356" t="e">
            <v>#REF!</v>
          </cell>
          <cell r="O356" t="e">
            <v>#REF!</v>
          </cell>
          <cell r="P356" t="e">
            <v>#REF!</v>
          </cell>
          <cell r="Q356" t="e">
            <v>#REF!</v>
          </cell>
          <cell r="R356" t="e">
            <v>#REF!</v>
          </cell>
          <cell r="S356" t="e">
            <v>#REF!</v>
          </cell>
          <cell r="T356" t="e">
            <v>#REF!</v>
          </cell>
          <cell r="U356" t="e">
            <v>#REF!</v>
          </cell>
          <cell r="V356" t="e">
            <v>#REF!</v>
          </cell>
          <cell r="W356" t="e">
            <v>#REF!</v>
          </cell>
          <cell r="X356" t="e">
            <v>#REF!</v>
          </cell>
          <cell r="Y356" t="e">
            <v>#REF!</v>
          </cell>
          <cell r="Z356" t="e">
            <v>#REF!</v>
          </cell>
          <cell r="AA356" t="e">
            <v>#REF!</v>
          </cell>
          <cell r="AB356" t="e">
            <v>#REF!</v>
          </cell>
          <cell r="AC356" t="e">
            <v>#REF!</v>
          </cell>
          <cell r="AD356" t="e">
            <v>#REF!</v>
          </cell>
          <cell r="AE356" t="e">
            <v>#REF!</v>
          </cell>
          <cell r="AF356" t="e">
            <v>#REF!</v>
          </cell>
          <cell r="AG356" t="e">
            <v>#REF!</v>
          </cell>
          <cell r="AH356" t="e">
            <v>#REF!</v>
          </cell>
          <cell r="AI356">
            <v>0</v>
          </cell>
        </row>
        <row r="357">
          <cell r="C357" t="str">
            <v>10008</v>
          </cell>
          <cell r="D357" t="str">
            <v>JUEGOS  DE INCRUSTAR  STILO</v>
          </cell>
          <cell r="E357" t="str">
            <v>UND</v>
          </cell>
          <cell r="F357">
            <v>49345.229210000005</v>
          </cell>
          <cell r="G357">
            <v>0</v>
          </cell>
          <cell r="H357">
            <v>1724</v>
          </cell>
          <cell r="I357">
            <v>344</v>
          </cell>
          <cell r="J357" t="e">
            <v>#REF!</v>
          </cell>
          <cell r="K357" t="e">
            <v>#REF!</v>
          </cell>
          <cell r="L357" t="e">
            <v>#REF!</v>
          </cell>
          <cell r="M357" t="e">
            <v>#REF!</v>
          </cell>
          <cell r="N357" t="e">
            <v>#REF!</v>
          </cell>
          <cell r="O357" t="e">
            <v>#REF!</v>
          </cell>
          <cell r="P357" t="e">
            <v>#REF!</v>
          </cell>
          <cell r="Q357" t="e">
            <v>#REF!</v>
          </cell>
          <cell r="R357" t="e">
            <v>#REF!</v>
          </cell>
          <cell r="S357" t="e">
            <v>#REF!</v>
          </cell>
          <cell r="T357" t="e">
            <v>#REF!</v>
          </cell>
          <cell r="U357" t="e">
            <v>#REF!</v>
          </cell>
          <cell r="V357" t="e">
            <v>#REF!</v>
          </cell>
          <cell r="W357" t="e">
            <v>#REF!</v>
          </cell>
          <cell r="X357" t="e">
            <v>#REF!</v>
          </cell>
          <cell r="Y357" t="e">
            <v>#REF!</v>
          </cell>
          <cell r="Z357" t="e">
            <v>#REF!</v>
          </cell>
          <cell r="AA357" t="e">
            <v>#REF!</v>
          </cell>
          <cell r="AB357" t="e">
            <v>#REF!</v>
          </cell>
          <cell r="AC357" t="e">
            <v>#REF!</v>
          </cell>
          <cell r="AD357" t="e">
            <v>#REF!</v>
          </cell>
          <cell r="AE357" t="e">
            <v>#REF!</v>
          </cell>
          <cell r="AF357" t="e">
            <v>#REF!</v>
          </cell>
          <cell r="AG357" t="e">
            <v>#REF!</v>
          </cell>
          <cell r="AH357" t="e">
            <v>#REF!</v>
          </cell>
          <cell r="AI357">
            <v>0</v>
          </cell>
        </row>
        <row r="358">
          <cell r="C358" t="str">
            <v>10009</v>
          </cell>
          <cell r="D358" t="str">
            <v>JUEGOS  DE INCRUSTAR ACUARIO</v>
          </cell>
          <cell r="E358" t="str">
            <v>UND</v>
          </cell>
          <cell r="F358">
            <v>43678.551560000007</v>
          </cell>
          <cell r="G358">
            <v>0</v>
          </cell>
          <cell r="H358">
            <v>1736</v>
          </cell>
          <cell r="I358">
            <v>345</v>
          </cell>
          <cell r="J358" t="e">
            <v>#REF!</v>
          </cell>
          <cell r="K358" t="e">
            <v>#REF!</v>
          </cell>
          <cell r="L358" t="e">
            <v>#REF!</v>
          </cell>
          <cell r="M358" t="e">
            <v>#REF!</v>
          </cell>
          <cell r="N358" t="e">
            <v>#REF!</v>
          </cell>
          <cell r="O358" t="e">
            <v>#REF!</v>
          </cell>
          <cell r="P358" t="e">
            <v>#REF!</v>
          </cell>
          <cell r="Q358" t="e">
            <v>#REF!</v>
          </cell>
          <cell r="R358" t="e">
            <v>#REF!</v>
          </cell>
          <cell r="S358" t="e">
            <v>#REF!</v>
          </cell>
          <cell r="T358" t="e">
            <v>#REF!</v>
          </cell>
          <cell r="U358" t="e">
            <v>#REF!</v>
          </cell>
          <cell r="V358" t="e">
            <v>#REF!</v>
          </cell>
          <cell r="W358" t="e">
            <v>#REF!</v>
          </cell>
          <cell r="X358" t="e">
            <v>#REF!</v>
          </cell>
          <cell r="Y358" t="e">
            <v>#REF!</v>
          </cell>
          <cell r="Z358" t="e">
            <v>#REF!</v>
          </cell>
          <cell r="AA358" t="e">
            <v>#REF!</v>
          </cell>
          <cell r="AB358" t="e">
            <v>#REF!</v>
          </cell>
          <cell r="AC358" t="e">
            <v>#REF!</v>
          </cell>
          <cell r="AD358" t="e">
            <v>#REF!</v>
          </cell>
          <cell r="AE358" t="e">
            <v>#REF!</v>
          </cell>
          <cell r="AF358" t="e">
            <v>#REF!</v>
          </cell>
          <cell r="AG358" t="e">
            <v>#REF!</v>
          </cell>
          <cell r="AH358" t="e">
            <v>#REF!</v>
          </cell>
          <cell r="AI358">
            <v>0</v>
          </cell>
        </row>
        <row r="359">
          <cell r="C359" t="str">
            <v>10010</v>
          </cell>
          <cell r="D359" t="str">
            <v>MARMOL GRIS 30 x 15</v>
          </cell>
          <cell r="E359" t="str">
            <v>M2</v>
          </cell>
          <cell r="F359">
            <v>162929.76973</v>
          </cell>
          <cell r="G359">
            <v>0</v>
          </cell>
          <cell r="H359">
            <v>1742</v>
          </cell>
          <cell r="I359">
            <v>347</v>
          </cell>
          <cell r="J359" t="e">
            <v>#REF!</v>
          </cell>
          <cell r="K359" t="e">
            <v>#REF!</v>
          </cell>
          <cell r="L359" t="e">
            <v>#REF!</v>
          </cell>
          <cell r="M359" t="e">
            <v>#REF!</v>
          </cell>
          <cell r="N359" t="e">
            <v>#REF!</v>
          </cell>
          <cell r="O359" t="e">
            <v>#REF!</v>
          </cell>
          <cell r="P359" t="e">
            <v>#REF!</v>
          </cell>
          <cell r="Q359" t="e">
            <v>#REF!</v>
          </cell>
          <cell r="R359" t="e">
            <v>#REF!</v>
          </cell>
          <cell r="S359" t="e">
            <v>#REF!</v>
          </cell>
          <cell r="T359" t="e">
            <v>#REF!</v>
          </cell>
          <cell r="U359" t="e">
            <v>#REF!</v>
          </cell>
          <cell r="V359" t="e">
            <v>#REF!</v>
          </cell>
          <cell r="W359" t="e">
            <v>#REF!</v>
          </cell>
          <cell r="X359" t="e">
            <v>#REF!</v>
          </cell>
          <cell r="Y359" t="e">
            <v>#REF!</v>
          </cell>
          <cell r="Z359" t="e">
            <v>#REF!</v>
          </cell>
          <cell r="AA359" t="e">
            <v>#REF!</v>
          </cell>
          <cell r="AB359" t="e">
            <v>#REF!</v>
          </cell>
          <cell r="AC359" t="e">
            <v>#REF!</v>
          </cell>
          <cell r="AD359" t="e">
            <v>#REF!</v>
          </cell>
          <cell r="AE359" t="e">
            <v>#REF!</v>
          </cell>
          <cell r="AF359" t="e">
            <v>#REF!</v>
          </cell>
          <cell r="AG359" t="e">
            <v>#REF!</v>
          </cell>
          <cell r="AH359" t="e">
            <v>#REF!</v>
          </cell>
          <cell r="AI359">
            <v>0</v>
          </cell>
        </row>
        <row r="360">
          <cell r="C360" t="str">
            <v>10011</v>
          </cell>
          <cell r="D360" t="str">
            <v>MARMOL TRAVERTINO ROMANO</v>
          </cell>
          <cell r="E360" t="str">
            <v>M2</v>
          </cell>
          <cell r="F360">
            <v>0</v>
          </cell>
          <cell r="G360">
            <v>0</v>
          </cell>
          <cell r="H360">
            <v>1748</v>
          </cell>
          <cell r="I360">
            <v>348</v>
          </cell>
          <cell r="J360" t="e">
            <v>#REF!</v>
          </cell>
          <cell r="K360" t="e">
            <v>#REF!</v>
          </cell>
          <cell r="L360" t="e">
            <v>#REF!</v>
          </cell>
          <cell r="M360" t="e">
            <v>#REF!</v>
          </cell>
          <cell r="N360" t="e">
            <v>#REF!</v>
          </cell>
          <cell r="O360" t="e">
            <v>#REF!</v>
          </cell>
          <cell r="P360" t="e">
            <v>#REF!</v>
          </cell>
          <cell r="Q360" t="e">
            <v>#REF!</v>
          </cell>
          <cell r="R360" t="e">
            <v>#REF!</v>
          </cell>
          <cell r="S360" t="e">
            <v>#REF!</v>
          </cell>
          <cell r="T360" t="e">
            <v>#REF!</v>
          </cell>
          <cell r="U360" t="e">
            <v>#REF!</v>
          </cell>
          <cell r="V360" t="e">
            <v>#REF!</v>
          </cell>
          <cell r="W360" t="e">
            <v>#REF!</v>
          </cell>
          <cell r="X360" t="e">
            <v>#REF!</v>
          </cell>
          <cell r="Y360" t="e">
            <v>#REF!</v>
          </cell>
          <cell r="Z360" t="e">
            <v>#REF!</v>
          </cell>
          <cell r="AA360" t="e">
            <v>#REF!</v>
          </cell>
          <cell r="AB360" t="e">
            <v>#REF!</v>
          </cell>
          <cell r="AC360" t="e">
            <v>#REF!</v>
          </cell>
          <cell r="AD360" t="e">
            <v>#REF!</v>
          </cell>
          <cell r="AE360" t="e">
            <v>#REF!</v>
          </cell>
          <cell r="AF360" t="e">
            <v>#REF!</v>
          </cell>
          <cell r="AG360" t="e">
            <v>#REF!</v>
          </cell>
          <cell r="AH360" t="e">
            <v>#REF!</v>
          </cell>
          <cell r="AI360">
            <v>0</v>
          </cell>
        </row>
        <row r="361">
          <cell r="C361" t="str">
            <v>10012</v>
          </cell>
          <cell r="D361" t="str">
            <v xml:space="preserve">CERAMICA SILEX </v>
          </cell>
          <cell r="E361" t="str">
            <v>M2</v>
          </cell>
          <cell r="F361">
            <v>47829.229089999993</v>
          </cell>
          <cell r="G361">
            <v>0</v>
          </cell>
          <cell r="H361">
            <v>1754</v>
          </cell>
          <cell r="I361">
            <v>349</v>
          </cell>
          <cell r="J361" t="e">
            <v>#REF!</v>
          </cell>
          <cell r="K361" t="e">
            <v>#REF!</v>
          </cell>
          <cell r="L361" t="e">
            <v>#REF!</v>
          </cell>
          <cell r="M361" t="e">
            <v>#REF!</v>
          </cell>
          <cell r="N361" t="e">
            <v>#REF!</v>
          </cell>
          <cell r="O361" t="e">
            <v>#REF!</v>
          </cell>
          <cell r="P361" t="e">
            <v>#REF!</v>
          </cell>
          <cell r="Q361" t="e">
            <v>#REF!</v>
          </cell>
          <cell r="R361" t="e">
            <v>#REF!</v>
          </cell>
          <cell r="S361" t="e">
            <v>#REF!</v>
          </cell>
          <cell r="T361" t="e">
            <v>#REF!</v>
          </cell>
          <cell r="U361" t="e">
            <v>#REF!</v>
          </cell>
          <cell r="V361" t="e">
            <v>#REF!</v>
          </cell>
          <cell r="W361" t="e">
            <v>#REF!</v>
          </cell>
          <cell r="X361" t="e">
            <v>#REF!</v>
          </cell>
          <cell r="Y361" t="e">
            <v>#REF!</v>
          </cell>
          <cell r="Z361" t="e">
            <v>#REF!</v>
          </cell>
          <cell r="AA361" t="e">
            <v>#REF!</v>
          </cell>
          <cell r="AB361" t="e">
            <v>#REF!</v>
          </cell>
          <cell r="AC361" t="e">
            <v>#REF!</v>
          </cell>
          <cell r="AD361" t="e">
            <v>#REF!</v>
          </cell>
          <cell r="AE361" t="e">
            <v>#REF!</v>
          </cell>
          <cell r="AF361" t="e">
            <v>#REF!</v>
          </cell>
          <cell r="AG361" t="e">
            <v>#REF!</v>
          </cell>
          <cell r="AH361" t="e">
            <v>#REF!</v>
          </cell>
          <cell r="AI361">
            <v>0</v>
          </cell>
        </row>
        <row r="362">
          <cell r="C362" t="str">
            <v>10013</v>
          </cell>
          <cell r="D362" t="str">
            <v>ZOCALO CERAMICA SILEX</v>
          </cell>
          <cell r="E362" t="str">
            <v>ML</v>
          </cell>
          <cell r="F362">
            <v>363151.69264000002</v>
          </cell>
          <cell r="G362">
            <v>0</v>
          </cell>
          <cell r="H362">
            <v>1758</v>
          </cell>
          <cell r="I362">
            <v>350</v>
          </cell>
          <cell r="J362" t="e">
            <v>#REF!</v>
          </cell>
          <cell r="K362" t="e">
            <v>#REF!</v>
          </cell>
          <cell r="L362" t="e">
            <v>#REF!</v>
          </cell>
          <cell r="M362" t="e">
            <v>#REF!</v>
          </cell>
          <cell r="N362" t="e">
            <v>#REF!</v>
          </cell>
          <cell r="O362" t="e">
            <v>#REF!</v>
          </cell>
          <cell r="P362" t="e">
            <v>#REF!</v>
          </cell>
          <cell r="Q362" t="e">
            <v>#REF!</v>
          </cell>
          <cell r="R362" t="e">
            <v>#REF!</v>
          </cell>
          <cell r="S362" t="e">
            <v>#REF!</v>
          </cell>
          <cell r="T362" t="e">
            <v>#REF!</v>
          </cell>
          <cell r="U362" t="e">
            <v>#REF!</v>
          </cell>
          <cell r="V362" t="e">
            <v>#REF!</v>
          </cell>
          <cell r="W362" t="e">
            <v>#REF!</v>
          </cell>
          <cell r="X362" t="e">
            <v>#REF!</v>
          </cell>
          <cell r="Y362" t="e">
            <v>#REF!</v>
          </cell>
          <cell r="Z362" t="e">
            <v>#REF!</v>
          </cell>
          <cell r="AA362" t="e">
            <v>#REF!</v>
          </cell>
          <cell r="AB362" t="e">
            <v>#REF!</v>
          </cell>
          <cell r="AC362" t="e">
            <v>#REF!</v>
          </cell>
          <cell r="AD362" t="e">
            <v>#REF!</v>
          </cell>
          <cell r="AE362" t="e">
            <v>#REF!</v>
          </cell>
          <cell r="AF362" t="e">
            <v>#REF!</v>
          </cell>
          <cell r="AG362" t="e">
            <v>#REF!</v>
          </cell>
          <cell r="AH362" t="e">
            <v>#REF!</v>
          </cell>
          <cell r="AI362">
            <v>0</v>
          </cell>
        </row>
        <row r="363">
          <cell r="C363" t="str">
            <v>10014</v>
          </cell>
          <cell r="D363" t="str">
            <v>OLIMPIA BRILLANTE  BASE  20x20</v>
          </cell>
          <cell r="E363" t="str">
            <v>M2</v>
          </cell>
          <cell r="F363">
            <v>43673.699786200013</v>
          </cell>
          <cell r="G363">
            <v>0</v>
          </cell>
          <cell r="H363">
            <v>1762</v>
          </cell>
          <cell r="I363">
            <v>351</v>
          </cell>
          <cell r="J363" t="e">
            <v>#REF!</v>
          </cell>
          <cell r="K363" t="e">
            <v>#REF!</v>
          </cell>
          <cell r="L363" t="e">
            <v>#REF!</v>
          </cell>
          <cell r="M363" t="e">
            <v>#REF!</v>
          </cell>
          <cell r="N363" t="e">
            <v>#REF!</v>
          </cell>
          <cell r="O363" t="e">
            <v>#REF!</v>
          </cell>
          <cell r="P363" t="e">
            <v>#REF!</v>
          </cell>
          <cell r="Q363" t="e">
            <v>#REF!</v>
          </cell>
          <cell r="R363" t="e">
            <v>#REF!</v>
          </cell>
          <cell r="S363" t="e">
            <v>#REF!</v>
          </cell>
          <cell r="T363" t="e">
            <v>#REF!</v>
          </cell>
          <cell r="U363" t="e">
            <v>#REF!</v>
          </cell>
          <cell r="V363" t="e">
            <v>#REF!</v>
          </cell>
          <cell r="W363" t="e">
            <v>#REF!</v>
          </cell>
          <cell r="X363" t="e">
            <v>#REF!</v>
          </cell>
          <cell r="Y363" t="e">
            <v>#REF!</v>
          </cell>
          <cell r="Z363" t="e">
            <v>#REF!</v>
          </cell>
          <cell r="AA363" t="e">
            <v>#REF!</v>
          </cell>
          <cell r="AB363" t="e">
            <v>#REF!</v>
          </cell>
          <cell r="AC363" t="e">
            <v>#REF!</v>
          </cell>
          <cell r="AD363" t="e">
            <v>#REF!</v>
          </cell>
          <cell r="AE363" t="e">
            <v>#REF!</v>
          </cell>
          <cell r="AF363" t="e">
            <v>#REF!</v>
          </cell>
          <cell r="AG363" t="e">
            <v>#REF!</v>
          </cell>
          <cell r="AH363" t="e">
            <v>#REF!</v>
          </cell>
          <cell r="AI363">
            <v>0</v>
          </cell>
        </row>
        <row r="364">
          <cell r="C364" t="str">
            <v>10015</v>
          </cell>
          <cell r="D364" t="str">
            <v>PAPEL DE COLGADURA WOODCREST</v>
          </cell>
          <cell r="E364" t="str">
            <v>M2</v>
          </cell>
          <cell r="F364">
            <v>1242.3600000000001</v>
          </cell>
          <cell r="G364">
            <v>0</v>
          </cell>
          <cell r="H364">
            <v>1766</v>
          </cell>
          <cell r="I364">
            <v>352</v>
          </cell>
          <cell r="J364" t="e">
            <v>#REF!</v>
          </cell>
          <cell r="K364" t="e">
            <v>#REF!</v>
          </cell>
          <cell r="L364" t="e">
            <v>#REF!</v>
          </cell>
          <cell r="M364" t="e">
            <v>#REF!</v>
          </cell>
          <cell r="N364" t="e">
            <v>#REF!</v>
          </cell>
          <cell r="O364" t="e">
            <v>#REF!</v>
          </cell>
          <cell r="P364" t="e">
            <v>#REF!</v>
          </cell>
          <cell r="Q364" t="e">
            <v>#REF!</v>
          </cell>
          <cell r="R364" t="e">
            <v>#REF!</v>
          </cell>
          <cell r="S364" t="e">
            <v>#REF!</v>
          </cell>
          <cell r="T364" t="e">
            <v>#REF!</v>
          </cell>
          <cell r="U364" t="e">
            <v>#REF!</v>
          </cell>
          <cell r="V364" t="e">
            <v>#REF!</v>
          </cell>
          <cell r="W364" t="e">
            <v>#REF!</v>
          </cell>
          <cell r="X364" t="e">
            <v>#REF!</v>
          </cell>
          <cell r="Y364" t="e">
            <v>#REF!</v>
          </cell>
          <cell r="Z364" t="e">
            <v>#REF!</v>
          </cell>
          <cell r="AA364" t="e">
            <v>#REF!</v>
          </cell>
          <cell r="AB364" t="e">
            <v>#REF!</v>
          </cell>
          <cell r="AC364" t="e">
            <v>#REF!</v>
          </cell>
          <cell r="AD364" t="e">
            <v>#REF!</v>
          </cell>
          <cell r="AE364" t="e">
            <v>#REF!</v>
          </cell>
          <cell r="AF364" t="e">
            <v>#REF!</v>
          </cell>
          <cell r="AG364" t="e">
            <v>#REF!</v>
          </cell>
          <cell r="AH364" t="e">
            <v>#REF!</v>
          </cell>
          <cell r="AI364">
            <v>0</v>
          </cell>
        </row>
        <row r="365">
          <cell r="C365" t="str">
            <v>10016</v>
          </cell>
          <cell r="D365" t="str">
            <v>PAPEL DE COLGADURA TIPO 1</v>
          </cell>
          <cell r="E365" t="str">
            <v>M2</v>
          </cell>
          <cell r="F365">
            <v>216804</v>
          </cell>
          <cell r="G365">
            <v>0</v>
          </cell>
          <cell r="H365">
            <v>1770</v>
          </cell>
          <cell r="I365">
            <v>353</v>
          </cell>
          <cell r="J365" t="e">
            <v>#REF!</v>
          </cell>
          <cell r="K365" t="e">
            <v>#REF!</v>
          </cell>
          <cell r="L365" t="e">
            <v>#REF!</v>
          </cell>
          <cell r="M365" t="e">
            <v>#REF!</v>
          </cell>
          <cell r="N365" t="e">
            <v>#REF!</v>
          </cell>
          <cell r="O365" t="e">
            <v>#REF!</v>
          </cell>
          <cell r="P365" t="e">
            <v>#REF!</v>
          </cell>
          <cell r="Q365" t="e">
            <v>#REF!</v>
          </cell>
          <cell r="R365" t="e">
            <v>#REF!</v>
          </cell>
          <cell r="S365" t="e">
            <v>#REF!</v>
          </cell>
          <cell r="T365" t="e">
            <v>#REF!</v>
          </cell>
          <cell r="U365" t="e">
            <v>#REF!</v>
          </cell>
          <cell r="V365" t="e">
            <v>#REF!</v>
          </cell>
          <cell r="W365" t="e">
            <v>#REF!</v>
          </cell>
          <cell r="X365" t="e">
            <v>#REF!</v>
          </cell>
          <cell r="Y365" t="e">
            <v>#REF!</v>
          </cell>
          <cell r="Z365" t="e">
            <v>#REF!</v>
          </cell>
          <cell r="AA365" t="e">
            <v>#REF!</v>
          </cell>
          <cell r="AB365" t="e">
            <v>#REF!</v>
          </cell>
          <cell r="AC365" t="e">
            <v>#REF!</v>
          </cell>
          <cell r="AD365" t="e">
            <v>#REF!</v>
          </cell>
          <cell r="AE365" t="e">
            <v>#REF!</v>
          </cell>
          <cell r="AF365" t="e">
            <v>#REF!</v>
          </cell>
          <cell r="AG365" t="e">
            <v>#REF!</v>
          </cell>
          <cell r="AH365" t="e">
            <v>#REF!</v>
          </cell>
          <cell r="AI365">
            <v>0</v>
          </cell>
        </row>
        <row r="366">
          <cell r="C366" t="str">
            <v>10017</v>
          </cell>
          <cell r="D366" t="str">
            <v>PIEDRA CREMA</v>
          </cell>
          <cell r="E366" t="str">
            <v>M2</v>
          </cell>
          <cell r="F366">
            <v>53163.493730000002</v>
          </cell>
          <cell r="G366">
            <v>0</v>
          </cell>
          <cell r="H366">
            <v>1774</v>
          </cell>
          <cell r="I366">
            <v>354</v>
          </cell>
          <cell r="J366" t="e">
            <v>#REF!</v>
          </cell>
          <cell r="K366" t="e">
            <v>#REF!</v>
          </cell>
          <cell r="L366" t="e">
            <v>#REF!</v>
          </cell>
          <cell r="M366" t="e">
            <v>#REF!</v>
          </cell>
          <cell r="N366" t="e">
            <v>#REF!</v>
          </cell>
          <cell r="O366" t="e">
            <v>#REF!</v>
          </cell>
          <cell r="P366" t="e">
            <v>#REF!</v>
          </cell>
          <cell r="Q366" t="e">
            <v>#REF!</v>
          </cell>
          <cell r="R366" t="e">
            <v>#REF!</v>
          </cell>
          <cell r="S366" t="e">
            <v>#REF!</v>
          </cell>
          <cell r="T366" t="e">
            <v>#REF!</v>
          </cell>
          <cell r="U366" t="e">
            <v>#REF!</v>
          </cell>
          <cell r="V366" t="e">
            <v>#REF!</v>
          </cell>
          <cell r="W366" t="e">
            <v>#REF!</v>
          </cell>
          <cell r="X366" t="e">
            <v>#REF!</v>
          </cell>
          <cell r="Y366" t="e">
            <v>#REF!</v>
          </cell>
          <cell r="Z366" t="e">
            <v>#REF!</v>
          </cell>
          <cell r="AA366" t="e">
            <v>#REF!</v>
          </cell>
          <cell r="AB366" t="e">
            <v>#REF!</v>
          </cell>
          <cell r="AC366" t="e">
            <v>#REF!</v>
          </cell>
          <cell r="AD366" t="e">
            <v>#REF!</v>
          </cell>
          <cell r="AE366" t="e">
            <v>#REF!</v>
          </cell>
          <cell r="AF366" t="e">
            <v>#REF!</v>
          </cell>
          <cell r="AG366" t="e">
            <v>#REF!</v>
          </cell>
          <cell r="AH366" t="e">
            <v>#REF!</v>
          </cell>
          <cell r="AI366">
            <v>0</v>
          </cell>
        </row>
        <row r="367">
          <cell r="C367" t="str">
            <v>10018</v>
          </cell>
          <cell r="D367" t="str">
            <v>PIEDRA MUÑECA</v>
          </cell>
          <cell r="E367" t="str">
            <v>M2</v>
          </cell>
          <cell r="F367">
            <v>102030.81373000001</v>
          </cell>
          <cell r="G367">
            <v>0</v>
          </cell>
          <cell r="H367">
            <v>1778</v>
          </cell>
          <cell r="I367">
            <v>355</v>
          </cell>
          <cell r="J367" t="e">
            <v>#REF!</v>
          </cell>
          <cell r="K367" t="e">
            <v>#REF!</v>
          </cell>
          <cell r="L367" t="e">
            <v>#REF!</v>
          </cell>
          <cell r="M367" t="e">
            <v>#REF!</v>
          </cell>
          <cell r="N367" t="e">
            <v>#REF!</v>
          </cell>
          <cell r="O367" t="e">
            <v>#REF!</v>
          </cell>
          <cell r="P367" t="e">
            <v>#REF!</v>
          </cell>
          <cell r="Q367" t="e">
            <v>#REF!</v>
          </cell>
          <cell r="R367" t="e">
            <v>#REF!</v>
          </cell>
          <cell r="S367" t="e">
            <v>#REF!</v>
          </cell>
          <cell r="T367" t="e">
            <v>#REF!</v>
          </cell>
          <cell r="U367" t="e">
            <v>#REF!</v>
          </cell>
          <cell r="V367" t="e">
            <v>#REF!</v>
          </cell>
          <cell r="W367" t="e">
            <v>#REF!</v>
          </cell>
          <cell r="X367" t="e">
            <v>#REF!</v>
          </cell>
          <cell r="Y367" t="e">
            <v>#REF!</v>
          </cell>
          <cell r="Z367" t="e">
            <v>#REF!</v>
          </cell>
          <cell r="AA367" t="e">
            <v>#REF!</v>
          </cell>
          <cell r="AB367" t="e">
            <v>#REF!</v>
          </cell>
          <cell r="AC367" t="e">
            <v>#REF!</v>
          </cell>
          <cell r="AD367" t="e">
            <v>#REF!</v>
          </cell>
          <cell r="AE367" t="e">
            <v>#REF!</v>
          </cell>
          <cell r="AF367" t="e">
            <v>#REF!</v>
          </cell>
          <cell r="AG367" t="e">
            <v>#REF!</v>
          </cell>
          <cell r="AH367" t="e">
            <v>#REF!</v>
          </cell>
          <cell r="AI367">
            <v>0</v>
          </cell>
        </row>
        <row r="368">
          <cell r="C368" t="str">
            <v>10019</v>
          </cell>
          <cell r="D368" t="str">
            <v>PORCEL. ESFUMADO BASE 20x20</v>
          </cell>
          <cell r="E368" t="str">
            <v>M2</v>
          </cell>
          <cell r="F368">
            <v>94455.681925800003</v>
          </cell>
          <cell r="G368">
            <v>0</v>
          </cell>
          <cell r="H368">
            <v>1785</v>
          </cell>
          <cell r="I368">
            <v>356</v>
          </cell>
          <cell r="J368" t="e">
            <v>#REF!</v>
          </cell>
          <cell r="K368" t="e">
            <v>#REF!</v>
          </cell>
          <cell r="L368" t="e">
            <v>#REF!</v>
          </cell>
          <cell r="M368" t="e">
            <v>#REF!</v>
          </cell>
          <cell r="N368" t="e">
            <v>#REF!</v>
          </cell>
          <cell r="O368" t="e">
            <v>#REF!</v>
          </cell>
          <cell r="P368" t="e">
            <v>#REF!</v>
          </cell>
          <cell r="Q368" t="e">
            <v>#REF!</v>
          </cell>
          <cell r="R368" t="e">
            <v>#REF!</v>
          </cell>
          <cell r="S368" t="e">
            <v>#REF!</v>
          </cell>
          <cell r="T368" t="e">
            <v>#REF!</v>
          </cell>
          <cell r="U368" t="e">
            <v>#REF!</v>
          </cell>
          <cell r="V368" t="e">
            <v>#REF!</v>
          </cell>
          <cell r="W368" t="e">
            <v>#REF!</v>
          </cell>
          <cell r="X368" t="e">
            <v>#REF!</v>
          </cell>
          <cell r="Y368" t="e">
            <v>#REF!</v>
          </cell>
          <cell r="Z368" t="e">
            <v>#REF!</v>
          </cell>
          <cell r="AA368" t="e">
            <v>#REF!</v>
          </cell>
          <cell r="AB368" t="e">
            <v>#REF!</v>
          </cell>
          <cell r="AC368" t="e">
            <v>#REF!</v>
          </cell>
          <cell r="AD368" t="e">
            <v>#REF!</v>
          </cell>
          <cell r="AE368" t="e">
            <v>#REF!</v>
          </cell>
          <cell r="AF368" t="e">
            <v>#REF!</v>
          </cell>
          <cell r="AG368" t="e">
            <v>#REF!</v>
          </cell>
          <cell r="AH368" t="e">
            <v>#REF!</v>
          </cell>
          <cell r="AI368">
            <v>0</v>
          </cell>
        </row>
        <row r="369">
          <cell r="C369">
            <v>10020</v>
          </cell>
          <cell r="D369" t="str">
            <v>REJILLAS PLAT. SOSCO  3x2</v>
          </cell>
          <cell r="E369" t="str">
            <v>UND</v>
          </cell>
          <cell r="F369">
            <v>12666.912325800004</v>
          </cell>
          <cell r="G369">
            <v>0</v>
          </cell>
          <cell r="H369">
            <v>1792</v>
          </cell>
          <cell r="I369">
            <v>357</v>
          </cell>
          <cell r="J369" t="e">
            <v>#REF!</v>
          </cell>
          <cell r="K369" t="e">
            <v>#REF!</v>
          </cell>
          <cell r="L369" t="e">
            <v>#REF!</v>
          </cell>
          <cell r="M369" t="e">
            <v>#REF!</v>
          </cell>
          <cell r="N369" t="e">
            <v>#REF!</v>
          </cell>
          <cell r="O369" t="e">
            <v>#REF!</v>
          </cell>
          <cell r="P369" t="e">
            <v>#REF!</v>
          </cell>
          <cell r="Q369" t="e">
            <v>#REF!</v>
          </cell>
          <cell r="R369" t="e">
            <v>#REF!</v>
          </cell>
          <cell r="S369" t="e">
            <v>#REF!</v>
          </cell>
          <cell r="T369" t="e">
            <v>#REF!</v>
          </cell>
          <cell r="U369" t="e">
            <v>#REF!</v>
          </cell>
          <cell r="V369" t="e">
            <v>#REF!</v>
          </cell>
          <cell r="W369" t="e">
            <v>#REF!</v>
          </cell>
          <cell r="X369" t="e">
            <v>#REF!</v>
          </cell>
          <cell r="Y369" t="e">
            <v>#REF!</v>
          </cell>
          <cell r="Z369" t="e">
            <v>#REF!</v>
          </cell>
          <cell r="AA369" t="e">
            <v>#REF!</v>
          </cell>
          <cell r="AB369" t="e">
            <v>#REF!</v>
          </cell>
          <cell r="AC369" t="e">
            <v>#REF!</v>
          </cell>
          <cell r="AD369" t="e">
            <v>#REF!</v>
          </cell>
          <cell r="AE369" t="e">
            <v>#REF!</v>
          </cell>
          <cell r="AF369" t="e">
            <v>#REF!</v>
          </cell>
          <cell r="AG369" t="e">
            <v>#REF!</v>
          </cell>
          <cell r="AH369" t="e">
            <v>#REF!</v>
          </cell>
          <cell r="AI369">
            <v>0</v>
          </cell>
        </row>
        <row r="370">
          <cell r="C370" t="str">
            <v>10021</v>
          </cell>
          <cell r="D370" t="str">
            <v>REJILLA SIFON</v>
          </cell>
          <cell r="E370" t="str">
            <v>UND</v>
          </cell>
          <cell r="F370">
            <v>10017.5820444</v>
          </cell>
          <cell r="G370">
            <v>0</v>
          </cell>
          <cell r="H370">
            <v>1799</v>
          </cell>
          <cell r="I370">
            <v>358</v>
          </cell>
          <cell r="J370" t="e">
            <v>#REF!</v>
          </cell>
          <cell r="K370" t="e">
            <v>#REF!</v>
          </cell>
          <cell r="L370" t="e">
            <v>#REF!</v>
          </cell>
          <cell r="M370" t="e">
            <v>#REF!</v>
          </cell>
          <cell r="N370" t="e">
            <v>#REF!</v>
          </cell>
          <cell r="O370" t="e">
            <v>#REF!</v>
          </cell>
          <cell r="P370" t="e">
            <v>#REF!</v>
          </cell>
          <cell r="Q370" t="e">
            <v>#REF!</v>
          </cell>
          <cell r="R370" t="e">
            <v>#REF!</v>
          </cell>
          <cell r="S370" t="e">
            <v>#REF!</v>
          </cell>
          <cell r="T370" t="e">
            <v>#REF!</v>
          </cell>
          <cell r="U370" t="e">
            <v>#REF!</v>
          </cell>
          <cell r="V370" t="e">
            <v>#REF!</v>
          </cell>
          <cell r="W370" t="e">
            <v>#REF!</v>
          </cell>
          <cell r="X370" t="e">
            <v>#REF!</v>
          </cell>
          <cell r="Y370" t="e">
            <v>#REF!</v>
          </cell>
          <cell r="Z370" t="e">
            <v>#REF!</v>
          </cell>
          <cell r="AA370" t="e">
            <v>#REF!</v>
          </cell>
          <cell r="AB370" t="e">
            <v>#REF!</v>
          </cell>
          <cell r="AC370" t="e">
            <v>#REF!</v>
          </cell>
          <cell r="AD370" t="e">
            <v>#REF!</v>
          </cell>
          <cell r="AE370" t="e">
            <v>#REF!</v>
          </cell>
          <cell r="AF370" t="e">
            <v>#REF!</v>
          </cell>
          <cell r="AG370" t="e">
            <v>#REF!</v>
          </cell>
          <cell r="AH370" t="e">
            <v>#REF!</v>
          </cell>
          <cell r="AI370">
            <v>0</v>
          </cell>
        </row>
        <row r="371">
          <cell r="C371" t="str">
            <v>10022</v>
          </cell>
          <cell r="D371" t="str">
            <v>REJILLA SIFON 20x20</v>
          </cell>
          <cell r="E371" t="str">
            <v>UND</v>
          </cell>
          <cell r="F371">
            <v>15458.6316444</v>
          </cell>
          <cell r="G371">
            <v>0</v>
          </cell>
          <cell r="H371">
            <v>1805</v>
          </cell>
          <cell r="I371">
            <v>359</v>
          </cell>
          <cell r="J371" t="e">
            <v>#REF!</v>
          </cell>
          <cell r="K371" t="e">
            <v>#REF!</v>
          </cell>
          <cell r="L371" t="e">
            <v>#REF!</v>
          </cell>
          <cell r="M371" t="e">
            <v>#REF!</v>
          </cell>
          <cell r="N371" t="e">
            <v>#REF!</v>
          </cell>
          <cell r="O371" t="e">
            <v>#REF!</v>
          </cell>
          <cell r="P371" t="e">
            <v>#REF!</v>
          </cell>
          <cell r="Q371" t="e">
            <v>#REF!</v>
          </cell>
          <cell r="R371" t="e">
            <v>#REF!</v>
          </cell>
          <cell r="S371" t="e">
            <v>#REF!</v>
          </cell>
          <cell r="T371" t="e">
            <v>#REF!</v>
          </cell>
          <cell r="U371" t="e">
            <v>#REF!</v>
          </cell>
          <cell r="V371" t="e">
            <v>#REF!</v>
          </cell>
          <cell r="W371" t="e">
            <v>#REF!</v>
          </cell>
          <cell r="X371" t="e">
            <v>#REF!</v>
          </cell>
          <cell r="Y371" t="e">
            <v>#REF!</v>
          </cell>
          <cell r="Z371" t="e">
            <v>#REF!</v>
          </cell>
          <cell r="AA371" t="e">
            <v>#REF!</v>
          </cell>
          <cell r="AB371" t="e">
            <v>#REF!</v>
          </cell>
          <cell r="AC371" t="e">
            <v>#REF!</v>
          </cell>
          <cell r="AD371" t="e">
            <v>#REF!</v>
          </cell>
          <cell r="AE371" t="e">
            <v>#REF!</v>
          </cell>
          <cell r="AF371" t="e">
            <v>#REF!</v>
          </cell>
          <cell r="AG371" t="e">
            <v>#REF!</v>
          </cell>
          <cell r="AH371" t="e">
            <v>#REF!</v>
          </cell>
          <cell r="AI371">
            <v>0</v>
          </cell>
        </row>
        <row r="372">
          <cell r="C372" t="str">
            <v>10023</v>
          </cell>
          <cell r="D372" t="str">
            <v>SIPS REJILLA CON SOSCO  3x2</v>
          </cell>
          <cell r="E372" t="str">
            <v>UND</v>
          </cell>
          <cell r="F372">
            <v>5554.0271205066547</v>
          </cell>
          <cell r="G372">
            <v>0</v>
          </cell>
          <cell r="H372">
            <v>1811</v>
          </cell>
          <cell r="I372">
            <v>360</v>
          </cell>
          <cell r="J372" t="e">
            <v>#REF!</v>
          </cell>
          <cell r="K372" t="e">
            <v>#REF!</v>
          </cell>
          <cell r="L372" t="e">
            <v>#REF!</v>
          </cell>
          <cell r="M372" t="e">
            <v>#REF!</v>
          </cell>
          <cell r="N372" t="e">
            <v>#REF!</v>
          </cell>
          <cell r="O372" t="e">
            <v>#REF!</v>
          </cell>
          <cell r="P372" t="e">
            <v>#REF!</v>
          </cell>
          <cell r="Q372" t="e">
            <v>#REF!</v>
          </cell>
          <cell r="R372" t="e">
            <v>#REF!</v>
          </cell>
          <cell r="S372" t="e">
            <v>#REF!</v>
          </cell>
          <cell r="T372" t="e">
            <v>#REF!</v>
          </cell>
          <cell r="U372" t="e">
            <v>#REF!</v>
          </cell>
          <cell r="V372" t="e">
            <v>#REF!</v>
          </cell>
          <cell r="W372" t="e">
            <v>#REF!</v>
          </cell>
          <cell r="X372" t="e">
            <v>#REF!</v>
          </cell>
          <cell r="Y372" t="e">
            <v>#REF!</v>
          </cell>
          <cell r="Z372" t="e">
            <v>#REF!</v>
          </cell>
          <cell r="AA372" t="e">
            <v>#REF!</v>
          </cell>
          <cell r="AB372" t="e">
            <v>#REF!</v>
          </cell>
          <cell r="AC372" t="e">
            <v>#REF!</v>
          </cell>
          <cell r="AD372" t="e">
            <v>#REF!</v>
          </cell>
          <cell r="AE372" t="e">
            <v>#REF!</v>
          </cell>
          <cell r="AF372" t="e">
            <v>#REF!</v>
          </cell>
          <cell r="AG372" t="e">
            <v>#REF!</v>
          </cell>
          <cell r="AH372" t="e">
            <v>#REF!</v>
          </cell>
          <cell r="AI372">
            <v>0</v>
          </cell>
        </row>
        <row r="373">
          <cell r="C373" t="str">
            <v>10024</v>
          </cell>
          <cell r="D373" t="str">
            <v>REJILLA VENTILACION 20x20</v>
          </cell>
          <cell r="E373" t="str">
            <v>UND</v>
          </cell>
          <cell r="F373">
            <v>6433.8316444000011</v>
          </cell>
          <cell r="G373">
            <v>0</v>
          </cell>
          <cell r="H373">
            <v>1813</v>
          </cell>
          <cell r="I373">
            <v>361</v>
          </cell>
          <cell r="J373" t="e">
            <v>#REF!</v>
          </cell>
          <cell r="K373" t="e">
            <v>#REF!</v>
          </cell>
          <cell r="L373" t="e">
            <v>#REF!</v>
          </cell>
          <cell r="M373" t="e">
            <v>#REF!</v>
          </cell>
          <cell r="N373" t="e">
            <v>#REF!</v>
          </cell>
          <cell r="O373" t="e">
            <v>#REF!</v>
          </cell>
          <cell r="P373" t="e">
            <v>#REF!</v>
          </cell>
          <cell r="Q373" t="e">
            <v>#REF!</v>
          </cell>
          <cell r="R373" t="e">
            <v>#REF!</v>
          </cell>
          <cell r="S373" t="e">
            <v>#REF!</v>
          </cell>
          <cell r="T373" t="e">
            <v>#REF!</v>
          </cell>
          <cell r="U373" t="e">
            <v>#REF!</v>
          </cell>
          <cell r="V373" t="e">
            <v>#REF!</v>
          </cell>
          <cell r="W373" t="e">
            <v>#REF!</v>
          </cell>
          <cell r="X373" t="e">
            <v>#REF!</v>
          </cell>
          <cell r="Y373" t="e">
            <v>#REF!</v>
          </cell>
          <cell r="Z373" t="e">
            <v>#REF!</v>
          </cell>
          <cell r="AA373" t="e">
            <v>#REF!</v>
          </cell>
          <cell r="AB373" t="e">
            <v>#REF!</v>
          </cell>
          <cell r="AC373" t="e">
            <v>#REF!</v>
          </cell>
          <cell r="AD373" t="e">
            <v>#REF!</v>
          </cell>
          <cell r="AE373" t="e">
            <v>#REF!</v>
          </cell>
          <cell r="AF373" t="e">
            <v>#REF!</v>
          </cell>
          <cell r="AG373" t="e">
            <v>#REF!</v>
          </cell>
          <cell r="AH373" t="e">
            <v>#REF!</v>
          </cell>
          <cell r="AI373">
            <v>0</v>
          </cell>
        </row>
        <row r="374">
          <cell r="C374" t="str">
            <v>10025</v>
          </cell>
          <cell r="D374" t="str">
            <v>REMATES BOCEL ALUMINIO</v>
          </cell>
          <cell r="E374" t="str">
            <v>ML</v>
          </cell>
          <cell r="F374">
            <v>12882.1324444</v>
          </cell>
          <cell r="G374">
            <v>0</v>
          </cell>
          <cell r="H374">
            <v>1814</v>
          </cell>
          <cell r="I374">
            <v>362</v>
          </cell>
          <cell r="J374" t="e">
            <v>#REF!</v>
          </cell>
          <cell r="K374" t="e">
            <v>#REF!</v>
          </cell>
          <cell r="L374" t="e">
            <v>#REF!</v>
          </cell>
          <cell r="M374" t="e">
            <v>#REF!</v>
          </cell>
          <cell r="N374" t="e">
            <v>#REF!</v>
          </cell>
          <cell r="O374" t="e">
            <v>#REF!</v>
          </cell>
          <cell r="P374" t="e">
            <v>#REF!</v>
          </cell>
          <cell r="Q374" t="e">
            <v>#REF!</v>
          </cell>
          <cell r="R374" t="e">
            <v>#REF!</v>
          </cell>
          <cell r="S374" t="e">
            <v>#REF!</v>
          </cell>
          <cell r="T374" t="e">
            <v>#REF!</v>
          </cell>
          <cell r="U374" t="e">
            <v>#REF!</v>
          </cell>
          <cell r="V374" t="e">
            <v>#REF!</v>
          </cell>
          <cell r="W374" t="e">
            <v>#REF!</v>
          </cell>
          <cell r="X374" t="e">
            <v>#REF!</v>
          </cell>
          <cell r="Y374" t="e">
            <v>#REF!</v>
          </cell>
          <cell r="Z374" t="e">
            <v>#REF!</v>
          </cell>
          <cell r="AA374" t="e">
            <v>#REF!</v>
          </cell>
          <cell r="AB374" t="e">
            <v>#REF!</v>
          </cell>
          <cell r="AC374" t="e">
            <v>#REF!</v>
          </cell>
          <cell r="AD374" t="e">
            <v>#REF!</v>
          </cell>
          <cell r="AE374" t="e">
            <v>#REF!</v>
          </cell>
          <cell r="AF374" t="e">
            <v>#REF!</v>
          </cell>
          <cell r="AG374" t="e">
            <v>#REF!</v>
          </cell>
          <cell r="AH374" t="e">
            <v>#REF!</v>
          </cell>
          <cell r="AI374">
            <v>0</v>
          </cell>
        </row>
        <row r="375">
          <cell r="C375" t="str">
            <v>10026</v>
          </cell>
          <cell r="D375" t="str">
            <v>SPACATTO BLANCO</v>
          </cell>
          <cell r="E375" t="str">
            <v>M2</v>
          </cell>
          <cell r="F375">
            <v>24174.880480000003</v>
          </cell>
          <cell r="G375">
            <v>0</v>
          </cell>
          <cell r="H375">
            <v>1835</v>
          </cell>
          <cell r="I375">
            <v>366</v>
          </cell>
          <cell r="J375" t="e">
            <v>#REF!</v>
          </cell>
          <cell r="K375" t="e">
            <v>#REF!</v>
          </cell>
          <cell r="L375" t="e">
            <v>#REF!</v>
          </cell>
          <cell r="M375" t="e">
            <v>#REF!</v>
          </cell>
          <cell r="N375" t="e">
            <v>#REF!</v>
          </cell>
          <cell r="O375" t="e">
            <v>#REF!</v>
          </cell>
          <cell r="P375" t="e">
            <v>#REF!</v>
          </cell>
          <cell r="Q375" t="e">
            <v>#REF!</v>
          </cell>
          <cell r="R375" t="e">
            <v>#REF!</v>
          </cell>
          <cell r="S375" t="e">
            <v>#REF!</v>
          </cell>
          <cell r="T375" t="e">
            <v>#REF!</v>
          </cell>
          <cell r="U375" t="e">
            <v>#REF!</v>
          </cell>
          <cell r="V375" t="e">
            <v>#REF!</v>
          </cell>
          <cell r="W375" t="e">
            <v>#REF!</v>
          </cell>
          <cell r="X375" t="e">
            <v>#REF!</v>
          </cell>
          <cell r="Y375" t="e">
            <v>#REF!</v>
          </cell>
          <cell r="Z375" t="e">
            <v>#REF!</v>
          </cell>
          <cell r="AA375" t="e">
            <v>#REF!</v>
          </cell>
          <cell r="AB375" t="e">
            <v>#REF!</v>
          </cell>
          <cell r="AC375" t="e">
            <v>#REF!</v>
          </cell>
          <cell r="AD375" t="e">
            <v>#REF!</v>
          </cell>
          <cell r="AE375" t="e">
            <v>#REF!</v>
          </cell>
          <cell r="AF375" t="e">
            <v>#REF!</v>
          </cell>
          <cell r="AG375" t="e">
            <v>#REF!</v>
          </cell>
          <cell r="AH375" t="e">
            <v>#REF!</v>
          </cell>
          <cell r="AI375">
            <v>0</v>
          </cell>
        </row>
        <row r="376">
          <cell r="C376" t="str">
            <v>10027</v>
          </cell>
          <cell r="D376" t="str">
            <v>SPACATTO TRAVERTINO</v>
          </cell>
          <cell r="E376" t="str">
            <v>M2</v>
          </cell>
          <cell r="F376">
            <v>66936.772480000014</v>
          </cell>
          <cell r="G376">
            <v>0</v>
          </cell>
          <cell r="H376">
            <v>1839</v>
          </cell>
          <cell r="I376">
            <v>367</v>
          </cell>
          <cell r="J376" t="e">
            <v>#REF!</v>
          </cell>
          <cell r="K376" t="e">
            <v>#REF!</v>
          </cell>
          <cell r="L376" t="e">
            <v>#REF!</v>
          </cell>
          <cell r="M376" t="e">
            <v>#REF!</v>
          </cell>
          <cell r="N376" t="e">
            <v>#REF!</v>
          </cell>
          <cell r="O376" t="e">
            <v>#REF!</v>
          </cell>
          <cell r="P376" t="e">
            <v>#REF!</v>
          </cell>
          <cell r="Q376" t="e">
            <v>#REF!</v>
          </cell>
          <cell r="R376" t="e">
            <v>#REF!</v>
          </cell>
          <cell r="S376" t="e">
            <v>#REF!</v>
          </cell>
          <cell r="T376" t="e">
            <v>#REF!</v>
          </cell>
          <cell r="U376" t="e">
            <v>#REF!</v>
          </cell>
          <cell r="V376" t="e">
            <v>#REF!</v>
          </cell>
          <cell r="W376" t="e">
            <v>#REF!</v>
          </cell>
          <cell r="X376" t="e">
            <v>#REF!</v>
          </cell>
          <cell r="Y376" t="e">
            <v>#REF!</v>
          </cell>
          <cell r="Z376" t="e">
            <v>#REF!</v>
          </cell>
          <cell r="AA376" t="e">
            <v>#REF!</v>
          </cell>
          <cell r="AB376" t="e">
            <v>#REF!</v>
          </cell>
          <cell r="AC376" t="e">
            <v>#REF!</v>
          </cell>
          <cell r="AD376" t="e">
            <v>#REF!</v>
          </cell>
          <cell r="AE376" t="e">
            <v>#REF!</v>
          </cell>
          <cell r="AF376" t="e">
            <v>#REF!</v>
          </cell>
          <cell r="AG376" t="e">
            <v>#REF!</v>
          </cell>
          <cell r="AH376" t="e">
            <v>#REF!</v>
          </cell>
          <cell r="AI376">
            <v>0</v>
          </cell>
        </row>
        <row r="377">
          <cell r="C377" t="str">
            <v>10028</v>
          </cell>
          <cell r="D377" t="str">
            <v>TAPAS REGISTRO  20x20</v>
          </cell>
          <cell r="E377" t="str">
            <v>UND</v>
          </cell>
          <cell r="F377">
            <v>5852.5324444000007</v>
          </cell>
          <cell r="G377">
            <v>0</v>
          </cell>
          <cell r="H377">
            <v>1843</v>
          </cell>
          <cell r="I377">
            <v>368</v>
          </cell>
          <cell r="J377" t="e">
            <v>#REF!</v>
          </cell>
          <cell r="K377" t="e">
            <v>#REF!</v>
          </cell>
          <cell r="L377" t="e">
            <v>#REF!</v>
          </cell>
          <cell r="M377" t="e">
            <v>#REF!</v>
          </cell>
          <cell r="N377" t="e">
            <v>#REF!</v>
          </cell>
          <cell r="O377" t="e">
            <v>#REF!</v>
          </cell>
          <cell r="P377" t="e">
            <v>#REF!</v>
          </cell>
          <cell r="Q377" t="e">
            <v>#REF!</v>
          </cell>
          <cell r="R377" t="e">
            <v>#REF!</v>
          </cell>
          <cell r="S377" t="e">
            <v>#REF!</v>
          </cell>
          <cell r="T377" t="e">
            <v>#REF!</v>
          </cell>
          <cell r="U377" t="e">
            <v>#REF!</v>
          </cell>
          <cell r="V377" t="e">
            <v>#REF!</v>
          </cell>
          <cell r="W377" t="e">
            <v>#REF!</v>
          </cell>
          <cell r="X377" t="e">
            <v>#REF!</v>
          </cell>
          <cell r="Y377" t="e">
            <v>#REF!</v>
          </cell>
          <cell r="Z377" t="e">
            <v>#REF!</v>
          </cell>
          <cell r="AA377" t="e">
            <v>#REF!</v>
          </cell>
          <cell r="AB377" t="e">
            <v>#REF!</v>
          </cell>
          <cell r="AC377" t="e">
            <v>#REF!</v>
          </cell>
          <cell r="AD377" t="e">
            <v>#REF!</v>
          </cell>
          <cell r="AE377" t="e">
            <v>#REF!</v>
          </cell>
          <cell r="AF377" t="e">
            <v>#REF!</v>
          </cell>
          <cell r="AG377" t="e">
            <v>#REF!</v>
          </cell>
          <cell r="AH377" t="e">
            <v>#REF!</v>
          </cell>
          <cell r="AI377">
            <v>0</v>
          </cell>
        </row>
        <row r="378">
          <cell r="C378" t="str">
            <v>10029</v>
          </cell>
          <cell r="D378" t="str">
            <v>TAPAS REGISTRO  6x6</v>
          </cell>
          <cell r="E378" t="str">
            <v>UND</v>
          </cell>
          <cell r="F378">
            <v>8868.5324444000016</v>
          </cell>
          <cell r="G378">
            <v>0</v>
          </cell>
          <cell r="H378">
            <v>1847</v>
          </cell>
          <cell r="I378">
            <v>369</v>
          </cell>
          <cell r="J378" t="e">
            <v>#REF!</v>
          </cell>
          <cell r="K378" t="e">
            <v>#REF!</v>
          </cell>
          <cell r="L378" t="e">
            <v>#REF!</v>
          </cell>
          <cell r="M378" t="e">
            <v>#REF!</v>
          </cell>
          <cell r="N378" t="e">
            <v>#REF!</v>
          </cell>
          <cell r="O378" t="e">
            <v>#REF!</v>
          </cell>
          <cell r="P378" t="e">
            <v>#REF!</v>
          </cell>
          <cell r="Q378" t="e">
            <v>#REF!</v>
          </cell>
          <cell r="R378" t="e">
            <v>#REF!</v>
          </cell>
          <cell r="S378" t="e">
            <v>#REF!</v>
          </cell>
          <cell r="T378" t="e">
            <v>#REF!</v>
          </cell>
          <cell r="U378" t="e">
            <v>#REF!</v>
          </cell>
          <cell r="V378" t="e">
            <v>#REF!</v>
          </cell>
          <cell r="W378" t="e">
            <v>#REF!</v>
          </cell>
          <cell r="X378" t="e">
            <v>#REF!</v>
          </cell>
          <cell r="Y378" t="e">
            <v>#REF!</v>
          </cell>
          <cell r="Z378" t="e">
            <v>#REF!</v>
          </cell>
          <cell r="AA378" t="e">
            <v>#REF!</v>
          </cell>
          <cell r="AB378" t="e">
            <v>#REF!</v>
          </cell>
          <cell r="AC378" t="e">
            <v>#REF!</v>
          </cell>
          <cell r="AD378" t="e">
            <v>#REF!</v>
          </cell>
          <cell r="AE378" t="e">
            <v>#REF!</v>
          </cell>
          <cell r="AF378" t="e">
            <v>#REF!</v>
          </cell>
          <cell r="AG378" t="e">
            <v>#REF!</v>
          </cell>
          <cell r="AH378" t="e">
            <v>#REF!</v>
          </cell>
          <cell r="AI378">
            <v>0</v>
          </cell>
        </row>
        <row r="379">
          <cell r="C379" t="str">
            <v>10030</v>
          </cell>
          <cell r="D379" t="str">
            <v>TRACIA 20x20</v>
          </cell>
          <cell r="E379" t="str">
            <v>M2</v>
          </cell>
          <cell r="F379">
            <v>58536.4211258</v>
          </cell>
          <cell r="G379">
            <v>0</v>
          </cell>
          <cell r="H379">
            <v>1851</v>
          </cell>
          <cell r="I379">
            <v>370</v>
          </cell>
          <cell r="J379" t="e">
            <v>#REF!</v>
          </cell>
          <cell r="K379" t="e">
            <v>#REF!</v>
          </cell>
          <cell r="L379" t="e">
            <v>#REF!</v>
          </cell>
          <cell r="M379" t="e">
            <v>#REF!</v>
          </cell>
          <cell r="N379" t="e">
            <v>#REF!</v>
          </cell>
          <cell r="O379" t="e">
            <v>#REF!</v>
          </cell>
          <cell r="P379" t="e">
            <v>#REF!</v>
          </cell>
          <cell r="Q379" t="e">
            <v>#REF!</v>
          </cell>
          <cell r="R379" t="e">
            <v>#REF!</v>
          </cell>
          <cell r="S379" t="e">
            <v>#REF!</v>
          </cell>
          <cell r="T379" t="e">
            <v>#REF!</v>
          </cell>
          <cell r="U379" t="e">
            <v>#REF!</v>
          </cell>
          <cell r="V379" t="e">
            <v>#REF!</v>
          </cell>
          <cell r="W379" t="e">
            <v>#REF!</v>
          </cell>
          <cell r="X379" t="e">
            <v>#REF!</v>
          </cell>
          <cell r="Y379" t="e">
            <v>#REF!</v>
          </cell>
          <cell r="Z379" t="e">
            <v>#REF!</v>
          </cell>
          <cell r="AA379" t="e">
            <v>#REF!</v>
          </cell>
          <cell r="AB379" t="e">
            <v>#REF!</v>
          </cell>
          <cell r="AC379" t="e">
            <v>#REF!</v>
          </cell>
          <cell r="AD379" t="e">
            <v>#REF!</v>
          </cell>
          <cell r="AE379" t="e">
            <v>#REF!</v>
          </cell>
          <cell r="AF379" t="e">
            <v>#REF!</v>
          </cell>
          <cell r="AG379" t="e">
            <v>#REF!</v>
          </cell>
          <cell r="AH379" t="e">
            <v>#REF!</v>
          </cell>
          <cell r="AI379">
            <v>0</v>
          </cell>
        </row>
        <row r="380">
          <cell r="C380" t="str">
            <v>10031</v>
          </cell>
          <cell r="D380" t="str">
            <v>TUBO CORTINA DUCHA</v>
          </cell>
          <cell r="E380" t="str">
            <v>UND</v>
          </cell>
          <cell r="F380">
            <v>10208.007644400001</v>
          </cell>
          <cell r="G380">
            <v>0</v>
          </cell>
          <cell r="H380">
            <v>1855</v>
          </cell>
          <cell r="I380">
            <v>371</v>
          </cell>
          <cell r="J380" t="e">
            <v>#REF!</v>
          </cell>
          <cell r="K380" t="e">
            <v>#REF!</v>
          </cell>
          <cell r="L380" t="e">
            <v>#REF!</v>
          </cell>
          <cell r="M380" t="e">
            <v>#REF!</v>
          </cell>
          <cell r="N380" t="e">
            <v>#REF!</v>
          </cell>
          <cell r="O380" t="e">
            <v>#REF!</v>
          </cell>
          <cell r="P380" t="e">
            <v>#REF!</v>
          </cell>
          <cell r="Q380" t="e">
            <v>#REF!</v>
          </cell>
          <cell r="R380" t="e">
            <v>#REF!</v>
          </cell>
          <cell r="S380" t="e">
            <v>#REF!</v>
          </cell>
          <cell r="T380" t="e">
            <v>#REF!</v>
          </cell>
          <cell r="U380" t="e">
            <v>#REF!</v>
          </cell>
          <cell r="V380" t="e">
            <v>#REF!</v>
          </cell>
          <cell r="W380" t="e">
            <v>#REF!</v>
          </cell>
          <cell r="X380" t="e">
            <v>#REF!</v>
          </cell>
          <cell r="Y380" t="e">
            <v>#REF!</v>
          </cell>
          <cell r="Z380" t="e">
            <v>#REF!</v>
          </cell>
          <cell r="AA380" t="e">
            <v>#REF!</v>
          </cell>
          <cell r="AB380" t="e">
            <v>#REF!</v>
          </cell>
          <cell r="AC380" t="e">
            <v>#REF!</v>
          </cell>
          <cell r="AD380" t="e">
            <v>#REF!</v>
          </cell>
          <cell r="AE380" t="e">
            <v>#REF!</v>
          </cell>
          <cell r="AF380" t="e">
            <v>#REF!</v>
          </cell>
          <cell r="AG380" t="e">
            <v>#REF!</v>
          </cell>
          <cell r="AH380" t="e">
            <v>#REF!</v>
          </cell>
          <cell r="AI380">
            <v>0</v>
          </cell>
        </row>
        <row r="381">
          <cell r="C381" t="str">
            <v>10032</v>
          </cell>
          <cell r="D381" t="str">
            <v>VALVULA LAVADERO  2"</v>
          </cell>
          <cell r="E381" t="str">
            <v>UND</v>
          </cell>
          <cell r="F381">
            <v>4155.5174044000014</v>
          </cell>
          <cell r="G381">
            <v>0</v>
          </cell>
          <cell r="H381">
            <v>1859</v>
          </cell>
          <cell r="I381">
            <v>372</v>
          </cell>
          <cell r="J381" t="e">
            <v>#REF!</v>
          </cell>
          <cell r="K381" t="e">
            <v>#REF!</v>
          </cell>
          <cell r="L381" t="e">
            <v>#REF!</v>
          </cell>
          <cell r="M381" t="e">
            <v>#REF!</v>
          </cell>
          <cell r="N381" t="e">
            <v>#REF!</v>
          </cell>
          <cell r="O381" t="e">
            <v>#REF!</v>
          </cell>
          <cell r="P381" t="e">
            <v>#REF!</v>
          </cell>
          <cell r="Q381" t="e">
            <v>#REF!</v>
          </cell>
          <cell r="R381" t="e">
            <v>#REF!</v>
          </cell>
          <cell r="S381" t="e">
            <v>#REF!</v>
          </cell>
          <cell r="T381" t="e">
            <v>#REF!</v>
          </cell>
          <cell r="U381" t="e">
            <v>#REF!</v>
          </cell>
          <cell r="V381" t="e">
            <v>#REF!</v>
          </cell>
          <cell r="W381" t="e">
            <v>#REF!</v>
          </cell>
          <cell r="X381" t="e">
            <v>#REF!</v>
          </cell>
          <cell r="Y381" t="e">
            <v>#REF!</v>
          </cell>
          <cell r="Z381" t="e">
            <v>#REF!</v>
          </cell>
          <cell r="AA381" t="e">
            <v>#REF!</v>
          </cell>
          <cell r="AB381" t="e">
            <v>#REF!</v>
          </cell>
          <cell r="AC381" t="e">
            <v>#REF!</v>
          </cell>
          <cell r="AD381" t="e">
            <v>#REF!</v>
          </cell>
          <cell r="AE381" t="e">
            <v>#REF!</v>
          </cell>
          <cell r="AF381" t="e">
            <v>#REF!</v>
          </cell>
          <cell r="AG381" t="e">
            <v>#REF!</v>
          </cell>
          <cell r="AH381" t="e">
            <v>#REF!</v>
          </cell>
          <cell r="AI381">
            <v>0</v>
          </cell>
        </row>
        <row r="382">
          <cell r="C382" t="str">
            <v>10033</v>
          </cell>
          <cell r="D382" t="str">
            <v>SIPS SANITARIO BAÑOS "ACUACER O SIMILAR " (INCLUYE GRIFERIA Y ACCESORIOS PARA SU INSTALACION) DISEÑO DE ACUARDO A SUPERVISION</v>
          </cell>
          <cell r="E382" t="str">
            <v>UND</v>
          </cell>
          <cell r="F382">
            <v>233663.06816000014</v>
          </cell>
          <cell r="G382">
            <v>0</v>
          </cell>
          <cell r="H382">
            <v>1864</v>
          </cell>
          <cell r="I382">
            <v>373</v>
          </cell>
          <cell r="J382" t="e">
            <v>#REF!</v>
          </cell>
          <cell r="K382" t="e">
            <v>#REF!</v>
          </cell>
          <cell r="L382" t="e">
            <v>#REF!</v>
          </cell>
          <cell r="M382" t="e">
            <v>#REF!</v>
          </cell>
          <cell r="N382" t="e">
            <v>#REF!</v>
          </cell>
          <cell r="O382" t="e">
            <v>#REF!</v>
          </cell>
          <cell r="P382" t="e">
            <v>#REF!</v>
          </cell>
          <cell r="Q382" t="e">
            <v>#REF!</v>
          </cell>
          <cell r="R382" t="e">
            <v>#REF!</v>
          </cell>
          <cell r="S382" t="e">
            <v>#REF!</v>
          </cell>
          <cell r="T382" t="e">
            <v>#REF!</v>
          </cell>
          <cell r="U382" t="e">
            <v>#REF!</v>
          </cell>
          <cell r="V382" t="e">
            <v>#REF!</v>
          </cell>
          <cell r="W382" t="e">
            <v>#REF!</v>
          </cell>
          <cell r="X382" t="e">
            <v>#REF!</v>
          </cell>
          <cell r="Y382" t="e">
            <v>#REF!</v>
          </cell>
          <cell r="Z382" t="e">
            <v>#REF!</v>
          </cell>
          <cell r="AA382" t="e">
            <v>#REF!</v>
          </cell>
          <cell r="AB382" t="e">
            <v>#REF!</v>
          </cell>
          <cell r="AC382" t="e">
            <v>#REF!</v>
          </cell>
          <cell r="AD382" t="e">
            <v>#REF!</v>
          </cell>
          <cell r="AE382" t="e">
            <v>#REF!</v>
          </cell>
          <cell r="AF382" t="e">
            <v>#REF!</v>
          </cell>
          <cell r="AG382" t="e">
            <v>#REF!</v>
          </cell>
          <cell r="AH382" t="e">
            <v>#REF!</v>
          </cell>
          <cell r="AI382">
            <v>0</v>
          </cell>
        </row>
        <row r="383">
          <cell r="C383" t="str">
            <v>10034</v>
          </cell>
          <cell r="D383" t="str">
            <v>SIPS LAVAMANOS BAÑOS EN VIDRIO TEMPLADO DE SOBREPONER TIPO PLATINO O SIMILAR (INCLUYE GRIFERIA MEZCLADOR DE CUELLO LARGO Y ACCESORIOS PARA SU INSTALACION) DISEÑO DE ACUERDO A SUPERVISION.</v>
          </cell>
          <cell r="E383" t="str">
            <v>UND</v>
          </cell>
          <cell r="F383">
            <v>173170.48881615017</v>
          </cell>
          <cell r="G383">
            <v>0</v>
          </cell>
          <cell r="H383">
            <v>1869</v>
          </cell>
          <cell r="I383">
            <v>374</v>
          </cell>
          <cell r="J383" t="e">
            <v>#REF!</v>
          </cell>
          <cell r="K383" t="e">
            <v>#REF!</v>
          </cell>
          <cell r="L383" t="e">
            <v>#REF!</v>
          </cell>
          <cell r="M383" t="e">
            <v>#REF!</v>
          </cell>
          <cell r="N383" t="e">
            <v>#REF!</v>
          </cell>
          <cell r="O383" t="e">
            <v>#REF!</v>
          </cell>
          <cell r="P383" t="e">
            <v>#REF!</v>
          </cell>
          <cell r="Q383" t="e">
            <v>#REF!</v>
          </cell>
          <cell r="R383" t="e">
            <v>#REF!</v>
          </cell>
          <cell r="S383" t="e">
            <v>#REF!</v>
          </cell>
          <cell r="T383" t="e">
            <v>#REF!</v>
          </cell>
          <cell r="U383" t="e">
            <v>#REF!</v>
          </cell>
          <cell r="V383" t="e">
            <v>#REF!</v>
          </cell>
          <cell r="W383" t="e">
            <v>#REF!</v>
          </cell>
          <cell r="X383" t="e">
            <v>#REF!</v>
          </cell>
          <cell r="Y383" t="e">
            <v>#REF!</v>
          </cell>
          <cell r="Z383" t="e">
            <v>#REF!</v>
          </cell>
          <cell r="AA383" t="e">
            <v>#REF!</v>
          </cell>
          <cell r="AB383" t="e">
            <v>#REF!</v>
          </cell>
          <cell r="AC383" t="e">
            <v>#REF!</v>
          </cell>
          <cell r="AD383" t="e">
            <v>#REF!</v>
          </cell>
          <cell r="AE383" t="e">
            <v>#REF!</v>
          </cell>
          <cell r="AF383" t="e">
            <v>#REF!</v>
          </cell>
          <cell r="AG383" t="e">
            <v>#REF!</v>
          </cell>
          <cell r="AH383" t="e">
            <v>#REF!</v>
          </cell>
          <cell r="AI383">
            <v>0</v>
          </cell>
        </row>
        <row r="384">
          <cell r="C384" t="str">
            <v>10035</v>
          </cell>
          <cell r="D384" t="str">
            <v>SIPS DUCHA CROMADA COMPLETA GRIVAL Y/O SIMILAR (CONJUNTO MEZCLADOR)</v>
          </cell>
          <cell r="E384" t="str">
            <v>UND</v>
          </cell>
          <cell r="F384">
            <v>72285.875013584504</v>
          </cell>
          <cell r="G384">
            <v>0</v>
          </cell>
          <cell r="H384">
            <v>1873</v>
          </cell>
          <cell r="I384">
            <v>375</v>
          </cell>
          <cell r="J384" t="e">
            <v>#REF!</v>
          </cell>
          <cell r="K384" t="e">
            <v>#REF!</v>
          </cell>
          <cell r="L384" t="e">
            <v>#REF!</v>
          </cell>
          <cell r="M384" t="e">
            <v>#REF!</v>
          </cell>
          <cell r="N384" t="e">
            <v>#REF!</v>
          </cell>
          <cell r="O384" t="e">
            <v>#REF!</v>
          </cell>
          <cell r="P384" t="e">
            <v>#REF!</v>
          </cell>
          <cell r="Q384" t="e">
            <v>#REF!</v>
          </cell>
          <cell r="R384" t="e">
            <v>#REF!</v>
          </cell>
          <cell r="S384" t="e">
            <v>#REF!</v>
          </cell>
          <cell r="T384" t="e">
            <v>#REF!</v>
          </cell>
          <cell r="U384" t="e">
            <v>#REF!</v>
          </cell>
          <cell r="V384" t="e">
            <v>#REF!</v>
          </cell>
          <cell r="W384" t="e">
            <v>#REF!</v>
          </cell>
          <cell r="X384" t="e">
            <v>#REF!</v>
          </cell>
          <cell r="Y384" t="e">
            <v>#REF!</v>
          </cell>
          <cell r="Z384" t="e">
            <v>#REF!</v>
          </cell>
          <cell r="AA384" t="e">
            <v>#REF!</v>
          </cell>
          <cell r="AB384" t="e">
            <v>#REF!</v>
          </cell>
          <cell r="AC384" t="e">
            <v>#REF!</v>
          </cell>
          <cell r="AD384" t="e">
            <v>#REF!</v>
          </cell>
          <cell r="AE384" t="e">
            <v>#REF!</v>
          </cell>
          <cell r="AF384" t="e">
            <v>#REF!</v>
          </cell>
          <cell r="AG384" t="e">
            <v>#REF!</v>
          </cell>
          <cell r="AH384" t="e">
            <v>#REF!</v>
          </cell>
          <cell r="AI384">
            <v>0</v>
          </cell>
        </row>
        <row r="385">
          <cell r="C385" t="str">
            <v>10036</v>
          </cell>
          <cell r="D385" t="str">
            <v>DIVISION DE BAÑO EN VIDRIO DE 6mm TEMPLADO PULIDO, CON SISTEMA DE FIJACION, BARRA DESLIZANTE EN ACERO Y MANIJA TIPO TOALLERO EN ACERO CROMADO Y DEMAS ACCESORIOS PARA SU ADECUADO FUNCIONAMIENTO, INCLUYE DESMONTE DE DIVISION EXISTE.</v>
          </cell>
          <cell r="E385" t="str">
            <v>M2</v>
          </cell>
          <cell r="F385">
            <v>195000</v>
          </cell>
          <cell r="G385">
            <v>0</v>
          </cell>
          <cell r="H385">
            <v>1877</v>
          </cell>
          <cell r="I385">
            <v>376</v>
          </cell>
          <cell r="J385" t="e">
            <v>#REF!</v>
          </cell>
          <cell r="K385" t="e">
            <v>#REF!</v>
          </cell>
          <cell r="L385" t="e">
            <v>#REF!</v>
          </cell>
          <cell r="M385" t="e">
            <v>#REF!</v>
          </cell>
          <cell r="N385" t="e">
            <v>#REF!</v>
          </cell>
          <cell r="O385" t="e">
            <v>#REF!</v>
          </cell>
          <cell r="P385" t="e">
            <v>#REF!</v>
          </cell>
          <cell r="Q385" t="e">
            <v>#REF!</v>
          </cell>
          <cell r="R385" t="e">
            <v>#REF!</v>
          </cell>
          <cell r="S385" t="e">
            <v>#REF!</v>
          </cell>
          <cell r="T385" t="e">
            <v>#REF!</v>
          </cell>
          <cell r="U385" t="e">
            <v>#REF!</v>
          </cell>
          <cell r="V385" t="e">
            <v>#REF!</v>
          </cell>
          <cell r="W385" t="e">
            <v>#REF!</v>
          </cell>
          <cell r="X385" t="e">
            <v>#REF!</v>
          </cell>
          <cell r="Y385" t="e">
            <v>#REF!</v>
          </cell>
          <cell r="Z385" t="e">
            <v>#REF!</v>
          </cell>
          <cell r="AA385" t="e">
            <v>#REF!</v>
          </cell>
          <cell r="AB385" t="e">
            <v>#REF!</v>
          </cell>
          <cell r="AC385" t="e">
            <v>#REF!</v>
          </cell>
          <cell r="AD385" t="e">
            <v>#REF!</v>
          </cell>
          <cell r="AE385" t="e">
            <v>#REF!</v>
          </cell>
          <cell r="AF385" t="e">
            <v>#REF!</v>
          </cell>
          <cell r="AG385" t="e">
            <v>#REF!</v>
          </cell>
          <cell r="AH385" t="e">
            <v>#REF!</v>
          </cell>
          <cell r="AI385">
            <v>0</v>
          </cell>
        </row>
        <row r="386">
          <cell r="C386" t="str">
            <v>10037</v>
          </cell>
          <cell r="D386" t="str">
            <v xml:space="preserve">SUMIISTRO E INSTALACION DE EXTRACTOR DE OLORES DE 21" INCLUYE ACOMETIDA ELECTRICA PARA ENCENDIDO CON LUMINARIA PRINCIPAL. </v>
          </cell>
          <cell r="E386" t="str">
            <v>UND</v>
          </cell>
          <cell r="F386">
            <v>64401.921886662953</v>
          </cell>
          <cell r="G386">
            <v>0</v>
          </cell>
          <cell r="H386">
            <v>1883</v>
          </cell>
          <cell r="I386">
            <v>377</v>
          </cell>
          <cell r="J386" t="e">
            <v>#REF!</v>
          </cell>
          <cell r="K386" t="e">
            <v>#REF!</v>
          </cell>
          <cell r="L386" t="e">
            <v>#REF!</v>
          </cell>
          <cell r="M386" t="e">
            <v>#REF!</v>
          </cell>
          <cell r="N386" t="e">
            <v>#REF!</v>
          </cell>
          <cell r="O386" t="e">
            <v>#REF!</v>
          </cell>
          <cell r="P386" t="e">
            <v>#REF!</v>
          </cell>
          <cell r="Q386" t="e">
            <v>#REF!</v>
          </cell>
          <cell r="R386" t="e">
            <v>#REF!</v>
          </cell>
          <cell r="S386" t="e">
            <v>#REF!</v>
          </cell>
          <cell r="T386" t="e">
            <v>#REF!</v>
          </cell>
          <cell r="U386" t="e">
            <v>#REF!</v>
          </cell>
          <cell r="V386" t="e">
            <v>#REF!</v>
          </cell>
          <cell r="W386" t="e">
            <v>#REF!</v>
          </cell>
          <cell r="X386" t="e">
            <v>#REF!</v>
          </cell>
          <cell r="Y386" t="e">
            <v>#REF!</v>
          </cell>
          <cell r="Z386" t="e">
            <v>#REF!</v>
          </cell>
          <cell r="AA386" t="e">
            <v>#REF!</v>
          </cell>
          <cell r="AB386" t="e">
            <v>#REF!</v>
          </cell>
          <cell r="AC386" t="e">
            <v>#REF!</v>
          </cell>
          <cell r="AD386" t="e">
            <v>#REF!</v>
          </cell>
          <cell r="AE386" t="e">
            <v>#REF!</v>
          </cell>
          <cell r="AF386" t="e">
            <v>#REF!</v>
          </cell>
          <cell r="AG386" t="e">
            <v>#REF!</v>
          </cell>
          <cell r="AH386" t="e">
            <v>#REF!</v>
          </cell>
          <cell r="AI386">
            <v>0</v>
          </cell>
        </row>
        <row r="387">
          <cell r="C387" t="str">
            <v>10038</v>
          </cell>
          <cell r="D387" t="str">
            <v>SUMINISTRO E INSTALACION DE ESPEJO BISELADO DISEÑO DE ACUERDO A LA SUPERVISION</v>
          </cell>
          <cell r="E387" t="str">
            <v>M2</v>
          </cell>
          <cell r="F387">
            <v>102705.3179900047</v>
          </cell>
          <cell r="G387">
            <v>0</v>
          </cell>
          <cell r="H387">
            <v>1887</v>
          </cell>
          <cell r="I387">
            <v>378</v>
          </cell>
          <cell r="J387" t="e">
            <v>#REF!</v>
          </cell>
          <cell r="K387" t="e">
            <v>#REF!</v>
          </cell>
          <cell r="L387" t="e">
            <v>#REF!</v>
          </cell>
          <cell r="M387" t="e">
            <v>#REF!</v>
          </cell>
          <cell r="N387" t="e">
            <v>#REF!</v>
          </cell>
          <cell r="O387" t="e">
            <v>#REF!</v>
          </cell>
          <cell r="P387" t="e">
            <v>#REF!</v>
          </cell>
          <cell r="Q387" t="e">
            <v>#REF!</v>
          </cell>
          <cell r="R387" t="e">
            <v>#REF!</v>
          </cell>
          <cell r="S387" t="e">
            <v>#REF!</v>
          </cell>
          <cell r="T387" t="e">
            <v>#REF!</v>
          </cell>
          <cell r="U387" t="e">
            <v>#REF!</v>
          </cell>
          <cell r="V387" t="e">
            <v>#REF!</v>
          </cell>
          <cell r="W387" t="e">
            <v>#REF!</v>
          </cell>
          <cell r="X387" t="e">
            <v>#REF!</v>
          </cell>
          <cell r="Y387" t="e">
            <v>#REF!</v>
          </cell>
          <cell r="Z387" t="e">
            <v>#REF!</v>
          </cell>
          <cell r="AA387" t="e">
            <v>#REF!</v>
          </cell>
          <cell r="AB387" t="e">
            <v>#REF!</v>
          </cell>
          <cell r="AC387" t="e">
            <v>#REF!</v>
          </cell>
          <cell r="AD387" t="e">
            <v>#REF!</v>
          </cell>
          <cell r="AE387" t="e">
            <v>#REF!</v>
          </cell>
          <cell r="AF387" t="e">
            <v>#REF!</v>
          </cell>
          <cell r="AG387" t="e">
            <v>#REF!</v>
          </cell>
          <cell r="AH387" t="e">
            <v>#REF!</v>
          </cell>
          <cell r="AI387">
            <v>0</v>
          </cell>
        </row>
        <row r="388">
          <cell r="C388" t="str">
            <v>10039</v>
          </cell>
          <cell r="D388" t="str">
            <v>SUMINISTRO E INSTALALCION Y PUESTA EN SERVICIO DE LAVADERO EN FIBRA DE VIDRIO CON TANQUE DE ALMACENAMIENTO, INCLUYE GRIFERIA Y DEMAS ACCESORIOS PARA SU ADECUADO FUNCIONAMIENTO</v>
          </cell>
          <cell r="E388" t="str">
            <v>UND</v>
          </cell>
          <cell r="F388">
            <v>414195.65128499584</v>
          </cell>
          <cell r="G388">
            <v>0</v>
          </cell>
          <cell r="H388">
            <v>1891</v>
          </cell>
          <cell r="I388">
            <v>379</v>
          </cell>
          <cell r="J388" t="e">
            <v>#REF!</v>
          </cell>
          <cell r="K388" t="e">
            <v>#REF!</v>
          </cell>
          <cell r="L388" t="e">
            <v>#REF!</v>
          </cell>
          <cell r="M388" t="e">
            <v>#REF!</v>
          </cell>
          <cell r="N388" t="e">
            <v>#REF!</v>
          </cell>
          <cell r="O388" t="e">
            <v>#REF!</v>
          </cell>
          <cell r="P388" t="e">
            <v>#REF!</v>
          </cell>
          <cell r="Q388" t="e">
            <v>#REF!</v>
          </cell>
          <cell r="R388" t="e">
            <v>#REF!</v>
          </cell>
          <cell r="S388" t="e">
            <v>#REF!</v>
          </cell>
          <cell r="T388" t="e">
            <v>#REF!</v>
          </cell>
          <cell r="U388" t="e">
            <v>#REF!</v>
          </cell>
          <cell r="V388" t="e">
            <v>#REF!</v>
          </cell>
          <cell r="W388" t="e">
            <v>#REF!</v>
          </cell>
          <cell r="X388" t="e">
            <v>#REF!</v>
          </cell>
          <cell r="Y388" t="e">
            <v>#REF!</v>
          </cell>
          <cell r="Z388" t="e">
            <v>#REF!</v>
          </cell>
          <cell r="AA388" t="e">
            <v>#REF!</v>
          </cell>
          <cell r="AB388" t="e">
            <v>#REF!</v>
          </cell>
          <cell r="AC388" t="e">
            <v>#REF!</v>
          </cell>
          <cell r="AD388" t="e">
            <v>#REF!</v>
          </cell>
          <cell r="AE388" t="e">
            <v>#REF!</v>
          </cell>
          <cell r="AF388" t="e">
            <v>#REF!</v>
          </cell>
          <cell r="AG388" t="e">
            <v>#REF!</v>
          </cell>
          <cell r="AH388" t="e">
            <v>#REF!</v>
          </cell>
          <cell r="AI388">
            <v>0</v>
          </cell>
        </row>
        <row r="389">
          <cell r="C389" t="str">
            <v>10040</v>
          </cell>
          <cell r="D389" t="str">
            <v>LAVAMANOS CON SEMI-PEDESTAL GANAMAX O SIMILAR INCLUYE GRIFERIA MONOCONTROL</v>
          </cell>
          <cell r="E389" t="str">
            <v>UND</v>
          </cell>
          <cell r="F389">
            <v>189268.32304367673</v>
          </cell>
          <cell r="G389">
            <v>0</v>
          </cell>
          <cell r="H389">
            <v>1895</v>
          </cell>
          <cell r="I389">
            <v>380</v>
          </cell>
          <cell r="J389" t="e">
            <v>#REF!</v>
          </cell>
          <cell r="K389" t="e">
            <v>#REF!</v>
          </cell>
          <cell r="L389" t="e">
            <v>#REF!</v>
          </cell>
          <cell r="M389" t="e">
            <v>#REF!</v>
          </cell>
          <cell r="N389" t="e">
            <v>#REF!</v>
          </cell>
          <cell r="O389" t="e">
            <v>#REF!</v>
          </cell>
          <cell r="P389" t="e">
            <v>#REF!</v>
          </cell>
          <cell r="Q389" t="e">
            <v>#REF!</v>
          </cell>
          <cell r="R389" t="e">
            <v>#REF!</v>
          </cell>
          <cell r="S389" t="e">
            <v>#REF!</v>
          </cell>
          <cell r="T389" t="e">
            <v>#REF!</v>
          </cell>
          <cell r="U389" t="e">
            <v>#REF!</v>
          </cell>
          <cell r="V389" t="e">
            <v>#REF!</v>
          </cell>
          <cell r="W389" t="e">
            <v>#REF!</v>
          </cell>
          <cell r="X389" t="e">
            <v>#REF!</v>
          </cell>
          <cell r="Y389" t="e">
            <v>#REF!</v>
          </cell>
          <cell r="Z389" t="e">
            <v>#REF!</v>
          </cell>
          <cell r="AA389" t="e">
            <v>#REF!</v>
          </cell>
          <cell r="AB389" t="e">
            <v>#REF!</v>
          </cell>
          <cell r="AC389" t="e">
            <v>#REF!</v>
          </cell>
          <cell r="AD389" t="e">
            <v>#REF!</v>
          </cell>
          <cell r="AE389" t="e">
            <v>#REF!</v>
          </cell>
          <cell r="AF389" t="e">
            <v>#REF!</v>
          </cell>
          <cell r="AG389" t="e">
            <v>#REF!</v>
          </cell>
          <cell r="AH389" t="e">
            <v>#REF!</v>
          </cell>
          <cell r="AI389">
            <v>0</v>
          </cell>
        </row>
        <row r="390">
          <cell r="C390" t="str">
            <v>10041</v>
          </cell>
          <cell r="D390" t="str">
            <v>LAVAMANOS CORRIDO DE TRES PUESTOS EN MARMOL COLOR VERDE UBATUBA O NEGRO SAN GIL CON SALPICADERO Y FRENTERO DE ACUERDO A DISEÑO O A LA VAMANOS EXISTENTES</v>
          </cell>
          <cell r="E390" t="str">
            <v>UND</v>
          </cell>
          <cell r="F390">
            <v>863268.32304367668</v>
          </cell>
          <cell r="G390">
            <v>0</v>
          </cell>
          <cell r="H390">
            <v>1901</v>
          </cell>
          <cell r="I390">
            <v>381</v>
          </cell>
          <cell r="J390" t="e">
            <v>#REF!</v>
          </cell>
          <cell r="K390" t="e">
            <v>#REF!</v>
          </cell>
          <cell r="L390" t="e">
            <v>#REF!</v>
          </cell>
          <cell r="M390" t="e">
            <v>#REF!</v>
          </cell>
          <cell r="N390" t="e">
            <v>#REF!</v>
          </cell>
          <cell r="O390" t="e">
            <v>#REF!</v>
          </cell>
          <cell r="P390" t="e">
            <v>#REF!</v>
          </cell>
          <cell r="Q390" t="e">
            <v>#REF!</v>
          </cell>
          <cell r="R390" t="e">
            <v>#REF!</v>
          </cell>
          <cell r="S390" t="e">
            <v>#REF!</v>
          </cell>
          <cell r="T390" t="e">
            <v>#REF!</v>
          </cell>
          <cell r="U390" t="e">
            <v>#REF!</v>
          </cell>
          <cell r="V390" t="e">
            <v>#REF!</v>
          </cell>
          <cell r="W390" t="e">
            <v>#REF!</v>
          </cell>
          <cell r="X390" t="e">
            <v>#REF!</v>
          </cell>
          <cell r="Y390" t="e">
            <v>#REF!</v>
          </cell>
          <cell r="Z390" t="e">
            <v>#REF!</v>
          </cell>
          <cell r="AA390" t="e">
            <v>#REF!</v>
          </cell>
          <cell r="AB390" t="e">
            <v>#REF!</v>
          </cell>
          <cell r="AC390" t="e">
            <v>#REF!</v>
          </cell>
          <cell r="AD390" t="e">
            <v>#REF!</v>
          </cell>
          <cell r="AE390" t="e">
            <v>#REF!</v>
          </cell>
          <cell r="AF390" t="e">
            <v>#REF!</v>
          </cell>
          <cell r="AG390" t="e">
            <v>#REF!</v>
          </cell>
          <cell r="AH390" t="e">
            <v>#REF!</v>
          </cell>
          <cell r="AI390">
            <v>0</v>
          </cell>
        </row>
        <row r="391">
          <cell r="C391" t="str">
            <v>11000</v>
          </cell>
          <cell r="D391" t="str">
            <v>PISOS Y ENCHAPES</v>
          </cell>
          <cell r="E391" t="str">
            <v>UND</v>
          </cell>
          <cell r="F391">
            <v>0</v>
          </cell>
          <cell r="G391">
            <v>0</v>
          </cell>
          <cell r="H391">
            <v>1904</v>
          </cell>
          <cell r="I391">
            <v>382</v>
          </cell>
          <cell r="J391" t="e">
            <v>#REF!</v>
          </cell>
          <cell r="K391" t="e">
            <v>#REF!</v>
          </cell>
          <cell r="L391" t="e">
            <v>#REF!</v>
          </cell>
          <cell r="M391" t="e">
            <v>#REF!</v>
          </cell>
          <cell r="N391" t="e">
            <v>#REF!</v>
          </cell>
          <cell r="O391" t="e">
            <v>#REF!</v>
          </cell>
          <cell r="P391" t="e">
            <v>#REF!</v>
          </cell>
          <cell r="Q391" t="e">
            <v>#REF!</v>
          </cell>
          <cell r="R391" t="e">
            <v>#REF!</v>
          </cell>
          <cell r="S391" t="e">
            <v>#REF!</v>
          </cell>
          <cell r="T391" t="e">
            <v>#REF!</v>
          </cell>
          <cell r="U391" t="e">
            <v>#REF!</v>
          </cell>
          <cell r="V391" t="e">
            <v>#REF!</v>
          </cell>
          <cell r="W391" t="e">
            <v>#REF!</v>
          </cell>
          <cell r="X391" t="e">
            <v>#REF!</v>
          </cell>
          <cell r="Y391" t="e">
            <v>#REF!</v>
          </cell>
          <cell r="Z391" t="e">
            <v>#REF!</v>
          </cell>
          <cell r="AA391" t="e">
            <v>#REF!</v>
          </cell>
          <cell r="AB391" t="e">
            <v>#REF!</v>
          </cell>
          <cell r="AC391" t="e">
            <v>#REF!</v>
          </cell>
          <cell r="AD391" t="e">
            <v>#REF!</v>
          </cell>
          <cell r="AE391" t="e">
            <v>#REF!</v>
          </cell>
          <cell r="AF391" t="e">
            <v>#REF!</v>
          </cell>
          <cell r="AG391" t="e">
            <v>#REF!</v>
          </cell>
          <cell r="AH391" t="e">
            <v>#REF!</v>
          </cell>
          <cell r="AI391">
            <v>0</v>
          </cell>
        </row>
        <row r="392">
          <cell r="C392" t="str">
            <v>11001</v>
          </cell>
          <cell r="D392" t="str">
            <v>ADOQUIN CONCRETO  6 CM</v>
          </cell>
          <cell r="E392" t="str">
            <v>M2</v>
          </cell>
          <cell r="F392">
            <v>912717.94297600002</v>
          </cell>
          <cell r="G392">
            <v>0</v>
          </cell>
          <cell r="H392">
            <v>1906</v>
          </cell>
          <cell r="I392">
            <v>383</v>
          </cell>
          <cell r="J392" t="e">
            <v>#REF!</v>
          </cell>
          <cell r="K392" t="e">
            <v>#REF!</v>
          </cell>
          <cell r="L392" t="e">
            <v>#REF!</v>
          </cell>
          <cell r="M392" t="e">
            <v>#REF!</v>
          </cell>
          <cell r="N392" t="e">
            <v>#REF!</v>
          </cell>
          <cell r="O392" t="e">
            <v>#REF!</v>
          </cell>
          <cell r="P392" t="e">
            <v>#REF!</v>
          </cell>
          <cell r="Q392" t="e">
            <v>#REF!</v>
          </cell>
          <cell r="R392" t="e">
            <v>#REF!</v>
          </cell>
          <cell r="S392" t="e">
            <v>#REF!</v>
          </cell>
          <cell r="T392" t="e">
            <v>#REF!</v>
          </cell>
          <cell r="U392" t="e">
            <v>#REF!</v>
          </cell>
          <cell r="V392" t="e">
            <v>#REF!</v>
          </cell>
          <cell r="W392" t="e">
            <v>#REF!</v>
          </cell>
          <cell r="X392" t="e">
            <v>#REF!</v>
          </cell>
          <cell r="Y392" t="e">
            <v>#REF!</v>
          </cell>
          <cell r="Z392" t="e">
            <v>#REF!</v>
          </cell>
          <cell r="AA392" t="e">
            <v>#REF!</v>
          </cell>
          <cell r="AB392" t="e">
            <v>#REF!</v>
          </cell>
          <cell r="AC392" t="e">
            <v>#REF!</v>
          </cell>
          <cell r="AD392" t="e">
            <v>#REF!</v>
          </cell>
          <cell r="AE392" t="e">
            <v>#REF!</v>
          </cell>
          <cell r="AF392" t="e">
            <v>#REF!</v>
          </cell>
          <cell r="AG392" t="e">
            <v>#REF!</v>
          </cell>
          <cell r="AH392" t="e">
            <v>#REF!</v>
          </cell>
          <cell r="AI392">
            <v>0</v>
          </cell>
        </row>
        <row r="393">
          <cell r="C393" t="str">
            <v>11002</v>
          </cell>
          <cell r="D393" t="str">
            <v>ADOQUIN CONCRETO  8 CM</v>
          </cell>
          <cell r="E393" t="str">
            <v>M2</v>
          </cell>
          <cell r="F393">
            <v>39534.407033000003</v>
          </cell>
          <cell r="G393">
            <v>0</v>
          </cell>
          <cell r="H393">
            <v>1909</v>
          </cell>
          <cell r="I393">
            <v>384</v>
          </cell>
          <cell r="J393" t="e">
            <v>#REF!</v>
          </cell>
          <cell r="K393" t="e">
            <v>#REF!</v>
          </cell>
          <cell r="L393" t="e">
            <v>#REF!</v>
          </cell>
          <cell r="M393" t="e">
            <v>#REF!</v>
          </cell>
          <cell r="N393" t="e">
            <v>#REF!</v>
          </cell>
          <cell r="O393" t="e">
            <v>#REF!</v>
          </cell>
          <cell r="P393" t="e">
            <v>#REF!</v>
          </cell>
          <cell r="Q393" t="e">
            <v>#REF!</v>
          </cell>
          <cell r="R393" t="e">
            <v>#REF!</v>
          </cell>
          <cell r="S393" t="e">
            <v>#REF!</v>
          </cell>
          <cell r="T393" t="e">
            <v>#REF!</v>
          </cell>
          <cell r="U393" t="e">
            <v>#REF!</v>
          </cell>
          <cell r="V393" t="e">
            <v>#REF!</v>
          </cell>
          <cell r="W393" t="e">
            <v>#REF!</v>
          </cell>
          <cell r="X393" t="e">
            <v>#REF!</v>
          </cell>
          <cell r="Y393" t="e">
            <v>#REF!</v>
          </cell>
          <cell r="Z393" t="e">
            <v>#REF!</v>
          </cell>
          <cell r="AA393" t="e">
            <v>#REF!</v>
          </cell>
          <cell r="AB393" t="e">
            <v>#REF!</v>
          </cell>
          <cell r="AC393" t="e">
            <v>#REF!</v>
          </cell>
          <cell r="AD393" t="e">
            <v>#REF!</v>
          </cell>
          <cell r="AE393" t="e">
            <v>#REF!</v>
          </cell>
          <cell r="AF393" t="e">
            <v>#REF!</v>
          </cell>
          <cell r="AG393" t="e">
            <v>#REF!</v>
          </cell>
          <cell r="AH393" t="e">
            <v>#REF!</v>
          </cell>
          <cell r="AI393">
            <v>0</v>
          </cell>
        </row>
        <row r="394">
          <cell r="C394" t="str">
            <v>11003</v>
          </cell>
          <cell r="D394" t="str">
            <v>ADOQUIN  GRES  PEATONAL</v>
          </cell>
          <cell r="E394" t="str">
            <v>M2</v>
          </cell>
          <cell r="F394">
            <v>48119.206041000005</v>
          </cell>
          <cell r="G394">
            <v>0</v>
          </cell>
          <cell r="H394">
            <v>1912</v>
          </cell>
          <cell r="I394">
            <v>385</v>
          </cell>
          <cell r="J394" t="e">
            <v>#REF!</v>
          </cell>
          <cell r="K394" t="e">
            <v>#REF!</v>
          </cell>
          <cell r="L394" t="e">
            <v>#REF!</v>
          </cell>
          <cell r="M394" t="e">
            <v>#REF!</v>
          </cell>
          <cell r="N394" t="e">
            <v>#REF!</v>
          </cell>
          <cell r="O394" t="e">
            <v>#REF!</v>
          </cell>
          <cell r="P394" t="e">
            <v>#REF!</v>
          </cell>
          <cell r="Q394" t="e">
            <v>#REF!</v>
          </cell>
          <cell r="R394" t="e">
            <v>#REF!</v>
          </cell>
          <cell r="S394" t="e">
            <v>#REF!</v>
          </cell>
          <cell r="T394" t="e">
            <v>#REF!</v>
          </cell>
          <cell r="U394" t="e">
            <v>#REF!</v>
          </cell>
          <cell r="V394" t="e">
            <v>#REF!</v>
          </cell>
          <cell r="W394" t="e">
            <v>#REF!</v>
          </cell>
          <cell r="X394" t="e">
            <v>#REF!</v>
          </cell>
          <cell r="Y394" t="e">
            <v>#REF!</v>
          </cell>
          <cell r="Z394" t="e">
            <v>#REF!</v>
          </cell>
          <cell r="AA394" t="e">
            <v>#REF!</v>
          </cell>
          <cell r="AB394" t="e">
            <v>#REF!</v>
          </cell>
          <cell r="AC394" t="e">
            <v>#REF!</v>
          </cell>
          <cell r="AD394" t="e">
            <v>#REF!</v>
          </cell>
          <cell r="AE394" t="e">
            <v>#REF!</v>
          </cell>
          <cell r="AF394" t="e">
            <v>#REF!</v>
          </cell>
          <cell r="AG394" t="e">
            <v>#REF!</v>
          </cell>
          <cell r="AH394" t="e">
            <v>#REF!</v>
          </cell>
          <cell r="AI394">
            <v>0</v>
          </cell>
        </row>
        <row r="395">
          <cell r="C395" t="str">
            <v>11004</v>
          </cell>
          <cell r="D395" t="str">
            <v>ADOQUIN  GRES VEHICULAR</v>
          </cell>
          <cell r="E395" t="str">
            <v>M2</v>
          </cell>
          <cell r="F395">
            <v>51900.587033000003</v>
          </cell>
          <cell r="G395">
            <v>0</v>
          </cell>
          <cell r="H395">
            <v>1916</v>
          </cell>
          <cell r="I395">
            <v>386</v>
          </cell>
          <cell r="J395" t="e">
            <v>#REF!</v>
          </cell>
          <cell r="K395" t="e">
            <v>#REF!</v>
          </cell>
          <cell r="L395" t="e">
            <v>#REF!</v>
          </cell>
          <cell r="M395" t="e">
            <v>#REF!</v>
          </cell>
          <cell r="N395" t="e">
            <v>#REF!</v>
          </cell>
          <cell r="O395" t="e">
            <v>#REF!</v>
          </cell>
          <cell r="P395" t="e">
            <v>#REF!</v>
          </cell>
          <cell r="Q395" t="e">
            <v>#REF!</v>
          </cell>
          <cell r="R395" t="e">
            <v>#REF!</v>
          </cell>
          <cell r="S395" t="e">
            <v>#REF!</v>
          </cell>
          <cell r="T395" t="e">
            <v>#REF!</v>
          </cell>
          <cell r="U395" t="e">
            <v>#REF!</v>
          </cell>
          <cell r="V395" t="e">
            <v>#REF!</v>
          </cell>
          <cell r="W395" t="e">
            <v>#REF!</v>
          </cell>
          <cell r="X395" t="e">
            <v>#REF!</v>
          </cell>
          <cell r="Y395" t="e">
            <v>#REF!</v>
          </cell>
          <cell r="Z395" t="e">
            <v>#REF!</v>
          </cell>
          <cell r="AA395" t="e">
            <v>#REF!</v>
          </cell>
          <cell r="AB395" t="e">
            <v>#REF!</v>
          </cell>
          <cell r="AC395" t="e">
            <v>#REF!</v>
          </cell>
          <cell r="AD395" t="e">
            <v>#REF!</v>
          </cell>
          <cell r="AE395" t="e">
            <v>#REF!</v>
          </cell>
          <cell r="AF395" t="e">
            <v>#REF!</v>
          </cell>
          <cell r="AG395" t="e">
            <v>#REF!</v>
          </cell>
          <cell r="AH395" t="e">
            <v>#REF!</v>
          </cell>
          <cell r="AI395">
            <v>0</v>
          </cell>
        </row>
        <row r="396">
          <cell r="C396" t="str">
            <v>11005</v>
          </cell>
          <cell r="D396" t="str">
            <v>BALDOSIN  DE  CEMENTO</v>
          </cell>
          <cell r="E396" t="str">
            <v>M2</v>
          </cell>
          <cell r="F396">
            <v>210721.128879</v>
          </cell>
          <cell r="G396">
            <v>0</v>
          </cell>
          <cell r="H396">
            <v>1921</v>
          </cell>
          <cell r="I396">
            <v>387</v>
          </cell>
          <cell r="J396" t="e">
            <v>#REF!</v>
          </cell>
          <cell r="K396" t="e">
            <v>#REF!</v>
          </cell>
          <cell r="L396" t="e">
            <v>#REF!</v>
          </cell>
          <cell r="M396" t="e">
            <v>#REF!</v>
          </cell>
          <cell r="N396" t="e">
            <v>#REF!</v>
          </cell>
          <cell r="O396" t="e">
            <v>#REF!</v>
          </cell>
          <cell r="P396" t="e">
            <v>#REF!</v>
          </cell>
          <cell r="Q396" t="e">
            <v>#REF!</v>
          </cell>
          <cell r="R396" t="e">
            <v>#REF!</v>
          </cell>
          <cell r="S396" t="e">
            <v>#REF!</v>
          </cell>
          <cell r="T396" t="e">
            <v>#REF!</v>
          </cell>
          <cell r="U396" t="e">
            <v>#REF!</v>
          </cell>
          <cell r="V396" t="e">
            <v>#REF!</v>
          </cell>
          <cell r="W396" t="e">
            <v>#REF!</v>
          </cell>
          <cell r="X396" t="e">
            <v>#REF!</v>
          </cell>
          <cell r="Y396" t="e">
            <v>#REF!</v>
          </cell>
          <cell r="Z396" t="e">
            <v>#REF!</v>
          </cell>
          <cell r="AA396" t="e">
            <v>#REF!</v>
          </cell>
          <cell r="AB396" t="e">
            <v>#REF!</v>
          </cell>
          <cell r="AC396" t="e">
            <v>#REF!</v>
          </cell>
          <cell r="AD396" t="e">
            <v>#REF!</v>
          </cell>
          <cell r="AE396" t="e">
            <v>#REF!</v>
          </cell>
          <cell r="AF396" t="e">
            <v>#REF!</v>
          </cell>
          <cell r="AG396" t="e">
            <v>#REF!</v>
          </cell>
          <cell r="AH396" t="e">
            <v>#REF!</v>
          </cell>
          <cell r="AI396">
            <v>0</v>
          </cell>
        </row>
        <row r="397">
          <cell r="C397" t="str">
            <v>11006</v>
          </cell>
          <cell r="D397" t="str">
            <v>BALDOSIN GRANITO 20x20</v>
          </cell>
          <cell r="E397" t="str">
            <v>M2</v>
          </cell>
          <cell r="F397">
            <v>209476.75883099998</v>
          </cell>
          <cell r="G397">
            <v>0</v>
          </cell>
          <cell r="H397">
            <v>1927</v>
          </cell>
          <cell r="I397">
            <v>388</v>
          </cell>
          <cell r="J397" t="e">
            <v>#REF!</v>
          </cell>
          <cell r="K397" t="e">
            <v>#REF!</v>
          </cell>
          <cell r="L397" t="e">
            <v>#REF!</v>
          </cell>
          <cell r="M397" t="e">
            <v>#REF!</v>
          </cell>
          <cell r="N397" t="e">
            <v>#REF!</v>
          </cell>
          <cell r="O397" t="e">
            <v>#REF!</v>
          </cell>
          <cell r="P397" t="e">
            <v>#REF!</v>
          </cell>
          <cell r="Q397" t="e">
            <v>#REF!</v>
          </cell>
          <cell r="R397" t="e">
            <v>#REF!</v>
          </cell>
          <cell r="S397" t="e">
            <v>#REF!</v>
          </cell>
          <cell r="T397" t="e">
            <v>#REF!</v>
          </cell>
          <cell r="U397" t="e">
            <v>#REF!</v>
          </cell>
          <cell r="V397" t="e">
            <v>#REF!</v>
          </cell>
          <cell r="W397" t="e">
            <v>#REF!</v>
          </cell>
          <cell r="X397" t="e">
            <v>#REF!</v>
          </cell>
          <cell r="Y397" t="e">
            <v>#REF!</v>
          </cell>
          <cell r="Z397" t="e">
            <v>#REF!</v>
          </cell>
          <cell r="AA397" t="e">
            <v>#REF!</v>
          </cell>
          <cell r="AB397" t="e">
            <v>#REF!</v>
          </cell>
          <cell r="AC397" t="e">
            <v>#REF!</v>
          </cell>
          <cell r="AD397" t="e">
            <v>#REF!</v>
          </cell>
          <cell r="AE397" t="e">
            <v>#REF!</v>
          </cell>
          <cell r="AF397" t="e">
            <v>#REF!</v>
          </cell>
          <cell r="AG397" t="e">
            <v>#REF!</v>
          </cell>
          <cell r="AH397" t="e">
            <v>#REF!</v>
          </cell>
          <cell r="AI397">
            <v>0</v>
          </cell>
        </row>
        <row r="398">
          <cell r="C398" t="str">
            <v>11007</v>
          </cell>
          <cell r="D398" t="str">
            <v>BALDOSIN GRANITO 30x30</v>
          </cell>
          <cell r="E398" t="str">
            <v>M2</v>
          </cell>
          <cell r="F398">
            <v>209476.75883099998</v>
          </cell>
          <cell r="G398">
            <v>0</v>
          </cell>
          <cell r="H398">
            <v>1928</v>
          </cell>
          <cell r="I398">
            <v>389</v>
          </cell>
          <cell r="J398" t="e">
            <v>#REF!</v>
          </cell>
          <cell r="K398" t="e">
            <v>#REF!</v>
          </cell>
          <cell r="L398" t="e">
            <v>#REF!</v>
          </cell>
          <cell r="M398" t="e">
            <v>#REF!</v>
          </cell>
          <cell r="N398" t="e">
            <v>#REF!</v>
          </cell>
          <cell r="O398" t="e">
            <v>#REF!</v>
          </cell>
          <cell r="P398" t="e">
            <v>#REF!</v>
          </cell>
          <cell r="Q398" t="e">
            <v>#REF!</v>
          </cell>
          <cell r="R398" t="e">
            <v>#REF!</v>
          </cell>
          <cell r="S398" t="e">
            <v>#REF!</v>
          </cell>
          <cell r="T398" t="e">
            <v>#REF!</v>
          </cell>
          <cell r="U398" t="e">
            <v>#REF!</v>
          </cell>
          <cell r="V398" t="e">
            <v>#REF!</v>
          </cell>
          <cell r="W398" t="e">
            <v>#REF!</v>
          </cell>
          <cell r="X398" t="e">
            <v>#REF!</v>
          </cell>
          <cell r="Y398" t="e">
            <v>#REF!</v>
          </cell>
          <cell r="Z398" t="e">
            <v>#REF!</v>
          </cell>
          <cell r="AA398" t="e">
            <v>#REF!</v>
          </cell>
          <cell r="AB398" t="e">
            <v>#REF!</v>
          </cell>
          <cell r="AC398" t="e">
            <v>#REF!</v>
          </cell>
          <cell r="AD398" t="e">
            <v>#REF!</v>
          </cell>
          <cell r="AE398" t="e">
            <v>#REF!</v>
          </cell>
          <cell r="AF398" t="e">
            <v>#REF!</v>
          </cell>
          <cell r="AG398" t="e">
            <v>#REF!</v>
          </cell>
          <cell r="AH398" t="e">
            <v>#REF!</v>
          </cell>
          <cell r="AI398">
            <v>0</v>
          </cell>
        </row>
        <row r="399">
          <cell r="C399" t="str">
            <v>11008</v>
          </cell>
          <cell r="D399" t="str">
            <v>PLANCHUELA MARMOL NEGRO</v>
          </cell>
          <cell r="E399" t="str">
            <v>M2</v>
          </cell>
          <cell r="F399">
            <v>120304.18564600003</v>
          </cell>
          <cell r="G399">
            <v>0</v>
          </cell>
          <cell r="H399">
            <v>1934</v>
          </cell>
          <cell r="I399">
            <v>390</v>
          </cell>
          <cell r="J399" t="e">
            <v>#REF!</v>
          </cell>
          <cell r="K399" t="e">
            <v>#REF!</v>
          </cell>
          <cell r="L399" t="e">
            <v>#REF!</v>
          </cell>
          <cell r="M399" t="e">
            <v>#REF!</v>
          </cell>
          <cell r="N399" t="e">
            <v>#REF!</v>
          </cell>
          <cell r="O399" t="e">
            <v>#REF!</v>
          </cell>
          <cell r="P399" t="e">
            <v>#REF!</v>
          </cell>
          <cell r="Q399" t="e">
            <v>#REF!</v>
          </cell>
          <cell r="R399" t="e">
            <v>#REF!</v>
          </cell>
          <cell r="S399" t="e">
            <v>#REF!</v>
          </cell>
          <cell r="T399" t="e">
            <v>#REF!</v>
          </cell>
          <cell r="U399" t="e">
            <v>#REF!</v>
          </cell>
          <cell r="V399" t="e">
            <v>#REF!</v>
          </cell>
          <cell r="W399" t="e">
            <v>#REF!</v>
          </cell>
          <cell r="X399" t="e">
            <v>#REF!</v>
          </cell>
          <cell r="Y399" t="e">
            <v>#REF!</v>
          </cell>
          <cell r="Z399" t="e">
            <v>#REF!</v>
          </cell>
          <cell r="AA399" t="e">
            <v>#REF!</v>
          </cell>
          <cell r="AB399" t="e">
            <v>#REF!</v>
          </cell>
          <cell r="AC399" t="e">
            <v>#REF!</v>
          </cell>
          <cell r="AD399" t="e">
            <v>#REF!</v>
          </cell>
          <cell r="AE399" t="e">
            <v>#REF!</v>
          </cell>
          <cell r="AF399" t="e">
            <v>#REF!</v>
          </cell>
          <cell r="AG399" t="e">
            <v>#REF!</v>
          </cell>
          <cell r="AH399" t="e">
            <v>#REF!</v>
          </cell>
          <cell r="AI399">
            <v>0</v>
          </cell>
        </row>
        <row r="400">
          <cell r="C400" t="str">
            <v>11009</v>
          </cell>
          <cell r="D400" t="str">
            <v>PLANCHUELA MARMOL GRIS</v>
          </cell>
          <cell r="E400" t="str">
            <v>M2</v>
          </cell>
          <cell r="F400">
            <v>1123981.4372160002</v>
          </cell>
          <cell r="G400">
            <v>0</v>
          </cell>
          <cell r="H400">
            <v>1940</v>
          </cell>
          <cell r="I400">
            <v>391</v>
          </cell>
          <cell r="J400" t="e">
            <v>#REF!</v>
          </cell>
          <cell r="K400" t="e">
            <v>#REF!</v>
          </cell>
          <cell r="L400" t="e">
            <v>#REF!</v>
          </cell>
          <cell r="M400" t="e">
            <v>#REF!</v>
          </cell>
          <cell r="N400" t="e">
            <v>#REF!</v>
          </cell>
          <cell r="O400" t="e">
            <v>#REF!</v>
          </cell>
          <cell r="P400" t="e">
            <v>#REF!</v>
          </cell>
          <cell r="Q400" t="e">
            <v>#REF!</v>
          </cell>
          <cell r="R400" t="e">
            <v>#REF!</v>
          </cell>
          <cell r="S400" t="e">
            <v>#REF!</v>
          </cell>
          <cell r="T400" t="e">
            <v>#REF!</v>
          </cell>
          <cell r="U400" t="e">
            <v>#REF!</v>
          </cell>
          <cell r="V400" t="e">
            <v>#REF!</v>
          </cell>
          <cell r="W400" t="e">
            <v>#REF!</v>
          </cell>
          <cell r="X400" t="e">
            <v>#REF!</v>
          </cell>
          <cell r="Y400" t="e">
            <v>#REF!</v>
          </cell>
          <cell r="Z400" t="e">
            <v>#REF!</v>
          </cell>
          <cell r="AA400" t="e">
            <v>#REF!</v>
          </cell>
          <cell r="AB400" t="e">
            <v>#REF!</v>
          </cell>
          <cell r="AC400" t="e">
            <v>#REF!</v>
          </cell>
          <cell r="AD400" t="e">
            <v>#REF!</v>
          </cell>
          <cell r="AE400" t="e">
            <v>#REF!</v>
          </cell>
          <cell r="AF400" t="e">
            <v>#REF!</v>
          </cell>
          <cell r="AG400" t="e">
            <v>#REF!</v>
          </cell>
          <cell r="AH400" t="e">
            <v>#REF!</v>
          </cell>
          <cell r="AI400">
            <v>0</v>
          </cell>
        </row>
        <row r="401">
          <cell r="C401" t="str">
            <v>11010</v>
          </cell>
          <cell r="D401" t="str">
            <v>PLANCHUELA MARMOL  TRAVERT.</v>
          </cell>
          <cell r="E401" t="str">
            <v>M2</v>
          </cell>
          <cell r="F401">
            <v>157448.128046</v>
          </cell>
          <cell r="G401">
            <v>0</v>
          </cell>
          <cell r="H401">
            <v>1947</v>
          </cell>
          <cell r="I401">
            <v>392</v>
          </cell>
          <cell r="J401" t="e">
            <v>#REF!</v>
          </cell>
          <cell r="K401" t="e">
            <v>#REF!</v>
          </cell>
          <cell r="L401" t="e">
            <v>#REF!</v>
          </cell>
          <cell r="M401" t="e">
            <v>#REF!</v>
          </cell>
          <cell r="N401" t="e">
            <v>#REF!</v>
          </cell>
          <cell r="O401" t="e">
            <v>#REF!</v>
          </cell>
          <cell r="P401" t="e">
            <v>#REF!</v>
          </cell>
          <cell r="Q401" t="e">
            <v>#REF!</v>
          </cell>
          <cell r="R401" t="e">
            <v>#REF!</v>
          </cell>
          <cell r="S401" t="e">
            <v>#REF!</v>
          </cell>
          <cell r="T401" t="e">
            <v>#REF!</v>
          </cell>
          <cell r="U401" t="e">
            <v>#REF!</v>
          </cell>
          <cell r="V401" t="e">
            <v>#REF!</v>
          </cell>
          <cell r="W401" t="e">
            <v>#REF!</v>
          </cell>
          <cell r="X401" t="e">
            <v>#REF!</v>
          </cell>
          <cell r="Y401" t="e">
            <v>#REF!</v>
          </cell>
          <cell r="Z401" t="e">
            <v>#REF!</v>
          </cell>
          <cell r="AA401" t="e">
            <v>#REF!</v>
          </cell>
          <cell r="AB401" t="e">
            <v>#REF!</v>
          </cell>
          <cell r="AC401" t="e">
            <v>#REF!</v>
          </cell>
          <cell r="AD401" t="e">
            <v>#REF!</v>
          </cell>
          <cell r="AE401" t="e">
            <v>#REF!</v>
          </cell>
          <cell r="AF401" t="e">
            <v>#REF!</v>
          </cell>
          <cell r="AG401" t="e">
            <v>#REF!</v>
          </cell>
          <cell r="AH401" t="e">
            <v>#REF!</v>
          </cell>
          <cell r="AI401">
            <v>0</v>
          </cell>
        </row>
        <row r="402">
          <cell r="C402" t="str">
            <v>11011</v>
          </cell>
          <cell r="D402" t="str">
            <v>PLANCHUELA  TRAVERT. PERUANO</v>
          </cell>
          <cell r="E402" t="str">
            <v>M2</v>
          </cell>
          <cell r="F402">
            <v>157448.128046</v>
          </cell>
          <cell r="G402">
            <v>0</v>
          </cell>
          <cell r="H402">
            <v>1954</v>
          </cell>
          <cell r="I402">
            <v>393</v>
          </cell>
          <cell r="J402" t="e">
            <v>#REF!</v>
          </cell>
          <cell r="K402" t="e">
            <v>#REF!</v>
          </cell>
          <cell r="L402" t="e">
            <v>#REF!</v>
          </cell>
          <cell r="M402" t="e">
            <v>#REF!</v>
          </cell>
          <cell r="N402" t="e">
            <v>#REF!</v>
          </cell>
          <cell r="O402" t="e">
            <v>#REF!</v>
          </cell>
          <cell r="P402" t="e">
            <v>#REF!</v>
          </cell>
          <cell r="Q402" t="e">
            <v>#REF!</v>
          </cell>
          <cell r="R402" t="e">
            <v>#REF!</v>
          </cell>
          <cell r="S402" t="e">
            <v>#REF!</v>
          </cell>
          <cell r="T402" t="e">
            <v>#REF!</v>
          </cell>
          <cell r="U402" t="e">
            <v>#REF!</v>
          </cell>
          <cell r="V402" t="e">
            <v>#REF!</v>
          </cell>
          <cell r="W402" t="e">
            <v>#REF!</v>
          </cell>
          <cell r="X402" t="e">
            <v>#REF!</v>
          </cell>
          <cell r="Y402" t="e">
            <v>#REF!</v>
          </cell>
          <cell r="Z402" t="e">
            <v>#REF!</v>
          </cell>
          <cell r="AA402" t="e">
            <v>#REF!</v>
          </cell>
          <cell r="AB402" t="e">
            <v>#REF!</v>
          </cell>
          <cell r="AC402" t="e">
            <v>#REF!</v>
          </cell>
          <cell r="AD402" t="e">
            <v>#REF!</v>
          </cell>
          <cell r="AE402" t="e">
            <v>#REF!</v>
          </cell>
          <cell r="AF402" t="e">
            <v>#REF!</v>
          </cell>
          <cell r="AG402" t="e">
            <v>#REF!</v>
          </cell>
          <cell r="AH402" t="e">
            <v>#REF!</v>
          </cell>
          <cell r="AI402">
            <v>0</v>
          </cell>
        </row>
        <row r="403">
          <cell r="C403" t="str">
            <v>11012</v>
          </cell>
          <cell r="D403" t="str">
            <v>ZOCALO MARMOL  NEGRO</v>
          </cell>
          <cell r="E403" t="str">
            <v>ML</v>
          </cell>
          <cell r="F403">
            <v>17901.112464000002</v>
          </cell>
          <cell r="G403">
            <v>0</v>
          </cell>
          <cell r="H403">
            <v>1961</v>
          </cell>
          <cell r="I403">
            <v>394</v>
          </cell>
          <cell r="J403" t="e">
            <v>#REF!</v>
          </cell>
          <cell r="K403" t="e">
            <v>#REF!</v>
          </cell>
          <cell r="L403" t="e">
            <v>#REF!</v>
          </cell>
          <cell r="M403" t="e">
            <v>#REF!</v>
          </cell>
          <cell r="N403" t="e">
            <v>#REF!</v>
          </cell>
          <cell r="O403" t="e">
            <v>#REF!</v>
          </cell>
          <cell r="P403" t="e">
            <v>#REF!</v>
          </cell>
          <cell r="Q403" t="e">
            <v>#REF!</v>
          </cell>
          <cell r="R403" t="e">
            <v>#REF!</v>
          </cell>
          <cell r="S403" t="e">
            <v>#REF!</v>
          </cell>
          <cell r="T403" t="e">
            <v>#REF!</v>
          </cell>
          <cell r="U403" t="e">
            <v>#REF!</v>
          </cell>
          <cell r="V403" t="e">
            <v>#REF!</v>
          </cell>
          <cell r="W403" t="e">
            <v>#REF!</v>
          </cell>
          <cell r="X403" t="e">
            <v>#REF!</v>
          </cell>
          <cell r="Y403" t="e">
            <v>#REF!</v>
          </cell>
          <cell r="Z403" t="e">
            <v>#REF!</v>
          </cell>
          <cell r="AA403" t="e">
            <v>#REF!</v>
          </cell>
          <cell r="AB403" t="e">
            <v>#REF!</v>
          </cell>
          <cell r="AC403" t="e">
            <v>#REF!</v>
          </cell>
          <cell r="AD403" t="e">
            <v>#REF!</v>
          </cell>
          <cell r="AE403" t="e">
            <v>#REF!</v>
          </cell>
          <cell r="AF403" t="e">
            <v>#REF!</v>
          </cell>
          <cell r="AG403" t="e">
            <v>#REF!</v>
          </cell>
          <cell r="AH403" t="e">
            <v>#REF!</v>
          </cell>
          <cell r="AI403">
            <v>0</v>
          </cell>
        </row>
        <row r="404">
          <cell r="C404" t="str">
            <v>11013</v>
          </cell>
          <cell r="D404" t="str">
            <v>ZOCALO MARMOL  GRIS</v>
          </cell>
          <cell r="E404" t="str">
            <v>ML</v>
          </cell>
          <cell r="F404">
            <v>17901.112464000002</v>
          </cell>
          <cell r="G404">
            <v>0</v>
          </cell>
          <cell r="H404">
            <v>1968</v>
          </cell>
          <cell r="I404">
            <v>395</v>
          </cell>
          <cell r="J404" t="e">
            <v>#REF!</v>
          </cell>
          <cell r="K404" t="e">
            <v>#REF!</v>
          </cell>
          <cell r="L404" t="e">
            <v>#REF!</v>
          </cell>
          <cell r="M404" t="e">
            <v>#REF!</v>
          </cell>
          <cell r="N404" t="e">
            <v>#REF!</v>
          </cell>
          <cell r="O404" t="e">
            <v>#REF!</v>
          </cell>
          <cell r="P404" t="e">
            <v>#REF!</v>
          </cell>
          <cell r="Q404" t="e">
            <v>#REF!</v>
          </cell>
          <cell r="R404" t="e">
            <v>#REF!</v>
          </cell>
          <cell r="S404" t="e">
            <v>#REF!</v>
          </cell>
          <cell r="T404" t="e">
            <v>#REF!</v>
          </cell>
          <cell r="U404" t="e">
            <v>#REF!</v>
          </cell>
          <cell r="V404" t="e">
            <v>#REF!</v>
          </cell>
          <cell r="W404" t="e">
            <v>#REF!</v>
          </cell>
          <cell r="X404" t="e">
            <v>#REF!</v>
          </cell>
          <cell r="Y404" t="e">
            <v>#REF!</v>
          </cell>
          <cell r="Z404" t="e">
            <v>#REF!</v>
          </cell>
          <cell r="AA404" t="e">
            <v>#REF!</v>
          </cell>
          <cell r="AB404" t="e">
            <v>#REF!</v>
          </cell>
          <cell r="AC404" t="e">
            <v>#REF!</v>
          </cell>
          <cell r="AD404" t="e">
            <v>#REF!</v>
          </cell>
          <cell r="AE404" t="e">
            <v>#REF!</v>
          </cell>
          <cell r="AF404" t="e">
            <v>#REF!</v>
          </cell>
          <cell r="AG404" t="e">
            <v>#REF!</v>
          </cell>
          <cell r="AH404" t="e">
            <v>#REF!</v>
          </cell>
          <cell r="AI404">
            <v>0</v>
          </cell>
        </row>
        <row r="405">
          <cell r="C405" t="str">
            <v>11014</v>
          </cell>
          <cell r="D405" t="str">
            <v>ZOCALO MARMOL  TRAVERT.</v>
          </cell>
          <cell r="E405" t="str">
            <v>ML</v>
          </cell>
          <cell r="F405">
            <v>28466.392464</v>
          </cell>
          <cell r="G405">
            <v>0</v>
          </cell>
          <cell r="H405">
            <v>1975</v>
          </cell>
          <cell r="I405">
            <v>396</v>
          </cell>
          <cell r="J405" t="e">
            <v>#REF!</v>
          </cell>
          <cell r="K405" t="e">
            <v>#REF!</v>
          </cell>
          <cell r="L405" t="e">
            <v>#REF!</v>
          </cell>
          <cell r="M405" t="e">
            <v>#REF!</v>
          </cell>
          <cell r="N405" t="e">
            <v>#REF!</v>
          </cell>
          <cell r="O405" t="e">
            <v>#REF!</v>
          </cell>
          <cell r="P405" t="e">
            <v>#REF!</v>
          </cell>
          <cell r="Q405" t="e">
            <v>#REF!</v>
          </cell>
          <cell r="R405" t="e">
            <v>#REF!</v>
          </cell>
          <cell r="S405" t="e">
            <v>#REF!</v>
          </cell>
          <cell r="T405" t="e">
            <v>#REF!</v>
          </cell>
          <cell r="U405" t="e">
            <v>#REF!</v>
          </cell>
          <cell r="V405" t="e">
            <v>#REF!</v>
          </cell>
          <cell r="W405" t="e">
            <v>#REF!</v>
          </cell>
          <cell r="X405" t="e">
            <v>#REF!</v>
          </cell>
          <cell r="Y405" t="e">
            <v>#REF!</v>
          </cell>
          <cell r="Z405" t="e">
            <v>#REF!</v>
          </cell>
          <cell r="AA405" t="e">
            <v>#REF!</v>
          </cell>
          <cell r="AB405" t="e">
            <v>#REF!</v>
          </cell>
          <cell r="AC405" t="e">
            <v>#REF!</v>
          </cell>
          <cell r="AD405" t="e">
            <v>#REF!</v>
          </cell>
          <cell r="AE405" t="e">
            <v>#REF!</v>
          </cell>
          <cell r="AF405" t="e">
            <v>#REF!</v>
          </cell>
          <cell r="AG405" t="e">
            <v>#REF!</v>
          </cell>
          <cell r="AH405" t="e">
            <v>#REF!</v>
          </cell>
          <cell r="AI405">
            <v>0</v>
          </cell>
        </row>
        <row r="406">
          <cell r="C406" t="str">
            <v>11015</v>
          </cell>
          <cell r="D406" t="str">
            <v>PISO VENECIA PLANO 20x20</v>
          </cell>
          <cell r="E406" t="str">
            <v>M2</v>
          </cell>
          <cell r="F406">
            <v>23878.048751000002</v>
          </cell>
          <cell r="G406">
            <v>0</v>
          </cell>
          <cell r="H406">
            <v>1982</v>
          </cell>
          <cell r="I406">
            <v>397</v>
          </cell>
          <cell r="J406" t="e">
            <v>#REF!</v>
          </cell>
          <cell r="K406" t="e">
            <v>#REF!</v>
          </cell>
          <cell r="L406" t="e">
            <v>#REF!</v>
          </cell>
          <cell r="M406" t="e">
            <v>#REF!</v>
          </cell>
          <cell r="N406" t="e">
            <v>#REF!</v>
          </cell>
          <cell r="O406" t="e">
            <v>#REF!</v>
          </cell>
          <cell r="P406" t="e">
            <v>#REF!</v>
          </cell>
          <cell r="Q406" t="e">
            <v>#REF!</v>
          </cell>
          <cell r="R406" t="e">
            <v>#REF!</v>
          </cell>
          <cell r="S406" t="e">
            <v>#REF!</v>
          </cell>
          <cell r="T406" t="e">
            <v>#REF!</v>
          </cell>
          <cell r="U406" t="e">
            <v>#REF!</v>
          </cell>
          <cell r="V406" t="e">
            <v>#REF!</v>
          </cell>
          <cell r="W406" t="e">
            <v>#REF!</v>
          </cell>
          <cell r="X406" t="e">
            <v>#REF!</v>
          </cell>
          <cell r="Y406" t="e">
            <v>#REF!</v>
          </cell>
          <cell r="Z406" t="e">
            <v>#REF!</v>
          </cell>
          <cell r="AA406" t="e">
            <v>#REF!</v>
          </cell>
          <cell r="AB406" t="e">
            <v>#REF!</v>
          </cell>
          <cell r="AC406" t="e">
            <v>#REF!</v>
          </cell>
          <cell r="AD406" t="e">
            <v>#REF!</v>
          </cell>
          <cell r="AE406" t="e">
            <v>#REF!</v>
          </cell>
          <cell r="AF406" t="e">
            <v>#REF!</v>
          </cell>
          <cell r="AG406" t="e">
            <v>#REF!</v>
          </cell>
          <cell r="AH406" t="e">
            <v>#REF!</v>
          </cell>
          <cell r="AI406">
            <v>0</v>
          </cell>
        </row>
        <row r="407">
          <cell r="C407" t="str">
            <v>11016</v>
          </cell>
          <cell r="D407" t="str">
            <v>PISO VENECIA DECOR  20x20</v>
          </cell>
          <cell r="E407" t="str">
            <v>M2</v>
          </cell>
          <cell r="F407">
            <v>111695.84875100001</v>
          </cell>
          <cell r="G407">
            <v>0</v>
          </cell>
          <cell r="H407">
            <v>1989</v>
          </cell>
          <cell r="I407">
            <v>398</v>
          </cell>
          <cell r="J407" t="e">
            <v>#REF!</v>
          </cell>
          <cell r="K407" t="e">
            <v>#REF!</v>
          </cell>
          <cell r="L407" t="e">
            <v>#REF!</v>
          </cell>
          <cell r="M407" t="e">
            <v>#REF!</v>
          </cell>
          <cell r="N407" t="e">
            <v>#REF!</v>
          </cell>
          <cell r="O407" t="e">
            <v>#REF!</v>
          </cell>
          <cell r="P407" t="e">
            <v>#REF!</v>
          </cell>
          <cell r="Q407" t="e">
            <v>#REF!</v>
          </cell>
          <cell r="R407" t="e">
            <v>#REF!</v>
          </cell>
          <cell r="S407" t="e">
            <v>#REF!</v>
          </cell>
          <cell r="T407" t="e">
            <v>#REF!</v>
          </cell>
          <cell r="U407" t="e">
            <v>#REF!</v>
          </cell>
          <cell r="V407" t="e">
            <v>#REF!</v>
          </cell>
          <cell r="W407" t="e">
            <v>#REF!</v>
          </cell>
          <cell r="X407" t="e">
            <v>#REF!</v>
          </cell>
          <cell r="Y407" t="e">
            <v>#REF!</v>
          </cell>
          <cell r="Z407" t="e">
            <v>#REF!</v>
          </cell>
          <cell r="AA407" t="e">
            <v>#REF!</v>
          </cell>
          <cell r="AB407" t="e">
            <v>#REF!</v>
          </cell>
          <cell r="AC407" t="e">
            <v>#REF!</v>
          </cell>
          <cell r="AD407" t="e">
            <v>#REF!</v>
          </cell>
          <cell r="AE407" t="e">
            <v>#REF!</v>
          </cell>
          <cell r="AF407" t="e">
            <v>#REF!</v>
          </cell>
          <cell r="AG407" t="e">
            <v>#REF!</v>
          </cell>
          <cell r="AH407" t="e">
            <v>#REF!</v>
          </cell>
          <cell r="AI407">
            <v>0</v>
          </cell>
        </row>
        <row r="408">
          <cell r="C408" t="str">
            <v>11017</v>
          </cell>
          <cell r="D408" t="str">
            <v>PISO  ACENTO  COLOR  20x20</v>
          </cell>
          <cell r="E408" t="str">
            <v>M2</v>
          </cell>
          <cell r="F408">
            <v>46937.688751000002</v>
          </cell>
          <cell r="G408">
            <v>0</v>
          </cell>
          <cell r="H408">
            <v>1996</v>
          </cell>
          <cell r="I408">
            <v>399</v>
          </cell>
          <cell r="J408" t="e">
            <v>#REF!</v>
          </cell>
          <cell r="K408" t="e">
            <v>#REF!</v>
          </cell>
          <cell r="L408" t="e">
            <v>#REF!</v>
          </cell>
          <cell r="M408" t="e">
            <v>#REF!</v>
          </cell>
          <cell r="N408" t="e">
            <v>#REF!</v>
          </cell>
          <cell r="O408" t="e">
            <v>#REF!</v>
          </cell>
          <cell r="P408" t="e">
            <v>#REF!</v>
          </cell>
          <cell r="Q408" t="e">
            <v>#REF!</v>
          </cell>
          <cell r="R408" t="e">
            <v>#REF!</v>
          </cell>
          <cell r="S408" t="e">
            <v>#REF!</v>
          </cell>
          <cell r="T408" t="e">
            <v>#REF!</v>
          </cell>
          <cell r="U408" t="e">
            <v>#REF!</v>
          </cell>
          <cell r="V408" t="e">
            <v>#REF!</v>
          </cell>
          <cell r="W408" t="e">
            <v>#REF!</v>
          </cell>
          <cell r="X408" t="e">
            <v>#REF!</v>
          </cell>
          <cell r="Y408" t="e">
            <v>#REF!</v>
          </cell>
          <cell r="Z408" t="e">
            <v>#REF!</v>
          </cell>
          <cell r="AA408" t="e">
            <v>#REF!</v>
          </cell>
          <cell r="AB408" t="e">
            <v>#REF!</v>
          </cell>
          <cell r="AC408" t="e">
            <v>#REF!</v>
          </cell>
          <cell r="AD408" t="e">
            <v>#REF!</v>
          </cell>
          <cell r="AE408" t="e">
            <v>#REF!</v>
          </cell>
          <cell r="AF408" t="e">
            <v>#REF!</v>
          </cell>
          <cell r="AG408" t="e">
            <v>#REF!</v>
          </cell>
          <cell r="AH408" t="e">
            <v>#REF!</v>
          </cell>
          <cell r="AI408">
            <v>0</v>
          </cell>
        </row>
        <row r="409">
          <cell r="C409" t="str">
            <v>11018</v>
          </cell>
          <cell r="D409" t="str">
            <v>PISO  BOSQUE  COLOR  30x30</v>
          </cell>
          <cell r="E409" t="str">
            <v>M2</v>
          </cell>
          <cell r="F409">
            <v>3462671.0012159999</v>
          </cell>
          <cell r="G409">
            <v>0</v>
          </cell>
          <cell r="H409">
            <v>2003</v>
          </cell>
          <cell r="I409">
            <v>400</v>
          </cell>
          <cell r="J409" t="e">
            <v>#REF!</v>
          </cell>
          <cell r="K409" t="e">
            <v>#REF!</v>
          </cell>
          <cell r="L409" t="e">
            <v>#REF!</v>
          </cell>
          <cell r="M409" t="e">
            <v>#REF!</v>
          </cell>
          <cell r="N409" t="e">
            <v>#REF!</v>
          </cell>
          <cell r="O409" t="e">
            <v>#REF!</v>
          </cell>
          <cell r="P409" t="e">
            <v>#REF!</v>
          </cell>
          <cell r="Q409" t="e">
            <v>#REF!</v>
          </cell>
          <cell r="R409" t="e">
            <v>#REF!</v>
          </cell>
          <cell r="S409" t="e">
            <v>#REF!</v>
          </cell>
          <cell r="T409" t="e">
            <v>#REF!</v>
          </cell>
          <cell r="U409" t="e">
            <v>#REF!</v>
          </cell>
          <cell r="V409" t="e">
            <v>#REF!</v>
          </cell>
          <cell r="W409" t="e">
            <v>#REF!</v>
          </cell>
          <cell r="X409" t="e">
            <v>#REF!</v>
          </cell>
          <cell r="Y409" t="e">
            <v>#REF!</v>
          </cell>
          <cell r="Z409" t="e">
            <v>#REF!</v>
          </cell>
          <cell r="AA409" t="e">
            <v>#REF!</v>
          </cell>
          <cell r="AB409" t="e">
            <v>#REF!</v>
          </cell>
          <cell r="AC409" t="e">
            <v>#REF!</v>
          </cell>
          <cell r="AD409" t="e">
            <v>#REF!</v>
          </cell>
          <cell r="AE409" t="e">
            <v>#REF!</v>
          </cell>
          <cell r="AF409" t="e">
            <v>#REF!</v>
          </cell>
          <cell r="AG409" t="e">
            <v>#REF!</v>
          </cell>
          <cell r="AH409" t="e">
            <v>#REF!</v>
          </cell>
          <cell r="AI409">
            <v>0</v>
          </cell>
        </row>
        <row r="410">
          <cell r="C410" t="str">
            <v>11019</v>
          </cell>
          <cell r="D410" t="str">
            <v>PISO IMPERIO  COLOR  30x30</v>
          </cell>
          <cell r="E410" t="str">
            <v>M2</v>
          </cell>
          <cell r="F410">
            <v>46937.688751000002</v>
          </cell>
          <cell r="G410">
            <v>0</v>
          </cell>
          <cell r="H410">
            <v>2010</v>
          </cell>
          <cell r="I410">
            <v>401</v>
          </cell>
          <cell r="J410" t="e">
            <v>#REF!</v>
          </cell>
          <cell r="K410" t="e">
            <v>#REF!</v>
          </cell>
          <cell r="L410" t="e">
            <v>#REF!</v>
          </cell>
          <cell r="M410" t="e">
            <v>#REF!</v>
          </cell>
          <cell r="N410" t="e">
            <v>#REF!</v>
          </cell>
          <cell r="O410" t="e">
            <v>#REF!</v>
          </cell>
          <cell r="P410" t="e">
            <v>#REF!</v>
          </cell>
          <cell r="Q410" t="e">
            <v>#REF!</v>
          </cell>
          <cell r="R410" t="e">
            <v>#REF!</v>
          </cell>
          <cell r="S410" t="e">
            <v>#REF!</v>
          </cell>
          <cell r="T410" t="e">
            <v>#REF!</v>
          </cell>
          <cell r="U410" t="e">
            <v>#REF!</v>
          </cell>
          <cell r="V410" t="e">
            <v>#REF!</v>
          </cell>
          <cell r="W410" t="e">
            <v>#REF!</v>
          </cell>
          <cell r="X410" t="e">
            <v>#REF!</v>
          </cell>
          <cell r="Y410" t="e">
            <v>#REF!</v>
          </cell>
          <cell r="Z410" t="e">
            <v>#REF!</v>
          </cell>
          <cell r="AA410" t="e">
            <v>#REF!</v>
          </cell>
          <cell r="AB410" t="e">
            <v>#REF!</v>
          </cell>
          <cell r="AC410" t="e">
            <v>#REF!</v>
          </cell>
          <cell r="AD410" t="e">
            <v>#REF!</v>
          </cell>
          <cell r="AE410" t="e">
            <v>#REF!</v>
          </cell>
          <cell r="AF410" t="e">
            <v>#REF!</v>
          </cell>
          <cell r="AG410" t="e">
            <v>#REF!</v>
          </cell>
          <cell r="AH410" t="e">
            <v>#REF!</v>
          </cell>
          <cell r="AI410">
            <v>0</v>
          </cell>
        </row>
        <row r="411">
          <cell r="C411" t="str">
            <v>11020</v>
          </cell>
          <cell r="D411" t="str">
            <v>DECORPISO        11x22</v>
          </cell>
          <cell r="E411" t="str">
            <v>M2</v>
          </cell>
          <cell r="F411">
            <v>39410.448751000004</v>
          </cell>
          <cell r="G411">
            <v>0</v>
          </cell>
          <cell r="H411">
            <v>2017</v>
          </cell>
          <cell r="I411">
            <v>402</v>
          </cell>
          <cell r="J411" t="e">
            <v>#REF!</v>
          </cell>
          <cell r="K411" t="e">
            <v>#REF!</v>
          </cell>
          <cell r="L411" t="e">
            <v>#REF!</v>
          </cell>
          <cell r="M411" t="e">
            <v>#REF!</v>
          </cell>
          <cell r="N411" t="e">
            <v>#REF!</v>
          </cell>
          <cell r="O411" t="e">
            <v>#REF!</v>
          </cell>
          <cell r="P411" t="e">
            <v>#REF!</v>
          </cell>
          <cell r="Q411" t="e">
            <v>#REF!</v>
          </cell>
          <cell r="R411" t="e">
            <v>#REF!</v>
          </cell>
          <cell r="S411" t="e">
            <v>#REF!</v>
          </cell>
          <cell r="T411" t="e">
            <v>#REF!</v>
          </cell>
          <cell r="U411" t="e">
            <v>#REF!</v>
          </cell>
          <cell r="V411" t="e">
            <v>#REF!</v>
          </cell>
          <cell r="W411" t="e">
            <v>#REF!</v>
          </cell>
          <cell r="X411" t="e">
            <v>#REF!</v>
          </cell>
          <cell r="Y411" t="e">
            <v>#REF!</v>
          </cell>
          <cell r="Z411" t="e">
            <v>#REF!</v>
          </cell>
          <cell r="AA411" t="e">
            <v>#REF!</v>
          </cell>
          <cell r="AB411" t="e">
            <v>#REF!</v>
          </cell>
          <cell r="AC411" t="e">
            <v>#REF!</v>
          </cell>
          <cell r="AD411" t="e">
            <v>#REF!</v>
          </cell>
          <cell r="AE411" t="e">
            <v>#REF!</v>
          </cell>
          <cell r="AF411" t="e">
            <v>#REF!</v>
          </cell>
          <cell r="AG411" t="e">
            <v>#REF!</v>
          </cell>
          <cell r="AH411" t="e">
            <v>#REF!</v>
          </cell>
          <cell r="AI411">
            <v>0</v>
          </cell>
        </row>
        <row r="412">
          <cell r="C412" t="str">
            <v>11021</v>
          </cell>
          <cell r="D412" t="str">
            <v>PISO  GRANITO</v>
          </cell>
          <cell r="E412" t="str">
            <v>M2</v>
          </cell>
          <cell r="F412">
            <v>64246.941850000003</v>
          </cell>
          <cell r="G412">
            <v>0</v>
          </cell>
          <cell r="H412">
            <v>2024</v>
          </cell>
          <cell r="I412">
            <v>403</v>
          </cell>
          <cell r="J412" t="e">
            <v>#REF!</v>
          </cell>
          <cell r="K412" t="e">
            <v>#REF!</v>
          </cell>
          <cell r="L412" t="e">
            <v>#REF!</v>
          </cell>
          <cell r="M412" t="e">
            <v>#REF!</v>
          </cell>
          <cell r="N412" t="e">
            <v>#REF!</v>
          </cell>
          <cell r="O412" t="e">
            <v>#REF!</v>
          </cell>
          <cell r="P412" t="e">
            <v>#REF!</v>
          </cell>
          <cell r="Q412" t="e">
            <v>#REF!</v>
          </cell>
          <cell r="R412" t="e">
            <v>#REF!</v>
          </cell>
          <cell r="S412" t="e">
            <v>#REF!</v>
          </cell>
          <cell r="T412" t="e">
            <v>#REF!</v>
          </cell>
          <cell r="U412" t="e">
            <v>#REF!</v>
          </cell>
          <cell r="V412" t="e">
            <v>#REF!</v>
          </cell>
          <cell r="W412" t="e">
            <v>#REF!</v>
          </cell>
          <cell r="X412" t="e">
            <v>#REF!</v>
          </cell>
          <cell r="Y412" t="e">
            <v>#REF!</v>
          </cell>
          <cell r="Z412" t="e">
            <v>#REF!</v>
          </cell>
          <cell r="AA412" t="e">
            <v>#REF!</v>
          </cell>
          <cell r="AB412" t="e">
            <v>#REF!</v>
          </cell>
          <cell r="AC412" t="e">
            <v>#REF!</v>
          </cell>
          <cell r="AD412" t="e">
            <v>#REF!</v>
          </cell>
          <cell r="AE412" t="e">
            <v>#REF!</v>
          </cell>
          <cell r="AF412" t="e">
            <v>#REF!</v>
          </cell>
          <cell r="AG412" t="e">
            <v>#REF!</v>
          </cell>
          <cell r="AH412" t="e">
            <v>#REF!</v>
          </cell>
          <cell r="AI412">
            <v>0</v>
          </cell>
        </row>
        <row r="413">
          <cell r="C413" t="str">
            <v>11022</v>
          </cell>
          <cell r="D413" t="str">
            <v>PISO ESCALERA GRANITO</v>
          </cell>
          <cell r="E413" t="str">
            <v>ML</v>
          </cell>
          <cell r="F413">
            <v>84242.056450000004</v>
          </cell>
          <cell r="G413">
            <v>0</v>
          </cell>
          <cell r="H413">
            <v>2031</v>
          </cell>
          <cell r="I413">
            <v>404</v>
          </cell>
          <cell r="J413" t="e">
            <v>#REF!</v>
          </cell>
          <cell r="K413" t="e">
            <v>#REF!</v>
          </cell>
          <cell r="L413" t="e">
            <v>#REF!</v>
          </cell>
          <cell r="M413" t="e">
            <v>#REF!</v>
          </cell>
          <cell r="N413" t="e">
            <v>#REF!</v>
          </cell>
          <cell r="O413" t="e">
            <v>#REF!</v>
          </cell>
          <cell r="P413" t="e">
            <v>#REF!</v>
          </cell>
          <cell r="Q413" t="e">
            <v>#REF!</v>
          </cell>
          <cell r="R413" t="e">
            <v>#REF!</v>
          </cell>
          <cell r="S413" t="e">
            <v>#REF!</v>
          </cell>
          <cell r="T413" t="e">
            <v>#REF!</v>
          </cell>
          <cell r="U413" t="e">
            <v>#REF!</v>
          </cell>
          <cell r="V413" t="e">
            <v>#REF!</v>
          </cell>
          <cell r="W413" t="e">
            <v>#REF!</v>
          </cell>
          <cell r="X413" t="e">
            <v>#REF!</v>
          </cell>
          <cell r="Y413" t="e">
            <v>#REF!</v>
          </cell>
          <cell r="Z413" t="e">
            <v>#REF!</v>
          </cell>
          <cell r="AA413" t="e">
            <v>#REF!</v>
          </cell>
          <cell r="AB413" t="e">
            <v>#REF!</v>
          </cell>
          <cell r="AC413" t="e">
            <v>#REF!</v>
          </cell>
          <cell r="AD413" t="e">
            <v>#REF!</v>
          </cell>
          <cell r="AE413" t="e">
            <v>#REF!</v>
          </cell>
          <cell r="AF413" t="e">
            <v>#REF!</v>
          </cell>
          <cell r="AG413" t="e">
            <v>#REF!</v>
          </cell>
          <cell r="AH413" t="e">
            <v>#REF!</v>
          </cell>
          <cell r="AI413">
            <v>0</v>
          </cell>
        </row>
        <row r="414">
          <cell r="C414" t="str">
            <v>11023</v>
          </cell>
          <cell r="D414" t="str">
            <v>G / ESCOBA  GRANITO</v>
          </cell>
          <cell r="E414" t="str">
            <v>ML</v>
          </cell>
          <cell r="F414">
            <v>18959.937890000005</v>
          </cell>
          <cell r="G414">
            <v>0</v>
          </cell>
          <cell r="H414">
            <v>2038</v>
          </cell>
          <cell r="I414">
            <v>405</v>
          </cell>
          <cell r="J414" t="e">
            <v>#REF!</v>
          </cell>
          <cell r="K414" t="e">
            <v>#REF!</v>
          </cell>
          <cell r="L414" t="e">
            <v>#REF!</v>
          </cell>
          <cell r="M414" t="e">
            <v>#REF!</v>
          </cell>
          <cell r="N414" t="e">
            <v>#REF!</v>
          </cell>
          <cell r="O414" t="e">
            <v>#REF!</v>
          </cell>
          <cell r="P414" t="e">
            <v>#REF!</v>
          </cell>
          <cell r="Q414" t="e">
            <v>#REF!</v>
          </cell>
          <cell r="R414" t="e">
            <v>#REF!</v>
          </cell>
          <cell r="S414" t="e">
            <v>#REF!</v>
          </cell>
          <cell r="T414" t="e">
            <v>#REF!</v>
          </cell>
          <cell r="U414" t="e">
            <v>#REF!</v>
          </cell>
          <cell r="V414" t="e">
            <v>#REF!</v>
          </cell>
          <cell r="W414" t="e">
            <v>#REF!</v>
          </cell>
          <cell r="X414" t="e">
            <v>#REF!</v>
          </cell>
          <cell r="Y414" t="e">
            <v>#REF!</v>
          </cell>
          <cell r="Z414" t="e">
            <v>#REF!</v>
          </cell>
          <cell r="AA414" t="e">
            <v>#REF!</v>
          </cell>
          <cell r="AB414" t="e">
            <v>#REF!</v>
          </cell>
          <cell r="AC414" t="e">
            <v>#REF!</v>
          </cell>
          <cell r="AD414" t="e">
            <v>#REF!</v>
          </cell>
          <cell r="AE414" t="e">
            <v>#REF!</v>
          </cell>
          <cell r="AF414" t="e">
            <v>#REF!</v>
          </cell>
          <cell r="AG414" t="e">
            <v>#REF!</v>
          </cell>
          <cell r="AH414" t="e">
            <v>#REF!</v>
          </cell>
          <cell r="AI414">
            <v>0</v>
          </cell>
        </row>
        <row r="415">
          <cell r="C415" t="str">
            <v>11024</v>
          </cell>
          <cell r="D415" t="str">
            <v>GRAVILLA LAVADA</v>
          </cell>
          <cell r="E415" t="str">
            <v>M2</v>
          </cell>
          <cell r="F415">
            <v>41832.106874000005</v>
          </cell>
          <cell r="G415">
            <v>0</v>
          </cell>
          <cell r="H415">
            <v>2045</v>
          </cell>
          <cell r="I415">
            <v>406</v>
          </cell>
          <cell r="J415" t="e">
            <v>#REF!</v>
          </cell>
          <cell r="K415" t="e">
            <v>#REF!</v>
          </cell>
          <cell r="L415" t="e">
            <v>#REF!</v>
          </cell>
          <cell r="M415" t="e">
            <v>#REF!</v>
          </cell>
          <cell r="N415" t="e">
            <v>#REF!</v>
          </cell>
          <cell r="O415" t="e">
            <v>#REF!</v>
          </cell>
          <cell r="P415" t="e">
            <v>#REF!</v>
          </cell>
          <cell r="Q415" t="e">
            <v>#REF!</v>
          </cell>
          <cell r="R415" t="e">
            <v>#REF!</v>
          </cell>
          <cell r="S415" t="e">
            <v>#REF!</v>
          </cell>
          <cell r="T415" t="e">
            <v>#REF!</v>
          </cell>
          <cell r="U415" t="e">
            <v>#REF!</v>
          </cell>
          <cell r="V415" t="e">
            <v>#REF!</v>
          </cell>
          <cell r="W415" t="e">
            <v>#REF!</v>
          </cell>
          <cell r="X415" t="e">
            <v>#REF!</v>
          </cell>
          <cell r="Y415" t="e">
            <v>#REF!</v>
          </cell>
          <cell r="Z415" t="e">
            <v>#REF!</v>
          </cell>
          <cell r="AA415" t="e">
            <v>#REF!</v>
          </cell>
          <cell r="AB415" t="e">
            <v>#REF!</v>
          </cell>
          <cell r="AC415" t="e">
            <v>#REF!</v>
          </cell>
          <cell r="AD415" t="e">
            <v>#REF!</v>
          </cell>
          <cell r="AE415" t="e">
            <v>#REF!</v>
          </cell>
          <cell r="AF415" t="e">
            <v>#REF!</v>
          </cell>
          <cell r="AG415" t="e">
            <v>#REF!</v>
          </cell>
          <cell r="AH415" t="e">
            <v>#REF!</v>
          </cell>
          <cell r="AI415">
            <v>0</v>
          </cell>
        </row>
        <row r="416">
          <cell r="C416" t="str">
            <v>11025</v>
          </cell>
          <cell r="D416" t="str">
            <v>GRADAS  GRAVILLA</v>
          </cell>
          <cell r="E416" t="str">
            <v>ML</v>
          </cell>
          <cell r="F416">
            <v>31591.689050000008</v>
          </cell>
          <cell r="G416">
            <v>0</v>
          </cell>
          <cell r="H416">
            <v>2052</v>
          </cell>
          <cell r="I416">
            <v>407</v>
          </cell>
          <cell r="J416" t="e">
            <v>#REF!</v>
          </cell>
          <cell r="K416" t="e">
            <v>#REF!</v>
          </cell>
          <cell r="L416" t="e">
            <v>#REF!</v>
          </cell>
          <cell r="M416" t="e">
            <v>#REF!</v>
          </cell>
          <cell r="N416" t="e">
            <v>#REF!</v>
          </cell>
          <cell r="O416" t="e">
            <v>#REF!</v>
          </cell>
          <cell r="P416" t="e">
            <v>#REF!</v>
          </cell>
          <cell r="Q416" t="e">
            <v>#REF!</v>
          </cell>
          <cell r="R416" t="e">
            <v>#REF!</v>
          </cell>
          <cell r="S416" t="e">
            <v>#REF!</v>
          </cell>
          <cell r="T416" t="e">
            <v>#REF!</v>
          </cell>
          <cell r="U416" t="e">
            <v>#REF!</v>
          </cell>
          <cell r="V416" t="e">
            <v>#REF!</v>
          </cell>
          <cell r="W416" t="e">
            <v>#REF!</v>
          </cell>
          <cell r="X416" t="e">
            <v>#REF!</v>
          </cell>
          <cell r="Y416" t="e">
            <v>#REF!</v>
          </cell>
          <cell r="Z416" t="e">
            <v>#REF!</v>
          </cell>
          <cell r="AA416" t="e">
            <v>#REF!</v>
          </cell>
          <cell r="AB416" t="e">
            <v>#REF!</v>
          </cell>
          <cell r="AC416" t="e">
            <v>#REF!</v>
          </cell>
          <cell r="AD416" t="e">
            <v>#REF!</v>
          </cell>
          <cell r="AE416" t="e">
            <v>#REF!</v>
          </cell>
          <cell r="AF416" t="e">
            <v>#REF!</v>
          </cell>
          <cell r="AG416" t="e">
            <v>#REF!</v>
          </cell>
          <cell r="AH416" t="e">
            <v>#REF!</v>
          </cell>
          <cell r="AI416">
            <v>0</v>
          </cell>
        </row>
        <row r="417">
          <cell r="C417" t="str">
            <v>11026</v>
          </cell>
          <cell r="D417" t="str">
            <v>G / ESCOBA  GRAVILLA</v>
          </cell>
          <cell r="E417" t="str">
            <v>ML</v>
          </cell>
          <cell r="F417">
            <v>12676.259460000003</v>
          </cell>
          <cell r="G417">
            <v>0</v>
          </cell>
          <cell r="H417">
            <v>2059</v>
          </cell>
          <cell r="I417">
            <v>408</v>
          </cell>
          <cell r="J417" t="e">
            <v>#REF!</v>
          </cell>
          <cell r="K417" t="e">
            <v>#REF!</v>
          </cell>
          <cell r="L417" t="e">
            <v>#REF!</v>
          </cell>
          <cell r="M417" t="e">
            <v>#REF!</v>
          </cell>
          <cell r="N417" t="e">
            <v>#REF!</v>
          </cell>
          <cell r="O417" t="e">
            <v>#REF!</v>
          </cell>
          <cell r="P417" t="e">
            <v>#REF!</v>
          </cell>
          <cell r="Q417" t="e">
            <v>#REF!</v>
          </cell>
          <cell r="R417" t="e">
            <v>#REF!</v>
          </cell>
          <cell r="S417" t="e">
            <v>#REF!</v>
          </cell>
          <cell r="T417" t="e">
            <v>#REF!</v>
          </cell>
          <cell r="U417" t="e">
            <v>#REF!</v>
          </cell>
          <cell r="V417" t="e">
            <v>#REF!</v>
          </cell>
          <cell r="W417" t="e">
            <v>#REF!</v>
          </cell>
          <cell r="X417" t="e">
            <v>#REF!</v>
          </cell>
          <cell r="Y417" t="e">
            <v>#REF!</v>
          </cell>
          <cell r="Z417" t="e">
            <v>#REF!</v>
          </cell>
          <cell r="AA417" t="e">
            <v>#REF!</v>
          </cell>
          <cell r="AB417" t="e">
            <v>#REF!</v>
          </cell>
          <cell r="AC417" t="e">
            <v>#REF!</v>
          </cell>
          <cell r="AD417" t="e">
            <v>#REF!</v>
          </cell>
          <cell r="AE417" t="e">
            <v>#REF!</v>
          </cell>
          <cell r="AF417" t="e">
            <v>#REF!</v>
          </cell>
          <cell r="AG417" t="e">
            <v>#REF!</v>
          </cell>
          <cell r="AH417" t="e">
            <v>#REF!</v>
          </cell>
          <cell r="AI417">
            <v>0</v>
          </cell>
        </row>
        <row r="418">
          <cell r="C418" t="str">
            <v>11027</v>
          </cell>
          <cell r="D418" t="str">
            <v>PISO EN TABLON  GRES</v>
          </cell>
          <cell r="E418" t="str">
            <v>M2</v>
          </cell>
          <cell r="F418">
            <v>45603.395403802329</v>
          </cell>
          <cell r="G418">
            <v>0</v>
          </cell>
          <cell r="H418">
            <v>2066</v>
          </cell>
          <cell r="I418">
            <v>409</v>
          </cell>
          <cell r="J418" t="e">
            <v>#REF!</v>
          </cell>
          <cell r="K418" t="e">
            <v>#REF!</v>
          </cell>
          <cell r="L418" t="e">
            <v>#REF!</v>
          </cell>
          <cell r="M418" t="e">
            <v>#REF!</v>
          </cell>
          <cell r="N418" t="e">
            <v>#REF!</v>
          </cell>
          <cell r="O418" t="e">
            <v>#REF!</v>
          </cell>
          <cell r="P418" t="e">
            <v>#REF!</v>
          </cell>
          <cell r="Q418" t="e">
            <v>#REF!</v>
          </cell>
          <cell r="R418" t="e">
            <v>#REF!</v>
          </cell>
          <cell r="S418" t="e">
            <v>#REF!</v>
          </cell>
          <cell r="T418" t="e">
            <v>#REF!</v>
          </cell>
          <cell r="U418" t="e">
            <v>#REF!</v>
          </cell>
          <cell r="V418" t="e">
            <v>#REF!</v>
          </cell>
          <cell r="W418" t="e">
            <v>#REF!</v>
          </cell>
          <cell r="X418" t="e">
            <v>#REF!</v>
          </cell>
          <cell r="Y418" t="e">
            <v>#REF!</v>
          </cell>
          <cell r="Z418" t="e">
            <v>#REF!</v>
          </cell>
          <cell r="AA418" t="e">
            <v>#REF!</v>
          </cell>
          <cell r="AB418" t="e">
            <v>#REF!</v>
          </cell>
          <cell r="AC418" t="e">
            <v>#REF!</v>
          </cell>
          <cell r="AD418" t="e">
            <v>#REF!</v>
          </cell>
          <cell r="AE418" t="e">
            <v>#REF!</v>
          </cell>
          <cell r="AF418" t="e">
            <v>#REF!</v>
          </cell>
          <cell r="AG418" t="e">
            <v>#REF!</v>
          </cell>
          <cell r="AH418" t="e">
            <v>#REF!</v>
          </cell>
          <cell r="AI418">
            <v>0</v>
          </cell>
        </row>
        <row r="419">
          <cell r="C419" t="str">
            <v>11028</v>
          </cell>
          <cell r="D419" t="str">
            <v>TABLON CORRIENTE  25x25</v>
          </cell>
          <cell r="E419" t="str">
            <v>M2</v>
          </cell>
          <cell r="F419">
            <v>20631.337743000004</v>
          </cell>
          <cell r="G419">
            <v>0</v>
          </cell>
          <cell r="H419">
            <v>2077</v>
          </cell>
          <cell r="I419">
            <v>410</v>
          </cell>
          <cell r="J419" t="e">
            <v>#REF!</v>
          </cell>
          <cell r="K419" t="e">
            <v>#REF!</v>
          </cell>
          <cell r="L419" t="e">
            <v>#REF!</v>
          </cell>
          <cell r="M419" t="e">
            <v>#REF!</v>
          </cell>
          <cell r="N419" t="e">
            <v>#REF!</v>
          </cell>
          <cell r="O419" t="e">
            <v>#REF!</v>
          </cell>
          <cell r="P419" t="e">
            <v>#REF!</v>
          </cell>
          <cell r="Q419" t="e">
            <v>#REF!</v>
          </cell>
          <cell r="R419" t="e">
            <v>#REF!</v>
          </cell>
          <cell r="S419" t="e">
            <v>#REF!</v>
          </cell>
          <cell r="T419" t="e">
            <v>#REF!</v>
          </cell>
          <cell r="U419" t="e">
            <v>#REF!</v>
          </cell>
          <cell r="V419" t="e">
            <v>#REF!</v>
          </cell>
          <cell r="W419" t="e">
            <v>#REF!</v>
          </cell>
          <cell r="X419" t="e">
            <v>#REF!</v>
          </cell>
          <cell r="Y419" t="e">
            <v>#REF!</v>
          </cell>
          <cell r="Z419" t="e">
            <v>#REF!</v>
          </cell>
          <cell r="AA419" t="e">
            <v>#REF!</v>
          </cell>
          <cell r="AB419" t="e">
            <v>#REF!</v>
          </cell>
          <cell r="AC419" t="e">
            <v>#REF!</v>
          </cell>
          <cell r="AD419" t="e">
            <v>#REF!</v>
          </cell>
          <cell r="AE419" t="e">
            <v>#REF!</v>
          </cell>
          <cell r="AF419" t="e">
            <v>#REF!</v>
          </cell>
          <cell r="AG419" t="e">
            <v>#REF!</v>
          </cell>
          <cell r="AH419" t="e">
            <v>#REF!</v>
          </cell>
          <cell r="AI419">
            <v>0</v>
          </cell>
        </row>
        <row r="420">
          <cell r="C420" t="str">
            <v>11029</v>
          </cell>
          <cell r="D420" t="str">
            <v>TABLETA GRES  10x10</v>
          </cell>
          <cell r="E420" t="str">
            <v>M2</v>
          </cell>
          <cell r="F420">
            <v>862726.54659200006</v>
          </cell>
          <cell r="G420">
            <v>0</v>
          </cell>
          <cell r="H420">
            <v>2089</v>
          </cell>
          <cell r="I420">
            <v>411</v>
          </cell>
          <cell r="J420" t="e">
            <v>#REF!</v>
          </cell>
          <cell r="K420" t="e">
            <v>#REF!</v>
          </cell>
          <cell r="L420" t="e">
            <v>#REF!</v>
          </cell>
          <cell r="M420" t="e">
            <v>#REF!</v>
          </cell>
          <cell r="N420" t="e">
            <v>#REF!</v>
          </cell>
          <cell r="O420" t="e">
            <v>#REF!</v>
          </cell>
          <cell r="P420" t="e">
            <v>#REF!</v>
          </cell>
          <cell r="Q420" t="e">
            <v>#REF!</v>
          </cell>
          <cell r="R420" t="e">
            <v>#REF!</v>
          </cell>
          <cell r="S420" t="e">
            <v>#REF!</v>
          </cell>
          <cell r="T420" t="e">
            <v>#REF!</v>
          </cell>
          <cell r="U420" t="e">
            <v>#REF!</v>
          </cell>
          <cell r="V420" t="e">
            <v>#REF!</v>
          </cell>
          <cell r="W420" t="e">
            <v>#REF!</v>
          </cell>
          <cell r="X420" t="e">
            <v>#REF!</v>
          </cell>
          <cell r="Y420" t="e">
            <v>#REF!</v>
          </cell>
          <cell r="Z420" t="e">
            <v>#REF!</v>
          </cell>
          <cell r="AA420" t="e">
            <v>#REF!</v>
          </cell>
          <cell r="AB420" t="e">
            <v>#REF!</v>
          </cell>
          <cell r="AC420" t="e">
            <v>#REF!</v>
          </cell>
          <cell r="AD420" t="e">
            <v>#REF!</v>
          </cell>
          <cell r="AE420" t="e">
            <v>#REF!</v>
          </cell>
          <cell r="AF420" t="e">
            <v>#REF!</v>
          </cell>
          <cell r="AG420" t="e">
            <v>#REF!</v>
          </cell>
          <cell r="AH420" t="e">
            <v>#REF!</v>
          </cell>
          <cell r="AI420">
            <v>0</v>
          </cell>
        </row>
        <row r="421">
          <cell r="C421" t="str">
            <v>11030</v>
          </cell>
          <cell r="D421" t="str">
            <v>TABLETA  GRES  20.6x10</v>
          </cell>
          <cell r="E421" t="str">
            <v>M2</v>
          </cell>
          <cell r="F421">
            <v>27993.234127000003</v>
          </cell>
          <cell r="G421">
            <v>0</v>
          </cell>
          <cell r="H421">
            <v>2094</v>
          </cell>
          <cell r="I421">
            <v>412</v>
          </cell>
          <cell r="J421" t="e">
            <v>#REF!</v>
          </cell>
          <cell r="K421" t="e">
            <v>#REF!</v>
          </cell>
          <cell r="L421" t="e">
            <v>#REF!</v>
          </cell>
          <cell r="M421" t="e">
            <v>#REF!</v>
          </cell>
          <cell r="N421" t="e">
            <v>#REF!</v>
          </cell>
          <cell r="O421" t="e">
            <v>#REF!</v>
          </cell>
          <cell r="P421" t="e">
            <v>#REF!</v>
          </cell>
          <cell r="Q421" t="e">
            <v>#REF!</v>
          </cell>
          <cell r="R421" t="e">
            <v>#REF!</v>
          </cell>
          <cell r="S421" t="e">
            <v>#REF!</v>
          </cell>
          <cell r="T421" t="e">
            <v>#REF!</v>
          </cell>
          <cell r="U421" t="e">
            <v>#REF!</v>
          </cell>
          <cell r="V421" t="e">
            <v>#REF!</v>
          </cell>
          <cell r="W421" t="e">
            <v>#REF!</v>
          </cell>
          <cell r="X421" t="e">
            <v>#REF!</v>
          </cell>
          <cell r="Y421" t="e">
            <v>#REF!</v>
          </cell>
          <cell r="Z421" t="e">
            <v>#REF!</v>
          </cell>
          <cell r="AA421" t="e">
            <v>#REF!</v>
          </cell>
          <cell r="AB421" t="e">
            <v>#REF!</v>
          </cell>
          <cell r="AC421" t="e">
            <v>#REF!</v>
          </cell>
          <cell r="AD421" t="e">
            <v>#REF!</v>
          </cell>
          <cell r="AE421" t="e">
            <v>#REF!</v>
          </cell>
          <cell r="AF421" t="e">
            <v>#REF!</v>
          </cell>
          <cell r="AG421" t="e">
            <v>#REF!</v>
          </cell>
          <cell r="AH421" t="e">
            <v>#REF!</v>
          </cell>
          <cell r="AI421">
            <v>0</v>
          </cell>
        </row>
        <row r="422">
          <cell r="C422" t="str">
            <v>11031</v>
          </cell>
          <cell r="D422" t="str">
            <v>ZOCALO  P / TABLETA  H = 7.5</v>
          </cell>
          <cell r="E422" t="str">
            <v>ML</v>
          </cell>
          <cell r="F422">
            <v>9151.5013940000008</v>
          </cell>
          <cell r="G422">
            <v>0</v>
          </cell>
          <cell r="H422">
            <v>2101</v>
          </cell>
          <cell r="I422">
            <v>413</v>
          </cell>
          <cell r="J422" t="e">
            <v>#REF!</v>
          </cell>
          <cell r="K422" t="e">
            <v>#REF!</v>
          </cell>
          <cell r="L422" t="e">
            <v>#REF!</v>
          </cell>
          <cell r="M422" t="e">
            <v>#REF!</v>
          </cell>
          <cell r="N422" t="e">
            <v>#REF!</v>
          </cell>
          <cell r="O422" t="e">
            <v>#REF!</v>
          </cell>
          <cell r="P422" t="e">
            <v>#REF!</v>
          </cell>
          <cell r="Q422" t="e">
            <v>#REF!</v>
          </cell>
          <cell r="R422" t="e">
            <v>#REF!</v>
          </cell>
          <cell r="S422" t="e">
            <v>#REF!</v>
          </cell>
          <cell r="T422" t="e">
            <v>#REF!</v>
          </cell>
          <cell r="U422" t="e">
            <v>#REF!</v>
          </cell>
          <cell r="V422" t="e">
            <v>#REF!</v>
          </cell>
          <cell r="W422" t="e">
            <v>#REF!</v>
          </cell>
          <cell r="X422" t="e">
            <v>#REF!</v>
          </cell>
          <cell r="Y422" t="e">
            <v>#REF!</v>
          </cell>
          <cell r="Z422" t="e">
            <v>#REF!</v>
          </cell>
          <cell r="AA422" t="e">
            <v>#REF!</v>
          </cell>
          <cell r="AB422" t="e">
            <v>#REF!</v>
          </cell>
          <cell r="AC422" t="e">
            <v>#REF!</v>
          </cell>
          <cell r="AD422" t="e">
            <v>#REF!</v>
          </cell>
          <cell r="AE422" t="e">
            <v>#REF!</v>
          </cell>
          <cell r="AF422" t="e">
            <v>#REF!</v>
          </cell>
          <cell r="AG422" t="e">
            <v>#REF!</v>
          </cell>
          <cell r="AH422" t="e">
            <v>#REF!</v>
          </cell>
          <cell r="AI422">
            <v>0</v>
          </cell>
        </row>
        <row r="423">
          <cell r="C423" t="str">
            <v>11032</v>
          </cell>
          <cell r="D423" t="str">
            <v>PIRLANES  EN ALUMINIO</v>
          </cell>
          <cell r="E423" t="str">
            <v>ML</v>
          </cell>
          <cell r="F423">
            <v>21851.19859</v>
          </cell>
          <cell r="G423">
            <v>0</v>
          </cell>
          <cell r="H423">
            <v>2107</v>
          </cell>
          <cell r="I423">
            <v>414</v>
          </cell>
          <cell r="J423" t="e">
            <v>#REF!</v>
          </cell>
          <cell r="K423" t="e">
            <v>#REF!</v>
          </cell>
          <cell r="L423" t="e">
            <v>#REF!</v>
          </cell>
          <cell r="M423" t="e">
            <v>#REF!</v>
          </cell>
          <cell r="N423" t="e">
            <v>#REF!</v>
          </cell>
          <cell r="O423" t="e">
            <v>#REF!</v>
          </cell>
          <cell r="P423" t="e">
            <v>#REF!</v>
          </cell>
          <cell r="Q423" t="e">
            <v>#REF!</v>
          </cell>
          <cell r="R423" t="e">
            <v>#REF!</v>
          </cell>
          <cell r="S423" t="e">
            <v>#REF!</v>
          </cell>
          <cell r="T423" t="e">
            <v>#REF!</v>
          </cell>
          <cell r="U423" t="e">
            <v>#REF!</v>
          </cell>
          <cell r="V423" t="e">
            <v>#REF!</v>
          </cell>
          <cell r="W423" t="e">
            <v>#REF!</v>
          </cell>
          <cell r="X423" t="e">
            <v>#REF!</v>
          </cell>
          <cell r="Y423" t="e">
            <v>#REF!</v>
          </cell>
          <cell r="Z423" t="e">
            <v>#REF!</v>
          </cell>
          <cell r="AA423" t="e">
            <v>#REF!</v>
          </cell>
          <cell r="AB423" t="e">
            <v>#REF!</v>
          </cell>
          <cell r="AC423" t="e">
            <v>#REF!</v>
          </cell>
          <cell r="AD423" t="e">
            <v>#REF!</v>
          </cell>
          <cell r="AE423" t="e">
            <v>#REF!</v>
          </cell>
          <cell r="AF423" t="e">
            <v>#REF!</v>
          </cell>
          <cell r="AG423" t="e">
            <v>#REF!</v>
          </cell>
          <cell r="AH423" t="e">
            <v>#REF!</v>
          </cell>
          <cell r="AI423">
            <v>0</v>
          </cell>
        </row>
        <row r="424">
          <cell r="C424" t="str">
            <v>11033</v>
          </cell>
          <cell r="D424" t="str">
            <v>PIRLANES EN LADRILLO</v>
          </cell>
          <cell r="E424" t="str">
            <v>ML</v>
          </cell>
          <cell r="F424">
            <v>27458.355420320004</v>
          </cell>
          <cell r="G424">
            <v>0</v>
          </cell>
          <cell r="H424">
            <v>2113</v>
          </cell>
          <cell r="I424">
            <v>415</v>
          </cell>
          <cell r="J424" t="e">
            <v>#REF!</v>
          </cell>
          <cell r="K424" t="e">
            <v>#REF!</v>
          </cell>
          <cell r="L424" t="e">
            <v>#REF!</v>
          </cell>
          <cell r="M424" t="e">
            <v>#REF!</v>
          </cell>
          <cell r="N424" t="e">
            <v>#REF!</v>
          </cell>
          <cell r="O424" t="e">
            <v>#REF!</v>
          </cell>
          <cell r="P424" t="e">
            <v>#REF!</v>
          </cell>
          <cell r="Q424" t="e">
            <v>#REF!</v>
          </cell>
          <cell r="R424" t="e">
            <v>#REF!</v>
          </cell>
          <cell r="S424" t="e">
            <v>#REF!</v>
          </cell>
          <cell r="T424" t="e">
            <v>#REF!</v>
          </cell>
          <cell r="U424" t="e">
            <v>#REF!</v>
          </cell>
          <cell r="V424" t="e">
            <v>#REF!</v>
          </cell>
          <cell r="W424" t="e">
            <v>#REF!</v>
          </cell>
          <cell r="X424" t="e">
            <v>#REF!</v>
          </cell>
          <cell r="Y424" t="e">
            <v>#REF!</v>
          </cell>
          <cell r="Z424" t="e">
            <v>#REF!</v>
          </cell>
          <cell r="AA424" t="e">
            <v>#REF!</v>
          </cell>
          <cell r="AB424" t="e">
            <v>#REF!</v>
          </cell>
          <cell r="AC424" t="e">
            <v>#REF!</v>
          </cell>
          <cell r="AD424" t="e">
            <v>#REF!</v>
          </cell>
          <cell r="AE424" t="e">
            <v>#REF!</v>
          </cell>
          <cell r="AF424" t="e">
            <v>#REF!</v>
          </cell>
          <cell r="AG424" t="e">
            <v>#REF!</v>
          </cell>
          <cell r="AH424" t="e">
            <v>#REF!</v>
          </cell>
          <cell r="AI424">
            <v>0</v>
          </cell>
        </row>
        <row r="425">
          <cell r="C425" t="str">
            <v>11034</v>
          </cell>
          <cell r="D425" t="str">
            <v>PULIDA PISO  TABLON DE GRANITO HASTA ALCANZAR UNA SUPERFICIE BRILLANTE Y LISA</v>
          </cell>
          <cell r="E425" t="str">
            <v>M2</v>
          </cell>
          <cell r="F425">
            <v>20034.27</v>
          </cell>
          <cell r="G425">
            <v>0</v>
          </cell>
          <cell r="H425">
            <v>2119</v>
          </cell>
          <cell r="I425">
            <v>416</v>
          </cell>
          <cell r="J425" t="e">
            <v>#REF!</v>
          </cell>
          <cell r="K425" t="e">
            <v>#REF!</v>
          </cell>
          <cell r="L425" t="e">
            <v>#REF!</v>
          </cell>
          <cell r="M425" t="e">
            <v>#REF!</v>
          </cell>
          <cell r="N425" t="e">
            <v>#REF!</v>
          </cell>
          <cell r="O425" t="e">
            <v>#REF!</v>
          </cell>
          <cell r="P425" t="e">
            <v>#REF!</v>
          </cell>
          <cell r="Q425" t="e">
            <v>#REF!</v>
          </cell>
          <cell r="R425" t="e">
            <v>#REF!</v>
          </cell>
          <cell r="S425" t="e">
            <v>#REF!</v>
          </cell>
          <cell r="T425" t="e">
            <v>#REF!</v>
          </cell>
          <cell r="U425" t="e">
            <v>#REF!</v>
          </cell>
          <cell r="V425" t="e">
            <v>#REF!</v>
          </cell>
          <cell r="W425" t="e">
            <v>#REF!</v>
          </cell>
          <cell r="X425" t="e">
            <v>#REF!</v>
          </cell>
          <cell r="Y425" t="e">
            <v>#REF!</v>
          </cell>
          <cell r="Z425" t="e">
            <v>#REF!</v>
          </cell>
          <cell r="AA425" t="e">
            <v>#REF!</v>
          </cell>
          <cell r="AB425" t="e">
            <v>#REF!</v>
          </cell>
          <cell r="AC425" t="e">
            <v>#REF!</v>
          </cell>
          <cell r="AD425" t="e">
            <v>#REF!</v>
          </cell>
          <cell r="AE425" t="e">
            <v>#REF!</v>
          </cell>
          <cell r="AF425" t="e">
            <v>#REF!</v>
          </cell>
          <cell r="AG425" t="e">
            <v>#REF!</v>
          </cell>
          <cell r="AH425" t="e">
            <v>#REF!</v>
          </cell>
          <cell r="AI425">
            <v>0</v>
          </cell>
        </row>
        <row r="426">
          <cell r="C426" t="str">
            <v>11035</v>
          </cell>
          <cell r="D426" t="str">
            <v>LISTON   M.  H.       AMARILLO</v>
          </cell>
          <cell r="E426" t="str">
            <v>M2</v>
          </cell>
          <cell r="F426">
            <v>20532.030577600002</v>
          </cell>
          <cell r="G426">
            <v>0</v>
          </cell>
          <cell r="H426">
            <v>2125</v>
          </cell>
          <cell r="I426">
            <v>417</v>
          </cell>
          <cell r="J426" t="e">
            <v>#REF!</v>
          </cell>
          <cell r="K426" t="e">
            <v>#REF!</v>
          </cell>
          <cell r="L426" t="e">
            <v>#REF!</v>
          </cell>
          <cell r="M426" t="e">
            <v>#REF!</v>
          </cell>
          <cell r="N426" t="e">
            <v>#REF!</v>
          </cell>
          <cell r="O426" t="e">
            <v>#REF!</v>
          </cell>
          <cell r="P426" t="e">
            <v>#REF!</v>
          </cell>
          <cell r="Q426" t="e">
            <v>#REF!</v>
          </cell>
          <cell r="R426" t="e">
            <v>#REF!</v>
          </cell>
          <cell r="S426" t="e">
            <v>#REF!</v>
          </cell>
          <cell r="T426" t="e">
            <v>#REF!</v>
          </cell>
          <cell r="U426" t="e">
            <v>#REF!</v>
          </cell>
          <cell r="V426" t="e">
            <v>#REF!</v>
          </cell>
          <cell r="W426" t="e">
            <v>#REF!</v>
          </cell>
          <cell r="X426" t="e">
            <v>#REF!</v>
          </cell>
          <cell r="Y426" t="e">
            <v>#REF!</v>
          </cell>
          <cell r="Z426" t="e">
            <v>#REF!</v>
          </cell>
          <cell r="AA426" t="e">
            <v>#REF!</v>
          </cell>
          <cell r="AB426" t="e">
            <v>#REF!</v>
          </cell>
          <cell r="AC426" t="e">
            <v>#REF!</v>
          </cell>
          <cell r="AD426" t="e">
            <v>#REF!</v>
          </cell>
          <cell r="AE426" t="e">
            <v>#REF!</v>
          </cell>
          <cell r="AF426" t="e">
            <v>#REF!</v>
          </cell>
          <cell r="AG426" t="e">
            <v>#REF!</v>
          </cell>
          <cell r="AH426" t="e">
            <v>#REF!</v>
          </cell>
          <cell r="AI426">
            <v>0</v>
          </cell>
        </row>
        <row r="427">
          <cell r="C427" t="str">
            <v>11036</v>
          </cell>
          <cell r="D427" t="str">
            <v xml:space="preserve">ENCHAPE MURO EN BALDOSA CERAMICA DE PRIMERA CALIDAD, DISEÑO A ESCOGER POR LA SUPERVISION  </v>
          </cell>
          <cell r="E427" t="str">
            <v>M2</v>
          </cell>
          <cell r="F427">
            <v>370596.70107169676</v>
          </cell>
          <cell r="G427">
            <v>0</v>
          </cell>
          <cell r="H427">
            <v>2131</v>
          </cell>
          <cell r="I427">
            <v>418</v>
          </cell>
          <cell r="J427" t="e">
            <v>#REF!</v>
          </cell>
          <cell r="K427" t="e">
            <v>#REF!</v>
          </cell>
          <cell r="L427" t="e">
            <v>#REF!</v>
          </cell>
          <cell r="M427" t="e">
            <v>#REF!</v>
          </cell>
          <cell r="N427" t="e">
            <v>#REF!</v>
          </cell>
          <cell r="O427" t="e">
            <v>#REF!</v>
          </cell>
          <cell r="P427" t="e">
            <v>#REF!</v>
          </cell>
          <cell r="Q427" t="e">
            <v>#REF!</v>
          </cell>
          <cell r="R427" t="e">
            <v>#REF!</v>
          </cell>
          <cell r="S427" t="e">
            <v>#REF!</v>
          </cell>
          <cell r="T427" t="e">
            <v>#REF!</v>
          </cell>
          <cell r="U427" t="e">
            <v>#REF!</v>
          </cell>
          <cell r="V427" t="e">
            <v>#REF!</v>
          </cell>
          <cell r="W427" t="e">
            <v>#REF!</v>
          </cell>
          <cell r="X427" t="e">
            <v>#REF!</v>
          </cell>
          <cell r="Y427" t="e">
            <v>#REF!</v>
          </cell>
          <cell r="Z427" t="e">
            <v>#REF!</v>
          </cell>
          <cell r="AA427" t="e">
            <v>#REF!</v>
          </cell>
          <cell r="AB427" t="e">
            <v>#REF!</v>
          </cell>
          <cell r="AC427" t="e">
            <v>#REF!</v>
          </cell>
          <cell r="AD427" t="e">
            <v>#REF!</v>
          </cell>
          <cell r="AE427" t="e">
            <v>#REF!</v>
          </cell>
          <cell r="AF427" t="e">
            <v>#REF!</v>
          </cell>
          <cell r="AG427" t="e">
            <v>#REF!</v>
          </cell>
          <cell r="AH427" t="e">
            <v>#REF!</v>
          </cell>
          <cell r="AI427">
            <v>0</v>
          </cell>
        </row>
        <row r="428">
          <cell r="C428" t="str">
            <v>11037</v>
          </cell>
          <cell r="D428" t="str">
            <v>GUARDAESCOBA VINISOL 6.8 CM</v>
          </cell>
          <cell r="E428" t="str">
            <v>ML</v>
          </cell>
          <cell r="F428">
            <v>1545</v>
          </cell>
          <cell r="G428">
            <v>0</v>
          </cell>
          <cell r="H428">
            <v>2137</v>
          </cell>
          <cell r="I428">
            <v>419</v>
          </cell>
          <cell r="J428" t="e">
            <v>#REF!</v>
          </cell>
          <cell r="K428" t="e">
            <v>#REF!</v>
          </cell>
          <cell r="L428" t="e">
            <v>#REF!</v>
          </cell>
          <cell r="M428" t="e">
            <v>#REF!</v>
          </cell>
          <cell r="N428" t="e">
            <v>#REF!</v>
          </cell>
          <cell r="O428" t="e">
            <v>#REF!</v>
          </cell>
          <cell r="P428" t="e">
            <v>#REF!</v>
          </cell>
          <cell r="Q428" t="e">
            <v>#REF!</v>
          </cell>
          <cell r="R428" t="e">
            <v>#REF!</v>
          </cell>
          <cell r="S428" t="e">
            <v>#REF!</v>
          </cell>
          <cell r="T428" t="e">
            <v>#REF!</v>
          </cell>
          <cell r="U428" t="e">
            <v>#REF!</v>
          </cell>
          <cell r="V428" t="e">
            <v>#REF!</v>
          </cell>
          <cell r="W428" t="e">
            <v>#REF!</v>
          </cell>
          <cell r="X428" t="e">
            <v>#REF!</v>
          </cell>
          <cell r="Y428" t="e">
            <v>#REF!</v>
          </cell>
          <cell r="Z428" t="e">
            <v>#REF!</v>
          </cell>
          <cell r="AA428" t="e">
            <v>#REF!</v>
          </cell>
          <cell r="AB428" t="e">
            <v>#REF!</v>
          </cell>
          <cell r="AC428" t="e">
            <v>#REF!</v>
          </cell>
          <cell r="AD428" t="e">
            <v>#REF!</v>
          </cell>
          <cell r="AE428" t="e">
            <v>#REF!</v>
          </cell>
          <cell r="AF428" t="e">
            <v>#REF!</v>
          </cell>
          <cell r="AG428" t="e">
            <v>#REF!</v>
          </cell>
          <cell r="AH428" t="e">
            <v>#REF!</v>
          </cell>
          <cell r="AI428">
            <v>0</v>
          </cell>
        </row>
        <row r="429">
          <cell r="C429" t="str">
            <v>11038</v>
          </cell>
          <cell r="D429" t="str">
            <v>PISO EN PORCELANATO DE 0,5x0,5 mts TRAFICO PESADP REF. ALFA, CORONA O SIMILAR DISEÑO A ESCOGER POR LA SUPERVISION</v>
          </cell>
          <cell r="E429" t="str">
            <v>M2</v>
          </cell>
          <cell r="F429">
            <v>54841.604249456235</v>
          </cell>
          <cell r="G429">
            <v>0</v>
          </cell>
          <cell r="H429">
            <v>2143</v>
          </cell>
          <cell r="I429">
            <v>420</v>
          </cell>
          <cell r="J429" t="e">
            <v>#REF!</v>
          </cell>
          <cell r="K429" t="e">
            <v>#REF!</v>
          </cell>
          <cell r="L429" t="e">
            <v>#REF!</v>
          </cell>
          <cell r="M429" t="e">
            <v>#REF!</v>
          </cell>
          <cell r="N429" t="e">
            <v>#REF!</v>
          </cell>
          <cell r="O429" t="e">
            <v>#REF!</v>
          </cell>
          <cell r="P429" t="e">
            <v>#REF!</v>
          </cell>
          <cell r="Q429" t="e">
            <v>#REF!</v>
          </cell>
          <cell r="R429" t="e">
            <v>#REF!</v>
          </cell>
          <cell r="S429" t="e">
            <v>#REF!</v>
          </cell>
          <cell r="T429" t="e">
            <v>#REF!</v>
          </cell>
          <cell r="U429" t="e">
            <v>#REF!</v>
          </cell>
          <cell r="V429" t="e">
            <v>#REF!</v>
          </cell>
          <cell r="W429" t="e">
            <v>#REF!</v>
          </cell>
          <cell r="X429" t="e">
            <v>#REF!</v>
          </cell>
          <cell r="Y429" t="e">
            <v>#REF!</v>
          </cell>
          <cell r="Z429" t="e">
            <v>#REF!</v>
          </cell>
          <cell r="AA429" t="e">
            <v>#REF!</v>
          </cell>
          <cell r="AB429" t="e">
            <v>#REF!</v>
          </cell>
          <cell r="AC429" t="e">
            <v>#REF!</v>
          </cell>
          <cell r="AD429" t="e">
            <v>#REF!</v>
          </cell>
          <cell r="AE429" t="e">
            <v>#REF!</v>
          </cell>
          <cell r="AF429" t="e">
            <v>#REF!</v>
          </cell>
          <cell r="AG429" t="e">
            <v>#REF!</v>
          </cell>
          <cell r="AH429" t="e">
            <v>#REF!</v>
          </cell>
          <cell r="AI429">
            <v>0</v>
          </cell>
        </row>
        <row r="430">
          <cell r="C430" t="str">
            <v>11039</v>
          </cell>
          <cell r="D430" t="str">
            <v>PISO EN BALDOSA CERMICA DE PRIMERA CALIDAD DISEÑO A ESCOGER POR LA SUPERVISION</v>
          </cell>
          <cell r="E430" t="str">
            <v>M2</v>
          </cell>
          <cell r="F430">
            <v>42319.81920407388</v>
          </cell>
          <cell r="G430">
            <v>0</v>
          </cell>
          <cell r="H430">
            <v>2147</v>
          </cell>
          <cell r="I430">
            <v>421</v>
          </cell>
          <cell r="J430" t="e">
            <v>#REF!</v>
          </cell>
          <cell r="K430" t="e">
            <v>#REF!</v>
          </cell>
          <cell r="L430" t="e">
            <v>#REF!</v>
          </cell>
          <cell r="M430" t="e">
            <v>#REF!</v>
          </cell>
          <cell r="N430" t="e">
            <v>#REF!</v>
          </cell>
          <cell r="O430" t="e">
            <v>#REF!</v>
          </cell>
          <cell r="P430" t="e">
            <v>#REF!</v>
          </cell>
          <cell r="Q430" t="e">
            <v>#REF!</v>
          </cell>
          <cell r="R430" t="e">
            <v>#REF!</v>
          </cell>
          <cell r="S430" t="e">
            <v>#REF!</v>
          </cell>
          <cell r="T430" t="e">
            <v>#REF!</v>
          </cell>
          <cell r="U430" t="e">
            <v>#REF!</v>
          </cell>
          <cell r="V430" t="e">
            <v>#REF!</v>
          </cell>
          <cell r="W430" t="e">
            <v>#REF!</v>
          </cell>
          <cell r="X430" t="e">
            <v>#REF!</v>
          </cell>
          <cell r="Y430" t="e">
            <v>#REF!</v>
          </cell>
          <cell r="Z430" t="e">
            <v>#REF!</v>
          </cell>
          <cell r="AA430" t="e">
            <v>#REF!</v>
          </cell>
          <cell r="AB430" t="e">
            <v>#REF!</v>
          </cell>
          <cell r="AC430" t="e">
            <v>#REF!</v>
          </cell>
          <cell r="AD430" t="e">
            <v>#REF!</v>
          </cell>
          <cell r="AE430" t="e">
            <v>#REF!</v>
          </cell>
          <cell r="AF430" t="e">
            <v>#REF!</v>
          </cell>
          <cell r="AG430" t="e">
            <v>#REF!</v>
          </cell>
          <cell r="AH430" t="e">
            <v>#REF!</v>
          </cell>
          <cell r="AI430">
            <v>0</v>
          </cell>
        </row>
        <row r="431">
          <cell r="C431" t="str">
            <v>11040</v>
          </cell>
          <cell r="D431" t="str">
            <v>OLIMPIA BRILLANTE 20 x 20</v>
          </cell>
          <cell r="E431" t="str">
            <v>M2</v>
          </cell>
          <cell r="F431">
            <v>15601.816485000003</v>
          </cell>
          <cell r="G431">
            <v>0</v>
          </cell>
          <cell r="H431">
            <v>2152</v>
          </cell>
          <cell r="I431">
            <v>422</v>
          </cell>
          <cell r="J431" t="e">
            <v>#REF!</v>
          </cell>
          <cell r="K431" t="e">
            <v>#REF!</v>
          </cell>
          <cell r="L431" t="e">
            <v>#REF!</v>
          </cell>
          <cell r="M431" t="e">
            <v>#REF!</v>
          </cell>
          <cell r="N431" t="e">
            <v>#REF!</v>
          </cell>
          <cell r="O431" t="e">
            <v>#REF!</v>
          </cell>
          <cell r="P431" t="e">
            <v>#REF!</v>
          </cell>
          <cell r="Q431" t="e">
            <v>#REF!</v>
          </cell>
          <cell r="R431" t="e">
            <v>#REF!</v>
          </cell>
          <cell r="S431" t="e">
            <v>#REF!</v>
          </cell>
          <cell r="T431" t="e">
            <v>#REF!</v>
          </cell>
          <cell r="U431" t="e">
            <v>#REF!</v>
          </cell>
          <cell r="V431" t="e">
            <v>#REF!</v>
          </cell>
          <cell r="W431" t="e">
            <v>#REF!</v>
          </cell>
          <cell r="X431" t="e">
            <v>#REF!</v>
          </cell>
          <cell r="Y431" t="e">
            <v>#REF!</v>
          </cell>
          <cell r="Z431" t="e">
            <v>#REF!</v>
          </cell>
          <cell r="AA431" t="e">
            <v>#REF!</v>
          </cell>
          <cell r="AB431" t="e">
            <v>#REF!</v>
          </cell>
          <cell r="AC431" t="e">
            <v>#REF!</v>
          </cell>
          <cell r="AD431" t="e">
            <v>#REF!</v>
          </cell>
          <cell r="AE431" t="e">
            <v>#REF!</v>
          </cell>
          <cell r="AF431" t="e">
            <v>#REF!</v>
          </cell>
          <cell r="AG431" t="e">
            <v>#REF!</v>
          </cell>
          <cell r="AH431" t="e">
            <v>#REF!</v>
          </cell>
          <cell r="AI431">
            <v>0</v>
          </cell>
        </row>
        <row r="432">
          <cell r="C432" t="str">
            <v>11041</v>
          </cell>
          <cell r="D432" t="str">
            <v>PISO ESCALERA</v>
          </cell>
          <cell r="E432" t="str">
            <v>UN</v>
          </cell>
          <cell r="F432">
            <v>36462</v>
          </cell>
          <cell r="G432">
            <v>0</v>
          </cell>
          <cell r="H432">
            <v>2154</v>
          </cell>
          <cell r="I432">
            <v>423</v>
          </cell>
          <cell r="J432" t="e">
            <v>#REF!</v>
          </cell>
          <cell r="K432" t="e">
            <v>#REF!</v>
          </cell>
          <cell r="L432" t="e">
            <v>#REF!</v>
          </cell>
          <cell r="M432" t="e">
            <v>#REF!</v>
          </cell>
          <cell r="N432" t="e">
            <v>#REF!</v>
          </cell>
          <cell r="O432" t="e">
            <v>#REF!</v>
          </cell>
          <cell r="P432" t="e">
            <v>#REF!</v>
          </cell>
          <cell r="Q432" t="e">
            <v>#REF!</v>
          </cell>
          <cell r="R432" t="e">
            <v>#REF!</v>
          </cell>
          <cell r="S432" t="e">
            <v>#REF!</v>
          </cell>
          <cell r="T432" t="e">
            <v>#REF!</v>
          </cell>
          <cell r="U432" t="e">
            <v>#REF!</v>
          </cell>
          <cell r="V432" t="e">
            <v>#REF!</v>
          </cell>
          <cell r="W432" t="e">
            <v>#REF!</v>
          </cell>
          <cell r="X432" t="e">
            <v>#REF!</v>
          </cell>
          <cell r="Y432" t="e">
            <v>#REF!</v>
          </cell>
          <cell r="Z432" t="e">
            <v>#REF!</v>
          </cell>
          <cell r="AA432" t="e">
            <v>#REF!</v>
          </cell>
          <cell r="AB432" t="e">
            <v>#REF!</v>
          </cell>
          <cell r="AC432" t="e">
            <v>#REF!</v>
          </cell>
          <cell r="AD432" t="e">
            <v>#REF!</v>
          </cell>
          <cell r="AE432" t="e">
            <v>#REF!</v>
          </cell>
          <cell r="AF432" t="e">
            <v>#REF!</v>
          </cell>
          <cell r="AG432" t="e">
            <v>#REF!</v>
          </cell>
          <cell r="AH432" t="e">
            <v>#REF!</v>
          </cell>
          <cell r="AI432">
            <v>0</v>
          </cell>
        </row>
        <row r="433">
          <cell r="C433" t="str">
            <v>11042</v>
          </cell>
          <cell r="D433" t="str">
            <v>PISO EN GRAMA</v>
          </cell>
          <cell r="E433" t="str">
            <v>M2</v>
          </cell>
          <cell r="F433">
            <v>3493.9355300000007</v>
          </cell>
          <cell r="G433">
            <v>0</v>
          </cell>
          <cell r="H433">
            <v>2159</v>
          </cell>
          <cell r="I433">
            <v>424</v>
          </cell>
          <cell r="J433" t="e">
            <v>#REF!</v>
          </cell>
          <cell r="K433" t="e">
            <v>#REF!</v>
          </cell>
          <cell r="L433" t="e">
            <v>#REF!</v>
          </cell>
          <cell r="M433" t="e">
            <v>#REF!</v>
          </cell>
          <cell r="N433" t="e">
            <v>#REF!</v>
          </cell>
          <cell r="O433" t="e">
            <v>#REF!</v>
          </cell>
          <cell r="P433" t="e">
            <v>#REF!</v>
          </cell>
          <cell r="Q433" t="e">
            <v>#REF!</v>
          </cell>
          <cell r="R433" t="e">
            <v>#REF!</v>
          </cell>
          <cell r="S433" t="e">
            <v>#REF!</v>
          </cell>
          <cell r="T433" t="e">
            <v>#REF!</v>
          </cell>
          <cell r="U433" t="e">
            <v>#REF!</v>
          </cell>
          <cell r="V433" t="e">
            <v>#REF!</v>
          </cell>
          <cell r="W433" t="e">
            <v>#REF!</v>
          </cell>
          <cell r="X433" t="e">
            <v>#REF!</v>
          </cell>
          <cell r="Y433" t="e">
            <v>#REF!</v>
          </cell>
          <cell r="Z433" t="e">
            <v>#REF!</v>
          </cell>
          <cell r="AA433" t="e">
            <v>#REF!</v>
          </cell>
          <cell r="AB433" t="e">
            <v>#REF!</v>
          </cell>
          <cell r="AC433" t="e">
            <v>#REF!</v>
          </cell>
          <cell r="AD433" t="e">
            <v>#REF!</v>
          </cell>
          <cell r="AE433" t="e">
            <v>#REF!</v>
          </cell>
          <cell r="AF433" t="e">
            <v>#REF!</v>
          </cell>
          <cell r="AG433" t="e">
            <v>#REF!</v>
          </cell>
          <cell r="AH433" t="e">
            <v>#REF!</v>
          </cell>
          <cell r="AI433">
            <v>0</v>
          </cell>
        </row>
        <row r="434">
          <cell r="C434" t="str">
            <v>11043</v>
          </cell>
          <cell r="D434" t="str">
            <v>PISO EN POLVO DE LADRILLO</v>
          </cell>
          <cell r="E434" t="str">
            <v>M3</v>
          </cell>
          <cell r="F434">
            <v>115836.54871</v>
          </cell>
          <cell r="G434">
            <v>0</v>
          </cell>
          <cell r="H434">
            <v>2167</v>
          </cell>
          <cell r="I434">
            <v>425</v>
          </cell>
          <cell r="J434" t="e">
            <v>#REF!</v>
          </cell>
          <cell r="K434" t="e">
            <v>#REF!</v>
          </cell>
          <cell r="L434" t="e">
            <v>#REF!</v>
          </cell>
          <cell r="M434" t="e">
            <v>#REF!</v>
          </cell>
          <cell r="N434" t="e">
            <v>#REF!</v>
          </cell>
          <cell r="O434" t="e">
            <v>#REF!</v>
          </cell>
          <cell r="P434" t="e">
            <v>#REF!</v>
          </cell>
          <cell r="Q434" t="e">
            <v>#REF!</v>
          </cell>
          <cell r="R434" t="e">
            <v>#REF!</v>
          </cell>
          <cell r="S434" t="e">
            <v>#REF!</v>
          </cell>
          <cell r="T434" t="e">
            <v>#REF!</v>
          </cell>
          <cell r="U434" t="e">
            <v>#REF!</v>
          </cell>
          <cell r="V434" t="e">
            <v>#REF!</v>
          </cell>
          <cell r="W434" t="e">
            <v>#REF!</v>
          </cell>
          <cell r="X434" t="e">
            <v>#REF!</v>
          </cell>
          <cell r="Y434" t="e">
            <v>#REF!</v>
          </cell>
          <cell r="Z434" t="e">
            <v>#REF!</v>
          </cell>
          <cell r="AA434" t="e">
            <v>#REF!</v>
          </cell>
          <cell r="AB434" t="e">
            <v>#REF!</v>
          </cell>
          <cell r="AC434" t="e">
            <v>#REF!</v>
          </cell>
          <cell r="AD434" t="e">
            <v>#REF!</v>
          </cell>
          <cell r="AE434" t="e">
            <v>#REF!</v>
          </cell>
          <cell r="AF434" t="e">
            <v>#REF!</v>
          </cell>
          <cell r="AG434" t="e">
            <v>#REF!</v>
          </cell>
          <cell r="AH434" t="e">
            <v>#REF!</v>
          </cell>
          <cell r="AI434">
            <v>0</v>
          </cell>
        </row>
        <row r="435">
          <cell r="C435" t="str">
            <v>11044</v>
          </cell>
          <cell r="D435" t="str">
            <v>PISO PARKET GUAYACAN</v>
          </cell>
          <cell r="E435" t="str">
            <v>M2</v>
          </cell>
          <cell r="F435">
            <v>80000</v>
          </cell>
          <cell r="G435">
            <v>0</v>
          </cell>
          <cell r="H435">
            <v>2169</v>
          </cell>
          <cell r="I435">
            <v>426</v>
          </cell>
          <cell r="J435" t="e">
            <v>#REF!</v>
          </cell>
          <cell r="K435" t="e">
            <v>#REF!</v>
          </cell>
          <cell r="L435" t="e">
            <v>#REF!</v>
          </cell>
          <cell r="M435" t="e">
            <v>#REF!</v>
          </cell>
          <cell r="N435" t="e">
            <v>#REF!</v>
          </cell>
          <cell r="O435" t="e">
            <v>#REF!</v>
          </cell>
          <cell r="P435" t="e">
            <v>#REF!</v>
          </cell>
          <cell r="Q435" t="e">
            <v>#REF!</v>
          </cell>
          <cell r="R435" t="e">
            <v>#REF!</v>
          </cell>
          <cell r="S435" t="e">
            <v>#REF!</v>
          </cell>
          <cell r="T435" t="e">
            <v>#REF!</v>
          </cell>
          <cell r="U435" t="e">
            <v>#REF!</v>
          </cell>
          <cell r="V435" t="e">
            <v>#REF!</v>
          </cell>
          <cell r="W435" t="e">
            <v>#REF!</v>
          </cell>
          <cell r="X435" t="e">
            <v>#REF!</v>
          </cell>
          <cell r="Y435" t="e">
            <v>#REF!</v>
          </cell>
          <cell r="Z435" t="e">
            <v>#REF!</v>
          </cell>
          <cell r="AA435" t="e">
            <v>#REF!</v>
          </cell>
          <cell r="AB435" t="e">
            <v>#REF!</v>
          </cell>
          <cell r="AC435" t="e">
            <v>#REF!</v>
          </cell>
          <cell r="AD435" t="e">
            <v>#REF!</v>
          </cell>
          <cell r="AE435" t="e">
            <v>#REF!</v>
          </cell>
          <cell r="AF435" t="e">
            <v>#REF!</v>
          </cell>
          <cell r="AG435" t="e">
            <v>#REF!</v>
          </cell>
          <cell r="AH435" t="e">
            <v>#REF!</v>
          </cell>
          <cell r="AI435">
            <v>0</v>
          </cell>
        </row>
        <row r="436">
          <cell r="C436" t="str">
            <v>11045</v>
          </cell>
          <cell r="D436" t="str">
            <v>PISO SINTETICO TENISLEIBO</v>
          </cell>
          <cell r="E436" t="str">
            <v>M2</v>
          </cell>
          <cell r="F436">
            <v>45300</v>
          </cell>
          <cell r="G436">
            <v>0</v>
          </cell>
          <cell r="H436">
            <v>2176</v>
          </cell>
          <cell r="I436">
            <v>427</v>
          </cell>
          <cell r="J436" t="e">
            <v>#REF!</v>
          </cell>
          <cell r="K436" t="e">
            <v>#REF!</v>
          </cell>
          <cell r="L436" t="e">
            <v>#REF!</v>
          </cell>
          <cell r="M436" t="e">
            <v>#REF!</v>
          </cell>
          <cell r="N436" t="e">
            <v>#REF!</v>
          </cell>
          <cell r="O436" t="e">
            <v>#REF!</v>
          </cell>
          <cell r="P436" t="e">
            <v>#REF!</v>
          </cell>
          <cell r="Q436" t="e">
            <v>#REF!</v>
          </cell>
          <cell r="R436" t="e">
            <v>#REF!</v>
          </cell>
          <cell r="S436" t="e">
            <v>#REF!</v>
          </cell>
          <cell r="T436" t="e">
            <v>#REF!</v>
          </cell>
          <cell r="U436" t="e">
            <v>#REF!</v>
          </cell>
          <cell r="V436" t="e">
            <v>#REF!</v>
          </cell>
          <cell r="W436" t="e">
            <v>#REF!</v>
          </cell>
          <cell r="X436" t="e">
            <v>#REF!</v>
          </cell>
          <cell r="Y436" t="e">
            <v>#REF!</v>
          </cell>
          <cell r="Z436" t="e">
            <v>#REF!</v>
          </cell>
          <cell r="AA436" t="e">
            <v>#REF!</v>
          </cell>
          <cell r="AB436" t="e">
            <v>#REF!</v>
          </cell>
          <cell r="AC436" t="e">
            <v>#REF!</v>
          </cell>
          <cell r="AD436" t="e">
            <v>#REF!</v>
          </cell>
          <cell r="AE436" t="e">
            <v>#REF!</v>
          </cell>
          <cell r="AF436" t="e">
            <v>#REF!</v>
          </cell>
          <cell r="AG436" t="e">
            <v>#REF!</v>
          </cell>
          <cell r="AH436" t="e">
            <v>#REF!</v>
          </cell>
          <cell r="AI436">
            <v>0</v>
          </cell>
        </row>
        <row r="437">
          <cell r="C437" t="str">
            <v>11046</v>
          </cell>
          <cell r="D437" t="str">
            <v>PISO SINTETICO TENISSINCO</v>
          </cell>
          <cell r="E437" t="str">
            <v>M2</v>
          </cell>
          <cell r="F437">
            <v>45300</v>
          </cell>
          <cell r="G437">
            <v>0</v>
          </cell>
          <cell r="H437">
            <v>2183</v>
          </cell>
          <cell r="I437">
            <v>428</v>
          </cell>
          <cell r="J437" t="e">
            <v>#REF!</v>
          </cell>
          <cell r="K437" t="e">
            <v>#REF!</v>
          </cell>
          <cell r="L437" t="e">
            <v>#REF!</v>
          </cell>
          <cell r="M437" t="e">
            <v>#REF!</v>
          </cell>
          <cell r="N437" t="e">
            <v>#REF!</v>
          </cell>
          <cell r="O437" t="e">
            <v>#REF!</v>
          </cell>
          <cell r="P437" t="e">
            <v>#REF!</v>
          </cell>
          <cell r="Q437" t="e">
            <v>#REF!</v>
          </cell>
          <cell r="R437" t="e">
            <v>#REF!</v>
          </cell>
          <cell r="S437" t="e">
            <v>#REF!</v>
          </cell>
          <cell r="T437" t="e">
            <v>#REF!</v>
          </cell>
          <cell r="U437" t="e">
            <v>#REF!</v>
          </cell>
          <cell r="V437" t="e">
            <v>#REF!</v>
          </cell>
          <cell r="W437" t="e">
            <v>#REF!</v>
          </cell>
          <cell r="X437" t="e">
            <v>#REF!</v>
          </cell>
          <cell r="Y437" t="e">
            <v>#REF!</v>
          </cell>
          <cell r="Z437" t="e">
            <v>#REF!</v>
          </cell>
          <cell r="AA437" t="e">
            <v>#REF!</v>
          </cell>
          <cell r="AB437" t="e">
            <v>#REF!</v>
          </cell>
          <cell r="AC437" t="e">
            <v>#REF!</v>
          </cell>
          <cell r="AD437" t="e">
            <v>#REF!</v>
          </cell>
          <cell r="AE437" t="e">
            <v>#REF!</v>
          </cell>
          <cell r="AF437" t="e">
            <v>#REF!</v>
          </cell>
          <cell r="AG437" t="e">
            <v>#REF!</v>
          </cell>
          <cell r="AH437" t="e">
            <v>#REF!</v>
          </cell>
          <cell r="AI437">
            <v>0</v>
          </cell>
        </row>
        <row r="438">
          <cell r="C438" t="str">
            <v>11047</v>
          </cell>
          <cell r="D438" t="str">
            <v>PISO VINILO PISOPAK  1.6 MM</v>
          </cell>
          <cell r="E438" t="str">
            <v>M2</v>
          </cell>
          <cell r="F438">
            <v>81740</v>
          </cell>
          <cell r="G438">
            <v>0</v>
          </cell>
          <cell r="H438">
            <v>2190</v>
          </cell>
          <cell r="I438">
            <v>429</v>
          </cell>
          <cell r="J438" t="e">
            <v>#REF!</v>
          </cell>
          <cell r="K438" t="e">
            <v>#REF!</v>
          </cell>
          <cell r="L438" t="e">
            <v>#REF!</v>
          </cell>
          <cell r="M438" t="e">
            <v>#REF!</v>
          </cell>
          <cell r="N438" t="e">
            <v>#REF!</v>
          </cell>
          <cell r="O438" t="e">
            <v>#REF!</v>
          </cell>
          <cell r="P438" t="e">
            <v>#REF!</v>
          </cell>
          <cell r="Q438" t="e">
            <v>#REF!</v>
          </cell>
          <cell r="R438" t="e">
            <v>#REF!</v>
          </cell>
          <cell r="S438" t="e">
            <v>#REF!</v>
          </cell>
          <cell r="T438" t="e">
            <v>#REF!</v>
          </cell>
          <cell r="U438" t="e">
            <v>#REF!</v>
          </cell>
          <cell r="V438" t="e">
            <v>#REF!</v>
          </cell>
          <cell r="W438" t="e">
            <v>#REF!</v>
          </cell>
          <cell r="X438" t="e">
            <v>#REF!</v>
          </cell>
          <cell r="Y438" t="e">
            <v>#REF!</v>
          </cell>
          <cell r="Z438" t="e">
            <v>#REF!</v>
          </cell>
          <cell r="AA438" t="e">
            <v>#REF!</v>
          </cell>
          <cell r="AB438" t="e">
            <v>#REF!</v>
          </cell>
          <cell r="AC438" t="e">
            <v>#REF!</v>
          </cell>
          <cell r="AD438" t="e">
            <v>#REF!</v>
          </cell>
          <cell r="AE438" t="e">
            <v>#REF!</v>
          </cell>
          <cell r="AF438" t="e">
            <v>#REF!</v>
          </cell>
          <cell r="AG438" t="e">
            <v>#REF!</v>
          </cell>
          <cell r="AH438" t="e">
            <v>#REF!</v>
          </cell>
          <cell r="AI438">
            <v>0</v>
          </cell>
        </row>
        <row r="439">
          <cell r="C439" t="str">
            <v>11048</v>
          </cell>
          <cell r="D439" t="str">
            <v>PULIDA LACADA PISO MADERA</v>
          </cell>
          <cell r="E439" t="str">
            <v>M2</v>
          </cell>
          <cell r="F439">
            <v>22997.026000000002</v>
          </cell>
          <cell r="G439">
            <v>0</v>
          </cell>
          <cell r="H439">
            <v>2192</v>
          </cell>
          <cell r="I439">
            <v>430</v>
          </cell>
          <cell r="J439" t="e">
            <v>#REF!</v>
          </cell>
          <cell r="K439" t="e">
            <v>#REF!</v>
          </cell>
          <cell r="L439" t="e">
            <v>#REF!</v>
          </cell>
          <cell r="M439" t="e">
            <v>#REF!</v>
          </cell>
          <cell r="N439" t="e">
            <v>#REF!</v>
          </cell>
          <cell r="O439" t="e">
            <v>#REF!</v>
          </cell>
          <cell r="P439" t="e">
            <v>#REF!</v>
          </cell>
          <cell r="Q439" t="e">
            <v>#REF!</v>
          </cell>
          <cell r="R439" t="e">
            <v>#REF!</v>
          </cell>
          <cell r="S439" t="e">
            <v>#REF!</v>
          </cell>
          <cell r="T439" t="e">
            <v>#REF!</v>
          </cell>
          <cell r="U439" t="e">
            <v>#REF!</v>
          </cell>
          <cell r="V439" t="e">
            <v>#REF!</v>
          </cell>
          <cell r="W439" t="e">
            <v>#REF!</v>
          </cell>
          <cell r="X439" t="e">
            <v>#REF!</v>
          </cell>
          <cell r="Y439" t="e">
            <v>#REF!</v>
          </cell>
          <cell r="Z439" t="e">
            <v>#REF!</v>
          </cell>
          <cell r="AA439" t="e">
            <v>#REF!</v>
          </cell>
          <cell r="AB439" t="e">
            <v>#REF!</v>
          </cell>
          <cell r="AC439" t="e">
            <v>#REF!</v>
          </cell>
          <cell r="AD439" t="e">
            <v>#REF!</v>
          </cell>
          <cell r="AE439" t="e">
            <v>#REF!</v>
          </cell>
          <cell r="AF439" t="e">
            <v>#REF!</v>
          </cell>
          <cell r="AG439" t="e">
            <v>#REF!</v>
          </cell>
          <cell r="AH439" t="e">
            <v>#REF!</v>
          </cell>
          <cell r="AI439">
            <v>0</v>
          </cell>
        </row>
        <row r="440">
          <cell r="C440" t="str">
            <v>11049</v>
          </cell>
          <cell r="D440" t="str">
            <v>TRACIA  20 x 20</v>
          </cell>
          <cell r="E440" t="str">
            <v>M2</v>
          </cell>
          <cell r="F440">
            <v>15601.816485000003</v>
          </cell>
          <cell r="G440">
            <v>0</v>
          </cell>
          <cell r="H440">
            <v>2195</v>
          </cell>
          <cell r="I440">
            <v>431</v>
          </cell>
          <cell r="J440" t="e">
            <v>#REF!</v>
          </cell>
          <cell r="K440" t="e">
            <v>#REF!</v>
          </cell>
          <cell r="L440" t="e">
            <v>#REF!</v>
          </cell>
          <cell r="M440" t="e">
            <v>#REF!</v>
          </cell>
          <cell r="N440" t="e">
            <v>#REF!</v>
          </cell>
          <cell r="O440" t="e">
            <v>#REF!</v>
          </cell>
          <cell r="P440" t="e">
            <v>#REF!</v>
          </cell>
          <cell r="Q440" t="e">
            <v>#REF!</v>
          </cell>
          <cell r="R440" t="e">
            <v>#REF!</v>
          </cell>
          <cell r="S440" t="e">
            <v>#REF!</v>
          </cell>
          <cell r="T440" t="e">
            <v>#REF!</v>
          </cell>
          <cell r="U440" t="e">
            <v>#REF!</v>
          </cell>
          <cell r="V440" t="e">
            <v>#REF!</v>
          </cell>
          <cell r="W440" t="e">
            <v>#REF!</v>
          </cell>
          <cell r="X440" t="e">
            <v>#REF!</v>
          </cell>
          <cell r="Y440" t="e">
            <v>#REF!</v>
          </cell>
          <cell r="Z440" t="e">
            <v>#REF!</v>
          </cell>
          <cell r="AA440" t="e">
            <v>#REF!</v>
          </cell>
          <cell r="AB440" t="e">
            <v>#REF!</v>
          </cell>
          <cell r="AC440" t="e">
            <v>#REF!</v>
          </cell>
          <cell r="AD440" t="e">
            <v>#REF!</v>
          </cell>
          <cell r="AE440" t="e">
            <v>#REF!</v>
          </cell>
          <cell r="AF440" t="e">
            <v>#REF!</v>
          </cell>
          <cell r="AG440" t="e">
            <v>#REF!</v>
          </cell>
          <cell r="AH440" t="e">
            <v>#REF!</v>
          </cell>
          <cell r="AI440">
            <v>0</v>
          </cell>
        </row>
        <row r="441">
          <cell r="C441" t="str">
            <v>11050</v>
          </cell>
          <cell r="D441" t="str">
            <v>VINISOL  2 MM</v>
          </cell>
          <cell r="E441" t="str">
            <v>M2</v>
          </cell>
          <cell r="F441">
            <v>15965</v>
          </cell>
          <cell r="G441">
            <v>0</v>
          </cell>
          <cell r="H441">
            <v>2199</v>
          </cell>
          <cell r="I441">
            <v>432</v>
          </cell>
          <cell r="J441" t="e">
            <v>#REF!</v>
          </cell>
          <cell r="K441" t="e">
            <v>#REF!</v>
          </cell>
          <cell r="L441" t="e">
            <v>#REF!</v>
          </cell>
          <cell r="M441" t="e">
            <v>#REF!</v>
          </cell>
          <cell r="N441" t="e">
            <v>#REF!</v>
          </cell>
          <cell r="O441" t="e">
            <v>#REF!</v>
          </cell>
          <cell r="P441" t="e">
            <v>#REF!</v>
          </cell>
          <cell r="Q441" t="e">
            <v>#REF!</v>
          </cell>
          <cell r="R441" t="e">
            <v>#REF!</v>
          </cell>
          <cell r="S441" t="e">
            <v>#REF!</v>
          </cell>
          <cell r="T441" t="e">
            <v>#REF!</v>
          </cell>
          <cell r="U441" t="e">
            <v>#REF!</v>
          </cell>
          <cell r="V441" t="e">
            <v>#REF!</v>
          </cell>
          <cell r="W441" t="e">
            <v>#REF!</v>
          </cell>
          <cell r="X441" t="e">
            <v>#REF!</v>
          </cell>
          <cell r="Y441" t="e">
            <v>#REF!</v>
          </cell>
          <cell r="Z441" t="e">
            <v>#REF!</v>
          </cell>
          <cell r="AA441" t="e">
            <v>#REF!</v>
          </cell>
          <cell r="AB441" t="e">
            <v>#REF!</v>
          </cell>
          <cell r="AC441" t="e">
            <v>#REF!</v>
          </cell>
          <cell r="AD441" t="e">
            <v>#REF!</v>
          </cell>
          <cell r="AE441" t="e">
            <v>#REF!</v>
          </cell>
          <cell r="AF441" t="e">
            <v>#REF!</v>
          </cell>
          <cell r="AG441" t="e">
            <v>#REF!</v>
          </cell>
          <cell r="AH441" t="e">
            <v>#REF!</v>
          </cell>
          <cell r="AI441">
            <v>0</v>
          </cell>
        </row>
        <row r="442">
          <cell r="C442" t="str">
            <v>11051</v>
          </cell>
          <cell r="D442" t="str">
            <v>VINISOL  3 MM</v>
          </cell>
          <cell r="E442" t="str">
            <v>M2</v>
          </cell>
          <cell r="F442">
            <v>20600</v>
          </cell>
          <cell r="G442">
            <v>0</v>
          </cell>
          <cell r="H442">
            <v>2201</v>
          </cell>
          <cell r="I442">
            <v>433</v>
          </cell>
          <cell r="J442" t="e">
            <v>#REF!</v>
          </cell>
          <cell r="K442" t="e">
            <v>#REF!</v>
          </cell>
          <cell r="L442" t="e">
            <v>#REF!</v>
          </cell>
          <cell r="M442" t="e">
            <v>#REF!</v>
          </cell>
          <cell r="N442" t="e">
            <v>#REF!</v>
          </cell>
          <cell r="O442" t="e">
            <v>#REF!</v>
          </cell>
          <cell r="P442" t="e">
            <v>#REF!</v>
          </cell>
          <cell r="Q442" t="e">
            <v>#REF!</v>
          </cell>
          <cell r="R442" t="e">
            <v>#REF!</v>
          </cell>
          <cell r="S442" t="e">
            <v>#REF!</v>
          </cell>
          <cell r="T442" t="e">
            <v>#REF!</v>
          </cell>
          <cell r="U442" t="e">
            <v>#REF!</v>
          </cell>
          <cell r="V442" t="e">
            <v>#REF!</v>
          </cell>
          <cell r="W442" t="e">
            <v>#REF!</v>
          </cell>
          <cell r="X442" t="e">
            <v>#REF!</v>
          </cell>
          <cell r="Y442" t="e">
            <v>#REF!</v>
          </cell>
          <cell r="Z442" t="e">
            <v>#REF!</v>
          </cell>
          <cell r="AA442" t="e">
            <v>#REF!</v>
          </cell>
          <cell r="AB442" t="e">
            <v>#REF!</v>
          </cell>
          <cell r="AC442" t="e">
            <v>#REF!</v>
          </cell>
          <cell r="AD442" t="e">
            <v>#REF!</v>
          </cell>
          <cell r="AE442" t="e">
            <v>#REF!</v>
          </cell>
          <cell r="AF442" t="e">
            <v>#REF!</v>
          </cell>
          <cell r="AG442" t="e">
            <v>#REF!</v>
          </cell>
          <cell r="AH442" t="e">
            <v>#REF!</v>
          </cell>
          <cell r="AI442">
            <v>0</v>
          </cell>
        </row>
        <row r="443">
          <cell r="C443" t="str">
            <v>11052</v>
          </cell>
          <cell r="D443" t="str">
            <v>AFINADO PLACA IMPERMEABILIZADO</v>
          </cell>
          <cell r="E443" t="str">
            <v>M2</v>
          </cell>
          <cell r="F443">
            <v>16464.94212</v>
          </cell>
          <cell r="G443">
            <v>0</v>
          </cell>
          <cell r="H443">
            <v>2203</v>
          </cell>
          <cell r="I443">
            <v>434</v>
          </cell>
          <cell r="J443" t="e">
            <v>#REF!</v>
          </cell>
          <cell r="K443" t="e">
            <v>#REF!</v>
          </cell>
          <cell r="L443" t="e">
            <v>#REF!</v>
          </cell>
          <cell r="M443" t="e">
            <v>#REF!</v>
          </cell>
          <cell r="N443" t="e">
            <v>#REF!</v>
          </cell>
          <cell r="O443" t="e">
            <v>#REF!</v>
          </cell>
          <cell r="P443" t="e">
            <v>#REF!</v>
          </cell>
          <cell r="Q443" t="e">
            <v>#REF!</v>
          </cell>
          <cell r="R443" t="e">
            <v>#REF!</v>
          </cell>
          <cell r="S443" t="e">
            <v>#REF!</v>
          </cell>
          <cell r="T443" t="e">
            <v>#REF!</v>
          </cell>
          <cell r="U443" t="e">
            <v>#REF!</v>
          </cell>
          <cell r="V443" t="e">
            <v>#REF!</v>
          </cell>
          <cell r="W443" t="e">
            <v>#REF!</v>
          </cell>
          <cell r="X443" t="e">
            <v>#REF!</v>
          </cell>
          <cell r="Y443" t="e">
            <v>#REF!</v>
          </cell>
          <cell r="Z443" t="e">
            <v>#REF!</v>
          </cell>
          <cell r="AA443" t="e">
            <v>#REF!</v>
          </cell>
          <cell r="AB443" t="e">
            <v>#REF!</v>
          </cell>
          <cell r="AC443" t="e">
            <v>#REF!</v>
          </cell>
          <cell r="AD443" t="e">
            <v>#REF!</v>
          </cell>
          <cell r="AE443" t="e">
            <v>#REF!</v>
          </cell>
          <cell r="AF443" t="e">
            <v>#REF!</v>
          </cell>
          <cell r="AG443" t="e">
            <v>#REF!</v>
          </cell>
          <cell r="AH443" t="e">
            <v>#REF!</v>
          </cell>
          <cell r="AI443">
            <v>0</v>
          </cell>
        </row>
        <row r="444">
          <cell r="C444" t="str">
            <v>11053</v>
          </cell>
          <cell r="D444" t="str">
            <v>GUARDA ESCOBA EN BALDOSA CERAMICA DE PRIMERA CALIDAD DISEÑO A ESCOGER POR LA SUPERVISION ALTURA &gt;=0,07 mts</v>
          </cell>
          <cell r="E444" t="str">
            <v>ML</v>
          </cell>
          <cell r="F444">
            <v>18895.614729000004</v>
          </cell>
          <cell r="G444">
            <v>0</v>
          </cell>
          <cell r="H444">
            <v>2205</v>
          </cell>
          <cell r="I444">
            <v>435</v>
          </cell>
          <cell r="J444" t="e">
            <v>#REF!</v>
          </cell>
          <cell r="K444" t="e">
            <v>#REF!</v>
          </cell>
          <cell r="L444" t="e">
            <v>#REF!</v>
          </cell>
          <cell r="M444" t="e">
            <v>#REF!</v>
          </cell>
          <cell r="N444" t="e">
            <v>#REF!</v>
          </cell>
          <cell r="O444" t="e">
            <v>#REF!</v>
          </cell>
          <cell r="P444" t="e">
            <v>#REF!</v>
          </cell>
          <cell r="Q444" t="e">
            <v>#REF!</v>
          </cell>
          <cell r="R444" t="e">
            <v>#REF!</v>
          </cell>
          <cell r="S444" t="e">
            <v>#REF!</v>
          </cell>
          <cell r="T444" t="e">
            <v>#REF!</v>
          </cell>
          <cell r="U444" t="e">
            <v>#REF!</v>
          </cell>
          <cell r="V444" t="e">
            <v>#REF!</v>
          </cell>
          <cell r="W444" t="e">
            <v>#REF!</v>
          </cell>
          <cell r="X444" t="e">
            <v>#REF!</v>
          </cell>
          <cell r="Y444" t="e">
            <v>#REF!</v>
          </cell>
          <cell r="Z444" t="e">
            <v>#REF!</v>
          </cell>
          <cell r="AA444" t="e">
            <v>#REF!</v>
          </cell>
          <cell r="AB444" t="e">
            <v>#REF!</v>
          </cell>
          <cell r="AC444" t="e">
            <v>#REF!</v>
          </cell>
          <cell r="AD444" t="e">
            <v>#REF!</v>
          </cell>
          <cell r="AE444" t="e">
            <v>#REF!</v>
          </cell>
          <cell r="AF444" t="e">
            <v>#REF!</v>
          </cell>
          <cell r="AG444" t="e">
            <v>#REF!</v>
          </cell>
          <cell r="AH444" t="e">
            <v>#REF!</v>
          </cell>
          <cell r="AI444">
            <v>0</v>
          </cell>
        </row>
        <row r="445">
          <cell r="C445" t="str">
            <v>11054</v>
          </cell>
          <cell r="D445" t="str">
            <v>GUARDA ESCOBA EN EN PORCELANATO ALTURA &gt;=0,07 mts</v>
          </cell>
          <cell r="E445" t="str">
            <v>ML</v>
          </cell>
          <cell r="F445">
            <v>9683.2369440000002</v>
          </cell>
          <cell r="G445">
            <v>0</v>
          </cell>
          <cell r="H445">
            <v>2208</v>
          </cell>
          <cell r="I445">
            <v>436</v>
          </cell>
          <cell r="J445" t="e">
            <v>#REF!</v>
          </cell>
          <cell r="K445" t="e">
            <v>#REF!</v>
          </cell>
          <cell r="L445" t="e">
            <v>#REF!</v>
          </cell>
          <cell r="M445" t="e">
            <v>#REF!</v>
          </cell>
          <cell r="N445" t="e">
            <v>#REF!</v>
          </cell>
          <cell r="O445" t="e">
            <v>#REF!</v>
          </cell>
          <cell r="P445" t="e">
            <v>#REF!</v>
          </cell>
          <cell r="Q445" t="e">
            <v>#REF!</v>
          </cell>
          <cell r="R445" t="e">
            <v>#REF!</v>
          </cell>
          <cell r="S445" t="e">
            <v>#REF!</v>
          </cell>
          <cell r="T445" t="e">
            <v>#REF!</v>
          </cell>
          <cell r="U445" t="e">
            <v>#REF!</v>
          </cell>
          <cell r="V445" t="e">
            <v>#REF!</v>
          </cell>
          <cell r="W445" t="e">
            <v>#REF!</v>
          </cell>
          <cell r="X445" t="e">
            <v>#REF!</v>
          </cell>
          <cell r="Y445" t="e">
            <v>#REF!</v>
          </cell>
          <cell r="Z445" t="e">
            <v>#REF!</v>
          </cell>
          <cell r="AA445" t="e">
            <v>#REF!</v>
          </cell>
          <cell r="AB445" t="e">
            <v>#REF!</v>
          </cell>
          <cell r="AC445" t="e">
            <v>#REF!</v>
          </cell>
          <cell r="AD445" t="e">
            <v>#REF!</v>
          </cell>
          <cell r="AE445" t="e">
            <v>#REF!</v>
          </cell>
          <cell r="AF445" t="e">
            <v>#REF!</v>
          </cell>
          <cell r="AG445" t="e">
            <v>#REF!</v>
          </cell>
          <cell r="AH445" t="e">
            <v>#REF!</v>
          </cell>
          <cell r="AI445">
            <v>0</v>
          </cell>
        </row>
        <row r="446">
          <cell r="C446" t="str">
            <v>11055</v>
          </cell>
          <cell r="D446" t="str">
            <v xml:space="preserve">CENEFA CERAMICA MALLA ALFA O SIMILAR (0,1x0,25 mts ) EN AREA DE BAÑOS , DISEÑO A ESCOGER POR LA SUPERVISION </v>
          </cell>
          <cell r="E446" t="str">
            <v>ML</v>
          </cell>
          <cell r="F446">
            <v>21461.976944000002</v>
          </cell>
          <cell r="G446">
            <v>0</v>
          </cell>
          <cell r="H446">
            <v>2211</v>
          </cell>
          <cell r="I446">
            <v>437</v>
          </cell>
          <cell r="J446" t="e">
            <v>#REF!</v>
          </cell>
          <cell r="K446" t="e">
            <v>#REF!</v>
          </cell>
          <cell r="L446" t="e">
            <v>#REF!</v>
          </cell>
          <cell r="M446" t="e">
            <v>#REF!</v>
          </cell>
          <cell r="N446" t="e">
            <v>#REF!</v>
          </cell>
          <cell r="O446" t="e">
            <v>#REF!</v>
          </cell>
          <cell r="P446" t="e">
            <v>#REF!</v>
          </cell>
          <cell r="Q446" t="e">
            <v>#REF!</v>
          </cell>
          <cell r="R446" t="e">
            <v>#REF!</v>
          </cell>
          <cell r="S446" t="e">
            <v>#REF!</v>
          </cell>
          <cell r="T446" t="e">
            <v>#REF!</v>
          </cell>
          <cell r="U446" t="e">
            <v>#REF!</v>
          </cell>
          <cell r="V446" t="e">
            <v>#REF!</v>
          </cell>
          <cell r="W446" t="e">
            <v>#REF!</v>
          </cell>
          <cell r="X446" t="e">
            <v>#REF!</v>
          </cell>
          <cell r="Y446" t="e">
            <v>#REF!</v>
          </cell>
          <cell r="Z446" t="e">
            <v>#REF!</v>
          </cell>
          <cell r="AA446" t="e">
            <v>#REF!</v>
          </cell>
          <cell r="AB446" t="e">
            <v>#REF!</v>
          </cell>
          <cell r="AC446" t="e">
            <v>#REF!</v>
          </cell>
          <cell r="AD446" t="e">
            <v>#REF!</v>
          </cell>
          <cell r="AE446" t="e">
            <v>#REF!</v>
          </cell>
          <cell r="AF446" t="e">
            <v>#REF!</v>
          </cell>
          <cell r="AG446" t="e">
            <v>#REF!</v>
          </cell>
          <cell r="AH446" t="e">
            <v>#REF!</v>
          </cell>
          <cell r="AI446">
            <v>0</v>
          </cell>
        </row>
        <row r="447">
          <cell r="C447" t="str">
            <v>11056</v>
          </cell>
          <cell r="D447" t="str">
            <v xml:space="preserve">PIRLANES EN BOCAPUERTAS  EN ENCHAPE TIPO EXPORTACION ANCHO: IGUAL AL ANCHO DEL MARCO DE LA  PUERTA: IGUAL ANCHO DE MURO   </v>
          </cell>
          <cell r="E447" t="str">
            <v>ML</v>
          </cell>
          <cell r="F447">
            <v>27660.472800000003</v>
          </cell>
          <cell r="G447">
            <v>0</v>
          </cell>
          <cell r="H447">
            <v>2218</v>
          </cell>
          <cell r="I447">
            <v>438</v>
          </cell>
          <cell r="J447" t="e">
            <v>#REF!</v>
          </cell>
          <cell r="K447" t="e">
            <v>#REF!</v>
          </cell>
          <cell r="L447" t="e">
            <v>#REF!</v>
          </cell>
          <cell r="M447" t="e">
            <v>#REF!</v>
          </cell>
          <cell r="N447" t="e">
            <v>#REF!</v>
          </cell>
          <cell r="O447" t="e">
            <v>#REF!</v>
          </cell>
          <cell r="P447" t="e">
            <v>#REF!</v>
          </cell>
          <cell r="Q447" t="e">
            <v>#REF!</v>
          </cell>
          <cell r="R447" t="e">
            <v>#REF!</v>
          </cell>
          <cell r="S447" t="e">
            <v>#REF!</v>
          </cell>
          <cell r="T447" t="e">
            <v>#REF!</v>
          </cell>
          <cell r="U447" t="e">
            <v>#REF!</v>
          </cell>
          <cell r="V447" t="e">
            <v>#REF!</v>
          </cell>
          <cell r="W447" t="e">
            <v>#REF!</v>
          </cell>
          <cell r="X447" t="e">
            <v>#REF!</v>
          </cell>
          <cell r="Y447" t="e">
            <v>#REF!</v>
          </cell>
          <cell r="Z447" t="e">
            <v>#REF!</v>
          </cell>
          <cell r="AA447" t="e">
            <v>#REF!</v>
          </cell>
          <cell r="AB447" t="e">
            <v>#REF!</v>
          </cell>
          <cell r="AC447" t="e">
            <v>#REF!</v>
          </cell>
          <cell r="AD447" t="e">
            <v>#REF!</v>
          </cell>
          <cell r="AE447" t="e">
            <v>#REF!</v>
          </cell>
          <cell r="AF447" t="e">
            <v>#REF!</v>
          </cell>
          <cell r="AG447" t="e">
            <v>#REF!</v>
          </cell>
          <cell r="AH447" t="e">
            <v>#REF!</v>
          </cell>
          <cell r="AI447">
            <v>0</v>
          </cell>
        </row>
        <row r="448">
          <cell r="C448" t="str">
            <v>11057</v>
          </cell>
          <cell r="D448" t="str">
            <v>ENCHAPE EN CERÁMICA IMPORTADO ANTIDESLIZANTE, DISEÑO A ESCOGER POR LA SUPERVISIÓN.</v>
          </cell>
          <cell r="E448" t="str">
            <v>M2</v>
          </cell>
          <cell r="F448">
            <v>49655.512360000022</v>
          </cell>
          <cell r="G448">
            <v>0</v>
          </cell>
          <cell r="H448">
            <v>2220</v>
          </cell>
          <cell r="I448">
            <v>439</v>
          </cell>
          <cell r="J448" t="e">
            <v>#REF!</v>
          </cell>
          <cell r="K448" t="e">
            <v>#REF!</v>
          </cell>
          <cell r="L448" t="e">
            <v>#REF!</v>
          </cell>
          <cell r="M448" t="e">
            <v>#REF!</v>
          </cell>
          <cell r="N448" t="e">
            <v>#REF!</v>
          </cell>
          <cell r="O448" t="e">
            <v>#REF!</v>
          </cell>
          <cell r="P448" t="e">
            <v>#REF!</v>
          </cell>
          <cell r="Q448" t="e">
            <v>#REF!</v>
          </cell>
          <cell r="R448" t="e">
            <v>#REF!</v>
          </cell>
          <cell r="S448" t="e">
            <v>#REF!</v>
          </cell>
          <cell r="T448" t="e">
            <v>#REF!</v>
          </cell>
          <cell r="U448" t="e">
            <v>#REF!</v>
          </cell>
          <cell r="V448" t="e">
            <v>#REF!</v>
          </cell>
          <cell r="W448" t="e">
            <v>#REF!</v>
          </cell>
          <cell r="X448" t="e">
            <v>#REF!</v>
          </cell>
          <cell r="Y448" t="e">
            <v>#REF!</v>
          </cell>
          <cell r="Z448" t="e">
            <v>#REF!</v>
          </cell>
          <cell r="AA448" t="e">
            <v>#REF!</v>
          </cell>
          <cell r="AB448" t="e">
            <v>#REF!</v>
          </cell>
          <cell r="AC448" t="e">
            <v>#REF!</v>
          </cell>
          <cell r="AD448" t="e">
            <v>#REF!</v>
          </cell>
          <cell r="AE448" t="e">
            <v>#REF!</v>
          </cell>
          <cell r="AF448" t="e">
            <v>#REF!</v>
          </cell>
          <cell r="AG448" t="e">
            <v>#REF!</v>
          </cell>
          <cell r="AH448" t="e">
            <v>#REF!</v>
          </cell>
          <cell r="AI448">
            <v>0</v>
          </cell>
        </row>
        <row r="449">
          <cell r="C449">
            <v>12000</v>
          </cell>
          <cell r="D449" t="str">
            <v>PINTURA Y ACABADOS</v>
          </cell>
          <cell r="E449">
            <v>0</v>
          </cell>
          <cell r="F449">
            <v>0</v>
          </cell>
          <cell r="G449">
            <v>0</v>
          </cell>
          <cell r="H449">
            <v>2222</v>
          </cell>
          <cell r="I449">
            <v>440</v>
          </cell>
          <cell r="J449" t="e">
            <v>#REF!</v>
          </cell>
          <cell r="K449" t="e">
            <v>#REF!</v>
          </cell>
          <cell r="L449" t="e">
            <v>#REF!</v>
          </cell>
          <cell r="M449" t="e">
            <v>#REF!</v>
          </cell>
          <cell r="N449" t="e">
            <v>#REF!</v>
          </cell>
          <cell r="O449" t="e">
            <v>#REF!</v>
          </cell>
          <cell r="P449" t="e">
            <v>#REF!</v>
          </cell>
          <cell r="Q449" t="e">
            <v>#REF!</v>
          </cell>
          <cell r="R449" t="e">
            <v>#REF!</v>
          </cell>
          <cell r="S449" t="e">
            <v>#REF!</v>
          </cell>
          <cell r="T449" t="e">
            <v>#REF!</v>
          </cell>
          <cell r="U449" t="e">
            <v>#REF!</v>
          </cell>
          <cell r="V449" t="e">
            <v>#REF!</v>
          </cell>
          <cell r="W449" t="e">
            <v>#REF!</v>
          </cell>
          <cell r="X449" t="e">
            <v>#REF!</v>
          </cell>
          <cell r="Y449" t="e">
            <v>#REF!</v>
          </cell>
          <cell r="Z449" t="e">
            <v>#REF!</v>
          </cell>
          <cell r="AA449" t="e">
            <v>#REF!</v>
          </cell>
          <cell r="AB449" t="e">
            <v>#REF!</v>
          </cell>
          <cell r="AC449" t="e">
            <v>#REF!</v>
          </cell>
          <cell r="AD449" t="e">
            <v>#REF!</v>
          </cell>
          <cell r="AE449" t="e">
            <v>#REF!</v>
          </cell>
          <cell r="AF449" t="e">
            <v>#REF!</v>
          </cell>
          <cell r="AG449" t="e">
            <v>#REF!</v>
          </cell>
          <cell r="AH449" t="e">
            <v>#REF!</v>
          </cell>
          <cell r="AI449">
            <v>0</v>
          </cell>
        </row>
        <row r="450">
          <cell r="C450" t="str">
            <v>12001</v>
          </cell>
          <cell r="D450" t="str">
            <v>ESTUCO PLASTICO SUBRE MURO</v>
          </cell>
          <cell r="E450" t="str">
            <v>M2</v>
          </cell>
          <cell r="F450">
            <v>6095.8</v>
          </cell>
          <cell r="G450">
            <v>0</v>
          </cell>
          <cell r="H450">
            <v>2226</v>
          </cell>
          <cell r="I450">
            <v>441</v>
          </cell>
          <cell r="J450" t="e">
            <v>#REF!</v>
          </cell>
          <cell r="K450" t="e">
            <v>#REF!</v>
          </cell>
          <cell r="L450" t="e">
            <v>#REF!</v>
          </cell>
          <cell r="M450" t="e">
            <v>#REF!</v>
          </cell>
          <cell r="N450" t="e">
            <v>#REF!</v>
          </cell>
          <cell r="O450" t="e">
            <v>#REF!</v>
          </cell>
          <cell r="P450" t="e">
            <v>#REF!</v>
          </cell>
          <cell r="Q450" t="e">
            <v>#REF!</v>
          </cell>
          <cell r="R450" t="e">
            <v>#REF!</v>
          </cell>
          <cell r="S450" t="e">
            <v>#REF!</v>
          </cell>
          <cell r="T450" t="e">
            <v>#REF!</v>
          </cell>
          <cell r="U450" t="e">
            <v>#REF!</v>
          </cell>
          <cell r="V450" t="e">
            <v>#REF!</v>
          </cell>
          <cell r="W450" t="e">
            <v>#REF!</v>
          </cell>
          <cell r="X450" t="e">
            <v>#REF!</v>
          </cell>
          <cell r="Y450" t="e">
            <v>#REF!</v>
          </cell>
          <cell r="Z450" t="e">
            <v>#REF!</v>
          </cell>
          <cell r="AA450" t="e">
            <v>#REF!</v>
          </cell>
          <cell r="AB450" t="e">
            <v>#REF!</v>
          </cell>
          <cell r="AC450" t="e">
            <v>#REF!</v>
          </cell>
          <cell r="AD450" t="e">
            <v>#REF!</v>
          </cell>
          <cell r="AE450" t="e">
            <v>#REF!</v>
          </cell>
          <cell r="AF450" t="e">
            <v>#REF!</v>
          </cell>
          <cell r="AG450" t="e">
            <v>#REF!</v>
          </cell>
          <cell r="AH450" t="e">
            <v>#REF!</v>
          </cell>
          <cell r="AI450">
            <v>0</v>
          </cell>
        </row>
        <row r="451">
          <cell r="C451" t="str">
            <v>12002</v>
          </cell>
          <cell r="D451" t="str">
            <v>FILOS Y DILATACIONES</v>
          </cell>
          <cell r="E451" t="str">
            <v>ML</v>
          </cell>
          <cell r="F451">
            <v>2467.3590976000005</v>
          </cell>
          <cell r="G451">
            <v>0</v>
          </cell>
          <cell r="H451">
            <v>2230</v>
          </cell>
          <cell r="I451">
            <v>442</v>
          </cell>
          <cell r="J451" t="e">
            <v>#REF!</v>
          </cell>
          <cell r="K451" t="e">
            <v>#REF!</v>
          </cell>
          <cell r="L451" t="e">
            <v>#REF!</v>
          </cell>
          <cell r="M451" t="e">
            <v>#REF!</v>
          </cell>
          <cell r="N451" t="e">
            <v>#REF!</v>
          </cell>
          <cell r="O451" t="e">
            <v>#REF!</v>
          </cell>
          <cell r="P451" t="e">
            <v>#REF!</v>
          </cell>
          <cell r="Q451" t="e">
            <v>#REF!</v>
          </cell>
          <cell r="R451" t="e">
            <v>#REF!</v>
          </cell>
          <cell r="S451" t="e">
            <v>#REF!</v>
          </cell>
          <cell r="T451" t="e">
            <v>#REF!</v>
          </cell>
          <cell r="U451" t="e">
            <v>#REF!</v>
          </cell>
          <cell r="V451" t="e">
            <v>#REF!</v>
          </cell>
          <cell r="W451" t="e">
            <v>#REF!</v>
          </cell>
          <cell r="X451" t="e">
            <v>#REF!</v>
          </cell>
          <cell r="Y451" t="e">
            <v>#REF!</v>
          </cell>
          <cell r="Z451" t="e">
            <v>#REF!</v>
          </cell>
          <cell r="AA451" t="e">
            <v>#REF!</v>
          </cell>
          <cell r="AB451" t="e">
            <v>#REF!</v>
          </cell>
          <cell r="AC451" t="e">
            <v>#REF!</v>
          </cell>
          <cell r="AD451" t="e">
            <v>#REF!</v>
          </cell>
          <cell r="AE451" t="e">
            <v>#REF!</v>
          </cell>
          <cell r="AF451" t="e">
            <v>#REF!</v>
          </cell>
          <cell r="AG451" t="e">
            <v>#REF!</v>
          </cell>
          <cell r="AH451" t="e">
            <v>#REF!</v>
          </cell>
          <cell r="AI451">
            <v>0</v>
          </cell>
        </row>
        <row r="452">
          <cell r="C452" t="str">
            <v>12003</v>
          </cell>
          <cell r="D452" t="str">
            <v xml:space="preserve">PINTURA INTERIOR 3 MANOS TIPO 1, INCLUYE , RASQUETEADO, FILOS, DILATACIONES Y CARTERAS, REPARACION DE PAÑETE, ESTUCO Y TRATAMIENTO  DE IMPERMEABILIZACIONES DE SER NECESARIO PARA ALCANZAR SUPERFICIE SANA DE HUMEDAD Y LISA </v>
          </cell>
          <cell r="E452" t="str">
            <v>M2</v>
          </cell>
          <cell r="F452">
            <v>8343.18</v>
          </cell>
          <cell r="G452">
            <v>0</v>
          </cell>
          <cell r="H452">
            <v>2234</v>
          </cell>
          <cell r="I452">
            <v>443</v>
          </cell>
          <cell r="J452" t="e">
            <v>#REF!</v>
          </cell>
          <cell r="K452" t="e">
            <v>#REF!</v>
          </cell>
          <cell r="L452" t="e">
            <v>#REF!</v>
          </cell>
          <cell r="M452" t="e">
            <v>#REF!</v>
          </cell>
          <cell r="N452" t="e">
            <v>#REF!</v>
          </cell>
          <cell r="O452" t="e">
            <v>#REF!</v>
          </cell>
          <cell r="P452" t="e">
            <v>#REF!</v>
          </cell>
          <cell r="Q452" t="e">
            <v>#REF!</v>
          </cell>
          <cell r="R452" t="e">
            <v>#REF!</v>
          </cell>
          <cell r="S452" t="e">
            <v>#REF!</v>
          </cell>
          <cell r="T452" t="e">
            <v>#REF!</v>
          </cell>
          <cell r="U452" t="e">
            <v>#REF!</v>
          </cell>
          <cell r="V452" t="e">
            <v>#REF!</v>
          </cell>
          <cell r="W452" t="e">
            <v>#REF!</v>
          </cell>
          <cell r="X452" t="e">
            <v>#REF!</v>
          </cell>
          <cell r="Y452" t="e">
            <v>#REF!</v>
          </cell>
          <cell r="Z452" t="e">
            <v>#REF!</v>
          </cell>
          <cell r="AA452" t="e">
            <v>#REF!</v>
          </cell>
          <cell r="AB452" t="e">
            <v>#REF!</v>
          </cell>
          <cell r="AC452" t="e">
            <v>#REF!</v>
          </cell>
          <cell r="AD452" t="e">
            <v>#REF!</v>
          </cell>
          <cell r="AE452" t="e">
            <v>#REF!</v>
          </cell>
          <cell r="AF452" t="e">
            <v>#REF!</v>
          </cell>
          <cell r="AG452" t="e">
            <v>#REF!</v>
          </cell>
          <cell r="AH452" t="e">
            <v>#REF!</v>
          </cell>
          <cell r="AI452">
            <v>0</v>
          </cell>
        </row>
        <row r="453">
          <cell r="C453" t="str">
            <v>12004</v>
          </cell>
          <cell r="D453" t="str">
            <v>PINTURA EXTERIOR 2 MANOS SOBRE GRANIPLAST, TIPO KORAZA O SIMILAR, INCLUYE REPARACION DE PAÑETE  Y TRATAMIENTO DE IMPERMEABILIZACION DE SER NECESARIO PARA ALCANZAR UNA SUPERFICIE SANA DE HUMEDAD, SUPERFICIE DE COLUMNAS,  VIGAS, FILOS, DILATACIONES Y CARTER</v>
          </cell>
          <cell r="E453" t="str">
            <v>M2</v>
          </cell>
          <cell r="F453">
            <v>8807.5</v>
          </cell>
          <cell r="G453">
            <v>0</v>
          </cell>
          <cell r="H453">
            <v>2238</v>
          </cell>
          <cell r="I453">
            <v>444</v>
          </cell>
          <cell r="J453" t="e">
            <v>#REF!</v>
          </cell>
          <cell r="K453" t="e">
            <v>#REF!</v>
          </cell>
          <cell r="L453" t="e">
            <v>#REF!</v>
          </cell>
          <cell r="M453" t="e">
            <v>#REF!</v>
          </cell>
          <cell r="N453" t="e">
            <v>#REF!</v>
          </cell>
          <cell r="O453" t="e">
            <v>#REF!</v>
          </cell>
          <cell r="P453" t="e">
            <v>#REF!</v>
          </cell>
          <cell r="Q453" t="e">
            <v>#REF!</v>
          </cell>
          <cell r="R453" t="e">
            <v>#REF!</v>
          </cell>
          <cell r="S453" t="e">
            <v>#REF!</v>
          </cell>
          <cell r="T453" t="e">
            <v>#REF!</v>
          </cell>
          <cell r="U453" t="e">
            <v>#REF!</v>
          </cell>
          <cell r="V453" t="e">
            <v>#REF!</v>
          </cell>
          <cell r="W453" t="e">
            <v>#REF!</v>
          </cell>
          <cell r="X453" t="e">
            <v>#REF!</v>
          </cell>
          <cell r="Y453" t="e">
            <v>#REF!</v>
          </cell>
          <cell r="Z453" t="e">
            <v>#REF!</v>
          </cell>
          <cell r="AA453" t="e">
            <v>#REF!</v>
          </cell>
          <cell r="AB453" t="e">
            <v>#REF!</v>
          </cell>
          <cell r="AC453" t="e">
            <v>#REF!</v>
          </cell>
          <cell r="AD453" t="e">
            <v>#REF!</v>
          </cell>
          <cell r="AE453" t="e">
            <v>#REF!</v>
          </cell>
          <cell r="AF453" t="e">
            <v>#REF!</v>
          </cell>
          <cell r="AG453" t="e">
            <v>#REF!</v>
          </cell>
          <cell r="AH453" t="e">
            <v>#REF!</v>
          </cell>
          <cell r="AI453">
            <v>0</v>
          </cell>
        </row>
        <row r="454">
          <cell r="C454" t="str">
            <v>12005</v>
          </cell>
          <cell r="D454" t="str">
            <v>VINILO  S / REPELLO  2  MANOS</v>
          </cell>
          <cell r="E454" t="str">
            <v>M2</v>
          </cell>
          <cell r="F454">
            <v>118532.25599999999</v>
          </cell>
          <cell r="G454">
            <v>0</v>
          </cell>
          <cell r="H454">
            <v>2242</v>
          </cell>
          <cell r="I454">
            <v>445</v>
          </cell>
          <cell r="J454" t="e">
            <v>#REF!</v>
          </cell>
          <cell r="K454" t="e">
            <v>#REF!</v>
          </cell>
          <cell r="L454" t="e">
            <v>#REF!</v>
          </cell>
          <cell r="M454" t="e">
            <v>#REF!</v>
          </cell>
          <cell r="N454" t="e">
            <v>#REF!</v>
          </cell>
          <cell r="O454" t="e">
            <v>#REF!</v>
          </cell>
          <cell r="P454" t="e">
            <v>#REF!</v>
          </cell>
          <cell r="Q454" t="e">
            <v>#REF!</v>
          </cell>
          <cell r="R454" t="e">
            <v>#REF!</v>
          </cell>
          <cell r="S454" t="e">
            <v>#REF!</v>
          </cell>
          <cell r="T454" t="e">
            <v>#REF!</v>
          </cell>
          <cell r="U454" t="e">
            <v>#REF!</v>
          </cell>
          <cell r="V454" t="e">
            <v>#REF!</v>
          </cell>
          <cell r="W454" t="e">
            <v>#REF!</v>
          </cell>
          <cell r="X454" t="e">
            <v>#REF!</v>
          </cell>
          <cell r="Y454" t="e">
            <v>#REF!</v>
          </cell>
          <cell r="Z454" t="e">
            <v>#REF!</v>
          </cell>
          <cell r="AA454" t="e">
            <v>#REF!</v>
          </cell>
          <cell r="AB454" t="e">
            <v>#REF!</v>
          </cell>
          <cell r="AC454" t="e">
            <v>#REF!</v>
          </cell>
          <cell r="AD454" t="e">
            <v>#REF!</v>
          </cell>
          <cell r="AE454" t="e">
            <v>#REF!</v>
          </cell>
          <cell r="AF454" t="e">
            <v>#REF!</v>
          </cell>
          <cell r="AG454" t="e">
            <v>#REF!</v>
          </cell>
          <cell r="AH454" t="e">
            <v>#REF!</v>
          </cell>
          <cell r="AI454">
            <v>0</v>
          </cell>
        </row>
        <row r="455">
          <cell r="C455" t="str">
            <v>12006</v>
          </cell>
          <cell r="D455" t="str">
            <v>CABURO  S / MURO</v>
          </cell>
          <cell r="E455" t="str">
            <v>M2</v>
          </cell>
          <cell r="F455">
            <v>4569.5061333083031</v>
          </cell>
          <cell r="G455">
            <v>0</v>
          </cell>
          <cell r="H455">
            <v>2249</v>
          </cell>
          <cell r="I455">
            <v>446</v>
          </cell>
          <cell r="J455" t="e">
            <v>#REF!</v>
          </cell>
          <cell r="K455" t="e">
            <v>#REF!</v>
          </cell>
          <cell r="L455" t="e">
            <v>#REF!</v>
          </cell>
          <cell r="M455" t="e">
            <v>#REF!</v>
          </cell>
          <cell r="N455" t="e">
            <v>#REF!</v>
          </cell>
          <cell r="O455" t="e">
            <v>#REF!</v>
          </cell>
          <cell r="P455" t="e">
            <v>#REF!</v>
          </cell>
          <cell r="Q455" t="e">
            <v>#REF!</v>
          </cell>
          <cell r="R455" t="e">
            <v>#REF!</v>
          </cell>
          <cell r="S455" t="e">
            <v>#REF!</v>
          </cell>
          <cell r="T455" t="e">
            <v>#REF!</v>
          </cell>
          <cell r="U455" t="e">
            <v>#REF!</v>
          </cell>
          <cell r="V455" t="e">
            <v>#REF!</v>
          </cell>
          <cell r="W455" t="e">
            <v>#REF!</v>
          </cell>
          <cell r="X455" t="e">
            <v>#REF!</v>
          </cell>
          <cell r="Y455" t="e">
            <v>#REF!</v>
          </cell>
          <cell r="Z455" t="e">
            <v>#REF!</v>
          </cell>
          <cell r="AA455" t="e">
            <v>#REF!</v>
          </cell>
          <cell r="AB455" t="e">
            <v>#REF!</v>
          </cell>
          <cell r="AC455" t="e">
            <v>#REF!</v>
          </cell>
          <cell r="AD455" t="e">
            <v>#REF!</v>
          </cell>
          <cell r="AE455" t="e">
            <v>#REF!</v>
          </cell>
          <cell r="AF455" t="e">
            <v>#REF!</v>
          </cell>
          <cell r="AG455" t="e">
            <v>#REF!</v>
          </cell>
          <cell r="AH455" t="e">
            <v>#REF!</v>
          </cell>
          <cell r="AI455">
            <v>0</v>
          </cell>
        </row>
        <row r="456">
          <cell r="C456" t="str">
            <v>12007</v>
          </cell>
          <cell r="D456" t="str">
            <v>ESMALTE   S/ LAMINA LINEL</v>
          </cell>
          <cell r="E456" t="str">
            <v>ML</v>
          </cell>
          <cell r="F456">
            <v>1772.7714452000005</v>
          </cell>
          <cell r="G456">
            <v>0</v>
          </cell>
          <cell r="H456">
            <v>2250</v>
          </cell>
          <cell r="I456">
            <v>447</v>
          </cell>
          <cell r="J456" t="e">
            <v>#REF!</v>
          </cell>
          <cell r="K456" t="e">
            <v>#REF!</v>
          </cell>
          <cell r="L456" t="e">
            <v>#REF!</v>
          </cell>
          <cell r="M456" t="e">
            <v>#REF!</v>
          </cell>
          <cell r="N456" t="e">
            <v>#REF!</v>
          </cell>
          <cell r="O456" t="e">
            <v>#REF!</v>
          </cell>
          <cell r="P456" t="e">
            <v>#REF!</v>
          </cell>
          <cell r="Q456" t="e">
            <v>#REF!</v>
          </cell>
          <cell r="R456" t="e">
            <v>#REF!</v>
          </cell>
          <cell r="S456" t="e">
            <v>#REF!</v>
          </cell>
          <cell r="T456" t="e">
            <v>#REF!</v>
          </cell>
          <cell r="U456" t="e">
            <v>#REF!</v>
          </cell>
          <cell r="V456" t="e">
            <v>#REF!</v>
          </cell>
          <cell r="W456" t="e">
            <v>#REF!</v>
          </cell>
          <cell r="X456" t="e">
            <v>#REF!</v>
          </cell>
          <cell r="Y456" t="e">
            <v>#REF!</v>
          </cell>
          <cell r="Z456" t="e">
            <v>#REF!</v>
          </cell>
          <cell r="AA456" t="e">
            <v>#REF!</v>
          </cell>
          <cell r="AB456" t="e">
            <v>#REF!</v>
          </cell>
          <cell r="AC456" t="e">
            <v>#REF!</v>
          </cell>
          <cell r="AD456" t="e">
            <v>#REF!</v>
          </cell>
          <cell r="AE456" t="e">
            <v>#REF!</v>
          </cell>
          <cell r="AF456" t="e">
            <v>#REF!</v>
          </cell>
          <cell r="AG456" t="e">
            <v>#REF!</v>
          </cell>
          <cell r="AH456" t="e">
            <v>#REF!</v>
          </cell>
          <cell r="AI456">
            <v>0</v>
          </cell>
        </row>
        <row r="457">
          <cell r="C457" t="str">
            <v>12008</v>
          </cell>
          <cell r="D457" t="str">
            <v xml:space="preserve">ESMALTE  REJAS - VENTANAS, BALCONES </v>
          </cell>
          <cell r="E457" t="str">
            <v>M2</v>
          </cell>
          <cell r="F457">
            <v>6788.4370268000011</v>
          </cell>
          <cell r="G457">
            <v>0</v>
          </cell>
          <cell r="H457">
            <v>2255</v>
          </cell>
          <cell r="I457">
            <v>448</v>
          </cell>
          <cell r="J457" t="e">
            <v>#REF!</v>
          </cell>
          <cell r="K457" t="e">
            <v>#REF!</v>
          </cell>
          <cell r="L457" t="e">
            <v>#REF!</v>
          </cell>
          <cell r="M457" t="e">
            <v>#REF!</v>
          </cell>
          <cell r="N457" t="e">
            <v>#REF!</v>
          </cell>
          <cell r="O457" t="e">
            <v>#REF!</v>
          </cell>
          <cell r="P457" t="e">
            <v>#REF!</v>
          </cell>
          <cell r="Q457" t="e">
            <v>#REF!</v>
          </cell>
          <cell r="R457" t="e">
            <v>#REF!</v>
          </cell>
          <cell r="S457" t="e">
            <v>#REF!</v>
          </cell>
          <cell r="T457" t="e">
            <v>#REF!</v>
          </cell>
          <cell r="U457" t="e">
            <v>#REF!</v>
          </cell>
          <cell r="V457" t="e">
            <v>#REF!</v>
          </cell>
          <cell r="W457" t="e">
            <v>#REF!</v>
          </cell>
          <cell r="X457" t="e">
            <v>#REF!</v>
          </cell>
          <cell r="Y457" t="e">
            <v>#REF!</v>
          </cell>
          <cell r="Z457" t="e">
            <v>#REF!</v>
          </cell>
          <cell r="AA457" t="e">
            <v>#REF!</v>
          </cell>
          <cell r="AB457" t="e">
            <v>#REF!</v>
          </cell>
          <cell r="AC457" t="e">
            <v>#REF!</v>
          </cell>
          <cell r="AD457" t="e">
            <v>#REF!</v>
          </cell>
          <cell r="AE457" t="e">
            <v>#REF!</v>
          </cell>
          <cell r="AF457" t="e">
            <v>#REF!</v>
          </cell>
          <cell r="AG457" t="e">
            <v>#REF!</v>
          </cell>
          <cell r="AH457" t="e">
            <v>#REF!</v>
          </cell>
          <cell r="AI457">
            <v>0</v>
          </cell>
        </row>
        <row r="458">
          <cell r="C458" t="str">
            <v>12009</v>
          </cell>
          <cell r="D458" t="str">
            <v>ESMALTE S/  MARCOS DE MADERA</v>
          </cell>
          <cell r="E458" t="str">
            <v>M2</v>
          </cell>
          <cell r="F458">
            <v>6548.4172811999997</v>
          </cell>
          <cell r="G458">
            <v>0</v>
          </cell>
          <cell r="H458">
            <v>2261</v>
          </cell>
          <cell r="I458">
            <v>449</v>
          </cell>
          <cell r="J458" t="e">
            <v>#REF!</v>
          </cell>
          <cell r="K458" t="e">
            <v>#REF!</v>
          </cell>
          <cell r="L458" t="e">
            <v>#REF!</v>
          </cell>
          <cell r="M458" t="e">
            <v>#REF!</v>
          </cell>
          <cell r="N458" t="e">
            <v>#REF!</v>
          </cell>
          <cell r="O458" t="e">
            <v>#REF!</v>
          </cell>
          <cell r="P458" t="e">
            <v>#REF!</v>
          </cell>
          <cell r="Q458" t="e">
            <v>#REF!</v>
          </cell>
          <cell r="R458" t="e">
            <v>#REF!</v>
          </cell>
          <cell r="S458" t="e">
            <v>#REF!</v>
          </cell>
          <cell r="T458" t="e">
            <v>#REF!</v>
          </cell>
          <cell r="U458" t="e">
            <v>#REF!</v>
          </cell>
          <cell r="V458" t="e">
            <v>#REF!</v>
          </cell>
          <cell r="W458" t="e">
            <v>#REF!</v>
          </cell>
          <cell r="X458" t="e">
            <v>#REF!</v>
          </cell>
          <cell r="Y458" t="e">
            <v>#REF!</v>
          </cell>
          <cell r="Z458" t="e">
            <v>#REF!</v>
          </cell>
          <cell r="AA458" t="e">
            <v>#REF!</v>
          </cell>
          <cell r="AB458" t="e">
            <v>#REF!</v>
          </cell>
          <cell r="AC458" t="e">
            <v>#REF!</v>
          </cell>
          <cell r="AD458" t="e">
            <v>#REF!</v>
          </cell>
          <cell r="AE458" t="e">
            <v>#REF!</v>
          </cell>
          <cell r="AF458" t="e">
            <v>#REF!</v>
          </cell>
          <cell r="AG458" t="e">
            <v>#REF!</v>
          </cell>
          <cell r="AH458" t="e">
            <v>#REF!</v>
          </cell>
          <cell r="AI458">
            <v>0</v>
          </cell>
        </row>
        <row r="459">
          <cell r="C459" t="str">
            <v>12010</v>
          </cell>
          <cell r="D459" t="str">
            <v>ESMALTE S/  MADERA  LLENA</v>
          </cell>
          <cell r="E459" t="str">
            <v>M2</v>
          </cell>
          <cell r="F459">
            <v>12009.8198988</v>
          </cell>
          <cell r="G459">
            <v>0</v>
          </cell>
          <cell r="H459">
            <v>2273</v>
          </cell>
          <cell r="I459">
            <v>450</v>
          </cell>
          <cell r="J459" t="e">
            <v>#REF!</v>
          </cell>
          <cell r="K459" t="e">
            <v>#REF!</v>
          </cell>
          <cell r="L459" t="e">
            <v>#REF!</v>
          </cell>
          <cell r="M459" t="e">
            <v>#REF!</v>
          </cell>
          <cell r="N459" t="e">
            <v>#REF!</v>
          </cell>
          <cell r="O459" t="e">
            <v>#REF!</v>
          </cell>
          <cell r="P459" t="e">
            <v>#REF!</v>
          </cell>
          <cell r="Q459" t="e">
            <v>#REF!</v>
          </cell>
          <cell r="R459" t="e">
            <v>#REF!</v>
          </cell>
          <cell r="S459" t="e">
            <v>#REF!</v>
          </cell>
          <cell r="T459" t="e">
            <v>#REF!</v>
          </cell>
          <cell r="U459" t="e">
            <v>#REF!</v>
          </cell>
          <cell r="V459" t="e">
            <v>#REF!</v>
          </cell>
          <cell r="W459" t="e">
            <v>#REF!</v>
          </cell>
          <cell r="X459" t="e">
            <v>#REF!</v>
          </cell>
          <cell r="Y459" t="e">
            <v>#REF!</v>
          </cell>
          <cell r="Z459" t="e">
            <v>#REF!</v>
          </cell>
          <cell r="AA459" t="e">
            <v>#REF!</v>
          </cell>
          <cell r="AB459" t="e">
            <v>#REF!</v>
          </cell>
          <cell r="AC459" t="e">
            <v>#REF!</v>
          </cell>
          <cell r="AD459" t="e">
            <v>#REF!</v>
          </cell>
          <cell r="AE459" t="e">
            <v>#REF!</v>
          </cell>
          <cell r="AF459" t="e">
            <v>#REF!</v>
          </cell>
          <cell r="AG459" t="e">
            <v>#REF!</v>
          </cell>
          <cell r="AH459" t="e">
            <v>#REF!</v>
          </cell>
          <cell r="AI459">
            <v>0</v>
          </cell>
        </row>
        <row r="460">
          <cell r="C460" t="str">
            <v>12011</v>
          </cell>
          <cell r="D460" t="str">
            <v>ESMALTE S/  MADERA LINEAL</v>
          </cell>
          <cell r="E460" t="str">
            <v>M2</v>
          </cell>
          <cell r="F460">
            <v>2854.5410452000006</v>
          </cell>
          <cell r="G460">
            <v>0</v>
          </cell>
          <cell r="H460">
            <v>2289</v>
          </cell>
          <cell r="I460">
            <v>452</v>
          </cell>
          <cell r="J460" t="e">
            <v>#REF!</v>
          </cell>
          <cell r="K460" t="e">
            <v>#REF!</v>
          </cell>
          <cell r="L460" t="e">
            <v>#REF!</v>
          </cell>
          <cell r="M460" t="e">
            <v>#REF!</v>
          </cell>
          <cell r="N460" t="e">
            <v>#REF!</v>
          </cell>
          <cell r="O460" t="e">
            <v>#REF!</v>
          </cell>
          <cell r="P460" t="e">
            <v>#REF!</v>
          </cell>
          <cell r="Q460" t="e">
            <v>#REF!</v>
          </cell>
          <cell r="R460" t="e">
            <v>#REF!</v>
          </cell>
          <cell r="S460" t="e">
            <v>#REF!</v>
          </cell>
          <cell r="T460" t="e">
            <v>#REF!</v>
          </cell>
          <cell r="U460" t="e">
            <v>#REF!</v>
          </cell>
          <cell r="V460" t="e">
            <v>#REF!</v>
          </cell>
          <cell r="W460" t="e">
            <v>#REF!</v>
          </cell>
          <cell r="X460" t="e">
            <v>#REF!</v>
          </cell>
          <cell r="Y460" t="e">
            <v>#REF!</v>
          </cell>
          <cell r="Z460" t="e">
            <v>#REF!</v>
          </cell>
          <cell r="AA460" t="e">
            <v>#REF!</v>
          </cell>
          <cell r="AB460" t="e">
            <v>#REF!</v>
          </cell>
          <cell r="AC460" t="e">
            <v>#REF!</v>
          </cell>
          <cell r="AD460" t="e">
            <v>#REF!</v>
          </cell>
          <cell r="AE460" t="e">
            <v>#REF!</v>
          </cell>
          <cell r="AF460" t="e">
            <v>#REF!</v>
          </cell>
          <cell r="AG460" t="e">
            <v>#REF!</v>
          </cell>
          <cell r="AH460" t="e">
            <v>#REF!</v>
          </cell>
          <cell r="AI460">
            <v>0</v>
          </cell>
        </row>
        <row r="461">
          <cell r="C461" t="str">
            <v>12012</v>
          </cell>
          <cell r="D461" t="str">
            <v>TINTILLA   S/ MADERA LLENA</v>
          </cell>
          <cell r="E461" t="str">
            <v>M2</v>
          </cell>
          <cell r="F461">
            <v>9738.0908076000014</v>
          </cell>
          <cell r="G461">
            <v>0</v>
          </cell>
          <cell r="H461">
            <v>2292</v>
          </cell>
          <cell r="I461">
            <v>453</v>
          </cell>
          <cell r="J461" t="e">
            <v>#REF!</v>
          </cell>
          <cell r="K461" t="e">
            <v>#REF!</v>
          </cell>
          <cell r="L461" t="e">
            <v>#REF!</v>
          </cell>
          <cell r="M461" t="e">
            <v>#REF!</v>
          </cell>
          <cell r="N461" t="e">
            <v>#REF!</v>
          </cell>
          <cell r="O461" t="e">
            <v>#REF!</v>
          </cell>
          <cell r="P461" t="e">
            <v>#REF!</v>
          </cell>
          <cell r="Q461" t="e">
            <v>#REF!</v>
          </cell>
          <cell r="R461" t="e">
            <v>#REF!</v>
          </cell>
          <cell r="S461" t="e">
            <v>#REF!</v>
          </cell>
          <cell r="T461" t="e">
            <v>#REF!</v>
          </cell>
          <cell r="U461" t="e">
            <v>#REF!</v>
          </cell>
          <cell r="V461" t="e">
            <v>#REF!</v>
          </cell>
          <cell r="W461" t="e">
            <v>#REF!</v>
          </cell>
          <cell r="X461" t="e">
            <v>#REF!</v>
          </cell>
          <cell r="Y461" t="e">
            <v>#REF!</v>
          </cell>
          <cell r="Z461" t="e">
            <v>#REF!</v>
          </cell>
          <cell r="AA461" t="e">
            <v>#REF!</v>
          </cell>
          <cell r="AB461" t="e">
            <v>#REF!</v>
          </cell>
          <cell r="AC461" t="e">
            <v>#REF!</v>
          </cell>
          <cell r="AD461" t="e">
            <v>#REF!</v>
          </cell>
          <cell r="AE461" t="e">
            <v>#REF!</v>
          </cell>
          <cell r="AF461" t="e">
            <v>#REF!</v>
          </cell>
          <cell r="AG461" t="e">
            <v>#REF!</v>
          </cell>
          <cell r="AH461" t="e">
            <v>#REF!</v>
          </cell>
          <cell r="AI461">
            <v>0</v>
          </cell>
        </row>
        <row r="462">
          <cell r="C462" t="str">
            <v>12013</v>
          </cell>
          <cell r="D462" t="str">
            <v>TINTILLA   S/ MADERA LINEAL</v>
          </cell>
          <cell r="E462" t="str">
            <v>M2</v>
          </cell>
          <cell r="F462">
            <v>63942.560000000005</v>
          </cell>
          <cell r="G462">
            <v>0</v>
          </cell>
          <cell r="H462">
            <v>2296</v>
          </cell>
          <cell r="I462">
            <v>454</v>
          </cell>
          <cell r="J462" t="e">
            <v>#REF!</v>
          </cell>
          <cell r="K462" t="e">
            <v>#REF!</v>
          </cell>
          <cell r="L462" t="e">
            <v>#REF!</v>
          </cell>
          <cell r="M462" t="e">
            <v>#REF!</v>
          </cell>
          <cell r="N462" t="e">
            <v>#REF!</v>
          </cell>
          <cell r="O462" t="e">
            <v>#REF!</v>
          </cell>
          <cell r="P462" t="e">
            <v>#REF!</v>
          </cell>
          <cell r="Q462" t="e">
            <v>#REF!</v>
          </cell>
          <cell r="R462" t="e">
            <v>#REF!</v>
          </cell>
          <cell r="S462" t="e">
            <v>#REF!</v>
          </cell>
          <cell r="T462" t="e">
            <v>#REF!</v>
          </cell>
          <cell r="U462" t="e">
            <v>#REF!</v>
          </cell>
          <cell r="V462" t="e">
            <v>#REF!</v>
          </cell>
          <cell r="W462" t="e">
            <v>#REF!</v>
          </cell>
          <cell r="X462" t="e">
            <v>#REF!</v>
          </cell>
          <cell r="Y462" t="e">
            <v>#REF!</v>
          </cell>
          <cell r="Z462" t="e">
            <v>#REF!</v>
          </cell>
          <cell r="AA462" t="e">
            <v>#REF!</v>
          </cell>
          <cell r="AB462" t="e">
            <v>#REF!</v>
          </cell>
          <cell r="AC462" t="e">
            <v>#REF!</v>
          </cell>
          <cell r="AD462" t="e">
            <v>#REF!</v>
          </cell>
          <cell r="AE462" t="e">
            <v>#REF!</v>
          </cell>
          <cell r="AF462" t="e">
            <v>#REF!</v>
          </cell>
          <cell r="AG462" t="e">
            <v>#REF!</v>
          </cell>
          <cell r="AH462" t="e">
            <v>#REF!</v>
          </cell>
          <cell r="AI462">
            <v>0</v>
          </cell>
        </row>
        <row r="463">
          <cell r="C463" t="str">
            <v>12014</v>
          </cell>
          <cell r="D463" t="str">
            <v>TINTILLA   S/ MUEBLES</v>
          </cell>
          <cell r="E463" t="str">
            <v>M2</v>
          </cell>
          <cell r="F463">
            <v>1120726.92</v>
          </cell>
          <cell r="G463">
            <v>0</v>
          </cell>
          <cell r="H463">
            <v>2301</v>
          </cell>
          <cell r="I463">
            <v>455</v>
          </cell>
          <cell r="J463" t="e">
            <v>#REF!</v>
          </cell>
          <cell r="K463" t="e">
            <v>#REF!</v>
          </cell>
          <cell r="L463" t="e">
            <v>#REF!</v>
          </cell>
          <cell r="M463" t="e">
            <v>#REF!</v>
          </cell>
          <cell r="N463" t="e">
            <v>#REF!</v>
          </cell>
          <cell r="O463" t="e">
            <v>#REF!</v>
          </cell>
          <cell r="P463" t="e">
            <v>#REF!</v>
          </cell>
          <cell r="Q463" t="e">
            <v>#REF!</v>
          </cell>
          <cell r="R463" t="e">
            <v>#REF!</v>
          </cell>
          <cell r="S463" t="e">
            <v>#REF!</v>
          </cell>
          <cell r="T463" t="e">
            <v>#REF!</v>
          </cell>
          <cell r="U463" t="e">
            <v>#REF!</v>
          </cell>
          <cell r="V463" t="e">
            <v>#REF!</v>
          </cell>
          <cell r="W463" t="e">
            <v>#REF!</v>
          </cell>
          <cell r="X463" t="e">
            <v>#REF!</v>
          </cell>
          <cell r="Y463" t="e">
            <v>#REF!</v>
          </cell>
          <cell r="Z463" t="e">
            <v>#REF!</v>
          </cell>
          <cell r="AA463" t="e">
            <v>#REF!</v>
          </cell>
          <cell r="AB463" t="e">
            <v>#REF!</v>
          </cell>
          <cell r="AC463" t="e">
            <v>#REF!</v>
          </cell>
          <cell r="AD463" t="e">
            <v>#REF!</v>
          </cell>
          <cell r="AE463" t="e">
            <v>#REF!</v>
          </cell>
          <cell r="AF463" t="e">
            <v>#REF!</v>
          </cell>
          <cell r="AG463" t="e">
            <v>#REF!</v>
          </cell>
          <cell r="AH463" t="e">
            <v>#REF!</v>
          </cell>
          <cell r="AI463">
            <v>0</v>
          </cell>
        </row>
        <row r="464">
          <cell r="C464" t="str">
            <v>12015</v>
          </cell>
          <cell r="D464" t="str">
            <v>ESMALTE  S/ MUEBLES</v>
          </cell>
          <cell r="E464" t="str">
            <v>M2</v>
          </cell>
          <cell r="F464">
            <v>47887.906022800002</v>
          </cell>
          <cell r="G464">
            <v>0</v>
          </cell>
          <cell r="H464">
            <v>2306</v>
          </cell>
          <cell r="I464">
            <v>456</v>
          </cell>
          <cell r="J464" t="e">
            <v>#REF!</v>
          </cell>
          <cell r="K464" t="e">
            <v>#REF!</v>
          </cell>
          <cell r="L464" t="e">
            <v>#REF!</v>
          </cell>
          <cell r="M464" t="e">
            <v>#REF!</v>
          </cell>
          <cell r="N464" t="e">
            <v>#REF!</v>
          </cell>
          <cell r="O464" t="e">
            <v>#REF!</v>
          </cell>
          <cell r="P464" t="e">
            <v>#REF!</v>
          </cell>
          <cell r="Q464" t="e">
            <v>#REF!</v>
          </cell>
          <cell r="R464" t="e">
            <v>#REF!</v>
          </cell>
          <cell r="S464" t="e">
            <v>#REF!</v>
          </cell>
          <cell r="T464" t="e">
            <v>#REF!</v>
          </cell>
          <cell r="U464" t="e">
            <v>#REF!</v>
          </cell>
          <cell r="V464" t="e">
            <v>#REF!</v>
          </cell>
          <cell r="W464" t="e">
            <v>#REF!</v>
          </cell>
          <cell r="X464" t="e">
            <v>#REF!</v>
          </cell>
          <cell r="Y464" t="e">
            <v>#REF!</v>
          </cell>
          <cell r="Z464" t="e">
            <v>#REF!</v>
          </cell>
          <cell r="AA464" t="e">
            <v>#REF!</v>
          </cell>
          <cell r="AB464" t="e">
            <v>#REF!</v>
          </cell>
          <cell r="AC464" t="e">
            <v>#REF!</v>
          </cell>
          <cell r="AD464" t="e">
            <v>#REF!</v>
          </cell>
          <cell r="AE464" t="e">
            <v>#REF!</v>
          </cell>
          <cell r="AF464" t="e">
            <v>#REF!</v>
          </cell>
          <cell r="AG464" t="e">
            <v>#REF!</v>
          </cell>
          <cell r="AH464" t="e">
            <v>#REF!</v>
          </cell>
          <cell r="AI464">
            <v>0</v>
          </cell>
        </row>
        <row r="465">
          <cell r="C465" t="str">
            <v>12016</v>
          </cell>
          <cell r="D465" t="str">
            <v>BARNIZ  S / MUEBLES</v>
          </cell>
          <cell r="E465" t="str">
            <v>M2</v>
          </cell>
          <cell r="F465">
            <v>34533.371222800008</v>
          </cell>
          <cell r="G465">
            <v>0</v>
          </cell>
          <cell r="H465">
            <v>2312</v>
          </cell>
          <cell r="I465">
            <v>457</v>
          </cell>
          <cell r="J465" t="e">
            <v>#REF!</v>
          </cell>
          <cell r="K465" t="e">
            <v>#REF!</v>
          </cell>
          <cell r="L465" t="e">
            <v>#REF!</v>
          </cell>
          <cell r="M465" t="e">
            <v>#REF!</v>
          </cell>
          <cell r="N465" t="e">
            <v>#REF!</v>
          </cell>
          <cell r="O465" t="e">
            <v>#REF!</v>
          </cell>
          <cell r="P465" t="e">
            <v>#REF!</v>
          </cell>
          <cell r="Q465" t="e">
            <v>#REF!</v>
          </cell>
          <cell r="R465" t="e">
            <v>#REF!</v>
          </cell>
          <cell r="S465" t="e">
            <v>#REF!</v>
          </cell>
          <cell r="T465" t="e">
            <v>#REF!</v>
          </cell>
          <cell r="U465" t="e">
            <v>#REF!</v>
          </cell>
          <cell r="V465" t="e">
            <v>#REF!</v>
          </cell>
          <cell r="W465" t="e">
            <v>#REF!</v>
          </cell>
          <cell r="X465" t="e">
            <v>#REF!</v>
          </cell>
          <cell r="Y465" t="e">
            <v>#REF!</v>
          </cell>
          <cell r="Z465" t="e">
            <v>#REF!</v>
          </cell>
          <cell r="AA465" t="e">
            <v>#REF!</v>
          </cell>
          <cell r="AB465" t="e">
            <v>#REF!</v>
          </cell>
          <cell r="AC465" t="e">
            <v>#REF!</v>
          </cell>
          <cell r="AD465" t="e">
            <v>#REF!</v>
          </cell>
          <cell r="AE465" t="e">
            <v>#REF!</v>
          </cell>
          <cell r="AF465" t="e">
            <v>#REF!</v>
          </cell>
          <cell r="AG465" t="e">
            <v>#REF!</v>
          </cell>
          <cell r="AH465" t="e">
            <v>#REF!</v>
          </cell>
          <cell r="AI465">
            <v>0</v>
          </cell>
        </row>
        <row r="466">
          <cell r="C466" t="str">
            <v>12017</v>
          </cell>
          <cell r="D466" t="str">
            <v>LACA  PISO      MADERA</v>
          </cell>
          <cell r="E466" t="str">
            <v>M2</v>
          </cell>
          <cell r="F466">
            <v>17430.783622800001</v>
          </cell>
          <cell r="G466">
            <v>0</v>
          </cell>
          <cell r="H466">
            <v>2318</v>
          </cell>
          <cell r="I466">
            <v>458</v>
          </cell>
          <cell r="J466" t="e">
            <v>#REF!</v>
          </cell>
          <cell r="K466" t="e">
            <v>#REF!</v>
          </cell>
          <cell r="L466" t="e">
            <v>#REF!</v>
          </cell>
          <cell r="M466" t="e">
            <v>#REF!</v>
          </cell>
          <cell r="N466" t="e">
            <v>#REF!</v>
          </cell>
          <cell r="O466" t="e">
            <v>#REF!</v>
          </cell>
          <cell r="P466" t="e">
            <v>#REF!</v>
          </cell>
          <cell r="Q466" t="e">
            <v>#REF!</v>
          </cell>
          <cell r="R466" t="e">
            <v>#REF!</v>
          </cell>
          <cell r="S466" t="e">
            <v>#REF!</v>
          </cell>
          <cell r="T466" t="e">
            <v>#REF!</v>
          </cell>
          <cell r="U466" t="e">
            <v>#REF!</v>
          </cell>
          <cell r="V466" t="e">
            <v>#REF!</v>
          </cell>
          <cell r="W466" t="e">
            <v>#REF!</v>
          </cell>
          <cell r="X466" t="e">
            <v>#REF!</v>
          </cell>
          <cell r="Y466" t="e">
            <v>#REF!</v>
          </cell>
          <cell r="Z466" t="e">
            <v>#REF!</v>
          </cell>
          <cell r="AA466" t="e">
            <v>#REF!</v>
          </cell>
          <cell r="AB466" t="e">
            <v>#REF!</v>
          </cell>
          <cell r="AC466" t="e">
            <v>#REF!</v>
          </cell>
          <cell r="AD466" t="e">
            <v>#REF!</v>
          </cell>
          <cell r="AE466" t="e">
            <v>#REF!</v>
          </cell>
          <cell r="AF466" t="e">
            <v>#REF!</v>
          </cell>
          <cell r="AG466" t="e">
            <v>#REF!</v>
          </cell>
          <cell r="AH466" t="e">
            <v>#REF!</v>
          </cell>
          <cell r="AI466">
            <v>0</v>
          </cell>
        </row>
        <row r="467">
          <cell r="C467" t="str">
            <v>12018</v>
          </cell>
          <cell r="D467" t="str">
            <v>ESGRAFIADO     FACHADA</v>
          </cell>
          <cell r="E467" t="str">
            <v>M2</v>
          </cell>
          <cell r="F467">
            <v>15539.36</v>
          </cell>
          <cell r="G467">
            <v>0</v>
          </cell>
          <cell r="H467">
            <v>2324</v>
          </cell>
          <cell r="I467">
            <v>459</v>
          </cell>
          <cell r="J467" t="e">
            <v>#REF!</v>
          </cell>
          <cell r="K467" t="e">
            <v>#REF!</v>
          </cell>
          <cell r="L467" t="e">
            <v>#REF!</v>
          </cell>
          <cell r="M467" t="e">
            <v>#REF!</v>
          </cell>
          <cell r="N467" t="e">
            <v>#REF!</v>
          </cell>
          <cell r="O467" t="e">
            <v>#REF!</v>
          </cell>
          <cell r="P467" t="e">
            <v>#REF!</v>
          </cell>
          <cell r="Q467" t="e">
            <v>#REF!</v>
          </cell>
          <cell r="R467" t="e">
            <v>#REF!</v>
          </cell>
          <cell r="S467" t="e">
            <v>#REF!</v>
          </cell>
          <cell r="T467" t="e">
            <v>#REF!</v>
          </cell>
          <cell r="U467" t="e">
            <v>#REF!</v>
          </cell>
          <cell r="V467" t="e">
            <v>#REF!</v>
          </cell>
          <cell r="W467" t="e">
            <v>#REF!</v>
          </cell>
          <cell r="X467" t="e">
            <v>#REF!</v>
          </cell>
          <cell r="Y467" t="e">
            <v>#REF!</v>
          </cell>
          <cell r="Z467" t="e">
            <v>#REF!</v>
          </cell>
          <cell r="AA467" t="e">
            <v>#REF!</v>
          </cell>
          <cell r="AB467" t="e">
            <v>#REF!</v>
          </cell>
          <cell r="AC467" t="e">
            <v>#REF!</v>
          </cell>
          <cell r="AD467" t="e">
            <v>#REF!</v>
          </cell>
          <cell r="AE467" t="e">
            <v>#REF!</v>
          </cell>
          <cell r="AF467" t="e">
            <v>#REF!</v>
          </cell>
          <cell r="AG467" t="e">
            <v>#REF!</v>
          </cell>
          <cell r="AH467" t="e">
            <v>#REF!</v>
          </cell>
          <cell r="AI467">
            <v>0</v>
          </cell>
        </row>
        <row r="468">
          <cell r="C468" t="str">
            <v>12019</v>
          </cell>
          <cell r="D468" t="str">
            <v>MARMOPLAST   FACHADA</v>
          </cell>
          <cell r="E468" t="str">
            <v>M2</v>
          </cell>
          <cell r="F468">
            <v>11600</v>
          </cell>
          <cell r="G468">
            <v>0</v>
          </cell>
          <cell r="H468">
            <v>2329</v>
          </cell>
          <cell r="I468">
            <v>460</v>
          </cell>
          <cell r="J468" t="e">
            <v>#REF!</v>
          </cell>
          <cell r="K468" t="e">
            <v>#REF!</v>
          </cell>
          <cell r="L468" t="e">
            <v>#REF!</v>
          </cell>
          <cell r="M468" t="e">
            <v>#REF!</v>
          </cell>
          <cell r="N468" t="e">
            <v>#REF!</v>
          </cell>
          <cell r="O468" t="e">
            <v>#REF!</v>
          </cell>
          <cell r="P468" t="e">
            <v>#REF!</v>
          </cell>
          <cell r="Q468" t="e">
            <v>#REF!</v>
          </cell>
          <cell r="R468" t="e">
            <v>#REF!</v>
          </cell>
          <cell r="S468" t="e">
            <v>#REF!</v>
          </cell>
          <cell r="T468" t="e">
            <v>#REF!</v>
          </cell>
          <cell r="U468" t="e">
            <v>#REF!</v>
          </cell>
          <cell r="V468" t="e">
            <v>#REF!</v>
          </cell>
          <cell r="W468" t="e">
            <v>#REF!</v>
          </cell>
          <cell r="X468" t="e">
            <v>#REF!</v>
          </cell>
          <cell r="Y468" t="e">
            <v>#REF!</v>
          </cell>
          <cell r="Z468" t="e">
            <v>#REF!</v>
          </cell>
          <cell r="AA468" t="e">
            <v>#REF!</v>
          </cell>
          <cell r="AB468" t="e">
            <v>#REF!</v>
          </cell>
          <cell r="AC468" t="e">
            <v>#REF!</v>
          </cell>
          <cell r="AD468" t="e">
            <v>#REF!</v>
          </cell>
          <cell r="AE468" t="e">
            <v>#REF!</v>
          </cell>
          <cell r="AF468" t="e">
            <v>#REF!</v>
          </cell>
          <cell r="AG468" t="e">
            <v>#REF!</v>
          </cell>
          <cell r="AH468" t="e">
            <v>#REF!</v>
          </cell>
          <cell r="AI468">
            <v>0</v>
          </cell>
        </row>
        <row r="469">
          <cell r="C469" t="str">
            <v>12020</v>
          </cell>
          <cell r="D469" t="str">
            <v>COLORPLAST     FACHADA</v>
          </cell>
          <cell r="E469" t="str">
            <v>M2</v>
          </cell>
          <cell r="F469">
            <v>1898.92</v>
          </cell>
          <cell r="G469">
            <v>0</v>
          </cell>
          <cell r="H469">
            <v>2334</v>
          </cell>
          <cell r="I469">
            <v>461</v>
          </cell>
          <cell r="J469" t="e">
            <v>#REF!</v>
          </cell>
          <cell r="K469" t="e">
            <v>#REF!</v>
          </cell>
          <cell r="L469" t="e">
            <v>#REF!</v>
          </cell>
          <cell r="M469" t="e">
            <v>#REF!</v>
          </cell>
          <cell r="N469" t="e">
            <v>#REF!</v>
          </cell>
          <cell r="O469" t="e">
            <v>#REF!</v>
          </cell>
          <cell r="P469" t="e">
            <v>#REF!</v>
          </cell>
          <cell r="Q469" t="e">
            <v>#REF!</v>
          </cell>
          <cell r="R469" t="e">
            <v>#REF!</v>
          </cell>
          <cell r="S469" t="e">
            <v>#REF!</v>
          </cell>
          <cell r="T469" t="e">
            <v>#REF!</v>
          </cell>
          <cell r="U469" t="e">
            <v>#REF!</v>
          </cell>
          <cell r="V469" t="e">
            <v>#REF!</v>
          </cell>
          <cell r="W469" t="e">
            <v>#REF!</v>
          </cell>
          <cell r="X469" t="e">
            <v>#REF!</v>
          </cell>
          <cell r="Y469" t="e">
            <v>#REF!</v>
          </cell>
          <cell r="Z469" t="e">
            <v>#REF!</v>
          </cell>
          <cell r="AA469" t="e">
            <v>#REF!</v>
          </cell>
          <cell r="AB469" t="e">
            <v>#REF!</v>
          </cell>
          <cell r="AC469" t="e">
            <v>#REF!</v>
          </cell>
          <cell r="AD469" t="e">
            <v>#REF!</v>
          </cell>
          <cell r="AE469" t="e">
            <v>#REF!</v>
          </cell>
          <cell r="AF469" t="e">
            <v>#REF!</v>
          </cell>
          <cell r="AG469" t="e">
            <v>#REF!</v>
          </cell>
          <cell r="AH469" t="e">
            <v>#REF!</v>
          </cell>
          <cell r="AI469">
            <v>0</v>
          </cell>
        </row>
        <row r="470">
          <cell r="C470" t="str">
            <v>12021</v>
          </cell>
          <cell r="D470" t="str">
            <v>SILCOPLAST        FACHADA</v>
          </cell>
          <cell r="E470" t="str">
            <v>M2</v>
          </cell>
          <cell r="F470">
            <v>9087.44</v>
          </cell>
          <cell r="G470">
            <v>0</v>
          </cell>
          <cell r="H470">
            <v>2339</v>
          </cell>
          <cell r="I470">
            <v>462</v>
          </cell>
          <cell r="J470" t="e">
            <v>#REF!</v>
          </cell>
          <cell r="K470" t="e">
            <v>#REF!</v>
          </cell>
          <cell r="L470" t="e">
            <v>#REF!</v>
          </cell>
          <cell r="M470" t="e">
            <v>#REF!</v>
          </cell>
          <cell r="N470" t="e">
            <v>#REF!</v>
          </cell>
          <cell r="O470" t="e">
            <v>#REF!</v>
          </cell>
          <cell r="P470" t="e">
            <v>#REF!</v>
          </cell>
          <cell r="Q470" t="e">
            <v>#REF!</v>
          </cell>
          <cell r="R470" t="e">
            <v>#REF!</v>
          </cell>
          <cell r="S470" t="e">
            <v>#REF!</v>
          </cell>
          <cell r="T470" t="e">
            <v>#REF!</v>
          </cell>
          <cell r="U470" t="e">
            <v>#REF!</v>
          </cell>
          <cell r="V470" t="e">
            <v>#REF!</v>
          </cell>
          <cell r="W470" t="e">
            <v>#REF!</v>
          </cell>
          <cell r="X470" t="e">
            <v>#REF!</v>
          </cell>
          <cell r="Y470" t="e">
            <v>#REF!</v>
          </cell>
          <cell r="Z470" t="e">
            <v>#REF!</v>
          </cell>
          <cell r="AA470" t="e">
            <v>#REF!</v>
          </cell>
          <cell r="AB470" t="e">
            <v>#REF!</v>
          </cell>
          <cell r="AC470" t="e">
            <v>#REF!</v>
          </cell>
          <cell r="AD470" t="e">
            <v>#REF!</v>
          </cell>
          <cell r="AE470" t="e">
            <v>#REF!</v>
          </cell>
          <cell r="AF470" t="e">
            <v>#REF!</v>
          </cell>
          <cell r="AG470" t="e">
            <v>#REF!</v>
          </cell>
          <cell r="AH470" t="e">
            <v>#REF!</v>
          </cell>
          <cell r="AI470">
            <v>0</v>
          </cell>
        </row>
        <row r="471">
          <cell r="C471" t="str">
            <v>12022</v>
          </cell>
          <cell r="D471" t="str">
            <v>ANTICORROSIVO  S/ LAMINA  LINEL</v>
          </cell>
          <cell r="E471" t="str">
            <v>ML</v>
          </cell>
          <cell r="F471">
            <v>4796.4052720000009</v>
          </cell>
          <cell r="G471">
            <v>0</v>
          </cell>
          <cell r="H471">
            <v>2345</v>
          </cell>
          <cell r="I471">
            <v>463</v>
          </cell>
          <cell r="J471" t="e">
            <v>#REF!</v>
          </cell>
          <cell r="K471" t="e">
            <v>#REF!</v>
          </cell>
          <cell r="L471" t="e">
            <v>#REF!</v>
          </cell>
          <cell r="M471" t="e">
            <v>#REF!</v>
          </cell>
          <cell r="N471" t="e">
            <v>#REF!</v>
          </cell>
          <cell r="O471" t="e">
            <v>#REF!</v>
          </cell>
          <cell r="P471" t="e">
            <v>#REF!</v>
          </cell>
          <cell r="Q471" t="e">
            <v>#REF!</v>
          </cell>
          <cell r="R471" t="e">
            <v>#REF!</v>
          </cell>
          <cell r="S471" t="e">
            <v>#REF!</v>
          </cell>
          <cell r="T471" t="e">
            <v>#REF!</v>
          </cell>
          <cell r="U471" t="e">
            <v>#REF!</v>
          </cell>
          <cell r="V471" t="e">
            <v>#REF!</v>
          </cell>
          <cell r="W471" t="e">
            <v>#REF!</v>
          </cell>
          <cell r="X471" t="e">
            <v>#REF!</v>
          </cell>
          <cell r="Y471" t="e">
            <v>#REF!</v>
          </cell>
          <cell r="Z471" t="e">
            <v>#REF!</v>
          </cell>
          <cell r="AA471" t="e">
            <v>#REF!</v>
          </cell>
          <cell r="AB471" t="e">
            <v>#REF!</v>
          </cell>
          <cell r="AC471" t="e">
            <v>#REF!</v>
          </cell>
          <cell r="AD471" t="e">
            <v>#REF!</v>
          </cell>
          <cell r="AE471" t="e">
            <v>#REF!</v>
          </cell>
          <cell r="AF471" t="e">
            <v>#REF!</v>
          </cell>
          <cell r="AG471" t="e">
            <v>#REF!</v>
          </cell>
          <cell r="AH471" t="e">
            <v>#REF!</v>
          </cell>
          <cell r="AI471">
            <v>0</v>
          </cell>
        </row>
        <row r="472">
          <cell r="C472" t="str">
            <v>12023</v>
          </cell>
          <cell r="D472" t="str">
            <v>ANTICORROSIVO S/ LAMINA LLENA</v>
          </cell>
          <cell r="E472" t="str">
            <v>M2</v>
          </cell>
          <cell r="F472">
            <v>9110.6086988000006</v>
          </cell>
          <cell r="G472">
            <v>0</v>
          </cell>
          <cell r="H472">
            <v>2350</v>
          </cell>
          <cell r="I472">
            <v>464</v>
          </cell>
          <cell r="J472" t="e">
            <v>#REF!</v>
          </cell>
          <cell r="K472" t="e">
            <v>#REF!</v>
          </cell>
          <cell r="L472" t="e">
            <v>#REF!</v>
          </cell>
          <cell r="M472" t="e">
            <v>#REF!</v>
          </cell>
          <cell r="N472" t="e">
            <v>#REF!</v>
          </cell>
          <cell r="O472" t="e">
            <v>#REF!</v>
          </cell>
          <cell r="P472" t="e">
            <v>#REF!</v>
          </cell>
          <cell r="Q472" t="e">
            <v>#REF!</v>
          </cell>
          <cell r="R472" t="e">
            <v>#REF!</v>
          </cell>
          <cell r="S472" t="e">
            <v>#REF!</v>
          </cell>
          <cell r="T472" t="e">
            <v>#REF!</v>
          </cell>
          <cell r="U472" t="e">
            <v>#REF!</v>
          </cell>
          <cell r="V472" t="e">
            <v>#REF!</v>
          </cell>
          <cell r="W472" t="e">
            <v>#REF!</v>
          </cell>
          <cell r="X472" t="e">
            <v>#REF!</v>
          </cell>
          <cell r="Y472" t="e">
            <v>#REF!</v>
          </cell>
          <cell r="Z472" t="e">
            <v>#REF!</v>
          </cell>
          <cell r="AA472" t="e">
            <v>#REF!</v>
          </cell>
          <cell r="AB472" t="e">
            <v>#REF!</v>
          </cell>
          <cell r="AC472" t="e">
            <v>#REF!</v>
          </cell>
          <cell r="AD472" t="e">
            <v>#REF!</v>
          </cell>
          <cell r="AE472" t="e">
            <v>#REF!</v>
          </cell>
          <cell r="AF472" t="e">
            <v>#REF!</v>
          </cell>
          <cell r="AG472" t="e">
            <v>#REF!</v>
          </cell>
          <cell r="AH472" t="e">
            <v>#REF!</v>
          </cell>
          <cell r="AI472">
            <v>0</v>
          </cell>
        </row>
        <row r="473">
          <cell r="C473" t="str">
            <v>12024</v>
          </cell>
          <cell r="D473" t="str">
            <v>WASH  PREMIER   S / ALUMINIO</v>
          </cell>
          <cell r="E473" t="str">
            <v>M2</v>
          </cell>
          <cell r="F473">
            <v>20774.718780000003</v>
          </cell>
          <cell r="G473">
            <v>0</v>
          </cell>
          <cell r="H473">
            <v>2354</v>
          </cell>
          <cell r="I473">
            <v>465</v>
          </cell>
          <cell r="J473" t="e">
            <v>#REF!</v>
          </cell>
          <cell r="K473" t="e">
            <v>#REF!</v>
          </cell>
          <cell r="L473" t="e">
            <v>#REF!</v>
          </cell>
          <cell r="M473" t="e">
            <v>#REF!</v>
          </cell>
          <cell r="N473" t="e">
            <v>#REF!</v>
          </cell>
          <cell r="O473" t="e">
            <v>#REF!</v>
          </cell>
          <cell r="P473" t="e">
            <v>#REF!</v>
          </cell>
          <cell r="Q473" t="e">
            <v>#REF!</v>
          </cell>
          <cell r="R473" t="e">
            <v>#REF!</v>
          </cell>
          <cell r="S473" t="e">
            <v>#REF!</v>
          </cell>
          <cell r="T473" t="e">
            <v>#REF!</v>
          </cell>
          <cell r="U473" t="e">
            <v>#REF!</v>
          </cell>
          <cell r="V473" t="e">
            <v>#REF!</v>
          </cell>
          <cell r="W473" t="e">
            <v>#REF!</v>
          </cell>
          <cell r="X473" t="e">
            <v>#REF!</v>
          </cell>
          <cell r="Y473" t="e">
            <v>#REF!</v>
          </cell>
          <cell r="Z473" t="e">
            <v>#REF!</v>
          </cell>
          <cell r="AA473" t="e">
            <v>#REF!</v>
          </cell>
          <cell r="AB473" t="e">
            <v>#REF!</v>
          </cell>
          <cell r="AC473" t="e">
            <v>#REF!</v>
          </cell>
          <cell r="AD473" t="e">
            <v>#REF!</v>
          </cell>
          <cell r="AE473" t="e">
            <v>#REF!</v>
          </cell>
          <cell r="AF473" t="e">
            <v>#REF!</v>
          </cell>
          <cell r="AG473" t="e">
            <v>#REF!</v>
          </cell>
          <cell r="AH473" t="e">
            <v>#REF!</v>
          </cell>
          <cell r="AI473">
            <v>0</v>
          </cell>
        </row>
        <row r="474">
          <cell r="C474" t="str">
            <v>12025</v>
          </cell>
          <cell r="D474" t="str">
            <v>LINEAS TRAFICO           0.10</v>
          </cell>
          <cell r="E474" t="str">
            <v>ML</v>
          </cell>
          <cell r="F474">
            <v>10235.434380000002</v>
          </cell>
          <cell r="G474">
            <v>0</v>
          </cell>
          <cell r="H474">
            <v>2356</v>
          </cell>
          <cell r="I474">
            <v>466</v>
          </cell>
          <cell r="J474" t="e">
            <v>#REF!</v>
          </cell>
          <cell r="K474" t="e">
            <v>#REF!</v>
          </cell>
          <cell r="L474" t="e">
            <v>#REF!</v>
          </cell>
          <cell r="M474" t="e">
            <v>#REF!</v>
          </cell>
          <cell r="N474" t="e">
            <v>#REF!</v>
          </cell>
          <cell r="O474" t="e">
            <v>#REF!</v>
          </cell>
          <cell r="P474" t="e">
            <v>#REF!</v>
          </cell>
          <cell r="Q474" t="e">
            <v>#REF!</v>
          </cell>
          <cell r="R474" t="e">
            <v>#REF!</v>
          </cell>
          <cell r="S474" t="e">
            <v>#REF!</v>
          </cell>
          <cell r="T474" t="e">
            <v>#REF!</v>
          </cell>
          <cell r="U474" t="e">
            <v>#REF!</v>
          </cell>
          <cell r="V474" t="e">
            <v>#REF!</v>
          </cell>
          <cell r="W474" t="e">
            <v>#REF!</v>
          </cell>
          <cell r="X474" t="e">
            <v>#REF!</v>
          </cell>
          <cell r="Y474" t="e">
            <v>#REF!</v>
          </cell>
          <cell r="Z474" t="e">
            <v>#REF!</v>
          </cell>
          <cell r="AA474" t="e">
            <v>#REF!</v>
          </cell>
          <cell r="AB474" t="e">
            <v>#REF!</v>
          </cell>
          <cell r="AC474" t="e">
            <v>#REF!</v>
          </cell>
          <cell r="AD474" t="e">
            <v>#REF!</v>
          </cell>
          <cell r="AE474" t="e">
            <v>#REF!</v>
          </cell>
          <cell r="AF474" t="e">
            <v>#REF!</v>
          </cell>
          <cell r="AG474" t="e">
            <v>#REF!</v>
          </cell>
          <cell r="AH474" t="e">
            <v>#REF!</v>
          </cell>
          <cell r="AI474">
            <v>0</v>
          </cell>
        </row>
        <row r="475">
          <cell r="C475" t="str">
            <v>12026</v>
          </cell>
          <cell r="D475" t="str">
            <v>ANTIHUMEDAD     FACHADA</v>
          </cell>
          <cell r="E475" t="str">
            <v>M2</v>
          </cell>
          <cell r="F475">
            <v>4763.1225900000009</v>
          </cell>
          <cell r="G475">
            <v>0</v>
          </cell>
          <cell r="H475">
            <v>2358</v>
          </cell>
          <cell r="I475">
            <v>467</v>
          </cell>
          <cell r="J475" t="e">
            <v>#REF!</v>
          </cell>
          <cell r="K475" t="e">
            <v>#REF!</v>
          </cell>
          <cell r="L475" t="e">
            <v>#REF!</v>
          </cell>
          <cell r="M475" t="e">
            <v>#REF!</v>
          </cell>
          <cell r="N475" t="e">
            <v>#REF!</v>
          </cell>
          <cell r="O475" t="e">
            <v>#REF!</v>
          </cell>
          <cell r="P475" t="e">
            <v>#REF!</v>
          </cell>
          <cell r="Q475" t="e">
            <v>#REF!</v>
          </cell>
          <cell r="R475" t="e">
            <v>#REF!</v>
          </cell>
          <cell r="S475" t="e">
            <v>#REF!</v>
          </cell>
          <cell r="T475" t="e">
            <v>#REF!</v>
          </cell>
          <cell r="U475" t="e">
            <v>#REF!</v>
          </cell>
          <cell r="V475" t="e">
            <v>#REF!</v>
          </cell>
          <cell r="W475" t="e">
            <v>#REF!</v>
          </cell>
          <cell r="X475" t="e">
            <v>#REF!</v>
          </cell>
          <cell r="Y475" t="e">
            <v>#REF!</v>
          </cell>
          <cell r="Z475" t="e">
            <v>#REF!</v>
          </cell>
          <cell r="AA475" t="e">
            <v>#REF!</v>
          </cell>
          <cell r="AB475" t="e">
            <v>#REF!</v>
          </cell>
          <cell r="AC475" t="e">
            <v>#REF!</v>
          </cell>
          <cell r="AD475" t="e">
            <v>#REF!</v>
          </cell>
          <cell r="AE475" t="e">
            <v>#REF!</v>
          </cell>
          <cell r="AF475" t="e">
            <v>#REF!</v>
          </cell>
          <cell r="AG475" t="e">
            <v>#REF!</v>
          </cell>
          <cell r="AH475" t="e">
            <v>#REF!</v>
          </cell>
          <cell r="AI475">
            <v>0</v>
          </cell>
        </row>
        <row r="476">
          <cell r="C476" t="str">
            <v>12027</v>
          </cell>
          <cell r="D476" t="str">
            <v>DEMARCACION  CON MARMOLINA</v>
          </cell>
          <cell r="E476" t="str">
            <v>ML</v>
          </cell>
          <cell r="F476">
            <v>4096.0065900000009</v>
          </cell>
          <cell r="G476">
            <v>0</v>
          </cell>
          <cell r="H476">
            <v>2360</v>
          </cell>
          <cell r="I476">
            <v>468</v>
          </cell>
          <cell r="J476" t="e">
            <v>#REF!</v>
          </cell>
          <cell r="K476" t="e">
            <v>#REF!</v>
          </cell>
          <cell r="L476" t="e">
            <v>#REF!</v>
          </cell>
          <cell r="M476" t="e">
            <v>#REF!</v>
          </cell>
          <cell r="N476" t="e">
            <v>#REF!</v>
          </cell>
          <cell r="O476" t="e">
            <v>#REF!</v>
          </cell>
          <cell r="P476" t="e">
            <v>#REF!</v>
          </cell>
          <cell r="Q476" t="e">
            <v>#REF!</v>
          </cell>
          <cell r="R476" t="e">
            <v>#REF!</v>
          </cell>
          <cell r="S476" t="e">
            <v>#REF!</v>
          </cell>
          <cell r="T476" t="e">
            <v>#REF!</v>
          </cell>
          <cell r="U476" t="e">
            <v>#REF!</v>
          </cell>
          <cell r="V476" t="e">
            <v>#REF!</v>
          </cell>
          <cell r="W476" t="e">
            <v>#REF!</v>
          </cell>
          <cell r="X476" t="e">
            <v>#REF!</v>
          </cell>
          <cell r="Y476" t="e">
            <v>#REF!</v>
          </cell>
          <cell r="Z476" t="e">
            <v>#REF!</v>
          </cell>
          <cell r="AA476" t="e">
            <v>#REF!</v>
          </cell>
          <cell r="AB476" t="e">
            <v>#REF!</v>
          </cell>
          <cell r="AC476" t="e">
            <v>#REF!</v>
          </cell>
          <cell r="AD476" t="e">
            <v>#REF!</v>
          </cell>
          <cell r="AE476" t="e">
            <v>#REF!</v>
          </cell>
          <cell r="AF476" t="e">
            <v>#REF!</v>
          </cell>
          <cell r="AG476" t="e">
            <v>#REF!</v>
          </cell>
          <cell r="AH476" t="e">
            <v>#REF!</v>
          </cell>
          <cell r="AI476">
            <v>0</v>
          </cell>
        </row>
        <row r="477">
          <cell r="C477" t="str">
            <v>12028</v>
          </cell>
          <cell r="D477" t="str">
            <v>MARMOLINA    SOBRE  REPELLO</v>
          </cell>
          <cell r="E477" t="str">
            <v>M2</v>
          </cell>
          <cell r="F477">
            <v>7100.9880480000011</v>
          </cell>
          <cell r="G477">
            <v>0</v>
          </cell>
          <cell r="H477">
            <v>2362</v>
          </cell>
          <cell r="I477">
            <v>469</v>
          </cell>
          <cell r="J477" t="e">
            <v>#REF!</v>
          </cell>
          <cell r="K477" t="e">
            <v>#REF!</v>
          </cell>
          <cell r="L477" t="e">
            <v>#REF!</v>
          </cell>
          <cell r="M477" t="e">
            <v>#REF!</v>
          </cell>
          <cell r="N477" t="e">
            <v>#REF!</v>
          </cell>
          <cell r="O477" t="e">
            <v>#REF!</v>
          </cell>
          <cell r="P477" t="e">
            <v>#REF!</v>
          </cell>
          <cell r="Q477" t="e">
            <v>#REF!</v>
          </cell>
          <cell r="R477" t="e">
            <v>#REF!</v>
          </cell>
          <cell r="S477" t="e">
            <v>#REF!</v>
          </cell>
          <cell r="T477" t="e">
            <v>#REF!</v>
          </cell>
          <cell r="U477" t="e">
            <v>#REF!</v>
          </cell>
          <cell r="V477" t="e">
            <v>#REF!</v>
          </cell>
          <cell r="W477" t="e">
            <v>#REF!</v>
          </cell>
          <cell r="X477" t="e">
            <v>#REF!</v>
          </cell>
          <cell r="Y477" t="e">
            <v>#REF!</v>
          </cell>
          <cell r="Z477" t="e">
            <v>#REF!</v>
          </cell>
          <cell r="AA477" t="e">
            <v>#REF!</v>
          </cell>
          <cell r="AB477" t="e">
            <v>#REF!</v>
          </cell>
          <cell r="AC477" t="e">
            <v>#REF!</v>
          </cell>
          <cell r="AD477" t="e">
            <v>#REF!</v>
          </cell>
          <cell r="AE477" t="e">
            <v>#REF!</v>
          </cell>
          <cell r="AF477" t="e">
            <v>#REF!</v>
          </cell>
          <cell r="AG477" t="e">
            <v>#REF!</v>
          </cell>
          <cell r="AH477" t="e">
            <v>#REF!</v>
          </cell>
          <cell r="AI477">
            <v>0</v>
          </cell>
        </row>
        <row r="478">
          <cell r="C478" t="str">
            <v>12029</v>
          </cell>
          <cell r="D478" t="str">
            <v>INTERVINILO  S / ESTUCO 3 MANOS</v>
          </cell>
          <cell r="E478" t="str">
            <v>M2</v>
          </cell>
          <cell r="F478">
            <v>4005.1000914000006</v>
          </cell>
          <cell r="G478">
            <v>0</v>
          </cell>
          <cell r="H478">
            <v>2367</v>
          </cell>
          <cell r="I478">
            <v>470</v>
          </cell>
          <cell r="J478" t="e">
            <v>#REF!</v>
          </cell>
          <cell r="K478" t="e">
            <v>#REF!</v>
          </cell>
          <cell r="L478" t="e">
            <v>#REF!</v>
          </cell>
          <cell r="M478" t="e">
            <v>#REF!</v>
          </cell>
          <cell r="N478" t="e">
            <v>#REF!</v>
          </cell>
          <cell r="O478" t="e">
            <v>#REF!</v>
          </cell>
          <cell r="P478" t="e">
            <v>#REF!</v>
          </cell>
          <cell r="Q478" t="e">
            <v>#REF!</v>
          </cell>
          <cell r="R478" t="e">
            <v>#REF!</v>
          </cell>
          <cell r="S478" t="e">
            <v>#REF!</v>
          </cell>
          <cell r="T478" t="e">
            <v>#REF!</v>
          </cell>
          <cell r="U478" t="e">
            <v>#REF!</v>
          </cell>
          <cell r="V478" t="e">
            <v>#REF!</v>
          </cell>
          <cell r="W478" t="e">
            <v>#REF!</v>
          </cell>
          <cell r="X478" t="e">
            <v>#REF!</v>
          </cell>
          <cell r="Y478" t="e">
            <v>#REF!</v>
          </cell>
          <cell r="Z478" t="e">
            <v>#REF!</v>
          </cell>
          <cell r="AA478" t="e">
            <v>#REF!</v>
          </cell>
          <cell r="AB478" t="e">
            <v>#REF!</v>
          </cell>
          <cell r="AC478" t="e">
            <v>#REF!</v>
          </cell>
          <cell r="AD478" t="e">
            <v>#REF!</v>
          </cell>
          <cell r="AE478" t="e">
            <v>#REF!</v>
          </cell>
          <cell r="AF478" t="e">
            <v>#REF!</v>
          </cell>
          <cell r="AG478" t="e">
            <v>#REF!</v>
          </cell>
          <cell r="AH478" t="e">
            <v>#REF!</v>
          </cell>
          <cell r="AI478">
            <v>0</v>
          </cell>
        </row>
        <row r="479">
          <cell r="C479" t="str">
            <v>12030</v>
          </cell>
          <cell r="D479" t="str">
            <v>VINILO  S / ESTUCO  3  MANOS</v>
          </cell>
          <cell r="E479" t="str">
            <v>M2</v>
          </cell>
          <cell r="F479">
            <v>4895.4000914000007</v>
          </cell>
          <cell r="G479">
            <v>0</v>
          </cell>
          <cell r="H479">
            <v>2372</v>
          </cell>
          <cell r="I479">
            <v>471</v>
          </cell>
          <cell r="J479" t="e">
            <v>#REF!</v>
          </cell>
          <cell r="K479" t="e">
            <v>#REF!</v>
          </cell>
          <cell r="L479" t="e">
            <v>#REF!</v>
          </cell>
          <cell r="M479" t="e">
            <v>#REF!</v>
          </cell>
          <cell r="N479" t="e">
            <v>#REF!</v>
          </cell>
          <cell r="O479" t="e">
            <v>#REF!</v>
          </cell>
          <cell r="P479" t="e">
            <v>#REF!</v>
          </cell>
          <cell r="Q479" t="e">
            <v>#REF!</v>
          </cell>
          <cell r="R479" t="e">
            <v>#REF!</v>
          </cell>
          <cell r="S479" t="e">
            <v>#REF!</v>
          </cell>
          <cell r="T479" t="e">
            <v>#REF!</v>
          </cell>
          <cell r="U479" t="e">
            <v>#REF!</v>
          </cell>
          <cell r="V479" t="e">
            <v>#REF!</v>
          </cell>
          <cell r="W479" t="e">
            <v>#REF!</v>
          </cell>
          <cell r="X479" t="e">
            <v>#REF!</v>
          </cell>
          <cell r="Y479" t="e">
            <v>#REF!</v>
          </cell>
          <cell r="Z479" t="e">
            <v>#REF!</v>
          </cell>
          <cell r="AA479" t="e">
            <v>#REF!</v>
          </cell>
          <cell r="AB479" t="e">
            <v>#REF!</v>
          </cell>
          <cell r="AC479" t="e">
            <v>#REF!</v>
          </cell>
          <cell r="AD479" t="e">
            <v>#REF!</v>
          </cell>
          <cell r="AE479" t="e">
            <v>#REF!</v>
          </cell>
          <cell r="AF479" t="e">
            <v>#REF!</v>
          </cell>
          <cell r="AG479" t="e">
            <v>#REF!</v>
          </cell>
          <cell r="AH479" t="e">
            <v>#REF!</v>
          </cell>
          <cell r="AI479">
            <v>0</v>
          </cell>
        </row>
        <row r="480">
          <cell r="C480" t="str">
            <v>12031</v>
          </cell>
          <cell r="D480" t="str">
            <v>INTERVINILO  S / ESTUCO 2 MANOS</v>
          </cell>
          <cell r="E480" t="str">
            <v>M2</v>
          </cell>
          <cell r="F480">
            <v>3607.5970914000009</v>
          </cell>
          <cell r="G480">
            <v>0</v>
          </cell>
          <cell r="H480">
            <v>2377</v>
          </cell>
          <cell r="I480">
            <v>472</v>
          </cell>
          <cell r="J480" t="e">
            <v>#REF!</v>
          </cell>
          <cell r="K480" t="e">
            <v>#REF!</v>
          </cell>
          <cell r="L480" t="e">
            <v>#REF!</v>
          </cell>
          <cell r="M480" t="e">
            <v>#REF!</v>
          </cell>
          <cell r="N480" t="e">
            <v>#REF!</v>
          </cell>
          <cell r="O480" t="e">
            <v>#REF!</v>
          </cell>
          <cell r="P480" t="e">
            <v>#REF!</v>
          </cell>
          <cell r="Q480" t="e">
            <v>#REF!</v>
          </cell>
          <cell r="R480" t="e">
            <v>#REF!</v>
          </cell>
          <cell r="S480" t="e">
            <v>#REF!</v>
          </cell>
          <cell r="T480" t="e">
            <v>#REF!</v>
          </cell>
          <cell r="U480" t="e">
            <v>#REF!</v>
          </cell>
          <cell r="V480" t="e">
            <v>#REF!</v>
          </cell>
          <cell r="W480" t="e">
            <v>#REF!</v>
          </cell>
          <cell r="X480" t="e">
            <v>#REF!</v>
          </cell>
          <cell r="Y480" t="e">
            <v>#REF!</v>
          </cell>
          <cell r="Z480" t="e">
            <v>#REF!</v>
          </cell>
          <cell r="AA480" t="e">
            <v>#REF!</v>
          </cell>
          <cell r="AB480" t="e">
            <v>#REF!</v>
          </cell>
          <cell r="AC480" t="e">
            <v>#REF!</v>
          </cell>
          <cell r="AD480" t="e">
            <v>#REF!</v>
          </cell>
          <cell r="AE480" t="e">
            <v>#REF!</v>
          </cell>
          <cell r="AF480" t="e">
            <v>#REF!</v>
          </cell>
          <cell r="AG480" t="e">
            <v>#REF!</v>
          </cell>
          <cell r="AH480" t="e">
            <v>#REF!</v>
          </cell>
          <cell r="AI480">
            <v>0</v>
          </cell>
        </row>
        <row r="481">
          <cell r="C481" t="str">
            <v>12032</v>
          </cell>
          <cell r="D481" t="str">
            <v>VINILO  S / ESTUCO  2  MANOS</v>
          </cell>
          <cell r="E481" t="str">
            <v>M2</v>
          </cell>
          <cell r="F481">
            <v>4364.352091400001</v>
          </cell>
          <cell r="G481">
            <v>0</v>
          </cell>
          <cell r="H481">
            <v>2381</v>
          </cell>
          <cell r="I481">
            <v>473</v>
          </cell>
          <cell r="J481" t="e">
            <v>#REF!</v>
          </cell>
          <cell r="K481" t="e">
            <v>#REF!</v>
          </cell>
          <cell r="L481" t="e">
            <v>#REF!</v>
          </cell>
          <cell r="M481" t="e">
            <v>#REF!</v>
          </cell>
          <cell r="N481" t="e">
            <v>#REF!</v>
          </cell>
          <cell r="O481" t="e">
            <v>#REF!</v>
          </cell>
          <cell r="P481" t="e">
            <v>#REF!</v>
          </cell>
          <cell r="Q481" t="e">
            <v>#REF!</v>
          </cell>
          <cell r="R481" t="e">
            <v>#REF!</v>
          </cell>
          <cell r="S481" t="e">
            <v>#REF!</v>
          </cell>
          <cell r="T481" t="e">
            <v>#REF!</v>
          </cell>
          <cell r="U481" t="e">
            <v>#REF!</v>
          </cell>
          <cell r="V481" t="e">
            <v>#REF!</v>
          </cell>
          <cell r="W481" t="e">
            <v>#REF!</v>
          </cell>
          <cell r="X481" t="e">
            <v>#REF!</v>
          </cell>
          <cell r="Y481" t="e">
            <v>#REF!</v>
          </cell>
          <cell r="Z481" t="e">
            <v>#REF!</v>
          </cell>
          <cell r="AA481" t="e">
            <v>#REF!</v>
          </cell>
          <cell r="AB481" t="e">
            <v>#REF!</v>
          </cell>
          <cell r="AC481" t="e">
            <v>#REF!</v>
          </cell>
          <cell r="AD481" t="e">
            <v>#REF!</v>
          </cell>
          <cell r="AE481" t="e">
            <v>#REF!</v>
          </cell>
          <cell r="AF481" t="e">
            <v>#REF!</v>
          </cell>
          <cell r="AG481" t="e">
            <v>#REF!</v>
          </cell>
          <cell r="AH481" t="e">
            <v>#REF!</v>
          </cell>
          <cell r="AI481">
            <v>0</v>
          </cell>
        </row>
        <row r="482">
          <cell r="C482" t="str">
            <v>12033</v>
          </cell>
          <cell r="D482" t="str">
            <v>BARNIZ  S/ BARNIZ</v>
          </cell>
          <cell r="E482" t="str">
            <v>M2</v>
          </cell>
          <cell r="F482">
            <v>0</v>
          </cell>
          <cell r="G482">
            <v>0</v>
          </cell>
          <cell r="H482">
            <v>2384</v>
          </cell>
          <cell r="I482">
            <v>474</v>
          </cell>
          <cell r="J482" t="e">
            <v>#REF!</v>
          </cell>
          <cell r="K482" t="e">
            <v>#REF!</v>
          </cell>
          <cell r="L482" t="e">
            <v>#REF!</v>
          </cell>
          <cell r="M482" t="e">
            <v>#REF!</v>
          </cell>
          <cell r="N482" t="e">
            <v>#REF!</v>
          </cell>
          <cell r="O482" t="e">
            <v>#REF!</v>
          </cell>
          <cell r="P482" t="e">
            <v>#REF!</v>
          </cell>
          <cell r="Q482" t="e">
            <v>#REF!</v>
          </cell>
          <cell r="R482" t="e">
            <v>#REF!</v>
          </cell>
          <cell r="S482" t="e">
            <v>#REF!</v>
          </cell>
          <cell r="T482" t="e">
            <v>#REF!</v>
          </cell>
          <cell r="U482" t="e">
            <v>#REF!</v>
          </cell>
          <cell r="V482" t="e">
            <v>#REF!</v>
          </cell>
          <cell r="W482" t="e">
            <v>#REF!</v>
          </cell>
          <cell r="X482" t="e">
            <v>#REF!</v>
          </cell>
          <cell r="Y482" t="e">
            <v>#REF!</v>
          </cell>
          <cell r="Z482" t="e">
            <v>#REF!</v>
          </cell>
          <cell r="AA482" t="e">
            <v>#REF!</v>
          </cell>
          <cell r="AB482" t="e">
            <v>#REF!</v>
          </cell>
          <cell r="AC482" t="e">
            <v>#REF!</v>
          </cell>
          <cell r="AD482" t="e">
            <v>#REF!</v>
          </cell>
          <cell r="AE482" t="e">
            <v>#REF!</v>
          </cell>
          <cell r="AF482" t="e">
            <v>#REF!</v>
          </cell>
          <cell r="AG482" t="e">
            <v>#REF!</v>
          </cell>
          <cell r="AH482" t="e">
            <v>#REF!</v>
          </cell>
          <cell r="AI482">
            <v>0</v>
          </cell>
        </row>
        <row r="483">
          <cell r="C483" t="str">
            <v>12034</v>
          </cell>
          <cell r="D483" t="str">
            <v>PINTURA BAJANTE AGUAS LLUVIAS</v>
          </cell>
          <cell r="E483" t="str">
            <v>ML</v>
          </cell>
          <cell r="F483">
            <v>64688.265895199998</v>
          </cell>
          <cell r="G483">
            <v>0</v>
          </cell>
          <cell r="H483">
            <v>2387</v>
          </cell>
          <cell r="I483">
            <v>475</v>
          </cell>
          <cell r="J483" t="e">
            <v>#REF!</v>
          </cell>
          <cell r="K483" t="e">
            <v>#REF!</v>
          </cell>
          <cell r="L483" t="e">
            <v>#REF!</v>
          </cell>
          <cell r="M483" t="e">
            <v>#REF!</v>
          </cell>
          <cell r="N483" t="e">
            <v>#REF!</v>
          </cell>
          <cell r="O483" t="e">
            <v>#REF!</v>
          </cell>
          <cell r="P483" t="e">
            <v>#REF!</v>
          </cell>
          <cell r="Q483" t="e">
            <v>#REF!</v>
          </cell>
          <cell r="R483" t="e">
            <v>#REF!</v>
          </cell>
          <cell r="S483" t="e">
            <v>#REF!</v>
          </cell>
          <cell r="T483" t="e">
            <v>#REF!</v>
          </cell>
          <cell r="U483" t="e">
            <v>#REF!</v>
          </cell>
          <cell r="V483" t="e">
            <v>#REF!</v>
          </cell>
          <cell r="W483" t="e">
            <v>#REF!</v>
          </cell>
          <cell r="X483" t="e">
            <v>#REF!</v>
          </cell>
          <cell r="Y483" t="e">
            <v>#REF!</v>
          </cell>
          <cell r="Z483" t="e">
            <v>#REF!</v>
          </cell>
          <cell r="AA483" t="e">
            <v>#REF!</v>
          </cell>
          <cell r="AB483" t="e">
            <v>#REF!</v>
          </cell>
          <cell r="AC483" t="e">
            <v>#REF!</v>
          </cell>
          <cell r="AD483" t="e">
            <v>#REF!</v>
          </cell>
          <cell r="AE483" t="e">
            <v>#REF!</v>
          </cell>
          <cell r="AF483" t="e">
            <v>#REF!</v>
          </cell>
          <cell r="AG483" t="e">
            <v>#REF!</v>
          </cell>
          <cell r="AH483" t="e">
            <v>#REF!</v>
          </cell>
          <cell r="AI483">
            <v>0</v>
          </cell>
        </row>
        <row r="484">
          <cell r="C484" t="str">
            <v>12035</v>
          </cell>
          <cell r="D484" t="str">
            <v xml:space="preserve">PINTURA ESMALTE VIGAS EN MADERA, INCLUYE PREPARACION DE LA SUPERFICIE </v>
          </cell>
          <cell r="E484" t="str">
            <v>ML</v>
          </cell>
          <cell r="F484">
            <v>7692.5780720000002</v>
          </cell>
          <cell r="G484">
            <v>0</v>
          </cell>
          <cell r="H484">
            <v>2393</v>
          </cell>
          <cell r="I484">
            <v>476</v>
          </cell>
          <cell r="J484" t="e">
            <v>#REF!</v>
          </cell>
          <cell r="K484" t="e">
            <v>#REF!</v>
          </cell>
          <cell r="L484" t="e">
            <v>#REF!</v>
          </cell>
          <cell r="M484" t="e">
            <v>#REF!</v>
          </cell>
          <cell r="N484" t="e">
            <v>#REF!</v>
          </cell>
          <cell r="O484" t="e">
            <v>#REF!</v>
          </cell>
          <cell r="P484" t="e">
            <v>#REF!</v>
          </cell>
          <cell r="Q484" t="e">
            <v>#REF!</v>
          </cell>
          <cell r="R484" t="e">
            <v>#REF!</v>
          </cell>
          <cell r="S484" t="e">
            <v>#REF!</v>
          </cell>
          <cell r="T484" t="e">
            <v>#REF!</v>
          </cell>
          <cell r="U484" t="e">
            <v>#REF!</v>
          </cell>
          <cell r="V484" t="e">
            <v>#REF!</v>
          </cell>
          <cell r="W484" t="e">
            <v>#REF!</v>
          </cell>
          <cell r="X484" t="e">
            <v>#REF!</v>
          </cell>
          <cell r="Y484" t="e">
            <v>#REF!</v>
          </cell>
          <cell r="Z484" t="e">
            <v>#REF!</v>
          </cell>
          <cell r="AA484" t="e">
            <v>#REF!</v>
          </cell>
          <cell r="AB484" t="e">
            <v>#REF!</v>
          </cell>
          <cell r="AC484" t="e">
            <v>#REF!</v>
          </cell>
          <cell r="AD484" t="e">
            <v>#REF!</v>
          </cell>
          <cell r="AE484" t="e">
            <v>#REF!</v>
          </cell>
          <cell r="AF484" t="e">
            <v>#REF!</v>
          </cell>
          <cell r="AG484" t="e">
            <v>#REF!</v>
          </cell>
          <cell r="AH484" t="e">
            <v>#REF!</v>
          </cell>
          <cell r="AI484">
            <v>0</v>
          </cell>
        </row>
        <row r="485">
          <cell r="C485" t="str">
            <v>12036</v>
          </cell>
          <cell r="D485" t="str">
            <v>GRANIPLAST SOBRE MURO</v>
          </cell>
          <cell r="E485" t="str">
            <v>M2</v>
          </cell>
          <cell r="F485">
            <v>13201.748144000001</v>
          </cell>
          <cell r="G485">
            <v>0</v>
          </cell>
          <cell r="H485">
            <v>2397</v>
          </cell>
          <cell r="I485">
            <v>477</v>
          </cell>
          <cell r="J485" t="e">
            <v>#REF!</v>
          </cell>
          <cell r="K485" t="e">
            <v>#REF!</v>
          </cell>
          <cell r="L485" t="e">
            <v>#REF!</v>
          </cell>
          <cell r="M485" t="e">
            <v>#REF!</v>
          </cell>
          <cell r="N485" t="e">
            <v>#REF!</v>
          </cell>
          <cell r="O485" t="e">
            <v>#REF!</v>
          </cell>
          <cell r="P485" t="e">
            <v>#REF!</v>
          </cell>
          <cell r="Q485" t="e">
            <v>#REF!</v>
          </cell>
          <cell r="R485" t="e">
            <v>#REF!</v>
          </cell>
          <cell r="S485" t="e">
            <v>#REF!</v>
          </cell>
          <cell r="T485" t="e">
            <v>#REF!</v>
          </cell>
          <cell r="U485" t="e">
            <v>#REF!</v>
          </cell>
          <cell r="V485" t="e">
            <v>#REF!</v>
          </cell>
          <cell r="W485" t="e">
            <v>#REF!</v>
          </cell>
          <cell r="X485" t="e">
            <v>#REF!</v>
          </cell>
          <cell r="Y485" t="e">
            <v>#REF!</v>
          </cell>
          <cell r="Z485" t="e">
            <v>#REF!</v>
          </cell>
          <cell r="AA485" t="e">
            <v>#REF!</v>
          </cell>
          <cell r="AB485" t="e">
            <v>#REF!</v>
          </cell>
          <cell r="AC485" t="e">
            <v>#REF!</v>
          </cell>
          <cell r="AD485" t="e">
            <v>#REF!</v>
          </cell>
          <cell r="AE485" t="e">
            <v>#REF!</v>
          </cell>
          <cell r="AF485" t="e">
            <v>#REF!</v>
          </cell>
          <cell r="AG485" t="e">
            <v>#REF!</v>
          </cell>
          <cell r="AH485" t="e">
            <v>#REF!</v>
          </cell>
          <cell r="AI485">
            <v>0</v>
          </cell>
        </row>
        <row r="486">
          <cell r="C486" t="str">
            <v>12037</v>
          </cell>
          <cell r="D486" t="str">
            <v xml:space="preserve">PINTURA EPOXICA SUPERFICIE INCLUYE , RASQUETEADO, FILOS, DILATACIONES Y CARTERAS, REPARACION DE PAÑETE, ESTUCO Y TRATAMIENTO  DE IMPERMEABILIZACIONES DE SER NECESARIO PARA ALCANZAR SUPERFICIE SANA DE HUMEDAD Y LISA </v>
          </cell>
          <cell r="E486" t="str">
            <v>M2</v>
          </cell>
          <cell r="F486">
            <v>12700.417590000001</v>
          </cell>
          <cell r="G486">
            <v>0</v>
          </cell>
          <cell r="H486">
            <v>2401</v>
          </cell>
          <cell r="I486">
            <v>478</v>
          </cell>
          <cell r="J486" t="e">
            <v>#REF!</v>
          </cell>
          <cell r="K486" t="e">
            <v>#REF!</v>
          </cell>
          <cell r="L486" t="e">
            <v>#REF!</v>
          </cell>
          <cell r="M486" t="e">
            <v>#REF!</v>
          </cell>
          <cell r="N486" t="e">
            <v>#REF!</v>
          </cell>
          <cell r="O486" t="e">
            <v>#REF!</v>
          </cell>
          <cell r="P486" t="e">
            <v>#REF!</v>
          </cell>
          <cell r="Q486" t="e">
            <v>#REF!</v>
          </cell>
          <cell r="R486" t="e">
            <v>#REF!</v>
          </cell>
          <cell r="S486" t="e">
            <v>#REF!</v>
          </cell>
          <cell r="T486" t="e">
            <v>#REF!</v>
          </cell>
          <cell r="U486" t="e">
            <v>#REF!</v>
          </cell>
          <cell r="V486" t="e">
            <v>#REF!</v>
          </cell>
          <cell r="W486" t="e">
            <v>#REF!</v>
          </cell>
          <cell r="X486" t="e">
            <v>#REF!</v>
          </cell>
          <cell r="Y486" t="e">
            <v>#REF!</v>
          </cell>
          <cell r="Z486" t="e">
            <v>#REF!</v>
          </cell>
          <cell r="AA486" t="e">
            <v>#REF!</v>
          </cell>
          <cell r="AB486" t="e">
            <v>#REF!</v>
          </cell>
          <cell r="AC486" t="e">
            <v>#REF!</v>
          </cell>
          <cell r="AD486" t="e">
            <v>#REF!</v>
          </cell>
          <cell r="AE486" t="e">
            <v>#REF!</v>
          </cell>
          <cell r="AF486" t="e">
            <v>#REF!</v>
          </cell>
          <cell r="AG486" t="e">
            <v>#REF!</v>
          </cell>
          <cell r="AH486" t="e">
            <v>#REF!</v>
          </cell>
          <cell r="AI486">
            <v>0</v>
          </cell>
        </row>
        <row r="487">
          <cell r="C487" t="str">
            <v>12038</v>
          </cell>
          <cell r="D487" t="str">
            <v>PINTURA EPOXICA LINEAL</v>
          </cell>
          <cell r="E487" t="str">
            <v>ML</v>
          </cell>
          <cell r="F487">
            <v>10920.078885280003</v>
          </cell>
          <cell r="G487">
            <v>0</v>
          </cell>
          <cell r="H487">
            <v>2405</v>
          </cell>
          <cell r="I487">
            <v>479</v>
          </cell>
          <cell r="J487" t="e">
            <v>#REF!</v>
          </cell>
          <cell r="K487" t="e">
            <v>#REF!</v>
          </cell>
          <cell r="L487" t="e">
            <v>#REF!</v>
          </cell>
          <cell r="M487" t="e">
            <v>#REF!</v>
          </cell>
          <cell r="N487" t="e">
            <v>#REF!</v>
          </cell>
          <cell r="O487" t="e">
            <v>#REF!</v>
          </cell>
          <cell r="P487" t="e">
            <v>#REF!</v>
          </cell>
          <cell r="Q487" t="e">
            <v>#REF!</v>
          </cell>
          <cell r="R487" t="e">
            <v>#REF!</v>
          </cell>
          <cell r="S487" t="e">
            <v>#REF!</v>
          </cell>
          <cell r="T487" t="e">
            <v>#REF!</v>
          </cell>
          <cell r="U487" t="e">
            <v>#REF!</v>
          </cell>
          <cell r="V487" t="e">
            <v>#REF!</v>
          </cell>
          <cell r="W487" t="e">
            <v>#REF!</v>
          </cell>
          <cell r="X487" t="e">
            <v>#REF!</v>
          </cell>
          <cell r="Y487" t="e">
            <v>#REF!</v>
          </cell>
          <cell r="Z487" t="e">
            <v>#REF!</v>
          </cell>
          <cell r="AA487" t="e">
            <v>#REF!</v>
          </cell>
          <cell r="AB487" t="e">
            <v>#REF!</v>
          </cell>
          <cell r="AC487" t="e">
            <v>#REF!</v>
          </cell>
          <cell r="AD487" t="e">
            <v>#REF!</v>
          </cell>
          <cell r="AE487" t="e">
            <v>#REF!</v>
          </cell>
          <cell r="AF487" t="e">
            <v>#REF!</v>
          </cell>
          <cell r="AG487" t="e">
            <v>#REF!</v>
          </cell>
          <cell r="AH487" t="e">
            <v>#REF!</v>
          </cell>
          <cell r="AI487">
            <v>0</v>
          </cell>
        </row>
        <row r="488">
          <cell r="C488" t="str">
            <v>12040</v>
          </cell>
          <cell r="D488" t="str">
            <v xml:space="preserve">MARMOLINA  S / REPELLO </v>
          </cell>
          <cell r="E488" t="str">
            <v>M2</v>
          </cell>
          <cell r="F488">
            <v>3000.5646976000007</v>
          </cell>
          <cell r="G488">
            <v>0</v>
          </cell>
          <cell r="H488">
            <v>2409</v>
          </cell>
          <cell r="I488">
            <v>480</v>
          </cell>
          <cell r="J488" t="e">
            <v>#REF!</v>
          </cell>
          <cell r="K488" t="e">
            <v>#REF!</v>
          </cell>
          <cell r="L488" t="e">
            <v>#REF!</v>
          </cell>
          <cell r="M488" t="e">
            <v>#REF!</v>
          </cell>
          <cell r="N488" t="e">
            <v>#REF!</v>
          </cell>
          <cell r="O488" t="e">
            <v>#REF!</v>
          </cell>
          <cell r="P488" t="e">
            <v>#REF!</v>
          </cell>
          <cell r="Q488" t="e">
            <v>#REF!</v>
          </cell>
          <cell r="R488" t="e">
            <v>#REF!</v>
          </cell>
          <cell r="S488" t="e">
            <v>#REF!</v>
          </cell>
          <cell r="T488" t="e">
            <v>#REF!</v>
          </cell>
          <cell r="U488" t="e">
            <v>#REF!</v>
          </cell>
          <cell r="V488" t="e">
            <v>#REF!</v>
          </cell>
          <cell r="W488" t="e">
            <v>#REF!</v>
          </cell>
          <cell r="X488" t="e">
            <v>#REF!</v>
          </cell>
          <cell r="Y488" t="e">
            <v>#REF!</v>
          </cell>
          <cell r="Z488" t="e">
            <v>#REF!</v>
          </cell>
          <cell r="AA488" t="e">
            <v>#REF!</v>
          </cell>
          <cell r="AB488" t="e">
            <v>#REF!</v>
          </cell>
          <cell r="AC488" t="e">
            <v>#REF!</v>
          </cell>
          <cell r="AD488" t="e">
            <v>#REF!</v>
          </cell>
          <cell r="AE488" t="e">
            <v>#REF!</v>
          </cell>
          <cell r="AF488" t="e">
            <v>#REF!</v>
          </cell>
          <cell r="AG488" t="e">
            <v>#REF!</v>
          </cell>
          <cell r="AH488" t="e">
            <v>#REF!</v>
          </cell>
          <cell r="AI488">
            <v>0</v>
          </cell>
        </row>
        <row r="489">
          <cell r="C489" t="str">
            <v>13000</v>
          </cell>
          <cell r="D489" t="str">
            <v>ASEO Y RETIRO DE ESCOMBROS</v>
          </cell>
          <cell r="E489">
            <v>0</v>
          </cell>
          <cell r="F489">
            <v>0</v>
          </cell>
          <cell r="G489">
            <v>0</v>
          </cell>
          <cell r="H489">
            <v>2413</v>
          </cell>
          <cell r="I489">
            <v>481</v>
          </cell>
          <cell r="J489" t="e">
            <v>#REF!</v>
          </cell>
          <cell r="K489" t="e">
            <v>#REF!</v>
          </cell>
          <cell r="L489" t="e">
            <v>#REF!</v>
          </cell>
          <cell r="M489" t="e">
            <v>#REF!</v>
          </cell>
          <cell r="N489" t="e">
            <v>#REF!</v>
          </cell>
          <cell r="O489" t="e">
            <v>#REF!</v>
          </cell>
          <cell r="P489" t="e">
            <v>#REF!</v>
          </cell>
          <cell r="Q489" t="e">
            <v>#REF!</v>
          </cell>
          <cell r="R489" t="e">
            <v>#REF!</v>
          </cell>
          <cell r="S489" t="e">
            <v>#REF!</v>
          </cell>
          <cell r="T489" t="e">
            <v>#REF!</v>
          </cell>
          <cell r="U489" t="e">
            <v>#REF!</v>
          </cell>
          <cell r="V489" t="e">
            <v>#REF!</v>
          </cell>
          <cell r="W489" t="e">
            <v>#REF!</v>
          </cell>
          <cell r="X489" t="e">
            <v>#REF!</v>
          </cell>
          <cell r="Y489" t="e">
            <v>#REF!</v>
          </cell>
          <cell r="Z489" t="e">
            <v>#REF!</v>
          </cell>
          <cell r="AA489" t="e">
            <v>#REF!</v>
          </cell>
          <cell r="AB489" t="e">
            <v>#REF!</v>
          </cell>
          <cell r="AC489" t="e">
            <v>#REF!</v>
          </cell>
          <cell r="AD489" t="e">
            <v>#REF!</v>
          </cell>
          <cell r="AE489" t="e">
            <v>#REF!</v>
          </cell>
          <cell r="AF489" t="e">
            <v>#REF!</v>
          </cell>
          <cell r="AG489" t="e">
            <v>#REF!</v>
          </cell>
          <cell r="AH489" t="e">
            <v>#REF!</v>
          </cell>
          <cell r="AI489">
            <v>0</v>
          </cell>
        </row>
        <row r="490">
          <cell r="C490" t="str">
            <v>13004</v>
          </cell>
          <cell r="D490" t="str">
            <v>RETIRO DE ESCOMBROS DE CADA UNO DE LOS SECTORES A INTEVENIR A UN LUGAR AVALADO POR LA AUTORIDAD AMBIENTAL DEL MUNICIPIO, INCLUYE EL ASEO GENERAL DE LAS INSTALACIONES Y/O VIVIENDAS O ALOJAMIENTOS.</v>
          </cell>
          <cell r="E490" t="str">
            <v>M3</v>
          </cell>
          <cell r="F490">
            <v>18933.342120000001</v>
          </cell>
          <cell r="G490">
            <v>0</v>
          </cell>
          <cell r="H490">
            <v>2417</v>
          </cell>
          <cell r="I490">
            <v>482</v>
          </cell>
          <cell r="J490" t="e">
            <v>#REF!</v>
          </cell>
          <cell r="K490" t="e">
            <v>#REF!</v>
          </cell>
          <cell r="L490" t="e">
            <v>#REF!</v>
          </cell>
          <cell r="M490" t="e">
            <v>#REF!</v>
          </cell>
          <cell r="N490" t="e">
            <v>#REF!</v>
          </cell>
          <cell r="O490" t="e">
            <v>#REF!</v>
          </cell>
          <cell r="P490" t="e">
            <v>#REF!</v>
          </cell>
          <cell r="Q490" t="e">
            <v>#REF!</v>
          </cell>
          <cell r="R490" t="e">
            <v>#REF!</v>
          </cell>
          <cell r="S490" t="e">
            <v>#REF!</v>
          </cell>
          <cell r="T490" t="e">
            <v>#REF!</v>
          </cell>
          <cell r="U490" t="e">
            <v>#REF!</v>
          </cell>
          <cell r="V490" t="e">
            <v>#REF!</v>
          </cell>
          <cell r="W490" t="e">
            <v>#REF!</v>
          </cell>
          <cell r="X490" t="e">
            <v>#REF!</v>
          </cell>
          <cell r="Y490" t="e">
            <v>#REF!</v>
          </cell>
          <cell r="Z490" t="e">
            <v>#REF!</v>
          </cell>
          <cell r="AA490" t="e">
            <v>#REF!</v>
          </cell>
          <cell r="AB490" t="e">
            <v>#REF!</v>
          </cell>
          <cell r="AC490" t="e">
            <v>#REF!</v>
          </cell>
          <cell r="AD490" t="e">
            <v>#REF!</v>
          </cell>
          <cell r="AE490" t="e">
            <v>#REF!</v>
          </cell>
          <cell r="AF490" t="e">
            <v>#REF!</v>
          </cell>
          <cell r="AG490" t="e">
            <v>#REF!</v>
          </cell>
          <cell r="AH490" t="e">
            <v>#REF!</v>
          </cell>
          <cell r="AI490">
            <v>0</v>
          </cell>
        </row>
        <row r="491">
          <cell r="C491">
            <v>14000</v>
          </cell>
          <cell r="D491" t="str">
            <v>CARPINTERIA  METALICA</v>
          </cell>
          <cell r="E491">
            <v>0</v>
          </cell>
          <cell r="F491">
            <v>0</v>
          </cell>
          <cell r="G491">
            <v>0</v>
          </cell>
          <cell r="H491">
            <v>2421</v>
          </cell>
          <cell r="I491">
            <v>483</v>
          </cell>
          <cell r="J491" t="e">
            <v>#REF!</v>
          </cell>
          <cell r="K491" t="e">
            <v>#REF!</v>
          </cell>
          <cell r="L491" t="e">
            <v>#REF!</v>
          </cell>
          <cell r="M491" t="e">
            <v>#REF!</v>
          </cell>
          <cell r="N491" t="e">
            <v>#REF!</v>
          </cell>
          <cell r="O491" t="e">
            <v>#REF!</v>
          </cell>
          <cell r="P491" t="e">
            <v>#REF!</v>
          </cell>
          <cell r="Q491" t="e">
            <v>#REF!</v>
          </cell>
          <cell r="R491" t="e">
            <v>#REF!</v>
          </cell>
          <cell r="S491" t="e">
            <v>#REF!</v>
          </cell>
          <cell r="T491" t="e">
            <v>#REF!</v>
          </cell>
          <cell r="U491" t="e">
            <v>#REF!</v>
          </cell>
          <cell r="V491" t="e">
            <v>#REF!</v>
          </cell>
          <cell r="W491" t="e">
            <v>#REF!</v>
          </cell>
          <cell r="X491" t="e">
            <v>#REF!</v>
          </cell>
          <cell r="Y491" t="e">
            <v>#REF!</v>
          </cell>
          <cell r="Z491" t="e">
            <v>#REF!</v>
          </cell>
          <cell r="AA491" t="e">
            <v>#REF!</v>
          </cell>
          <cell r="AB491" t="e">
            <v>#REF!</v>
          </cell>
          <cell r="AC491" t="e">
            <v>#REF!</v>
          </cell>
          <cell r="AD491" t="e">
            <v>#REF!</v>
          </cell>
          <cell r="AE491" t="e">
            <v>#REF!</v>
          </cell>
          <cell r="AF491" t="e">
            <v>#REF!</v>
          </cell>
          <cell r="AG491" t="e">
            <v>#REF!</v>
          </cell>
          <cell r="AH491" t="e">
            <v>#REF!</v>
          </cell>
          <cell r="AI491">
            <v>0</v>
          </cell>
        </row>
        <row r="492">
          <cell r="C492" t="str">
            <v>15001</v>
          </cell>
          <cell r="D492" t="str">
            <v>VENTANAS   LAMINA</v>
          </cell>
          <cell r="E492" t="str">
            <v>M2</v>
          </cell>
          <cell r="F492">
            <v>1176080.5027999999</v>
          </cell>
          <cell r="G492">
            <v>0</v>
          </cell>
          <cell r="H492">
            <v>2425</v>
          </cell>
          <cell r="I492">
            <v>484</v>
          </cell>
          <cell r="J492" t="e">
            <v>#REF!</v>
          </cell>
          <cell r="K492" t="e">
            <v>#REF!</v>
          </cell>
          <cell r="L492" t="e">
            <v>#REF!</v>
          </cell>
          <cell r="M492" t="e">
            <v>#REF!</v>
          </cell>
          <cell r="N492" t="e">
            <v>#REF!</v>
          </cell>
          <cell r="O492" t="e">
            <v>#REF!</v>
          </cell>
          <cell r="P492" t="e">
            <v>#REF!</v>
          </cell>
          <cell r="Q492" t="e">
            <v>#REF!</v>
          </cell>
          <cell r="R492" t="e">
            <v>#REF!</v>
          </cell>
          <cell r="S492" t="e">
            <v>#REF!</v>
          </cell>
          <cell r="T492" t="e">
            <v>#REF!</v>
          </cell>
          <cell r="U492" t="e">
            <v>#REF!</v>
          </cell>
          <cell r="V492" t="e">
            <v>#REF!</v>
          </cell>
          <cell r="W492" t="e">
            <v>#REF!</v>
          </cell>
          <cell r="X492" t="e">
            <v>#REF!</v>
          </cell>
          <cell r="Y492" t="e">
            <v>#REF!</v>
          </cell>
          <cell r="Z492" t="e">
            <v>#REF!</v>
          </cell>
          <cell r="AA492" t="e">
            <v>#REF!</v>
          </cell>
          <cell r="AB492" t="e">
            <v>#REF!</v>
          </cell>
          <cell r="AC492" t="e">
            <v>#REF!</v>
          </cell>
          <cell r="AD492" t="e">
            <v>#REF!</v>
          </cell>
          <cell r="AE492" t="e">
            <v>#REF!</v>
          </cell>
          <cell r="AF492" t="e">
            <v>#REF!</v>
          </cell>
          <cell r="AG492" t="e">
            <v>#REF!</v>
          </cell>
          <cell r="AH492" t="e">
            <v>#REF!</v>
          </cell>
          <cell r="AI492">
            <v>0</v>
          </cell>
        </row>
        <row r="493">
          <cell r="C493" t="str">
            <v>15002</v>
          </cell>
          <cell r="D493" t="str">
            <v xml:space="preserve">PUERTA  VENTANAS  LAMINA   </v>
          </cell>
          <cell r="E493" t="str">
            <v>M2</v>
          </cell>
          <cell r="F493">
            <v>1160947.5024000001</v>
          </cell>
          <cell r="G493">
            <v>0</v>
          </cell>
          <cell r="H493">
            <v>2428</v>
          </cell>
          <cell r="I493">
            <v>485</v>
          </cell>
          <cell r="J493" t="e">
            <v>#REF!</v>
          </cell>
          <cell r="K493" t="e">
            <v>#REF!</v>
          </cell>
          <cell r="L493" t="e">
            <v>#REF!</v>
          </cell>
          <cell r="M493" t="e">
            <v>#REF!</v>
          </cell>
          <cell r="N493" t="e">
            <v>#REF!</v>
          </cell>
          <cell r="O493" t="e">
            <v>#REF!</v>
          </cell>
          <cell r="P493" t="e">
            <v>#REF!</v>
          </cell>
          <cell r="Q493" t="e">
            <v>#REF!</v>
          </cell>
          <cell r="R493" t="e">
            <v>#REF!</v>
          </cell>
          <cell r="S493" t="e">
            <v>#REF!</v>
          </cell>
          <cell r="T493" t="e">
            <v>#REF!</v>
          </cell>
          <cell r="U493" t="e">
            <v>#REF!</v>
          </cell>
          <cell r="V493" t="e">
            <v>#REF!</v>
          </cell>
          <cell r="W493" t="e">
            <v>#REF!</v>
          </cell>
          <cell r="X493" t="e">
            <v>#REF!</v>
          </cell>
          <cell r="Y493" t="e">
            <v>#REF!</v>
          </cell>
          <cell r="Z493" t="e">
            <v>#REF!</v>
          </cell>
          <cell r="AA493" t="e">
            <v>#REF!</v>
          </cell>
          <cell r="AB493" t="e">
            <v>#REF!</v>
          </cell>
          <cell r="AC493" t="e">
            <v>#REF!</v>
          </cell>
          <cell r="AD493" t="e">
            <v>#REF!</v>
          </cell>
          <cell r="AE493" t="e">
            <v>#REF!</v>
          </cell>
          <cell r="AF493" t="e">
            <v>#REF!</v>
          </cell>
          <cell r="AG493" t="e">
            <v>#REF!</v>
          </cell>
          <cell r="AH493" t="e">
            <v>#REF!</v>
          </cell>
          <cell r="AI493">
            <v>0</v>
          </cell>
        </row>
        <row r="494">
          <cell r="C494" t="str">
            <v>15003</v>
          </cell>
          <cell r="D494" t="str">
            <v xml:space="preserve">PUERTA  VENTANAS  LAMINA   </v>
          </cell>
          <cell r="E494" t="str">
            <v>M2</v>
          </cell>
          <cell r="F494">
            <v>1186567.7148</v>
          </cell>
          <cell r="G494">
            <v>0</v>
          </cell>
          <cell r="H494">
            <v>2283</v>
          </cell>
          <cell r="I494">
            <v>451</v>
          </cell>
          <cell r="J494" t="e">
            <v>#REF!</v>
          </cell>
          <cell r="K494" t="e">
            <v>#REF!</v>
          </cell>
          <cell r="L494" t="e">
            <v>#REF!</v>
          </cell>
          <cell r="M494" t="e">
            <v>#REF!</v>
          </cell>
          <cell r="N494" t="e">
            <v>#REF!</v>
          </cell>
          <cell r="O494" t="e">
            <v>#REF!</v>
          </cell>
          <cell r="P494" t="e">
            <v>#REF!</v>
          </cell>
          <cell r="Q494" t="e">
            <v>#REF!</v>
          </cell>
          <cell r="R494" t="e">
            <v>#REF!</v>
          </cell>
          <cell r="S494" t="e">
            <v>#REF!</v>
          </cell>
          <cell r="T494" t="e">
            <v>#REF!</v>
          </cell>
          <cell r="U494" t="e">
            <v>#REF!</v>
          </cell>
          <cell r="V494" t="e">
            <v>#REF!</v>
          </cell>
          <cell r="W494" t="e">
            <v>#REF!</v>
          </cell>
          <cell r="X494" t="e">
            <v>#REF!</v>
          </cell>
          <cell r="Y494" t="e">
            <v>#REF!</v>
          </cell>
          <cell r="Z494" t="e">
            <v>#REF!</v>
          </cell>
          <cell r="AA494" t="e">
            <v>#REF!</v>
          </cell>
          <cell r="AB494" t="e">
            <v>#REF!</v>
          </cell>
          <cell r="AC494" t="e">
            <v>#REF!</v>
          </cell>
          <cell r="AD494" t="e">
            <v>#REF!</v>
          </cell>
          <cell r="AE494" t="e">
            <v>#REF!</v>
          </cell>
          <cell r="AF494" t="e">
            <v>#REF!</v>
          </cell>
          <cell r="AG494" t="e">
            <v>#REF!</v>
          </cell>
          <cell r="AH494" t="e">
            <v>#REF!</v>
          </cell>
          <cell r="AI494">
            <v>0</v>
          </cell>
        </row>
        <row r="495">
          <cell r="C495" t="str">
            <v>15004</v>
          </cell>
          <cell r="D495" t="str">
            <v>REJAS  LAMINA</v>
          </cell>
          <cell r="E495" t="str">
            <v>M2</v>
          </cell>
          <cell r="F495">
            <v>8747114.3887999989</v>
          </cell>
          <cell r="G495">
            <v>0</v>
          </cell>
          <cell r="H495">
            <v>2432</v>
          </cell>
          <cell r="I495">
            <v>486</v>
          </cell>
          <cell r="J495" t="e">
            <v>#REF!</v>
          </cell>
          <cell r="K495" t="e">
            <v>#REF!</v>
          </cell>
          <cell r="L495" t="e">
            <v>#REF!</v>
          </cell>
          <cell r="M495" t="e">
            <v>#REF!</v>
          </cell>
          <cell r="N495" t="e">
            <v>#REF!</v>
          </cell>
          <cell r="O495" t="e">
            <v>#REF!</v>
          </cell>
          <cell r="P495" t="e">
            <v>#REF!</v>
          </cell>
          <cell r="Q495" t="e">
            <v>#REF!</v>
          </cell>
          <cell r="R495" t="e">
            <v>#REF!</v>
          </cell>
          <cell r="S495" t="e">
            <v>#REF!</v>
          </cell>
          <cell r="T495" t="e">
            <v>#REF!</v>
          </cell>
          <cell r="U495" t="e">
            <v>#REF!</v>
          </cell>
          <cell r="V495" t="e">
            <v>#REF!</v>
          </cell>
          <cell r="W495" t="e">
            <v>#REF!</v>
          </cell>
          <cell r="X495" t="e">
            <v>#REF!</v>
          </cell>
          <cell r="Y495" t="e">
            <v>#REF!</v>
          </cell>
          <cell r="Z495" t="e">
            <v>#REF!</v>
          </cell>
          <cell r="AA495" t="e">
            <v>#REF!</v>
          </cell>
          <cell r="AB495" t="e">
            <v>#REF!</v>
          </cell>
          <cell r="AC495" t="e">
            <v>#REF!</v>
          </cell>
          <cell r="AD495" t="e">
            <v>#REF!</v>
          </cell>
          <cell r="AE495" t="e">
            <v>#REF!</v>
          </cell>
          <cell r="AF495" t="e">
            <v>#REF!</v>
          </cell>
          <cell r="AG495" t="e">
            <v>#REF!</v>
          </cell>
          <cell r="AH495" t="e">
            <v>#REF!</v>
          </cell>
          <cell r="AI495">
            <v>0</v>
          </cell>
        </row>
        <row r="496">
          <cell r="C496" t="str">
            <v>15005</v>
          </cell>
          <cell r="D496" t="str">
            <v>PUERTA   LAMINA</v>
          </cell>
          <cell r="E496" t="str">
            <v>M2</v>
          </cell>
          <cell r="F496">
            <v>1165393.3415999999</v>
          </cell>
          <cell r="G496">
            <v>0</v>
          </cell>
          <cell r="H496">
            <v>2437</v>
          </cell>
          <cell r="I496">
            <v>487</v>
          </cell>
          <cell r="J496" t="e">
            <v>#REF!</v>
          </cell>
          <cell r="K496" t="e">
            <v>#REF!</v>
          </cell>
          <cell r="L496" t="e">
            <v>#REF!</v>
          </cell>
          <cell r="M496" t="e">
            <v>#REF!</v>
          </cell>
          <cell r="N496" t="e">
            <v>#REF!</v>
          </cell>
          <cell r="O496" t="e">
            <v>#REF!</v>
          </cell>
          <cell r="P496" t="e">
            <v>#REF!</v>
          </cell>
          <cell r="Q496" t="e">
            <v>#REF!</v>
          </cell>
          <cell r="R496" t="e">
            <v>#REF!</v>
          </cell>
          <cell r="S496" t="e">
            <v>#REF!</v>
          </cell>
          <cell r="T496" t="e">
            <v>#REF!</v>
          </cell>
          <cell r="U496" t="e">
            <v>#REF!</v>
          </cell>
          <cell r="V496" t="e">
            <v>#REF!</v>
          </cell>
          <cell r="W496" t="e">
            <v>#REF!</v>
          </cell>
          <cell r="X496" t="e">
            <v>#REF!</v>
          </cell>
          <cell r="Y496" t="e">
            <v>#REF!</v>
          </cell>
          <cell r="Z496" t="e">
            <v>#REF!</v>
          </cell>
          <cell r="AA496" t="e">
            <v>#REF!</v>
          </cell>
          <cell r="AB496" t="e">
            <v>#REF!</v>
          </cell>
          <cell r="AC496" t="e">
            <v>#REF!</v>
          </cell>
          <cell r="AD496" t="e">
            <v>#REF!</v>
          </cell>
          <cell r="AE496" t="e">
            <v>#REF!</v>
          </cell>
          <cell r="AF496" t="e">
            <v>#REF!</v>
          </cell>
          <cell r="AG496" t="e">
            <v>#REF!</v>
          </cell>
          <cell r="AH496" t="e">
            <v>#REF!</v>
          </cell>
          <cell r="AI496">
            <v>0</v>
          </cell>
        </row>
        <row r="497">
          <cell r="C497" t="str">
            <v>15006</v>
          </cell>
          <cell r="D497" t="str">
            <v>MARQUESINAS LAMINA</v>
          </cell>
          <cell r="E497" t="str">
            <v>M2</v>
          </cell>
          <cell r="F497">
            <v>1160148.6916</v>
          </cell>
          <cell r="G497">
            <v>0</v>
          </cell>
          <cell r="H497">
            <v>2438</v>
          </cell>
          <cell r="I497">
            <v>488</v>
          </cell>
          <cell r="J497" t="e">
            <v>#REF!</v>
          </cell>
          <cell r="K497" t="e">
            <v>#REF!</v>
          </cell>
          <cell r="L497" t="e">
            <v>#REF!</v>
          </cell>
          <cell r="M497" t="e">
            <v>#REF!</v>
          </cell>
          <cell r="N497" t="e">
            <v>#REF!</v>
          </cell>
          <cell r="O497" t="e">
            <v>#REF!</v>
          </cell>
          <cell r="P497" t="e">
            <v>#REF!</v>
          </cell>
          <cell r="Q497" t="e">
            <v>#REF!</v>
          </cell>
          <cell r="R497" t="e">
            <v>#REF!</v>
          </cell>
          <cell r="S497" t="e">
            <v>#REF!</v>
          </cell>
          <cell r="T497" t="e">
            <v>#REF!</v>
          </cell>
          <cell r="U497" t="e">
            <v>#REF!</v>
          </cell>
          <cell r="V497" t="e">
            <v>#REF!</v>
          </cell>
          <cell r="W497" t="e">
            <v>#REF!</v>
          </cell>
          <cell r="X497" t="e">
            <v>#REF!</v>
          </cell>
          <cell r="Y497" t="e">
            <v>#REF!</v>
          </cell>
          <cell r="Z497" t="e">
            <v>#REF!</v>
          </cell>
          <cell r="AA497" t="e">
            <v>#REF!</v>
          </cell>
          <cell r="AB497" t="e">
            <v>#REF!</v>
          </cell>
          <cell r="AC497" t="e">
            <v>#REF!</v>
          </cell>
          <cell r="AD497" t="e">
            <v>#REF!</v>
          </cell>
          <cell r="AE497" t="e">
            <v>#REF!</v>
          </cell>
          <cell r="AF497" t="e">
            <v>#REF!</v>
          </cell>
          <cell r="AG497" t="e">
            <v>#REF!</v>
          </cell>
          <cell r="AH497" t="e">
            <v>#REF!</v>
          </cell>
          <cell r="AI497">
            <v>0</v>
          </cell>
        </row>
        <row r="498">
          <cell r="C498" t="str">
            <v>15007</v>
          </cell>
          <cell r="D498" t="str">
            <v>CAJAS CONTADORES  AGUA</v>
          </cell>
          <cell r="E498" t="str">
            <v>UND</v>
          </cell>
          <cell r="F498">
            <v>1159627.0164000001</v>
          </cell>
          <cell r="G498">
            <v>0</v>
          </cell>
          <cell r="H498">
            <v>2446</v>
          </cell>
          <cell r="I498">
            <v>489</v>
          </cell>
          <cell r="J498" t="e">
            <v>#REF!</v>
          </cell>
          <cell r="K498" t="e">
            <v>#REF!</v>
          </cell>
          <cell r="L498" t="e">
            <v>#REF!</v>
          </cell>
          <cell r="M498" t="e">
            <v>#REF!</v>
          </cell>
          <cell r="N498" t="e">
            <v>#REF!</v>
          </cell>
          <cell r="O498" t="e">
            <v>#REF!</v>
          </cell>
          <cell r="P498" t="e">
            <v>#REF!</v>
          </cell>
          <cell r="Q498" t="e">
            <v>#REF!</v>
          </cell>
          <cell r="R498" t="e">
            <v>#REF!</v>
          </cell>
          <cell r="S498" t="e">
            <v>#REF!</v>
          </cell>
          <cell r="T498" t="e">
            <v>#REF!</v>
          </cell>
          <cell r="U498" t="e">
            <v>#REF!</v>
          </cell>
          <cell r="V498" t="e">
            <v>#REF!</v>
          </cell>
          <cell r="W498" t="e">
            <v>#REF!</v>
          </cell>
          <cell r="X498" t="e">
            <v>#REF!</v>
          </cell>
          <cell r="Y498" t="e">
            <v>#REF!</v>
          </cell>
          <cell r="Z498" t="e">
            <v>#REF!</v>
          </cell>
          <cell r="AA498" t="e">
            <v>#REF!</v>
          </cell>
          <cell r="AB498" t="e">
            <v>#REF!</v>
          </cell>
          <cell r="AC498" t="e">
            <v>#REF!</v>
          </cell>
          <cell r="AD498" t="e">
            <v>#REF!</v>
          </cell>
          <cell r="AE498" t="e">
            <v>#REF!</v>
          </cell>
          <cell r="AF498" t="e">
            <v>#REF!</v>
          </cell>
          <cell r="AG498" t="e">
            <v>#REF!</v>
          </cell>
          <cell r="AH498" t="e">
            <v>#REF!</v>
          </cell>
          <cell r="AI498">
            <v>0</v>
          </cell>
        </row>
        <row r="499">
          <cell r="C499" t="str">
            <v>15008</v>
          </cell>
          <cell r="D499" t="str">
            <v>TAPAS  SHUT  LAMINA</v>
          </cell>
          <cell r="E499" t="str">
            <v>UND</v>
          </cell>
          <cell r="F499">
            <v>1159058.4887999999</v>
          </cell>
          <cell r="G499">
            <v>0</v>
          </cell>
          <cell r="H499">
            <v>2452</v>
          </cell>
          <cell r="I499">
            <v>490</v>
          </cell>
          <cell r="J499" t="e">
            <v>#REF!</v>
          </cell>
          <cell r="K499" t="e">
            <v>#REF!</v>
          </cell>
          <cell r="L499" t="e">
            <v>#REF!</v>
          </cell>
          <cell r="M499" t="e">
            <v>#REF!</v>
          </cell>
          <cell r="N499" t="e">
            <v>#REF!</v>
          </cell>
          <cell r="O499" t="e">
            <v>#REF!</v>
          </cell>
          <cell r="P499" t="e">
            <v>#REF!</v>
          </cell>
          <cell r="Q499" t="e">
            <v>#REF!</v>
          </cell>
          <cell r="R499" t="e">
            <v>#REF!</v>
          </cell>
          <cell r="S499" t="e">
            <v>#REF!</v>
          </cell>
          <cell r="T499" t="e">
            <v>#REF!</v>
          </cell>
          <cell r="U499" t="e">
            <v>#REF!</v>
          </cell>
          <cell r="V499" t="e">
            <v>#REF!</v>
          </cell>
          <cell r="W499" t="e">
            <v>#REF!</v>
          </cell>
          <cell r="X499" t="e">
            <v>#REF!</v>
          </cell>
          <cell r="Y499" t="e">
            <v>#REF!</v>
          </cell>
          <cell r="Z499" t="e">
            <v>#REF!</v>
          </cell>
          <cell r="AA499" t="e">
            <v>#REF!</v>
          </cell>
          <cell r="AB499" t="e">
            <v>#REF!</v>
          </cell>
          <cell r="AC499" t="e">
            <v>#REF!</v>
          </cell>
          <cell r="AD499" t="e">
            <v>#REF!</v>
          </cell>
          <cell r="AE499" t="e">
            <v>#REF!</v>
          </cell>
          <cell r="AF499" t="e">
            <v>#REF!</v>
          </cell>
          <cell r="AG499" t="e">
            <v>#REF!</v>
          </cell>
          <cell r="AH499" t="e">
            <v>#REF!</v>
          </cell>
          <cell r="AI499">
            <v>0</v>
          </cell>
        </row>
        <row r="500">
          <cell r="C500" t="str">
            <v>15009</v>
          </cell>
          <cell r="D500" t="str">
            <v>REJILLAS   PISO   0.30</v>
          </cell>
          <cell r="E500" t="str">
            <v>ML</v>
          </cell>
          <cell r="F500">
            <v>1205523.82</v>
          </cell>
          <cell r="G500">
            <v>0</v>
          </cell>
          <cell r="H500">
            <v>2459</v>
          </cell>
          <cell r="I500">
            <v>491</v>
          </cell>
          <cell r="J500" t="e">
            <v>#REF!</v>
          </cell>
          <cell r="K500" t="e">
            <v>#REF!</v>
          </cell>
          <cell r="L500" t="e">
            <v>#REF!</v>
          </cell>
          <cell r="M500" t="e">
            <v>#REF!</v>
          </cell>
          <cell r="N500" t="e">
            <v>#REF!</v>
          </cell>
          <cell r="O500" t="e">
            <v>#REF!</v>
          </cell>
          <cell r="P500" t="e">
            <v>#REF!</v>
          </cell>
          <cell r="Q500" t="e">
            <v>#REF!</v>
          </cell>
          <cell r="R500" t="e">
            <v>#REF!</v>
          </cell>
          <cell r="S500" t="e">
            <v>#REF!</v>
          </cell>
          <cell r="T500" t="e">
            <v>#REF!</v>
          </cell>
          <cell r="U500" t="e">
            <v>#REF!</v>
          </cell>
          <cell r="V500" t="e">
            <v>#REF!</v>
          </cell>
          <cell r="W500" t="e">
            <v>#REF!</v>
          </cell>
          <cell r="X500" t="e">
            <v>#REF!</v>
          </cell>
          <cell r="Y500" t="e">
            <v>#REF!</v>
          </cell>
          <cell r="Z500" t="e">
            <v>#REF!</v>
          </cell>
          <cell r="AA500" t="e">
            <v>#REF!</v>
          </cell>
          <cell r="AB500" t="e">
            <v>#REF!</v>
          </cell>
          <cell r="AC500" t="e">
            <v>#REF!</v>
          </cell>
          <cell r="AD500" t="e">
            <v>#REF!</v>
          </cell>
          <cell r="AE500" t="e">
            <v>#REF!</v>
          </cell>
          <cell r="AF500" t="e">
            <v>#REF!</v>
          </cell>
          <cell r="AG500" t="e">
            <v>#REF!</v>
          </cell>
          <cell r="AH500" t="e">
            <v>#REF!</v>
          </cell>
          <cell r="AI500">
            <v>0</v>
          </cell>
        </row>
        <row r="501">
          <cell r="C501" t="str">
            <v>15010</v>
          </cell>
          <cell r="D501" t="str">
            <v>MARCO TAPAS  C.  INSPECCION</v>
          </cell>
          <cell r="E501" t="str">
            <v>UND</v>
          </cell>
          <cell r="F501">
            <v>1195946.628</v>
          </cell>
          <cell r="G501">
            <v>0</v>
          </cell>
          <cell r="H501">
            <v>2465</v>
          </cell>
          <cell r="I501">
            <v>492</v>
          </cell>
          <cell r="J501" t="e">
            <v>#REF!</v>
          </cell>
          <cell r="K501" t="e">
            <v>#REF!</v>
          </cell>
          <cell r="L501" t="e">
            <v>#REF!</v>
          </cell>
          <cell r="M501" t="e">
            <v>#REF!</v>
          </cell>
          <cell r="N501" t="e">
            <v>#REF!</v>
          </cell>
          <cell r="O501" t="e">
            <v>#REF!</v>
          </cell>
          <cell r="P501" t="e">
            <v>#REF!</v>
          </cell>
          <cell r="Q501" t="e">
            <v>#REF!</v>
          </cell>
          <cell r="R501" t="e">
            <v>#REF!</v>
          </cell>
          <cell r="S501" t="e">
            <v>#REF!</v>
          </cell>
          <cell r="T501" t="e">
            <v>#REF!</v>
          </cell>
          <cell r="U501" t="e">
            <v>#REF!</v>
          </cell>
          <cell r="V501" t="e">
            <v>#REF!</v>
          </cell>
          <cell r="W501" t="e">
            <v>#REF!</v>
          </cell>
          <cell r="X501" t="e">
            <v>#REF!</v>
          </cell>
          <cell r="Y501" t="e">
            <v>#REF!</v>
          </cell>
          <cell r="Z501" t="e">
            <v>#REF!</v>
          </cell>
          <cell r="AA501" t="e">
            <v>#REF!</v>
          </cell>
          <cell r="AB501" t="e">
            <v>#REF!</v>
          </cell>
          <cell r="AC501" t="e">
            <v>#REF!</v>
          </cell>
          <cell r="AD501" t="e">
            <v>#REF!</v>
          </cell>
          <cell r="AE501" t="e">
            <v>#REF!</v>
          </cell>
          <cell r="AF501" t="e">
            <v>#REF!</v>
          </cell>
          <cell r="AG501" t="e">
            <v>#REF!</v>
          </cell>
          <cell r="AH501" t="e">
            <v>#REF!</v>
          </cell>
          <cell r="AI501">
            <v>0</v>
          </cell>
        </row>
        <row r="502">
          <cell r="C502" t="str">
            <v>15011</v>
          </cell>
          <cell r="D502" t="str">
            <v>REJA    BANCARIA</v>
          </cell>
          <cell r="E502" t="str">
            <v>M2</v>
          </cell>
          <cell r="F502">
            <v>1165364.388</v>
          </cell>
          <cell r="G502">
            <v>0</v>
          </cell>
          <cell r="H502">
            <v>2471</v>
          </cell>
          <cell r="I502">
            <v>493</v>
          </cell>
          <cell r="J502" t="e">
            <v>#REF!</v>
          </cell>
          <cell r="K502" t="e">
            <v>#REF!</v>
          </cell>
          <cell r="L502" t="e">
            <v>#REF!</v>
          </cell>
          <cell r="M502" t="e">
            <v>#REF!</v>
          </cell>
          <cell r="N502" t="e">
            <v>#REF!</v>
          </cell>
          <cell r="O502" t="e">
            <v>#REF!</v>
          </cell>
          <cell r="P502" t="e">
            <v>#REF!</v>
          </cell>
          <cell r="Q502" t="e">
            <v>#REF!</v>
          </cell>
          <cell r="R502" t="e">
            <v>#REF!</v>
          </cell>
          <cell r="S502" t="e">
            <v>#REF!</v>
          </cell>
          <cell r="T502" t="e">
            <v>#REF!</v>
          </cell>
          <cell r="U502" t="e">
            <v>#REF!</v>
          </cell>
          <cell r="V502" t="e">
            <v>#REF!</v>
          </cell>
          <cell r="W502" t="e">
            <v>#REF!</v>
          </cell>
          <cell r="X502" t="e">
            <v>#REF!</v>
          </cell>
          <cell r="Y502" t="e">
            <v>#REF!</v>
          </cell>
          <cell r="Z502" t="e">
            <v>#REF!</v>
          </cell>
          <cell r="AA502" t="e">
            <v>#REF!</v>
          </cell>
          <cell r="AB502" t="e">
            <v>#REF!</v>
          </cell>
          <cell r="AC502" t="e">
            <v>#REF!</v>
          </cell>
          <cell r="AD502" t="e">
            <v>#REF!</v>
          </cell>
          <cell r="AE502" t="e">
            <v>#REF!</v>
          </cell>
          <cell r="AF502" t="e">
            <v>#REF!</v>
          </cell>
          <cell r="AG502" t="e">
            <v>#REF!</v>
          </cell>
          <cell r="AH502" t="e">
            <v>#REF!</v>
          </cell>
          <cell r="AI502">
            <v>0</v>
          </cell>
        </row>
        <row r="503">
          <cell r="C503" t="str">
            <v>15012</v>
          </cell>
          <cell r="D503" t="str">
            <v>ESCALERA DE GATO</v>
          </cell>
          <cell r="E503" t="str">
            <v>ML</v>
          </cell>
          <cell r="F503">
            <v>1479788.5127999999</v>
          </cell>
          <cell r="G503">
            <v>0</v>
          </cell>
          <cell r="H503">
            <v>2477</v>
          </cell>
          <cell r="I503">
            <v>494</v>
          </cell>
          <cell r="J503" t="e">
            <v>#REF!</v>
          </cell>
          <cell r="K503" t="e">
            <v>#REF!</v>
          </cell>
          <cell r="L503" t="e">
            <v>#REF!</v>
          </cell>
          <cell r="M503" t="e">
            <v>#REF!</v>
          </cell>
          <cell r="N503" t="e">
            <v>#REF!</v>
          </cell>
          <cell r="O503" t="e">
            <v>#REF!</v>
          </cell>
          <cell r="P503" t="e">
            <v>#REF!</v>
          </cell>
          <cell r="Q503" t="e">
            <v>#REF!</v>
          </cell>
          <cell r="R503" t="e">
            <v>#REF!</v>
          </cell>
          <cell r="S503" t="e">
            <v>#REF!</v>
          </cell>
          <cell r="T503" t="e">
            <v>#REF!</v>
          </cell>
          <cell r="U503" t="e">
            <v>#REF!</v>
          </cell>
          <cell r="V503" t="e">
            <v>#REF!</v>
          </cell>
          <cell r="W503" t="e">
            <v>#REF!</v>
          </cell>
          <cell r="X503" t="e">
            <v>#REF!</v>
          </cell>
          <cell r="Y503" t="e">
            <v>#REF!</v>
          </cell>
          <cell r="Z503" t="e">
            <v>#REF!</v>
          </cell>
          <cell r="AA503" t="e">
            <v>#REF!</v>
          </cell>
          <cell r="AB503" t="e">
            <v>#REF!</v>
          </cell>
          <cell r="AC503" t="e">
            <v>#REF!</v>
          </cell>
          <cell r="AD503" t="e">
            <v>#REF!</v>
          </cell>
          <cell r="AE503" t="e">
            <v>#REF!</v>
          </cell>
          <cell r="AF503" t="e">
            <v>#REF!</v>
          </cell>
          <cell r="AG503" t="e">
            <v>#REF!</v>
          </cell>
          <cell r="AH503" t="e">
            <v>#REF!</v>
          </cell>
          <cell r="AI503">
            <v>0</v>
          </cell>
        </row>
        <row r="504">
          <cell r="C504" t="str">
            <v>15013</v>
          </cell>
          <cell r="D504" t="str">
            <v>VENTANA   ALUMINIO   FIJAS</v>
          </cell>
          <cell r="E504" t="str">
            <v>M2</v>
          </cell>
          <cell r="F504">
            <v>53360</v>
          </cell>
          <cell r="G504">
            <v>0</v>
          </cell>
          <cell r="H504">
            <v>2483</v>
          </cell>
          <cell r="I504">
            <v>495</v>
          </cell>
          <cell r="J504" t="e">
            <v>#REF!</v>
          </cell>
          <cell r="K504" t="e">
            <v>#REF!</v>
          </cell>
          <cell r="L504" t="e">
            <v>#REF!</v>
          </cell>
          <cell r="M504" t="e">
            <v>#REF!</v>
          </cell>
          <cell r="N504" t="e">
            <v>#REF!</v>
          </cell>
          <cell r="O504" t="e">
            <v>#REF!</v>
          </cell>
          <cell r="P504" t="e">
            <v>#REF!</v>
          </cell>
          <cell r="Q504" t="e">
            <v>#REF!</v>
          </cell>
          <cell r="R504" t="e">
            <v>#REF!</v>
          </cell>
          <cell r="S504" t="e">
            <v>#REF!</v>
          </cell>
          <cell r="T504" t="e">
            <v>#REF!</v>
          </cell>
          <cell r="U504" t="e">
            <v>#REF!</v>
          </cell>
          <cell r="V504" t="e">
            <v>#REF!</v>
          </cell>
          <cell r="W504" t="e">
            <v>#REF!</v>
          </cell>
          <cell r="X504" t="e">
            <v>#REF!</v>
          </cell>
          <cell r="Y504" t="e">
            <v>#REF!</v>
          </cell>
          <cell r="Z504" t="e">
            <v>#REF!</v>
          </cell>
          <cell r="AA504" t="e">
            <v>#REF!</v>
          </cell>
          <cell r="AB504" t="e">
            <v>#REF!</v>
          </cell>
          <cell r="AC504" t="e">
            <v>#REF!</v>
          </cell>
          <cell r="AD504" t="e">
            <v>#REF!</v>
          </cell>
          <cell r="AE504" t="e">
            <v>#REF!</v>
          </cell>
          <cell r="AF504" t="e">
            <v>#REF!</v>
          </cell>
          <cell r="AG504" t="e">
            <v>#REF!</v>
          </cell>
          <cell r="AH504" t="e">
            <v>#REF!</v>
          </cell>
          <cell r="AI504">
            <v>0</v>
          </cell>
        </row>
        <row r="505">
          <cell r="C505" t="str">
            <v>15014</v>
          </cell>
          <cell r="D505" t="str">
            <v xml:space="preserve">VENTANA ALUMINIO GUILLOTINA  </v>
          </cell>
          <cell r="E505" t="str">
            <v>M2</v>
          </cell>
          <cell r="F505">
            <v>83520</v>
          </cell>
          <cell r="G505">
            <v>0</v>
          </cell>
          <cell r="H505">
            <v>2488</v>
          </cell>
          <cell r="I505">
            <v>496</v>
          </cell>
          <cell r="J505" t="e">
            <v>#REF!</v>
          </cell>
          <cell r="K505" t="e">
            <v>#REF!</v>
          </cell>
          <cell r="L505" t="e">
            <v>#REF!</v>
          </cell>
          <cell r="M505" t="e">
            <v>#REF!</v>
          </cell>
          <cell r="N505" t="e">
            <v>#REF!</v>
          </cell>
          <cell r="O505" t="e">
            <v>#REF!</v>
          </cell>
          <cell r="P505" t="e">
            <v>#REF!</v>
          </cell>
          <cell r="Q505" t="e">
            <v>#REF!</v>
          </cell>
          <cell r="R505" t="e">
            <v>#REF!</v>
          </cell>
          <cell r="S505" t="e">
            <v>#REF!</v>
          </cell>
          <cell r="T505" t="e">
            <v>#REF!</v>
          </cell>
          <cell r="U505" t="e">
            <v>#REF!</v>
          </cell>
          <cell r="V505" t="e">
            <v>#REF!</v>
          </cell>
          <cell r="W505" t="e">
            <v>#REF!</v>
          </cell>
          <cell r="X505" t="e">
            <v>#REF!</v>
          </cell>
          <cell r="Y505" t="e">
            <v>#REF!</v>
          </cell>
          <cell r="Z505" t="e">
            <v>#REF!</v>
          </cell>
          <cell r="AA505" t="e">
            <v>#REF!</v>
          </cell>
          <cell r="AB505" t="e">
            <v>#REF!</v>
          </cell>
          <cell r="AC505" t="e">
            <v>#REF!</v>
          </cell>
          <cell r="AD505" t="e">
            <v>#REF!</v>
          </cell>
          <cell r="AE505" t="e">
            <v>#REF!</v>
          </cell>
          <cell r="AF505" t="e">
            <v>#REF!</v>
          </cell>
          <cell r="AG505" t="e">
            <v>#REF!</v>
          </cell>
          <cell r="AH505" t="e">
            <v>#REF!</v>
          </cell>
          <cell r="AI505">
            <v>0</v>
          </cell>
        </row>
        <row r="506">
          <cell r="C506" t="str">
            <v>15015</v>
          </cell>
          <cell r="D506" t="str">
            <v>VENTANA ALUMINIO CORREDIZA</v>
          </cell>
          <cell r="E506" t="str">
            <v>M2</v>
          </cell>
          <cell r="F506">
            <v>104400</v>
          </cell>
          <cell r="G506">
            <v>0</v>
          </cell>
          <cell r="H506">
            <v>2494</v>
          </cell>
          <cell r="I506">
            <v>497</v>
          </cell>
          <cell r="J506" t="e">
            <v>#REF!</v>
          </cell>
          <cell r="K506" t="e">
            <v>#REF!</v>
          </cell>
          <cell r="L506" t="e">
            <v>#REF!</v>
          </cell>
          <cell r="M506" t="e">
            <v>#REF!</v>
          </cell>
          <cell r="N506" t="e">
            <v>#REF!</v>
          </cell>
          <cell r="O506" t="e">
            <v>#REF!</v>
          </cell>
          <cell r="P506" t="e">
            <v>#REF!</v>
          </cell>
          <cell r="Q506" t="e">
            <v>#REF!</v>
          </cell>
          <cell r="R506" t="e">
            <v>#REF!</v>
          </cell>
          <cell r="S506" t="e">
            <v>#REF!</v>
          </cell>
          <cell r="T506" t="e">
            <v>#REF!</v>
          </cell>
          <cell r="U506" t="e">
            <v>#REF!</v>
          </cell>
          <cell r="V506" t="e">
            <v>#REF!</v>
          </cell>
          <cell r="W506" t="e">
            <v>#REF!</v>
          </cell>
          <cell r="X506" t="e">
            <v>#REF!</v>
          </cell>
          <cell r="Y506" t="e">
            <v>#REF!</v>
          </cell>
          <cell r="Z506" t="e">
            <v>#REF!</v>
          </cell>
          <cell r="AA506" t="e">
            <v>#REF!</v>
          </cell>
          <cell r="AB506" t="e">
            <v>#REF!</v>
          </cell>
          <cell r="AC506" t="e">
            <v>#REF!</v>
          </cell>
          <cell r="AD506" t="e">
            <v>#REF!</v>
          </cell>
          <cell r="AE506" t="e">
            <v>#REF!</v>
          </cell>
          <cell r="AF506" t="e">
            <v>#REF!</v>
          </cell>
          <cell r="AG506" t="e">
            <v>#REF!</v>
          </cell>
          <cell r="AH506" t="e">
            <v>#REF!</v>
          </cell>
          <cell r="AI506">
            <v>0</v>
          </cell>
        </row>
        <row r="507">
          <cell r="C507" t="str">
            <v>15016</v>
          </cell>
          <cell r="D507" t="str">
            <v>VENTANA  ECONOMICA</v>
          </cell>
          <cell r="E507" t="str">
            <v>M2</v>
          </cell>
          <cell r="F507">
            <v>74240</v>
          </cell>
          <cell r="G507">
            <v>0</v>
          </cell>
          <cell r="H507">
            <v>2500</v>
          </cell>
          <cell r="I507">
            <v>498</v>
          </cell>
          <cell r="J507" t="e">
            <v>#REF!</v>
          </cell>
          <cell r="K507" t="e">
            <v>#REF!</v>
          </cell>
          <cell r="L507" t="e">
            <v>#REF!</v>
          </cell>
          <cell r="M507" t="e">
            <v>#REF!</v>
          </cell>
          <cell r="N507" t="e">
            <v>#REF!</v>
          </cell>
          <cell r="O507" t="e">
            <v>#REF!</v>
          </cell>
          <cell r="P507" t="e">
            <v>#REF!</v>
          </cell>
          <cell r="Q507" t="e">
            <v>#REF!</v>
          </cell>
          <cell r="R507" t="e">
            <v>#REF!</v>
          </cell>
          <cell r="S507" t="e">
            <v>#REF!</v>
          </cell>
          <cell r="T507" t="e">
            <v>#REF!</v>
          </cell>
          <cell r="U507" t="e">
            <v>#REF!</v>
          </cell>
          <cell r="V507" t="e">
            <v>#REF!</v>
          </cell>
          <cell r="W507" t="e">
            <v>#REF!</v>
          </cell>
          <cell r="X507" t="e">
            <v>#REF!</v>
          </cell>
          <cell r="Y507" t="e">
            <v>#REF!</v>
          </cell>
          <cell r="Z507" t="e">
            <v>#REF!</v>
          </cell>
          <cell r="AA507" t="e">
            <v>#REF!</v>
          </cell>
          <cell r="AB507" t="e">
            <v>#REF!</v>
          </cell>
          <cell r="AC507" t="e">
            <v>#REF!</v>
          </cell>
          <cell r="AD507" t="e">
            <v>#REF!</v>
          </cell>
          <cell r="AE507" t="e">
            <v>#REF!</v>
          </cell>
          <cell r="AF507" t="e">
            <v>#REF!</v>
          </cell>
          <cell r="AG507" t="e">
            <v>#REF!</v>
          </cell>
          <cell r="AH507" t="e">
            <v>#REF!</v>
          </cell>
          <cell r="AI507">
            <v>0</v>
          </cell>
        </row>
        <row r="508">
          <cell r="C508" t="str">
            <v>15017</v>
          </cell>
          <cell r="D508" t="str">
            <v xml:space="preserve">CELOSIA  ALUMINIO </v>
          </cell>
          <cell r="E508" t="str">
            <v>M2</v>
          </cell>
          <cell r="F508">
            <v>69600</v>
          </cell>
          <cell r="G508">
            <v>0</v>
          </cell>
          <cell r="H508">
            <v>2505</v>
          </cell>
          <cell r="I508">
            <v>499</v>
          </cell>
          <cell r="J508" t="e">
            <v>#REF!</v>
          </cell>
          <cell r="K508" t="e">
            <v>#REF!</v>
          </cell>
          <cell r="L508" t="e">
            <v>#REF!</v>
          </cell>
          <cell r="M508" t="e">
            <v>#REF!</v>
          </cell>
          <cell r="N508" t="e">
            <v>#REF!</v>
          </cell>
          <cell r="O508" t="e">
            <v>#REF!</v>
          </cell>
          <cell r="P508" t="e">
            <v>#REF!</v>
          </cell>
          <cell r="Q508" t="e">
            <v>#REF!</v>
          </cell>
          <cell r="R508" t="e">
            <v>#REF!</v>
          </cell>
          <cell r="S508" t="e">
            <v>#REF!</v>
          </cell>
          <cell r="T508" t="e">
            <v>#REF!</v>
          </cell>
          <cell r="U508" t="e">
            <v>#REF!</v>
          </cell>
          <cell r="V508" t="e">
            <v>#REF!</v>
          </cell>
          <cell r="W508" t="e">
            <v>#REF!</v>
          </cell>
          <cell r="X508" t="e">
            <v>#REF!</v>
          </cell>
          <cell r="Y508" t="e">
            <v>#REF!</v>
          </cell>
          <cell r="Z508" t="e">
            <v>#REF!</v>
          </cell>
          <cell r="AA508" t="e">
            <v>#REF!</v>
          </cell>
          <cell r="AB508" t="e">
            <v>#REF!</v>
          </cell>
          <cell r="AC508" t="e">
            <v>#REF!</v>
          </cell>
          <cell r="AD508" t="e">
            <v>#REF!</v>
          </cell>
          <cell r="AE508" t="e">
            <v>#REF!</v>
          </cell>
          <cell r="AF508" t="e">
            <v>#REF!</v>
          </cell>
          <cell r="AG508" t="e">
            <v>#REF!</v>
          </cell>
          <cell r="AH508" t="e">
            <v>#REF!</v>
          </cell>
          <cell r="AI508">
            <v>0</v>
          </cell>
        </row>
        <row r="509">
          <cell r="C509" t="str">
            <v>15018</v>
          </cell>
          <cell r="D509" t="str">
            <v>INSTALACION SHUT BASURAS</v>
          </cell>
          <cell r="E509" t="str">
            <v>PS</v>
          </cell>
          <cell r="F509">
            <v>52586.768592000015</v>
          </cell>
          <cell r="G509">
            <v>0</v>
          </cell>
          <cell r="H509">
            <v>2510</v>
          </cell>
          <cell r="I509">
            <v>500</v>
          </cell>
          <cell r="J509" t="e">
            <v>#REF!</v>
          </cell>
          <cell r="K509" t="e">
            <v>#REF!</v>
          </cell>
          <cell r="L509" t="e">
            <v>#REF!</v>
          </cell>
          <cell r="M509" t="e">
            <v>#REF!</v>
          </cell>
          <cell r="N509" t="e">
            <v>#REF!</v>
          </cell>
          <cell r="O509" t="e">
            <v>#REF!</v>
          </cell>
          <cell r="P509" t="e">
            <v>#REF!</v>
          </cell>
          <cell r="Q509" t="e">
            <v>#REF!</v>
          </cell>
          <cell r="R509" t="e">
            <v>#REF!</v>
          </cell>
          <cell r="S509" t="e">
            <v>#REF!</v>
          </cell>
          <cell r="T509" t="e">
            <v>#REF!</v>
          </cell>
          <cell r="U509" t="e">
            <v>#REF!</v>
          </cell>
          <cell r="V509" t="e">
            <v>#REF!</v>
          </cell>
          <cell r="W509" t="e">
            <v>#REF!</v>
          </cell>
          <cell r="X509" t="e">
            <v>#REF!</v>
          </cell>
          <cell r="Y509" t="e">
            <v>#REF!</v>
          </cell>
          <cell r="Z509" t="e">
            <v>#REF!</v>
          </cell>
          <cell r="AA509" t="e">
            <v>#REF!</v>
          </cell>
          <cell r="AB509" t="e">
            <v>#REF!</v>
          </cell>
          <cell r="AC509" t="e">
            <v>#REF!</v>
          </cell>
          <cell r="AD509" t="e">
            <v>#REF!</v>
          </cell>
          <cell r="AE509" t="e">
            <v>#REF!</v>
          </cell>
          <cell r="AF509" t="e">
            <v>#REF!</v>
          </cell>
          <cell r="AG509" t="e">
            <v>#REF!</v>
          </cell>
          <cell r="AH509" t="e">
            <v>#REF!</v>
          </cell>
          <cell r="AI509">
            <v>0</v>
          </cell>
        </row>
        <row r="510">
          <cell r="C510" t="str">
            <v>15019</v>
          </cell>
          <cell r="D510" t="str">
            <v>PUERTA CANCHA TENIS  1x1</v>
          </cell>
          <cell r="E510" t="str">
            <v>UND</v>
          </cell>
          <cell r="F510">
            <v>1987929.2039999999</v>
          </cell>
          <cell r="G510">
            <v>0</v>
          </cell>
          <cell r="H510">
            <v>2512</v>
          </cell>
          <cell r="I510">
            <v>501</v>
          </cell>
          <cell r="J510" t="e">
            <v>#REF!</v>
          </cell>
          <cell r="K510" t="e">
            <v>#REF!</v>
          </cell>
          <cell r="L510" t="e">
            <v>#REF!</v>
          </cell>
          <cell r="M510" t="e">
            <v>#REF!</v>
          </cell>
          <cell r="N510" t="e">
            <v>#REF!</v>
          </cell>
          <cell r="O510" t="e">
            <v>#REF!</v>
          </cell>
          <cell r="P510" t="e">
            <v>#REF!</v>
          </cell>
          <cell r="Q510" t="e">
            <v>#REF!</v>
          </cell>
          <cell r="R510" t="e">
            <v>#REF!</v>
          </cell>
          <cell r="S510" t="e">
            <v>#REF!</v>
          </cell>
          <cell r="T510" t="e">
            <v>#REF!</v>
          </cell>
          <cell r="U510" t="e">
            <v>#REF!</v>
          </cell>
          <cell r="V510" t="e">
            <v>#REF!</v>
          </cell>
          <cell r="W510" t="e">
            <v>#REF!</v>
          </cell>
          <cell r="X510" t="e">
            <v>#REF!</v>
          </cell>
          <cell r="Y510" t="e">
            <v>#REF!</v>
          </cell>
          <cell r="Z510" t="e">
            <v>#REF!</v>
          </cell>
          <cell r="AA510" t="e">
            <v>#REF!</v>
          </cell>
          <cell r="AB510" t="e">
            <v>#REF!</v>
          </cell>
          <cell r="AC510" t="e">
            <v>#REF!</v>
          </cell>
          <cell r="AD510" t="e">
            <v>#REF!</v>
          </cell>
          <cell r="AE510" t="e">
            <v>#REF!</v>
          </cell>
          <cell r="AF510" t="e">
            <v>#REF!</v>
          </cell>
          <cell r="AG510" t="e">
            <v>#REF!</v>
          </cell>
          <cell r="AH510" t="e">
            <v>#REF!</v>
          </cell>
          <cell r="AI510">
            <v>0</v>
          </cell>
        </row>
        <row r="511">
          <cell r="C511" t="str">
            <v>15020</v>
          </cell>
          <cell r="D511" t="str">
            <v>PUERTA ELECTRICA CORREDIZA</v>
          </cell>
          <cell r="E511" t="str">
            <v>UND</v>
          </cell>
          <cell r="F511">
            <v>5614981.268592</v>
          </cell>
          <cell r="G511">
            <v>0</v>
          </cell>
          <cell r="H511">
            <v>2514</v>
          </cell>
          <cell r="I511">
            <v>502</v>
          </cell>
          <cell r="J511" t="e">
            <v>#REF!</v>
          </cell>
          <cell r="K511" t="e">
            <v>#REF!</v>
          </cell>
          <cell r="L511" t="e">
            <v>#REF!</v>
          </cell>
          <cell r="M511" t="e">
            <v>#REF!</v>
          </cell>
          <cell r="N511" t="e">
            <v>#REF!</v>
          </cell>
          <cell r="O511" t="e">
            <v>#REF!</v>
          </cell>
          <cell r="P511" t="e">
            <v>#REF!</v>
          </cell>
          <cell r="Q511" t="e">
            <v>#REF!</v>
          </cell>
          <cell r="R511" t="e">
            <v>#REF!</v>
          </cell>
          <cell r="S511" t="e">
            <v>#REF!</v>
          </cell>
          <cell r="T511" t="e">
            <v>#REF!</v>
          </cell>
          <cell r="U511" t="e">
            <v>#REF!</v>
          </cell>
          <cell r="V511" t="e">
            <v>#REF!</v>
          </cell>
          <cell r="W511" t="e">
            <v>#REF!</v>
          </cell>
          <cell r="X511" t="e">
            <v>#REF!</v>
          </cell>
          <cell r="Y511" t="e">
            <v>#REF!</v>
          </cell>
          <cell r="Z511" t="e">
            <v>#REF!</v>
          </cell>
          <cell r="AA511" t="e">
            <v>#REF!</v>
          </cell>
          <cell r="AB511" t="e">
            <v>#REF!</v>
          </cell>
          <cell r="AC511" t="e">
            <v>#REF!</v>
          </cell>
          <cell r="AD511" t="e">
            <v>#REF!</v>
          </cell>
          <cell r="AE511" t="e">
            <v>#REF!</v>
          </cell>
          <cell r="AF511" t="e">
            <v>#REF!</v>
          </cell>
          <cell r="AG511" t="e">
            <v>#REF!</v>
          </cell>
          <cell r="AH511" t="e">
            <v>#REF!</v>
          </cell>
          <cell r="AI511">
            <v>0</v>
          </cell>
        </row>
        <row r="512">
          <cell r="C512" t="str">
            <v>18000</v>
          </cell>
          <cell r="D512" t="str">
            <v>MORTEROS Y CONCRETOS</v>
          </cell>
          <cell r="E512">
            <v>0</v>
          </cell>
          <cell r="F512">
            <v>0</v>
          </cell>
          <cell r="G512">
            <v>0</v>
          </cell>
          <cell r="H512">
            <v>2516</v>
          </cell>
          <cell r="I512">
            <v>503</v>
          </cell>
          <cell r="J512" t="e">
            <v>#REF!</v>
          </cell>
          <cell r="K512" t="e">
            <v>#REF!</v>
          </cell>
          <cell r="L512" t="e">
            <v>#REF!</v>
          </cell>
          <cell r="M512" t="e">
            <v>#REF!</v>
          </cell>
          <cell r="N512" t="e">
            <v>#REF!</v>
          </cell>
          <cell r="O512" t="e">
            <v>#REF!</v>
          </cell>
          <cell r="P512" t="e">
            <v>#REF!</v>
          </cell>
          <cell r="Q512" t="e">
            <v>#REF!</v>
          </cell>
          <cell r="R512" t="e">
            <v>#REF!</v>
          </cell>
          <cell r="S512" t="e">
            <v>#REF!</v>
          </cell>
          <cell r="T512" t="e">
            <v>#REF!</v>
          </cell>
          <cell r="U512" t="e">
            <v>#REF!</v>
          </cell>
          <cell r="V512" t="e">
            <v>#REF!</v>
          </cell>
          <cell r="W512" t="e">
            <v>#REF!</v>
          </cell>
          <cell r="X512" t="e">
            <v>#REF!</v>
          </cell>
          <cell r="Y512" t="e">
            <v>#REF!</v>
          </cell>
          <cell r="Z512" t="e">
            <v>#REF!</v>
          </cell>
          <cell r="AA512" t="e">
            <v>#REF!</v>
          </cell>
          <cell r="AB512" t="e">
            <v>#REF!</v>
          </cell>
          <cell r="AC512" t="e">
            <v>#REF!</v>
          </cell>
          <cell r="AD512" t="e">
            <v>#REF!</v>
          </cell>
          <cell r="AE512" t="e">
            <v>#REF!</v>
          </cell>
          <cell r="AF512" t="e">
            <v>#REF!</v>
          </cell>
          <cell r="AG512" t="e">
            <v>#REF!</v>
          </cell>
          <cell r="AH512" t="e">
            <v>#REF!</v>
          </cell>
          <cell r="AI512">
            <v>0</v>
          </cell>
        </row>
        <row r="513">
          <cell r="C513" t="str">
            <v>18001</v>
          </cell>
          <cell r="D513" t="str">
            <v>MORTERO              1  :  2</v>
          </cell>
          <cell r="E513" t="str">
            <v>M3</v>
          </cell>
          <cell r="F513">
            <v>5045047.2888000002</v>
          </cell>
          <cell r="G513">
            <v>0</v>
          </cell>
          <cell r="H513">
            <v>2518</v>
          </cell>
          <cell r="I513">
            <v>504</v>
          </cell>
          <cell r="J513" t="e">
            <v>#REF!</v>
          </cell>
          <cell r="K513" t="e">
            <v>#REF!</v>
          </cell>
          <cell r="L513" t="e">
            <v>#REF!</v>
          </cell>
          <cell r="M513" t="e">
            <v>#REF!</v>
          </cell>
          <cell r="N513" t="e">
            <v>#REF!</v>
          </cell>
          <cell r="O513" t="e">
            <v>#REF!</v>
          </cell>
          <cell r="P513" t="e">
            <v>#REF!</v>
          </cell>
          <cell r="Q513" t="e">
            <v>#REF!</v>
          </cell>
          <cell r="R513" t="e">
            <v>#REF!</v>
          </cell>
          <cell r="S513" t="e">
            <v>#REF!</v>
          </cell>
          <cell r="T513" t="e">
            <v>#REF!</v>
          </cell>
          <cell r="U513" t="e">
            <v>#REF!</v>
          </cell>
          <cell r="V513" t="e">
            <v>#REF!</v>
          </cell>
          <cell r="W513" t="e">
            <v>#REF!</v>
          </cell>
          <cell r="X513" t="e">
            <v>#REF!</v>
          </cell>
          <cell r="Y513" t="e">
            <v>#REF!</v>
          </cell>
          <cell r="Z513" t="e">
            <v>#REF!</v>
          </cell>
          <cell r="AA513" t="e">
            <v>#REF!</v>
          </cell>
          <cell r="AB513" t="e">
            <v>#REF!</v>
          </cell>
          <cell r="AC513" t="e">
            <v>#REF!</v>
          </cell>
          <cell r="AD513" t="e">
            <v>#REF!</v>
          </cell>
          <cell r="AE513" t="e">
            <v>#REF!</v>
          </cell>
          <cell r="AF513" t="e">
            <v>#REF!</v>
          </cell>
          <cell r="AG513" t="e">
            <v>#REF!</v>
          </cell>
          <cell r="AH513" t="e">
            <v>#REF!</v>
          </cell>
          <cell r="AI513">
            <v>0</v>
          </cell>
        </row>
        <row r="514">
          <cell r="C514" t="str">
            <v>18002</v>
          </cell>
          <cell r="D514" t="str">
            <v>MORTERO              1  :  3</v>
          </cell>
          <cell r="E514" t="str">
            <v>M3</v>
          </cell>
          <cell r="F514">
            <v>362332.13913333329</v>
          </cell>
          <cell r="G514">
            <v>0</v>
          </cell>
          <cell r="H514">
            <v>2520</v>
          </cell>
          <cell r="I514">
            <v>505</v>
          </cell>
          <cell r="J514" t="e">
            <v>#REF!</v>
          </cell>
          <cell r="K514" t="e">
            <v>#REF!</v>
          </cell>
          <cell r="L514" t="e">
            <v>#REF!</v>
          </cell>
          <cell r="M514" t="e">
            <v>#REF!</v>
          </cell>
          <cell r="N514" t="e">
            <v>#REF!</v>
          </cell>
          <cell r="O514" t="e">
            <v>#REF!</v>
          </cell>
          <cell r="P514" t="e">
            <v>#REF!</v>
          </cell>
          <cell r="Q514" t="e">
            <v>#REF!</v>
          </cell>
          <cell r="R514" t="e">
            <v>#REF!</v>
          </cell>
          <cell r="S514" t="e">
            <v>#REF!</v>
          </cell>
          <cell r="T514" t="e">
            <v>#REF!</v>
          </cell>
          <cell r="U514" t="e">
            <v>#REF!</v>
          </cell>
          <cell r="V514" t="e">
            <v>#REF!</v>
          </cell>
          <cell r="W514" t="e">
            <v>#REF!</v>
          </cell>
          <cell r="X514" t="e">
            <v>#REF!</v>
          </cell>
          <cell r="Y514" t="e">
            <v>#REF!</v>
          </cell>
          <cell r="Z514" t="e">
            <v>#REF!</v>
          </cell>
          <cell r="AA514" t="e">
            <v>#REF!</v>
          </cell>
          <cell r="AB514" t="e">
            <v>#REF!</v>
          </cell>
          <cell r="AC514" t="e">
            <v>#REF!</v>
          </cell>
          <cell r="AD514" t="e">
            <v>#REF!</v>
          </cell>
          <cell r="AE514" t="e">
            <v>#REF!</v>
          </cell>
          <cell r="AF514" t="e">
            <v>#REF!</v>
          </cell>
          <cell r="AG514" t="e">
            <v>#REF!</v>
          </cell>
          <cell r="AH514" t="e">
            <v>#REF!</v>
          </cell>
          <cell r="AI514">
            <v>0</v>
          </cell>
        </row>
        <row r="515">
          <cell r="C515" t="str">
            <v>18003</v>
          </cell>
          <cell r="D515" t="str">
            <v>MORTERO              1  :  4</v>
          </cell>
          <cell r="E515" t="str">
            <v>M3</v>
          </cell>
          <cell r="F515">
            <v>309906.86713333335</v>
          </cell>
          <cell r="G515">
            <v>0</v>
          </cell>
          <cell r="H515">
            <v>2522</v>
          </cell>
          <cell r="I515">
            <v>506</v>
          </cell>
          <cell r="J515" t="e">
            <v>#REF!</v>
          </cell>
          <cell r="K515" t="e">
            <v>#REF!</v>
          </cell>
          <cell r="L515" t="e">
            <v>#REF!</v>
          </cell>
          <cell r="M515" t="e">
            <v>#REF!</v>
          </cell>
          <cell r="N515" t="e">
            <v>#REF!</v>
          </cell>
          <cell r="O515" t="e">
            <v>#REF!</v>
          </cell>
          <cell r="P515" t="e">
            <v>#REF!</v>
          </cell>
          <cell r="Q515" t="e">
            <v>#REF!</v>
          </cell>
          <cell r="R515" t="e">
            <v>#REF!</v>
          </cell>
          <cell r="S515" t="e">
            <v>#REF!</v>
          </cell>
          <cell r="T515" t="e">
            <v>#REF!</v>
          </cell>
          <cell r="U515" t="e">
            <v>#REF!</v>
          </cell>
          <cell r="V515" t="e">
            <v>#REF!</v>
          </cell>
          <cell r="W515" t="e">
            <v>#REF!</v>
          </cell>
          <cell r="X515" t="e">
            <v>#REF!</v>
          </cell>
          <cell r="Y515" t="e">
            <v>#REF!</v>
          </cell>
          <cell r="Z515" t="e">
            <v>#REF!</v>
          </cell>
          <cell r="AA515" t="e">
            <v>#REF!</v>
          </cell>
          <cell r="AB515" t="e">
            <v>#REF!</v>
          </cell>
          <cell r="AC515" t="e">
            <v>#REF!</v>
          </cell>
          <cell r="AD515" t="e">
            <v>#REF!</v>
          </cell>
          <cell r="AE515" t="e">
            <v>#REF!</v>
          </cell>
          <cell r="AF515" t="e">
            <v>#REF!</v>
          </cell>
          <cell r="AG515" t="e">
            <v>#REF!</v>
          </cell>
          <cell r="AH515" t="e">
            <v>#REF!</v>
          </cell>
          <cell r="AI515">
            <v>0</v>
          </cell>
        </row>
        <row r="516">
          <cell r="C516" t="str">
            <v>18004</v>
          </cell>
          <cell r="D516" t="str">
            <v>MORTERO              1  :  5</v>
          </cell>
          <cell r="E516" t="str">
            <v>M3</v>
          </cell>
          <cell r="F516">
            <v>270402.88153333333</v>
          </cell>
          <cell r="G516">
            <v>0</v>
          </cell>
          <cell r="H516">
            <v>2529</v>
          </cell>
          <cell r="I516">
            <v>507</v>
          </cell>
          <cell r="J516" t="e">
            <v>#REF!</v>
          </cell>
          <cell r="K516" t="e">
            <v>#REF!</v>
          </cell>
          <cell r="L516" t="e">
            <v>#REF!</v>
          </cell>
          <cell r="M516" t="e">
            <v>#REF!</v>
          </cell>
          <cell r="N516" t="e">
            <v>#REF!</v>
          </cell>
          <cell r="O516" t="e">
            <v>#REF!</v>
          </cell>
          <cell r="P516" t="e">
            <v>#REF!</v>
          </cell>
          <cell r="Q516" t="e">
            <v>#REF!</v>
          </cell>
          <cell r="R516" t="e">
            <v>#REF!</v>
          </cell>
          <cell r="S516" t="e">
            <v>#REF!</v>
          </cell>
          <cell r="T516" t="e">
            <v>#REF!</v>
          </cell>
          <cell r="U516" t="e">
            <v>#REF!</v>
          </cell>
          <cell r="V516" t="e">
            <v>#REF!</v>
          </cell>
          <cell r="W516" t="e">
            <v>#REF!</v>
          </cell>
          <cell r="X516" t="e">
            <v>#REF!</v>
          </cell>
          <cell r="Y516" t="e">
            <v>#REF!</v>
          </cell>
          <cell r="Z516" t="e">
            <v>#REF!</v>
          </cell>
          <cell r="AA516" t="e">
            <v>#REF!</v>
          </cell>
          <cell r="AB516" t="e">
            <v>#REF!</v>
          </cell>
          <cell r="AC516" t="e">
            <v>#REF!</v>
          </cell>
          <cell r="AD516" t="e">
            <v>#REF!</v>
          </cell>
          <cell r="AE516" t="e">
            <v>#REF!</v>
          </cell>
          <cell r="AF516" t="e">
            <v>#REF!</v>
          </cell>
          <cell r="AG516" t="e">
            <v>#REF!</v>
          </cell>
          <cell r="AH516" t="e">
            <v>#REF!</v>
          </cell>
          <cell r="AI516">
            <v>0</v>
          </cell>
        </row>
        <row r="517">
          <cell r="C517" t="str">
            <v>18005</v>
          </cell>
          <cell r="D517" t="str">
            <v>MORTERO              1  :  6</v>
          </cell>
          <cell r="E517" t="str">
            <v>M3</v>
          </cell>
          <cell r="F517">
            <v>242131.87193333334</v>
          </cell>
          <cell r="G517">
            <v>0</v>
          </cell>
          <cell r="H517">
            <v>2534</v>
          </cell>
          <cell r="I517">
            <v>508</v>
          </cell>
          <cell r="J517" t="e">
            <v>#REF!</v>
          </cell>
          <cell r="K517" t="e">
            <v>#REF!</v>
          </cell>
          <cell r="L517" t="e">
            <v>#REF!</v>
          </cell>
          <cell r="M517" t="e">
            <v>#REF!</v>
          </cell>
          <cell r="N517" t="e">
            <v>#REF!</v>
          </cell>
          <cell r="O517" t="e">
            <v>#REF!</v>
          </cell>
          <cell r="P517" t="e">
            <v>#REF!</v>
          </cell>
          <cell r="Q517" t="e">
            <v>#REF!</v>
          </cell>
          <cell r="R517" t="e">
            <v>#REF!</v>
          </cell>
          <cell r="S517" t="e">
            <v>#REF!</v>
          </cell>
          <cell r="T517" t="e">
            <v>#REF!</v>
          </cell>
          <cell r="U517" t="e">
            <v>#REF!</v>
          </cell>
          <cell r="V517" t="e">
            <v>#REF!</v>
          </cell>
          <cell r="W517" t="e">
            <v>#REF!</v>
          </cell>
          <cell r="X517" t="e">
            <v>#REF!</v>
          </cell>
          <cell r="Y517" t="e">
            <v>#REF!</v>
          </cell>
          <cell r="Z517" t="e">
            <v>#REF!</v>
          </cell>
          <cell r="AA517" t="e">
            <v>#REF!</v>
          </cell>
          <cell r="AB517" t="e">
            <v>#REF!</v>
          </cell>
          <cell r="AC517" t="e">
            <v>#REF!</v>
          </cell>
          <cell r="AD517" t="e">
            <v>#REF!</v>
          </cell>
          <cell r="AE517" t="e">
            <v>#REF!</v>
          </cell>
          <cell r="AF517" t="e">
            <v>#REF!</v>
          </cell>
          <cell r="AG517" t="e">
            <v>#REF!</v>
          </cell>
          <cell r="AH517" t="e">
            <v>#REF!</v>
          </cell>
          <cell r="AI517">
            <v>0</v>
          </cell>
        </row>
        <row r="518">
          <cell r="C518" t="str">
            <v>18006</v>
          </cell>
          <cell r="D518" t="str">
            <v>CONCRETO  1 : 2 : 2    (3,500  PSI)</v>
          </cell>
          <cell r="E518" t="str">
            <v>M3</v>
          </cell>
          <cell r="F518">
            <v>364213.74033966666</v>
          </cell>
          <cell r="G518">
            <v>0</v>
          </cell>
          <cell r="H518">
            <v>2535</v>
          </cell>
          <cell r="I518">
            <v>509</v>
          </cell>
          <cell r="J518" t="e">
            <v>#REF!</v>
          </cell>
          <cell r="K518" t="e">
            <v>#REF!</v>
          </cell>
          <cell r="L518" t="e">
            <v>#REF!</v>
          </cell>
          <cell r="M518" t="e">
            <v>#REF!</v>
          </cell>
          <cell r="N518" t="e">
            <v>#REF!</v>
          </cell>
          <cell r="O518" t="e">
            <v>#REF!</v>
          </cell>
          <cell r="P518" t="e">
            <v>#REF!</v>
          </cell>
          <cell r="Q518" t="e">
            <v>#REF!</v>
          </cell>
          <cell r="R518" t="e">
            <v>#REF!</v>
          </cell>
          <cell r="S518" t="e">
            <v>#REF!</v>
          </cell>
          <cell r="T518" t="e">
            <v>#REF!</v>
          </cell>
          <cell r="U518" t="e">
            <v>#REF!</v>
          </cell>
          <cell r="V518" t="e">
            <v>#REF!</v>
          </cell>
          <cell r="W518" t="e">
            <v>#REF!</v>
          </cell>
          <cell r="X518" t="e">
            <v>#REF!</v>
          </cell>
          <cell r="Y518" t="e">
            <v>#REF!</v>
          </cell>
          <cell r="Z518" t="e">
            <v>#REF!</v>
          </cell>
          <cell r="AA518" t="e">
            <v>#REF!</v>
          </cell>
          <cell r="AB518" t="e">
            <v>#REF!</v>
          </cell>
          <cell r="AC518" t="e">
            <v>#REF!</v>
          </cell>
          <cell r="AD518" t="e">
            <v>#REF!</v>
          </cell>
          <cell r="AE518" t="e">
            <v>#REF!</v>
          </cell>
          <cell r="AF518" t="e">
            <v>#REF!</v>
          </cell>
          <cell r="AG518" t="e">
            <v>#REF!</v>
          </cell>
          <cell r="AH518" t="e">
            <v>#REF!</v>
          </cell>
          <cell r="AI518">
            <v>0</v>
          </cell>
        </row>
        <row r="519">
          <cell r="C519" t="str">
            <v>18007</v>
          </cell>
          <cell r="D519" t="str">
            <v>CONCRETO  1 : 2 : 3    (3,000  PSI)</v>
          </cell>
          <cell r="E519" t="str">
            <v>M3</v>
          </cell>
          <cell r="F519">
            <v>341038.44833966665</v>
          </cell>
          <cell r="G519">
            <v>0</v>
          </cell>
          <cell r="H519">
            <v>2541</v>
          </cell>
          <cell r="I519">
            <v>510</v>
          </cell>
          <cell r="J519" t="e">
            <v>#REF!</v>
          </cell>
          <cell r="K519" t="e">
            <v>#REF!</v>
          </cell>
          <cell r="L519" t="e">
            <v>#REF!</v>
          </cell>
          <cell r="M519" t="e">
            <v>#REF!</v>
          </cell>
          <cell r="N519" t="e">
            <v>#REF!</v>
          </cell>
          <cell r="O519" t="e">
            <v>#REF!</v>
          </cell>
          <cell r="P519" t="e">
            <v>#REF!</v>
          </cell>
          <cell r="Q519" t="e">
            <v>#REF!</v>
          </cell>
          <cell r="R519" t="e">
            <v>#REF!</v>
          </cell>
          <cell r="S519" t="e">
            <v>#REF!</v>
          </cell>
          <cell r="T519" t="e">
            <v>#REF!</v>
          </cell>
          <cell r="U519" t="e">
            <v>#REF!</v>
          </cell>
          <cell r="V519" t="e">
            <v>#REF!</v>
          </cell>
          <cell r="W519" t="e">
            <v>#REF!</v>
          </cell>
          <cell r="X519" t="e">
            <v>#REF!</v>
          </cell>
          <cell r="Y519" t="e">
            <v>#REF!</v>
          </cell>
          <cell r="Z519" t="e">
            <v>#REF!</v>
          </cell>
          <cell r="AA519" t="e">
            <v>#REF!</v>
          </cell>
          <cell r="AB519" t="e">
            <v>#REF!</v>
          </cell>
          <cell r="AC519" t="e">
            <v>#REF!</v>
          </cell>
          <cell r="AD519" t="e">
            <v>#REF!</v>
          </cell>
          <cell r="AE519" t="e">
            <v>#REF!</v>
          </cell>
          <cell r="AF519" t="e">
            <v>#REF!</v>
          </cell>
          <cell r="AG519" t="e">
            <v>#REF!</v>
          </cell>
          <cell r="AH519" t="e">
            <v>#REF!</v>
          </cell>
          <cell r="AI519">
            <v>0</v>
          </cell>
        </row>
        <row r="520">
          <cell r="C520" t="str">
            <v>18008</v>
          </cell>
          <cell r="D520" t="str">
            <v>CONCRETO  1 : 2 : 4    (2,850  PSI)</v>
          </cell>
          <cell r="E520" t="str">
            <v>M3</v>
          </cell>
          <cell r="F520">
            <v>295864.10433966666</v>
          </cell>
          <cell r="G520">
            <v>0</v>
          </cell>
          <cell r="H520">
            <v>2547</v>
          </cell>
          <cell r="I520">
            <v>511</v>
          </cell>
          <cell r="J520" t="e">
            <v>#REF!</v>
          </cell>
          <cell r="K520" t="e">
            <v>#REF!</v>
          </cell>
          <cell r="L520" t="e">
            <v>#REF!</v>
          </cell>
          <cell r="M520" t="e">
            <v>#REF!</v>
          </cell>
          <cell r="N520" t="e">
            <v>#REF!</v>
          </cell>
          <cell r="O520" t="e">
            <v>#REF!</v>
          </cell>
          <cell r="P520" t="e">
            <v>#REF!</v>
          </cell>
          <cell r="Q520" t="e">
            <v>#REF!</v>
          </cell>
          <cell r="R520" t="e">
            <v>#REF!</v>
          </cell>
          <cell r="S520" t="e">
            <v>#REF!</v>
          </cell>
          <cell r="T520" t="e">
            <v>#REF!</v>
          </cell>
          <cell r="U520" t="e">
            <v>#REF!</v>
          </cell>
          <cell r="V520" t="e">
            <v>#REF!</v>
          </cell>
          <cell r="W520" t="e">
            <v>#REF!</v>
          </cell>
          <cell r="X520" t="e">
            <v>#REF!</v>
          </cell>
          <cell r="Y520" t="e">
            <v>#REF!</v>
          </cell>
          <cell r="Z520" t="e">
            <v>#REF!</v>
          </cell>
          <cell r="AA520" t="e">
            <v>#REF!</v>
          </cell>
          <cell r="AB520" t="e">
            <v>#REF!</v>
          </cell>
          <cell r="AC520" t="e">
            <v>#REF!</v>
          </cell>
          <cell r="AD520" t="e">
            <v>#REF!</v>
          </cell>
          <cell r="AE520" t="e">
            <v>#REF!</v>
          </cell>
          <cell r="AF520" t="e">
            <v>#REF!</v>
          </cell>
          <cell r="AG520" t="e">
            <v>#REF!</v>
          </cell>
          <cell r="AH520" t="e">
            <v>#REF!</v>
          </cell>
          <cell r="AI520">
            <v>0</v>
          </cell>
        </row>
        <row r="521">
          <cell r="C521" t="str">
            <v>18009</v>
          </cell>
          <cell r="D521" t="str">
            <v>CONCRETO  1 : 3 : 3    (2,400  PSI)</v>
          </cell>
          <cell r="E521" t="str">
            <v>M3</v>
          </cell>
          <cell r="F521">
            <v>290693.98433966661</v>
          </cell>
          <cell r="G521">
            <v>0</v>
          </cell>
          <cell r="H521">
            <v>2553</v>
          </cell>
          <cell r="I521">
            <v>512</v>
          </cell>
          <cell r="J521" t="e">
            <v>#REF!</v>
          </cell>
          <cell r="K521" t="e">
            <v>#REF!</v>
          </cell>
          <cell r="L521" t="e">
            <v>#REF!</v>
          </cell>
          <cell r="M521" t="e">
            <v>#REF!</v>
          </cell>
          <cell r="N521" t="e">
            <v>#REF!</v>
          </cell>
          <cell r="O521" t="e">
            <v>#REF!</v>
          </cell>
          <cell r="P521" t="e">
            <v>#REF!</v>
          </cell>
          <cell r="Q521" t="e">
            <v>#REF!</v>
          </cell>
          <cell r="R521" t="e">
            <v>#REF!</v>
          </cell>
          <cell r="S521" t="e">
            <v>#REF!</v>
          </cell>
          <cell r="T521" t="e">
            <v>#REF!</v>
          </cell>
          <cell r="U521" t="e">
            <v>#REF!</v>
          </cell>
          <cell r="V521" t="e">
            <v>#REF!</v>
          </cell>
          <cell r="W521" t="e">
            <v>#REF!</v>
          </cell>
          <cell r="X521" t="e">
            <v>#REF!</v>
          </cell>
          <cell r="Y521" t="e">
            <v>#REF!</v>
          </cell>
          <cell r="Z521" t="e">
            <v>#REF!</v>
          </cell>
          <cell r="AA521" t="e">
            <v>#REF!</v>
          </cell>
          <cell r="AB521" t="e">
            <v>#REF!</v>
          </cell>
          <cell r="AC521" t="e">
            <v>#REF!</v>
          </cell>
          <cell r="AD521" t="e">
            <v>#REF!</v>
          </cell>
          <cell r="AE521" t="e">
            <v>#REF!</v>
          </cell>
          <cell r="AF521" t="e">
            <v>#REF!</v>
          </cell>
          <cell r="AG521" t="e">
            <v>#REF!</v>
          </cell>
          <cell r="AH521" t="e">
            <v>#REF!</v>
          </cell>
          <cell r="AI521">
            <v>0</v>
          </cell>
        </row>
        <row r="522">
          <cell r="C522" t="str">
            <v>18010</v>
          </cell>
          <cell r="D522" t="str">
            <v>CONCRETO  1 : 3 : 4     (2,280  PSI)</v>
          </cell>
          <cell r="E522" t="str">
            <v>M3</v>
          </cell>
          <cell r="F522">
            <v>272345.45233966666</v>
          </cell>
          <cell r="G522">
            <v>0</v>
          </cell>
          <cell r="H522">
            <v>2559</v>
          </cell>
          <cell r="I522">
            <v>513</v>
          </cell>
          <cell r="J522" t="e">
            <v>#REF!</v>
          </cell>
          <cell r="K522" t="e">
            <v>#REF!</v>
          </cell>
          <cell r="L522" t="e">
            <v>#REF!</v>
          </cell>
          <cell r="M522" t="e">
            <v>#REF!</v>
          </cell>
          <cell r="N522" t="e">
            <v>#REF!</v>
          </cell>
          <cell r="O522" t="e">
            <v>#REF!</v>
          </cell>
          <cell r="P522" t="e">
            <v>#REF!</v>
          </cell>
          <cell r="Q522" t="e">
            <v>#REF!</v>
          </cell>
          <cell r="R522" t="e">
            <v>#REF!</v>
          </cell>
          <cell r="S522" t="e">
            <v>#REF!</v>
          </cell>
          <cell r="T522" t="e">
            <v>#REF!</v>
          </cell>
          <cell r="U522" t="e">
            <v>#REF!</v>
          </cell>
          <cell r="V522" t="e">
            <v>#REF!</v>
          </cell>
          <cell r="W522" t="e">
            <v>#REF!</v>
          </cell>
          <cell r="X522" t="e">
            <v>#REF!</v>
          </cell>
          <cell r="Y522" t="e">
            <v>#REF!</v>
          </cell>
          <cell r="Z522" t="e">
            <v>#REF!</v>
          </cell>
          <cell r="AA522" t="e">
            <v>#REF!</v>
          </cell>
          <cell r="AB522" t="e">
            <v>#REF!</v>
          </cell>
          <cell r="AC522" t="e">
            <v>#REF!</v>
          </cell>
          <cell r="AD522" t="e">
            <v>#REF!</v>
          </cell>
          <cell r="AE522" t="e">
            <v>#REF!</v>
          </cell>
          <cell r="AF522" t="e">
            <v>#REF!</v>
          </cell>
          <cell r="AG522" t="e">
            <v>#REF!</v>
          </cell>
          <cell r="AH522" t="e">
            <v>#REF!</v>
          </cell>
          <cell r="AI522">
            <v>0</v>
          </cell>
        </row>
        <row r="523">
          <cell r="C523" t="str">
            <v>18011</v>
          </cell>
          <cell r="D523" t="str">
            <v>CONCRETO  1 : 3 : 5   ( 2,000  PSI)</v>
          </cell>
          <cell r="E523" t="str">
            <v>M3</v>
          </cell>
          <cell r="F523">
            <v>252611.64833966666</v>
          </cell>
          <cell r="G523">
            <v>0</v>
          </cell>
          <cell r="H523">
            <v>2565</v>
          </cell>
          <cell r="I523">
            <v>514</v>
          </cell>
          <cell r="J523" t="e">
            <v>#REF!</v>
          </cell>
          <cell r="K523" t="e">
            <v>#REF!</v>
          </cell>
          <cell r="L523" t="e">
            <v>#REF!</v>
          </cell>
          <cell r="M523" t="e">
            <v>#REF!</v>
          </cell>
          <cell r="N523" t="e">
            <v>#REF!</v>
          </cell>
          <cell r="O523" t="e">
            <v>#REF!</v>
          </cell>
          <cell r="P523" t="e">
            <v>#REF!</v>
          </cell>
          <cell r="Q523" t="e">
            <v>#REF!</v>
          </cell>
          <cell r="R523" t="e">
            <v>#REF!</v>
          </cell>
          <cell r="S523" t="e">
            <v>#REF!</v>
          </cell>
          <cell r="T523" t="e">
            <v>#REF!</v>
          </cell>
          <cell r="U523" t="e">
            <v>#REF!</v>
          </cell>
          <cell r="V523" t="e">
            <v>#REF!</v>
          </cell>
          <cell r="W523" t="e">
            <v>#REF!</v>
          </cell>
          <cell r="X523" t="e">
            <v>#REF!</v>
          </cell>
          <cell r="Y523" t="e">
            <v>#REF!</v>
          </cell>
          <cell r="Z523" t="e">
            <v>#REF!</v>
          </cell>
          <cell r="AA523" t="e">
            <v>#REF!</v>
          </cell>
          <cell r="AB523" t="e">
            <v>#REF!</v>
          </cell>
          <cell r="AC523" t="e">
            <v>#REF!</v>
          </cell>
          <cell r="AD523" t="e">
            <v>#REF!</v>
          </cell>
          <cell r="AE523" t="e">
            <v>#REF!</v>
          </cell>
          <cell r="AF523" t="e">
            <v>#REF!</v>
          </cell>
          <cell r="AG523" t="e">
            <v>#REF!</v>
          </cell>
          <cell r="AH523" t="e">
            <v>#REF!</v>
          </cell>
          <cell r="AI523">
            <v>0</v>
          </cell>
        </row>
        <row r="524">
          <cell r="C524" t="str">
            <v>19000</v>
          </cell>
          <cell r="D524" t="str">
            <v>OBRAS EXTERIORES</v>
          </cell>
          <cell r="E524">
            <v>0</v>
          </cell>
          <cell r="F524">
            <v>0</v>
          </cell>
          <cell r="G524">
            <v>0</v>
          </cell>
          <cell r="H524">
            <v>2574</v>
          </cell>
          <cell r="I524">
            <v>515</v>
          </cell>
          <cell r="J524" t="e">
            <v>#REF!</v>
          </cell>
          <cell r="K524" t="e">
            <v>#REF!</v>
          </cell>
          <cell r="L524" t="e">
            <v>#REF!</v>
          </cell>
          <cell r="M524" t="e">
            <v>#REF!</v>
          </cell>
          <cell r="N524" t="e">
            <v>#REF!</v>
          </cell>
          <cell r="O524" t="e">
            <v>#REF!</v>
          </cell>
          <cell r="P524" t="e">
            <v>#REF!</v>
          </cell>
          <cell r="Q524" t="e">
            <v>#REF!</v>
          </cell>
          <cell r="R524" t="e">
            <v>#REF!</v>
          </cell>
          <cell r="S524" t="e">
            <v>#REF!</v>
          </cell>
          <cell r="T524" t="e">
            <v>#REF!</v>
          </cell>
          <cell r="U524" t="e">
            <v>#REF!</v>
          </cell>
          <cell r="V524" t="e">
            <v>#REF!</v>
          </cell>
          <cell r="W524" t="e">
            <v>#REF!</v>
          </cell>
          <cell r="X524" t="e">
            <v>#REF!</v>
          </cell>
          <cell r="Y524" t="e">
            <v>#REF!</v>
          </cell>
          <cell r="Z524" t="e">
            <v>#REF!</v>
          </cell>
          <cell r="AA524" t="e">
            <v>#REF!</v>
          </cell>
          <cell r="AB524" t="e">
            <v>#REF!</v>
          </cell>
          <cell r="AC524" t="e">
            <v>#REF!</v>
          </cell>
          <cell r="AD524" t="e">
            <v>#REF!</v>
          </cell>
          <cell r="AE524" t="e">
            <v>#REF!</v>
          </cell>
          <cell r="AF524" t="e">
            <v>#REF!</v>
          </cell>
          <cell r="AG524" t="e">
            <v>#REF!</v>
          </cell>
          <cell r="AH524" t="e">
            <v>#REF!</v>
          </cell>
          <cell r="AI524">
            <v>0</v>
          </cell>
        </row>
        <row r="525">
          <cell r="C525" t="str">
            <v>19001</v>
          </cell>
          <cell r="D525" t="str">
            <v>ADOQUIN  CONCRETO  6CM</v>
          </cell>
          <cell r="E525" t="str">
            <v>M2</v>
          </cell>
          <cell r="F525">
            <v>29854.495300000006</v>
          </cell>
          <cell r="G525">
            <v>0</v>
          </cell>
          <cell r="H525">
            <v>2583</v>
          </cell>
          <cell r="I525">
            <v>516</v>
          </cell>
          <cell r="J525" t="e">
            <v>#REF!</v>
          </cell>
          <cell r="K525" t="e">
            <v>#REF!</v>
          </cell>
          <cell r="L525" t="e">
            <v>#REF!</v>
          </cell>
          <cell r="M525" t="e">
            <v>#REF!</v>
          </cell>
          <cell r="N525" t="e">
            <v>#REF!</v>
          </cell>
          <cell r="O525" t="e">
            <v>#REF!</v>
          </cell>
          <cell r="P525" t="e">
            <v>#REF!</v>
          </cell>
          <cell r="Q525" t="e">
            <v>#REF!</v>
          </cell>
          <cell r="R525" t="e">
            <v>#REF!</v>
          </cell>
          <cell r="S525" t="e">
            <v>#REF!</v>
          </cell>
          <cell r="T525" t="e">
            <v>#REF!</v>
          </cell>
          <cell r="U525" t="e">
            <v>#REF!</v>
          </cell>
          <cell r="V525" t="e">
            <v>#REF!</v>
          </cell>
          <cell r="W525" t="e">
            <v>#REF!</v>
          </cell>
          <cell r="X525" t="e">
            <v>#REF!</v>
          </cell>
          <cell r="Y525" t="e">
            <v>#REF!</v>
          </cell>
          <cell r="Z525" t="e">
            <v>#REF!</v>
          </cell>
          <cell r="AA525" t="e">
            <v>#REF!</v>
          </cell>
          <cell r="AB525" t="e">
            <v>#REF!</v>
          </cell>
          <cell r="AC525" t="e">
            <v>#REF!</v>
          </cell>
          <cell r="AD525" t="e">
            <v>#REF!</v>
          </cell>
          <cell r="AE525" t="e">
            <v>#REF!</v>
          </cell>
          <cell r="AF525" t="e">
            <v>#REF!</v>
          </cell>
          <cell r="AG525" t="e">
            <v>#REF!</v>
          </cell>
          <cell r="AH525" t="e">
            <v>#REF!</v>
          </cell>
          <cell r="AI525">
            <v>0</v>
          </cell>
        </row>
        <row r="526">
          <cell r="C526" t="str">
            <v>19002</v>
          </cell>
          <cell r="D526" t="str">
            <v>ASEO  GENERAL</v>
          </cell>
          <cell r="E526" t="str">
            <v>M2</v>
          </cell>
          <cell r="F526">
            <v>4147</v>
          </cell>
          <cell r="G526">
            <v>0</v>
          </cell>
          <cell r="H526">
            <v>2592</v>
          </cell>
          <cell r="I526">
            <v>517</v>
          </cell>
          <cell r="J526" t="e">
            <v>#REF!</v>
          </cell>
          <cell r="K526" t="e">
            <v>#REF!</v>
          </cell>
          <cell r="L526" t="e">
            <v>#REF!</v>
          </cell>
          <cell r="M526" t="e">
            <v>#REF!</v>
          </cell>
          <cell r="N526" t="e">
            <v>#REF!</v>
          </cell>
          <cell r="O526" t="e">
            <v>#REF!</v>
          </cell>
          <cell r="P526" t="e">
            <v>#REF!</v>
          </cell>
          <cell r="Q526" t="e">
            <v>#REF!</v>
          </cell>
          <cell r="R526" t="e">
            <v>#REF!</v>
          </cell>
          <cell r="S526" t="e">
            <v>#REF!</v>
          </cell>
          <cell r="T526" t="e">
            <v>#REF!</v>
          </cell>
          <cell r="U526" t="e">
            <v>#REF!</v>
          </cell>
          <cell r="V526" t="e">
            <v>#REF!</v>
          </cell>
          <cell r="W526" t="e">
            <v>#REF!</v>
          </cell>
          <cell r="X526" t="e">
            <v>#REF!</v>
          </cell>
          <cell r="Y526" t="e">
            <v>#REF!</v>
          </cell>
          <cell r="Z526" t="e">
            <v>#REF!</v>
          </cell>
          <cell r="AA526" t="e">
            <v>#REF!</v>
          </cell>
          <cell r="AB526" t="e">
            <v>#REF!</v>
          </cell>
          <cell r="AC526" t="e">
            <v>#REF!</v>
          </cell>
          <cell r="AD526" t="e">
            <v>#REF!</v>
          </cell>
          <cell r="AE526" t="e">
            <v>#REF!</v>
          </cell>
          <cell r="AF526" t="e">
            <v>#REF!</v>
          </cell>
          <cell r="AG526" t="e">
            <v>#REF!</v>
          </cell>
          <cell r="AH526" t="e">
            <v>#REF!</v>
          </cell>
          <cell r="AI526">
            <v>0</v>
          </cell>
        </row>
        <row r="527">
          <cell r="C527" t="str">
            <v>19003</v>
          </cell>
          <cell r="D527" t="str">
            <v>CAJA DE INSPECCION  80 x 80</v>
          </cell>
          <cell r="E527" t="str">
            <v>UND</v>
          </cell>
          <cell r="F527">
            <v>5044071.5077440003</v>
          </cell>
          <cell r="G527">
            <v>0</v>
          </cell>
          <cell r="H527">
            <v>2601</v>
          </cell>
          <cell r="I527">
            <v>518</v>
          </cell>
          <cell r="J527" t="e">
            <v>#REF!</v>
          </cell>
          <cell r="K527" t="e">
            <v>#REF!</v>
          </cell>
          <cell r="L527" t="e">
            <v>#REF!</v>
          </cell>
          <cell r="M527" t="e">
            <v>#REF!</v>
          </cell>
          <cell r="N527" t="e">
            <v>#REF!</v>
          </cell>
          <cell r="O527" t="e">
            <v>#REF!</v>
          </cell>
          <cell r="P527" t="e">
            <v>#REF!</v>
          </cell>
          <cell r="Q527" t="e">
            <v>#REF!</v>
          </cell>
          <cell r="R527" t="e">
            <v>#REF!</v>
          </cell>
          <cell r="S527" t="e">
            <v>#REF!</v>
          </cell>
          <cell r="T527" t="e">
            <v>#REF!</v>
          </cell>
          <cell r="U527" t="e">
            <v>#REF!</v>
          </cell>
          <cell r="V527" t="e">
            <v>#REF!</v>
          </cell>
          <cell r="W527" t="e">
            <v>#REF!</v>
          </cell>
          <cell r="X527" t="e">
            <v>#REF!</v>
          </cell>
          <cell r="Y527" t="e">
            <v>#REF!</v>
          </cell>
          <cell r="Z527" t="e">
            <v>#REF!</v>
          </cell>
          <cell r="AA527" t="e">
            <v>#REF!</v>
          </cell>
          <cell r="AB527" t="e">
            <v>#REF!</v>
          </cell>
          <cell r="AC527" t="e">
            <v>#REF!</v>
          </cell>
          <cell r="AD527" t="e">
            <v>#REF!</v>
          </cell>
          <cell r="AE527" t="e">
            <v>#REF!</v>
          </cell>
          <cell r="AF527" t="e">
            <v>#REF!</v>
          </cell>
          <cell r="AG527" t="e">
            <v>#REF!</v>
          </cell>
          <cell r="AH527" t="e">
            <v>#REF!</v>
          </cell>
          <cell r="AI527">
            <v>0</v>
          </cell>
        </row>
        <row r="528">
          <cell r="C528" t="str">
            <v>19004</v>
          </cell>
          <cell r="D528" t="str">
            <v>CAJA DE INSPECCION  100 x 100</v>
          </cell>
          <cell r="E528" t="str">
            <v>UND</v>
          </cell>
          <cell r="F528">
            <v>424625.67514000001</v>
          </cell>
          <cell r="G528">
            <v>0</v>
          </cell>
          <cell r="H528">
            <v>2610</v>
          </cell>
          <cell r="I528">
            <v>519</v>
          </cell>
          <cell r="J528" t="e">
            <v>#REF!</v>
          </cell>
          <cell r="K528" t="e">
            <v>#REF!</v>
          </cell>
          <cell r="L528" t="e">
            <v>#REF!</v>
          </cell>
          <cell r="M528" t="e">
            <v>#REF!</v>
          </cell>
          <cell r="N528" t="e">
            <v>#REF!</v>
          </cell>
          <cell r="O528" t="e">
            <v>#REF!</v>
          </cell>
          <cell r="P528" t="e">
            <v>#REF!</v>
          </cell>
          <cell r="Q528" t="e">
            <v>#REF!</v>
          </cell>
          <cell r="R528" t="e">
            <v>#REF!</v>
          </cell>
          <cell r="S528" t="e">
            <v>#REF!</v>
          </cell>
          <cell r="T528" t="e">
            <v>#REF!</v>
          </cell>
          <cell r="U528" t="e">
            <v>#REF!</v>
          </cell>
          <cell r="V528" t="e">
            <v>#REF!</v>
          </cell>
          <cell r="W528" t="e">
            <v>#REF!</v>
          </cell>
          <cell r="X528" t="e">
            <v>#REF!</v>
          </cell>
          <cell r="Y528" t="e">
            <v>#REF!</v>
          </cell>
          <cell r="Z528" t="e">
            <v>#REF!</v>
          </cell>
          <cell r="AA528" t="e">
            <v>#REF!</v>
          </cell>
          <cell r="AB528" t="e">
            <v>#REF!</v>
          </cell>
          <cell r="AC528" t="e">
            <v>#REF!</v>
          </cell>
          <cell r="AD528" t="e">
            <v>#REF!</v>
          </cell>
          <cell r="AE528" t="e">
            <v>#REF!</v>
          </cell>
          <cell r="AF528" t="e">
            <v>#REF!</v>
          </cell>
          <cell r="AG528" t="e">
            <v>#REF!</v>
          </cell>
          <cell r="AH528" t="e">
            <v>#REF!</v>
          </cell>
          <cell r="AI528">
            <v>0</v>
          </cell>
        </row>
        <row r="529">
          <cell r="C529" t="str">
            <v>19005</v>
          </cell>
          <cell r="D529" t="str">
            <v>CAJA DE INSPECCION  0.60 x 0.60</v>
          </cell>
          <cell r="E529" t="str">
            <v>UND</v>
          </cell>
          <cell r="F529">
            <v>4643681.9519999996</v>
          </cell>
          <cell r="G529">
            <v>0</v>
          </cell>
          <cell r="H529">
            <v>2619</v>
          </cell>
          <cell r="I529">
            <v>520</v>
          </cell>
          <cell r="J529" t="e">
            <v>#REF!</v>
          </cell>
          <cell r="K529" t="e">
            <v>#REF!</v>
          </cell>
          <cell r="L529" t="e">
            <v>#REF!</v>
          </cell>
          <cell r="M529" t="e">
            <v>#REF!</v>
          </cell>
          <cell r="N529" t="e">
            <v>#REF!</v>
          </cell>
          <cell r="O529" t="e">
            <v>#REF!</v>
          </cell>
          <cell r="P529" t="e">
            <v>#REF!</v>
          </cell>
          <cell r="Q529" t="e">
            <v>#REF!</v>
          </cell>
          <cell r="R529" t="e">
            <v>#REF!</v>
          </cell>
          <cell r="S529" t="e">
            <v>#REF!</v>
          </cell>
          <cell r="T529" t="e">
            <v>#REF!</v>
          </cell>
          <cell r="U529" t="e">
            <v>#REF!</v>
          </cell>
          <cell r="V529" t="e">
            <v>#REF!</v>
          </cell>
          <cell r="W529" t="e">
            <v>#REF!</v>
          </cell>
          <cell r="X529" t="e">
            <v>#REF!</v>
          </cell>
          <cell r="Y529" t="e">
            <v>#REF!</v>
          </cell>
          <cell r="Z529" t="e">
            <v>#REF!</v>
          </cell>
          <cell r="AA529" t="e">
            <v>#REF!</v>
          </cell>
          <cell r="AB529" t="e">
            <v>#REF!</v>
          </cell>
          <cell r="AC529" t="e">
            <v>#REF!</v>
          </cell>
          <cell r="AD529" t="e">
            <v>#REF!</v>
          </cell>
          <cell r="AE529" t="e">
            <v>#REF!</v>
          </cell>
          <cell r="AF529" t="e">
            <v>#REF!</v>
          </cell>
          <cell r="AG529" t="e">
            <v>#REF!</v>
          </cell>
          <cell r="AH529" t="e">
            <v>#REF!</v>
          </cell>
          <cell r="AI529">
            <v>0</v>
          </cell>
        </row>
        <row r="530">
          <cell r="C530" t="str">
            <v>19006</v>
          </cell>
          <cell r="D530" t="str">
            <v>CONCRETO ANDENES    0.1</v>
          </cell>
          <cell r="E530" t="str">
            <v>M2</v>
          </cell>
          <cell r="F530">
            <v>48307.505029425112</v>
          </cell>
          <cell r="G530">
            <v>0</v>
          </cell>
          <cell r="H530">
            <v>2620</v>
          </cell>
          <cell r="I530">
            <v>521</v>
          </cell>
          <cell r="J530" t="e">
            <v>#REF!</v>
          </cell>
          <cell r="K530" t="e">
            <v>#REF!</v>
          </cell>
          <cell r="L530" t="e">
            <v>#REF!</v>
          </cell>
          <cell r="M530" t="e">
            <v>#REF!</v>
          </cell>
          <cell r="N530" t="e">
            <v>#REF!</v>
          </cell>
          <cell r="O530" t="e">
            <v>#REF!</v>
          </cell>
          <cell r="P530" t="e">
            <v>#REF!</v>
          </cell>
          <cell r="Q530" t="e">
            <v>#REF!</v>
          </cell>
          <cell r="R530" t="e">
            <v>#REF!</v>
          </cell>
          <cell r="S530" t="e">
            <v>#REF!</v>
          </cell>
          <cell r="T530" t="e">
            <v>#REF!</v>
          </cell>
          <cell r="U530" t="e">
            <v>#REF!</v>
          </cell>
          <cell r="V530" t="e">
            <v>#REF!</v>
          </cell>
          <cell r="W530" t="e">
            <v>#REF!</v>
          </cell>
          <cell r="X530" t="e">
            <v>#REF!</v>
          </cell>
          <cell r="Y530" t="e">
            <v>#REF!</v>
          </cell>
          <cell r="Z530" t="e">
            <v>#REF!</v>
          </cell>
          <cell r="AA530" t="e">
            <v>#REF!</v>
          </cell>
          <cell r="AB530" t="e">
            <v>#REF!</v>
          </cell>
          <cell r="AC530" t="e">
            <v>#REF!</v>
          </cell>
          <cell r="AD530" t="e">
            <v>#REF!</v>
          </cell>
          <cell r="AE530" t="e">
            <v>#REF!</v>
          </cell>
          <cell r="AF530" t="e">
            <v>#REF!</v>
          </cell>
          <cell r="AG530" t="e">
            <v>#REF!</v>
          </cell>
          <cell r="AH530" t="e">
            <v>#REF!</v>
          </cell>
          <cell r="AI530">
            <v>0</v>
          </cell>
        </row>
        <row r="531">
          <cell r="C531" t="str">
            <v>19007</v>
          </cell>
          <cell r="D531" t="str">
            <v>CONCRETO   ESTRIADO  RAMPAS</v>
          </cell>
          <cell r="E531" t="str">
            <v>M2</v>
          </cell>
          <cell r="F531">
            <v>65594.066164254706</v>
          </cell>
          <cell r="G531">
            <v>0</v>
          </cell>
          <cell r="H531">
            <v>2625</v>
          </cell>
          <cell r="I531">
            <v>522</v>
          </cell>
          <cell r="J531" t="e">
            <v>#REF!</v>
          </cell>
          <cell r="K531" t="e">
            <v>#REF!</v>
          </cell>
          <cell r="L531" t="e">
            <v>#REF!</v>
          </cell>
          <cell r="M531" t="e">
            <v>#REF!</v>
          </cell>
          <cell r="N531" t="e">
            <v>#REF!</v>
          </cell>
          <cell r="O531" t="e">
            <v>#REF!</v>
          </cell>
          <cell r="P531" t="e">
            <v>#REF!</v>
          </cell>
          <cell r="Q531" t="e">
            <v>#REF!</v>
          </cell>
          <cell r="R531" t="e">
            <v>#REF!</v>
          </cell>
          <cell r="S531" t="e">
            <v>#REF!</v>
          </cell>
          <cell r="T531" t="e">
            <v>#REF!</v>
          </cell>
          <cell r="U531" t="e">
            <v>#REF!</v>
          </cell>
          <cell r="V531" t="e">
            <v>#REF!</v>
          </cell>
          <cell r="W531" t="e">
            <v>#REF!</v>
          </cell>
          <cell r="X531" t="e">
            <v>#REF!</v>
          </cell>
          <cell r="Y531" t="e">
            <v>#REF!</v>
          </cell>
          <cell r="Z531" t="e">
            <v>#REF!</v>
          </cell>
          <cell r="AA531" t="e">
            <v>#REF!</v>
          </cell>
          <cell r="AB531" t="e">
            <v>#REF!</v>
          </cell>
          <cell r="AC531" t="e">
            <v>#REF!</v>
          </cell>
          <cell r="AD531" t="e">
            <v>#REF!</v>
          </cell>
          <cell r="AE531" t="e">
            <v>#REF!</v>
          </cell>
          <cell r="AF531" t="e">
            <v>#REF!</v>
          </cell>
          <cell r="AG531" t="e">
            <v>#REF!</v>
          </cell>
          <cell r="AH531" t="e">
            <v>#REF!</v>
          </cell>
          <cell r="AI531">
            <v>0</v>
          </cell>
        </row>
        <row r="532">
          <cell r="C532" t="str">
            <v>19008</v>
          </cell>
          <cell r="D532" t="str">
            <v>CONCRETO SARDINELES  0.40</v>
          </cell>
          <cell r="E532" t="str">
            <v>M3</v>
          </cell>
          <cell r="F532">
            <v>65594.066164254706</v>
          </cell>
          <cell r="G532">
            <v>0</v>
          </cell>
          <cell r="H532">
            <v>2627</v>
          </cell>
          <cell r="I532">
            <v>523</v>
          </cell>
          <cell r="J532" t="e">
            <v>#REF!</v>
          </cell>
          <cell r="K532" t="e">
            <v>#REF!</v>
          </cell>
          <cell r="L532" t="e">
            <v>#REF!</v>
          </cell>
          <cell r="M532" t="e">
            <v>#REF!</v>
          </cell>
          <cell r="N532" t="e">
            <v>#REF!</v>
          </cell>
          <cell r="O532" t="e">
            <v>#REF!</v>
          </cell>
          <cell r="P532" t="e">
            <v>#REF!</v>
          </cell>
          <cell r="Q532" t="e">
            <v>#REF!</v>
          </cell>
          <cell r="R532" t="e">
            <v>#REF!</v>
          </cell>
          <cell r="S532" t="e">
            <v>#REF!</v>
          </cell>
          <cell r="T532" t="e">
            <v>#REF!</v>
          </cell>
          <cell r="U532" t="e">
            <v>#REF!</v>
          </cell>
          <cell r="V532" t="e">
            <v>#REF!</v>
          </cell>
          <cell r="W532" t="e">
            <v>#REF!</v>
          </cell>
          <cell r="X532" t="e">
            <v>#REF!</v>
          </cell>
          <cell r="Y532" t="e">
            <v>#REF!</v>
          </cell>
          <cell r="Z532" t="e">
            <v>#REF!</v>
          </cell>
          <cell r="AA532" t="e">
            <v>#REF!</v>
          </cell>
          <cell r="AB532" t="e">
            <v>#REF!</v>
          </cell>
          <cell r="AC532" t="e">
            <v>#REF!</v>
          </cell>
          <cell r="AD532" t="e">
            <v>#REF!</v>
          </cell>
          <cell r="AE532" t="e">
            <v>#REF!</v>
          </cell>
          <cell r="AF532" t="e">
            <v>#REF!</v>
          </cell>
          <cell r="AG532" t="e">
            <v>#REF!</v>
          </cell>
          <cell r="AH532" t="e">
            <v>#REF!</v>
          </cell>
          <cell r="AI532">
            <v>0</v>
          </cell>
        </row>
        <row r="533">
          <cell r="C533" t="str">
            <v>19009</v>
          </cell>
          <cell r="D533" t="str">
            <v>DESCAPOTE  A MAQUINA</v>
          </cell>
          <cell r="E533" t="str">
            <v>M3</v>
          </cell>
          <cell r="F533">
            <v>13260.8</v>
          </cell>
          <cell r="G533">
            <v>0</v>
          </cell>
          <cell r="H533">
            <v>2636</v>
          </cell>
          <cell r="I533">
            <v>524</v>
          </cell>
          <cell r="J533" t="e">
            <v>#REF!</v>
          </cell>
          <cell r="K533" t="e">
            <v>#REF!</v>
          </cell>
          <cell r="L533" t="e">
            <v>#REF!</v>
          </cell>
          <cell r="M533" t="e">
            <v>#REF!</v>
          </cell>
          <cell r="N533" t="e">
            <v>#REF!</v>
          </cell>
          <cell r="O533" t="e">
            <v>#REF!</v>
          </cell>
          <cell r="P533" t="e">
            <v>#REF!</v>
          </cell>
          <cell r="Q533" t="e">
            <v>#REF!</v>
          </cell>
          <cell r="R533" t="e">
            <v>#REF!</v>
          </cell>
          <cell r="S533" t="e">
            <v>#REF!</v>
          </cell>
          <cell r="T533" t="e">
            <v>#REF!</v>
          </cell>
          <cell r="U533" t="e">
            <v>#REF!</v>
          </cell>
          <cell r="V533" t="e">
            <v>#REF!</v>
          </cell>
          <cell r="W533" t="e">
            <v>#REF!</v>
          </cell>
          <cell r="X533" t="e">
            <v>#REF!</v>
          </cell>
          <cell r="Y533" t="e">
            <v>#REF!</v>
          </cell>
          <cell r="Z533" t="e">
            <v>#REF!</v>
          </cell>
          <cell r="AA533" t="e">
            <v>#REF!</v>
          </cell>
          <cell r="AB533" t="e">
            <v>#REF!</v>
          </cell>
          <cell r="AC533" t="e">
            <v>#REF!</v>
          </cell>
          <cell r="AD533" t="e">
            <v>#REF!</v>
          </cell>
          <cell r="AE533" t="e">
            <v>#REF!</v>
          </cell>
          <cell r="AF533" t="e">
            <v>#REF!</v>
          </cell>
          <cell r="AG533" t="e">
            <v>#REF!</v>
          </cell>
          <cell r="AH533" t="e">
            <v>#REF!</v>
          </cell>
          <cell r="AI533">
            <v>0</v>
          </cell>
        </row>
        <row r="534">
          <cell r="C534" t="str">
            <v>19010</v>
          </cell>
          <cell r="D534" t="str">
            <v>ENSAYOS DENSIDAD DE TERRENO</v>
          </cell>
          <cell r="E534" t="str">
            <v>UND</v>
          </cell>
          <cell r="F534">
            <v>15474.4</v>
          </cell>
          <cell r="G534">
            <v>0</v>
          </cell>
          <cell r="H534">
            <v>2645</v>
          </cell>
          <cell r="I534">
            <v>525</v>
          </cell>
          <cell r="J534" t="e">
            <v>#REF!</v>
          </cell>
          <cell r="K534" t="e">
            <v>#REF!</v>
          </cell>
          <cell r="L534" t="e">
            <v>#REF!</v>
          </cell>
          <cell r="M534" t="e">
            <v>#REF!</v>
          </cell>
          <cell r="N534" t="e">
            <v>#REF!</v>
          </cell>
          <cell r="O534" t="e">
            <v>#REF!</v>
          </cell>
          <cell r="P534" t="e">
            <v>#REF!</v>
          </cell>
          <cell r="Q534" t="e">
            <v>#REF!</v>
          </cell>
          <cell r="R534" t="e">
            <v>#REF!</v>
          </cell>
          <cell r="S534" t="e">
            <v>#REF!</v>
          </cell>
          <cell r="T534" t="e">
            <v>#REF!</v>
          </cell>
          <cell r="U534" t="e">
            <v>#REF!</v>
          </cell>
          <cell r="V534" t="e">
            <v>#REF!</v>
          </cell>
          <cell r="W534" t="e">
            <v>#REF!</v>
          </cell>
          <cell r="X534" t="e">
            <v>#REF!</v>
          </cell>
          <cell r="Y534" t="e">
            <v>#REF!</v>
          </cell>
          <cell r="Z534" t="e">
            <v>#REF!</v>
          </cell>
          <cell r="AA534" t="e">
            <v>#REF!</v>
          </cell>
          <cell r="AB534" t="e">
            <v>#REF!</v>
          </cell>
          <cell r="AC534" t="e">
            <v>#REF!</v>
          </cell>
          <cell r="AD534" t="e">
            <v>#REF!</v>
          </cell>
          <cell r="AE534" t="e">
            <v>#REF!</v>
          </cell>
          <cell r="AF534" t="e">
            <v>#REF!</v>
          </cell>
          <cell r="AG534" t="e">
            <v>#REF!</v>
          </cell>
          <cell r="AH534" t="e">
            <v>#REF!</v>
          </cell>
          <cell r="AI534">
            <v>0</v>
          </cell>
        </row>
        <row r="535">
          <cell r="C535" t="str">
            <v>19011</v>
          </cell>
          <cell r="D535" t="str">
            <v>ENSAYOS PROCTOR</v>
          </cell>
          <cell r="E535" t="str">
            <v>UND</v>
          </cell>
          <cell r="F535">
            <v>28280.799999999999</v>
          </cell>
          <cell r="G535">
            <v>0</v>
          </cell>
          <cell r="H535">
            <v>2654</v>
          </cell>
          <cell r="I535">
            <v>526</v>
          </cell>
          <cell r="J535" t="e">
            <v>#REF!</v>
          </cell>
          <cell r="K535" t="e">
            <v>#REF!</v>
          </cell>
          <cell r="L535" t="e">
            <v>#REF!</v>
          </cell>
          <cell r="M535" t="e">
            <v>#REF!</v>
          </cell>
          <cell r="N535" t="e">
            <v>#REF!</v>
          </cell>
          <cell r="O535" t="e">
            <v>#REF!</v>
          </cell>
          <cell r="P535" t="e">
            <v>#REF!</v>
          </cell>
          <cell r="Q535" t="e">
            <v>#REF!</v>
          </cell>
          <cell r="R535" t="e">
            <v>#REF!</v>
          </cell>
          <cell r="S535" t="e">
            <v>#REF!</v>
          </cell>
          <cell r="T535" t="e">
            <v>#REF!</v>
          </cell>
          <cell r="U535" t="e">
            <v>#REF!</v>
          </cell>
          <cell r="V535" t="e">
            <v>#REF!</v>
          </cell>
          <cell r="W535" t="e">
            <v>#REF!</v>
          </cell>
          <cell r="X535" t="e">
            <v>#REF!</v>
          </cell>
          <cell r="Y535" t="e">
            <v>#REF!</v>
          </cell>
          <cell r="Z535" t="e">
            <v>#REF!</v>
          </cell>
          <cell r="AA535" t="e">
            <v>#REF!</v>
          </cell>
          <cell r="AB535" t="e">
            <v>#REF!</v>
          </cell>
          <cell r="AC535" t="e">
            <v>#REF!</v>
          </cell>
          <cell r="AD535" t="e">
            <v>#REF!</v>
          </cell>
          <cell r="AE535" t="e">
            <v>#REF!</v>
          </cell>
          <cell r="AF535" t="e">
            <v>#REF!</v>
          </cell>
          <cell r="AG535" t="e">
            <v>#REF!</v>
          </cell>
          <cell r="AH535" t="e">
            <v>#REF!</v>
          </cell>
          <cell r="AI535">
            <v>0</v>
          </cell>
        </row>
        <row r="536">
          <cell r="C536" t="str">
            <v>19012</v>
          </cell>
          <cell r="D536" t="str">
            <v>EXCAVACION MANUAL</v>
          </cell>
          <cell r="E536" t="str">
            <v>M3</v>
          </cell>
          <cell r="F536">
            <v>42802.423065000003</v>
          </cell>
          <cell r="G536">
            <v>0</v>
          </cell>
          <cell r="H536">
            <v>2658</v>
          </cell>
          <cell r="I536">
            <v>527</v>
          </cell>
          <cell r="J536" t="e">
            <v>#REF!</v>
          </cell>
          <cell r="K536" t="e">
            <v>#REF!</v>
          </cell>
          <cell r="L536" t="e">
            <v>#REF!</v>
          </cell>
          <cell r="M536" t="e">
            <v>#REF!</v>
          </cell>
          <cell r="N536" t="e">
            <v>#REF!</v>
          </cell>
          <cell r="O536" t="e">
            <v>#REF!</v>
          </cell>
          <cell r="P536" t="e">
            <v>#REF!</v>
          </cell>
          <cell r="Q536" t="e">
            <v>#REF!</v>
          </cell>
          <cell r="R536" t="e">
            <v>#REF!</v>
          </cell>
          <cell r="S536" t="e">
            <v>#REF!</v>
          </cell>
          <cell r="T536" t="e">
            <v>#REF!</v>
          </cell>
          <cell r="U536" t="e">
            <v>#REF!</v>
          </cell>
          <cell r="V536" t="e">
            <v>#REF!</v>
          </cell>
          <cell r="W536" t="e">
            <v>#REF!</v>
          </cell>
          <cell r="X536" t="e">
            <v>#REF!</v>
          </cell>
          <cell r="Y536" t="e">
            <v>#REF!</v>
          </cell>
          <cell r="Z536" t="e">
            <v>#REF!</v>
          </cell>
          <cell r="AA536" t="e">
            <v>#REF!</v>
          </cell>
          <cell r="AB536" t="e">
            <v>#REF!</v>
          </cell>
          <cell r="AC536" t="e">
            <v>#REF!</v>
          </cell>
          <cell r="AD536" t="e">
            <v>#REF!</v>
          </cell>
          <cell r="AE536" t="e">
            <v>#REF!</v>
          </cell>
          <cell r="AF536" t="e">
            <v>#REF!</v>
          </cell>
          <cell r="AG536" t="e">
            <v>#REF!</v>
          </cell>
          <cell r="AH536" t="e">
            <v>#REF!</v>
          </cell>
          <cell r="AI536">
            <v>0</v>
          </cell>
        </row>
        <row r="537">
          <cell r="C537" t="str">
            <v>19013</v>
          </cell>
          <cell r="D537" t="str">
            <v>EXCAVACION  MECANICA</v>
          </cell>
          <cell r="E537" t="str">
            <v>M3</v>
          </cell>
          <cell r="F537">
            <v>28681.599999999999</v>
          </cell>
          <cell r="G537">
            <v>0</v>
          </cell>
          <cell r="H537">
            <v>2662</v>
          </cell>
          <cell r="I537">
            <v>528</v>
          </cell>
          <cell r="J537" t="e">
            <v>#REF!</v>
          </cell>
          <cell r="K537" t="e">
            <v>#REF!</v>
          </cell>
          <cell r="L537" t="e">
            <v>#REF!</v>
          </cell>
          <cell r="M537" t="e">
            <v>#REF!</v>
          </cell>
          <cell r="N537" t="e">
            <v>#REF!</v>
          </cell>
          <cell r="O537" t="e">
            <v>#REF!</v>
          </cell>
          <cell r="P537" t="e">
            <v>#REF!</v>
          </cell>
          <cell r="Q537" t="e">
            <v>#REF!</v>
          </cell>
          <cell r="R537" t="e">
            <v>#REF!</v>
          </cell>
          <cell r="S537" t="e">
            <v>#REF!</v>
          </cell>
          <cell r="T537" t="e">
            <v>#REF!</v>
          </cell>
          <cell r="U537" t="e">
            <v>#REF!</v>
          </cell>
          <cell r="V537" t="e">
            <v>#REF!</v>
          </cell>
          <cell r="W537" t="e">
            <v>#REF!</v>
          </cell>
          <cell r="X537" t="e">
            <v>#REF!</v>
          </cell>
          <cell r="Y537" t="e">
            <v>#REF!</v>
          </cell>
          <cell r="Z537" t="e">
            <v>#REF!</v>
          </cell>
          <cell r="AA537" t="e">
            <v>#REF!</v>
          </cell>
          <cell r="AB537" t="e">
            <v>#REF!</v>
          </cell>
          <cell r="AC537" t="e">
            <v>#REF!</v>
          </cell>
          <cell r="AD537" t="e">
            <v>#REF!</v>
          </cell>
          <cell r="AE537" t="e">
            <v>#REF!</v>
          </cell>
          <cell r="AF537" t="e">
            <v>#REF!</v>
          </cell>
          <cell r="AG537" t="e">
            <v>#REF!</v>
          </cell>
          <cell r="AH537" t="e">
            <v>#REF!</v>
          </cell>
          <cell r="AI537">
            <v>0</v>
          </cell>
        </row>
        <row r="538">
          <cell r="C538" t="str">
            <v>19014</v>
          </cell>
          <cell r="D538" t="str">
            <v>EXPLANACION Y EXTENDIDA</v>
          </cell>
          <cell r="E538" t="str">
            <v>M3</v>
          </cell>
          <cell r="F538">
            <v>290</v>
          </cell>
          <cell r="G538">
            <v>0</v>
          </cell>
          <cell r="H538">
            <v>2666</v>
          </cell>
          <cell r="I538">
            <v>529</v>
          </cell>
          <cell r="J538" t="e">
            <v>#REF!</v>
          </cell>
          <cell r="K538" t="e">
            <v>#REF!</v>
          </cell>
          <cell r="L538" t="e">
            <v>#REF!</v>
          </cell>
          <cell r="M538" t="e">
            <v>#REF!</v>
          </cell>
          <cell r="N538" t="e">
            <v>#REF!</v>
          </cell>
          <cell r="O538" t="e">
            <v>#REF!</v>
          </cell>
          <cell r="P538" t="e">
            <v>#REF!</v>
          </cell>
          <cell r="Q538" t="e">
            <v>#REF!</v>
          </cell>
          <cell r="R538" t="e">
            <v>#REF!</v>
          </cell>
          <cell r="S538" t="e">
            <v>#REF!</v>
          </cell>
          <cell r="T538" t="e">
            <v>#REF!</v>
          </cell>
          <cell r="U538" t="e">
            <v>#REF!</v>
          </cell>
          <cell r="V538" t="e">
            <v>#REF!</v>
          </cell>
          <cell r="W538" t="e">
            <v>#REF!</v>
          </cell>
          <cell r="X538" t="e">
            <v>#REF!</v>
          </cell>
          <cell r="Y538" t="e">
            <v>#REF!</v>
          </cell>
          <cell r="Z538" t="e">
            <v>#REF!</v>
          </cell>
          <cell r="AA538" t="e">
            <v>#REF!</v>
          </cell>
          <cell r="AB538" t="e">
            <v>#REF!</v>
          </cell>
          <cell r="AC538" t="e">
            <v>#REF!</v>
          </cell>
          <cell r="AD538" t="e">
            <v>#REF!</v>
          </cell>
          <cell r="AE538" t="e">
            <v>#REF!</v>
          </cell>
          <cell r="AF538" t="e">
            <v>#REF!</v>
          </cell>
          <cell r="AG538" t="e">
            <v>#REF!</v>
          </cell>
          <cell r="AH538" t="e">
            <v>#REF!</v>
          </cell>
          <cell r="AI538">
            <v>0</v>
          </cell>
        </row>
        <row r="539">
          <cell r="C539" t="str">
            <v>19015</v>
          </cell>
          <cell r="D539" t="str">
            <v>EXPLANACION Y RETIRO</v>
          </cell>
          <cell r="E539" t="str">
            <v>M3</v>
          </cell>
          <cell r="F539">
            <v>25862.200000000004</v>
          </cell>
          <cell r="G539">
            <v>0</v>
          </cell>
          <cell r="H539">
            <v>2669</v>
          </cell>
          <cell r="I539">
            <v>530</v>
          </cell>
          <cell r="J539" t="e">
            <v>#REF!</v>
          </cell>
          <cell r="K539" t="e">
            <v>#REF!</v>
          </cell>
          <cell r="L539" t="e">
            <v>#REF!</v>
          </cell>
          <cell r="M539" t="e">
            <v>#REF!</v>
          </cell>
          <cell r="N539" t="e">
            <v>#REF!</v>
          </cell>
          <cell r="O539" t="e">
            <v>#REF!</v>
          </cell>
          <cell r="P539" t="e">
            <v>#REF!</v>
          </cell>
          <cell r="Q539" t="e">
            <v>#REF!</v>
          </cell>
          <cell r="R539" t="e">
            <v>#REF!</v>
          </cell>
          <cell r="S539" t="e">
            <v>#REF!</v>
          </cell>
          <cell r="T539" t="e">
            <v>#REF!</v>
          </cell>
          <cell r="U539" t="e">
            <v>#REF!</v>
          </cell>
          <cell r="V539" t="e">
            <v>#REF!</v>
          </cell>
          <cell r="W539" t="e">
            <v>#REF!</v>
          </cell>
          <cell r="X539" t="e">
            <v>#REF!</v>
          </cell>
          <cell r="Y539" t="e">
            <v>#REF!</v>
          </cell>
          <cell r="Z539" t="e">
            <v>#REF!</v>
          </cell>
          <cell r="AA539" t="e">
            <v>#REF!</v>
          </cell>
          <cell r="AB539" t="e">
            <v>#REF!</v>
          </cell>
          <cell r="AC539" t="e">
            <v>#REF!</v>
          </cell>
          <cell r="AD539" t="e">
            <v>#REF!</v>
          </cell>
          <cell r="AE539" t="e">
            <v>#REF!</v>
          </cell>
          <cell r="AF539" t="e">
            <v>#REF!</v>
          </cell>
          <cell r="AG539" t="e">
            <v>#REF!</v>
          </cell>
          <cell r="AH539" t="e">
            <v>#REF!</v>
          </cell>
          <cell r="AI539">
            <v>0</v>
          </cell>
        </row>
        <row r="540">
          <cell r="C540" t="str">
            <v>19016</v>
          </cell>
          <cell r="D540" t="str">
            <v>CAMARA  INSP. DOBLE  140x60</v>
          </cell>
          <cell r="E540" t="str">
            <v>UND</v>
          </cell>
          <cell r="F540">
            <v>2139180.3848613929</v>
          </cell>
          <cell r="G540">
            <v>0</v>
          </cell>
          <cell r="H540">
            <v>2671</v>
          </cell>
          <cell r="I540">
            <v>531</v>
          </cell>
          <cell r="J540" t="e">
            <v>#REF!</v>
          </cell>
          <cell r="K540" t="e">
            <v>#REF!</v>
          </cell>
          <cell r="L540" t="e">
            <v>#REF!</v>
          </cell>
          <cell r="M540" t="e">
            <v>#REF!</v>
          </cell>
          <cell r="N540" t="e">
            <v>#REF!</v>
          </cell>
          <cell r="O540" t="e">
            <v>#REF!</v>
          </cell>
          <cell r="P540" t="e">
            <v>#REF!</v>
          </cell>
          <cell r="Q540" t="e">
            <v>#REF!</v>
          </cell>
          <cell r="R540" t="e">
            <v>#REF!</v>
          </cell>
          <cell r="S540" t="e">
            <v>#REF!</v>
          </cell>
          <cell r="T540" t="e">
            <v>#REF!</v>
          </cell>
          <cell r="U540" t="e">
            <v>#REF!</v>
          </cell>
          <cell r="V540" t="e">
            <v>#REF!</v>
          </cell>
          <cell r="W540" t="e">
            <v>#REF!</v>
          </cell>
          <cell r="X540" t="e">
            <v>#REF!</v>
          </cell>
          <cell r="Y540" t="e">
            <v>#REF!</v>
          </cell>
          <cell r="Z540" t="e">
            <v>#REF!</v>
          </cell>
          <cell r="AA540" t="e">
            <v>#REF!</v>
          </cell>
          <cell r="AB540" t="e">
            <v>#REF!</v>
          </cell>
          <cell r="AC540" t="e">
            <v>#REF!</v>
          </cell>
          <cell r="AD540" t="e">
            <v>#REF!</v>
          </cell>
          <cell r="AE540" t="e">
            <v>#REF!</v>
          </cell>
          <cell r="AF540" t="e">
            <v>#REF!</v>
          </cell>
          <cell r="AG540" t="e">
            <v>#REF!</v>
          </cell>
          <cell r="AH540" t="e">
            <v>#REF!</v>
          </cell>
          <cell r="AI540">
            <v>0</v>
          </cell>
        </row>
        <row r="541">
          <cell r="C541" t="str">
            <v>19017</v>
          </cell>
          <cell r="D541" t="str">
            <v>MARCO  P/TAPA CAMARA DOBLE</v>
          </cell>
          <cell r="E541" t="str">
            <v>UND</v>
          </cell>
          <cell r="F541">
            <v>59380.642078000012</v>
          </cell>
          <cell r="G541">
            <v>0</v>
          </cell>
          <cell r="H541">
            <v>2673</v>
          </cell>
          <cell r="I541">
            <v>532</v>
          </cell>
          <cell r="J541" t="e">
            <v>#REF!</v>
          </cell>
          <cell r="K541" t="e">
            <v>#REF!</v>
          </cell>
          <cell r="L541" t="e">
            <v>#REF!</v>
          </cell>
          <cell r="M541" t="e">
            <v>#REF!</v>
          </cell>
          <cell r="N541" t="e">
            <v>#REF!</v>
          </cell>
          <cell r="O541" t="e">
            <v>#REF!</v>
          </cell>
          <cell r="P541" t="e">
            <v>#REF!</v>
          </cell>
          <cell r="Q541" t="e">
            <v>#REF!</v>
          </cell>
          <cell r="R541" t="e">
            <v>#REF!</v>
          </cell>
          <cell r="S541" t="e">
            <v>#REF!</v>
          </cell>
          <cell r="T541" t="e">
            <v>#REF!</v>
          </cell>
          <cell r="U541" t="e">
            <v>#REF!</v>
          </cell>
          <cell r="V541" t="e">
            <v>#REF!</v>
          </cell>
          <cell r="W541" t="e">
            <v>#REF!</v>
          </cell>
          <cell r="X541" t="e">
            <v>#REF!</v>
          </cell>
          <cell r="Y541" t="e">
            <v>#REF!</v>
          </cell>
          <cell r="Z541" t="e">
            <v>#REF!</v>
          </cell>
          <cell r="AA541" t="e">
            <v>#REF!</v>
          </cell>
          <cell r="AB541" t="e">
            <v>#REF!</v>
          </cell>
          <cell r="AC541" t="e">
            <v>#REF!</v>
          </cell>
          <cell r="AD541" t="e">
            <v>#REF!</v>
          </cell>
          <cell r="AE541" t="e">
            <v>#REF!</v>
          </cell>
          <cell r="AF541" t="e">
            <v>#REF!</v>
          </cell>
          <cell r="AG541" t="e">
            <v>#REF!</v>
          </cell>
          <cell r="AH541" t="e">
            <v>#REF!</v>
          </cell>
          <cell r="AI541">
            <v>0</v>
          </cell>
        </row>
        <row r="542">
          <cell r="C542" t="str">
            <v>19018</v>
          </cell>
          <cell r="D542" t="str">
            <v>PISO EN GRAMA</v>
          </cell>
          <cell r="E542" t="str">
            <v>M2</v>
          </cell>
          <cell r="F542">
            <v>3493.9355300000007</v>
          </cell>
          <cell r="G542">
            <v>0</v>
          </cell>
          <cell r="H542">
            <v>2676</v>
          </cell>
          <cell r="I542">
            <v>533</v>
          </cell>
          <cell r="J542" t="e">
            <v>#REF!</v>
          </cell>
          <cell r="K542" t="e">
            <v>#REF!</v>
          </cell>
          <cell r="L542" t="e">
            <v>#REF!</v>
          </cell>
          <cell r="M542" t="e">
            <v>#REF!</v>
          </cell>
          <cell r="N542" t="e">
            <v>#REF!</v>
          </cell>
          <cell r="O542" t="e">
            <v>#REF!</v>
          </cell>
          <cell r="P542" t="e">
            <v>#REF!</v>
          </cell>
          <cell r="Q542" t="e">
            <v>#REF!</v>
          </cell>
          <cell r="R542" t="e">
            <v>#REF!</v>
          </cell>
          <cell r="S542" t="e">
            <v>#REF!</v>
          </cell>
          <cell r="T542" t="e">
            <v>#REF!</v>
          </cell>
          <cell r="U542" t="e">
            <v>#REF!</v>
          </cell>
          <cell r="V542" t="e">
            <v>#REF!</v>
          </cell>
          <cell r="W542" t="e">
            <v>#REF!</v>
          </cell>
          <cell r="X542" t="e">
            <v>#REF!</v>
          </cell>
          <cell r="Y542" t="e">
            <v>#REF!</v>
          </cell>
          <cell r="Z542" t="e">
            <v>#REF!</v>
          </cell>
          <cell r="AA542" t="e">
            <v>#REF!</v>
          </cell>
          <cell r="AB542" t="e">
            <v>#REF!</v>
          </cell>
          <cell r="AC542" t="e">
            <v>#REF!</v>
          </cell>
          <cell r="AD542" t="e">
            <v>#REF!</v>
          </cell>
          <cell r="AE542" t="e">
            <v>#REF!</v>
          </cell>
          <cell r="AF542" t="e">
            <v>#REF!</v>
          </cell>
          <cell r="AG542" t="e">
            <v>#REF!</v>
          </cell>
          <cell r="AH542" t="e">
            <v>#REF!</v>
          </cell>
          <cell r="AI542">
            <v>0</v>
          </cell>
        </row>
        <row r="543">
          <cell r="C543" t="str">
            <v>19019</v>
          </cell>
          <cell r="D543" t="str">
            <v>RELLENO AGREGADO PETREO</v>
          </cell>
          <cell r="E543" t="str">
            <v>M3</v>
          </cell>
          <cell r="F543">
            <v>38351.168325800005</v>
          </cell>
          <cell r="G543">
            <v>0</v>
          </cell>
          <cell r="H543">
            <v>2679</v>
          </cell>
          <cell r="I543">
            <v>534</v>
          </cell>
          <cell r="J543" t="e">
            <v>#REF!</v>
          </cell>
          <cell r="K543" t="e">
            <v>#REF!</v>
          </cell>
          <cell r="L543" t="e">
            <v>#REF!</v>
          </cell>
          <cell r="M543" t="e">
            <v>#REF!</v>
          </cell>
          <cell r="N543" t="e">
            <v>#REF!</v>
          </cell>
          <cell r="O543" t="e">
            <v>#REF!</v>
          </cell>
          <cell r="P543" t="e">
            <v>#REF!</v>
          </cell>
          <cell r="Q543" t="e">
            <v>#REF!</v>
          </cell>
          <cell r="R543" t="e">
            <v>#REF!</v>
          </cell>
          <cell r="S543" t="e">
            <v>#REF!</v>
          </cell>
          <cell r="T543" t="e">
            <v>#REF!</v>
          </cell>
          <cell r="U543" t="e">
            <v>#REF!</v>
          </cell>
          <cell r="V543" t="e">
            <v>#REF!</v>
          </cell>
          <cell r="W543" t="e">
            <v>#REF!</v>
          </cell>
          <cell r="X543" t="e">
            <v>#REF!</v>
          </cell>
          <cell r="Y543" t="e">
            <v>#REF!</v>
          </cell>
          <cell r="Z543" t="e">
            <v>#REF!</v>
          </cell>
          <cell r="AA543" t="e">
            <v>#REF!</v>
          </cell>
          <cell r="AB543" t="e">
            <v>#REF!</v>
          </cell>
          <cell r="AC543" t="e">
            <v>#REF!</v>
          </cell>
          <cell r="AD543" t="e">
            <v>#REF!</v>
          </cell>
          <cell r="AE543" t="e">
            <v>#REF!</v>
          </cell>
          <cell r="AF543" t="e">
            <v>#REF!</v>
          </cell>
          <cell r="AG543" t="e">
            <v>#REF!</v>
          </cell>
          <cell r="AH543" t="e">
            <v>#REF!</v>
          </cell>
          <cell r="AI543">
            <v>0</v>
          </cell>
        </row>
        <row r="544">
          <cell r="C544" t="str">
            <v>19020</v>
          </cell>
          <cell r="D544" t="str">
            <v>RELLENOS DE EXCAVACION</v>
          </cell>
          <cell r="E544" t="str">
            <v>M3</v>
          </cell>
          <cell r="F544">
            <v>7888.0152888000021</v>
          </cell>
          <cell r="G544">
            <v>0</v>
          </cell>
          <cell r="H544">
            <v>2681</v>
          </cell>
          <cell r="I544">
            <v>535</v>
          </cell>
          <cell r="J544" t="e">
            <v>#REF!</v>
          </cell>
          <cell r="K544" t="e">
            <v>#REF!</v>
          </cell>
          <cell r="L544" t="e">
            <v>#REF!</v>
          </cell>
          <cell r="M544" t="e">
            <v>#REF!</v>
          </cell>
          <cell r="N544" t="e">
            <v>#REF!</v>
          </cell>
          <cell r="O544" t="e">
            <v>#REF!</v>
          </cell>
          <cell r="P544" t="e">
            <v>#REF!</v>
          </cell>
          <cell r="Q544" t="e">
            <v>#REF!</v>
          </cell>
          <cell r="R544" t="e">
            <v>#REF!</v>
          </cell>
          <cell r="S544" t="e">
            <v>#REF!</v>
          </cell>
          <cell r="T544" t="e">
            <v>#REF!</v>
          </cell>
          <cell r="U544" t="e">
            <v>#REF!</v>
          </cell>
          <cell r="V544" t="e">
            <v>#REF!</v>
          </cell>
          <cell r="W544" t="e">
            <v>#REF!</v>
          </cell>
          <cell r="X544" t="e">
            <v>#REF!</v>
          </cell>
          <cell r="Y544" t="e">
            <v>#REF!</v>
          </cell>
          <cell r="Z544" t="e">
            <v>#REF!</v>
          </cell>
          <cell r="AA544" t="e">
            <v>#REF!</v>
          </cell>
          <cell r="AB544" t="e">
            <v>#REF!</v>
          </cell>
          <cell r="AC544" t="e">
            <v>#REF!</v>
          </cell>
          <cell r="AD544" t="e">
            <v>#REF!</v>
          </cell>
          <cell r="AE544" t="e">
            <v>#REF!</v>
          </cell>
          <cell r="AF544" t="e">
            <v>#REF!</v>
          </cell>
          <cell r="AG544" t="e">
            <v>#REF!</v>
          </cell>
          <cell r="AH544" t="e">
            <v>#REF!</v>
          </cell>
          <cell r="AI544">
            <v>0</v>
          </cell>
        </row>
        <row r="545">
          <cell r="C545" t="str">
            <v>19021</v>
          </cell>
          <cell r="D545" t="str">
            <v>RETIRO SOBRANTES TIERRA</v>
          </cell>
          <cell r="E545" t="str">
            <v>M3</v>
          </cell>
          <cell r="F545">
            <v>37601.341461000004</v>
          </cell>
          <cell r="G545">
            <v>0</v>
          </cell>
          <cell r="H545">
            <v>2685</v>
          </cell>
          <cell r="I545">
            <v>536</v>
          </cell>
          <cell r="J545" t="e">
            <v>#REF!</v>
          </cell>
          <cell r="K545" t="e">
            <v>#REF!</v>
          </cell>
          <cell r="L545" t="e">
            <v>#REF!</v>
          </cell>
          <cell r="M545" t="e">
            <v>#REF!</v>
          </cell>
          <cell r="N545" t="e">
            <v>#REF!</v>
          </cell>
          <cell r="O545" t="e">
            <v>#REF!</v>
          </cell>
          <cell r="P545" t="e">
            <v>#REF!</v>
          </cell>
          <cell r="Q545" t="e">
            <v>#REF!</v>
          </cell>
          <cell r="R545" t="e">
            <v>#REF!</v>
          </cell>
          <cell r="S545" t="e">
            <v>#REF!</v>
          </cell>
          <cell r="T545" t="e">
            <v>#REF!</v>
          </cell>
          <cell r="U545" t="e">
            <v>#REF!</v>
          </cell>
          <cell r="V545" t="e">
            <v>#REF!</v>
          </cell>
          <cell r="W545" t="e">
            <v>#REF!</v>
          </cell>
          <cell r="X545" t="e">
            <v>#REF!</v>
          </cell>
          <cell r="Y545" t="e">
            <v>#REF!</v>
          </cell>
          <cell r="Z545" t="e">
            <v>#REF!</v>
          </cell>
          <cell r="AA545" t="e">
            <v>#REF!</v>
          </cell>
          <cell r="AB545" t="e">
            <v>#REF!</v>
          </cell>
          <cell r="AC545" t="e">
            <v>#REF!</v>
          </cell>
          <cell r="AD545" t="e">
            <v>#REF!</v>
          </cell>
          <cell r="AE545" t="e">
            <v>#REF!</v>
          </cell>
          <cell r="AF545" t="e">
            <v>#REF!</v>
          </cell>
          <cell r="AG545" t="e">
            <v>#REF!</v>
          </cell>
          <cell r="AH545" t="e">
            <v>#REF!</v>
          </cell>
          <cell r="AI545">
            <v>0</v>
          </cell>
        </row>
        <row r="546">
          <cell r="C546" t="str">
            <v>19022</v>
          </cell>
          <cell r="D546" t="str">
            <v>TAPA SUMIDERO  68x33</v>
          </cell>
          <cell r="E546" t="str">
            <v>UND</v>
          </cell>
          <cell r="F546">
            <v>455291.51371839998</v>
          </cell>
          <cell r="G546">
            <v>0</v>
          </cell>
          <cell r="H546">
            <v>2694</v>
          </cell>
          <cell r="I546">
            <v>537</v>
          </cell>
          <cell r="J546" t="e">
            <v>#REF!</v>
          </cell>
          <cell r="K546" t="e">
            <v>#REF!</v>
          </cell>
          <cell r="L546" t="e">
            <v>#REF!</v>
          </cell>
          <cell r="M546" t="e">
            <v>#REF!</v>
          </cell>
          <cell r="N546" t="e">
            <v>#REF!</v>
          </cell>
          <cell r="O546" t="e">
            <v>#REF!</v>
          </cell>
          <cell r="P546" t="e">
            <v>#REF!</v>
          </cell>
          <cell r="Q546" t="e">
            <v>#REF!</v>
          </cell>
          <cell r="R546" t="e">
            <v>#REF!</v>
          </cell>
          <cell r="S546" t="e">
            <v>#REF!</v>
          </cell>
          <cell r="T546" t="e">
            <v>#REF!</v>
          </cell>
          <cell r="U546" t="e">
            <v>#REF!</v>
          </cell>
          <cell r="V546" t="e">
            <v>#REF!</v>
          </cell>
          <cell r="W546" t="e">
            <v>#REF!</v>
          </cell>
          <cell r="X546" t="e">
            <v>#REF!</v>
          </cell>
          <cell r="Y546" t="e">
            <v>#REF!</v>
          </cell>
          <cell r="Z546" t="e">
            <v>#REF!</v>
          </cell>
          <cell r="AA546" t="e">
            <v>#REF!</v>
          </cell>
          <cell r="AB546" t="e">
            <v>#REF!</v>
          </cell>
          <cell r="AC546" t="e">
            <v>#REF!</v>
          </cell>
          <cell r="AD546" t="e">
            <v>#REF!</v>
          </cell>
          <cell r="AE546" t="e">
            <v>#REF!</v>
          </cell>
          <cell r="AF546" t="e">
            <v>#REF!</v>
          </cell>
          <cell r="AG546" t="e">
            <v>#REF!</v>
          </cell>
          <cell r="AH546" t="e">
            <v>#REF!</v>
          </cell>
          <cell r="AI546">
            <v>0</v>
          </cell>
        </row>
        <row r="547">
          <cell r="C547" t="str">
            <v>19023</v>
          </cell>
          <cell r="D547" t="str">
            <v>TAPA SUMIDERO  95x45</v>
          </cell>
          <cell r="E547" t="str">
            <v>UND</v>
          </cell>
          <cell r="F547">
            <v>457920.85214799998</v>
          </cell>
          <cell r="G547">
            <v>0</v>
          </cell>
          <cell r="H547">
            <v>2701</v>
          </cell>
          <cell r="I547">
            <v>538</v>
          </cell>
          <cell r="J547" t="e">
            <v>#REF!</v>
          </cell>
          <cell r="K547" t="e">
            <v>#REF!</v>
          </cell>
          <cell r="L547" t="e">
            <v>#REF!</v>
          </cell>
          <cell r="M547" t="e">
            <v>#REF!</v>
          </cell>
          <cell r="N547" t="e">
            <v>#REF!</v>
          </cell>
          <cell r="O547" t="e">
            <v>#REF!</v>
          </cell>
          <cell r="P547" t="e">
            <v>#REF!</v>
          </cell>
          <cell r="Q547" t="e">
            <v>#REF!</v>
          </cell>
          <cell r="R547" t="e">
            <v>#REF!</v>
          </cell>
          <cell r="S547" t="e">
            <v>#REF!</v>
          </cell>
          <cell r="T547" t="e">
            <v>#REF!</v>
          </cell>
          <cell r="U547" t="e">
            <v>#REF!</v>
          </cell>
          <cell r="V547" t="e">
            <v>#REF!</v>
          </cell>
          <cell r="W547" t="e">
            <v>#REF!</v>
          </cell>
          <cell r="X547" t="e">
            <v>#REF!</v>
          </cell>
          <cell r="Y547" t="e">
            <v>#REF!</v>
          </cell>
          <cell r="Z547" t="e">
            <v>#REF!</v>
          </cell>
          <cell r="AA547" t="e">
            <v>#REF!</v>
          </cell>
          <cell r="AB547" t="e">
            <v>#REF!</v>
          </cell>
          <cell r="AC547" t="e">
            <v>#REF!</v>
          </cell>
          <cell r="AD547" t="e">
            <v>#REF!</v>
          </cell>
          <cell r="AE547" t="e">
            <v>#REF!</v>
          </cell>
          <cell r="AF547" t="e">
            <v>#REF!</v>
          </cell>
          <cell r="AG547" t="e">
            <v>#REF!</v>
          </cell>
          <cell r="AH547" t="e">
            <v>#REF!</v>
          </cell>
          <cell r="AI547">
            <v>0</v>
          </cell>
        </row>
        <row r="548">
          <cell r="C548" t="str">
            <v>40000</v>
          </cell>
          <cell r="D548" t="str">
            <v>MAMPOSTERIA</v>
          </cell>
          <cell r="E548">
            <v>0</v>
          </cell>
          <cell r="F548">
            <v>0</v>
          </cell>
          <cell r="G548">
            <v>0</v>
          </cell>
          <cell r="H548">
            <v>2704</v>
          </cell>
          <cell r="I548">
            <v>539</v>
          </cell>
          <cell r="J548" t="e">
            <v>#REF!</v>
          </cell>
          <cell r="K548" t="e">
            <v>#REF!</v>
          </cell>
          <cell r="L548" t="e">
            <v>#REF!</v>
          </cell>
          <cell r="M548" t="e">
            <v>#REF!</v>
          </cell>
          <cell r="N548" t="e">
            <v>#REF!</v>
          </cell>
          <cell r="O548" t="e">
            <v>#REF!</v>
          </cell>
          <cell r="P548" t="e">
            <v>#REF!</v>
          </cell>
          <cell r="Q548" t="e">
            <v>#REF!</v>
          </cell>
          <cell r="R548" t="e">
            <v>#REF!</v>
          </cell>
          <cell r="S548" t="e">
            <v>#REF!</v>
          </cell>
          <cell r="T548" t="e">
            <v>#REF!</v>
          </cell>
          <cell r="U548" t="e">
            <v>#REF!</v>
          </cell>
          <cell r="V548" t="e">
            <v>#REF!</v>
          </cell>
          <cell r="W548" t="e">
            <v>#REF!</v>
          </cell>
          <cell r="X548" t="e">
            <v>#REF!</v>
          </cell>
          <cell r="Y548" t="e">
            <v>#REF!</v>
          </cell>
          <cell r="Z548" t="e">
            <v>#REF!</v>
          </cell>
          <cell r="AA548" t="e">
            <v>#REF!</v>
          </cell>
          <cell r="AB548" t="e">
            <v>#REF!</v>
          </cell>
          <cell r="AC548" t="e">
            <v>#REF!</v>
          </cell>
          <cell r="AD548" t="e">
            <v>#REF!</v>
          </cell>
          <cell r="AE548" t="e">
            <v>#REF!</v>
          </cell>
          <cell r="AF548" t="e">
            <v>#REF!</v>
          </cell>
          <cell r="AG548" t="e">
            <v>#REF!</v>
          </cell>
          <cell r="AH548" t="e">
            <v>#REF!</v>
          </cell>
          <cell r="AI548">
            <v>0</v>
          </cell>
        </row>
        <row r="549">
          <cell r="C549">
            <v>40001</v>
          </cell>
          <cell r="D549" t="str">
            <v>SOBRECIMIENTO     0.15</v>
          </cell>
          <cell r="E549" t="str">
            <v>ML</v>
          </cell>
          <cell r="F549">
            <v>25236.379356999998</v>
          </cell>
          <cell r="G549">
            <v>0</v>
          </cell>
          <cell r="H549">
            <v>2708</v>
          </cell>
          <cell r="I549">
            <v>540</v>
          </cell>
          <cell r="J549" t="e">
            <v>#REF!</v>
          </cell>
          <cell r="K549" t="e">
            <v>#REF!</v>
          </cell>
          <cell r="L549" t="e">
            <v>#REF!</v>
          </cell>
          <cell r="M549" t="e">
            <v>#REF!</v>
          </cell>
          <cell r="N549" t="e">
            <v>#REF!</v>
          </cell>
          <cell r="O549" t="e">
            <v>#REF!</v>
          </cell>
          <cell r="P549" t="e">
            <v>#REF!</v>
          </cell>
          <cell r="Q549" t="e">
            <v>#REF!</v>
          </cell>
          <cell r="R549" t="e">
            <v>#REF!</v>
          </cell>
          <cell r="S549" t="e">
            <v>#REF!</v>
          </cell>
          <cell r="T549" t="e">
            <v>#REF!</v>
          </cell>
          <cell r="U549" t="e">
            <v>#REF!</v>
          </cell>
          <cell r="V549" t="e">
            <v>#REF!</v>
          </cell>
          <cell r="W549" t="e">
            <v>#REF!</v>
          </cell>
          <cell r="X549" t="e">
            <v>#REF!</v>
          </cell>
          <cell r="Y549" t="e">
            <v>#REF!</v>
          </cell>
          <cell r="Z549" t="e">
            <v>#REF!</v>
          </cell>
          <cell r="AA549" t="e">
            <v>#REF!</v>
          </cell>
          <cell r="AB549" t="e">
            <v>#REF!</v>
          </cell>
          <cell r="AC549" t="e">
            <v>#REF!</v>
          </cell>
          <cell r="AD549" t="e">
            <v>#REF!</v>
          </cell>
          <cell r="AE549" t="e">
            <v>#REF!</v>
          </cell>
          <cell r="AF549" t="e">
            <v>#REF!</v>
          </cell>
          <cell r="AG549" t="e">
            <v>#REF!</v>
          </cell>
          <cell r="AH549" t="e">
            <v>#REF!</v>
          </cell>
          <cell r="AI549">
            <v>0</v>
          </cell>
        </row>
        <row r="550">
          <cell r="C550" t="str">
            <v>40002</v>
          </cell>
          <cell r="D550" t="str">
            <v>SOBRECIMIENTO     0.25</v>
          </cell>
          <cell r="E550" t="str">
            <v>ML</v>
          </cell>
          <cell r="F550">
            <v>55811.498415999995</v>
          </cell>
          <cell r="G550">
            <v>0</v>
          </cell>
          <cell r="H550">
            <v>2710</v>
          </cell>
          <cell r="I550">
            <v>541</v>
          </cell>
          <cell r="J550" t="e">
            <v>#REF!</v>
          </cell>
          <cell r="K550" t="e">
            <v>#REF!</v>
          </cell>
          <cell r="L550" t="e">
            <v>#REF!</v>
          </cell>
          <cell r="M550" t="e">
            <v>#REF!</v>
          </cell>
          <cell r="N550" t="e">
            <v>#REF!</v>
          </cell>
          <cell r="O550" t="e">
            <v>#REF!</v>
          </cell>
          <cell r="P550" t="e">
            <v>#REF!</v>
          </cell>
          <cell r="Q550" t="e">
            <v>#REF!</v>
          </cell>
          <cell r="R550" t="e">
            <v>#REF!</v>
          </cell>
          <cell r="S550" t="e">
            <v>#REF!</v>
          </cell>
          <cell r="T550" t="e">
            <v>#REF!</v>
          </cell>
          <cell r="U550" t="e">
            <v>#REF!</v>
          </cell>
          <cell r="V550" t="e">
            <v>#REF!</v>
          </cell>
          <cell r="W550" t="e">
            <v>#REF!</v>
          </cell>
          <cell r="X550" t="e">
            <v>#REF!</v>
          </cell>
          <cell r="Y550" t="e">
            <v>#REF!</v>
          </cell>
          <cell r="Z550" t="e">
            <v>#REF!</v>
          </cell>
          <cell r="AA550" t="e">
            <v>#REF!</v>
          </cell>
          <cell r="AB550" t="e">
            <v>#REF!</v>
          </cell>
          <cell r="AC550" t="e">
            <v>#REF!</v>
          </cell>
          <cell r="AD550" t="e">
            <v>#REF!</v>
          </cell>
          <cell r="AE550" t="e">
            <v>#REF!</v>
          </cell>
          <cell r="AF550" t="e">
            <v>#REF!</v>
          </cell>
          <cell r="AG550" t="e">
            <v>#REF!</v>
          </cell>
          <cell r="AH550" t="e">
            <v>#REF!</v>
          </cell>
          <cell r="AI550">
            <v>0</v>
          </cell>
        </row>
        <row r="551">
          <cell r="C551" t="str">
            <v>40003</v>
          </cell>
          <cell r="D551" t="str">
            <v>LADRILLO COMUN   0.05</v>
          </cell>
          <cell r="E551" t="str">
            <v>M2</v>
          </cell>
          <cell r="F551">
            <v>1523800</v>
          </cell>
          <cell r="G551">
            <v>0</v>
          </cell>
          <cell r="H551">
            <v>2713</v>
          </cell>
          <cell r="I551">
            <v>542</v>
          </cell>
          <cell r="J551" t="e">
            <v>#REF!</v>
          </cell>
          <cell r="K551" t="e">
            <v>#REF!</v>
          </cell>
          <cell r="L551" t="e">
            <v>#REF!</v>
          </cell>
          <cell r="M551" t="e">
            <v>#REF!</v>
          </cell>
          <cell r="N551" t="e">
            <v>#REF!</v>
          </cell>
          <cell r="O551" t="e">
            <v>#REF!</v>
          </cell>
          <cell r="P551" t="e">
            <v>#REF!</v>
          </cell>
          <cell r="Q551" t="e">
            <v>#REF!</v>
          </cell>
          <cell r="R551" t="e">
            <v>#REF!</v>
          </cell>
          <cell r="S551" t="e">
            <v>#REF!</v>
          </cell>
          <cell r="T551" t="e">
            <v>#REF!</v>
          </cell>
          <cell r="U551" t="e">
            <v>#REF!</v>
          </cell>
          <cell r="V551" t="e">
            <v>#REF!</v>
          </cell>
          <cell r="W551" t="e">
            <v>#REF!</v>
          </cell>
          <cell r="X551" t="e">
            <v>#REF!</v>
          </cell>
          <cell r="Y551" t="e">
            <v>#REF!</v>
          </cell>
          <cell r="Z551" t="e">
            <v>#REF!</v>
          </cell>
          <cell r="AA551" t="e">
            <v>#REF!</v>
          </cell>
          <cell r="AB551" t="e">
            <v>#REF!</v>
          </cell>
          <cell r="AC551" t="e">
            <v>#REF!</v>
          </cell>
          <cell r="AD551" t="e">
            <v>#REF!</v>
          </cell>
          <cell r="AE551" t="e">
            <v>#REF!</v>
          </cell>
          <cell r="AF551" t="e">
            <v>#REF!</v>
          </cell>
          <cell r="AG551" t="e">
            <v>#REF!</v>
          </cell>
          <cell r="AH551" t="e">
            <v>#REF!</v>
          </cell>
          <cell r="AI551">
            <v>0</v>
          </cell>
        </row>
        <row r="552">
          <cell r="C552" t="str">
            <v>40004</v>
          </cell>
          <cell r="D552" t="str">
            <v>LADRILLO COMUN   0.10</v>
          </cell>
          <cell r="E552" t="str">
            <v>M2</v>
          </cell>
          <cell r="F552">
            <v>682944.78097553935</v>
          </cell>
          <cell r="G552">
            <v>0</v>
          </cell>
          <cell r="H552">
            <v>2717</v>
          </cell>
          <cell r="I552">
            <v>543</v>
          </cell>
          <cell r="J552" t="e">
            <v>#REF!</v>
          </cell>
          <cell r="K552" t="e">
            <v>#REF!</v>
          </cell>
          <cell r="L552" t="e">
            <v>#REF!</v>
          </cell>
          <cell r="M552" t="e">
            <v>#REF!</v>
          </cell>
          <cell r="N552" t="e">
            <v>#REF!</v>
          </cell>
          <cell r="O552" t="e">
            <v>#REF!</v>
          </cell>
          <cell r="P552" t="e">
            <v>#REF!</v>
          </cell>
          <cell r="Q552" t="e">
            <v>#REF!</v>
          </cell>
          <cell r="R552" t="e">
            <v>#REF!</v>
          </cell>
          <cell r="S552" t="e">
            <v>#REF!</v>
          </cell>
          <cell r="T552" t="e">
            <v>#REF!</v>
          </cell>
          <cell r="U552" t="e">
            <v>#REF!</v>
          </cell>
          <cell r="V552" t="e">
            <v>#REF!</v>
          </cell>
          <cell r="W552" t="e">
            <v>#REF!</v>
          </cell>
          <cell r="X552" t="e">
            <v>#REF!</v>
          </cell>
          <cell r="Y552" t="e">
            <v>#REF!</v>
          </cell>
          <cell r="Z552" t="e">
            <v>#REF!</v>
          </cell>
          <cell r="AA552" t="e">
            <v>#REF!</v>
          </cell>
          <cell r="AB552" t="e">
            <v>#REF!</v>
          </cell>
          <cell r="AC552" t="e">
            <v>#REF!</v>
          </cell>
          <cell r="AD552" t="e">
            <v>#REF!</v>
          </cell>
          <cell r="AE552" t="e">
            <v>#REF!</v>
          </cell>
          <cell r="AF552" t="e">
            <v>#REF!</v>
          </cell>
          <cell r="AG552" t="e">
            <v>#REF!</v>
          </cell>
          <cell r="AH552" t="e">
            <v>#REF!</v>
          </cell>
          <cell r="AI552">
            <v>0</v>
          </cell>
        </row>
        <row r="553">
          <cell r="C553" t="str">
            <v>40005</v>
          </cell>
          <cell r="D553" t="str">
            <v>LADRILLO COMUN   0.20</v>
          </cell>
          <cell r="E553" t="str">
            <v>M2</v>
          </cell>
          <cell r="F553">
            <v>51834.190830000007</v>
          </cell>
          <cell r="G553">
            <v>0</v>
          </cell>
          <cell r="H553">
            <v>3577</v>
          </cell>
          <cell r="I553">
            <v>700</v>
          </cell>
          <cell r="J553" t="e">
            <v>#REF!</v>
          </cell>
          <cell r="K553" t="e">
            <v>#REF!</v>
          </cell>
          <cell r="L553" t="e">
            <v>#REF!</v>
          </cell>
          <cell r="M553" t="e">
            <v>#REF!</v>
          </cell>
          <cell r="N553" t="e">
            <v>#REF!</v>
          </cell>
          <cell r="O553" t="e">
            <v>#REF!</v>
          </cell>
          <cell r="P553" t="e">
            <v>#REF!</v>
          </cell>
          <cell r="Q553" t="e">
            <v>#REF!</v>
          </cell>
          <cell r="R553" t="e">
            <v>#REF!</v>
          </cell>
          <cell r="S553" t="e">
            <v>#REF!</v>
          </cell>
          <cell r="T553" t="e">
            <v>#REF!</v>
          </cell>
          <cell r="U553" t="e">
            <v>#REF!</v>
          </cell>
          <cell r="V553" t="e">
            <v>#REF!</v>
          </cell>
          <cell r="W553" t="e">
            <v>#REF!</v>
          </cell>
          <cell r="X553" t="e">
            <v>#REF!</v>
          </cell>
          <cell r="Y553" t="e">
            <v>#REF!</v>
          </cell>
          <cell r="Z553" t="e">
            <v>#REF!</v>
          </cell>
          <cell r="AA553" t="e">
            <v>#REF!</v>
          </cell>
          <cell r="AB553" t="e">
            <v>#REF!</v>
          </cell>
          <cell r="AC553" t="e">
            <v>#REF!</v>
          </cell>
          <cell r="AD553" t="e">
            <v>#REF!</v>
          </cell>
          <cell r="AE553" t="e">
            <v>#REF!</v>
          </cell>
          <cell r="AF553" t="e">
            <v>#REF!</v>
          </cell>
          <cell r="AG553" t="e">
            <v>#REF!</v>
          </cell>
          <cell r="AH553" t="e">
            <v>#REF!</v>
          </cell>
          <cell r="AI553">
            <v>0</v>
          </cell>
        </row>
        <row r="554">
          <cell r="C554" t="str">
            <v>40006</v>
          </cell>
          <cell r="D554" t="str">
            <v>LADRILLO  FAROL   No  3   0.07</v>
          </cell>
          <cell r="E554" t="str">
            <v>M2</v>
          </cell>
          <cell r="F554">
            <v>57408.380286</v>
          </cell>
          <cell r="G554">
            <v>0</v>
          </cell>
          <cell r="H554">
            <v>2722</v>
          </cell>
          <cell r="I554">
            <v>544</v>
          </cell>
          <cell r="J554" t="e">
            <v>#REF!</v>
          </cell>
          <cell r="K554" t="e">
            <v>#REF!</v>
          </cell>
          <cell r="L554" t="e">
            <v>#REF!</v>
          </cell>
          <cell r="M554" t="e">
            <v>#REF!</v>
          </cell>
          <cell r="N554" t="e">
            <v>#REF!</v>
          </cell>
          <cell r="O554" t="e">
            <v>#REF!</v>
          </cell>
          <cell r="P554" t="e">
            <v>#REF!</v>
          </cell>
          <cell r="Q554" t="e">
            <v>#REF!</v>
          </cell>
          <cell r="R554" t="e">
            <v>#REF!</v>
          </cell>
          <cell r="S554" t="e">
            <v>#REF!</v>
          </cell>
          <cell r="T554" t="e">
            <v>#REF!</v>
          </cell>
          <cell r="U554" t="e">
            <v>#REF!</v>
          </cell>
          <cell r="V554" t="e">
            <v>#REF!</v>
          </cell>
          <cell r="W554" t="e">
            <v>#REF!</v>
          </cell>
          <cell r="X554" t="e">
            <v>#REF!</v>
          </cell>
          <cell r="Y554" t="e">
            <v>#REF!</v>
          </cell>
          <cell r="Z554" t="e">
            <v>#REF!</v>
          </cell>
          <cell r="AA554" t="e">
            <v>#REF!</v>
          </cell>
          <cell r="AB554" t="e">
            <v>#REF!</v>
          </cell>
          <cell r="AC554" t="e">
            <v>#REF!</v>
          </cell>
          <cell r="AD554" t="e">
            <v>#REF!</v>
          </cell>
          <cell r="AE554" t="e">
            <v>#REF!</v>
          </cell>
          <cell r="AF554" t="e">
            <v>#REF!</v>
          </cell>
          <cell r="AG554" t="e">
            <v>#REF!</v>
          </cell>
          <cell r="AH554" t="e">
            <v>#REF!</v>
          </cell>
          <cell r="AI554">
            <v>0</v>
          </cell>
        </row>
        <row r="555">
          <cell r="C555" t="str">
            <v>40007</v>
          </cell>
          <cell r="D555" t="str">
            <v>LADRILLO  FAROL   No  6   0.10</v>
          </cell>
          <cell r="E555" t="str">
            <v>M2</v>
          </cell>
          <cell r="F555">
            <v>63386.440286000005</v>
          </cell>
          <cell r="G555">
            <v>0</v>
          </cell>
          <cell r="H555">
            <v>2724</v>
          </cell>
          <cell r="I555">
            <v>545</v>
          </cell>
          <cell r="J555" t="e">
            <v>#REF!</v>
          </cell>
          <cell r="K555" t="e">
            <v>#REF!</v>
          </cell>
          <cell r="L555" t="e">
            <v>#REF!</v>
          </cell>
          <cell r="M555" t="e">
            <v>#REF!</v>
          </cell>
          <cell r="N555" t="e">
            <v>#REF!</v>
          </cell>
          <cell r="O555" t="e">
            <v>#REF!</v>
          </cell>
          <cell r="P555" t="e">
            <v>#REF!</v>
          </cell>
          <cell r="Q555" t="e">
            <v>#REF!</v>
          </cell>
          <cell r="R555" t="e">
            <v>#REF!</v>
          </cell>
          <cell r="S555" t="e">
            <v>#REF!</v>
          </cell>
          <cell r="T555" t="e">
            <v>#REF!</v>
          </cell>
          <cell r="U555" t="e">
            <v>#REF!</v>
          </cell>
          <cell r="V555" t="e">
            <v>#REF!</v>
          </cell>
          <cell r="W555" t="e">
            <v>#REF!</v>
          </cell>
          <cell r="X555" t="e">
            <v>#REF!</v>
          </cell>
          <cell r="Y555" t="e">
            <v>#REF!</v>
          </cell>
          <cell r="Z555" t="e">
            <v>#REF!</v>
          </cell>
          <cell r="AA555" t="e">
            <v>#REF!</v>
          </cell>
          <cell r="AB555" t="e">
            <v>#REF!</v>
          </cell>
          <cell r="AC555" t="e">
            <v>#REF!</v>
          </cell>
          <cell r="AD555" t="e">
            <v>#REF!</v>
          </cell>
          <cell r="AE555" t="e">
            <v>#REF!</v>
          </cell>
          <cell r="AF555" t="e">
            <v>#REF!</v>
          </cell>
          <cell r="AG555" t="e">
            <v>#REF!</v>
          </cell>
          <cell r="AH555" t="e">
            <v>#REF!</v>
          </cell>
          <cell r="AI555">
            <v>0</v>
          </cell>
        </row>
        <row r="556">
          <cell r="C556" t="str">
            <v>40008</v>
          </cell>
          <cell r="D556" t="str">
            <v>LADRILLO  FAROL   No  6   0.20</v>
          </cell>
          <cell r="E556" t="str">
            <v>M2</v>
          </cell>
          <cell r="F556">
            <v>72504.553982000012</v>
          </cell>
          <cell r="G556">
            <v>0</v>
          </cell>
          <cell r="H556">
            <v>2731</v>
          </cell>
          <cell r="I556">
            <v>546</v>
          </cell>
          <cell r="J556" t="e">
            <v>#REF!</v>
          </cell>
          <cell r="K556" t="e">
            <v>#REF!</v>
          </cell>
          <cell r="L556" t="e">
            <v>#REF!</v>
          </cell>
          <cell r="M556" t="e">
            <v>#REF!</v>
          </cell>
          <cell r="N556" t="e">
            <v>#REF!</v>
          </cell>
          <cell r="O556" t="e">
            <v>#REF!</v>
          </cell>
          <cell r="P556" t="e">
            <v>#REF!</v>
          </cell>
          <cell r="Q556" t="e">
            <v>#REF!</v>
          </cell>
          <cell r="R556" t="e">
            <v>#REF!</v>
          </cell>
          <cell r="S556" t="e">
            <v>#REF!</v>
          </cell>
          <cell r="T556" t="e">
            <v>#REF!</v>
          </cell>
          <cell r="U556" t="e">
            <v>#REF!</v>
          </cell>
          <cell r="V556" t="e">
            <v>#REF!</v>
          </cell>
          <cell r="W556" t="e">
            <v>#REF!</v>
          </cell>
          <cell r="X556" t="e">
            <v>#REF!</v>
          </cell>
          <cell r="Y556" t="e">
            <v>#REF!</v>
          </cell>
          <cell r="Z556" t="e">
            <v>#REF!</v>
          </cell>
          <cell r="AA556" t="e">
            <v>#REF!</v>
          </cell>
          <cell r="AB556" t="e">
            <v>#REF!</v>
          </cell>
          <cell r="AC556" t="e">
            <v>#REF!</v>
          </cell>
          <cell r="AD556" t="e">
            <v>#REF!</v>
          </cell>
          <cell r="AE556" t="e">
            <v>#REF!</v>
          </cell>
          <cell r="AF556" t="e">
            <v>#REF!</v>
          </cell>
          <cell r="AG556" t="e">
            <v>#REF!</v>
          </cell>
          <cell r="AH556" t="e">
            <v>#REF!</v>
          </cell>
          <cell r="AI556">
            <v>0</v>
          </cell>
        </row>
        <row r="557">
          <cell r="C557" t="str">
            <v>40009</v>
          </cell>
          <cell r="D557" t="str">
            <v>CALICANTO                  0.12</v>
          </cell>
          <cell r="E557" t="str">
            <v>M2</v>
          </cell>
          <cell r="F557">
            <v>58444.007225999994</v>
          </cell>
          <cell r="G557">
            <v>0</v>
          </cell>
          <cell r="H557">
            <v>2738</v>
          </cell>
          <cell r="I557">
            <v>547</v>
          </cell>
          <cell r="J557" t="e">
            <v>#REF!</v>
          </cell>
          <cell r="K557" t="e">
            <v>#REF!</v>
          </cell>
          <cell r="L557" t="e">
            <v>#REF!</v>
          </cell>
          <cell r="M557" t="e">
            <v>#REF!</v>
          </cell>
          <cell r="N557" t="e">
            <v>#REF!</v>
          </cell>
          <cell r="O557" t="e">
            <v>#REF!</v>
          </cell>
          <cell r="P557" t="e">
            <v>#REF!</v>
          </cell>
          <cell r="Q557" t="e">
            <v>#REF!</v>
          </cell>
          <cell r="R557" t="e">
            <v>#REF!</v>
          </cell>
          <cell r="S557" t="e">
            <v>#REF!</v>
          </cell>
          <cell r="T557" t="e">
            <v>#REF!</v>
          </cell>
          <cell r="U557" t="e">
            <v>#REF!</v>
          </cell>
          <cell r="V557" t="e">
            <v>#REF!</v>
          </cell>
          <cell r="W557" t="e">
            <v>#REF!</v>
          </cell>
          <cell r="X557" t="e">
            <v>#REF!</v>
          </cell>
          <cell r="Y557" t="e">
            <v>#REF!</v>
          </cell>
          <cell r="Z557" t="e">
            <v>#REF!</v>
          </cell>
          <cell r="AA557" t="e">
            <v>#REF!</v>
          </cell>
          <cell r="AB557" t="e">
            <v>#REF!</v>
          </cell>
          <cell r="AC557" t="e">
            <v>#REF!</v>
          </cell>
          <cell r="AD557" t="e">
            <v>#REF!</v>
          </cell>
          <cell r="AE557" t="e">
            <v>#REF!</v>
          </cell>
          <cell r="AF557" t="e">
            <v>#REF!</v>
          </cell>
          <cell r="AG557" t="e">
            <v>#REF!</v>
          </cell>
          <cell r="AH557" t="e">
            <v>#REF!</v>
          </cell>
          <cell r="AI557">
            <v>0</v>
          </cell>
        </row>
        <row r="558">
          <cell r="C558" t="str">
            <v>40010</v>
          </cell>
          <cell r="D558" t="str">
            <v>LADRILLO A LA VISTA      0.10</v>
          </cell>
          <cell r="E558" t="str">
            <v>M2</v>
          </cell>
          <cell r="F558">
            <v>62052.07854315739</v>
          </cell>
          <cell r="G558">
            <v>0</v>
          </cell>
          <cell r="H558">
            <v>2743</v>
          </cell>
          <cell r="I558">
            <v>548</v>
          </cell>
          <cell r="J558" t="e">
            <v>#REF!</v>
          </cell>
          <cell r="K558" t="e">
            <v>#REF!</v>
          </cell>
          <cell r="L558" t="e">
            <v>#REF!</v>
          </cell>
          <cell r="M558" t="e">
            <v>#REF!</v>
          </cell>
          <cell r="N558" t="e">
            <v>#REF!</v>
          </cell>
          <cell r="O558" t="e">
            <v>#REF!</v>
          </cell>
          <cell r="P558" t="e">
            <v>#REF!</v>
          </cell>
          <cell r="Q558" t="e">
            <v>#REF!</v>
          </cell>
          <cell r="R558" t="e">
            <v>#REF!</v>
          </cell>
          <cell r="S558" t="e">
            <v>#REF!</v>
          </cell>
          <cell r="T558" t="e">
            <v>#REF!</v>
          </cell>
          <cell r="U558" t="e">
            <v>#REF!</v>
          </cell>
          <cell r="V558" t="e">
            <v>#REF!</v>
          </cell>
          <cell r="W558" t="e">
            <v>#REF!</v>
          </cell>
          <cell r="X558" t="e">
            <v>#REF!</v>
          </cell>
          <cell r="Y558" t="e">
            <v>#REF!</v>
          </cell>
          <cell r="Z558" t="e">
            <v>#REF!</v>
          </cell>
          <cell r="AA558" t="e">
            <v>#REF!</v>
          </cell>
          <cell r="AB558" t="e">
            <v>#REF!</v>
          </cell>
          <cell r="AC558" t="e">
            <v>#REF!</v>
          </cell>
          <cell r="AD558" t="e">
            <v>#REF!</v>
          </cell>
          <cell r="AE558" t="e">
            <v>#REF!</v>
          </cell>
          <cell r="AF558" t="e">
            <v>#REF!</v>
          </cell>
          <cell r="AG558" t="e">
            <v>#REF!</v>
          </cell>
          <cell r="AH558" t="e">
            <v>#REF!</v>
          </cell>
          <cell r="AI558">
            <v>0</v>
          </cell>
        </row>
        <row r="559">
          <cell r="C559" t="str">
            <v>40011</v>
          </cell>
          <cell r="D559" t="str">
            <v>LADRILLO A LA VISTA      0.20</v>
          </cell>
          <cell r="E559" t="str">
            <v>M2</v>
          </cell>
          <cell r="F559">
            <v>103304.67062258886</v>
          </cell>
          <cell r="G559">
            <v>0</v>
          </cell>
          <cell r="H559">
            <v>2748</v>
          </cell>
          <cell r="I559">
            <v>549</v>
          </cell>
          <cell r="J559" t="e">
            <v>#REF!</v>
          </cell>
          <cell r="K559" t="e">
            <v>#REF!</v>
          </cell>
          <cell r="L559" t="e">
            <v>#REF!</v>
          </cell>
          <cell r="M559" t="e">
            <v>#REF!</v>
          </cell>
          <cell r="N559" t="e">
            <v>#REF!</v>
          </cell>
          <cell r="O559" t="e">
            <v>#REF!</v>
          </cell>
          <cell r="P559" t="e">
            <v>#REF!</v>
          </cell>
          <cell r="Q559" t="e">
            <v>#REF!</v>
          </cell>
          <cell r="R559" t="e">
            <v>#REF!</v>
          </cell>
          <cell r="S559" t="e">
            <v>#REF!</v>
          </cell>
          <cell r="T559" t="e">
            <v>#REF!</v>
          </cell>
          <cell r="U559" t="e">
            <v>#REF!</v>
          </cell>
          <cell r="V559" t="e">
            <v>#REF!</v>
          </cell>
          <cell r="W559" t="e">
            <v>#REF!</v>
          </cell>
          <cell r="X559" t="e">
            <v>#REF!</v>
          </cell>
          <cell r="Y559" t="e">
            <v>#REF!</v>
          </cell>
          <cell r="Z559" t="e">
            <v>#REF!</v>
          </cell>
          <cell r="AA559" t="e">
            <v>#REF!</v>
          </cell>
          <cell r="AB559" t="e">
            <v>#REF!</v>
          </cell>
          <cell r="AC559" t="e">
            <v>#REF!</v>
          </cell>
          <cell r="AD559" t="e">
            <v>#REF!</v>
          </cell>
          <cell r="AE559" t="e">
            <v>#REF!</v>
          </cell>
          <cell r="AF559" t="e">
            <v>#REF!</v>
          </cell>
          <cell r="AG559" t="e">
            <v>#REF!</v>
          </cell>
          <cell r="AH559" t="e">
            <v>#REF!</v>
          </cell>
          <cell r="AI559">
            <v>0</v>
          </cell>
        </row>
        <row r="560">
          <cell r="C560" t="str">
            <v>40012</v>
          </cell>
          <cell r="D560" t="str">
            <v>BLOQUE ESTRUCTURAL  SULTANA</v>
          </cell>
          <cell r="E560" t="str">
            <v>M2</v>
          </cell>
          <cell r="F560">
            <v>37177.002705000006</v>
          </cell>
          <cell r="G560">
            <v>0</v>
          </cell>
          <cell r="H560">
            <v>2753</v>
          </cell>
          <cell r="I560">
            <v>550</v>
          </cell>
          <cell r="J560" t="e">
            <v>#REF!</v>
          </cell>
          <cell r="K560" t="e">
            <v>#REF!</v>
          </cell>
          <cell r="L560" t="e">
            <v>#REF!</v>
          </cell>
          <cell r="M560" t="e">
            <v>#REF!</v>
          </cell>
          <cell r="N560" t="e">
            <v>#REF!</v>
          </cell>
          <cell r="O560" t="e">
            <v>#REF!</v>
          </cell>
          <cell r="P560" t="e">
            <v>#REF!</v>
          </cell>
          <cell r="Q560" t="e">
            <v>#REF!</v>
          </cell>
          <cell r="R560" t="e">
            <v>#REF!</v>
          </cell>
          <cell r="S560" t="e">
            <v>#REF!</v>
          </cell>
          <cell r="T560" t="e">
            <v>#REF!</v>
          </cell>
          <cell r="U560" t="e">
            <v>#REF!</v>
          </cell>
          <cell r="V560" t="e">
            <v>#REF!</v>
          </cell>
          <cell r="W560" t="e">
            <v>#REF!</v>
          </cell>
          <cell r="X560" t="e">
            <v>#REF!</v>
          </cell>
          <cell r="Y560" t="e">
            <v>#REF!</v>
          </cell>
          <cell r="Z560" t="e">
            <v>#REF!</v>
          </cell>
          <cell r="AA560" t="e">
            <v>#REF!</v>
          </cell>
          <cell r="AB560" t="e">
            <v>#REF!</v>
          </cell>
          <cell r="AC560" t="e">
            <v>#REF!</v>
          </cell>
          <cell r="AD560" t="e">
            <v>#REF!</v>
          </cell>
          <cell r="AE560" t="e">
            <v>#REF!</v>
          </cell>
          <cell r="AF560" t="e">
            <v>#REF!</v>
          </cell>
          <cell r="AG560" t="e">
            <v>#REF!</v>
          </cell>
          <cell r="AH560" t="e">
            <v>#REF!</v>
          </cell>
          <cell r="AI560">
            <v>0</v>
          </cell>
        </row>
        <row r="561">
          <cell r="C561" t="str">
            <v>40013</v>
          </cell>
          <cell r="D561" t="str">
            <v>BLOQUE CERAMICO     0.10</v>
          </cell>
          <cell r="E561" t="str">
            <v>M2</v>
          </cell>
          <cell r="F561">
            <v>642080.91378800001</v>
          </cell>
          <cell r="G561">
            <v>0</v>
          </cell>
          <cell r="H561">
            <v>2758</v>
          </cell>
          <cell r="I561">
            <v>551</v>
          </cell>
          <cell r="J561" t="e">
            <v>#REF!</v>
          </cell>
          <cell r="K561" t="e">
            <v>#REF!</v>
          </cell>
          <cell r="L561" t="e">
            <v>#REF!</v>
          </cell>
          <cell r="M561" t="e">
            <v>#REF!</v>
          </cell>
          <cell r="N561" t="e">
            <v>#REF!</v>
          </cell>
          <cell r="O561" t="e">
            <v>#REF!</v>
          </cell>
          <cell r="P561" t="e">
            <v>#REF!</v>
          </cell>
          <cell r="Q561" t="e">
            <v>#REF!</v>
          </cell>
          <cell r="R561" t="e">
            <v>#REF!</v>
          </cell>
          <cell r="S561" t="e">
            <v>#REF!</v>
          </cell>
          <cell r="T561" t="e">
            <v>#REF!</v>
          </cell>
          <cell r="U561" t="e">
            <v>#REF!</v>
          </cell>
          <cell r="V561" t="e">
            <v>#REF!</v>
          </cell>
          <cell r="W561" t="e">
            <v>#REF!</v>
          </cell>
          <cell r="X561" t="e">
            <v>#REF!</v>
          </cell>
          <cell r="Y561" t="e">
            <v>#REF!</v>
          </cell>
          <cell r="Z561" t="e">
            <v>#REF!</v>
          </cell>
          <cell r="AA561" t="e">
            <v>#REF!</v>
          </cell>
          <cell r="AB561" t="e">
            <v>#REF!</v>
          </cell>
          <cell r="AC561" t="e">
            <v>#REF!</v>
          </cell>
          <cell r="AD561" t="e">
            <v>#REF!</v>
          </cell>
          <cell r="AE561" t="e">
            <v>#REF!</v>
          </cell>
          <cell r="AF561" t="e">
            <v>#REF!</v>
          </cell>
          <cell r="AG561" t="e">
            <v>#REF!</v>
          </cell>
          <cell r="AH561" t="e">
            <v>#REF!</v>
          </cell>
          <cell r="AI561">
            <v>0</v>
          </cell>
        </row>
        <row r="562">
          <cell r="C562" t="str">
            <v>40014</v>
          </cell>
          <cell r="D562" t="str">
            <v>BLOQUE CONCRETO     0.10</v>
          </cell>
          <cell r="E562" t="str">
            <v>M2</v>
          </cell>
          <cell r="F562">
            <v>15925.438076</v>
          </cell>
          <cell r="G562">
            <v>0</v>
          </cell>
          <cell r="H562">
            <v>2763</v>
          </cell>
          <cell r="I562">
            <v>552</v>
          </cell>
          <cell r="J562" t="e">
            <v>#REF!</v>
          </cell>
          <cell r="K562" t="e">
            <v>#REF!</v>
          </cell>
          <cell r="L562" t="e">
            <v>#REF!</v>
          </cell>
          <cell r="M562" t="e">
            <v>#REF!</v>
          </cell>
          <cell r="N562" t="e">
            <v>#REF!</v>
          </cell>
          <cell r="O562" t="e">
            <v>#REF!</v>
          </cell>
          <cell r="P562" t="e">
            <v>#REF!</v>
          </cell>
          <cell r="Q562" t="e">
            <v>#REF!</v>
          </cell>
          <cell r="R562" t="e">
            <v>#REF!</v>
          </cell>
          <cell r="S562" t="e">
            <v>#REF!</v>
          </cell>
          <cell r="T562" t="e">
            <v>#REF!</v>
          </cell>
          <cell r="U562" t="e">
            <v>#REF!</v>
          </cell>
          <cell r="V562" t="e">
            <v>#REF!</v>
          </cell>
          <cell r="W562" t="e">
            <v>#REF!</v>
          </cell>
          <cell r="X562" t="e">
            <v>#REF!</v>
          </cell>
          <cell r="Y562" t="e">
            <v>#REF!</v>
          </cell>
          <cell r="Z562" t="e">
            <v>#REF!</v>
          </cell>
          <cell r="AA562" t="e">
            <v>#REF!</v>
          </cell>
          <cell r="AB562" t="e">
            <v>#REF!</v>
          </cell>
          <cell r="AC562" t="e">
            <v>#REF!</v>
          </cell>
          <cell r="AD562" t="e">
            <v>#REF!</v>
          </cell>
          <cell r="AE562" t="e">
            <v>#REF!</v>
          </cell>
          <cell r="AF562" t="e">
            <v>#REF!</v>
          </cell>
          <cell r="AG562" t="e">
            <v>#REF!</v>
          </cell>
          <cell r="AH562" t="e">
            <v>#REF!</v>
          </cell>
          <cell r="AI562">
            <v>0</v>
          </cell>
        </row>
        <row r="563">
          <cell r="C563">
            <v>40015</v>
          </cell>
          <cell r="D563" t="str">
            <v>BLOQUE CONCRETO     0.2</v>
          </cell>
          <cell r="E563" t="str">
            <v>M2</v>
          </cell>
          <cell r="F563">
            <v>24135.772286000003</v>
          </cell>
          <cell r="G563">
            <v>0</v>
          </cell>
          <cell r="H563">
            <v>2768</v>
          </cell>
          <cell r="I563">
            <v>553</v>
          </cell>
          <cell r="J563" t="e">
            <v>#REF!</v>
          </cell>
          <cell r="K563" t="e">
            <v>#REF!</v>
          </cell>
          <cell r="L563" t="e">
            <v>#REF!</v>
          </cell>
          <cell r="M563" t="e">
            <v>#REF!</v>
          </cell>
          <cell r="N563" t="e">
            <v>#REF!</v>
          </cell>
          <cell r="O563" t="e">
            <v>#REF!</v>
          </cell>
          <cell r="P563" t="e">
            <v>#REF!</v>
          </cell>
          <cell r="Q563" t="e">
            <v>#REF!</v>
          </cell>
          <cell r="R563" t="e">
            <v>#REF!</v>
          </cell>
          <cell r="S563" t="e">
            <v>#REF!</v>
          </cell>
          <cell r="T563" t="e">
            <v>#REF!</v>
          </cell>
          <cell r="U563" t="e">
            <v>#REF!</v>
          </cell>
          <cell r="V563" t="e">
            <v>#REF!</v>
          </cell>
          <cell r="W563" t="e">
            <v>#REF!</v>
          </cell>
          <cell r="X563" t="e">
            <v>#REF!</v>
          </cell>
          <cell r="Y563" t="e">
            <v>#REF!</v>
          </cell>
          <cell r="Z563" t="e">
            <v>#REF!</v>
          </cell>
          <cell r="AA563" t="e">
            <v>#REF!</v>
          </cell>
          <cell r="AB563" t="e">
            <v>#REF!</v>
          </cell>
          <cell r="AC563" t="e">
            <v>#REF!</v>
          </cell>
          <cell r="AD563" t="e">
            <v>#REF!</v>
          </cell>
          <cell r="AE563" t="e">
            <v>#REF!</v>
          </cell>
          <cell r="AF563" t="e">
            <v>#REF!</v>
          </cell>
          <cell r="AG563" t="e">
            <v>#REF!</v>
          </cell>
          <cell r="AH563" t="e">
            <v>#REF!</v>
          </cell>
          <cell r="AI563">
            <v>0</v>
          </cell>
        </row>
        <row r="564">
          <cell r="C564">
            <v>40016</v>
          </cell>
          <cell r="D564" t="str">
            <v>DINTEL EN LADRILLO FAROL      No 3</v>
          </cell>
          <cell r="E564" t="str">
            <v>ML</v>
          </cell>
          <cell r="F564">
            <v>20132.504278</v>
          </cell>
          <cell r="G564">
            <v>0</v>
          </cell>
          <cell r="H564">
            <v>2774</v>
          </cell>
          <cell r="I564">
            <v>554</v>
          </cell>
          <cell r="J564" t="e">
            <v>#REF!</v>
          </cell>
          <cell r="K564" t="e">
            <v>#REF!</v>
          </cell>
          <cell r="L564" t="e">
            <v>#REF!</v>
          </cell>
          <cell r="M564" t="e">
            <v>#REF!</v>
          </cell>
          <cell r="N564" t="e">
            <v>#REF!</v>
          </cell>
          <cell r="O564" t="e">
            <v>#REF!</v>
          </cell>
          <cell r="P564" t="e">
            <v>#REF!</v>
          </cell>
          <cell r="Q564" t="e">
            <v>#REF!</v>
          </cell>
          <cell r="R564" t="e">
            <v>#REF!</v>
          </cell>
          <cell r="S564" t="e">
            <v>#REF!</v>
          </cell>
          <cell r="T564" t="e">
            <v>#REF!</v>
          </cell>
          <cell r="U564" t="e">
            <v>#REF!</v>
          </cell>
          <cell r="V564" t="e">
            <v>#REF!</v>
          </cell>
          <cell r="W564" t="e">
            <v>#REF!</v>
          </cell>
          <cell r="X564" t="e">
            <v>#REF!</v>
          </cell>
          <cell r="Y564" t="e">
            <v>#REF!</v>
          </cell>
          <cell r="Z564" t="e">
            <v>#REF!</v>
          </cell>
          <cell r="AA564" t="e">
            <v>#REF!</v>
          </cell>
          <cell r="AB564" t="e">
            <v>#REF!</v>
          </cell>
          <cell r="AC564" t="e">
            <v>#REF!</v>
          </cell>
          <cell r="AD564" t="e">
            <v>#REF!</v>
          </cell>
          <cell r="AE564" t="e">
            <v>#REF!</v>
          </cell>
          <cell r="AF564" t="e">
            <v>#REF!</v>
          </cell>
          <cell r="AG564" t="e">
            <v>#REF!</v>
          </cell>
          <cell r="AH564" t="e">
            <v>#REF!</v>
          </cell>
          <cell r="AI564">
            <v>0</v>
          </cell>
        </row>
        <row r="565">
          <cell r="C565" t="str">
            <v>40017</v>
          </cell>
          <cell r="D565" t="str">
            <v>DINTEL EN LADRILLO FAROL      No 6</v>
          </cell>
          <cell r="E565" t="str">
            <v>ML</v>
          </cell>
          <cell r="F565">
            <v>20696.264278000002</v>
          </cell>
          <cell r="G565">
            <v>0</v>
          </cell>
          <cell r="H565">
            <v>2779</v>
          </cell>
          <cell r="I565">
            <v>555</v>
          </cell>
          <cell r="J565" t="e">
            <v>#REF!</v>
          </cell>
          <cell r="K565" t="e">
            <v>#REF!</v>
          </cell>
          <cell r="L565" t="e">
            <v>#REF!</v>
          </cell>
          <cell r="M565" t="e">
            <v>#REF!</v>
          </cell>
          <cell r="N565" t="e">
            <v>#REF!</v>
          </cell>
          <cell r="O565" t="e">
            <v>#REF!</v>
          </cell>
          <cell r="P565" t="e">
            <v>#REF!</v>
          </cell>
          <cell r="Q565" t="e">
            <v>#REF!</v>
          </cell>
          <cell r="R565" t="e">
            <v>#REF!</v>
          </cell>
          <cell r="S565" t="e">
            <v>#REF!</v>
          </cell>
          <cell r="T565" t="e">
            <v>#REF!</v>
          </cell>
          <cell r="U565" t="e">
            <v>#REF!</v>
          </cell>
          <cell r="V565" t="e">
            <v>#REF!</v>
          </cell>
          <cell r="W565" t="e">
            <v>#REF!</v>
          </cell>
          <cell r="X565" t="e">
            <v>#REF!</v>
          </cell>
          <cell r="Y565" t="e">
            <v>#REF!</v>
          </cell>
          <cell r="Z565" t="e">
            <v>#REF!</v>
          </cell>
          <cell r="AA565" t="e">
            <v>#REF!</v>
          </cell>
          <cell r="AB565" t="e">
            <v>#REF!</v>
          </cell>
          <cell r="AC565" t="e">
            <v>#REF!</v>
          </cell>
          <cell r="AD565" t="e">
            <v>#REF!</v>
          </cell>
          <cell r="AE565" t="e">
            <v>#REF!</v>
          </cell>
          <cell r="AF565" t="e">
            <v>#REF!</v>
          </cell>
          <cell r="AG565" t="e">
            <v>#REF!</v>
          </cell>
          <cell r="AH565" t="e">
            <v>#REF!</v>
          </cell>
          <cell r="AI565">
            <v>0</v>
          </cell>
        </row>
        <row r="566">
          <cell r="C566" t="str">
            <v>40018</v>
          </cell>
          <cell r="D566" t="str">
            <v xml:space="preserve">DINTEL EN VARILLA      </v>
          </cell>
          <cell r="E566" t="str">
            <v>ML</v>
          </cell>
          <cell r="F566">
            <v>14768.093425000003</v>
          </cell>
          <cell r="G566">
            <v>0</v>
          </cell>
          <cell r="H566">
            <v>2784</v>
          </cell>
          <cell r="I566">
            <v>556</v>
          </cell>
          <cell r="J566" t="e">
            <v>#REF!</v>
          </cell>
          <cell r="K566" t="e">
            <v>#REF!</v>
          </cell>
          <cell r="L566" t="e">
            <v>#REF!</v>
          </cell>
          <cell r="M566" t="e">
            <v>#REF!</v>
          </cell>
          <cell r="N566" t="e">
            <v>#REF!</v>
          </cell>
          <cell r="O566" t="e">
            <v>#REF!</v>
          </cell>
          <cell r="P566" t="e">
            <v>#REF!</v>
          </cell>
          <cell r="Q566" t="e">
            <v>#REF!</v>
          </cell>
          <cell r="R566" t="e">
            <v>#REF!</v>
          </cell>
          <cell r="S566" t="e">
            <v>#REF!</v>
          </cell>
          <cell r="T566" t="e">
            <v>#REF!</v>
          </cell>
          <cell r="U566" t="e">
            <v>#REF!</v>
          </cell>
          <cell r="V566" t="e">
            <v>#REF!</v>
          </cell>
          <cell r="W566" t="e">
            <v>#REF!</v>
          </cell>
          <cell r="X566" t="e">
            <v>#REF!</v>
          </cell>
          <cell r="Y566" t="e">
            <v>#REF!</v>
          </cell>
          <cell r="Z566" t="e">
            <v>#REF!</v>
          </cell>
          <cell r="AA566" t="e">
            <v>#REF!</v>
          </cell>
          <cell r="AB566" t="e">
            <v>#REF!</v>
          </cell>
          <cell r="AC566" t="e">
            <v>#REF!</v>
          </cell>
          <cell r="AD566" t="e">
            <v>#REF!</v>
          </cell>
          <cell r="AE566" t="e">
            <v>#REF!</v>
          </cell>
          <cell r="AF566" t="e">
            <v>#REF!</v>
          </cell>
          <cell r="AG566" t="e">
            <v>#REF!</v>
          </cell>
          <cell r="AH566" t="e">
            <v>#REF!</v>
          </cell>
          <cell r="AI566">
            <v>0</v>
          </cell>
        </row>
        <row r="567">
          <cell r="C567" t="str">
            <v>40019</v>
          </cell>
          <cell r="D567" t="str">
            <v xml:space="preserve">DINTEL EN   CONCRETO  15x20  </v>
          </cell>
          <cell r="E567" t="str">
            <v>ML</v>
          </cell>
          <cell r="F567">
            <v>26962.460950000004</v>
          </cell>
          <cell r="G567">
            <v>0</v>
          </cell>
          <cell r="H567">
            <v>2792</v>
          </cell>
          <cell r="I567">
            <v>557</v>
          </cell>
          <cell r="J567" t="e">
            <v>#REF!</v>
          </cell>
          <cell r="K567" t="e">
            <v>#REF!</v>
          </cell>
          <cell r="L567" t="e">
            <v>#REF!</v>
          </cell>
          <cell r="M567" t="e">
            <v>#REF!</v>
          </cell>
          <cell r="N567" t="e">
            <v>#REF!</v>
          </cell>
          <cell r="O567" t="e">
            <v>#REF!</v>
          </cell>
          <cell r="P567" t="e">
            <v>#REF!</v>
          </cell>
          <cell r="Q567" t="e">
            <v>#REF!</v>
          </cell>
          <cell r="R567" t="e">
            <v>#REF!</v>
          </cell>
          <cell r="S567" t="e">
            <v>#REF!</v>
          </cell>
          <cell r="T567" t="e">
            <v>#REF!</v>
          </cell>
          <cell r="U567" t="e">
            <v>#REF!</v>
          </cell>
          <cell r="V567" t="e">
            <v>#REF!</v>
          </cell>
          <cell r="W567" t="e">
            <v>#REF!</v>
          </cell>
          <cell r="X567" t="e">
            <v>#REF!</v>
          </cell>
          <cell r="Y567" t="e">
            <v>#REF!</v>
          </cell>
          <cell r="Z567" t="e">
            <v>#REF!</v>
          </cell>
          <cell r="AA567" t="e">
            <v>#REF!</v>
          </cell>
          <cell r="AB567" t="e">
            <v>#REF!</v>
          </cell>
          <cell r="AC567" t="e">
            <v>#REF!</v>
          </cell>
          <cell r="AD567" t="e">
            <v>#REF!</v>
          </cell>
          <cell r="AE567" t="e">
            <v>#REF!</v>
          </cell>
          <cell r="AF567" t="e">
            <v>#REF!</v>
          </cell>
          <cell r="AG567" t="e">
            <v>#REF!</v>
          </cell>
          <cell r="AH567" t="e">
            <v>#REF!</v>
          </cell>
          <cell r="AI567">
            <v>0</v>
          </cell>
        </row>
        <row r="568">
          <cell r="C568" t="str">
            <v>40020</v>
          </cell>
          <cell r="D568" t="str">
            <v>ALFAGIA BLOQ. ESTRUC. SULT</v>
          </cell>
          <cell r="E568" t="str">
            <v>ML</v>
          </cell>
          <cell r="F568">
            <v>18256.602769000001</v>
          </cell>
          <cell r="G568">
            <v>0</v>
          </cell>
          <cell r="H568">
            <v>2798</v>
          </cell>
          <cell r="I568">
            <v>558</v>
          </cell>
          <cell r="J568" t="e">
            <v>#REF!</v>
          </cell>
          <cell r="K568" t="e">
            <v>#REF!</v>
          </cell>
          <cell r="L568" t="e">
            <v>#REF!</v>
          </cell>
          <cell r="M568" t="e">
            <v>#REF!</v>
          </cell>
          <cell r="N568" t="e">
            <v>#REF!</v>
          </cell>
          <cell r="O568" t="e">
            <v>#REF!</v>
          </cell>
          <cell r="P568" t="e">
            <v>#REF!</v>
          </cell>
          <cell r="Q568" t="e">
            <v>#REF!</v>
          </cell>
          <cell r="R568" t="e">
            <v>#REF!</v>
          </cell>
          <cell r="S568" t="e">
            <v>#REF!</v>
          </cell>
          <cell r="T568" t="e">
            <v>#REF!</v>
          </cell>
          <cell r="U568" t="e">
            <v>#REF!</v>
          </cell>
          <cell r="V568" t="e">
            <v>#REF!</v>
          </cell>
          <cell r="W568" t="e">
            <v>#REF!</v>
          </cell>
          <cell r="X568" t="e">
            <v>#REF!</v>
          </cell>
          <cell r="Y568" t="e">
            <v>#REF!</v>
          </cell>
          <cell r="Z568" t="e">
            <v>#REF!</v>
          </cell>
          <cell r="AA568" t="e">
            <v>#REF!</v>
          </cell>
          <cell r="AB568" t="e">
            <v>#REF!</v>
          </cell>
          <cell r="AC568" t="e">
            <v>#REF!</v>
          </cell>
          <cell r="AD568" t="e">
            <v>#REF!</v>
          </cell>
          <cell r="AE568" t="e">
            <v>#REF!</v>
          </cell>
          <cell r="AF568" t="e">
            <v>#REF!</v>
          </cell>
          <cell r="AG568" t="e">
            <v>#REF!</v>
          </cell>
          <cell r="AH568" t="e">
            <v>#REF!</v>
          </cell>
          <cell r="AI568">
            <v>0</v>
          </cell>
        </row>
        <row r="569">
          <cell r="C569" t="str">
            <v>40021</v>
          </cell>
          <cell r="D569" t="str">
            <v>REMATES EN LADRILLO LIMPIO</v>
          </cell>
          <cell r="E569" t="str">
            <v>ML</v>
          </cell>
          <cell r="F569">
            <v>28652.448302000004</v>
          </cell>
          <cell r="G569">
            <v>0</v>
          </cell>
          <cell r="H569">
            <v>2804</v>
          </cell>
          <cell r="I569">
            <v>559</v>
          </cell>
          <cell r="J569" t="e">
            <v>#REF!</v>
          </cell>
          <cell r="K569" t="e">
            <v>#REF!</v>
          </cell>
          <cell r="L569" t="e">
            <v>#REF!</v>
          </cell>
          <cell r="M569" t="e">
            <v>#REF!</v>
          </cell>
          <cell r="N569" t="e">
            <v>#REF!</v>
          </cell>
          <cell r="O569" t="e">
            <v>#REF!</v>
          </cell>
          <cell r="P569" t="e">
            <v>#REF!</v>
          </cell>
          <cell r="Q569" t="e">
            <v>#REF!</v>
          </cell>
          <cell r="R569" t="e">
            <v>#REF!</v>
          </cell>
          <cell r="S569" t="e">
            <v>#REF!</v>
          </cell>
          <cell r="T569" t="e">
            <v>#REF!</v>
          </cell>
          <cell r="U569" t="e">
            <v>#REF!</v>
          </cell>
          <cell r="V569" t="e">
            <v>#REF!</v>
          </cell>
          <cell r="W569" t="e">
            <v>#REF!</v>
          </cell>
          <cell r="X569" t="e">
            <v>#REF!</v>
          </cell>
          <cell r="Y569" t="e">
            <v>#REF!</v>
          </cell>
          <cell r="Z569" t="e">
            <v>#REF!</v>
          </cell>
          <cell r="AA569" t="e">
            <v>#REF!</v>
          </cell>
          <cell r="AB569" t="e">
            <v>#REF!</v>
          </cell>
          <cell r="AC569" t="e">
            <v>#REF!</v>
          </cell>
          <cell r="AD569" t="e">
            <v>#REF!</v>
          </cell>
          <cell r="AE569" t="e">
            <v>#REF!</v>
          </cell>
          <cell r="AF569" t="e">
            <v>#REF!</v>
          </cell>
          <cell r="AG569" t="e">
            <v>#REF!</v>
          </cell>
          <cell r="AH569" t="e">
            <v>#REF!</v>
          </cell>
          <cell r="AI569">
            <v>0</v>
          </cell>
        </row>
        <row r="570">
          <cell r="C570" t="str">
            <v>40022</v>
          </cell>
          <cell r="D570" t="str">
            <v>ARCOS  025  LADRILLO A LA VISTA</v>
          </cell>
          <cell r="E570" t="str">
            <v>ML</v>
          </cell>
          <cell r="F570">
            <v>92971.427555000002</v>
          </cell>
          <cell r="G570">
            <v>0</v>
          </cell>
          <cell r="H570">
            <v>2810</v>
          </cell>
          <cell r="I570">
            <v>560</v>
          </cell>
          <cell r="J570" t="e">
            <v>#REF!</v>
          </cell>
          <cell r="K570" t="e">
            <v>#REF!</v>
          </cell>
          <cell r="L570" t="e">
            <v>#REF!</v>
          </cell>
          <cell r="M570" t="e">
            <v>#REF!</v>
          </cell>
          <cell r="N570" t="e">
            <v>#REF!</v>
          </cell>
          <cell r="O570" t="e">
            <v>#REF!</v>
          </cell>
          <cell r="P570" t="e">
            <v>#REF!</v>
          </cell>
          <cell r="Q570" t="e">
            <v>#REF!</v>
          </cell>
          <cell r="R570" t="e">
            <v>#REF!</v>
          </cell>
          <cell r="S570" t="e">
            <v>#REF!</v>
          </cell>
          <cell r="T570" t="e">
            <v>#REF!</v>
          </cell>
          <cell r="U570" t="e">
            <v>#REF!</v>
          </cell>
          <cell r="V570" t="e">
            <v>#REF!</v>
          </cell>
          <cell r="W570" t="e">
            <v>#REF!</v>
          </cell>
          <cell r="X570" t="e">
            <v>#REF!</v>
          </cell>
          <cell r="Y570" t="e">
            <v>#REF!</v>
          </cell>
          <cell r="Z570" t="e">
            <v>#REF!</v>
          </cell>
          <cell r="AA570" t="e">
            <v>#REF!</v>
          </cell>
          <cell r="AB570" t="e">
            <v>#REF!</v>
          </cell>
          <cell r="AC570" t="e">
            <v>#REF!</v>
          </cell>
          <cell r="AD570" t="e">
            <v>#REF!</v>
          </cell>
          <cell r="AE570" t="e">
            <v>#REF!</v>
          </cell>
          <cell r="AF570" t="e">
            <v>#REF!</v>
          </cell>
          <cell r="AG570" t="e">
            <v>#REF!</v>
          </cell>
          <cell r="AH570" t="e">
            <v>#REF!</v>
          </cell>
          <cell r="AI570">
            <v>0</v>
          </cell>
        </row>
        <row r="571">
          <cell r="C571" t="str">
            <v>40023</v>
          </cell>
          <cell r="D571" t="str">
            <v>BOVEDAS EN LADRILLO A LA VISTA</v>
          </cell>
          <cell r="E571" t="str">
            <v>ML</v>
          </cell>
          <cell r="F571">
            <v>212286.73037499998</v>
          </cell>
          <cell r="G571">
            <v>0</v>
          </cell>
          <cell r="H571">
            <v>2817</v>
          </cell>
          <cell r="I571">
            <v>561</v>
          </cell>
          <cell r="J571" t="e">
            <v>#REF!</v>
          </cell>
          <cell r="K571" t="e">
            <v>#REF!</v>
          </cell>
          <cell r="L571" t="e">
            <v>#REF!</v>
          </cell>
          <cell r="M571" t="e">
            <v>#REF!</v>
          </cell>
          <cell r="N571" t="e">
            <v>#REF!</v>
          </cell>
          <cell r="O571" t="e">
            <v>#REF!</v>
          </cell>
          <cell r="P571" t="e">
            <v>#REF!</v>
          </cell>
          <cell r="Q571" t="e">
            <v>#REF!</v>
          </cell>
          <cell r="R571" t="e">
            <v>#REF!</v>
          </cell>
          <cell r="S571" t="e">
            <v>#REF!</v>
          </cell>
          <cell r="T571" t="e">
            <v>#REF!</v>
          </cell>
          <cell r="U571" t="e">
            <v>#REF!</v>
          </cell>
          <cell r="V571" t="e">
            <v>#REF!</v>
          </cell>
          <cell r="W571" t="e">
            <v>#REF!</v>
          </cell>
          <cell r="X571" t="e">
            <v>#REF!</v>
          </cell>
          <cell r="Y571" t="e">
            <v>#REF!</v>
          </cell>
          <cell r="Z571" t="e">
            <v>#REF!</v>
          </cell>
          <cell r="AA571" t="e">
            <v>#REF!</v>
          </cell>
          <cell r="AB571" t="e">
            <v>#REF!</v>
          </cell>
          <cell r="AC571" t="e">
            <v>#REF!</v>
          </cell>
          <cell r="AD571" t="e">
            <v>#REF!</v>
          </cell>
          <cell r="AE571" t="e">
            <v>#REF!</v>
          </cell>
          <cell r="AF571" t="e">
            <v>#REF!</v>
          </cell>
          <cell r="AG571" t="e">
            <v>#REF!</v>
          </cell>
          <cell r="AH571" t="e">
            <v>#REF!</v>
          </cell>
          <cell r="AI571">
            <v>0</v>
          </cell>
        </row>
        <row r="572">
          <cell r="C572" t="str">
            <v>40024</v>
          </cell>
          <cell r="D572" t="str">
            <v>ENCHAPE FACHADA TABLETA</v>
          </cell>
          <cell r="E572" t="str">
            <v>ML</v>
          </cell>
          <cell r="F572">
            <v>19075.743748000001</v>
          </cell>
          <cell r="G572">
            <v>0</v>
          </cell>
          <cell r="H572">
            <v>2824</v>
          </cell>
          <cell r="I572">
            <v>562</v>
          </cell>
          <cell r="J572" t="e">
            <v>#REF!</v>
          </cell>
          <cell r="K572" t="e">
            <v>#REF!</v>
          </cell>
          <cell r="L572" t="e">
            <v>#REF!</v>
          </cell>
          <cell r="M572" t="e">
            <v>#REF!</v>
          </cell>
          <cell r="N572" t="e">
            <v>#REF!</v>
          </cell>
          <cell r="O572" t="e">
            <v>#REF!</v>
          </cell>
          <cell r="P572" t="e">
            <v>#REF!</v>
          </cell>
          <cell r="Q572" t="e">
            <v>#REF!</v>
          </cell>
          <cell r="R572" t="e">
            <v>#REF!</v>
          </cell>
          <cell r="S572" t="e">
            <v>#REF!</v>
          </cell>
          <cell r="T572" t="e">
            <v>#REF!</v>
          </cell>
          <cell r="U572" t="e">
            <v>#REF!</v>
          </cell>
          <cell r="V572" t="e">
            <v>#REF!</v>
          </cell>
          <cell r="W572" t="e">
            <v>#REF!</v>
          </cell>
          <cell r="X572" t="e">
            <v>#REF!</v>
          </cell>
          <cell r="Y572" t="e">
            <v>#REF!</v>
          </cell>
          <cell r="Z572" t="e">
            <v>#REF!</v>
          </cell>
          <cell r="AA572" t="e">
            <v>#REF!</v>
          </cell>
          <cell r="AB572" t="e">
            <v>#REF!</v>
          </cell>
          <cell r="AC572" t="e">
            <v>#REF!</v>
          </cell>
          <cell r="AD572" t="e">
            <v>#REF!</v>
          </cell>
          <cell r="AE572" t="e">
            <v>#REF!</v>
          </cell>
          <cell r="AF572" t="e">
            <v>#REF!</v>
          </cell>
          <cell r="AG572" t="e">
            <v>#REF!</v>
          </cell>
          <cell r="AH572" t="e">
            <v>#REF!</v>
          </cell>
          <cell r="AI572">
            <v>0</v>
          </cell>
        </row>
        <row r="573">
          <cell r="C573" t="str">
            <v>40025</v>
          </cell>
          <cell r="D573" t="str">
            <v>ALFAGIAS EN  TABLON</v>
          </cell>
          <cell r="E573" t="str">
            <v>ML</v>
          </cell>
          <cell r="F573">
            <v>10158.891965000003</v>
          </cell>
          <cell r="G573">
            <v>0</v>
          </cell>
          <cell r="H573">
            <v>2831</v>
          </cell>
          <cell r="I573">
            <v>563</v>
          </cell>
          <cell r="J573" t="e">
            <v>#REF!</v>
          </cell>
          <cell r="K573" t="e">
            <v>#REF!</v>
          </cell>
          <cell r="L573" t="e">
            <v>#REF!</v>
          </cell>
          <cell r="M573" t="e">
            <v>#REF!</v>
          </cell>
          <cell r="N573" t="e">
            <v>#REF!</v>
          </cell>
          <cell r="O573" t="e">
            <v>#REF!</v>
          </cell>
          <cell r="P573" t="e">
            <v>#REF!</v>
          </cell>
          <cell r="Q573" t="e">
            <v>#REF!</v>
          </cell>
          <cell r="R573" t="e">
            <v>#REF!</v>
          </cell>
          <cell r="S573" t="e">
            <v>#REF!</v>
          </cell>
          <cell r="T573" t="e">
            <v>#REF!</v>
          </cell>
          <cell r="U573" t="e">
            <v>#REF!</v>
          </cell>
          <cell r="V573" t="e">
            <v>#REF!</v>
          </cell>
          <cell r="W573" t="e">
            <v>#REF!</v>
          </cell>
          <cell r="X573" t="e">
            <v>#REF!</v>
          </cell>
          <cell r="Y573" t="e">
            <v>#REF!</v>
          </cell>
          <cell r="Z573" t="e">
            <v>#REF!</v>
          </cell>
          <cell r="AA573" t="e">
            <v>#REF!</v>
          </cell>
          <cell r="AB573" t="e">
            <v>#REF!</v>
          </cell>
          <cell r="AC573" t="e">
            <v>#REF!</v>
          </cell>
          <cell r="AD573" t="e">
            <v>#REF!</v>
          </cell>
          <cell r="AE573" t="e">
            <v>#REF!</v>
          </cell>
          <cell r="AF573" t="e">
            <v>#REF!</v>
          </cell>
          <cell r="AG573" t="e">
            <v>#REF!</v>
          </cell>
          <cell r="AH573" t="e">
            <v>#REF!</v>
          </cell>
          <cell r="AI573">
            <v>0</v>
          </cell>
        </row>
        <row r="574">
          <cell r="C574" t="str">
            <v>40026</v>
          </cell>
          <cell r="D574" t="str">
            <v>ALFAGIA EN LADRILLO A LA VISTA</v>
          </cell>
          <cell r="E574" t="str">
            <v>ML</v>
          </cell>
          <cell r="F574">
            <v>874446.50959999999</v>
          </cell>
          <cell r="G574">
            <v>0</v>
          </cell>
          <cell r="H574">
            <v>2841</v>
          </cell>
          <cell r="I574">
            <v>564</v>
          </cell>
          <cell r="J574" t="e">
            <v>#REF!</v>
          </cell>
          <cell r="K574" t="e">
            <v>#REF!</v>
          </cell>
          <cell r="L574" t="e">
            <v>#REF!</v>
          </cell>
          <cell r="M574" t="e">
            <v>#REF!</v>
          </cell>
          <cell r="N574" t="e">
            <v>#REF!</v>
          </cell>
          <cell r="O574" t="e">
            <v>#REF!</v>
          </cell>
          <cell r="P574" t="e">
            <v>#REF!</v>
          </cell>
          <cell r="Q574" t="e">
            <v>#REF!</v>
          </cell>
          <cell r="R574" t="e">
            <v>#REF!</v>
          </cell>
          <cell r="S574" t="e">
            <v>#REF!</v>
          </cell>
          <cell r="T574" t="e">
            <v>#REF!</v>
          </cell>
          <cell r="U574" t="e">
            <v>#REF!</v>
          </cell>
          <cell r="V574" t="e">
            <v>#REF!</v>
          </cell>
          <cell r="W574" t="e">
            <v>#REF!</v>
          </cell>
          <cell r="X574" t="e">
            <v>#REF!</v>
          </cell>
          <cell r="Y574" t="e">
            <v>#REF!</v>
          </cell>
          <cell r="Z574" t="e">
            <v>#REF!</v>
          </cell>
          <cell r="AA574" t="e">
            <v>#REF!</v>
          </cell>
          <cell r="AB574" t="e">
            <v>#REF!</v>
          </cell>
          <cell r="AC574" t="e">
            <v>#REF!</v>
          </cell>
          <cell r="AD574" t="e">
            <v>#REF!</v>
          </cell>
          <cell r="AE574" t="e">
            <v>#REF!</v>
          </cell>
          <cell r="AF574" t="e">
            <v>#REF!</v>
          </cell>
          <cell r="AG574" t="e">
            <v>#REF!</v>
          </cell>
          <cell r="AH574" t="e">
            <v>#REF!</v>
          </cell>
          <cell r="AI574">
            <v>0</v>
          </cell>
        </row>
        <row r="575">
          <cell r="C575" t="str">
            <v>40027</v>
          </cell>
          <cell r="D575" t="str">
            <v>ALFAGIA EN CONCRETO   0.15</v>
          </cell>
          <cell r="E575" t="str">
            <v>ML</v>
          </cell>
          <cell r="F575">
            <v>44620.530650000008</v>
          </cell>
          <cell r="G575">
            <v>0</v>
          </cell>
          <cell r="H575">
            <v>2848</v>
          </cell>
          <cell r="I575">
            <v>565</v>
          </cell>
          <cell r="J575" t="e">
            <v>#REF!</v>
          </cell>
          <cell r="K575" t="e">
            <v>#REF!</v>
          </cell>
          <cell r="L575" t="e">
            <v>#REF!</v>
          </cell>
          <cell r="M575" t="e">
            <v>#REF!</v>
          </cell>
          <cell r="N575" t="e">
            <v>#REF!</v>
          </cell>
          <cell r="O575" t="e">
            <v>#REF!</v>
          </cell>
          <cell r="P575" t="e">
            <v>#REF!</v>
          </cell>
          <cell r="Q575" t="e">
            <v>#REF!</v>
          </cell>
          <cell r="R575" t="e">
            <v>#REF!</v>
          </cell>
          <cell r="S575" t="e">
            <v>#REF!</v>
          </cell>
          <cell r="T575" t="e">
            <v>#REF!</v>
          </cell>
          <cell r="U575" t="e">
            <v>#REF!</v>
          </cell>
          <cell r="V575" t="e">
            <v>#REF!</v>
          </cell>
          <cell r="W575" t="e">
            <v>#REF!</v>
          </cell>
          <cell r="X575" t="e">
            <v>#REF!</v>
          </cell>
          <cell r="Y575" t="e">
            <v>#REF!</v>
          </cell>
          <cell r="Z575" t="e">
            <v>#REF!</v>
          </cell>
          <cell r="AA575" t="e">
            <v>#REF!</v>
          </cell>
          <cell r="AB575" t="e">
            <v>#REF!</v>
          </cell>
          <cell r="AC575" t="e">
            <v>#REF!</v>
          </cell>
          <cell r="AD575" t="e">
            <v>#REF!</v>
          </cell>
          <cell r="AE575" t="e">
            <v>#REF!</v>
          </cell>
          <cell r="AF575" t="e">
            <v>#REF!</v>
          </cell>
          <cell r="AG575" t="e">
            <v>#REF!</v>
          </cell>
          <cell r="AH575" t="e">
            <v>#REF!</v>
          </cell>
          <cell r="AI575">
            <v>0</v>
          </cell>
        </row>
        <row r="576">
          <cell r="C576" t="str">
            <v>40028</v>
          </cell>
          <cell r="D576" t="str">
            <v>ALFAGIA CONCRETO  0.25</v>
          </cell>
          <cell r="E576" t="str">
            <v>ML</v>
          </cell>
          <cell r="F576">
            <v>32261.348072000008</v>
          </cell>
          <cell r="G576">
            <v>0</v>
          </cell>
          <cell r="H576">
            <v>2854</v>
          </cell>
          <cell r="I576">
            <v>566</v>
          </cell>
          <cell r="J576" t="e">
            <v>#REF!</v>
          </cell>
          <cell r="K576" t="e">
            <v>#REF!</v>
          </cell>
          <cell r="L576" t="e">
            <v>#REF!</v>
          </cell>
          <cell r="M576" t="e">
            <v>#REF!</v>
          </cell>
          <cell r="N576" t="e">
            <v>#REF!</v>
          </cell>
          <cell r="O576" t="e">
            <v>#REF!</v>
          </cell>
          <cell r="P576" t="e">
            <v>#REF!</v>
          </cell>
          <cell r="Q576" t="e">
            <v>#REF!</v>
          </cell>
          <cell r="R576" t="e">
            <v>#REF!</v>
          </cell>
          <cell r="S576" t="e">
            <v>#REF!</v>
          </cell>
          <cell r="T576" t="e">
            <v>#REF!</v>
          </cell>
          <cell r="U576" t="e">
            <v>#REF!</v>
          </cell>
          <cell r="V576" t="e">
            <v>#REF!</v>
          </cell>
          <cell r="W576" t="e">
            <v>#REF!</v>
          </cell>
          <cell r="X576" t="e">
            <v>#REF!</v>
          </cell>
          <cell r="Y576" t="e">
            <v>#REF!</v>
          </cell>
          <cell r="Z576" t="e">
            <v>#REF!</v>
          </cell>
          <cell r="AA576" t="e">
            <v>#REF!</v>
          </cell>
          <cell r="AB576" t="e">
            <v>#REF!</v>
          </cell>
          <cell r="AC576" t="e">
            <v>#REF!</v>
          </cell>
          <cell r="AD576" t="e">
            <v>#REF!</v>
          </cell>
          <cell r="AE576" t="e">
            <v>#REF!</v>
          </cell>
          <cell r="AF576" t="e">
            <v>#REF!</v>
          </cell>
          <cell r="AG576" t="e">
            <v>#REF!</v>
          </cell>
          <cell r="AH576" t="e">
            <v>#REF!</v>
          </cell>
          <cell r="AI576">
            <v>0</v>
          </cell>
        </row>
        <row r="577">
          <cell r="C577" t="str">
            <v>40029</v>
          </cell>
          <cell r="D577" t="str">
            <v>ENCHAPE LADRILLO LIMPIO</v>
          </cell>
          <cell r="E577" t="str">
            <v>M2</v>
          </cell>
          <cell r="F577">
            <v>42408.244270000003</v>
          </cell>
          <cell r="G577">
            <v>0</v>
          </cell>
          <cell r="H577">
            <v>2863</v>
          </cell>
          <cell r="I577">
            <v>567</v>
          </cell>
          <cell r="J577" t="e">
            <v>#REF!</v>
          </cell>
          <cell r="K577" t="e">
            <v>#REF!</v>
          </cell>
          <cell r="L577" t="e">
            <v>#REF!</v>
          </cell>
          <cell r="M577" t="e">
            <v>#REF!</v>
          </cell>
          <cell r="N577" t="e">
            <v>#REF!</v>
          </cell>
          <cell r="O577" t="e">
            <v>#REF!</v>
          </cell>
          <cell r="P577" t="e">
            <v>#REF!</v>
          </cell>
          <cell r="Q577" t="e">
            <v>#REF!</v>
          </cell>
          <cell r="R577" t="e">
            <v>#REF!</v>
          </cell>
          <cell r="S577" t="e">
            <v>#REF!</v>
          </cell>
          <cell r="T577" t="e">
            <v>#REF!</v>
          </cell>
          <cell r="U577" t="e">
            <v>#REF!</v>
          </cell>
          <cell r="V577" t="e">
            <v>#REF!</v>
          </cell>
          <cell r="W577" t="e">
            <v>#REF!</v>
          </cell>
          <cell r="X577" t="e">
            <v>#REF!</v>
          </cell>
          <cell r="Y577" t="e">
            <v>#REF!</v>
          </cell>
          <cell r="Z577" t="e">
            <v>#REF!</v>
          </cell>
          <cell r="AA577" t="e">
            <v>#REF!</v>
          </cell>
          <cell r="AB577" t="e">
            <v>#REF!</v>
          </cell>
          <cell r="AC577" t="e">
            <v>#REF!</v>
          </cell>
          <cell r="AD577" t="e">
            <v>#REF!</v>
          </cell>
          <cell r="AE577" t="e">
            <v>#REF!</v>
          </cell>
          <cell r="AF577" t="e">
            <v>#REF!</v>
          </cell>
          <cell r="AG577" t="e">
            <v>#REF!</v>
          </cell>
          <cell r="AH577" t="e">
            <v>#REF!</v>
          </cell>
          <cell r="AI577">
            <v>0</v>
          </cell>
        </row>
        <row r="578">
          <cell r="C578" t="str">
            <v>40030</v>
          </cell>
          <cell r="D578" t="str">
            <v>INSTALACION CHUT BASURAS</v>
          </cell>
          <cell r="E578" t="str">
            <v>PS</v>
          </cell>
          <cell r="F578">
            <v>12466.690830000005</v>
          </cell>
          <cell r="G578">
            <v>0</v>
          </cell>
          <cell r="H578">
            <v>2872</v>
          </cell>
          <cell r="I578">
            <v>568</v>
          </cell>
          <cell r="J578" t="e">
            <v>#REF!</v>
          </cell>
          <cell r="K578" t="e">
            <v>#REF!</v>
          </cell>
          <cell r="L578" t="e">
            <v>#REF!</v>
          </cell>
          <cell r="M578" t="e">
            <v>#REF!</v>
          </cell>
          <cell r="N578" t="e">
            <v>#REF!</v>
          </cell>
          <cell r="O578" t="e">
            <v>#REF!</v>
          </cell>
          <cell r="P578" t="e">
            <v>#REF!</v>
          </cell>
          <cell r="Q578" t="e">
            <v>#REF!</v>
          </cell>
          <cell r="R578" t="e">
            <v>#REF!</v>
          </cell>
          <cell r="S578" t="e">
            <v>#REF!</v>
          </cell>
          <cell r="T578" t="e">
            <v>#REF!</v>
          </cell>
          <cell r="U578" t="e">
            <v>#REF!</v>
          </cell>
          <cell r="V578" t="e">
            <v>#REF!</v>
          </cell>
          <cell r="W578" t="e">
            <v>#REF!</v>
          </cell>
          <cell r="X578" t="e">
            <v>#REF!</v>
          </cell>
          <cell r="Y578" t="e">
            <v>#REF!</v>
          </cell>
          <cell r="Z578" t="e">
            <v>#REF!</v>
          </cell>
          <cell r="AA578" t="e">
            <v>#REF!</v>
          </cell>
          <cell r="AB578" t="e">
            <v>#REF!</v>
          </cell>
          <cell r="AC578" t="e">
            <v>#REF!</v>
          </cell>
          <cell r="AD578" t="e">
            <v>#REF!</v>
          </cell>
          <cell r="AE578" t="e">
            <v>#REF!</v>
          </cell>
          <cell r="AF578" t="e">
            <v>#REF!</v>
          </cell>
          <cell r="AG578" t="e">
            <v>#REF!</v>
          </cell>
          <cell r="AH578" t="e">
            <v>#REF!</v>
          </cell>
          <cell r="AI578">
            <v>0</v>
          </cell>
        </row>
        <row r="579">
          <cell r="C579" t="str">
            <v>40031</v>
          </cell>
          <cell r="D579" t="str">
            <v>RECOCIDO  0.25</v>
          </cell>
          <cell r="E579" t="str">
            <v>M2</v>
          </cell>
          <cell r="F579">
            <v>108494.79746600002</v>
          </cell>
          <cell r="G579">
            <v>0</v>
          </cell>
          <cell r="H579">
            <v>2879</v>
          </cell>
          <cell r="I579">
            <v>569</v>
          </cell>
          <cell r="J579" t="e">
            <v>#REF!</v>
          </cell>
          <cell r="K579" t="e">
            <v>#REF!</v>
          </cell>
          <cell r="L579" t="e">
            <v>#REF!</v>
          </cell>
          <cell r="M579" t="e">
            <v>#REF!</v>
          </cell>
          <cell r="N579" t="e">
            <v>#REF!</v>
          </cell>
          <cell r="O579" t="e">
            <v>#REF!</v>
          </cell>
          <cell r="P579" t="e">
            <v>#REF!</v>
          </cell>
          <cell r="Q579" t="e">
            <v>#REF!</v>
          </cell>
          <cell r="R579" t="e">
            <v>#REF!</v>
          </cell>
          <cell r="S579" t="e">
            <v>#REF!</v>
          </cell>
          <cell r="T579" t="e">
            <v>#REF!</v>
          </cell>
          <cell r="U579" t="e">
            <v>#REF!</v>
          </cell>
          <cell r="V579" t="e">
            <v>#REF!</v>
          </cell>
          <cell r="W579" t="e">
            <v>#REF!</v>
          </cell>
          <cell r="X579" t="e">
            <v>#REF!</v>
          </cell>
          <cell r="Y579" t="e">
            <v>#REF!</v>
          </cell>
          <cell r="Z579" t="e">
            <v>#REF!</v>
          </cell>
          <cell r="AA579" t="e">
            <v>#REF!</v>
          </cell>
          <cell r="AB579" t="e">
            <v>#REF!</v>
          </cell>
          <cell r="AC579" t="e">
            <v>#REF!</v>
          </cell>
          <cell r="AD579" t="e">
            <v>#REF!</v>
          </cell>
          <cell r="AE579" t="e">
            <v>#REF!</v>
          </cell>
          <cell r="AF579" t="e">
            <v>#REF!</v>
          </cell>
          <cell r="AG579" t="e">
            <v>#REF!</v>
          </cell>
          <cell r="AH579" t="e">
            <v>#REF!</v>
          </cell>
          <cell r="AI579">
            <v>0</v>
          </cell>
        </row>
        <row r="580">
          <cell r="C580" t="str">
            <v>40032</v>
          </cell>
          <cell r="D580" t="str">
            <v>MESONES EN CONCRETO</v>
          </cell>
          <cell r="E580" t="str">
            <v>M2</v>
          </cell>
          <cell r="F580">
            <v>67246.949000000008</v>
          </cell>
          <cell r="G580">
            <v>0</v>
          </cell>
          <cell r="H580">
            <v>2885</v>
          </cell>
          <cell r="I580">
            <v>570</v>
          </cell>
          <cell r="J580" t="e">
            <v>#REF!</v>
          </cell>
          <cell r="K580" t="e">
            <v>#REF!</v>
          </cell>
          <cell r="L580" t="e">
            <v>#REF!</v>
          </cell>
          <cell r="M580" t="e">
            <v>#REF!</v>
          </cell>
          <cell r="N580" t="e">
            <v>#REF!</v>
          </cell>
          <cell r="O580" t="e">
            <v>#REF!</v>
          </cell>
          <cell r="P580" t="e">
            <v>#REF!</v>
          </cell>
          <cell r="Q580" t="e">
            <v>#REF!</v>
          </cell>
          <cell r="R580" t="e">
            <v>#REF!</v>
          </cell>
          <cell r="S580" t="e">
            <v>#REF!</v>
          </cell>
          <cell r="T580" t="e">
            <v>#REF!</v>
          </cell>
          <cell r="U580" t="e">
            <v>#REF!</v>
          </cell>
          <cell r="V580" t="e">
            <v>#REF!</v>
          </cell>
          <cell r="W580" t="e">
            <v>#REF!</v>
          </cell>
          <cell r="X580" t="e">
            <v>#REF!</v>
          </cell>
          <cell r="Y580" t="e">
            <v>#REF!</v>
          </cell>
          <cell r="Z580" t="e">
            <v>#REF!</v>
          </cell>
          <cell r="AA580" t="e">
            <v>#REF!</v>
          </cell>
          <cell r="AB580" t="e">
            <v>#REF!</v>
          </cell>
          <cell r="AC580" t="e">
            <v>#REF!</v>
          </cell>
          <cell r="AD580" t="e">
            <v>#REF!</v>
          </cell>
          <cell r="AE580" t="e">
            <v>#REF!</v>
          </cell>
          <cell r="AF580" t="e">
            <v>#REF!</v>
          </cell>
          <cell r="AG580" t="e">
            <v>#REF!</v>
          </cell>
          <cell r="AH580" t="e">
            <v>#REF!</v>
          </cell>
          <cell r="AI580">
            <v>0</v>
          </cell>
        </row>
        <row r="581">
          <cell r="C581" t="str">
            <v>40033</v>
          </cell>
          <cell r="D581" t="str">
            <v>ALFAGIA EN LADRILLO ESTRUCTUR.</v>
          </cell>
          <cell r="E581" t="str">
            <v>ML</v>
          </cell>
          <cell r="F581">
            <v>102952.67018000002</v>
          </cell>
          <cell r="G581">
            <v>0</v>
          </cell>
          <cell r="H581">
            <v>2891</v>
          </cell>
          <cell r="I581">
            <v>571</v>
          </cell>
          <cell r="J581" t="e">
            <v>#REF!</v>
          </cell>
          <cell r="K581" t="e">
            <v>#REF!</v>
          </cell>
          <cell r="L581" t="e">
            <v>#REF!</v>
          </cell>
          <cell r="M581" t="e">
            <v>#REF!</v>
          </cell>
          <cell r="N581" t="e">
            <v>#REF!</v>
          </cell>
          <cell r="O581" t="e">
            <v>#REF!</v>
          </cell>
          <cell r="P581" t="e">
            <v>#REF!</v>
          </cell>
          <cell r="Q581" t="e">
            <v>#REF!</v>
          </cell>
          <cell r="R581" t="e">
            <v>#REF!</v>
          </cell>
          <cell r="S581" t="e">
            <v>#REF!</v>
          </cell>
          <cell r="T581" t="e">
            <v>#REF!</v>
          </cell>
          <cell r="U581" t="e">
            <v>#REF!</v>
          </cell>
          <cell r="V581" t="e">
            <v>#REF!</v>
          </cell>
          <cell r="W581" t="e">
            <v>#REF!</v>
          </cell>
          <cell r="X581" t="e">
            <v>#REF!</v>
          </cell>
          <cell r="Y581" t="e">
            <v>#REF!</v>
          </cell>
          <cell r="Z581" t="e">
            <v>#REF!</v>
          </cell>
          <cell r="AA581" t="e">
            <v>#REF!</v>
          </cell>
          <cell r="AB581" t="e">
            <v>#REF!</v>
          </cell>
          <cell r="AC581" t="e">
            <v>#REF!</v>
          </cell>
          <cell r="AD581" t="e">
            <v>#REF!</v>
          </cell>
          <cell r="AE581" t="e">
            <v>#REF!</v>
          </cell>
          <cell r="AF581" t="e">
            <v>#REF!</v>
          </cell>
          <cell r="AG581" t="e">
            <v>#REF!</v>
          </cell>
          <cell r="AH581" t="e">
            <v>#REF!</v>
          </cell>
          <cell r="AI581">
            <v>0</v>
          </cell>
        </row>
        <row r="582">
          <cell r="C582" t="str">
            <v>40034</v>
          </cell>
          <cell r="D582" t="str">
            <v>BLOQUE  No  4  S.  FE  0.23</v>
          </cell>
          <cell r="E582" t="str">
            <v>M2</v>
          </cell>
          <cell r="F582">
            <v>22751.756927335828</v>
          </cell>
          <cell r="G582">
            <v>0</v>
          </cell>
          <cell r="H582">
            <v>2901</v>
          </cell>
          <cell r="I582">
            <v>572</v>
          </cell>
          <cell r="J582" t="e">
            <v>#REF!</v>
          </cell>
          <cell r="K582" t="e">
            <v>#REF!</v>
          </cell>
          <cell r="L582" t="e">
            <v>#REF!</v>
          </cell>
          <cell r="M582" t="e">
            <v>#REF!</v>
          </cell>
          <cell r="N582" t="e">
            <v>#REF!</v>
          </cell>
          <cell r="O582" t="e">
            <v>#REF!</v>
          </cell>
          <cell r="P582" t="e">
            <v>#REF!</v>
          </cell>
          <cell r="Q582" t="e">
            <v>#REF!</v>
          </cell>
          <cell r="R582" t="e">
            <v>#REF!</v>
          </cell>
          <cell r="S582" t="e">
            <v>#REF!</v>
          </cell>
          <cell r="T582" t="e">
            <v>#REF!</v>
          </cell>
          <cell r="U582" t="e">
            <v>#REF!</v>
          </cell>
          <cell r="V582" t="e">
            <v>#REF!</v>
          </cell>
          <cell r="W582" t="e">
            <v>#REF!</v>
          </cell>
          <cell r="X582" t="e">
            <v>#REF!</v>
          </cell>
          <cell r="Y582" t="e">
            <v>#REF!</v>
          </cell>
          <cell r="Z582" t="e">
            <v>#REF!</v>
          </cell>
          <cell r="AA582" t="e">
            <v>#REF!</v>
          </cell>
          <cell r="AB582" t="e">
            <v>#REF!</v>
          </cell>
          <cell r="AC582" t="e">
            <v>#REF!</v>
          </cell>
          <cell r="AD582" t="e">
            <v>#REF!</v>
          </cell>
          <cell r="AE582" t="e">
            <v>#REF!</v>
          </cell>
          <cell r="AF582" t="e">
            <v>#REF!</v>
          </cell>
          <cell r="AG582" t="e">
            <v>#REF!</v>
          </cell>
          <cell r="AH582" t="e">
            <v>#REF!</v>
          </cell>
          <cell r="AI582">
            <v>0</v>
          </cell>
        </row>
        <row r="583">
          <cell r="C583" t="str">
            <v>40035</v>
          </cell>
          <cell r="D583" t="str">
            <v>BLOQUE  No  5  S.  FE  0.12</v>
          </cell>
          <cell r="E583" t="str">
            <v>M2</v>
          </cell>
          <cell r="F583">
            <v>12341.043263167914</v>
          </cell>
          <cell r="G583">
            <v>0</v>
          </cell>
          <cell r="H583">
            <v>2911</v>
          </cell>
          <cell r="I583">
            <v>573</v>
          </cell>
          <cell r="J583" t="e">
            <v>#REF!</v>
          </cell>
          <cell r="K583" t="e">
            <v>#REF!</v>
          </cell>
          <cell r="L583" t="e">
            <v>#REF!</v>
          </cell>
          <cell r="M583" t="e">
            <v>#REF!</v>
          </cell>
          <cell r="N583" t="e">
            <v>#REF!</v>
          </cell>
          <cell r="O583" t="e">
            <v>#REF!</v>
          </cell>
          <cell r="P583" t="e">
            <v>#REF!</v>
          </cell>
          <cell r="Q583" t="e">
            <v>#REF!</v>
          </cell>
          <cell r="R583" t="e">
            <v>#REF!</v>
          </cell>
          <cell r="S583" t="e">
            <v>#REF!</v>
          </cell>
          <cell r="T583" t="e">
            <v>#REF!</v>
          </cell>
          <cell r="U583" t="e">
            <v>#REF!</v>
          </cell>
          <cell r="V583" t="e">
            <v>#REF!</v>
          </cell>
          <cell r="W583" t="e">
            <v>#REF!</v>
          </cell>
          <cell r="X583" t="e">
            <v>#REF!</v>
          </cell>
          <cell r="Y583" t="e">
            <v>#REF!</v>
          </cell>
          <cell r="Z583" t="e">
            <v>#REF!</v>
          </cell>
          <cell r="AA583" t="e">
            <v>#REF!</v>
          </cell>
          <cell r="AB583" t="e">
            <v>#REF!</v>
          </cell>
          <cell r="AC583" t="e">
            <v>#REF!</v>
          </cell>
          <cell r="AD583" t="e">
            <v>#REF!</v>
          </cell>
          <cell r="AE583" t="e">
            <v>#REF!</v>
          </cell>
          <cell r="AF583" t="e">
            <v>#REF!</v>
          </cell>
          <cell r="AG583" t="e">
            <v>#REF!</v>
          </cell>
          <cell r="AH583" t="e">
            <v>#REF!</v>
          </cell>
          <cell r="AI583">
            <v>0</v>
          </cell>
        </row>
        <row r="584">
          <cell r="C584" t="str">
            <v>40036</v>
          </cell>
          <cell r="D584" t="str">
            <v>BLOQUE  No  5  S.  FE  0.23</v>
          </cell>
          <cell r="E584" t="str">
            <v>M2</v>
          </cell>
          <cell r="F584">
            <v>26184.422715335826</v>
          </cell>
          <cell r="G584">
            <v>0</v>
          </cell>
          <cell r="H584">
            <v>2917</v>
          </cell>
          <cell r="I584">
            <v>574</v>
          </cell>
          <cell r="J584" t="e">
            <v>#REF!</v>
          </cell>
          <cell r="K584" t="e">
            <v>#REF!</v>
          </cell>
          <cell r="L584" t="e">
            <v>#REF!</v>
          </cell>
          <cell r="M584" t="e">
            <v>#REF!</v>
          </cell>
          <cell r="N584" t="e">
            <v>#REF!</v>
          </cell>
          <cell r="O584" t="e">
            <v>#REF!</v>
          </cell>
          <cell r="P584" t="e">
            <v>#REF!</v>
          </cell>
          <cell r="Q584" t="e">
            <v>#REF!</v>
          </cell>
          <cell r="R584" t="e">
            <v>#REF!</v>
          </cell>
          <cell r="S584" t="e">
            <v>#REF!</v>
          </cell>
          <cell r="T584" t="e">
            <v>#REF!</v>
          </cell>
          <cell r="U584" t="e">
            <v>#REF!</v>
          </cell>
          <cell r="V584" t="e">
            <v>#REF!</v>
          </cell>
          <cell r="W584" t="e">
            <v>#REF!</v>
          </cell>
          <cell r="X584" t="e">
            <v>#REF!</v>
          </cell>
          <cell r="Y584" t="e">
            <v>#REF!</v>
          </cell>
          <cell r="Z584" t="e">
            <v>#REF!</v>
          </cell>
          <cell r="AA584" t="e">
            <v>#REF!</v>
          </cell>
          <cell r="AB584" t="e">
            <v>#REF!</v>
          </cell>
          <cell r="AC584" t="e">
            <v>#REF!</v>
          </cell>
          <cell r="AD584" t="e">
            <v>#REF!</v>
          </cell>
          <cell r="AE584" t="e">
            <v>#REF!</v>
          </cell>
          <cell r="AF584" t="e">
            <v>#REF!</v>
          </cell>
          <cell r="AG584" t="e">
            <v>#REF!</v>
          </cell>
          <cell r="AH584" t="e">
            <v>#REF!</v>
          </cell>
          <cell r="AI584">
            <v>0</v>
          </cell>
        </row>
        <row r="585">
          <cell r="C585" t="str">
            <v>40037</v>
          </cell>
          <cell r="D585" t="str">
            <v>BLOQUE  No  6  S.  FE  0.23</v>
          </cell>
          <cell r="E585" t="str">
            <v>M2</v>
          </cell>
          <cell r="F585">
            <v>26262.812480671651</v>
          </cell>
          <cell r="G585">
            <v>0</v>
          </cell>
          <cell r="H585">
            <v>2919</v>
          </cell>
          <cell r="I585">
            <v>575</v>
          </cell>
          <cell r="J585" t="e">
            <v>#REF!</v>
          </cell>
          <cell r="K585" t="e">
            <v>#REF!</v>
          </cell>
          <cell r="L585" t="e">
            <v>#REF!</v>
          </cell>
          <cell r="M585" t="e">
            <v>#REF!</v>
          </cell>
          <cell r="N585" t="e">
            <v>#REF!</v>
          </cell>
          <cell r="O585" t="e">
            <v>#REF!</v>
          </cell>
          <cell r="P585" t="e">
            <v>#REF!</v>
          </cell>
          <cell r="Q585" t="e">
            <v>#REF!</v>
          </cell>
          <cell r="R585" t="e">
            <v>#REF!</v>
          </cell>
          <cell r="S585" t="e">
            <v>#REF!</v>
          </cell>
          <cell r="T585" t="e">
            <v>#REF!</v>
          </cell>
          <cell r="U585" t="e">
            <v>#REF!</v>
          </cell>
          <cell r="V585" t="e">
            <v>#REF!</v>
          </cell>
          <cell r="W585" t="e">
            <v>#REF!</v>
          </cell>
          <cell r="X585" t="e">
            <v>#REF!</v>
          </cell>
          <cell r="Y585" t="e">
            <v>#REF!</v>
          </cell>
          <cell r="Z585" t="e">
            <v>#REF!</v>
          </cell>
          <cell r="AA585" t="e">
            <v>#REF!</v>
          </cell>
          <cell r="AB585" t="e">
            <v>#REF!</v>
          </cell>
          <cell r="AC585" t="e">
            <v>#REF!</v>
          </cell>
          <cell r="AD585" t="e">
            <v>#REF!</v>
          </cell>
          <cell r="AE585" t="e">
            <v>#REF!</v>
          </cell>
          <cell r="AF585" t="e">
            <v>#REF!</v>
          </cell>
          <cell r="AG585" t="e">
            <v>#REF!</v>
          </cell>
          <cell r="AH585" t="e">
            <v>#REF!</v>
          </cell>
          <cell r="AI585">
            <v>0</v>
          </cell>
        </row>
        <row r="586">
          <cell r="C586" t="str">
            <v>40038</v>
          </cell>
          <cell r="D586" t="str">
            <v>BLOQUE   No 4 SAN JOSE  0.09</v>
          </cell>
          <cell r="E586" t="str">
            <v>M2</v>
          </cell>
          <cell r="F586">
            <v>25861.203564007472</v>
          </cell>
          <cell r="G586">
            <v>0</v>
          </cell>
          <cell r="H586">
            <v>2925</v>
          </cell>
          <cell r="I586">
            <v>576</v>
          </cell>
          <cell r="J586" t="e">
            <v>#REF!</v>
          </cell>
          <cell r="K586" t="e">
            <v>#REF!</v>
          </cell>
          <cell r="L586" t="e">
            <v>#REF!</v>
          </cell>
          <cell r="M586" t="e">
            <v>#REF!</v>
          </cell>
          <cell r="N586" t="e">
            <v>#REF!</v>
          </cell>
          <cell r="O586" t="e">
            <v>#REF!</v>
          </cell>
          <cell r="P586" t="e">
            <v>#REF!</v>
          </cell>
          <cell r="Q586" t="e">
            <v>#REF!</v>
          </cell>
          <cell r="R586" t="e">
            <v>#REF!</v>
          </cell>
          <cell r="S586" t="e">
            <v>#REF!</v>
          </cell>
          <cell r="T586" t="e">
            <v>#REF!</v>
          </cell>
          <cell r="U586" t="e">
            <v>#REF!</v>
          </cell>
          <cell r="V586" t="e">
            <v>#REF!</v>
          </cell>
          <cell r="W586" t="e">
            <v>#REF!</v>
          </cell>
          <cell r="X586" t="e">
            <v>#REF!</v>
          </cell>
          <cell r="Y586" t="e">
            <v>#REF!</v>
          </cell>
          <cell r="Z586" t="e">
            <v>#REF!</v>
          </cell>
          <cell r="AA586" t="e">
            <v>#REF!</v>
          </cell>
          <cell r="AB586" t="e">
            <v>#REF!</v>
          </cell>
          <cell r="AC586" t="e">
            <v>#REF!</v>
          </cell>
          <cell r="AD586" t="e">
            <v>#REF!</v>
          </cell>
          <cell r="AE586" t="e">
            <v>#REF!</v>
          </cell>
          <cell r="AF586" t="e">
            <v>#REF!</v>
          </cell>
          <cell r="AG586" t="e">
            <v>#REF!</v>
          </cell>
          <cell r="AH586" t="e">
            <v>#REF!</v>
          </cell>
          <cell r="AI586">
            <v>0</v>
          </cell>
        </row>
        <row r="587">
          <cell r="C587" t="str">
            <v>40039</v>
          </cell>
          <cell r="D587" t="str">
            <v>BLOQUE   No 5  SAN JOSE  0.12</v>
          </cell>
          <cell r="E587" t="str">
            <v>M2</v>
          </cell>
          <cell r="F587">
            <v>1065661.032060168</v>
          </cell>
          <cell r="G587">
            <v>0</v>
          </cell>
          <cell r="H587">
            <v>2937</v>
          </cell>
          <cell r="I587">
            <v>577</v>
          </cell>
          <cell r="J587" t="e">
            <v>#REF!</v>
          </cell>
          <cell r="K587" t="e">
            <v>#REF!</v>
          </cell>
          <cell r="L587" t="e">
            <v>#REF!</v>
          </cell>
          <cell r="M587" t="e">
            <v>#REF!</v>
          </cell>
          <cell r="N587" t="e">
            <v>#REF!</v>
          </cell>
          <cell r="O587" t="e">
            <v>#REF!</v>
          </cell>
          <cell r="P587" t="e">
            <v>#REF!</v>
          </cell>
          <cell r="Q587" t="e">
            <v>#REF!</v>
          </cell>
          <cell r="R587" t="e">
            <v>#REF!</v>
          </cell>
          <cell r="S587" t="e">
            <v>#REF!</v>
          </cell>
          <cell r="T587" t="e">
            <v>#REF!</v>
          </cell>
          <cell r="U587" t="e">
            <v>#REF!</v>
          </cell>
          <cell r="V587" t="e">
            <v>#REF!</v>
          </cell>
          <cell r="W587" t="e">
            <v>#REF!</v>
          </cell>
          <cell r="X587" t="e">
            <v>#REF!</v>
          </cell>
          <cell r="Y587" t="e">
            <v>#REF!</v>
          </cell>
          <cell r="Z587" t="e">
            <v>#REF!</v>
          </cell>
          <cell r="AA587" t="e">
            <v>#REF!</v>
          </cell>
          <cell r="AB587" t="e">
            <v>#REF!</v>
          </cell>
          <cell r="AC587" t="e">
            <v>#REF!</v>
          </cell>
          <cell r="AD587" t="e">
            <v>#REF!</v>
          </cell>
          <cell r="AE587" t="e">
            <v>#REF!</v>
          </cell>
          <cell r="AF587" t="e">
            <v>#REF!</v>
          </cell>
          <cell r="AG587" t="e">
            <v>#REF!</v>
          </cell>
          <cell r="AH587" t="e">
            <v>#REF!</v>
          </cell>
          <cell r="AI587">
            <v>0</v>
          </cell>
        </row>
        <row r="588">
          <cell r="C588" t="str">
            <v>40040</v>
          </cell>
          <cell r="D588" t="str">
            <v>CHAZOS   P/CAR.  MADERA</v>
          </cell>
          <cell r="E588" t="str">
            <v>UN</v>
          </cell>
          <cell r="F588">
            <v>7873.718175</v>
          </cell>
          <cell r="G588">
            <v>0</v>
          </cell>
          <cell r="H588">
            <v>2944</v>
          </cell>
          <cell r="I588">
            <v>578</v>
          </cell>
          <cell r="J588" t="e">
            <v>#REF!</v>
          </cell>
          <cell r="K588" t="e">
            <v>#REF!</v>
          </cell>
          <cell r="L588" t="e">
            <v>#REF!</v>
          </cell>
          <cell r="M588" t="e">
            <v>#REF!</v>
          </cell>
          <cell r="N588" t="e">
            <v>#REF!</v>
          </cell>
          <cell r="O588" t="e">
            <v>#REF!</v>
          </cell>
          <cell r="P588" t="e">
            <v>#REF!</v>
          </cell>
          <cell r="Q588" t="e">
            <v>#REF!</v>
          </cell>
          <cell r="R588" t="e">
            <v>#REF!</v>
          </cell>
          <cell r="S588" t="e">
            <v>#REF!</v>
          </cell>
          <cell r="T588" t="e">
            <v>#REF!</v>
          </cell>
          <cell r="U588" t="e">
            <v>#REF!</v>
          </cell>
          <cell r="V588" t="e">
            <v>#REF!</v>
          </cell>
          <cell r="W588" t="e">
            <v>#REF!</v>
          </cell>
          <cell r="X588" t="e">
            <v>#REF!</v>
          </cell>
          <cell r="Y588" t="e">
            <v>#REF!</v>
          </cell>
          <cell r="Z588" t="e">
            <v>#REF!</v>
          </cell>
          <cell r="AA588" t="e">
            <v>#REF!</v>
          </cell>
          <cell r="AB588" t="e">
            <v>#REF!</v>
          </cell>
          <cell r="AC588" t="e">
            <v>#REF!</v>
          </cell>
          <cell r="AD588" t="e">
            <v>#REF!</v>
          </cell>
          <cell r="AE588" t="e">
            <v>#REF!</v>
          </cell>
          <cell r="AF588" t="e">
            <v>#REF!</v>
          </cell>
          <cell r="AG588" t="e">
            <v>#REF!</v>
          </cell>
          <cell r="AH588" t="e">
            <v>#REF!</v>
          </cell>
          <cell r="AI588">
            <v>0</v>
          </cell>
        </row>
        <row r="589">
          <cell r="C589" t="str">
            <v>40041</v>
          </cell>
          <cell r="D589" t="str">
            <v>MURO EN DRY  WALL  E/ 0.1MT</v>
          </cell>
          <cell r="E589" t="str">
            <v>M2</v>
          </cell>
          <cell r="F589">
            <v>58094.747502700004</v>
          </cell>
          <cell r="G589">
            <v>0</v>
          </cell>
          <cell r="H589">
            <v>2948</v>
          </cell>
          <cell r="I589">
            <v>579</v>
          </cell>
          <cell r="J589" t="e">
            <v>#REF!</v>
          </cell>
          <cell r="K589" t="e">
            <v>#REF!</v>
          </cell>
          <cell r="L589" t="e">
            <v>#REF!</v>
          </cell>
          <cell r="M589" t="e">
            <v>#REF!</v>
          </cell>
          <cell r="N589" t="e">
            <v>#REF!</v>
          </cell>
          <cell r="O589" t="e">
            <v>#REF!</v>
          </cell>
          <cell r="P589" t="e">
            <v>#REF!</v>
          </cell>
          <cell r="Q589" t="e">
            <v>#REF!</v>
          </cell>
          <cell r="R589" t="e">
            <v>#REF!</v>
          </cell>
          <cell r="S589" t="e">
            <v>#REF!</v>
          </cell>
          <cell r="T589" t="e">
            <v>#REF!</v>
          </cell>
          <cell r="U589" t="e">
            <v>#REF!</v>
          </cell>
          <cell r="V589" t="e">
            <v>#REF!</v>
          </cell>
          <cell r="W589" t="e">
            <v>#REF!</v>
          </cell>
          <cell r="X589" t="e">
            <v>#REF!</v>
          </cell>
          <cell r="Y589" t="e">
            <v>#REF!</v>
          </cell>
          <cell r="Z589" t="e">
            <v>#REF!</v>
          </cell>
          <cell r="AA589" t="e">
            <v>#REF!</v>
          </cell>
          <cell r="AB589" t="e">
            <v>#REF!</v>
          </cell>
          <cell r="AC589" t="e">
            <v>#REF!</v>
          </cell>
          <cell r="AD589" t="e">
            <v>#REF!</v>
          </cell>
          <cell r="AE589" t="e">
            <v>#REF!</v>
          </cell>
          <cell r="AF589" t="e">
            <v>#REF!</v>
          </cell>
          <cell r="AG589" t="e">
            <v>#REF!</v>
          </cell>
          <cell r="AH589" t="e">
            <v>#REF!</v>
          </cell>
          <cell r="AI589">
            <v>0</v>
          </cell>
        </row>
        <row r="590">
          <cell r="C590" t="str">
            <v>40042</v>
          </cell>
          <cell r="D590" t="str">
            <v>MURO EN DRY  WALL  E/ 0.15MT</v>
          </cell>
          <cell r="E590" t="str">
            <v>M2</v>
          </cell>
          <cell r="F590">
            <v>58094.747502700004</v>
          </cell>
          <cell r="G590">
            <v>0</v>
          </cell>
          <cell r="H590">
            <v>2952</v>
          </cell>
          <cell r="I590">
            <v>580</v>
          </cell>
          <cell r="J590" t="e">
            <v>#REF!</v>
          </cell>
          <cell r="K590" t="e">
            <v>#REF!</v>
          </cell>
          <cell r="L590" t="e">
            <v>#REF!</v>
          </cell>
          <cell r="M590" t="e">
            <v>#REF!</v>
          </cell>
          <cell r="N590" t="e">
            <v>#REF!</v>
          </cell>
          <cell r="O590" t="e">
            <v>#REF!</v>
          </cell>
          <cell r="P590" t="e">
            <v>#REF!</v>
          </cell>
          <cell r="Q590" t="e">
            <v>#REF!</v>
          </cell>
          <cell r="R590" t="e">
            <v>#REF!</v>
          </cell>
          <cell r="S590" t="e">
            <v>#REF!</v>
          </cell>
          <cell r="T590" t="e">
            <v>#REF!</v>
          </cell>
          <cell r="U590" t="e">
            <v>#REF!</v>
          </cell>
          <cell r="V590" t="e">
            <v>#REF!</v>
          </cell>
          <cell r="W590" t="e">
            <v>#REF!</v>
          </cell>
          <cell r="X590" t="e">
            <v>#REF!</v>
          </cell>
          <cell r="Y590" t="e">
            <v>#REF!</v>
          </cell>
          <cell r="Z590" t="e">
            <v>#REF!</v>
          </cell>
          <cell r="AA590" t="e">
            <v>#REF!</v>
          </cell>
          <cell r="AB590" t="e">
            <v>#REF!</v>
          </cell>
          <cell r="AC590" t="e">
            <v>#REF!</v>
          </cell>
          <cell r="AD590" t="e">
            <v>#REF!</v>
          </cell>
          <cell r="AE590" t="e">
            <v>#REF!</v>
          </cell>
          <cell r="AF590" t="e">
            <v>#REF!</v>
          </cell>
          <cell r="AG590" t="e">
            <v>#REF!</v>
          </cell>
          <cell r="AH590" t="e">
            <v>#REF!</v>
          </cell>
          <cell r="AI590">
            <v>0</v>
          </cell>
        </row>
        <row r="591">
          <cell r="C591" t="str">
            <v>40043</v>
          </cell>
          <cell r="D591" t="str">
            <v>MURO PANDERETA  S.  FE   5.5 CM</v>
          </cell>
          <cell r="E591" t="str">
            <v>M2</v>
          </cell>
          <cell r="F591">
            <v>53195.077569343295</v>
          </cell>
          <cell r="G591">
            <v>0</v>
          </cell>
          <cell r="H591">
            <v>2956</v>
          </cell>
          <cell r="I591">
            <v>581</v>
          </cell>
          <cell r="J591" t="e">
            <v>#REF!</v>
          </cell>
          <cell r="K591" t="e">
            <v>#REF!</v>
          </cell>
          <cell r="L591" t="e">
            <v>#REF!</v>
          </cell>
          <cell r="M591" t="e">
            <v>#REF!</v>
          </cell>
          <cell r="N591" t="e">
            <v>#REF!</v>
          </cell>
          <cell r="O591" t="e">
            <v>#REF!</v>
          </cell>
          <cell r="P591" t="e">
            <v>#REF!</v>
          </cell>
          <cell r="Q591" t="e">
            <v>#REF!</v>
          </cell>
          <cell r="R591" t="e">
            <v>#REF!</v>
          </cell>
          <cell r="S591" t="e">
            <v>#REF!</v>
          </cell>
          <cell r="T591" t="e">
            <v>#REF!</v>
          </cell>
          <cell r="U591" t="e">
            <v>#REF!</v>
          </cell>
          <cell r="V591" t="e">
            <v>#REF!</v>
          </cell>
          <cell r="W591" t="e">
            <v>#REF!</v>
          </cell>
          <cell r="X591" t="e">
            <v>#REF!</v>
          </cell>
          <cell r="Y591" t="e">
            <v>#REF!</v>
          </cell>
          <cell r="Z591" t="e">
            <v>#REF!</v>
          </cell>
          <cell r="AA591" t="e">
            <v>#REF!</v>
          </cell>
          <cell r="AB591" t="e">
            <v>#REF!</v>
          </cell>
          <cell r="AC591" t="e">
            <v>#REF!</v>
          </cell>
          <cell r="AD591" t="e">
            <v>#REF!</v>
          </cell>
          <cell r="AE591" t="e">
            <v>#REF!</v>
          </cell>
          <cell r="AF591" t="e">
            <v>#REF!</v>
          </cell>
          <cell r="AG591" t="e">
            <v>#REF!</v>
          </cell>
          <cell r="AH591" t="e">
            <v>#REF!</v>
          </cell>
          <cell r="AI591">
            <v>0</v>
          </cell>
        </row>
        <row r="592">
          <cell r="C592" t="str">
            <v>40044</v>
          </cell>
          <cell r="D592" t="str">
            <v>MURO PANDERETA  S.  FE   0.12 CM</v>
          </cell>
          <cell r="E592" t="str">
            <v>M2</v>
          </cell>
          <cell r="F592">
            <v>62894.909979175391</v>
          </cell>
          <cell r="G592">
            <v>0</v>
          </cell>
          <cell r="H592">
            <v>2960</v>
          </cell>
          <cell r="I592">
            <v>582</v>
          </cell>
          <cell r="J592" t="e">
            <v>#REF!</v>
          </cell>
          <cell r="K592" t="e">
            <v>#REF!</v>
          </cell>
          <cell r="L592" t="e">
            <v>#REF!</v>
          </cell>
          <cell r="M592" t="e">
            <v>#REF!</v>
          </cell>
          <cell r="N592" t="e">
            <v>#REF!</v>
          </cell>
          <cell r="O592" t="e">
            <v>#REF!</v>
          </cell>
          <cell r="P592" t="e">
            <v>#REF!</v>
          </cell>
          <cell r="Q592" t="e">
            <v>#REF!</v>
          </cell>
          <cell r="R592" t="e">
            <v>#REF!</v>
          </cell>
          <cell r="S592" t="e">
            <v>#REF!</v>
          </cell>
          <cell r="T592" t="e">
            <v>#REF!</v>
          </cell>
          <cell r="U592" t="e">
            <v>#REF!</v>
          </cell>
          <cell r="V592" t="e">
            <v>#REF!</v>
          </cell>
          <cell r="W592" t="e">
            <v>#REF!</v>
          </cell>
          <cell r="X592" t="e">
            <v>#REF!</v>
          </cell>
          <cell r="Y592" t="e">
            <v>#REF!</v>
          </cell>
          <cell r="Z592" t="e">
            <v>#REF!</v>
          </cell>
          <cell r="AA592" t="e">
            <v>#REF!</v>
          </cell>
          <cell r="AB592" t="e">
            <v>#REF!</v>
          </cell>
          <cell r="AC592" t="e">
            <v>#REF!</v>
          </cell>
          <cell r="AD592" t="e">
            <v>#REF!</v>
          </cell>
          <cell r="AE592" t="e">
            <v>#REF!</v>
          </cell>
          <cell r="AF592" t="e">
            <v>#REF!</v>
          </cell>
          <cell r="AG592" t="e">
            <v>#REF!</v>
          </cell>
          <cell r="AH592" t="e">
            <v>#REF!</v>
          </cell>
          <cell r="AI592">
            <v>0</v>
          </cell>
        </row>
        <row r="593">
          <cell r="C593" t="str">
            <v>40045</v>
          </cell>
          <cell r="D593" t="str">
            <v>INSTALACION CARP. METALICA</v>
          </cell>
          <cell r="E593" t="str">
            <v>M2</v>
          </cell>
          <cell r="F593">
            <v>15579.469055845922</v>
          </cell>
          <cell r="G593">
            <v>0</v>
          </cell>
          <cell r="H593">
            <v>2992</v>
          </cell>
          <cell r="I593">
            <v>590</v>
          </cell>
          <cell r="J593" t="e">
            <v>#REF!</v>
          </cell>
          <cell r="K593" t="e">
            <v>#REF!</v>
          </cell>
          <cell r="L593" t="e">
            <v>#REF!</v>
          </cell>
          <cell r="M593" t="e">
            <v>#REF!</v>
          </cell>
          <cell r="N593" t="e">
            <v>#REF!</v>
          </cell>
          <cell r="O593" t="e">
            <v>#REF!</v>
          </cell>
          <cell r="P593" t="e">
            <v>#REF!</v>
          </cell>
          <cell r="Q593" t="e">
            <v>#REF!</v>
          </cell>
          <cell r="R593" t="e">
            <v>#REF!</v>
          </cell>
          <cell r="S593" t="e">
            <v>#REF!</v>
          </cell>
          <cell r="T593" t="e">
            <v>#REF!</v>
          </cell>
          <cell r="U593" t="e">
            <v>#REF!</v>
          </cell>
          <cell r="V593" t="e">
            <v>#REF!</v>
          </cell>
          <cell r="W593" t="e">
            <v>#REF!</v>
          </cell>
          <cell r="X593" t="e">
            <v>#REF!</v>
          </cell>
          <cell r="Y593" t="e">
            <v>#REF!</v>
          </cell>
          <cell r="Z593" t="e">
            <v>#REF!</v>
          </cell>
          <cell r="AA593" t="e">
            <v>#REF!</v>
          </cell>
          <cell r="AB593" t="e">
            <v>#REF!</v>
          </cell>
          <cell r="AC593" t="e">
            <v>#REF!</v>
          </cell>
          <cell r="AD593" t="e">
            <v>#REF!</v>
          </cell>
          <cell r="AE593" t="e">
            <v>#REF!</v>
          </cell>
          <cell r="AF593" t="e">
            <v>#REF!</v>
          </cell>
          <cell r="AG593" t="e">
            <v>#REF!</v>
          </cell>
          <cell r="AH593" t="e">
            <v>#REF!</v>
          </cell>
          <cell r="AI593">
            <v>0</v>
          </cell>
        </row>
        <row r="594">
          <cell r="C594">
            <v>50000</v>
          </cell>
          <cell r="D594" t="str">
            <v>REPELLOS</v>
          </cell>
          <cell r="E594">
            <v>0</v>
          </cell>
          <cell r="F594">
            <v>0</v>
          </cell>
          <cell r="G594">
            <v>0</v>
          </cell>
          <cell r="H594">
            <v>2993</v>
          </cell>
          <cell r="I594">
            <v>591</v>
          </cell>
          <cell r="J594" t="e">
            <v>#REF!</v>
          </cell>
          <cell r="K594" t="e">
            <v>#REF!</v>
          </cell>
          <cell r="L594" t="e">
            <v>#REF!</v>
          </cell>
          <cell r="M594" t="e">
            <v>#REF!</v>
          </cell>
          <cell r="N594" t="e">
            <v>#REF!</v>
          </cell>
          <cell r="O594" t="e">
            <v>#REF!</v>
          </cell>
          <cell r="P594" t="e">
            <v>#REF!</v>
          </cell>
          <cell r="Q594" t="e">
            <v>#REF!</v>
          </cell>
          <cell r="R594" t="e">
            <v>#REF!</v>
          </cell>
          <cell r="S594" t="e">
            <v>#REF!</v>
          </cell>
          <cell r="T594" t="e">
            <v>#REF!</v>
          </cell>
          <cell r="U594" t="e">
            <v>#REF!</v>
          </cell>
          <cell r="V594" t="e">
            <v>#REF!</v>
          </cell>
          <cell r="W594" t="e">
            <v>#REF!</v>
          </cell>
          <cell r="X594" t="e">
            <v>#REF!</v>
          </cell>
          <cell r="Y594" t="e">
            <v>#REF!</v>
          </cell>
          <cell r="Z594" t="e">
            <v>#REF!</v>
          </cell>
          <cell r="AA594" t="e">
            <v>#REF!</v>
          </cell>
          <cell r="AB594" t="e">
            <v>#REF!</v>
          </cell>
          <cell r="AC594" t="e">
            <v>#REF!</v>
          </cell>
          <cell r="AD594" t="e">
            <v>#REF!</v>
          </cell>
          <cell r="AE594" t="e">
            <v>#REF!</v>
          </cell>
          <cell r="AF594" t="e">
            <v>#REF!</v>
          </cell>
          <cell r="AG594" t="e">
            <v>#REF!</v>
          </cell>
          <cell r="AH594" t="e">
            <v>#REF!</v>
          </cell>
          <cell r="AI594">
            <v>0</v>
          </cell>
        </row>
        <row r="595">
          <cell r="C595" t="str">
            <v>50001</v>
          </cell>
          <cell r="D595" t="str">
            <v>FILOS Y DILATACIONES</v>
          </cell>
          <cell r="E595" t="str">
            <v>ML</v>
          </cell>
          <cell r="F595">
            <v>11273.629143</v>
          </cell>
          <cell r="G595">
            <v>0</v>
          </cell>
          <cell r="H595">
            <v>2998</v>
          </cell>
          <cell r="I595">
            <v>592</v>
          </cell>
          <cell r="J595" t="e">
            <v>#REF!</v>
          </cell>
          <cell r="K595" t="e">
            <v>#REF!</v>
          </cell>
          <cell r="L595" t="e">
            <v>#REF!</v>
          </cell>
          <cell r="M595" t="e">
            <v>#REF!</v>
          </cell>
          <cell r="N595" t="e">
            <v>#REF!</v>
          </cell>
          <cell r="O595" t="e">
            <v>#REF!</v>
          </cell>
          <cell r="P595" t="e">
            <v>#REF!</v>
          </cell>
          <cell r="Q595" t="e">
            <v>#REF!</v>
          </cell>
          <cell r="R595" t="e">
            <v>#REF!</v>
          </cell>
          <cell r="S595" t="e">
            <v>#REF!</v>
          </cell>
          <cell r="T595" t="e">
            <v>#REF!</v>
          </cell>
          <cell r="U595" t="e">
            <v>#REF!</v>
          </cell>
          <cell r="V595" t="e">
            <v>#REF!</v>
          </cell>
          <cell r="W595" t="e">
            <v>#REF!</v>
          </cell>
          <cell r="X595" t="e">
            <v>#REF!</v>
          </cell>
          <cell r="Y595" t="e">
            <v>#REF!</v>
          </cell>
          <cell r="Z595" t="e">
            <v>#REF!</v>
          </cell>
          <cell r="AA595" t="e">
            <v>#REF!</v>
          </cell>
          <cell r="AB595" t="e">
            <v>#REF!</v>
          </cell>
          <cell r="AC595" t="e">
            <v>#REF!</v>
          </cell>
          <cell r="AD595" t="e">
            <v>#REF!</v>
          </cell>
          <cell r="AE595" t="e">
            <v>#REF!</v>
          </cell>
          <cell r="AF595" t="e">
            <v>#REF!</v>
          </cell>
          <cell r="AG595" t="e">
            <v>#REF!</v>
          </cell>
          <cell r="AH595" t="e">
            <v>#REF!</v>
          </cell>
          <cell r="AI595">
            <v>0</v>
          </cell>
        </row>
        <row r="596">
          <cell r="C596" t="str">
            <v>50002</v>
          </cell>
          <cell r="D596" t="str">
            <v>GOTEROS</v>
          </cell>
          <cell r="E596" t="str">
            <v>ML</v>
          </cell>
          <cell r="F596">
            <v>12406.964672999999</v>
          </cell>
          <cell r="G596">
            <v>0</v>
          </cell>
          <cell r="H596">
            <v>3003</v>
          </cell>
          <cell r="I596">
            <v>593</v>
          </cell>
          <cell r="J596" t="e">
            <v>#REF!</v>
          </cell>
          <cell r="K596" t="e">
            <v>#REF!</v>
          </cell>
          <cell r="L596" t="e">
            <v>#REF!</v>
          </cell>
          <cell r="M596" t="e">
            <v>#REF!</v>
          </cell>
          <cell r="N596" t="e">
            <v>#REF!</v>
          </cell>
          <cell r="O596" t="e">
            <v>#REF!</v>
          </cell>
          <cell r="P596" t="e">
            <v>#REF!</v>
          </cell>
          <cell r="Q596" t="e">
            <v>#REF!</v>
          </cell>
          <cell r="R596" t="e">
            <v>#REF!</v>
          </cell>
          <cell r="S596" t="e">
            <v>#REF!</v>
          </cell>
          <cell r="T596" t="e">
            <v>#REF!</v>
          </cell>
          <cell r="U596" t="e">
            <v>#REF!</v>
          </cell>
          <cell r="V596" t="e">
            <v>#REF!</v>
          </cell>
          <cell r="W596" t="e">
            <v>#REF!</v>
          </cell>
          <cell r="X596" t="e">
            <v>#REF!</v>
          </cell>
          <cell r="Y596" t="e">
            <v>#REF!</v>
          </cell>
          <cell r="Z596" t="e">
            <v>#REF!</v>
          </cell>
          <cell r="AA596" t="e">
            <v>#REF!</v>
          </cell>
          <cell r="AB596" t="e">
            <v>#REF!</v>
          </cell>
          <cell r="AC596" t="e">
            <v>#REF!</v>
          </cell>
          <cell r="AD596" t="e">
            <v>#REF!</v>
          </cell>
          <cell r="AE596" t="e">
            <v>#REF!</v>
          </cell>
          <cell r="AF596" t="e">
            <v>#REF!</v>
          </cell>
          <cell r="AG596" t="e">
            <v>#REF!</v>
          </cell>
          <cell r="AH596" t="e">
            <v>#REF!</v>
          </cell>
          <cell r="AI596">
            <v>0</v>
          </cell>
        </row>
        <row r="597">
          <cell r="C597" t="str">
            <v>50003</v>
          </cell>
          <cell r="D597" t="str">
            <v>REPELLO LISO  MUROS  1:2</v>
          </cell>
          <cell r="E597" t="str">
            <v>M2</v>
          </cell>
          <cell r="F597">
            <v>20462.313622000001</v>
          </cell>
          <cell r="G597">
            <v>0</v>
          </cell>
          <cell r="H597">
            <v>3008</v>
          </cell>
          <cell r="I597">
            <v>594</v>
          </cell>
          <cell r="J597" t="e">
            <v>#REF!</v>
          </cell>
          <cell r="K597" t="e">
            <v>#REF!</v>
          </cell>
          <cell r="L597" t="e">
            <v>#REF!</v>
          </cell>
          <cell r="M597" t="e">
            <v>#REF!</v>
          </cell>
          <cell r="N597" t="e">
            <v>#REF!</v>
          </cell>
          <cell r="O597" t="e">
            <v>#REF!</v>
          </cell>
          <cell r="P597" t="e">
            <v>#REF!</v>
          </cell>
          <cell r="Q597" t="e">
            <v>#REF!</v>
          </cell>
          <cell r="R597" t="e">
            <v>#REF!</v>
          </cell>
          <cell r="S597" t="e">
            <v>#REF!</v>
          </cell>
          <cell r="T597" t="e">
            <v>#REF!</v>
          </cell>
          <cell r="U597" t="e">
            <v>#REF!</v>
          </cell>
          <cell r="V597" t="e">
            <v>#REF!</v>
          </cell>
          <cell r="W597" t="e">
            <v>#REF!</v>
          </cell>
          <cell r="X597" t="e">
            <v>#REF!</v>
          </cell>
          <cell r="Y597" t="e">
            <v>#REF!</v>
          </cell>
          <cell r="Z597" t="e">
            <v>#REF!</v>
          </cell>
          <cell r="AA597" t="e">
            <v>#REF!</v>
          </cell>
          <cell r="AB597" t="e">
            <v>#REF!</v>
          </cell>
          <cell r="AC597" t="e">
            <v>#REF!</v>
          </cell>
          <cell r="AD597" t="e">
            <v>#REF!</v>
          </cell>
          <cell r="AE597" t="e">
            <v>#REF!</v>
          </cell>
          <cell r="AF597" t="e">
            <v>#REF!</v>
          </cell>
          <cell r="AG597" t="e">
            <v>#REF!</v>
          </cell>
          <cell r="AH597" t="e">
            <v>#REF!</v>
          </cell>
          <cell r="AI597">
            <v>0</v>
          </cell>
        </row>
        <row r="598">
          <cell r="C598" t="str">
            <v>50004</v>
          </cell>
          <cell r="D598" t="str">
            <v>REPELLO LISO  MUROS  1:3</v>
          </cell>
          <cell r="E598" t="str">
            <v>M2</v>
          </cell>
          <cell r="F598">
            <v>12195.127064000002</v>
          </cell>
          <cell r="G598">
            <v>0</v>
          </cell>
          <cell r="H598">
            <v>3013</v>
          </cell>
          <cell r="I598">
            <v>595</v>
          </cell>
          <cell r="J598" t="e">
            <v>#REF!</v>
          </cell>
          <cell r="K598" t="e">
            <v>#REF!</v>
          </cell>
          <cell r="L598" t="e">
            <v>#REF!</v>
          </cell>
          <cell r="M598" t="e">
            <v>#REF!</v>
          </cell>
          <cell r="N598" t="e">
            <v>#REF!</v>
          </cell>
          <cell r="O598" t="e">
            <v>#REF!</v>
          </cell>
          <cell r="P598" t="e">
            <v>#REF!</v>
          </cell>
          <cell r="Q598" t="e">
            <v>#REF!</v>
          </cell>
          <cell r="R598" t="e">
            <v>#REF!</v>
          </cell>
          <cell r="S598" t="e">
            <v>#REF!</v>
          </cell>
          <cell r="T598" t="e">
            <v>#REF!</v>
          </cell>
          <cell r="U598" t="e">
            <v>#REF!</v>
          </cell>
          <cell r="V598" t="e">
            <v>#REF!</v>
          </cell>
          <cell r="W598" t="e">
            <v>#REF!</v>
          </cell>
          <cell r="X598" t="e">
            <v>#REF!</v>
          </cell>
          <cell r="Y598" t="e">
            <v>#REF!</v>
          </cell>
          <cell r="Z598" t="e">
            <v>#REF!</v>
          </cell>
          <cell r="AA598" t="e">
            <v>#REF!</v>
          </cell>
          <cell r="AB598" t="e">
            <v>#REF!</v>
          </cell>
          <cell r="AC598" t="e">
            <v>#REF!</v>
          </cell>
          <cell r="AD598" t="e">
            <v>#REF!</v>
          </cell>
          <cell r="AE598" t="e">
            <v>#REF!</v>
          </cell>
          <cell r="AF598" t="e">
            <v>#REF!</v>
          </cell>
          <cell r="AG598" t="e">
            <v>#REF!</v>
          </cell>
          <cell r="AH598" t="e">
            <v>#REF!</v>
          </cell>
          <cell r="AI598">
            <v>0</v>
          </cell>
        </row>
        <row r="599">
          <cell r="C599" t="str">
            <v>50005</v>
          </cell>
          <cell r="D599" t="str">
            <v>REPELLO LISO  MUROS  IMP. 1:4</v>
          </cell>
          <cell r="E599" t="str">
            <v>M2</v>
          </cell>
          <cell r="F599">
            <v>13394.320216000004</v>
          </cell>
          <cell r="G599">
            <v>0</v>
          </cell>
          <cell r="H599">
            <v>3019</v>
          </cell>
          <cell r="I599">
            <v>596</v>
          </cell>
          <cell r="J599" t="e">
            <v>#REF!</v>
          </cell>
          <cell r="K599" t="e">
            <v>#REF!</v>
          </cell>
          <cell r="L599" t="e">
            <v>#REF!</v>
          </cell>
          <cell r="M599" t="e">
            <v>#REF!</v>
          </cell>
          <cell r="N599" t="e">
            <v>#REF!</v>
          </cell>
          <cell r="O599" t="e">
            <v>#REF!</v>
          </cell>
          <cell r="P599" t="e">
            <v>#REF!</v>
          </cell>
          <cell r="Q599" t="e">
            <v>#REF!</v>
          </cell>
          <cell r="R599" t="e">
            <v>#REF!</v>
          </cell>
          <cell r="S599" t="e">
            <v>#REF!</v>
          </cell>
          <cell r="T599" t="e">
            <v>#REF!</v>
          </cell>
          <cell r="U599" t="e">
            <v>#REF!</v>
          </cell>
          <cell r="V599" t="e">
            <v>#REF!</v>
          </cell>
          <cell r="W599" t="e">
            <v>#REF!</v>
          </cell>
          <cell r="X599" t="e">
            <v>#REF!</v>
          </cell>
          <cell r="Y599" t="e">
            <v>#REF!</v>
          </cell>
          <cell r="Z599" t="e">
            <v>#REF!</v>
          </cell>
          <cell r="AA599" t="e">
            <v>#REF!</v>
          </cell>
          <cell r="AB599" t="e">
            <v>#REF!</v>
          </cell>
          <cell r="AC599" t="e">
            <v>#REF!</v>
          </cell>
          <cell r="AD599" t="e">
            <v>#REF!</v>
          </cell>
          <cell r="AE599" t="e">
            <v>#REF!</v>
          </cell>
          <cell r="AF599" t="e">
            <v>#REF!</v>
          </cell>
          <cell r="AG599" t="e">
            <v>#REF!</v>
          </cell>
          <cell r="AH599" t="e">
            <v>#REF!</v>
          </cell>
          <cell r="AI599">
            <v>0</v>
          </cell>
        </row>
        <row r="600">
          <cell r="C600" t="str">
            <v>50006</v>
          </cell>
          <cell r="D600" t="str">
            <v>REPELLO RUSTICO  MUROS  1:5</v>
          </cell>
          <cell r="E600" t="str">
            <v>M2</v>
          </cell>
          <cell r="F600">
            <v>12896.680216000002</v>
          </cell>
          <cell r="G600">
            <v>0</v>
          </cell>
          <cell r="H600">
            <v>3024</v>
          </cell>
          <cell r="I600">
            <v>597</v>
          </cell>
          <cell r="J600" t="e">
            <v>#REF!</v>
          </cell>
          <cell r="K600" t="e">
            <v>#REF!</v>
          </cell>
          <cell r="L600" t="e">
            <v>#REF!</v>
          </cell>
          <cell r="M600" t="e">
            <v>#REF!</v>
          </cell>
          <cell r="N600" t="e">
            <v>#REF!</v>
          </cell>
          <cell r="O600" t="e">
            <v>#REF!</v>
          </cell>
          <cell r="P600" t="e">
            <v>#REF!</v>
          </cell>
          <cell r="Q600" t="e">
            <v>#REF!</v>
          </cell>
          <cell r="R600" t="e">
            <v>#REF!</v>
          </cell>
          <cell r="S600" t="e">
            <v>#REF!</v>
          </cell>
          <cell r="T600" t="e">
            <v>#REF!</v>
          </cell>
          <cell r="U600" t="e">
            <v>#REF!</v>
          </cell>
          <cell r="V600" t="e">
            <v>#REF!</v>
          </cell>
          <cell r="W600" t="e">
            <v>#REF!</v>
          </cell>
          <cell r="X600" t="e">
            <v>#REF!</v>
          </cell>
          <cell r="Y600" t="e">
            <v>#REF!</v>
          </cell>
          <cell r="Z600" t="e">
            <v>#REF!</v>
          </cell>
          <cell r="AA600" t="e">
            <v>#REF!</v>
          </cell>
          <cell r="AB600" t="e">
            <v>#REF!</v>
          </cell>
          <cell r="AC600" t="e">
            <v>#REF!</v>
          </cell>
          <cell r="AD600" t="e">
            <v>#REF!</v>
          </cell>
          <cell r="AE600" t="e">
            <v>#REF!</v>
          </cell>
          <cell r="AF600" t="e">
            <v>#REF!</v>
          </cell>
          <cell r="AG600" t="e">
            <v>#REF!</v>
          </cell>
          <cell r="AH600" t="e">
            <v>#REF!</v>
          </cell>
          <cell r="AI600">
            <v>0</v>
          </cell>
        </row>
        <row r="601">
          <cell r="C601" t="str">
            <v>50007</v>
          </cell>
          <cell r="D601" t="str">
            <v>REPELLO LISO PLACA    1 : 2</v>
          </cell>
          <cell r="E601" t="str">
            <v>M2</v>
          </cell>
          <cell r="F601">
            <v>17706.519348000002</v>
          </cell>
          <cell r="G601">
            <v>0</v>
          </cell>
          <cell r="H601">
            <v>3029</v>
          </cell>
          <cell r="I601">
            <v>598</v>
          </cell>
          <cell r="J601" t="e">
            <v>#REF!</v>
          </cell>
          <cell r="K601" t="e">
            <v>#REF!</v>
          </cell>
          <cell r="L601" t="e">
            <v>#REF!</v>
          </cell>
          <cell r="M601" t="e">
            <v>#REF!</v>
          </cell>
          <cell r="N601" t="e">
            <v>#REF!</v>
          </cell>
          <cell r="O601" t="e">
            <v>#REF!</v>
          </cell>
          <cell r="P601" t="e">
            <v>#REF!</v>
          </cell>
          <cell r="Q601" t="e">
            <v>#REF!</v>
          </cell>
          <cell r="R601" t="e">
            <v>#REF!</v>
          </cell>
          <cell r="S601" t="e">
            <v>#REF!</v>
          </cell>
          <cell r="T601" t="e">
            <v>#REF!</v>
          </cell>
          <cell r="U601" t="e">
            <v>#REF!</v>
          </cell>
          <cell r="V601" t="e">
            <v>#REF!</v>
          </cell>
          <cell r="W601" t="e">
            <v>#REF!</v>
          </cell>
          <cell r="X601" t="e">
            <v>#REF!</v>
          </cell>
          <cell r="Y601" t="e">
            <v>#REF!</v>
          </cell>
          <cell r="Z601" t="e">
            <v>#REF!</v>
          </cell>
          <cell r="AA601" t="e">
            <v>#REF!</v>
          </cell>
          <cell r="AB601" t="e">
            <v>#REF!</v>
          </cell>
          <cell r="AC601" t="e">
            <v>#REF!</v>
          </cell>
          <cell r="AD601" t="e">
            <v>#REF!</v>
          </cell>
          <cell r="AE601" t="e">
            <v>#REF!</v>
          </cell>
          <cell r="AF601" t="e">
            <v>#REF!</v>
          </cell>
          <cell r="AG601" t="e">
            <v>#REF!</v>
          </cell>
          <cell r="AH601" t="e">
            <v>#REF!</v>
          </cell>
          <cell r="AI601">
            <v>0</v>
          </cell>
        </row>
        <row r="602">
          <cell r="C602" t="str">
            <v>50008</v>
          </cell>
          <cell r="D602" t="str">
            <v>REPELLO LISO PLACA    1 : 3</v>
          </cell>
          <cell r="E602" t="str">
            <v>M2</v>
          </cell>
          <cell r="F602">
            <v>14993.371220000001</v>
          </cell>
          <cell r="G602">
            <v>0</v>
          </cell>
          <cell r="H602">
            <v>3034</v>
          </cell>
          <cell r="I602">
            <v>599</v>
          </cell>
          <cell r="J602" t="e">
            <v>#REF!</v>
          </cell>
          <cell r="K602" t="e">
            <v>#REF!</v>
          </cell>
          <cell r="L602" t="e">
            <v>#REF!</v>
          </cell>
          <cell r="M602" t="e">
            <v>#REF!</v>
          </cell>
          <cell r="N602" t="e">
            <v>#REF!</v>
          </cell>
          <cell r="O602" t="e">
            <v>#REF!</v>
          </cell>
          <cell r="P602" t="e">
            <v>#REF!</v>
          </cell>
          <cell r="Q602" t="e">
            <v>#REF!</v>
          </cell>
          <cell r="R602" t="e">
            <v>#REF!</v>
          </cell>
          <cell r="S602" t="e">
            <v>#REF!</v>
          </cell>
          <cell r="T602" t="e">
            <v>#REF!</v>
          </cell>
          <cell r="U602" t="e">
            <v>#REF!</v>
          </cell>
          <cell r="V602" t="e">
            <v>#REF!</v>
          </cell>
          <cell r="W602" t="e">
            <v>#REF!</v>
          </cell>
          <cell r="X602" t="e">
            <v>#REF!</v>
          </cell>
          <cell r="Y602" t="e">
            <v>#REF!</v>
          </cell>
          <cell r="Z602" t="e">
            <v>#REF!</v>
          </cell>
          <cell r="AA602" t="e">
            <v>#REF!</v>
          </cell>
          <cell r="AB602" t="e">
            <v>#REF!</v>
          </cell>
          <cell r="AC602" t="e">
            <v>#REF!</v>
          </cell>
          <cell r="AD602" t="e">
            <v>#REF!</v>
          </cell>
          <cell r="AE602" t="e">
            <v>#REF!</v>
          </cell>
          <cell r="AF602" t="e">
            <v>#REF!</v>
          </cell>
          <cell r="AG602" t="e">
            <v>#REF!</v>
          </cell>
          <cell r="AH602" t="e">
            <v>#REF!</v>
          </cell>
          <cell r="AI602">
            <v>0</v>
          </cell>
        </row>
        <row r="603">
          <cell r="C603" t="str">
            <v>50009</v>
          </cell>
          <cell r="D603" t="str">
            <v>REPELLO LISO PLACA    1 : 4</v>
          </cell>
          <cell r="E603" t="str">
            <v>M2</v>
          </cell>
          <cell r="F603">
            <v>13296.689332000002</v>
          </cell>
          <cell r="G603">
            <v>0</v>
          </cell>
          <cell r="H603">
            <v>3039</v>
          </cell>
          <cell r="I603">
            <v>600</v>
          </cell>
          <cell r="J603" t="e">
            <v>#REF!</v>
          </cell>
          <cell r="K603" t="e">
            <v>#REF!</v>
          </cell>
          <cell r="L603" t="e">
            <v>#REF!</v>
          </cell>
          <cell r="M603" t="e">
            <v>#REF!</v>
          </cell>
          <cell r="N603" t="e">
            <v>#REF!</v>
          </cell>
          <cell r="O603" t="e">
            <v>#REF!</v>
          </cell>
          <cell r="P603" t="e">
            <v>#REF!</v>
          </cell>
          <cell r="Q603" t="e">
            <v>#REF!</v>
          </cell>
          <cell r="R603" t="e">
            <v>#REF!</v>
          </cell>
          <cell r="S603" t="e">
            <v>#REF!</v>
          </cell>
          <cell r="T603" t="e">
            <v>#REF!</v>
          </cell>
          <cell r="U603" t="e">
            <v>#REF!</v>
          </cell>
          <cell r="V603" t="e">
            <v>#REF!</v>
          </cell>
          <cell r="W603" t="e">
            <v>#REF!</v>
          </cell>
          <cell r="X603" t="e">
            <v>#REF!</v>
          </cell>
          <cell r="Y603" t="e">
            <v>#REF!</v>
          </cell>
          <cell r="Z603" t="e">
            <v>#REF!</v>
          </cell>
          <cell r="AA603" t="e">
            <v>#REF!</v>
          </cell>
          <cell r="AB603" t="e">
            <v>#REF!</v>
          </cell>
          <cell r="AC603" t="e">
            <v>#REF!</v>
          </cell>
          <cell r="AD603" t="e">
            <v>#REF!</v>
          </cell>
          <cell r="AE603" t="e">
            <v>#REF!</v>
          </cell>
          <cell r="AF603" t="e">
            <v>#REF!</v>
          </cell>
          <cell r="AG603" t="e">
            <v>#REF!</v>
          </cell>
          <cell r="AH603" t="e">
            <v>#REF!</v>
          </cell>
          <cell r="AI603">
            <v>0</v>
          </cell>
        </row>
        <row r="604">
          <cell r="C604" t="str">
            <v>50010</v>
          </cell>
          <cell r="D604" t="str">
            <v>REPELLO LISO PLACA    1 : 5</v>
          </cell>
          <cell r="E604" t="str">
            <v>M2</v>
          </cell>
          <cell r="F604">
            <v>11943.141012</v>
          </cell>
          <cell r="G604">
            <v>0</v>
          </cell>
          <cell r="H604">
            <v>3044</v>
          </cell>
          <cell r="I604">
            <v>601</v>
          </cell>
          <cell r="J604" t="e">
            <v>#REF!</v>
          </cell>
          <cell r="K604" t="e">
            <v>#REF!</v>
          </cell>
          <cell r="L604" t="e">
            <v>#REF!</v>
          </cell>
          <cell r="M604" t="e">
            <v>#REF!</v>
          </cell>
          <cell r="N604" t="e">
            <v>#REF!</v>
          </cell>
          <cell r="O604" t="e">
            <v>#REF!</v>
          </cell>
          <cell r="P604" t="e">
            <v>#REF!</v>
          </cell>
          <cell r="Q604" t="e">
            <v>#REF!</v>
          </cell>
          <cell r="R604" t="e">
            <v>#REF!</v>
          </cell>
          <cell r="S604" t="e">
            <v>#REF!</v>
          </cell>
          <cell r="T604" t="e">
            <v>#REF!</v>
          </cell>
          <cell r="U604" t="e">
            <v>#REF!</v>
          </cell>
          <cell r="V604" t="e">
            <v>#REF!</v>
          </cell>
          <cell r="W604" t="e">
            <v>#REF!</v>
          </cell>
          <cell r="X604" t="e">
            <v>#REF!</v>
          </cell>
          <cell r="Y604" t="e">
            <v>#REF!</v>
          </cell>
          <cell r="Z604" t="e">
            <v>#REF!</v>
          </cell>
          <cell r="AA604" t="e">
            <v>#REF!</v>
          </cell>
          <cell r="AB604" t="e">
            <v>#REF!</v>
          </cell>
          <cell r="AC604" t="e">
            <v>#REF!</v>
          </cell>
          <cell r="AD604" t="e">
            <v>#REF!</v>
          </cell>
          <cell r="AE604" t="e">
            <v>#REF!</v>
          </cell>
          <cell r="AF604" t="e">
            <v>#REF!</v>
          </cell>
          <cell r="AG604" t="e">
            <v>#REF!</v>
          </cell>
          <cell r="AH604" t="e">
            <v>#REF!</v>
          </cell>
          <cell r="AI604">
            <v>0</v>
          </cell>
        </row>
        <row r="605">
          <cell r="C605" t="str">
            <v>50011</v>
          </cell>
          <cell r="D605" t="str">
            <v>REPELLO RUSTICO PLACA    1 : 3</v>
          </cell>
          <cell r="E605" t="str">
            <v>M2</v>
          </cell>
          <cell r="F605">
            <v>20027.996781000002</v>
          </cell>
          <cell r="G605">
            <v>0</v>
          </cell>
          <cell r="H605">
            <v>3049</v>
          </cell>
          <cell r="I605">
            <v>602</v>
          </cell>
          <cell r="J605" t="e">
            <v>#REF!</v>
          </cell>
          <cell r="K605" t="e">
            <v>#REF!</v>
          </cell>
          <cell r="L605" t="e">
            <v>#REF!</v>
          </cell>
          <cell r="M605" t="e">
            <v>#REF!</v>
          </cell>
          <cell r="N605" t="e">
            <v>#REF!</v>
          </cell>
          <cell r="O605" t="e">
            <v>#REF!</v>
          </cell>
          <cell r="P605" t="e">
            <v>#REF!</v>
          </cell>
          <cell r="Q605" t="e">
            <v>#REF!</v>
          </cell>
          <cell r="R605" t="e">
            <v>#REF!</v>
          </cell>
          <cell r="S605" t="e">
            <v>#REF!</v>
          </cell>
          <cell r="T605" t="e">
            <v>#REF!</v>
          </cell>
          <cell r="U605" t="e">
            <v>#REF!</v>
          </cell>
          <cell r="V605" t="e">
            <v>#REF!</v>
          </cell>
          <cell r="W605" t="e">
            <v>#REF!</v>
          </cell>
          <cell r="X605" t="e">
            <v>#REF!</v>
          </cell>
          <cell r="Y605" t="e">
            <v>#REF!</v>
          </cell>
          <cell r="Z605" t="e">
            <v>#REF!</v>
          </cell>
          <cell r="AA605" t="e">
            <v>#REF!</v>
          </cell>
          <cell r="AB605" t="e">
            <v>#REF!</v>
          </cell>
          <cell r="AC605" t="e">
            <v>#REF!</v>
          </cell>
          <cell r="AD605" t="e">
            <v>#REF!</v>
          </cell>
          <cell r="AE605" t="e">
            <v>#REF!</v>
          </cell>
          <cell r="AF605" t="e">
            <v>#REF!</v>
          </cell>
          <cell r="AG605" t="e">
            <v>#REF!</v>
          </cell>
          <cell r="AH605" t="e">
            <v>#REF!</v>
          </cell>
          <cell r="AI605">
            <v>0</v>
          </cell>
        </row>
        <row r="606">
          <cell r="C606" t="str">
            <v>50012</v>
          </cell>
          <cell r="D606" t="str">
            <v>REPELLO RUSTICO PLACA    1 : 2</v>
          </cell>
          <cell r="E606" t="str">
            <v>M2</v>
          </cell>
          <cell r="F606">
            <v>20983.416662000003</v>
          </cell>
          <cell r="G606">
            <v>0</v>
          </cell>
          <cell r="H606">
            <v>3054</v>
          </cell>
          <cell r="I606">
            <v>603</v>
          </cell>
          <cell r="J606" t="e">
            <v>#REF!</v>
          </cell>
          <cell r="K606" t="e">
            <v>#REF!</v>
          </cell>
          <cell r="L606" t="e">
            <v>#REF!</v>
          </cell>
          <cell r="M606" t="e">
            <v>#REF!</v>
          </cell>
          <cell r="N606" t="e">
            <v>#REF!</v>
          </cell>
          <cell r="O606" t="e">
            <v>#REF!</v>
          </cell>
          <cell r="P606" t="e">
            <v>#REF!</v>
          </cell>
          <cell r="Q606" t="e">
            <v>#REF!</v>
          </cell>
          <cell r="R606" t="e">
            <v>#REF!</v>
          </cell>
          <cell r="S606" t="e">
            <v>#REF!</v>
          </cell>
          <cell r="T606" t="e">
            <v>#REF!</v>
          </cell>
          <cell r="U606" t="e">
            <v>#REF!</v>
          </cell>
          <cell r="V606" t="e">
            <v>#REF!</v>
          </cell>
          <cell r="W606" t="e">
            <v>#REF!</v>
          </cell>
          <cell r="X606" t="e">
            <v>#REF!</v>
          </cell>
          <cell r="Y606" t="e">
            <v>#REF!</v>
          </cell>
          <cell r="Z606" t="e">
            <v>#REF!</v>
          </cell>
          <cell r="AA606" t="e">
            <v>#REF!</v>
          </cell>
          <cell r="AB606" t="e">
            <v>#REF!</v>
          </cell>
          <cell r="AC606" t="e">
            <v>#REF!</v>
          </cell>
          <cell r="AD606" t="e">
            <v>#REF!</v>
          </cell>
          <cell r="AE606" t="e">
            <v>#REF!</v>
          </cell>
          <cell r="AF606" t="e">
            <v>#REF!</v>
          </cell>
          <cell r="AG606" t="e">
            <v>#REF!</v>
          </cell>
          <cell r="AH606" t="e">
            <v>#REF!</v>
          </cell>
          <cell r="AI606">
            <v>0</v>
          </cell>
        </row>
        <row r="607">
          <cell r="C607" t="str">
            <v>50013</v>
          </cell>
          <cell r="D607" t="str">
            <v>REPELLO BAJO MALLA   1 : 3</v>
          </cell>
          <cell r="E607" t="str">
            <v>M2</v>
          </cell>
          <cell r="F607">
            <v>17529.383958000002</v>
          </cell>
          <cell r="G607">
            <v>0</v>
          </cell>
          <cell r="H607">
            <v>3059</v>
          </cell>
          <cell r="I607">
            <v>604</v>
          </cell>
          <cell r="J607" t="e">
            <v>#REF!</v>
          </cell>
          <cell r="K607" t="e">
            <v>#REF!</v>
          </cell>
          <cell r="L607" t="e">
            <v>#REF!</v>
          </cell>
          <cell r="M607" t="e">
            <v>#REF!</v>
          </cell>
          <cell r="N607" t="e">
            <v>#REF!</v>
          </cell>
          <cell r="O607" t="e">
            <v>#REF!</v>
          </cell>
          <cell r="P607" t="e">
            <v>#REF!</v>
          </cell>
          <cell r="Q607" t="e">
            <v>#REF!</v>
          </cell>
          <cell r="R607" t="e">
            <v>#REF!</v>
          </cell>
          <cell r="S607" t="e">
            <v>#REF!</v>
          </cell>
          <cell r="T607" t="e">
            <v>#REF!</v>
          </cell>
          <cell r="U607" t="e">
            <v>#REF!</v>
          </cell>
          <cell r="V607" t="e">
            <v>#REF!</v>
          </cell>
          <cell r="W607" t="e">
            <v>#REF!</v>
          </cell>
          <cell r="X607" t="e">
            <v>#REF!</v>
          </cell>
          <cell r="Y607" t="e">
            <v>#REF!</v>
          </cell>
          <cell r="Z607" t="e">
            <v>#REF!</v>
          </cell>
          <cell r="AA607" t="e">
            <v>#REF!</v>
          </cell>
          <cell r="AB607" t="e">
            <v>#REF!</v>
          </cell>
          <cell r="AC607" t="e">
            <v>#REF!</v>
          </cell>
          <cell r="AD607" t="e">
            <v>#REF!</v>
          </cell>
          <cell r="AE607" t="e">
            <v>#REF!</v>
          </cell>
          <cell r="AF607" t="e">
            <v>#REF!</v>
          </cell>
          <cell r="AG607" t="e">
            <v>#REF!</v>
          </cell>
          <cell r="AH607" t="e">
            <v>#REF!</v>
          </cell>
          <cell r="AI607">
            <v>0</v>
          </cell>
        </row>
        <row r="608">
          <cell r="C608" t="str">
            <v>50014</v>
          </cell>
          <cell r="D608" t="str">
            <v>REPELLO BAJO MALLA   1 : 4</v>
          </cell>
          <cell r="E608" t="str">
            <v>M2</v>
          </cell>
          <cell r="F608">
            <v>489854.27027200005</v>
          </cell>
          <cell r="G608">
            <v>0</v>
          </cell>
          <cell r="H608">
            <v>3064</v>
          </cell>
          <cell r="I608">
            <v>605</v>
          </cell>
          <cell r="J608" t="e">
            <v>#REF!</v>
          </cell>
          <cell r="K608" t="e">
            <v>#REF!</v>
          </cell>
          <cell r="L608" t="e">
            <v>#REF!</v>
          </cell>
          <cell r="M608" t="e">
            <v>#REF!</v>
          </cell>
          <cell r="N608" t="e">
            <v>#REF!</v>
          </cell>
          <cell r="O608" t="e">
            <v>#REF!</v>
          </cell>
          <cell r="P608" t="e">
            <v>#REF!</v>
          </cell>
          <cell r="Q608" t="e">
            <v>#REF!</v>
          </cell>
          <cell r="R608" t="e">
            <v>#REF!</v>
          </cell>
          <cell r="S608" t="e">
            <v>#REF!</v>
          </cell>
          <cell r="T608" t="e">
            <v>#REF!</v>
          </cell>
          <cell r="U608" t="e">
            <v>#REF!</v>
          </cell>
          <cell r="V608" t="e">
            <v>#REF!</v>
          </cell>
          <cell r="W608" t="e">
            <v>#REF!</v>
          </cell>
          <cell r="X608" t="e">
            <v>#REF!</v>
          </cell>
          <cell r="Y608" t="e">
            <v>#REF!</v>
          </cell>
          <cell r="Z608" t="e">
            <v>#REF!</v>
          </cell>
          <cell r="AA608" t="e">
            <v>#REF!</v>
          </cell>
          <cell r="AB608" t="e">
            <v>#REF!</v>
          </cell>
          <cell r="AC608" t="e">
            <v>#REF!</v>
          </cell>
          <cell r="AD608" t="e">
            <v>#REF!</v>
          </cell>
          <cell r="AE608" t="e">
            <v>#REF!</v>
          </cell>
          <cell r="AF608" t="e">
            <v>#REF!</v>
          </cell>
          <cell r="AG608" t="e">
            <v>#REF!</v>
          </cell>
          <cell r="AH608" t="e">
            <v>#REF!</v>
          </cell>
          <cell r="AI608">
            <v>0</v>
          </cell>
        </row>
        <row r="609">
          <cell r="C609" t="str">
            <v>50015</v>
          </cell>
          <cell r="D609" t="str">
            <v>REPELLO  BAJO ESTERILLA</v>
          </cell>
          <cell r="E609" t="str">
            <v>M2</v>
          </cell>
          <cell r="F609">
            <v>21154.293337000003</v>
          </cell>
          <cell r="G609">
            <v>0</v>
          </cell>
          <cell r="H609">
            <v>3069</v>
          </cell>
          <cell r="I609">
            <v>606</v>
          </cell>
          <cell r="J609" t="e">
            <v>#REF!</v>
          </cell>
          <cell r="K609" t="e">
            <v>#REF!</v>
          </cell>
          <cell r="L609" t="e">
            <v>#REF!</v>
          </cell>
          <cell r="M609" t="e">
            <v>#REF!</v>
          </cell>
          <cell r="N609" t="e">
            <v>#REF!</v>
          </cell>
          <cell r="O609" t="e">
            <v>#REF!</v>
          </cell>
          <cell r="P609" t="e">
            <v>#REF!</v>
          </cell>
          <cell r="Q609" t="e">
            <v>#REF!</v>
          </cell>
          <cell r="R609" t="e">
            <v>#REF!</v>
          </cell>
          <cell r="S609" t="e">
            <v>#REF!</v>
          </cell>
          <cell r="T609" t="e">
            <v>#REF!</v>
          </cell>
          <cell r="U609" t="e">
            <v>#REF!</v>
          </cell>
          <cell r="V609" t="e">
            <v>#REF!</v>
          </cell>
          <cell r="W609" t="e">
            <v>#REF!</v>
          </cell>
          <cell r="X609" t="e">
            <v>#REF!</v>
          </cell>
          <cell r="Y609" t="e">
            <v>#REF!</v>
          </cell>
          <cell r="Z609" t="e">
            <v>#REF!</v>
          </cell>
          <cell r="AA609" t="e">
            <v>#REF!</v>
          </cell>
          <cell r="AB609" t="e">
            <v>#REF!</v>
          </cell>
          <cell r="AC609" t="e">
            <v>#REF!</v>
          </cell>
          <cell r="AD609" t="e">
            <v>#REF!</v>
          </cell>
          <cell r="AE609" t="e">
            <v>#REF!</v>
          </cell>
          <cell r="AF609" t="e">
            <v>#REF!</v>
          </cell>
          <cell r="AG609" t="e">
            <v>#REF!</v>
          </cell>
          <cell r="AH609" t="e">
            <v>#REF!</v>
          </cell>
          <cell r="AI609">
            <v>0</v>
          </cell>
        </row>
        <row r="610">
          <cell r="C610" t="str">
            <v>50016</v>
          </cell>
          <cell r="D610" t="str">
            <v>CULATAS         1 : 2</v>
          </cell>
          <cell r="E610" t="str">
            <v>M2</v>
          </cell>
          <cell r="F610">
            <v>29923.496436000005</v>
          </cell>
          <cell r="G610">
            <v>0</v>
          </cell>
          <cell r="H610">
            <v>3074</v>
          </cell>
          <cell r="I610">
            <v>607</v>
          </cell>
          <cell r="J610" t="e">
            <v>#REF!</v>
          </cell>
          <cell r="K610" t="e">
            <v>#REF!</v>
          </cell>
          <cell r="L610" t="e">
            <v>#REF!</v>
          </cell>
          <cell r="M610" t="e">
            <v>#REF!</v>
          </cell>
          <cell r="N610" t="e">
            <v>#REF!</v>
          </cell>
          <cell r="O610" t="e">
            <v>#REF!</v>
          </cell>
          <cell r="P610" t="e">
            <v>#REF!</v>
          </cell>
          <cell r="Q610" t="e">
            <v>#REF!</v>
          </cell>
          <cell r="R610" t="e">
            <v>#REF!</v>
          </cell>
          <cell r="S610" t="e">
            <v>#REF!</v>
          </cell>
          <cell r="T610" t="e">
            <v>#REF!</v>
          </cell>
          <cell r="U610" t="e">
            <v>#REF!</v>
          </cell>
          <cell r="V610" t="e">
            <v>#REF!</v>
          </cell>
          <cell r="W610" t="e">
            <v>#REF!</v>
          </cell>
          <cell r="X610" t="e">
            <v>#REF!</v>
          </cell>
          <cell r="Y610" t="e">
            <v>#REF!</v>
          </cell>
          <cell r="Z610" t="e">
            <v>#REF!</v>
          </cell>
          <cell r="AA610" t="e">
            <v>#REF!</v>
          </cell>
          <cell r="AB610" t="e">
            <v>#REF!</v>
          </cell>
          <cell r="AC610" t="e">
            <v>#REF!</v>
          </cell>
          <cell r="AD610" t="e">
            <v>#REF!</v>
          </cell>
          <cell r="AE610" t="e">
            <v>#REF!</v>
          </cell>
          <cell r="AF610" t="e">
            <v>#REF!</v>
          </cell>
          <cell r="AG610" t="e">
            <v>#REF!</v>
          </cell>
          <cell r="AH610" t="e">
            <v>#REF!</v>
          </cell>
          <cell r="AI610">
            <v>0</v>
          </cell>
        </row>
        <row r="611">
          <cell r="C611" t="str">
            <v>50017</v>
          </cell>
          <cell r="D611" t="str">
            <v>CULATAS         1 : 3</v>
          </cell>
          <cell r="E611" t="str">
            <v>M2</v>
          </cell>
          <cell r="F611">
            <v>481308.54054399999</v>
          </cell>
          <cell r="G611">
            <v>0</v>
          </cell>
          <cell r="H611">
            <v>3079</v>
          </cell>
          <cell r="I611">
            <v>608</v>
          </cell>
          <cell r="J611" t="e">
            <v>#REF!</v>
          </cell>
          <cell r="K611" t="e">
            <v>#REF!</v>
          </cell>
          <cell r="L611" t="e">
            <v>#REF!</v>
          </cell>
          <cell r="M611" t="e">
            <v>#REF!</v>
          </cell>
          <cell r="N611" t="e">
            <v>#REF!</v>
          </cell>
          <cell r="O611" t="e">
            <v>#REF!</v>
          </cell>
          <cell r="P611" t="e">
            <v>#REF!</v>
          </cell>
          <cell r="Q611" t="e">
            <v>#REF!</v>
          </cell>
          <cell r="R611" t="e">
            <v>#REF!</v>
          </cell>
          <cell r="S611" t="e">
            <v>#REF!</v>
          </cell>
          <cell r="T611" t="e">
            <v>#REF!</v>
          </cell>
          <cell r="U611" t="e">
            <v>#REF!</v>
          </cell>
          <cell r="V611" t="e">
            <v>#REF!</v>
          </cell>
          <cell r="W611" t="e">
            <v>#REF!</v>
          </cell>
          <cell r="X611" t="e">
            <v>#REF!</v>
          </cell>
          <cell r="Y611" t="e">
            <v>#REF!</v>
          </cell>
          <cell r="Z611" t="e">
            <v>#REF!</v>
          </cell>
          <cell r="AA611" t="e">
            <v>#REF!</v>
          </cell>
          <cell r="AB611" t="e">
            <v>#REF!</v>
          </cell>
          <cell r="AC611" t="e">
            <v>#REF!</v>
          </cell>
          <cell r="AD611" t="e">
            <v>#REF!</v>
          </cell>
          <cell r="AE611" t="e">
            <v>#REF!</v>
          </cell>
          <cell r="AF611" t="e">
            <v>#REF!</v>
          </cell>
          <cell r="AG611" t="e">
            <v>#REF!</v>
          </cell>
          <cell r="AH611" t="e">
            <v>#REF!</v>
          </cell>
          <cell r="AI611">
            <v>0</v>
          </cell>
        </row>
        <row r="612">
          <cell r="C612" t="str">
            <v>50018</v>
          </cell>
          <cell r="D612" t="str">
            <v>CULATAS         1 : 4</v>
          </cell>
          <cell r="E612" t="str">
            <v>M2</v>
          </cell>
          <cell r="F612">
            <v>20947.852596000001</v>
          </cell>
          <cell r="G612">
            <v>0</v>
          </cell>
          <cell r="H612">
            <v>3084</v>
          </cell>
          <cell r="I612">
            <v>609</v>
          </cell>
          <cell r="J612" t="e">
            <v>#REF!</v>
          </cell>
          <cell r="K612" t="e">
            <v>#REF!</v>
          </cell>
          <cell r="L612" t="e">
            <v>#REF!</v>
          </cell>
          <cell r="M612" t="e">
            <v>#REF!</v>
          </cell>
          <cell r="N612" t="e">
            <v>#REF!</v>
          </cell>
          <cell r="O612" t="e">
            <v>#REF!</v>
          </cell>
          <cell r="P612" t="e">
            <v>#REF!</v>
          </cell>
          <cell r="Q612" t="e">
            <v>#REF!</v>
          </cell>
          <cell r="R612" t="e">
            <v>#REF!</v>
          </cell>
          <cell r="S612" t="e">
            <v>#REF!</v>
          </cell>
          <cell r="T612" t="e">
            <v>#REF!</v>
          </cell>
          <cell r="U612" t="e">
            <v>#REF!</v>
          </cell>
          <cell r="V612" t="e">
            <v>#REF!</v>
          </cell>
          <cell r="W612" t="e">
            <v>#REF!</v>
          </cell>
          <cell r="X612" t="e">
            <v>#REF!</v>
          </cell>
          <cell r="Y612" t="e">
            <v>#REF!</v>
          </cell>
          <cell r="Z612" t="e">
            <v>#REF!</v>
          </cell>
          <cell r="AA612" t="e">
            <v>#REF!</v>
          </cell>
          <cell r="AB612" t="e">
            <v>#REF!</v>
          </cell>
          <cell r="AC612" t="e">
            <v>#REF!</v>
          </cell>
          <cell r="AD612" t="e">
            <v>#REF!</v>
          </cell>
          <cell r="AE612" t="e">
            <v>#REF!</v>
          </cell>
          <cell r="AF612" t="e">
            <v>#REF!</v>
          </cell>
          <cell r="AG612" t="e">
            <v>#REF!</v>
          </cell>
          <cell r="AH612" t="e">
            <v>#REF!</v>
          </cell>
          <cell r="AI612">
            <v>0</v>
          </cell>
        </row>
        <row r="613">
          <cell r="C613" t="str">
            <v>50019</v>
          </cell>
          <cell r="D613" t="str">
            <v>IMPER. INTEGRAL  MORTERO</v>
          </cell>
          <cell r="E613" t="str">
            <v>M2</v>
          </cell>
          <cell r="F613">
            <v>1608.3555300000003</v>
          </cell>
          <cell r="G613">
            <v>0</v>
          </cell>
          <cell r="H613">
            <v>3087</v>
          </cell>
          <cell r="I613">
            <v>610</v>
          </cell>
          <cell r="J613" t="e">
            <v>#REF!</v>
          </cell>
          <cell r="K613" t="e">
            <v>#REF!</v>
          </cell>
          <cell r="L613" t="e">
            <v>#REF!</v>
          </cell>
          <cell r="M613" t="e">
            <v>#REF!</v>
          </cell>
          <cell r="N613" t="e">
            <v>#REF!</v>
          </cell>
          <cell r="O613" t="e">
            <v>#REF!</v>
          </cell>
          <cell r="P613" t="e">
            <v>#REF!</v>
          </cell>
          <cell r="Q613" t="e">
            <v>#REF!</v>
          </cell>
          <cell r="R613" t="e">
            <v>#REF!</v>
          </cell>
          <cell r="S613" t="e">
            <v>#REF!</v>
          </cell>
          <cell r="T613" t="e">
            <v>#REF!</v>
          </cell>
          <cell r="U613" t="e">
            <v>#REF!</v>
          </cell>
          <cell r="V613" t="e">
            <v>#REF!</v>
          </cell>
          <cell r="W613" t="e">
            <v>#REF!</v>
          </cell>
          <cell r="X613" t="e">
            <v>#REF!</v>
          </cell>
          <cell r="Y613" t="e">
            <v>#REF!</v>
          </cell>
          <cell r="Z613" t="e">
            <v>#REF!</v>
          </cell>
          <cell r="AA613" t="e">
            <v>#REF!</v>
          </cell>
          <cell r="AB613" t="e">
            <v>#REF!</v>
          </cell>
          <cell r="AC613" t="e">
            <v>#REF!</v>
          </cell>
          <cell r="AD613" t="e">
            <v>#REF!</v>
          </cell>
          <cell r="AE613" t="e">
            <v>#REF!</v>
          </cell>
          <cell r="AF613" t="e">
            <v>#REF!</v>
          </cell>
          <cell r="AG613" t="e">
            <v>#REF!</v>
          </cell>
          <cell r="AH613" t="e">
            <v>#REF!</v>
          </cell>
          <cell r="AI613">
            <v>0</v>
          </cell>
        </row>
        <row r="614">
          <cell r="C614" t="str">
            <v>50020</v>
          </cell>
          <cell r="D614" t="str">
            <v>ENTRAMADO  MADERA   CIELORASO</v>
          </cell>
          <cell r="E614" t="str">
            <v>M2</v>
          </cell>
          <cell r="F614">
            <v>15994.432120000001</v>
          </cell>
          <cell r="G614">
            <v>0</v>
          </cell>
          <cell r="H614">
            <v>3091</v>
          </cell>
          <cell r="I614">
            <v>611</v>
          </cell>
          <cell r="J614" t="e">
            <v>#REF!</v>
          </cell>
          <cell r="K614" t="e">
            <v>#REF!</v>
          </cell>
          <cell r="L614" t="e">
            <v>#REF!</v>
          </cell>
          <cell r="M614" t="e">
            <v>#REF!</v>
          </cell>
          <cell r="N614" t="e">
            <v>#REF!</v>
          </cell>
          <cell r="O614" t="e">
            <v>#REF!</v>
          </cell>
          <cell r="P614" t="e">
            <v>#REF!</v>
          </cell>
          <cell r="Q614" t="e">
            <v>#REF!</v>
          </cell>
          <cell r="R614" t="e">
            <v>#REF!</v>
          </cell>
          <cell r="S614" t="e">
            <v>#REF!</v>
          </cell>
          <cell r="T614" t="e">
            <v>#REF!</v>
          </cell>
          <cell r="U614" t="e">
            <v>#REF!</v>
          </cell>
          <cell r="V614" t="e">
            <v>#REF!</v>
          </cell>
          <cell r="W614" t="e">
            <v>#REF!</v>
          </cell>
          <cell r="X614" t="e">
            <v>#REF!</v>
          </cell>
          <cell r="Y614" t="e">
            <v>#REF!</v>
          </cell>
          <cell r="Z614" t="e">
            <v>#REF!</v>
          </cell>
          <cell r="AA614" t="e">
            <v>#REF!</v>
          </cell>
          <cell r="AB614" t="e">
            <v>#REF!</v>
          </cell>
          <cell r="AC614" t="e">
            <v>#REF!</v>
          </cell>
          <cell r="AD614" t="e">
            <v>#REF!</v>
          </cell>
          <cell r="AE614" t="e">
            <v>#REF!</v>
          </cell>
          <cell r="AF614" t="e">
            <v>#REF!</v>
          </cell>
          <cell r="AG614" t="e">
            <v>#REF!</v>
          </cell>
          <cell r="AH614" t="e">
            <v>#REF!</v>
          </cell>
          <cell r="AI614">
            <v>0</v>
          </cell>
        </row>
        <row r="615">
          <cell r="C615" t="str">
            <v>50021</v>
          </cell>
          <cell r="D615" t="str">
            <v>ESTERILLA BAJO ENTRAMADO</v>
          </cell>
          <cell r="E615" t="str">
            <v>M2</v>
          </cell>
          <cell r="F615">
            <v>7009.9576500000012</v>
          </cell>
          <cell r="G615">
            <v>0</v>
          </cell>
          <cell r="H615">
            <v>3096</v>
          </cell>
          <cell r="I615">
            <v>612</v>
          </cell>
          <cell r="J615" t="e">
            <v>#REF!</v>
          </cell>
          <cell r="K615" t="e">
            <v>#REF!</v>
          </cell>
          <cell r="L615" t="e">
            <v>#REF!</v>
          </cell>
          <cell r="M615" t="e">
            <v>#REF!</v>
          </cell>
          <cell r="N615" t="e">
            <v>#REF!</v>
          </cell>
          <cell r="O615" t="e">
            <v>#REF!</v>
          </cell>
          <cell r="P615" t="e">
            <v>#REF!</v>
          </cell>
          <cell r="Q615" t="e">
            <v>#REF!</v>
          </cell>
          <cell r="R615" t="e">
            <v>#REF!</v>
          </cell>
          <cell r="S615" t="e">
            <v>#REF!</v>
          </cell>
          <cell r="T615" t="e">
            <v>#REF!</v>
          </cell>
          <cell r="U615" t="e">
            <v>#REF!</v>
          </cell>
          <cell r="V615" t="e">
            <v>#REF!</v>
          </cell>
          <cell r="W615" t="e">
            <v>#REF!</v>
          </cell>
          <cell r="X615" t="e">
            <v>#REF!</v>
          </cell>
          <cell r="Y615" t="e">
            <v>#REF!</v>
          </cell>
          <cell r="Z615" t="e">
            <v>#REF!</v>
          </cell>
          <cell r="AA615" t="e">
            <v>#REF!</v>
          </cell>
          <cell r="AB615" t="e">
            <v>#REF!</v>
          </cell>
          <cell r="AC615" t="e">
            <v>#REF!</v>
          </cell>
          <cell r="AD615" t="e">
            <v>#REF!</v>
          </cell>
          <cell r="AE615" t="e">
            <v>#REF!</v>
          </cell>
          <cell r="AF615" t="e">
            <v>#REF!</v>
          </cell>
          <cell r="AG615" t="e">
            <v>#REF!</v>
          </cell>
          <cell r="AH615" t="e">
            <v>#REF!</v>
          </cell>
          <cell r="AI615">
            <v>0</v>
          </cell>
        </row>
        <row r="616">
          <cell r="C616" t="str">
            <v>50022</v>
          </cell>
          <cell r="D616" t="str">
            <v>REPELLO IMPR. MUROS   1 : 3</v>
          </cell>
          <cell r="E616" t="str">
            <v>M2</v>
          </cell>
          <cell r="F616">
            <v>13542.856180000001</v>
          </cell>
          <cell r="G616">
            <v>0</v>
          </cell>
          <cell r="H616">
            <v>3102</v>
          </cell>
          <cell r="I616">
            <v>613</v>
          </cell>
          <cell r="J616" t="e">
            <v>#REF!</v>
          </cell>
          <cell r="K616" t="e">
            <v>#REF!</v>
          </cell>
          <cell r="L616" t="e">
            <v>#REF!</v>
          </cell>
          <cell r="M616" t="e">
            <v>#REF!</v>
          </cell>
          <cell r="N616" t="e">
            <v>#REF!</v>
          </cell>
          <cell r="O616" t="e">
            <v>#REF!</v>
          </cell>
          <cell r="P616" t="e">
            <v>#REF!</v>
          </cell>
          <cell r="Q616" t="e">
            <v>#REF!</v>
          </cell>
          <cell r="R616" t="e">
            <v>#REF!</v>
          </cell>
          <cell r="S616" t="e">
            <v>#REF!</v>
          </cell>
          <cell r="T616" t="e">
            <v>#REF!</v>
          </cell>
          <cell r="U616" t="e">
            <v>#REF!</v>
          </cell>
          <cell r="V616" t="e">
            <v>#REF!</v>
          </cell>
          <cell r="W616" t="e">
            <v>#REF!</v>
          </cell>
          <cell r="X616" t="e">
            <v>#REF!</v>
          </cell>
          <cell r="Y616" t="e">
            <v>#REF!</v>
          </cell>
          <cell r="Z616" t="e">
            <v>#REF!</v>
          </cell>
          <cell r="AA616" t="e">
            <v>#REF!</v>
          </cell>
          <cell r="AB616" t="e">
            <v>#REF!</v>
          </cell>
          <cell r="AC616" t="e">
            <v>#REF!</v>
          </cell>
          <cell r="AD616" t="e">
            <v>#REF!</v>
          </cell>
          <cell r="AE616" t="e">
            <v>#REF!</v>
          </cell>
          <cell r="AF616" t="e">
            <v>#REF!</v>
          </cell>
          <cell r="AG616" t="e">
            <v>#REF!</v>
          </cell>
          <cell r="AH616" t="e">
            <v>#REF!</v>
          </cell>
          <cell r="AI616">
            <v>0</v>
          </cell>
        </row>
        <row r="617">
          <cell r="C617">
            <v>60000</v>
          </cell>
          <cell r="D617" t="str">
            <v>ESTRUCTURAS EN CONCRETO</v>
          </cell>
          <cell r="E617">
            <v>0</v>
          </cell>
          <cell r="F617">
            <v>0</v>
          </cell>
          <cell r="G617">
            <v>0</v>
          </cell>
          <cell r="H617">
            <v>3103</v>
          </cell>
          <cell r="I617">
            <v>614</v>
          </cell>
          <cell r="J617" t="e">
            <v>#REF!</v>
          </cell>
          <cell r="K617" t="e">
            <v>#REF!</v>
          </cell>
          <cell r="L617" t="e">
            <v>#REF!</v>
          </cell>
          <cell r="M617" t="e">
            <v>#REF!</v>
          </cell>
          <cell r="N617" t="e">
            <v>#REF!</v>
          </cell>
          <cell r="O617" t="e">
            <v>#REF!</v>
          </cell>
          <cell r="P617" t="e">
            <v>#REF!</v>
          </cell>
          <cell r="Q617" t="e">
            <v>#REF!</v>
          </cell>
          <cell r="R617" t="e">
            <v>#REF!</v>
          </cell>
          <cell r="S617" t="e">
            <v>#REF!</v>
          </cell>
          <cell r="T617" t="e">
            <v>#REF!</v>
          </cell>
          <cell r="U617" t="e">
            <v>#REF!</v>
          </cell>
          <cell r="V617" t="e">
            <v>#REF!</v>
          </cell>
          <cell r="W617" t="e">
            <v>#REF!</v>
          </cell>
          <cell r="X617" t="e">
            <v>#REF!</v>
          </cell>
          <cell r="Y617" t="e">
            <v>#REF!</v>
          </cell>
          <cell r="Z617" t="e">
            <v>#REF!</v>
          </cell>
          <cell r="AA617" t="e">
            <v>#REF!</v>
          </cell>
          <cell r="AB617" t="e">
            <v>#REF!</v>
          </cell>
          <cell r="AC617" t="e">
            <v>#REF!</v>
          </cell>
          <cell r="AD617" t="e">
            <v>#REF!</v>
          </cell>
          <cell r="AE617" t="e">
            <v>#REF!</v>
          </cell>
          <cell r="AF617" t="e">
            <v>#REF!</v>
          </cell>
          <cell r="AG617" t="e">
            <v>#REF!</v>
          </cell>
          <cell r="AH617" t="e">
            <v>#REF!</v>
          </cell>
          <cell r="AI617">
            <v>0</v>
          </cell>
        </row>
        <row r="618">
          <cell r="C618" t="str">
            <v>60001</v>
          </cell>
          <cell r="D618" t="str">
            <v>BLOQ. ESTRUCTUR. LA SULTANA</v>
          </cell>
          <cell r="E618" t="str">
            <v>M2</v>
          </cell>
          <cell r="F618">
            <v>36700.242705000004</v>
          </cell>
          <cell r="G618">
            <v>0</v>
          </cell>
          <cell r="H618">
            <v>3111</v>
          </cell>
          <cell r="I618">
            <v>615</v>
          </cell>
          <cell r="J618" t="e">
            <v>#REF!</v>
          </cell>
          <cell r="K618" t="e">
            <v>#REF!</v>
          </cell>
          <cell r="L618" t="e">
            <v>#REF!</v>
          </cell>
          <cell r="M618" t="e">
            <v>#REF!</v>
          </cell>
          <cell r="N618" t="e">
            <v>#REF!</v>
          </cell>
          <cell r="O618" t="e">
            <v>#REF!</v>
          </cell>
          <cell r="P618" t="e">
            <v>#REF!</v>
          </cell>
          <cell r="Q618" t="e">
            <v>#REF!</v>
          </cell>
          <cell r="R618" t="e">
            <v>#REF!</v>
          </cell>
          <cell r="S618" t="e">
            <v>#REF!</v>
          </cell>
          <cell r="T618" t="e">
            <v>#REF!</v>
          </cell>
          <cell r="U618" t="e">
            <v>#REF!</v>
          </cell>
          <cell r="V618" t="e">
            <v>#REF!</v>
          </cell>
          <cell r="W618" t="e">
            <v>#REF!</v>
          </cell>
          <cell r="X618" t="e">
            <v>#REF!</v>
          </cell>
          <cell r="Y618" t="e">
            <v>#REF!</v>
          </cell>
          <cell r="Z618" t="e">
            <v>#REF!</v>
          </cell>
          <cell r="AA618" t="e">
            <v>#REF!</v>
          </cell>
          <cell r="AB618" t="e">
            <v>#REF!</v>
          </cell>
          <cell r="AC618" t="e">
            <v>#REF!</v>
          </cell>
          <cell r="AD618" t="e">
            <v>#REF!</v>
          </cell>
          <cell r="AE618" t="e">
            <v>#REF!</v>
          </cell>
          <cell r="AF618" t="e">
            <v>#REF!</v>
          </cell>
          <cell r="AG618" t="e">
            <v>#REF!</v>
          </cell>
          <cell r="AH618" t="e">
            <v>#REF!</v>
          </cell>
          <cell r="AI618">
            <v>0</v>
          </cell>
        </row>
        <row r="619">
          <cell r="C619" t="str">
            <v>60002</v>
          </cell>
          <cell r="D619" t="str">
            <v>EXCAVACION A MANO</v>
          </cell>
          <cell r="E619" t="str">
            <v>M3</v>
          </cell>
          <cell r="F619">
            <v>38269.080945000002</v>
          </cell>
          <cell r="G619">
            <v>0</v>
          </cell>
          <cell r="H619">
            <v>3114</v>
          </cell>
          <cell r="I619">
            <v>616</v>
          </cell>
          <cell r="J619" t="e">
            <v>#REF!</v>
          </cell>
          <cell r="K619" t="e">
            <v>#REF!</v>
          </cell>
          <cell r="L619" t="e">
            <v>#REF!</v>
          </cell>
          <cell r="M619" t="e">
            <v>#REF!</v>
          </cell>
          <cell r="N619" t="e">
            <v>#REF!</v>
          </cell>
          <cell r="O619" t="e">
            <v>#REF!</v>
          </cell>
          <cell r="P619" t="e">
            <v>#REF!</v>
          </cell>
          <cell r="Q619" t="e">
            <v>#REF!</v>
          </cell>
          <cell r="R619" t="e">
            <v>#REF!</v>
          </cell>
          <cell r="S619" t="e">
            <v>#REF!</v>
          </cell>
          <cell r="T619" t="e">
            <v>#REF!</v>
          </cell>
          <cell r="U619" t="e">
            <v>#REF!</v>
          </cell>
          <cell r="V619" t="e">
            <v>#REF!</v>
          </cell>
          <cell r="W619" t="e">
            <v>#REF!</v>
          </cell>
          <cell r="X619" t="e">
            <v>#REF!</v>
          </cell>
          <cell r="Y619" t="e">
            <v>#REF!</v>
          </cell>
          <cell r="Z619" t="e">
            <v>#REF!</v>
          </cell>
          <cell r="AA619" t="e">
            <v>#REF!</v>
          </cell>
          <cell r="AB619" t="e">
            <v>#REF!</v>
          </cell>
          <cell r="AC619" t="e">
            <v>#REF!</v>
          </cell>
          <cell r="AD619" t="e">
            <v>#REF!</v>
          </cell>
          <cell r="AE619" t="e">
            <v>#REF!</v>
          </cell>
          <cell r="AF619" t="e">
            <v>#REF!</v>
          </cell>
          <cell r="AG619" t="e">
            <v>#REF!</v>
          </cell>
          <cell r="AH619" t="e">
            <v>#REF!</v>
          </cell>
          <cell r="AI619">
            <v>0</v>
          </cell>
        </row>
        <row r="620">
          <cell r="C620" t="str">
            <v>60003</v>
          </cell>
          <cell r="D620" t="str">
            <v>RELLENOS DE EXCAVACION</v>
          </cell>
          <cell r="E620" t="str">
            <v>M3</v>
          </cell>
          <cell r="F620">
            <v>0</v>
          </cell>
          <cell r="G620">
            <v>0</v>
          </cell>
          <cell r="H620">
            <v>3116</v>
          </cell>
          <cell r="I620">
            <v>617</v>
          </cell>
          <cell r="J620" t="e">
            <v>#REF!</v>
          </cell>
          <cell r="K620" t="e">
            <v>#REF!</v>
          </cell>
          <cell r="L620" t="e">
            <v>#REF!</v>
          </cell>
          <cell r="M620" t="e">
            <v>#REF!</v>
          </cell>
          <cell r="N620" t="e">
            <v>#REF!</v>
          </cell>
          <cell r="O620" t="e">
            <v>#REF!</v>
          </cell>
          <cell r="P620" t="e">
            <v>#REF!</v>
          </cell>
          <cell r="Q620" t="e">
            <v>#REF!</v>
          </cell>
          <cell r="R620" t="e">
            <v>#REF!</v>
          </cell>
          <cell r="S620" t="e">
            <v>#REF!</v>
          </cell>
          <cell r="T620" t="e">
            <v>#REF!</v>
          </cell>
          <cell r="U620" t="e">
            <v>#REF!</v>
          </cell>
          <cell r="V620" t="e">
            <v>#REF!</v>
          </cell>
          <cell r="W620" t="e">
            <v>#REF!</v>
          </cell>
          <cell r="X620" t="e">
            <v>#REF!</v>
          </cell>
          <cell r="Y620" t="e">
            <v>#REF!</v>
          </cell>
          <cell r="Z620" t="e">
            <v>#REF!</v>
          </cell>
          <cell r="AA620" t="e">
            <v>#REF!</v>
          </cell>
          <cell r="AB620" t="e">
            <v>#REF!</v>
          </cell>
          <cell r="AC620" t="e">
            <v>#REF!</v>
          </cell>
          <cell r="AD620" t="e">
            <v>#REF!</v>
          </cell>
          <cell r="AE620" t="e">
            <v>#REF!</v>
          </cell>
          <cell r="AF620" t="e">
            <v>#REF!</v>
          </cell>
          <cell r="AG620" t="e">
            <v>#REF!</v>
          </cell>
          <cell r="AH620" t="e">
            <v>#REF!</v>
          </cell>
          <cell r="AI620">
            <v>0</v>
          </cell>
        </row>
        <row r="621">
          <cell r="C621" t="str">
            <v>60004</v>
          </cell>
          <cell r="D621" t="str">
            <v>RETIRO SOBRANTE  TIERRA</v>
          </cell>
          <cell r="E621" t="str">
            <v>M3</v>
          </cell>
          <cell r="F621">
            <v>37702.413180000003</v>
          </cell>
          <cell r="G621">
            <v>0</v>
          </cell>
          <cell r="H621">
            <v>3119</v>
          </cell>
          <cell r="I621">
            <v>618</v>
          </cell>
          <cell r="J621" t="e">
            <v>#REF!</v>
          </cell>
          <cell r="K621" t="e">
            <v>#REF!</v>
          </cell>
          <cell r="L621" t="e">
            <v>#REF!</v>
          </cell>
          <cell r="M621" t="e">
            <v>#REF!</v>
          </cell>
          <cell r="N621" t="e">
            <v>#REF!</v>
          </cell>
          <cell r="O621" t="e">
            <v>#REF!</v>
          </cell>
          <cell r="P621" t="e">
            <v>#REF!</v>
          </cell>
          <cell r="Q621" t="e">
            <v>#REF!</v>
          </cell>
          <cell r="R621" t="e">
            <v>#REF!</v>
          </cell>
          <cell r="S621" t="e">
            <v>#REF!</v>
          </cell>
          <cell r="T621" t="e">
            <v>#REF!</v>
          </cell>
          <cell r="U621" t="e">
            <v>#REF!</v>
          </cell>
          <cell r="V621" t="e">
            <v>#REF!</v>
          </cell>
          <cell r="W621" t="e">
            <v>#REF!</v>
          </cell>
          <cell r="X621" t="e">
            <v>#REF!</v>
          </cell>
          <cell r="Y621" t="e">
            <v>#REF!</v>
          </cell>
          <cell r="Z621" t="e">
            <v>#REF!</v>
          </cell>
          <cell r="AA621" t="e">
            <v>#REF!</v>
          </cell>
          <cell r="AB621" t="e">
            <v>#REF!</v>
          </cell>
          <cell r="AC621" t="e">
            <v>#REF!</v>
          </cell>
          <cell r="AD621" t="e">
            <v>#REF!</v>
          </cell>
          <cell r="AE621" t="e">
            <v>#REF!</v>
          </cell>
          <cell r="AF621" t="e">
            <v>#REF!</v>
          </cell>
          <cell r="AG621" t="e">
            <v>#REF!</v>
          </cell>
          <cell r="AH621" t="e">
            <v>#REF!</v>
          </cell>
          <cell r="AI621">
            <v>0</v>
          </cell>
        </row>
        <row r="622">
          <cell r="C622" t="str">
            <v>60005</v>
          </cell>
          <cell r="D622" t="str">
            <v>DEMOLICION CABEZAS PILOTES</v>
          </cell>
          <cell r="E622" t="str">
            <v>M3</v>
          </cell>
          <cell r="F622">
            <v>158456.77650000001</v>
          </cell>
          <cell r="G622">
            <v>0</v>
          </cell>
          <cell r="H622">
            <v>3123</v>
          </cell>
          <cell r="I622">
            <v>619</v>
          </cell>
          <cell r="J622" t="e">
            <v>#REF!</v>
          </cell>
          <cell r="K622" t="e">
            <v>#REF!</v>
          </cell>
          <cell r="L622" t="e">
            <v>#REF!</v>
          </cell>
          <cell r="M622" t="e">
            <v>#REF!</v>
          </cell>
          <cell r="N622" t="e">
            <v>#REF!</v>
          </cell>
          <cell r="O622" t="e">
            <v>#REF!</v>
          </cell>
          <cell r="P622" t="e">
            <v>#REF!</v>
          </cell>
          <cell r="Q622" t="e">
            <v>#REF!</v>
          </cell>
          <cell r="R622" t="e">
            <v>#REF!</v>
          </cell>
          <cell r="S622" t="e">
            <v>#REF!</v>
          </cell>
          <cell r="T622" t="e">
            <v>#REF!</v>
          </cell>
          <cell r="U622" t="e">
            <v>#REF!</v>
          </cell>
          <cell r="V622" t="e">
            <v>#REF!</v>
          </cell>
          <cell r="W622" t="e">
            <v>#REF!</v>
          </cell>
          <cell r="X622" t="e">
            <v>#REF!</v>
          </cell>
          <cell r="Y622" t="e">
            <v>#REF!</v>
          </cell>
          <cell r="Z622" t="e">
            <v>#REF!</v>
          </cell>
          <cell r="AA622" t="e">
            <v>#REF!</v>
          </cell>
          <cell r="AB622" t="e">
            <v>#REF!</v>
          </cell>
          <cell r="AC622" t="e">
            <v>#REF!</v>
          </cell>
          <cell r="AD622" t="e">
            <v>#REF!</v>
          </cell>
          <cell r="AE622" t="e">
            <v>#REF!</v>
          </cell>
          <cell r="AF622" t="e">
            <v>#REF!</v>
          </cell>
          <cell r="AG622" t="e">
            <v>#REF!</v>
          </cell>
          <cell r="AH622" t="e">
            <v>#REF!</v>
          </cell>
          <cell r="AI622">
            <v>0</v>
          </cell>
        </row>
        <row r="623">
          <cell r="C623" t="str">
            <v>60006</v>
          </cell>
          <cell r="D623" t="str">
            <v>BASE DE CONCRETO POBRE 0.05</v>
          </cell>
          <cell r="E623" t="str">
            <v>M2</v>
          </cell>
          <cell r="F623">
            <v>20913.234830829595</v>
          </cell>
          <cell r="G623">
            <v>0</v>
          </cell>
          <cell r="H623">
            <v>3126</v>
          </cell>
          <cell r="I623">
            <v>620</v>
          </cell>
          <cell r="J623" t="e">
            <v>#REF!</v>
          </cell>
          <cell r="K623" t="e">
            <v>#REF!</v>
          </cell>
          <cell r="L623" t="e">
            <v>#REF!</v>
          </cell>
          <cell r="M623" t="e">
            <v>#REF!</v>
          </cell>
          <cell r="N623" t="e">
            <v>#REF!</v>
          </cell>
          <cell r="O623" t="e">
            <v>#REF!</v>
          </cell>
          <cell r="P623" t="e">
            <v>#REF!</v>
          </cell>
          <cell r="Q623" t="e">
            <v>#REF!</v>
          </cell>
          <cell r="R623" t="e">
            <v>#REF!</v>
          </cell>
          <cell r="S623" t="e">
            <v>#REF!</v>
          </cell>
          <cell r="T623" t="e">
            <v>#REF!</v>
          </cell>
          <cell r="U623" t="e">
            <v>#REF!</v>
          </cell>
          <cell r="V623" t="e">
            <v>#REF!</v>
          </cell>
          <cell r="W623" t="e">
            <v>#REF!</v>
          </cell>
          <cell r="X623" t="e">
            <v>#REF!</v>
          </cell>
          <cell r="Y623" t="e">
            <v>#REF!</v>
          </cell>
          <cell r="Z623" t="e">
            <v>#REF!</v>
          </cell>
          <cell r="AA623" t="e">
            <v>#REF!</v>
          </cell>
          <cell r="AB623" t="e">
            <v>#REF!</v>
          </cell>
          <cell r="AC623" t="e">
            <v>#REF!</v>
          </cell>
          <cell r="AD623" t="e">
            <v>#REF!</v>
          </cell>
          <cell r="AE623" t="e">
            <v>#REF!</v>
          </cell>
          <cell r="AF623" t="e">
            <v>#REF!</v>
          </cell>
          <cell r="AG623" t="e">
            <v>#REF!</v>
          </cell>
          <cell r="AH623" t="e">
            <v>#REF!</v>
          </cell>
          <cell r="AI623">
            <v>0</v>
          </cell>
        </row>
        <row r="624">
          <cell r="C624" t="str">
            <v>60007</v>
          </cell>
          <cell r="D624" t="str">
            <v>ZAPATAS</v>
          </cell>
          <cell r="E624" t="str">
            <v>M3</v>
          </cell>
          <cell r="F624">
            <v>494117.34848937881</v>
          </cell>
          <cell r="G624">
            <v>0</v>
          </cell>
          <cell r="H624">
            <v>3134</v>
          </cell>
          <cell r="I624">
            <v>621</v>
          </cell>
          <cell r="J624" t="e">
            <v>#REF!</v>
          </cell>
          <cell r="K624" t="e">
            <v>#REF!</v>
          </cell>
          <cell r="L624" t="e">
            <v>#REF!</v>
          </cell>
          <cell r="M624" t="e">
            <v>#REF!</v>
          </cell>
          <cell r="N624" t="e">
            <v>#REF!</v>
          </cell>
          <cell r="O624" t="e">
            <v>#REF!</v>
          </cell>
          <cell r="P624" t="e">
            <v>#REF!</v>
          </cell>
          <cell r="Q624" t="e">
            <v>#REF!</v>
          </cell>
          <cell r="R624" t="e">
            <v>#REF!</v>
          </cell>
          <cell r="S624" t="e">
            <v>#REF!</v>
          </cell>
          <cell r="T624" t="e">
            <v>#REF!</v>
          </cell>
          <cell r="U624" t="e">
            <v>#REF!</v>
          </cell>
          <cell r="V624" t="e">
            <v>#REF!</v>
          </cell>
          <cell r="W624" t="e">
            <v>#REF!</v>
          </cell>
          <cell r="X624" t="e">
            <v>#REF!</v>
          </cell>
          <cell r="Y624" t="e">
            <v>#REF!</v>
          </cell>
          <cell r="Z624" t="e">
            <v>#REF!</v>
          </cell>
          <cell r="AA624" t="e">
            <v>#REF!</v>
          </cell>
          <cell r="AB624" t="e">
            <v>#REF!</v>
          </cell>
          <cell r="AC624" t="e">
            <v>#REF!</v>
          </cell>
          <cell r="AD624" t="e">
            <v>#REF!</v>
          </cell>
          <cell r="AE624" t="e">
            <v>#REF!</v>
          </cell>
          <cell r="AF624" t="e">
            <v>#REF!</v>
          </cell>
          <cell r="AG624" t="e">
            <v>#REF!</v>
          </cell>
          <cell r="AH624" t="e">
            <v>#REF!</v>
          </cell>
          <cell r="AI624">
            <v>0</v>
          </cell>
        </row>
        <row r="625">
          <cell r="C625" t="str">
            <v>60008</v>
          </cell>
          <cell r="D625" t="str">
            <v>VIGAS CIMENTACION</v>
          </cell>
          <cell r="E625" t="str">
            <v>M3</v>
          </cell>
          <cell r="F625">
            <v>583786.5217993788</v>
          </cell>
          <cell r="G625">
            <v>0</v>
          </cell>
          <cell r="H625">
            <v>3141</v>
          </cell>
          <cell r="I625">
            <v>622</v>
          </cell>
          <cell r="J625" t="e">
            <v>#REF!</v>
          </cell>
          <cell r="K625" t="e">
            <v>#REF!</v>
          </cell>
          <cell r="L625" t="e">
            <v>#REF!</v>
          </cell>
          <cell r="M625" t="e">
            <v>#REF!</v>
          </cell>
          <cell r="N625" t="e">
            <v>#REF!</v>
          </cell>
          <cell r="O625" t="e">
            <v>#REF!</v>
          </cell>
          <cell r="P625" t="e">
            <v>#REF!</v>
          </cell>
          <cell r="Q625" t="e">
            <v>#REF!</v>
          </cell>
          <cell r="R625" t="e">
            <v>#REF!</v>
          </cell>
          <cell r="S625" t="e">
            <v>#REF!</v>
          </cell>
          <cell r="T625" t="e">
            <v>#REF!</v>
          </cell>
          <cell r="U625" t="e">
            <v>#REF!</v>
          </cell>
          <cell r="V625" t="e">
            <v>#REF!</v>
          </cell>
          <cell r="W625" t="e">
            <v>#REF!</v>
          </cell>
          <cell r="X625" t="e">
            <v>#REF!</v>
          </cell>
          <cell r="Y625" t="e">
            <v>#REF!</v>
          </cell>
          <cell r="Z625" t="e">
            <v>#REF!</v>
          </cell>
          <cell r="AA625" t="e">
            <v>#REF!</v>
          </cell>
          <cell r="AB625" t="e">
            <v>#REF!</v>
          </cell>
          <cell r="AC625" t="e">
            <v>#REF!</v>
          </cell>
          <cell r="AD625" t="e">
            <v>#REF!</v>
          </cell>
          <cell r="AE625" t="e">
            <v>#REF!</v>
          </cell>
          <cell r="AF625" t="e">
            <v>#REF!</v>
          </cell>
          <cell r="AG625" t="e">
            <v>#REF!</v>
          </cell>
          <cell r="AH625" t="e">
            <v>#REF!</v>
          </cell>
          <cell r="AI625">
            <v>0</v>
          </cell>
        </row>
        <row r="626">
          <cell r="C626" t="str">
            <v>60009</v>
          </cell>
          <cell r="D626" t="str">
            <v>COLUMNAS</v>
          </cell>
          <cell r="E626" t="str">
            <v>M3</v>
          </cell>
          <cell r="F626">
            <v>673680.65955137881</v>
          </cell>
          <cell r="G626">
            <v>0</v>
          </cell>
          <cell r="H626">
            <v>3150</v>
          </cell>
          <cell r="I626">
            <v>623</v>
          </cell>
          <cell r="J626" t="e">
            <v>#REF!</v>
          </cell>
          <cell r="K626" t="e">
            <v>#REF!</v>
          </cell>
          <cell r="L626" t="e">
            <v>#REF!</v>
          </cell>
          <cell r="M626" t="e">
            <v>#REF!</v>
          </cell>
          <cell r="N626" t="e">
            <v>#REF!</v>
          </cell>
          <cell r="O626" t="e">
            <v>#REF!</v>
          </cell>
          <cell r="P626" t="e">
            <v>#REF!</v>
          </cell>
          <cell r="Q626" t="e">
            <v>#REF!</v>
          </cell>
          <cell r="R626" t="e">
            <v>#REF!</v>
          </cell>
          <cell r="S626" t="e">
            <v>#REF!</v>
          </cell>
          <cell r="T626" t="e">
            <v>#REF!</v>
          </cell>
          <cell r="U626" t="e">
            <v>#REF!</v>
          </cell>
          <cell r="V626" t="e">
            <v>#REF!</v>
          </cell>
          <cell r="W626" t="e">
            <v>#REF!</v>
          </cell>
          <cell r="X626" t="e">
            <v>#REF!</v>
          </cell>
          <cell r="Y626" t="e">
            <v>#REF!</v>
          </cell>
          <cell r="Z626" t="e">
            <v>#REF!</v>
          </cell>
          <cell r="AA626" t="e">
            <v>#REF!</v>
          </cell>
          <cell r="AB626" t="e">
            <v>#REF!</v>
          </cell>
          <cell r="AC626" t="e">
            <v>#REF!</v>
          </cell>
          <cell r="AD626" t="e">
            <v>#REF!</v>
          </cell>
          <cell r="AE626" t="e">
            <v>#REF!</v>
          </cell>
          <cell r="AF626" t="e">
            <v>#REF!</v>
          </cell>
          <cell r="AG626" t="e">
            <v>#REF!</v>
          </cell>
          <cell r="AH626" t="e">
            <v>#REF!</v>
          </cell>
          <cell r="AI626">
            <v>0</v>
          </cell>
        </row>
        <row r="627">
          <cell r="C627" t="str">
            <v>60010</v>
          </cell>
          <cell r="D627" t="str">
            <v>ESCALERAS</v>
          </cell>
          <cell r="E627" t="str">
            <v>UND</v>
          </cell>
          <cell r="F627">
            <v>21058539.823313378</v>
          </cell>
          <cell r="G627">
            <v>0</v>
          </cell>
          <cell r="H627">
            <v>3157</v>
          </cell>
          <cell r="I627">
            <v>624</v>
          </cell>
          <cell r="J627" t="e">
            <v>#REF!</v>
          </cell>
          <cell r="K627" t="e">
            <v>#REF!</v>
          </cell>
          <cell r="L627" t="e">
            <v>#REF!</v>
          </cell>
          <cell r="M627" t="e">
            <v>#REF!</v>
          </cell>
          <cell r="N627" t="e">
            <v>#REF!</v>
          </cell>
          <cell r="O627" t="e">
            <v>#REF!</v>
          </cell>
          <cell r="P627" t="e">
            <v>#REF!</v>
          </cell>
          <cell r="Q627" t="e">
            <v>#REF!</v>
          </cell>
          <cell r="R627" t="e">
            <v>#REF!</v>
          </cell>
          <cell r="S627" t="e">
            <v>#REF!</v>
          </cell>
          <cell r="T627" t="e">
            <v>#REF!</v>
          </cell>
          <cell r="U627" t="e">
            <v>#REF!</v>
          </cell>
          <cell r="V627" t="e">
            <v>#REF!</v>
          </cell>
          <cell r="W627" t="e">
            <v>#REF!</v>
          </cell>
          <cell r="X627" t="e">
            <v>#REF!</v>
          </cell>
          <cell r="Y627" t="e">
            <v>#REF!</v>
          </cell>
          <cell r="Z627" t="e">
            <v>#REF!</v>
          </cell>
          <cell r="AA627" t="e">
            <v>#REF!</v>
          </cell>
          <cell r="AB627" t="e">
            <v>#REF!</v>
          </cell>
          <cell r="AC627" t="e">
            <v>#REF!</v>
          </cell>
          <cell r="AD627" t="e">
            <v>#REF!</v>
          </cell>
          <cell r="AE627" t="e">
            <v>#REF!</v>
          </cell>
          <cell r="AF627" t="e">
            <v>#REF!</v>
          </cell>
          <cell r="AG627" t="e">
            <v>#REF!</v>
          </cell>
          <cell r="AH627" t="e">
            <v>#REF!</v>
          </cell>
          <cell r="AI627">
            <v>0</v>
          </cell>
        </row>
        <row r="628">
          <cell r="C628" t="str">
            <v>60011</v>
          </cell>
          <cell r="D628" t="str">
            <v>PASOS PREF. ESCALERA  L = M</v>
          </cell>
          <cell r="E628" t="str">
            <v>UND</v>
          </cell>
          <cell r="F628">
            <v>26966.292960858049</v>
          </cell>
          <cell r="G628">
            <v>0</v>
          </cell>
          <cell r="H628">
            <v>3165</v>
          </cell>
          <cell r="I628">
            <v>625</v>
          </cell>
          <cell r="J628" t="e">
            <v>#REF!</v>
          </cell>
          <cell r="K628" t="e">
            <v>#REF!</v>
          </cell>
          <cell r="L628" t="e">
            <v>#REF!</v>
          </cell>
          <cell r="M628" t="e">
            <v>#REF!</v>
          </cell>
          <cell r="N628" t="e">
            <v>#REF!</v>
          </cell>
          <cell r="O628" t="e">
            <v>#REF!</v>
          </cell>
          <cell r="P628" t="e">
            <v>#REF!</v>
          </cell>
          <cell r="Q628" t="e">
            <v>#REF!</v>
          </cell>
          <cell r="R628" t="e">
            <v>#REF!</v>
          </cell>
          <cell r="S628" t="e">
            <v>#REF!</v>
          </cell>
          <cell r="T628" t="e">
            <v>#REF!</v>
          </cell>
          <cell r="U628" t="e">
            <v>#REF!</v>
          </cell>
          <cell r="V628" t="e">
            <v>#REF!</v>
          </cell>
          <cell r="W628" t="e">
            <v>#REF!</v>
          </cell>
          <cell r="X628" t="e">
            <v>#REF!</v>
          </cell>
          <cell r="Y628" t="e">
            <v>#REF!</v>
          </cell>
          <cell r="Z628" t="e">
            <v>#REF!</v>
          </cell>
          <cell r="AA628" t="e">
            <v>#REF!</v>
          </cell>
          <cell r="AB628" t="e">
            <v>#REF!</v>
          </cell>
          <cell r="AC628" t="e">
            <v>#REF!</v>
          </cell>
          <cell r="AD628" t="e">
            <v>#REF!</v>
          </cell>
          <cell r="AE628" t="e">
            <v>#REF!</v>
          </cell>
          <cell r="AF628" t="e">
            <v>#REF!</v>
          </cell>
          <cell r="AG628" t="e">
            <v>#REF!</v>
          </cell>
          <cell r="AH628" t="e">
            <v>#REF!</v>
          </cell>
          <cell r="AI628">
            <v>0</v>
          </cell>
        </row>
        <row r="629">
          <cell r="C629" t="str">
            <v>60012</v>
          </cell>
          <cell r="D629" t="str">
            <v>MUROS DE CONTENCION  H = 2</v>
          </cell>
          <cell r="E629" t="str">
            <v>M3</v>
          </cell>
          <cell r="F629">
            <v>546399.11634837883</v>
          </cell>
          <cell r="G629">
            <v>0</v>
          </cell>
          <cell r="H629">
            <v>3172</v>
          </cell>
          <cell r="I629">
            <v>626</v>
          </cell>
          <cell r="J629" t="e">
            <v>#REF!</v>
          </cell>
          <cell r="K629" t="e">
            <v>#REF!</v>
          </cell>
          <cell r="L629" t="e">
            <v>#REF!</v>
          </cell>
          <cell r="M629" t="e">
            <v>#REF!</v>
          </cell>
          <cell r="N629" t="e">
            <v>#REF!</v>
          </cell>
          <cell r="O629" t="e">
            <v>#REF!</v>
          </cell>
          <cell r="P629" t="e">
            <v>#REF!</v>
          </cell>
          <cell r="Q629" t="e">
            <v>#REF!</v>
          </cell>
          <cell r="R629" t="e">
            <v>#REF!</v>
          </cell>
          <cell r="S629" t="e">
            <v>#REF!</v>
          </cell>
          <cell r="T629" t="e">
            <v>#REF!</v>
          </cell>
          <cell r="U629" t="e">
            <v>#REF!</v>
          </cell>
          <cell r="V629" t="e">
            <v>#REF!</v>
          </cell>
          <cell r="W629" t="e">
            <v>#REF!</v>
          </cell>
          <cell r="X629" t="e">
            <v>#REF!</v>
          </cell>
          <cell r="Y629" t="e">
            <v>#REF!</v>
          </cell>
          <cell r="Z629" t="e">
            <v>#REF!</v>
          </cell>
          <cell r="AA629" t="e">
            <v>#REF!</v>
          </cell>
          <cell r="AB629" t="e">
            <v>#REF!</v>
          </cell>
          <cell r="AC629" t="e">
            <v>#REF!</v>
          </cell>
          <cell r="AD629" t="e">
            <v>#REF!</v>
          </cell>
          <cell r="AE629" t="e">
            <v>#REF!</v>
          </cell>
          <cell r="AF629" t="e">
            <v>#REF!</v>
          </cell>
          <cell r="AG629" t="e">
            <v>#REF!</v>
          </cell>
          <cell r="AH629" t="e">
            <v>#REF!</v>
          </cell>
          <cell r="AI629">
            <v>0</v>
          </cell>
        </row>
        <row r="630">
          <cell r="C630" t="str">
            <v>60013</v>
          </cell>
          <cell r="D630" t="str">
            <v>TANQUE SUBTERRANEO</v>
          </cell>
          <cell r="E630" t="str">
            <v>M3</v>
          </cell>
          <cell r="F630">
            <v>487534.16993214423</v>
          </cell>
          <cell r="G630">
            <v>0</v>
          </cell>
          <cell r="H630">
            <v>3181</v>
          </cell>
          <cell r="I630">
            <v>627</v>
          </cell>
          <cell r="J630" t="e">
            <v>#REF!</v>
          </cell>
          <cell r="K630" t="e">
            <v>#REF!</v>
          </cell>
          <cell r="L630" t="e">
            <v>#REF!</v>
          </cell>
          <cell r="M630" t="e">
            <v>#REF!</v>
          </cell>
          <cell r="N630" t="e">
            <v>#REF!</v>
          </cell>
          <cell r="O630" t="e">
            <v>#REF!</v>
          </cell>
          <cell r="P630" t="e">
            <v>#REF!</v>
          </cell>
          <cell r="Q630" t="e">
            <v>#REF!</v>
          </cell>
          <cell r="R630" t="e">
            <v>#REF!</v>
          </cell>
          <cell r="S630" t="e">
            <v>#REF!</v>
          </cell>
          <cell r="T630" t="e">
            <v>#REF!</v>
          </cell>
          <cell r="U630" t="e">
            <v>#REF!</v>
          </cell>
          <cell r="V630" t="e">
            <v>#REF!</v>
          </cell>
          <cell r="W630" t="e">
            <v>#REF!</v>
          </cell>
          <cell r="X630" t="e">
            <v>#REF!</v>
          </cell>
          <cell r="Y630" t="e">
            <v>#REF!</v>
          </cell>
          <cell r="Z630" t="e">
            <v>#REF!</v>
          </cell>
          <cell r="AA630" t="e">
            <v>#REF!</v>
          </cell>
          <cell r="AB630" t="e">
            <v>#REF!</v>
          </cell>
          <cell r="AC630" t="e">
            <v>#REF!</v>
          </cell>
          <cell r="AD630" t="e">
            <v>#REF!</v>
          </cell>
          <cell r="AE630" t="e">
            <v>#REF!</v>
          </cell>
          <cell r="AF630" t="e">
            <v>#REF!</v>
          </cell>
          <cell r="AG630" t="e">
            <v>#REF!</v>
          </cell>
          <cell r="AH630" t="e">
            <v>#REF!</v>
          </cell>
          <cell r="AI630">
            <v>0</v>
          </cell>
        </row>
        <row r="631">
          <cell r="C631" t="str">
            <v>60014</v>
          </cell>
          <cell r="D631" t="str">
            <v>TANQUE ELEVADO</v>
          </cell>
          <cell r="E631" t="str">
            <v>M3</v>
          </cell>
          <cell r="F631">
            <v>661708.89051337889</v>
          </cell>
          <cell r="G631">
            <v>0</v>
          </cell>
          <cell r="H631">
            <v>3189</v>
          </cell>
          <cell r="I631">
            <v>628</v>
          </cell>
          <cell r="J631" t="e">
            <v>#REF!</v>
          </cell>
          <cell r="K631" t="e">
            <v>#REF!</v>
          </cell>
          <cell r="L631" t="e">
            <v>#REF!</v>
          </cell>
          <cell r="M631" t="e">
            <v>#REF!</v>
          </cell>
          <cell r="N631" t="e">
            <v>#REF!</v>
          </cell>
          <cell r="O631" t="e">
            <v>#REF!</v>
          </cell>
          <cell r="P631" t="e">
            <v>#REF!</v>
          </cell>
          <cell r="Q631" t="e">
            <v>#REF!</v>
          </cell>
          <cell r="R631" t="e">
            <v>#REF!</v>
          </cell>
          <cell r="S631" t="e">
            <v>#REF!</v>
          </cell>
          <cell r="T631" t="e">
            <v>#REF!</v>
          </cell>
          <cell r="U631" t="e">
            <v>#REF!</v>
          </cell>
          <cell r="V631" t="e">
            <v>#REF!</v>
          </cell>
          <cell r="W631" t="e">
            <v>#REF!</v>
          </cell>
          <cell r="X631" t="e">
            <v>#REF!</v>
          </cell>
          <cell r="Y631" t="e">
            <v>#REF!</v>
          </cell>
          <cell r="Z631" t="e">
            <v>#REF!</v>
          </cell>
          <cell r="AA631" t="e">
            <v>#REF!</v>
          </cell>
          <cell r="AB631" t="e">
            <v>#REF!</v>
          </cell>
          <cell r="AC631" t="e">
            <v>#REF!</v>
          </cell>
          <cell r="AD631" t="e">
            <v>#REF!</v>
          </cell>
          <cell r="AE631" t="e">
            <v>#REF!</v>
          </cell>
          <cell r="AF631" t="e">
            <v>#REF!</v>
          </cell>
          <cell r="AG631" t="e">
            <v>#REF!</v>
          </cell>
          <cell r="AH631" t="e">
            <v>#REF!</v>
          </cell>
          <cell r="AI631">
            <v>0</v>
          </cell>
        </row>
        <row r="632">
          <cell r="C632" t="str">
            <v>60015</v>
          </cell>
          <cell r="D632" t="str">
            <v>VIGAS AEREAS</v>
          </cell>
          <cell r="E632" t="str">
            <v>M3</v>
          </cell>
          <cell r="F632">
            <v>744824.27078337886</v>
          </cell>
          <cell r="G632">
            <v>0</v>
          </cell>
          <cell r="H632">
            <v>3197</v>
          </cell>
          <cell r="I632">
            <v>629</v>
          </cell>
          <cell r="J632" t="e">
            <v>#REF!</v>
          </cell>
          <cell r="K632" t="e">
            <v>#REF!</v>
          </cell>
          <cell r="L632" t="e">
            <v>#REF!</v>
          </cell>
          <cell r="M632" t="e">
            <v>#REF!</v>
          </cell>
          <cell r="N632" t="e">
            <v>#REF!</v>
          </cell>
          <cell r="O632" t="e">
            <v>#REF!</v>
          </cell>
          <cell r="P632" t="e">
            <v>#REF!</v>
          </cell>
          <cell r="Q632" t="e">
            <v>#REF!</v>
          </cell>
          <cell r="R632" t="e">
            <v>#REF!</v>
          </cell>
          <cell r="S632" t="e">
            <v>#REF!</v>
          </cell>
          <cell r="T632" t="e">
            <v>#REF!</v>
          </cell>
          <cell r="U632" t="e">
            <v>#REF!</v>
          </cell>
          <cell r="V632" t="e">
            <v>#REF!</v>
          </cell>
          <cell r="W632" t="e">
            <v>#REF!</v>
          </cell>
          <cell r="X632" t="e">
            <v>#REF!</v>
          </cell>
          <cell r="Y632" t="e">
            <v>#REF!</v>
          </cell>
          <cell r="Z632" t="e">
            <v>#REF!</v>
          </cell>
          <cell r="AA632" t="e">
            <v>#REF!</v>
          </cell>
          <cell r="AB632" t="e">
            <v>#REF!</v>
          </cell>
          <cell r="AC632" t="e">
            <v>#REF!</v>
          </cell>
          <cell r="AD632" t="e">
            <v>#REF!</v>
          </cell>
          <cell r="AE632" t="e">
            <v>#REF!</v>
          </cell>
          <cell r="AF632" t="e">
            <v>#REF!</v>
          </cell>
          <cell r="AG632" t="e">
            <v>#REF!</v>
          </cell>
          <cell r="AH632" t="e">
            <v>#REF!</v>
          </cell>
          <cell r="AI632">
            <v>0</v>
          </cell>
        </row>
        <row r="633">
          <cell r="C633" t="str">
            <v>60016</v>
          </cell>
          <cell r="D633" t="str">
            <v>LOSA  MACIZA  H = 0.1  M2</v>
          </cell>
          <cell r="E633" t="str">
            <v>M2</v>
          </cell>
          <cell r="F633">
            <v>68121.82705443853</v>
          </cell>
          <cell r="G633">
            <v>0</v>
          </cell>
          <cell r="H633">
            <v>3203</v>
          </cell>
          <cell r="I633">
            <v>630</v>
          </cell>
          <cell r="J633" t="e">
            <v>#REF!</v>
          </cell>
          <cell r="K633" t="e">
            <v>#REF!</v>
          </cell>
          <cell r="L633" t="e">
            <v>#REF!</v>
          </cell>
          <cell r="M633" t="e">
            <v>#REF!</v>
          </cell>
          <cell r="N633" t="e">
            <v>#REF!</v>
          </cell>
          <cell r="O633" t="e">
            <v>#REF!</v>
          </cell>
          <cell r="P633" t="e">
            <v>#REF!</v>
          </cell>
          <cell r="Q633" t="e">
            <v>#REF!</v>
          </cell>
          <cell r="R633" t="e">
            <v>#REF!</v>
          </cell>
          <cell r="S633" t="e">
            <v>#REF!</v>
          </cell>
          <cell r="T633" t="e">
            <v>#REF!</v>
          </cell>
          <cell r="U633" t="e">
            <v>#REF!</v>
          </cell>
          <cell r="V633" t="e">
            <v>#REF!</v>
          </cell>
          <cell r="W633" t="e">
            <v>#REF!</v>
          </cell>
          <cell r="X633" t="e">
            <v>#REF!</v>
          </cell>
          <cell r="Y633" t="e">
            <v>#REF!</v>
          </cell>
          <cell r="Z633" t="e">
            <v>#REF!</v>
          </cell>
          <cell r="AA633" t="e">
            <v>#REF!</v>
          </cell>
          <cell r="AB633" t="e">
            <v>#REF!</v>
          </cell>
          <cell r="AC633" t="e">
            <v>#REF!</v>
          </cell>
          <cell r="AD633" t="e">
            <v>#REF!</v>
          </cell>
          <cell r="AE633" t="e">
            <v>#REF!</v>
          </cell>
          <cell r="AF633" t="e">
            <v>#REF!</v>
          </cell>
          <cell r="AG633" t="e">
            <v>#REF!</v>
          </cell>
          <cell r="AH633" t="e">
            <v>#REF!</v>
          </cell>
          <cell r="AI633">
            <v>0</v>
          </cell>
        </row>
        <row r="634">
          <cell r="C634" t="str">
            <v>60017</v>
          </cell>
          <cell r="D634" t="str">
            <v>LOSA  MACIZA  H = 0.12  M2</v>
          </cell>
          <cell r="E634" t="str">
            <v>M2</v>
          </cell>
          <cell r="F634">
            <v>79673.146326154616</v>
          </cell>
          <cell r="G634">
            <v>0</v>
          </cell>
          <cell r="H634">
            <v>3209</v>
          </cell>
          <cell r="I634">
            <v>631</v>
          </cell>
          <cell r="J634" t="e">
            <v>#REF!</v>
          </cell>
          <cell r="K634" t="e">
            <v>#REF!</v>
          </cell>
          <cell r="L634" t="e">
            <v>#REF!</v>
          </cell>
          <cell r="M634" t="e">
            <v>#REF!</v>
          </cell>
          <cell r="N634" t="e">
            <v>#REF!</v>
          </cell>
          <cell r="O634" t="e">
            <v>#REF!</v>
          </cell>
          <cell r="P634" t="e">
            <v>#REF!</v>
          </cell>
          <cell r="Q634" t="e">
            <v>#REF!</v>
          </cell>
          <cell r="R634" t="e">
            <v>#REF!</v>
          </cell>
          <cell r="S634" t="e">
            <v>#REF!</v>
          </cell>
          <cell r="T634" t="e">
            <v>#REF!</v>
          </cell>
          <cell r="U634" t="e">
            <v>#REF!</v>
          </cell>
          <cell r="V634" t="e">
            <v>#REF!</v>
          </cell>
          <cell r="W634" t="e">
            <v>#REF!</v>
          </cell>
          <cell r="X634" t="e">
            <v>#REF!</v>
          </cell>
          <cell r="Y634" t="e">
            <v>#REF!</v>
          </cell>
          <cell r="Z634" t="e">
            <v>#REF!</v>
          </cell>
          <cell r="AA634" t="e">
            <v>#REF!</v>
          </cell>
          <cell r="AB634" t="e">
            <v>#REF!</v>
          </cell>
          <cell r="AC634" t="e">
            <v>#REF!</v>
          </cell>
          <cell r="AD634" t="e">
            <v>#REF!</v>
          </cell>
          <cell r="AE634" t="e">
            <v>#REF!</v>
          </cell>
          <cell r="AF634" t="e">
            <v>#REF!</v>
          </cell>
          <cell r="AG634" t="e">
            <v>#REF!</v>
          </cell>
          <cell r="AH634" t="e">
            <v>#REF!</v>
          </cell>
          <cell r="AI634">
            <v>0</v>
          </cell>
        </row>
        <row r="635">
          <cell r="C635" t="str">
            <v>60018</v>
          </cell>
          <cell r="D635" t="str">
            <v>LOSA  MACIZA  H = 0.15  M2</v>
          </cell>
          <cell r="E635" t="str">
            <v>M2</v>
          </cell>
          <cell r="F635">
            <v>92749.85417372876</v>
          </cell>
          <cell r="G635">
            <v>0</v>
          </cell>
          <cell r="H635">
            <v>3215</v>
          </cell>
          <cell r="I635">
            <v>632</v>
          </cell>
          <cell r="J635" t="e">
            <v>#REF!</v>
          </cell>
          <cell r="K635" t="e">
            <v>#REF!</v>
          </cell>
          <cell r="L635" t="e">
            <v>#REF!</v>
          </cell>
          <cell r="M635" t="e">
            <v>#REF!</v>
          </cell>
          <cell r="N635" t="e">
            <v>#REF!</v>
          </cell>
          <cell r="O635" t="e">
            <v>#REF!</v>
          </cell>
          <cell r="P635" t="e">
            <v>#REF!</v>
          </cell>
          <cell r="Q635" t="e">
            <v>#REF!</v>
          </cell>
          <cell r="R635" t="e">
            <v>#REF!</v>
          </cell>
          <cell r="S635" t="e">
            <v>#REF!</v>
          </cell>
          <cell r="T635" t="e">
            <v>#REF!</v>
          </cell>
          <cell r="U635" t="e">
            <v>#REF!</v>
          </cell>
          <cell r="V635" t="e">
            <v>#REF!</v>
          </cell>
          <cell r="W635" t="e">
            <v>#REF!</v>
          </cell>
          <cell r="X635" t="e">
            <v>#REF!</v>
          </cell>
          <cell r="Y635" t="e">
            <v>#REF!</v>
          </cell>
          <cell r="Z635" t="e">
            <v>#REF!</v>
          </cell>
          <cell r="AA635" t="e">
            <v>#REF!</v>
          </cell>
          <cell r="AB635" t="e">
            <v>#REF!</v>
          </cell>
          <cell r="AC635" t="e">
            <v>#REF!</v>
          </cell>
          <cell r="AD635" t="e">
            <v>#REF!</v>
          </cell>
          <cell r="AE635" t="e">
            <v>#REF!</v>
          </cell>
          <cell r="AF635" t="e">
            <v>#REF!</v>
          </cell>
          <cell r="AG635" t="e">
            <v>#REF!</v>
          </cell>
          <cell r="AH635" t="e">
            <v>#REF!</v>
          </cell>
          <cell r="AI635">
            <v>0</v>
          </cell>
        </row>
        <row r="636">
          <cell r="C636" t="str">
            <v>60019</v>
          </cell>
          <cell r="D636" t="str">
            <v>CASETON DE EST.   H = 0.9</v>
          </cell>
          <cell r="E636" t="str">
            <v>M2</v>
          </cell>
          <cell r="F636">
            <v>56568.699770000007</v>
          </cell>
          <cell r="G636">
            <v>0</v>
          </cell>
          <cell r="H636">
            <v>3221</v>
          </cell>
          <cell r="I636">
            <v>633</v>
          </cell>
          <cell r="J636" t="e">
            <v>#REF!</v>
          </cell>
          <cell r="K636" t="e">
            <v>#REF!</v>
          </cell>
          <cell r="L636" t="e">
            <v>#REF!</v>
          </cell>
          <cell r="M636" t="e">
            <v>#REF!</v>
          </cell>
          <cell r="N636" t="e">
            <v>#REF!</v>
          </cell>
          <cell r="O636" t="e">
            <v>#REF!</v>
          </cell>
          <cell r="P636" t="e">
            <v>#REF!</v>
          </cell>
          <cell r="Q636" t="e">
            <v>#REF!</v>
          </cell>
          <cell r="R636" t="e">
            <v>#REF!</v>
          </cell>
          <cell r="S636" t="e">
            <v>#REF!</v>
          </cell>
          <cell r="T636" t="e">
            <v>#REF!</v>
          </cell>
          <cell r="U636" t="e">
            <v>#REF!</v>
          </cell>
          <cell r="V636" t="e">
            <v>#REF!</v>
          </cell>
          <cell r="W636" t="e">
            <v>#REF!</v>
          </cell>
          <cell r="X636" t="e">
            <v>#REF!</v>
          </cell>
          <cell r="Y636" t="e">
            <v>#REF!</v>
          </cell>
          <cell r="Z636" t="e">
            <v>#REF!</v>
          </cell>
          <cell r="AA636" t="e">
            <v>#REF!</v>
          </cell>
          <cell r="AB636" t="e">
            <v>#REF!</v>
          </cell>
          <cell r="AC636" t="e">
            <v>#REF!</v>
          </cell>
          <cell r="AD636" t="e">
            <v>#REF!</v>
          </cell>
          <cell r="AE636" t="e">
            <v>#REF!</v>
          </cell>
          <cell r="AF636" t="e">
            <v>#REF!</v>
          </cell>
          <cell r="AG636" t="e">
            <v>#REF!</v>
          </cell>
          <cell r="AH636" t="e">
            <v>#REF!</v>
          </cell>
          <cell r="AI636">
            <v>0</v>
          </cell>
        </row>
        <row r="637">
          <cell r="C637" t="str">
            <v>60020</v>
          </cell>
          <cell r="D637" t="str">
            <v>CASETON DE EST.   H = 0.7</v>
          </cell>
          <cell r="E637" t="str">
            <v>M2</v>
          </cell>
          <cell r="F637">
            <v>44452.468709999994</v>
          </cell>
          <cell r="G637">
            <v>0</v>
          </cell>
          <cell r="H637">
            <v>3227</v>
          </cell>
          <cell r="I637">
            <v>634</v>
          </cell>
          <cell r="J637" t="e">
            <v>#REF!</v>
          </cell>
          <cell r="K637" t="e">
            <v>#REF!</v>
          </cell>
          <cell r="L637" t="e">
            <v>#REF!</v>
          </cell>
          <cell r="M637" t="e">
            <v>#REF!</v>
          </cell>
          <cell r="N637" t="e">
            <v>#REF!</v>
          </cell>
          <cell r="O637" t="e">
            <v>#REF!</v>
          </cell>
          <cell r="P637" t="e">
            <v>#REF!</v>
          </cell>
          <cell r="Q637" t="e">
            <v>#REF!</v>
          </cell>
          <cell r="R637" t="e">
            <v>#REF!</v>
          </cell>
          <cell r="S637" t="e">
            <v>#REF!</v>
          </cell>
          <cell r="T637" t="e">
            <v>#REF!</v>
          </cell>
          <cell r="U637" t="e">
            <v>#REF!</v>
          </cell>
          <cell r="V637" t="e">
            <v>#REF!</v>
          </cell>
          <cell r="W637" t="e">
            <v>#REF!</v>
          </cell>
          <cell r="X637" t="e">
            <v>#REF!</v>
          </cell>
          <cell r="Y637" t="e">
            <v>#REF!</v>
          </cell>
          <cell r="Z637" t="e">
            <v>#REF!</v>
          </cell>
          <cell r="AA637" t="e">
            <v>#REF!</v>
          </cell>
          <cell r="AB637" t="e">
            <v>#REF!</v>
          </cell>
          <cell r="AC637" t="e">
            <v>#REF!</v>
          </cell>
          <cell r="AD637" t="e">
            <v>#REF!</v>
          </cell>
          <cell r="AE637" t="e">
            <v>#REF!</v>
          </cell>
          <cell r="AF637" t="e">
            <v>#REF!</v>
          </cell>
          <cell r="AG637" t="e">
            <v>#REF!</v>
          </cell>
          <cell r="AH637" t="e">
            <v>#REF!</v>
          </cell>
          <cell r="AI637">
            <v>0</v>
          </cell>
        </row>
        <row r="638">
          <cell r="C638" t="str">
            <v>60021</v>
          </cell>
          <cell r="D638" t="str">
            <v>CASETON DE EST.   H = 0.3</v>
          </cell>
          <cell r="E638" t="str">
            <v>M2</v>
          </cell>
          <cell r="F638">
            <v>44452.468709999994</v>
          </cell>
          <cell r="G638">
            <v>0</v>
          </cell>
          <cell r="H638">
            <v>3233</v>
          </cell>
          <cell r="I638">
            <v>635</v>
          </cell>
          <cell r="J638" t="e">
            <v>#REF!</v>
          </cell>
          <cell r="K638" t="e">
            <v>#REF!</v>
          </cell>
          <cell r="L638" t="e">
            <v>#REF!</v>
          </cell>
          <cell r="M638" t="e">
            <v>#REF!</v>
          </cell>
          <cell r="N638" t="e">
            <v>#REF!</v>
          </cell>
          <cell r="O638" t="e">
            <v>#REF!</v>
          </cell>
          <cell r="P638" t="e">
            <v>#REF!</v>
          </cell>
          <cell r="Q638" t="e">
            <v>#REF!</v>
          </cell>
          <cell r="R638" t="e">
            <v>#REF!</v>
          </cell>
          <cell r="S638" t="e">
            <v>#REF!</v>
          </cell>
          <cell r="T638" t="e">
            <v>#REF!</v>
          </cell>
          <cell r="U638" t="e">
            <v>#REF!</v>
          </cell>
          <cell r="V638" t="e">
            <v>#REF!</v>
          </cell>
          <cell r="W638" t="e">
            <v>#REF!</v>
          </cell>
          <cell r="X638" t="e">
            <v>#REF!</v>
          </cell>
          <cell r="Y638" t="e">
            <v>#REF!</v>
          </cell>
          <cell r="Z638" t="e">
            <v>#REF!</v>
          </cell>
          <cell r="AA638" t="e">
            <v>#REF!</v>
          </cell>
          <cell r="AB638" t="e">
            <v>#REF!</v>
          </cell>
          <cell r="AC638" t="e">
            <v>#REF!</v>
          </cell>
          <cell r="AD638" t="e">
            <v>#REF!</v>
          </cell>
          <cell r="AE638" t="e">
            <v>#REF!</v>
          </cell>
          <cell r="AF638" t="e">
            <v>#REF!</v>
          </cell>
          <cell r="AG638" t="e">
            <v>#REF!</v>
          </cell>
          <cell r="AH638" t="e">
            <v>#REF!</v>
          </cell>
          <cell r="AI638">
            <v>0</v>
          </cell>
        </row>
        <row r="639">
          <cell r="C639" t="str">
            <v>60022</v>
          </cell>
          <cell r="D639" t="str">
            <v>PLACA FLOTANTE  H = 0.9</v>
          </cell>
          <cell r="E639" t="str">
            <v>M2</v>
          </cell>
          <cell r="F639">
            <v>250357.57483947015</v>
          </cell>
          <cell r="G639">
            <v>0</v>
          </cell>
          <cell r="H639">
            <v>3242</v>
          </cell>
          <cell r="I639">
            <v>636</v>
          </cell>
          <cell r="J639" t="e">
            <v>#REF!</v>
          </cell>
          <cell r="K639" t="e">
            <v>#REF!</v>
          </cell>
          <cell r="L639" t="e">
            <v>#REF!</v>
          </cell>
          <cell r="M639" t="e">
            <v>#REF!</v>
          </cell>
          <cell r="N639" t="e">
            <v>#REF!</v>
          </cell>
          <cell r="O639" t="e">
            <v>#REF!</v>
          </cell>
          <cell r="P639" t="e">
            <v>#REF!</v>
          </cell>
          <cell r="Q639" t="e">
            <v>#REF!</v>
          </cell>
          <cell r="R639" t="e">
            <v>#REF!</v>
          </cell>
          <cell r="S639" t="e">
            <v>#REF!</v>
          </cell>
          <cell r="T639" t="e">
            <v>#REF!</v>
          </cell>
          <cell r="U639" t="e">
            <v>#REF!</v>
          </cell>
          <cell r="V639" t="e">
            <v>#REF!</v>
          </cell>
          <cell r="W639" t="e">
            <v>#REF!</v>
          </cell>
          <cell r="X639" t="e">
            <v>#REF!</v>
          </cell>
          <cell r="Y639" t="e">
            <v>#REF!</v>
          </cell>
          <cell r="Z639" t="e">
            <v>#REF!</v>
          </cell>
          <cell r="AA639" t="e">
            <v>#REF!</v>
          </cell>
          <cell r="AB639" t="e">
            <v>#REF!</v>
          </cell>
          <cell r="AC639" t="e">
            <v>#REF!</v>
          </cell>
          <cell r="AD639" t="e">
            <v>#REF!</v>
          </cell>
          <cell r="AE639" t="e">
            <v>#REF!</v>
          </cell>
          <cell r="AF639" t="e">
            <v>#REF!</v>
          </cell>
          <cell r="AG639" t="e">
            <v>#REF!</v>
          </cell>
          <cell r="AH639" t="e">
            <v>#REF!</v>
          </cell>
          <cell r="AI639">
            <v>0</v>
          </cell>
        </row>
        <row r="640">
          <cell r="C640" t="str">
            <v>60023</v>
          </cell>
          <cell r="D640" t="str">
            <v>ENTREP. CASETON  SIN VIGAS</v>
          </cell>
          <cell r="E640" t="str">
            <v>M2</v>
          </cell>
          <cell r="F640">
            <v>80360.329432722428</v>
          </cell>
          <cell r="G640">
            <v>0</v>
          </cell>
          <cell r="H640">
            <v>3254</v>
          </cell>
          <cell r="I640">
            <v>637</v>
          </cell>
          <cell r="J640" t="e">
            <v>#REF!</v>
          </cell>
          <cell r="K640" t="e">
            <v>#REF!</v>
          </cell>
          <cell r="L640" t="e">
            <v>#REF!</v>
          </cell>
          <cell r="M640" t="e">
            <v>#REF!</v>
          </cell>
          <cell r="N640" t="e">
            <v>#REF!</v>
          </cell>
          <cell r="O640" t="e">
            <v>#REF!</v>
          </cell>
          <cell r="P640" t="e">
            <v>#REF!</v>
          </cell>
          <cell r="Q640" t="e">
            <v>#REF!</v>
          </cell>
          <cell r="R640" t="e">
            <v>#REF!</v>
          </cell>
          <cell r="S640" t="e">
            <v>#REF!</v>
          </cell>
          <cell r="T640" t="e">
            <v>#REF!</v>
          </cell>
          <cell r="U640" t="e">
            <v>#REF!</v>
          </cell>
          <cell r="V640" t="e">
            <v>#REF!</v>
          </cell>
          <cell r="W640" t="e">
            <v>#REF!</v>
          </cell>
          <cell r="X640" t="e">
            <v>#REF!</v>
          </cell>
          <cell r="Y640" t="e">
            <v>#REF!</v>
          </cell>
          <cell r="Z640" t="e">
            <v>#REF!</v>
          </cell>
          <cell r="AA640" t="e">
            <v>#REF!</v>
          </cell>
          <cell r="AB640" t="e">
            <v>#REF!</v>
          </cell>
          <cell r="AC640" t="e">
            <v>#REF!</v>
          </cell>
          <cell r="AD640" t="e">
            <v>#REF!</v>
          </cell>
          <cell r="AE640" t="e">
            <v>#REF!</v>
          </cell>
          <cell r="AF640" t="e">
            <v>#REF!</v>
          </cell>
          <cell r="AG640" t="e">
            <v>#REF!</v>
          </cell>
          <cell r="AH640" t="e">
            <v>#REF!</v>
          </cell>
          <cell r="AI640">
            <v>0</v>
          </cell>
        </row>
        <row r="641">
          <cell r="C641" t="str">
            <v>60024</v>
          </cell>
          <cell r="D641" t="str">
            <v>ENTREP. CASETON  CON VIGAS</v>
          </cell>
          <cell r="E641" t="str">
            <v>M2</v>
          </cell>
          <cell r="F641">
            <v>114354.11568958682</v>
          </cell>
          <cell r="G641">
            <v>0</v>
          </cell>
          <cell r="H641">
            <v>3266</v>
          </cell>
          <cell r="I641">
            <v>638</v>
          </cell>
          <cell r="J641" t="e">
            <v>#REF!</v>
          </cell>
          <cell r="K641" t="e">
            <v>#REF!</v>
          </cell>
          <cell r="L641" t="e">
            <v>#REF!</v>
          </cell>
          <cell r="M641" t="e">
            <v>#REF!</v>
          </cell>
          <cell r="N641" t="e">
            <v>#REF!</v>
          </cell>
          <cell r="O641" t="e">
            <v>#REF!</v>
          </cell>
          <cell r="P641" t="e">
            <v>#REF!</v>
          </cell>
          <cell r="Q641" t="e">
            <v>#REF!</v>
          </cell>
          <cell r="R641" t="e">
            <v>#REF!</v>
          </cell>
          <cell r="S641" t="e">
            <v>#REF!</v>
          </cell>
          <cell r="T641" t="e">
            <v>#REF!</v>
          </cell>
          <cell r="U641" t="e">
            <v>#REF!</v>
          </cell>
          <cell r="V641" t="e">
            <v>#REF!</v>
          </cell>
          <cell r="W641" t="e">
            <v>#REF!</v>
          </cell>
          <cell r="X641" t="e">
            <v>#REF!</v>
          </cell>
          <cell r="Y641" t="e">
            <v>#REF!</v>
          </cell>
          <cell r="Z641" t="e">
            <v>#REF!</v>
          </cell>
          <cell r="AA641" t="e">
            <v>#REF!</v>
          </cell>
          <cell r="AB641" t="e">
            <v>#REF!</v>
          </cell>
          <cell r="AC641" t="e">
            <v>#REF!</v>
          </cell>
          <cell r="AD641" t="e">
            <v>#REF!</v>
          </cell>
          <cell r="AE641" t="e">
            <v>#REF!</v>
          </cell>
          <cell r="AF641" t="e">
            <v>#REF!</v>
          </cell>
          <cell r="AG641" t="e">
            <v>#REF!</v>
          </cell>
          <cell r="AH641" t="e">
            <v>#REF!</v>
          </cell>
          <cell r="AI641">
            <v>0</v>
          </cell>
        </row>
        <row r="642">
          <cell r="C642" t="str">
            <v>60025</v>
          </cell>
          <cell r="D642" t="str">
            <v>VIGUETA  BLOQUE  H - 17</v>
          </cell>
          <cell r="E642" t="str">
            <v>M2</v>
          </cell>
          <cell r="F642">
            <v>115369.47528958682</v>
          </cell>
          <cell r="G642">
            <v>0</v>
          </cell>
          <cell r="H642">
            <v>3274</v>
          </cell>
          <cell r="I642">
            <v>639</v>
          </cell>
          <cell r="J642" t="e">
            <v>#REF!</v>
          </cell>
          <cell r="K642" t="e">
            <v>#REF!</v>
          </cell>
          <cell r="L642" t="e">
            <v>#REF!</v>
          </cell>
          <cell r="M642" t="e">
            <v>#REF!</v>
          </cell>
          <cell r="N642" t="e">
            <v>#REF!</v>
          </cell>
          <cell r="O642" t="e">
            <v>#REF!</v>
          </cell>
          <cell r="P642" t="e">
            <v>#REF!</v>
          </cell>
          <cell r="Q642" t="e">
            <v>#REF!</v>
          </cell>
          <cell r="R642" t="e">
            <v>#REF!</v>
          </cell>
          <cell r="S642" t="e">
            <v>#REF!</v>
          </cell>
          <cell r="T642" t="e">
            <v>#REF!</v>
          </cell>
          <cell r="U642" t="e">
            <v>#REF!</v>
          </cell>
          <cell r="V642" t="e">
            <v>#REF!</v>
          </cell>
          <cell r="W642" t="e">
            <v>#REF!</v>
          </cell>
          <cell r="X642" t="e">
            <v>#REF!</v>
          </cell>
          <cell r="Y642" t="e">
            <v>#REF!</v>
          </cell>
          <cell r="Z642" t="e">
            <v>#REF!</v>
          </cell>
          <cell r="AA642" t="e">
            <v>#REF!</v>
          </cell>
          <cell r="AB642" t="e">
            <v>#REF!</v>
          </cell>
          <cell r="AC642" t="e">
            <v>#REF!</v>
          </cell>
          <cell r="AD642" t="e">
            <v>#REF!</v>
          </cell>
          <cell r="AE642" t="e">
            <v>#REF!</v>
          </cell>
          <cell r="AF642" t="e">
            <v>#REF!</v>
          </cell>
          <cell r="AG642" t="e">
            <v>#REF!</v>
          </cell>
          <cell r="AH642" t="e">
            <v>#REF!</v>
          </cell>
          <cell r="AI642">
            <v>0</v>
          </cell>
        </row>
        <row r="643">
          <cell r="C643" t="str">
            <v>60026</v>
          </cell>
          <cell r="D643" t="str">
            <v>VIGUETA  BLOQUE  H - 20</v>
          </cell>
          <cell r="E643" t="str">
            <v>M2</v>
          </cell>
          <cell r="F643">
            <v>217101.48766429027</v>
          </cell>
          <cell r="G643">
            <v>0</v>
          </cell>
          <cell r="H643">
            <v>3282</v>
          </cell>
          <cell r="I643">
            <v>640</v>
          </cell>
          <cell r="J643" t="e">
            <v>#REF!</v>
          </cell>
          <cell r="K643" t="e">
            <v>#REF!</v>
          </cell>
          <cell r="L643" t="e">
            <v>#REF!</v>
          </cell>
          <cell r="M643" t="e">
            <v>#REF!</v>
          </cell>
          <cell r="N643" t="e">
            <v>#REF!</v>
          </cell>
          <cell r="O643" t="e">
            <v>#REF!</v>
          </cell>
          <cell r="P643" t="e">
            <v>#REF!</v>
          </cell>
          <cell r="Q643" t="e">
            <v>#REF!</v>
          </cell>
          <cell r="R643" t="e">
            <v>#REF!</v>
          </cell>
          <cell r="S643" t="e">
            <v>#REF!</v>
          </cell>
          <cell r="T643" t="e">
            <v>#REF!</v>
          </cell>
          <cell r="U643" t="e">
            <v>#REF!</v>
          </cell>
          <cell r="V643" t="e">
            <v>#REF!</v>
          </cell>
          <cell r="W643" t="e">
            <v>#REF!</v>
          </cell>
          <cell r="X643" t="e">
            <v>#REF!</v>
          </cell>
          <cell r="Y643" t="e">
            <v>#REF!</v>
          </cell>
          <cell r="Z643" t="e">
            <v>#REF!</v>
          </cell>
          <cell r="AA643" t="e">
            <v>#REF!</v>
          </cell>
          <cell r="AB643" t="e">
            <v>#REF!</v>
          </cell>
          <cell r="AC643" t="e">
            <v>#REF!</v>
          </cell>
          <cell r="AD643" t="e">
            <v>#REF!</v>
          </cell>
          <cell r="AE643" t="e">
            <v>#REF!</v>
          </cell>
          <cell r="AF643" t="e">
            <v>#REF!</v>
          </cell>
          <cell r="AG643" t="e">
            <v>#REF!</v>
          </cell>
          <cell r="AH643" t="e">
            <v>#REF!</v>
          </cell>
          <cell r="AI643">
            <v>0</v>
          </cell>
        </row>
        <row r="644">
          <cell r="C644" t="str">
            <v>60027</v>
          </cell>
          <cell r="D644" t="str">
            <v>VIGUETA  BLOQUE  H - 25</v>
          </cell>
          <cell r="E644" t="str">
            <v>M2</v>
          </cell>
          <cell r="F644">
            <v>60849.128240148282</v>
          </cell>
          <cell r="G644">
            <v>0</v>
          </cell>
          <cell r="H644">
            <v>3291</v>
          </cell>
          <cell r="I644">
            <v>641</v>
          </cell>
          <cell r="J644" t="e">
            <v>#REF!</v>
          </cell>
          <cell r="K644" t="e">
            <v>#REF!</v>
          </cell>
          <cell r="L644" t="e">
            <v>#REF!</v>
          </cell>
          <cell r="M644" t="e">
            <v>#REF!</v>
          </cell>
          <cell r="N644" t="e">
            <v>#REF!</v>
          </cell>
          <cell r="O644" t="e">
            <v>#REF!</v>
          </cell>
          <cell r="P644" t="e">
            <v>#REF!</v>
          </cell>
          <cell r="Q644" t="e">
            <v>#REF!</v>
          </cell>
          <cell r="R644" t="e">
            <v>#REF!</v>
          </cell>
          <cell r="S644" t="e">
            <v>#REF!</v>
          </cell>
          <cell r="T644" t="e">
            <v>#REF!</v>
          </cell>
          <cell r="U644" t="e">
            <v>#REF!</v>
          </cell>
          <cell r="V644" t="e">
            <v>#REF!</v>
          </cell>
          <cell r="W644" t="e">
            <v>#REF!</v>
          </cell>
          <cell r="X644" t="e">
            <v>#REF!</v>
          </cell>
          <cell r="Y644" t="e">
            <v>#REF!</v>
          </cell>
          <cell r="Z644" t="e">
            <v>#REF!</v>
          </cell>
          <cell r="AA644" t="e">
            <v>#REF!</v>
          </cell>
          <cell r="AB644" t="e">
            <v>#REF!</v>
          </cell>
          <cell r="AC644" t="e">
            <v>#REF!</v>
          </cell>
          <cell r="AD644" t="e">
            <v>#REF!</v>
          </cell>
          <cell r="AE644" t="e">
            <v>#REF!</v>
          </cell>
          <cell r="AF644" t="e">
            <v>#REF!</v>
          </cell>
          <cell r="AG644" t="e">
            <v>#REF!</v>
          </cell>
          <cell r="AH644" t="e">
            <v>#REF!</v>
          </cell>
          <cell r="AI644">
            <v>0</v>
          </cell>
        </row>
        <row r="645">
          <cell r="C645" t="str">
            <v>60028</v>
          </cell>
          <cell r="D645" t="str">
            <v>VIGUETA  BLOQUE  H - 32</v>
          </cell>
          <cell r="E645" t="str">
            <v>M2</v>
          </cell>
          <cell r="F645">
            <v>59971.749802006329</v>
          </cell>
          <cell r="G645">
            <v>0</v>
          </cell>
          <cell r="H645">
            <v>3300</v>
          </cell>
          <cell r="I645">
            <v>642</v>
          </cell>
          <cell r="J645" t="e">
            <v>#REF!</v>
          </cell>
          <cell r="K645" t="e">
            <v>#REF!</v>
          </cell>
          <cell r="L645" t="e">
            <v>#REF!</v>
          </cell>
          <cell r="M645" t="e">
            <v>#REF!</v>
          </cell>
          <cell r="N645" t="e">
            <v>#REF!</v>
          </cell>
          <cell r="O645" t="e">
            <v>#REF!</v>
          </cell>
          <cell r="P645" t="e">
            <v>#REF!</v>
          </cell>
          <cell r="Q645" t="e">
            <v>#REF!</v>
          </cell>
          <cell r="R645" t="e">
            <v>#REF!</v>
          </cell>
          <cell r="S645" t="e">
            <v>#REF!</v>
          </cell>
          <cell r="T645" t="e">
            <v>#REF!</v>
          </cell>
          <cell r="U645" t="e">
            <v>#REF!</v>
          </cell>
          <cell r="V645" t="e">
            <v>#REF!</v>
          </cell>
          <cell r="W645" t="e">
            <v>#REF!</v>
          </cell>
          <cell r="X645" t="e">
            <v>#REF!</v>
          </cell>
          <cell r="Y645" t="e">
            <v>#REF!</v>
          </cell>
          <cell r="Z645" t="e">
            <v>#REF!</v>
          </cell>
          <cell r="AA645" t="e">
            <v>#REF!</v>
          </cell>
          <cell r="AB645" t="e">
            <v>#REF!</v>
          </cell>
          <cell r="AC645" t="e">
            <v>#REF!</v>
          </cell>
          <cell r="AD645" t="e">
            <v>#REF!</v>
          </cell>
          <cell r="AE645" t="e">
            <v>#REF!</v>
          </cell>
          <cell r="AF645" t="e">
            <v>#REF!</v>
          </cell>
          <cell r="AG645" t="e">
            <v>#REF!</v>
          </cell>
          <cell r="AH645" t="e">
            <v>#REF!</v>
          </cell>
          <cell r="AI645">
            <v>0</v>
          </cell>
        </row>
        <row r="646">
          <cell r="C646" t="str">
            <v>60029</v>
          </cell>
          <cell r="D646" t="str">
            <v>VIGUETA  BLOQUE  H - 37</v>
          </cell>
          <cell r="E646" t="str">
            <v>M2</v>
          </cell>
          <cell r="F646">
            <v>75982.926732580469</v>
          </cell>
          <cell r="G646">
            <v>0</v>
          </cell>
          <cell r="H646">
            <v>3309</v>
          </cell>
          <cell r="I646">
            <v>643</v>
          </cell>
          <cell r="J646" t="e">
            <v>#REF!</v>
          </cell>
          <cell r="K646" t="e">
            <v>#REF!</v>
          </cell>
          <cell r="L646" t="e">
            <v>#REF!</v>
          </cell>
          <cell r="M646" t="e">
            <v>#REF!</v>
          </cell>
          <cell r="N646" t="e">
            <v>#REF!</v>
          </cell>
          <cell r="O646" t="e">
            <v>#REF!</v>
          </cell>
          <cell r="P646" t="e">
            <v>#REF!</v>
          </cell>
          <cell r="Q646" t="e">
            <v>#REF!</v>
          </cell>
          <cell r="R646" t="e">
            <v>#REF!</v>
          </cell>
          <cell r="S646" t="e">
            <v>#REF!</v>
          </cell>
          <cell r="T646" t="e">
            <v>#REF!</v>
          </cell>
          <cell r="U646" t="e">
            <v>#REF!</v>
          </cell>
          <cell r="V646" t="e">
            <v>#REF!</v>
          </cell>
          <cell r="W646" t="e">
            <v>#REF!</v>
          </cell>
          <cell r="X646" t="e">
            <v>#REF!</v>
          </cell>
          <cell r="Y646" t="e">
            <v>#REF!</v>
          </cell>
          <cell r="Z646" t="e">
            <v>#REF!</v>
          </cell>
          <cell r="AA646" t="e">
            <v>#REF!</v>
          </cell>
          <cell r="AB646" t="e">
            <v>#REF!</v>
          </cell>
          <cell r="AC646" t="e">
            <v>#REF!</v>
          </cell>
          <cell r="AD646" t="e">
            <v>#REF!</v>
          </cell>
          <cell r="AE646" t="e">
            <v>#REF!</v>
          </cell>
          <cell r="AF646" t="e">
            <v>#REF!</v>
          </cell>
          <cell r="AG646" t="e">
            <v>#REF!</v>
          </cell>
          <cell r="AH646" t="e">
            <v>#REF!</v>
          </cell>
          <cell r="AI646">
            <v>0</v>
          </cell>
        </row>
        <row r="647">
          <cell r="C647" t="str">
            <v>60030</v>
          </cell>
          <cell r="D647" t="str">
            <v>IMPER. INTEGRAL CONCRETO</v>
          </cell>
          <cell r="E647" t="str">
            <v>M3</v>
          </cell>
          <cell r="F647">
            <v>192191.15106</v>
          </cell>
          <cell r="G647">
            <v>0</v>
          </cell>
          <cell r="H647">
            <v>3312</v>
          </cell>
          <cell r="I647">
            <v>644</v>
          </cell>
          <cell r="J647" t="e">
            <v>#REF!</v>
          </cell>
          <cell r="K647" t="e">
            <v>#REF!</v>
          </cell>
          <cell r="L647" t="e">
            <v>#REF!</v>
          </cell>
          <cell r="M647" t="e">
            <v>#REF!</v>
          </cell>
          <cell r="N647" t="e">
            <v>#REF!</v>
          </cell>
          <cell r="O647" t="e">
            <v>#REF!</v>
          </cell>
          <cell r="P647" t="e">
            <v>#REF!</v>
          </cell>
          <cell r="Q647" t="e">
            <v>#REF!</v>
          </cell>
          <cell r="R647" t="e">
            <v>#REF!</v>
          </cell>
          <cell r="S647" t="e">
            <v>#REF!</v>
          </cell>
          <cell r="T647" t="e">
            <v>#REF!</v>
          </cell>
          <cell r="U647" t="e">
            <v>#REF!</v>
          </cell>
          <cell r="V647" t="e">
            <v>#REF!</v>
          </cell>
          <cell r="W647" t="e">
            <v>#REF!</v>
          </cell>
          <cell r="X647" t="e">
            <v>#REF!</v>
          </cell>
          <cell r="Y647" t="e">
            <v>#REF!</v>
          </cell>
          <cell r="Z647" t="e">
            <v>#REF!</v>
          </cell>
          <cell r="AA647" t="e">
            <v>#REF!</v>
          </cell>
          <cell r="AB647" t="e">
            <v>#REF!</v>
          </cell>
          <cell r="AC647" t="e">
            <v>#REF!</v>
          </cell>
          <cell r="AD647" t="e">
            <v>#REF!</v>
          </cell>
          <cell r="AE647" t="e">
            <v>#REF!</v>
          </cell>
          <cell r="AF647" t="e">
            <v>#REF!</v>
          </cell>
          <cell r="AG647" t="e">
            <v>#REF!</v>
          </cell>
          <cell r="AH647" t="e">
            <v>#REF!</v>
          </cell>
          <cell r="AI647">
            <v>0</v>
          </cell>
        </row>
        <row r="648">
          <cell r="C648" t="str">
            <v>60031</v>
          </cell>
          <cell r="D648" t="str">
            <v>REFUERZOS  MALLA</v>
          </cell>
          <cell r="E648" t="str">
            <v>KG</v>
          </cell>
          <cell r="F648">
            <v>1392.7749180000001</v>
          </cell>
          <cell r="G648">
            <v>0</v>
          </cell>
          <cell r="H648">
            <v>3315</v>
          </cell>
          <cell r="I648">
            <v>645</v>
          </cell>
          <cell r="J648" t="e">
            <v>#REF!</v>
          </cell>
          <cell r="K648" t="e">
            <v>#REF!</v>
          </cell>
          <cell r="L648" t="e">
            <v>#REF!</v>
          </cell>
          <cell r="M648" t="e">
            <v>#REF!</v>
          </cell>
          <cell r="N648" t="e">
            <v>#REF!</v>
          </cell>
          <cell r="O648" t="e">
            <v>#REF!</v>
          </cell>
          <cell r="P648" t="e">
            <v>#REF!</v>
          </cell>
          <cell r="Q648" t="e">
            <v>#REF!</v>
          </cell>
          <cell r="R648" t="e">
            <v>#REF!</v>
          </cell>
          <cell r="S648" t="e">
            <v>#REF!</v>
          </cell>
          <cell r="T648" t="e">
            <v>#REF!</v>
          </cell>
          <cell r="U648" t="e">
            <v>#REF!</v>
          </cell>
          <cell r="V648" t="e">
            <v>#REF!</v>
          </cell>
          <cell r="W648" t="e">
            <v>#REF!</v>
          </cell>
          <cell r="X648" t="e">
            <v>#REF!</v>
          </cell>
          <cell r="Y648" t="e">
            <v>#REF!</v>
          </cell>
          <cell r="Z648" t="e">
            <v>#REF!</v>
          </cell>
          <cell r="AA648" t="e">
            <v>#REF!</v>
          </cell>
          <cell r="AB648" t="e">
            <v>#REF!</v>
          </cell>
          <cell r="AC648" t="e">
            <v>#REF!</v>
          </cell>
          <cell r="AD648" t="e">
            <v>#REF!</v>
          </cell>
          <cell r="AE648" t="e">
            <v>#REF!</v>
          </cell>
          <cell r="AF648" t="e">
            <v>#REF!</v>
          </cell>
          <cell r="AG648" t="e">
            <v>#REF!</v>
          </cell>
          <cell r="AH648" t="e">
            <v>#REF!</v>
          </cell>
          <cell r="AI648">
            <v>0</v>
          </cell>
        </row>
        <row r="649">
          <cell r="C649" t="str">
            <v>60032</v>
          </cell>
          <cell r="D649" t="str">
            <v>CONCRETO FLUIDO</v>
          </cell>
          <cell r="E649" t="str">
            <v>M3</v>
          </cell>
          <cell r="F649">
            <v>453851.55300000001</v>
          </cell>
          <cell r="G649">
            <v>0</v>
          </cell>
          <cell r="H649">
            <v>3318</v>
          </cell>
          <cell r="I649">
            <v>646</v>
          </cell>
          <cell r="J649" t="e">
            <v>#REF!</v>
          </cell>
          <cell r="K649" t="e">
            <v>#REF!</v>
          </cell>
          <cell r="L649" t="e">
            <v>#REF!</v>
          </cell>
          <cell r="M649" t="e">
            <v>#REF!</v>
          </cell>
          <cell r="N649" t="e">
            <v>#REF!</v>
          </cell>
          <cell r="O649" t="e">
            <v>#REF!</v>
          </cell>
          <cell r="P649" t="e">
            <v>#REF!</v>
          </cell>
          <cell r="Q649" t="e">
            <v>#REF!</v>
          </cell>
          <cell r="R649" t="e">
            <v>#REF!</v>
          </cell>
          <cell r="S649" t="e">
            <v>#REF!</v>
          </cell>
          <cell r="T649" t="e">
            <v>#REF!</v>
          </cell>
          <cell r="U649" t="e">
            <v>#REF!</v>
          </cell>
          <cell r="V649" t="e">
            <v>#REF!</v>
          </cell>
          <cell r="W649" t="e">
            <v>#REF!</v>
          </cell>
          <cell r="X649" t="e">
            <v>#REF!</v>
          </cell>
          <cell r="Y649" t="e">
            <v>#REF!</v>
          </cell>
          <cell r="Z649" t="e">
            <v>#REF!</v>
          </cell>
          <cell r="AA649" t="e">
            <v>#REF!</v>
          </cell>
          <cell r="AB649" t="e">
            <v>#REF!</v>
          </cell>
          <cell r="AC649" t="e">
            <v>#REF!</v>
          </cell>
          <cell r="AD649" t="e">
            <v>#REF!</v>
          </cell>
          <cell r="AE649" t="e">
            <v>#REF!</v>
          </cell>
          <cell r="AF649" t="e">
            <v>#REF!</v>
          </cell>
          <cell r="AG649" t="e">
            <v>#REF!</v>
          </cell>
          <cell r="AH649" t="e">
            <v>#REF!</v>
          </cell>
          <cell r="AI649">
            <v>0</v>
          </cell>
        </row>
        <row r="650">
          <cell r="C650" t="str">
            <v>60033</v>
          </cell>
          <cell r="D650" t="str">
            <v>ESTRUCTURA  T. C.     6  PISOS</v>
          </cell>
          <cell r="E650" t="str">
            <v>M2</v>
          </cell>
          <cell r="F650">
            <v>170147.19160000002</v>
          </cell>
          <cell r="G650">
            <v>0</v>
          </cell>
          <cell r="H650">
            <v>3325</v>
          </cell>
          <cell r="I650">
            <v>647</v>
          </cell>
          <cell r="J650" t="e">
            <v>#REF!</v>
          </cell>
          <cell r="K650" t="e">
            <v>#REF!</v>
          </cell>
          <cell r="L650" t="e">
            <v>#REF!</v>
          </cell>
          <cell r="M650" t="e">
            <v>#REF!</v>
          </cell>
          <cell r="N650" t="e">
            <v>#REF!</v>
          </cell>
          <cell r="O650" t="e">
            <v>#REF!</v>
          </cell>
          <cell r="P650" t="e">
            <v>#REF!</v>
          </cell>
          <cell r="Q650" t="e">
            <v>#REF!</v>
          </cell>
          <cell r="R650" t="e">
            <v>#REF!</v>
          </cell>
          <cell r="S650" t="e">
            <v>#REF!</v>
          </cell>
          <cell r="T650" t="e">
            <v>#REF!</v>
          </cell>
          <cell r="U650" t="e">
            <v>#REF!</v>
          </cell>
          <cell r="V650" t="e">
            <v>#REF!</v>
          </cell>
          <cell r="W650" t="e">
            <v>#REF!</v>
          </cell>
          <cell r="X650" t="e">
            <v>#REF!</v>
          </cell>
          <cell r="Y650" t="e">
            <v>#REF!</v>
          </cell>
          <cell r="Z650" t="e">
            <v>#REF!</v>
          </cell>
          <cell r="AA650" t="e">
            <v>#REF!</v>
          </cell>
          <cell r="AB650" t="e">
            <v>#REF!</v>
          </cell>
          <cell r="AC650" t="e">
            <v>#REF!</v>
          </cell>
          <cell r="AD650" t="e">
            <v>#REF!</v>
          </cell>
          <cell r="AE650" t="e">
            <v>#REF!</v>
          </cell>
          <cell r="AF650" t="e">
            <v>#REF!</v>
          </cell>
          <cell r="AG650" t="e">
            <v>#REF!</v>
          </cell>
          <cell r="AH650" t="e">
            <v>#REF!</v>
          </cell>
          <cell r="AI650">
            <v>0</v>
          </cell>
        </row>
        <row r="651">
          <cell r="C651" t="str">
            <v>60034</v>
          </cell>
          <cell r="D651" t="str">
            <v>ESTRUCTURA  T. C.     5  PISOS</v>
          </cell>
          <cell r="E651" t="str">
            <v>M2</v>
          </cell>
          <cell r="F651">
            <v>162376.75105600001</v>
          </cell>
          <cell r="G651">
            <v>0</v>
          </cell>
          <cell r="H651">
            <v>3337</v>
          </cell>
          <cell r="I651">
            <v>648</v>
          </cell>
          <cell r="J651" t="e">
            <v>#REF!</v>
          </cell>
          <cell r="K651" t="e">
            <v>#REF!</v>
          </cell>
          <cell r="L651" t="e">
            <v>#REF!</v>
          </cell>
          <cell r="M651" t="e">
            <v>#REF!</v>
          </cell>
          <cell r="N651" t="e">
            <v>#REF!</v>
          </cell>
          <cell r="O651" t="e">
            <v>#REF!</v>
          </cell>
          <cell r="P651" t="e">
            <v>#REF!</v>
          </cell>
          <cell r="Q651" t="e">
            <v>#REF!</v>
          </cell>
          <cell r="R651" t="e">
            <v>#REF!</v>
          </cell>
          <cell r="S651" t="e">
            <v>#REF!</v>
          </cell>
          <cell r="T651" t="e">
            <v>#REF!</v>
          </cell>
          <cell r="U651" t="e">
            <v>#REF!</v>
          </cell>
          <cell r="V651" t="e">
            <v>#REF!</v>
          </cell>
          <cell r="W651" t="e">
            <v>#REF!</v>
          </cell>
          <cell r="X651" t="e">
            <v>#REF!</v>
          </cell>
          <cell r="Y651" t="e">
            <v>#REF!</v>
          </cell>
          <cell r="Z651" t="e">
            <v>#REF!</v>
          </cell>
          <cell r="AA651" t="e">
            <v>#REF!</v>
          </cell>
          <cell r="AB651" t="e">
            <v>#REF!</v>
          </cell>
          <cell r="AC651" t="e">
            <v>#REF!</v>
          </cell>
          <cell r="AD651" t="e">
            <v>#REF!</v>
          </cell>
          <cell r="AE651" t="e">
            <v>#REF!</v>
          </cell>
          <cell r="AF651" t="e">
            <v>#REF!</v>
          </cell>
          <cell r="AG651" t="e">
            <v>#REF!</v>
          </cell>
          <cell r="AH651" t="e">
            <v>#REF!</v>
          </cell>
          <cell r="AI651">
            <v>0</v>
          </cell>
        </row>
        <row r="652">
          <cell r="C652" t="str">
            <v>60035</v>
          </cell>
          <cell r="D652" t="str">
            <v>ESTRUCTURA MAMPOSTERIA ESTRUCTU.</v>
          </cell>
          <cell r="E652" t="str">
            <v>M2</v>
          </cell>
          <cell r="F652">
            <v>142761.13382399999</v>
          </cell>
          <cell r="G652">
            <v>0</v>
          </cell>
          <cell r="H652">
            <v>3347</v>
          </cell>
          <cell r="I652">
            <v>649</v>
          </cell>
          <cell r="J652" t="e">
            <v>#REF!</v>
          </cell>
          <cell r="K652" t="e">
            <v>#REF!</v>
          </cell>
          <cell r="L652" t="e">
            <v>#REF!</v>
          </cell>
          <cell r="M652" t="e">
            <v>#REF!</v>
          </cell>
          <cell r="N652" t="e">
            <v>#REF!</v>
          </cell>
          <cell r="O652" t="e">
            <v>#REF!</v>
          </cell>
          <cell r="P652" t="e">
            <v>#REF!</v>
          </cell>
          <cell r="Q652" t="e">
            <v>#REF!</v>
          </cell>
          <cell r="R652" t="e">
            <v>#REF!</v>
          </cell>
          <cell r="S652" t="e">
            <v>#REF!</v>
          </cell>
          <cell r="T652" t="e">
            <v>#REF!</v>
          </cell>
          <cell r="U652" t="e">
            <v>#REF!</v>
          </cell>
          <cell r="V652" t="e">
            <v>#REF!</v>
          </cell>
          <cell r="W652" t="e">
            <v>#REF!</v>
          </cell>
          <cell r="X652" t="e">
            <v>#REF!</v>
          </cell>
          <cell r="Y652" t="e">
            <v>#REF!</v>
          </cell>
          <cell r="Z652" t="e">
            <v>#REF!</v>
          </cell>
          <cell r="AA652" t="e">
            <v>#REF!</v>
          </cell>
          <cell r="AB652" t="e">
            <v>#REF!</v>
          </cell>
          <cell r="AC652" t="e">
            <v>#REF!</v>
          </cell>
          <cell r="AD652" t="e">
            <v>#REF!</v>
          </cell>
          <cell r="AE652" t="e">
            <v>#REF!</v>
          </cell>
          <cell r="AF652" t="e">
            <v>#REF!</v>
          </cell>
          <cell r="AG652" t="e">
            <v>#REF!</v>
          </cell>
          <cell r="AH652" t="e">
            <v>#REF!</v>
          </cell>
          <cell r="AI652">
            <v>0</v>
          </cell>
        </row>
        <row r="653">
          <cell r="C653" t="str">
            <v>60036</v>
          </cell>
          <cell r="D653" t="str">
            <v>ENSAY.   CONCRETOS  CILINDRO</v>
          </cell>
          <cell r="E653" t="str">
            <v>UND</v>
          </cell>
          <cell r="F653">
            <v>14500</v>
          </cell>
          <cell r="G653">
            <v>0</v>
          </cell>
          <cell r="H653">
            <v>3349</v>
          </cell>
          <cell r="I653">
            <v>650</v>
          </cell>
          <cell r="J653" t="e">
            <v>#REF!</v>
          </cell>
          <cell r="K653" t="e">
            <v>#REF!</v>
          </cell>
          <cell r="L653" t="e">
            <v>#REF!</v>
          </cell>
          <cell r="M653" t="e">
            <v>#REF!</v>
          </cell>
          <cell r="N653" t="e">
            <v>#REF!</v>
          </cell>
          <cell r="O653" t="e">
            <v>#REF!</v>
          </cell>
          <cell r="P653" t="e">
            <v>#REF!</v>
          </cell>
          <cell r="Q653" t="e">
            <v>#REF!</v>
          </cell>
          <cell r="R653" t="e">
            <v>#REF!</v>
          </cell>
          <cell r="S653" t="e">
            <v>#REF!</v>
          </cell>
          <cell r="T653" t="e">
            <v>#REF!</v>
          </cell>
          <cell r="U653" t="e">
            <v>#REF!</v>
          </cell>
          <cell r="V653" t="e">
            <v>#REF!</v>
          </cell>
          <cell r="W653" t="e">
            <v>#REF!</v>
          </cell>
          <cell r="X653" t="e">
            <v>#REF!</v>
          </cell>
          <cell r="Y653" t="e">
            <v>#REF!</v>
          </cell>
          <cell r="Z653" t="e">
            <v>#REF!</v>
          </cell>
          <cell r="AA653" t="e">
            <v>#REF!</v>
          </cell>
          <cell r="AB653" t="e">
            <v>#REF!</v>
          </cell>
          <cell r="AC653" t="e">
            <v>#REF!</v>
          </cell>
          <cell r="AD653" t="e">
            <v>#REF!</v>
          </cell>
          <cell r="AE653" t="e">
            <v>#REF!</v>
          </cell>
          <cell r="AF653" t="e">
            <v>#REF!</v>
          </cell>
          <cell r="AG653" t="e">
            <v>#REF!</v>
          </cell>
          <cell r="AH653" t="e">
            <v>#REF!</v>
          </cell>
          <cell r="AI653">
            <v>0</v>
          </cell>
        </row>
        <row r="654">
          <cell r="C654" t="str">
            <v>60037</v>
          </cell>
          <cell r="D654" t="str">
            <v>ANDEN EN CONCRETO  E = 0.1</v>
          </cell>
          <cell r="E654" t="str">
            <v>M2</v>
          </cell>
          <cell r="F654">
            <v>30927.872797364467</v>
          </cell>
          <cell r="G654">
            <v>0</v>
          </cell>
          <cell r="H654">
            <v>3352</v>
          </cell>
          <cell r="I654">
            <v>651</v>
          </cell>
          <cell r="J654" t="e">
            <v>#REF!</v>
          </cell>
          <cell r="K654" t="e">
            <v>#REF!</v>
          </cell>
          <cell r="L654" t="e">
            <v>#REF!</v>
          </cell>
          <cell r="M654" t="e">
            <v>#REF!</v>
          </cell>
          <cell r="N654" t="e">
            <v>#REF!</v>
          </cell>
          <cell r="O654" t="e">
            <v>#REF!</v>
          </cell>
          <cell r="P654" t="e">
            <v>#REF!</v>
          </cell>
          <cell r="Q654" t="e">
            <v>#REF!</v>
          </cell>
          <cell r="R654" t="e">
            <v>#REF!</v>
          </cell>
          <cell r="S654" t="e">
            <v>#REF!</v>
          </cell>
          <cell r="T654" t="e">
            <v>#REF!</v>
          </cell>
          <cell r="U654" t="e">
            <v>#REF!</v>
          </cell>
          <cell r="V654" t="e">
            <v>#REF!</v>
          </cell>
          <cell r="W654" t="e">
            <v>#REF!</v>
          </cell>
          <cell r="X654" t="e">
            <v>#REF!</v>
          </cell>
          <cell r="Y654" t="e">
            <v>#REF!</v>
          </cell>
          <cell r="Z654" t="e">
            <v>#REF!</v>
          </cell>
          <cell r="AA654" t="e">
            <v>#REF!</v>
          </cell>
          <cell r="AB654" t="e">
            <v>#REF!</v>
          </cell>
          <cell r="AC654" t="e">
            <v>#REF!</v>
          </cell>
          <cell r="AD654" t="e">
            <v>#REF!</v>
          </cell>
          <cell r="AE654" t="e">
            <v>#REF!</v>
          </cell>
          <cell r="AF654" t="e">
            <v>#REF!</v>
          </cell>
          <cell r="AG654" t="e">
            <v>#REF!</v>
          </cell>
          <cell r="AH654" t="e">
            <v>#REF!</v>
          </cell>
          <cell r="AI654">
            <v>0</v>
          </cell>
        </row>
        <row r="655">
          <cell r="C655" t="str">
            <v>60038</v>
          </cell>
          <cell r="D655" t="str">
            <v>CONCRETO CICLOPEO</v>
          </cell>
          <cell r="E655" t="str">
            <v>M3</v>
          </cell>
          <cell r="F655">
            <v>317629.91151000001</v>
          </cell>
          <cell r="G655">
            <v>0</v>
          </cell>
          <cell r="H655">
            <v>3360</v>
          </cell>
          <cell r="I655">
            <v>652</v>
          </cell>
          <cell r="J655" t="e">
            <v>#REF!</v>
          </cell>
          <cell r="K655" t="e">
            <v>#REF!</v>
          </cell>
          <cell r="L655" t="e">
            <v>#REF!</v>
          </cell>
          <cell r="M655" t="e">
            <v>#REF!</v>
          </cell>
          <cell r="N655" t="e">
            <v>#REF!</v>
          </cell>
          <cell r="O655" t="e">
            <v>#REF!</v>
          </cell>
          <cell r="P655" t="e">
            <v>#REF!</v>
          </cell>
          <cell r="Q655" t="e">
            <v>#REF!</v>
          </cell>
          <cell r="R655" t="e">
            <v>#REF!</v>
          </cell>
          <cell r="S655" t="e">
            <v>#REF!</v>
          </cell>
          <cell r="T655" t="e">
            <v>#REF!</v>
          </cell>
          <cell r="U655" t="e">
            <v>#REF!</v>
          </cell>
          <cell r="V655" t="e">
            <v>#REF!</v>
          </cell>
          <cell r="W655" t="e">
            <v>#REF!</v>
          </cell>
          <cell r="X655" t="e">
            <v>#REF!</v>
          </cell>
          <cell r="Y655" t="e">
            <v>#REF!</v>
          </cell>
          <cell r="Z655" t="e">
            <v>#REF!</v>
          </cell>
          <cell r="AA655" t="e">
            <v>#REF!</v>
          </cell>
          <cell r="AB655" t="e">
            <v>#REF!</v>
          </cell>
          <cell r="AC655" t="e">
            <v>#REF!</v>
          </cell>
          <cell r="AD655" t="e">
            <v>#REF!</v>
          </cell>
          <cell r="AE655" t="e">
            <v>#REF!</v>
          </cell>
          <cell r="AF655" t="e">
            <v>#REF!</v>
          </cell>
          <cell r="AG655" t="e">
            <v>#REF!</v>
          </cell>
          <cell r="AH655" t="e">
            <v>#REF!</v>
          </cell>
          <cell r="AI655">
            <v>0</v>
          </cell>
        </row>
        <row r="656">
          <cell r="C656" t="str">
            <v>60039</v>
          </cell>
          <cell r="D656" t="str">
            <v>COLUMNA CIRCULAR  0.30</v>
          </cell>
          <cell r="E656" t="str">
            <v>ML</v>
          </cell>
          <cell r="F656">
            <v>116730.94991000002</v>
          </cell>
          <cell r="G656">
            <v>0</v>
          </cell>
          <cell r="H656">
            <v>3367</v>
          </cell>
          <cell r="I656">
            <v>653</v>
          </cell>
          <cell r="J656" t="e">
            <v>#REF!</v>
          </cell>
          <cell r="K656" t="e">
            <v>#REF!</v>
          </cell>
          <cell r="L656" t="e">
            <v>#REF!</v>
          </cell>
          <cell r="M656" t="e">
            <v>#REF!</v>
          </cell>
          <cell r="N656" t="e">
            <v>#REF!</v>
          </cell>
          <cell r="O656" t="e">
            <v>#REF!</v>
          </cell>
          <cell r="P656" t="e">
            <v>#REF!</v>
          </cell>
          <cell r="Q656" t="e">
            <v>#REF!</v>
          </cell>
          <cell r="R656" t="e">
            <v>#REF!</v>
          </cell>
          <cell r="S656" t="e">
            <v>#REF!</v>
          </cell>
          <cell r="T656" t="e">
            <v>#REF!</v>
          </cell>
          <cell r="U656" t="e">
            <v>#REF!</v>
          </cell>
          <cell r="V656" t="e">
            <v>#REF!</v>
          </cell>
          <cell r="W656" t="e">
            <v>#REF!</v>
          </cell>
          <cell r="X656" t="e">
            <v>#REF!</v>
          </cell>
          <cell r="Y656" t="e">
            <v>#REF!</v>
          </cell>
          <cell r="Z656" t="e">
            <v>#REF!</v>
          </cell>
          <cell r="AA656" t="e">
            <v>#REF!</v>
          </cell>
          <cell r="AB656" t="e">
            <v>#REF!</v>
          </cell>
          <cell r="AC656" t="e">
            <v>#REF!</v>
          </cell>
          <cell r="AD656" t="e">
            <v>#REF!</v>
          </cell>
          <cell r="AE656" t="e">
            <v>#REF!</v>
          </cell>
          <cell r="AF656" t="e">
            <v>#REF!</v>
          </cell>
          <cell r="AG656" t="e">
            <v>#REF!</v>
          </cell>
          <cell r="AH656" t="e">
            <v>#REF!</v>
          </cell>
          <cell r="AI656">
            <v>0</v>
          </cell>
        </row>
        <row r="657">
          <cell r="C657" t="str">
            <v>60040</v>
          </cell>
          <cell r="D657" t="str">
            <v>DEMOLICION CIMIENTOS ENTERRADOS</v>
          </cell>
          <cell r="E657" t="str">
            <v>M3</v>
          </cell>
          <cell r="F657">
            <v>169790.13180000003</v>
          </cell>
          <cell r="G657">
            <v>0</v>
          </cell>
          <cell r="H657">
            <v>3371</v>
          </cell>
          <cell r="I657">
            <v>654</v>
          </cell>
          <cell r="J657" t="e">
            <v>#REF!</v>
          </cell>
          <cell r="K657" t="e">
            <v>#REF!</v>
          </cell>
          <cell r="L657" t="e">
            <v>#REF!</v>
          </cell>
          <cell r="M657" t="e">
            <v>#REF!</v>
          </cell>
          <cell r="N657" t="e">
            <v>#REF!</v>
          </cell>
          <cell r="O657" t="e">
            <v>#REF!</v>
          </cell>
          <cell r="P657" t="e">
            <v>#REF!</v>
          </cell>
          <cell r="Q657" t="e">
            <v>#REF!</v>
          </cell>
          <cell r="R657" t="e">
            <v>#REF!</v>
          </cell>
          <cell r="S657" t="e">
            <v>#REF!</v>
          </cell>
          <cell r="T657" t="e">
            <v>#REF!</v>
          </cell>
          <cell r="U657" t="e">
            <v>#REF!</v>
          </cell>
          <cell r="V657" t="e">
            <v>#REF!</v>
          </cell>
          <cell r="W657" t="e">
            <v>#REF!</v>
          </cell>
          <cell r="X657" t="e">
            <v>#REF!</v>
          </cell>
          <cell r="Y657" t="e">
            <v>#REF!</v>
          </cell>
          <cell r="Z657" t="e">
            <v>#REF!</v>
          </cell>
          <cell r="AA657" t="e">
            <v>#REF!</v>
          </cell>
          <cell r="AB657" t="e">
            <v>#REF!</v>
          </cell>
          <cell r="AC657" t="e">
            <v>#REF!</v>
          </cell>
          <cell r="AD657" t="e">
            <v>#REF!</v>
          </cell>
          <cell r="AE657" t="e">
            <v>#REF!</v>
          </cell>
          <cell r="AF657" t="e">
            <v>#REF!</v>
          </cell>
          <cell r="AG657" t="e">
            <v>#REF!</v>
          </cell>
          <cell r="AH657" t="e">
            <v>#REF!</v>
          </cell>
          <cell r="AI657">
            <v>0</v>
          </cell>
        </row>
        <row r="658">
          <cell r="C658" t="str">
            <v>60041</v>
          </cell>
          <cell r="D658" t="str">
            <v>REPARACION DE GRIETAS</v>
          </cell>
          <cell r="E658" t="str">
            <v>ML</v>
          </cell>
          <cell r="F658">
            <v>12504.955300000003</v>
          </cell>
          <cell r="G658">
            <v>0</v>
          </cell>
          <cell r="H658">
            <v>3376</v>
          </cell>
          <cell r="I658">
            <v>655</v>
          </cell>
          <cell r="J658" t="e">
            <v>#REF!</v>
          </cell>
          <cell r="K658" t="e">
            <v>#REF!</v>
          </cell>
          <cell r="L658" t="e">
            <v>#REF!</v>
          </cell>
          <cell r="M658" t="e">
            <v>#REF!</v>
          </cell>
          <cell r="N658" t="e">
            <v>#REF!</v>
          </cell>
          <cell r="O658" t="e">
            <v>#REF!</v>
          </cell>
          <cell r="P658" t="e">
            <v>#REF!</v>
          </cell>
          <cell r="Q658" t="e">
            <v>#REF!</v>
          </cell>
          <cell r="R658" t="e">
            <v>#REF!</v>
          </cell>
          <cell r="S658" t="e">
            <v>#REF!</v>
          </cell>
          <cell r="T658" t="e">
            <v>#REF!</v>
          </cell>
          <cell r="U658" t="e">
            <v>#REF!</v>
          </cell>
          <cell r="V658" t="e">
            <v>#REF!</v>
          </cell>
          <cell r="W658" t="e">
            <v>#REF!</v>
          </cell>
          <cell r="X658" t="e">
            <v>#REF!</v>
          </cell>
          <cell r="Y658" t="e">
            <v>#REF!</v>
          </cell>
          <cell r="Z658" t="e">
            <v>#REF!</v>
          </cell>
          <cell r="AA658" t="e">
            <v>#REF!</v>
          </cell>
          <cell r="AB658" t="e">
            <v>#REF!</v>
          </cell>
          <cell r="AC658" t="e">
            <v>#REF!</v>
          </cell>
          <cell r="AD658" t="e">
            <v>#REF!</v>
          </cell>
          <cell r="AE658" t="e">
            <v>#REF!</v>
          </cell>
          <cell r="AF658" t="e">
            <v>#REF!</v>
          </cell>
          <cell r="AG658" t="e">
            <v>#REF!</v>
          </cell>
          <cell r="AH658" t="e">
            <v>#REF!</v>
          </cell>
          <cell r="AI658">
            <v>0</v>
          </cell>
        </row>
        <row r="659">
          <cell r="C659" t="str">
            <v>60042</v>
          </cell>
          <cell r="D659" t="str">
            <v>MENSULA EN CONCRETO</v>
          </cell>
          <cell r="E659" t="str">
            <v>UND</v>
          </cell>
          <cell r="F659">
            <v>44962.916193432189</v>
          </cell>
          <cell r="G659">
            <v>0</v>
          </cell>
          <cell r="H659">
            <v>3391</v>
          </cell>
          <cell r="I659">
            <v>657</v>
          </cell>
          <cell r="J659" t="e">
            <v>#REF!</v>
          </cell>
          <cell r="K659" t="e">
            <v>#REF!</v>
          </cell>
          <cell r="L659" t="e">
            <v>#REF!</v>
          </cell>
          <cell r="M659" t="e">
            <v>#REF!</v>
          </cell>
          <cell r="N659" t="e">
            <v>#REF!</v>
          </cell>
          <cell r="O659" t="e">
            <v>#REF!</v>
          </cell>
          <cell r="P659" t="e">
            <v>#REF!</v>
          </cell>
          <cell r="Q659" t="e">
            <v>#REF!</v>
          </cell>
          <cell r="R659" t="e">
            <v>#REF!</v>
          </cell>
          <cell r="S659" t="e">
            <v>#REF!</v>
          </cell>
          <cell r="T659" t="e">
            <v>#REF!</v>
          </cell>
          <cell r="U659" t="e">
            <v>#REF!</v>
          </cell>
          <cell r="V659" t="e">
            <v>#REF!</v>
          </cell>
          <cell r="W659" t="e">
            <v>#REF!</v>
          </cell>
          <cell r="X659" t="e">
            <v>#REF!</v>
          </cell>
          <cell r="Y659" t="e">
            <v>#REF!</v>
          </cell>
          <cell r="Z659" t="e">
            <v>#REF!</v>
          </cell>
          <cell r="AA659" t="e">
            <v>#REF!</v>
          </cell>
          <cell r="AB659" t="e">
            <v>#REF!</v>
          </cell>
          <cell r="AC659" t="e">
            <v>#REF!</v>
          </cell>
          <cell r="AD659" t="e">
            <v>#REF!</v>
          </cell>
          <cell r="AE659" t="e">
            <v>#REF!</v>
          </cell>
          <cell r="AF659" t="e">
            <v>#REF!</v>
          </cell>
          <cell r="AG659" t="e">
            <v>#REF!</v>
          </cell>
          <cell r="AH659" t="e">
            <v>#REF!</v>
          </cell>
          <cell r="AI659">
            <v>0</v>
          </cell>
        </row>
        <row r="660">
          <cell r="C660" t="str">
            <v>60043</v>
          </cell>
          <cell r="D660" t="str">
            <v>LADRILLO ESTRUCTURAL STA  FE.</v>
          </cell>
          <cell r="E660" t="str">
            <v>M2</v>
          </cell>
          <cell r="F660">
            <v>32491.762704999997</v>
          </cell>
          <cell r="G660">
            <v>0</v>
          </cell>
          <cell r="H660">
            <v>3392</v>
          </cell>
          <cell r="I660">
            <v>658</v>
          </cell>
          <cell r="J660" t="e">
            <v>#REF!</v>
          </cell>
          <cell r="K660" t="e">
            <v>#REF!</v>
          </cell>
          <cell r="L660" t="e">
            <v>#REF!</v>
          </cell>
          <cell r="M660" t="e">
            <v>#REF!</v>
          </cell>
          <cell r="N660" t="e">
            <v>#REF!</v>
          </cell>
          <cell r="O660" t="e">
            <v>#REF!</v>
          </cell>
          <cell r="P660" t="e">
            <v>#REF!</v>
          </cell>
          <cell r="Q660" t="e">
            <v>#REF!</v>
          </cell>
          <cell r="R660" t="e">
            <v>#REF!</v>
          </cell>
          <cell r="S660" t="e">
            <v>#REF!</v>
          </cell>
          <cell r="T660" t="e">
            <v>#REF!</v>
          </cell>
          <cell r="U660" t="e">
            <v>#REF!</v>
          </cell>
          <cell r="V660" t="e">
            <v>#REF!</v>
          </cell>
          <cell r="W660" t="e">
            <v>#REF!</v>
          </cell>
          <cell r="X660" t="e">
            <v>#REF!</v>
          </cell>
          <cell r="Y660" t="e">
            <v>#REF!</v>
          </cell>
          <cell r="Z660" t="e">
            <v>#REF!</v>
          </cell>
          <cell r="AA660" t="e">
            <v>#REF!</v>
          </cell>
          <cell r="AB660" t="e">
            <v>#REF!</v>
          </cell>
          <cell r="AC660" t="e">
            <v>#REF!</v>
          </cell>
          <cell r="AD660" t="e">
            <v>#REF!</v>
          </cell>
          <cell r="AE660" t="e">
            <v>#REF!</v>
          </cell>
          <cell r="AF660" t="e">
            <v>#REF!</v>
          </cell>
          <cell r="AG660" t="e">
            <v>#REF!</v>
          </cell>
          <cell r="AH660" t="e">
            <v>#REF!</v>
          </cell>
          <cell r="AI660">
            <v>0</v>
          </cell>
        </row>
        <row r="661">
          <cell r="C661">
            <v>90000</v>
          </cell>
          <cell r="D661" t="str">
            <v>PISOS (BASE)</v>
          </cell>
          <cell r="E661">
            <v>0</v>
          </cell>
          <cell r="F661">
            <v>0</v>
          </cell>
          <cell r="G661">
            <v>0</v>
          </cell>
          <cell r="H661">
            <v>3395</v>
          </cell>
          <cell r="I661">
            <v>659</v>
          </cell>
          <cell r="J661" t="e">
            <v>#REF!</v>
          </cell>
          <cell r="K661" t="e">
            <v>#REF!</v>
          </cell>
          <cell r="L661" t="e">
            <v>#REF!</v>
          </cell>
          <cell r="M661" t="e">
            <v>#REF!</v>
          </cell>
          <cell r="N661" t="e">
            <v>#REF!</v>
          </cell>
          <cell r="O661" t="e">
            <v>#REF!</v>
          </cell>
          <cell r="P661" t="e">
            <v>#REF!</v>
          </cell>
          <cell r="Q661" t="e">
            <v>#REF!</v>
          </cell>
          <cell r="R661" t="e">
            <v>#REF!</v>
          </cell>
          <cell r="S661" t="e">
            <v>#REF!</v>
          </cell>
          <cell r="T661" t="e">
            <v>#REF!</v>
          </cell>
          <cell r="U661" t="e">
            <v>#REF!</v>
          </cell>
          <cell r="V661" t="e">
            <v>#REF!</v>
          </cell>
          <cell r="W661" t="e">
            <v>#REF!</v>
          </cell>
          <cell r="X661" t="e">
            <v>#REF!</v>
          </cell>
          <cell r="Y661" t="e">
            <v>#REF!</v>
          </cell>
          <cell r="Z661" t="e">
            <v>#REF!</v>
          </cell>
          <cell r="AA661" t="e">
            <v>#REF!</v>
          </cell>
          <cell r="AB661" t="e">
            <v>#REF!</v>
          </cell>
          <cell r="AC661" t="e">
            <v>#REF!</v>
          </cell>
          <cell r="AD661" t="e">
            <v>#REF!</v>
          </cell>
          <cell r="AE661" t="e">
            <v>#REF!</v>
          </cell>
          <cell r="AF661" t="e">
            <v>#REF!</v>
          </cell>
          <cell r="AG661" t="e">
            <v>#REF!</v>
          </cell>
          <cell r="AH661" t="e">
            <v>#REF!</v>
          </cell>
          <cell r="AI661">
            <v>0</v>
          </cell>
        </row>
        <row r="662">
          <cell r="C662">
            <v>90001</v>
          </cell>
          <cell r="D662" t="str">
            <v>EXCAVACION MANUAL</v>
          </cell>
          <cell r="E662" t="str">
            <v>M3</v>
          </cell>
          <cell r="F662">
            <v>1316488</v>
          </cell>
          <cell r="G662">
            <v>0</v>
          </cell>
          <cell r="H662">
            <v>3397</v>
          </cell>
          <cell r="I662">
            <v>660</v>
          </cell>
          <cell r="J662" t="e">
            <v>#REF!</v>
          </cell>
          <cell r="K662" t="e">
            <v>#REF!</v>
          </cell>
          <cell r="L662" t="e">
            <v>#REF!</v>
          </cell>
          <cell r="M662" t="e">
            <v>#REF!</v>
          </cell>
          <cell r="N662" t="e">
            <v>#REF!</v>
          </cell>
          <cell r="O662" t="e">
            <v>#REF!</v>
          </cell>
          <cell r="P662" t="e">
            <v>#REF!</v>
          </cell>
          <cell r="Q662" t="e">
            <v>#REF!</v>
          </cell>
          <cell r="R662" t="e">
            <v>#REF!</v>
          </cell>
          <cell r="S662" t="e">
            <v>#REF!</v>
          </cell>
          <cell r="T662" t="e">
            <v>#REF!</v>
          </cell>
          <cell r="U662" t="e">
            <v>#REF!</v>
          </cell>
          <cell r="V662" t="e">
            <v>#REF!</v>
          </cell>
          <cell r="W662" t="e">
            <v>#REF!</v>
          </cell>
          <cell r="X662" t="e">
            <v>#REF!</v>
          </cell>
          <cell r="Y662" t="e">
            <v>#REF!</v>
          </cell>
          <cell r="Z662" t="e">
            <v>#REF!</v>
          </cell>
          <cell r="AA662" t="e">
            <v>#REF!</v>
          </cell>
          <cell r="AB662" t="e">
            <v>#REF!</v>
          </cell>
          <cell r="AC662" t="e">
            <v>#REF!</v>
          </cell>
          <cell r="AD662" t="e">
            <v>#REF!</v>
          </cell>
          <cell r="AE662" t="e">
            <v>#REF!</v>
          </cell>
          <cell r="AF662" t="e">
            <v>#REF!</v>
          </cell>
          <cell r="AG662" t="e">
            <v>#REF!</v>
          </cell>
          <cell r="AH662" t="e">
            <v>#REF!</v>
          </cell>
          <cell r="AI662">
            <v>0</v>
          </cell>
        </row>
        <row r="663">
          <cell r="C663" t="str">
            <v>90002</v>
          </cell>
          <cell r="D663" t="str">
            <v>RELLENOS DE EXCAVACION</v>
          </cell>
          <cell r="E663" t="str">
            <v>M3</v>
          </cell>
          <cell r="F663">
            <v>534000</v>
          </cell>
          <cell r="G663">
            <v>0</v>
          </cell>
          <cell r="H663">
            <v>3400</v>
          </cell>
          <cell r="I663">
            <v>661</v>
          </cell>
          <cell r="J663" t="e">
            <v>#REF!</v>
          </cell>
          <cell r="K663" t="e">
            <v>#REF!</v>
          </cell>
          <cell r="L663" t="e">
            <v>#REF!</v>
          </cell>
          <cell r="M663" t="e">
            <v>#REF!</v>
          </cell>
          <cell r="N663" t="e">
            <v>#REF!</v>
          </cell>
          <cell r="O663" t="e">
            <v>#REF!</v>
          </cell>
          <cell r="P663" t="e">
            <v>#REF!</v>
          </cell>
          <cell r="Q663" t="e">
            <v>#REF!</v>
          </cell>
          <cell r="R663" t="e">
            <v>#REF!</v>
          </cell>
          <cell r="S663" t="e">
            <v>#REF!</v>
          </cell>
          <cell r="T663" t="e">
            <v>#REF!</v>
          </cell>
          <cell r="U663" t="e">
            <v>#REF!</v>
          </cell>
          <cell r="V663" t="e">
            <v>#REF!</v>
          </cell>
          <cell r="W663" t="e">
            <v>#REF!</v>
          </cell>
          <cell r="X663" t="e">
            <v>#REF!</v>
          </cell>
          <cell r="Y663" t="e">
            <v>#REF!</v>
          </cell>
          <cell r="Z663" t="e">
            <v>#REF!</v>
          </cell>
          <cell r="AA663" t="e">
            <v>#REF!</v>
          </cell>
          <cell r="AB663" t="e">
            <v>#REF!</v>
          </cell>
          <cell r="AC663" t="e">
            <v>#REF!</v>
          </cell>
          <cell r="AD663" t="e">
            <v>#REF!</v>
          </cell>
          <cell r="AE663" t="e">
            <v>#REF!</v>
          </cell>
          <cell r="AF663" t="e">
            <v>#REF!</v>
          </cell>
          <cell r="AG663" t="e">
            <v>#REF!</v>
          </cell>
          <cell r="AH663" t="e">
            <v>#REF!</v>
          </cell>
          <cell r="AI663">
            <v>0</v>
          </cell>
        </row>
        <row r="664">
          <cell r="C664" t="str">
            <v>90003</v>
          </cell>
          <cell r="D664" t="str">
            <v>RETIRO SOBRANTES TIERRA</v>
          </cell>
          <cell r="E664" t="str">
            <v>M3</v>
          </cell>
          <cell r="F664">
            <v>737988</v>
          </cell>
          <cell r="G664">
            <v>0</v>
          </cell>
          <cell r="H664">
            <v>3404</v>
          </cell>
          <cell r="I664">
            <v>662</v>
          </cell>
          <cell r="J664" t="e">
            <v>#REF!</v>
          </cell>
          <cell r="K664" t="e">
            <v>#REF!</v>
          </cell>
          <cell r="L664" t="e">
            <v>#REF!</v>
          </cell>
          <cell r="M664" t="e">
            <v>#REF!</v>
          </cell>
          <cell r="N664" t="e">
            <v>#REF!</v>
          </cell>
          <cell r="O664" t="e">
            <v>#REF!</v>
          </cell>
          <cell r="P664" t="e">
            <v>#REF!</v>
          </cell>
          <cell r="Q664" t="e">
            <v>#REF!</v>
          </cell>
          <cell r="R664" t="e">
            <v>#REF!</v>
          </cell>
          <cell r="S664" t="e">
            <v>#REF!</v>
          </cell>
          <cell r="T664" t="e">
            <v>#REF!</v>
          </cell>
          <cell r="U664" t="e">
            <v>#REF!</v>
          </cell>
          <cell r="V664" t="e">
            <v>#REF!</v>
          </cell>
          <cell r="W664" t="e">
            <v>#REF!</v>
          </cell>
          <cell r="X664" t="e">
            <v>#REF!</v>
          </cell>
          <cell r="Y664" t="e">
            <v>#REF!</v>
          </cell>
          <cell r="Z664" t="e">
            <v>#REF!</v>
          </cell>
          <cell r="AA664" t="e">
            <v>#REF!</v>
          </cell>
          <cell r="AB664" t="e">
            <v>#REF!</v>
          </cell>
          <cell r="AC664" t="e">
            <v>#REF!</v>
          </cell>
          <cell r="AD664" t="e">
            <v>#REF!</v>
          </cell>
          <cell r="AE664" t="e">
            <v>#REF!</v>
          </cell>
          <cell r="AF664" t="e">
            <v>#REF!</v>
          </cell>
          <cell r="AG664" t="e">
            <v>#REF!</v>
          </cell>
          <cell r="AH664" t="e">
            <v>#REF!</v>
          </cell>
          <cell r="AI664">
            <v>0</v>
          </cell>
        </row>
        <row r="665">
          <cell r="C665" t="str">
            <v>90004</v>
          </cell>
          <cell r="D665" t="str">
            <v>RELLENOS ROCA MUERTA</v>
          </cell>
          <cell r="E665" t="str">
            <v>M3</v>
          </cell>
          <cell r="F665">
            <v>2095416</v>
          </cell>
          <cell r="G665">
            <v>0</v>
          </cell>
          <cell r="H665">
            <v>3407</v>
          </cell>
          <cell r="I665">
            <v>663</v>
          </cell>
          <cell r="J665" t="e">
            <v>#REF!</v>
          </cell>
          <cell r="K665" t="e">
            <v>#REF!</v>
          </cell>
          <cell r="L665" t="e">
            <v>#REF!</v>
          </cell>
          <cell r="M665" t="e">
            <v>#REF!</v>
          </cell>
          <cell r="N665" t="e">
            <v>#REF!</v>
          </cell>
          <cell r="O665" t="e">
            <v>#REF!</v>
          </cell>
          <cell r="P665" t="e">
            <v>#REF!</v>
          </cell>
          <cell r="Q665" t="e">
            <v>#REF!</v>
          </cell>
          <cell r="R665" t="e">
            <v>#REF!</v>
          </cell>
          <cell r="S665" t="e">
            <v>#REF!</v>
          </cell>
          <cell r="T665" t="e">
            <v>#REF!</v>
          </cell>
          <cell r="U665" t="e">
            <v>#REF!</v>
          </cell>
          <cell r="V665" t="e">
            <v>#REF!</v>
          </cell>
          <cell r="W665" t="e">
            <v>#REF!</v>
          </cell>
          <cell r="X665" t="e">
            <v>#REF!</v>
          </cell>
          <cell r="Y665" t="e">
            <v>#REF!</v>
          </cell>
          <cell r="Z665" t="e">
            <v>#REF!</v>
          </cell>
          <cell r="AA665" t="e">
            <v>#REF!</v>
          </cell>
          <cell r="AB665" t="e">
            <v>#REF!</v>
          </cell>
          <cell r="AC665" t="e">
            <v>#REF!</v>
          </cell>
          <cell r="AD665" t="e">
            <v>#REF!</v>
          </cell>
          <cell r="AE665" t="e">
            <v>#REF!</v>
          </cell>
          <cell r="AF665" t="e">
            <v>#REF!</v>
          </cell>
          <cell r="AG665" t="e">
            <v>#REF!</v>
          </cell>
          <cell r="AH665" t="e">
            <v>#REF!</v>
          </cell>
          <cell r="AI665">
            <v>0</v>
          </cell>
        </row>
        <row r="666">
          <cell r="C666" t="str">
            <v>90005</v>
          </cell>
          <cell r="D666" t="str">
            <v>POLISEC</v>
          </cell>
          <cell r="E666" t="str">
            <v>M2</v>
          </cell>
          <cell r="F666">
            <v>6506.7068950000003</v>
          </cell>
          <cell r="G666">
            <v>0</v>
          </cell>
          <cell r="H666">
            <v>3411</v>
          </cell>
          <cell r="I666">
            <v>664</v>
          </cell>
          <cell r="J666" t="e">
            <v>#REF!</v>
          </cell>
          <cell r="K666" t="e">
            <v>#REF!</v>
          </cell>
          <cell r="L666" t="e">
            <v>#REF!</v>
          </cell>
          <cell r="M666" t="e">
            <v>#REF!</v>
          </cell>
          <cell r="N666" t="e">
            <v>#REF!</v>
          </cell>
          <cell r="O666" t="e">
            <v>#REF!</v>
          </cell>
          <cell r="P666" t="e">
            <v>#REF!</v>
          </cell>
          <cell r="Q666" t="e">
            <v>#REF!</v>
          </cell>
          <cell r="R666" t="e">
            <v>#REF!</v>
          </cell>
          <cell r="S666" t="e">
            <v>#REF!</v>
          </cell>
          <cell r="T666" t="e">
            <v>#REF!</v>
          </cell>
          <cell r="U666" t="e">
            <v>#REF!</v>
          </cell>
          <cell r="V666" t="e">
            <v>#REF!</v>
          </cell>
          <cell r="W666" t="e">
            <v>#REF!</v>
          </cell>
          <cell r="X666" t="e">
            <v>#REF!</v>
          </cell>
          <cell r="Y666" t="e">
            <v>#REF!</v>
          </cell>
          <cell r="Z666" t="e">
            <v>#REF!</v>
          </cell>
          <cell r="AA666" t="e">
            <v>#REF!</v>
          </cell>
          <cell r="AB666" t="e">
            <v>#REF!</v>
          </cell>
          <cell r="AC666" t="e">
            <v>#REF!</v>
          </cell>
          <cell r="AD666" t="e">
            <v>#REF!</v>
          </cell>
          <cell r="AE666" t="e">
            <v>#REF!</v>
          </cell>
          <cell r="AF666" t="e">
            <v>#REF!</v>
          </cell>
          <cell r="AG666" t="e">
            <v>#REF!</v>
          </cell>
          <cell r="AH666" t="e">
            <v>#REF!</v>
          </cell>
          <cell r="AI666">
            <v>0</v>
          </cell>
        </row>
        <row r="667">
          <cell r="C667" t="str">
            <v>90006</v>
          </cell>
          <cell r="D667" t="str">
            <v xml:space="preserve">PLACA BASE CONCRETO  0.08 </v>
          </cell>
          <cell r="E667" t="str">
            <v>M2</v>
          </cell>
          <cell r="F667">
            <v>36971.75071289327</v>
          </cell>
          <cell r="G667">
            <v>0</v>
          </cell>
          <cell r="H667">
            <v>3415</v>
          </cell>
          <cell r="I667">
            <v>665</v>
          </cell>
          <cell r="J667" t="e">
            <v>#REF!</v>
          </cell>
          <cell r="K667" t="e">
            <v>#REF!</v>
          </cell>
          <cell r="L667" t="e">
            <v>#REF!</v>
          </cell>
          <cell r="M667" t="e">
            <v>#REF!</v>
          </cell>
          <cell r="N667" t="e">
            <v>#REF!</v>
          </cell>
          <cell r="O667" t="e">
            <v>#REF!</v>
          </cell>
          <cell r="P667" t="e">
            <v>#REF!</v>
          </cell>
          <cell r="Q667" t="e">
            <v>#REF!</v>
          </cell>
          <cell r="R667" t="e">
            <v>#REF!</v>
          </cell>
          <cell r="S667" t="e">
            <v>#REF!</v>
          </cell>
          <cell r="T667" t="e">
            <v>#REF!</v>
          </cell>
          <cell r="U667" t="e">
            <v>#REF!</v>
          </cell>
          <cell r="V667" t="e">
            <v>#REF!</v>
          </cell>
          <cell r="W667" t="e">
            <v>#REF!</v>
          </cell>
          <cell r="X667" t="e">
            <v>#REF!</v>
          </cell>
          <cell r="Y667" t="e">
            <v>#REF!</v>
          </cell>
          <cell r="Z667" t="e">
            <v>#REF!</v>
          </cell>
          <cell r="AA667" t="e">
            <v>#REF!</v>
          </cell>
          <cell r="AB667" t="e">
            <v>#REF!</v>
          </cell>
          <cell r="AC667" t="e">
            <v>#REF!</v>
          </cell>
          <cell r="AD667" t="e">
            <v>#REF!</v>
          </cell>
          <cell r="AE667" t="e">
            <v>#REF!</v>
          </cell>
          <cell r="AF667" t="e">
            <v>#REF!</v>
          </cell>
          <cell r="AG667" t="e">
            <v>#REF!</v>
          </cell>
          <cell r="AH667" t="e">
            <v>#REF!</v>
          </cell>
          <cell r="AI667">
            <v>0</v>
          </cell>
        </row>
        <row r="668">
          <cell r="C668" t="str">
            <v>90007</v>
          </cell>
          <cell r="D668" t="str">
            <v xml:space="preserve">PLACA BASE CONCRETO  0.1 </v>
          </cell>
          <cell r="E668" t="str">
            <v>M2</v>
          </cell>
          <cell r="F668">
            <v>42889.039900425108</v>
          </cell>
          <cell r="G668">
            <v>0</v>
          </cell>
          <cell r="H668">
            <v>3419</v>
          </cell>
          <cell r="I668">
            <v>666</v>
          </cell>
          <cell r="J668" t="e">
            <v>#REF!</v>
          </cell>
          <cell r="K668" t="e">
            <v>#REF!</v>
          </cell>
          <cell r="L668" t="e">
            <v>#REF!</v>
          </cell>
          <cell r="M668" t="e">
            <v>#REF!</v>
          </cell>
          <cell r="N668" t="e">
            <v>#REF!</v>
          </cell>
          <cell r="O668" t="e">
            <v>#REF!</v>
          </cell>
          <cell r="P668" t="e">
            <v>#REF!</v>
          </cell>
          <cell r="Q668" t="e">
            <v>#REF!</v>
          </cell>
          <cell r="R668" t="e">
            <v>#REF!</v>
          </cell>
          <cell r="S668" t="e">
            <v>#REF!</v>
          </cell>
          <cell r="T668" t="e">
            <v>#REF!</v>
          </cell>
          <cell r="U668" t="e">
            <v>#REF!</v>
          </cell>
          <cell r="V668" t="e">
            <v>#REF!</v>
          </cell>
          <cell r="W668" t="e">
            <v>#REF!</v>
          </cell>
          <cell r="X668" t="e">
            <v>#REF!</v>
          </cell>
          <cell r="Y668" t="e">
            <v>#REF!</v>
          </cell>
          <cell r="Z668" t="e">
            <v>#REF!</v>
          </cell>
          <cell r="AA668" t="e">
            <v>#REF!</v>
          </cell>
          <cell r="AB668" t="e">
            <v>#REF!</v>
          </cell>
          <cell r="AC668" t="e">
            <v>#REF!</v>
          </cell>
          <cell r="AD668" t="e">
            <v>#REF!</v>
          </cell>
          <cell r="AE668" t="e">
            <v>#REF!</v>
          </cell>
          <cell r="AF668" t="e">
            <v>#REF!</v>
          </cell>
          <cell r="AG668" t="e">
            <v>#REF!</v>
          </cell>
          <cell r="AH668" t="e">
            <v>#REF!</v>
          </cell>
          <cell r="AI668">
            <v>0</v>
          </cell>
        </row>
        <row r="669">
          <cell r="C669" t="str">
            <v>90008</v>
          </cell>
          <cell r="D669" t="str">
            <v xml:space="preserve">PLACA BASE CONCRETO  0.15 </v>
          </cell>
          <cell r="E669" t="str">
            <v>M2</v>
          </cell>
          <cell r="F669">
            <v>60772.864846254706</v>
          </cell>
          <cell r="G669">
            <v>0</v>
          </cell>
          <cell r="H669">
            <v>3423</v>
          </cell>
          <cell r="I669">
            <v>667</v>
          </cell>
          <cell r="J669" t="e">
            <v>#REF!</v>
          </cell>
          <cell r="K669" t="e">
            <v>#REF!</v>
          </cell>
          <cell r="L669" t="e">
            <v>#REF!</v>
          </cell>
          <cell r="M669" t="e">
            <v>#REF!</v>
          </cell>
          <cell r="N669" t="e">
            <v>#REF!</v>
          </cell>
          <cell r="O669" t="e">
            <v>#REF!</v>
          </cell>
          <cell r="P669" t="e">
            <v>#REF!</v>
          </cell>
          <cell r="Q669" t="e">
            <v>#REF!</v>
          </cell>
          <cell r="R669" t="e">
            <v>#REF!</v>
          </cell>
          <cell r="S669" t="e">
            <v>#REF!</v>
          </cell>
          <cell r="T669" t="e">
            <v>#REF!</v>
          </cell>
          <cell r="U669" t="e">
            <v>#REF!</v>
          </cell>
          <cell r="V669" t="e">
            <v>#REF!</v>
          </cell>
          <cell r="W669" t="e">
            <v>#REF!</v>
          </cell>
          <cell r="X669" t="e">
            <v>#REF!</v>
          </cell>
          <cell r="Y669" t="e">
            <v>#REF!</v>
          </cell>
          <cell r="Z669" t="e">
            <v>#REF!</v>
          </cell>
          <cell r="AA669" t="e">
            <v>#REF!</v>
          </cell>
          <cell r="AB669" t="e">
            <v>#REF!</v>
          </cell>
          <cell r="AC669" t="e">
            <v>#REF!</v>
          </cell>
          <cell r="AD669" t="e">
            <v>#REF!</v>
          </cell>
          <cell r="AE669" t="e">
            <v>#REF!</v>
          </cell>
          <cell r="AF669" t="e">
            <v>#REF!</v>
          </cell>
          <cell r="AG669" t="e">
            <v>#REF!</v>
          </cell>
          <cell r="AH669" t="e">
            <v>#REF!</v>
          </cell>
          <cell r="AI669">
            <v>0</v>
          </cell>
        </row>
        <row r="670">
          <cell r="C670" t="str">
            <v>90009</v>
          </cell>
          <cell r="D670" t="str">
            <v>CONCRETO BASE GRADAS</v>
          </cell>
          <cell r="E670" t="str">
            <v>M2</v>
          </cell>
          <cell r="F670">
            <v>135727.84363765921</v>
          </cell>
          <cell r="G670">
            <v>0</v>
          </cell>
          <cell r="H670">
            <v>3428</v>
          </cell>
          <cell r="I670">
            <v>668</v>
          </cell>
          <cell r="J670" t="e">
            <v>#REF!</v>
          </cell>
          <cell r="K670" t="e">
            <v>#REF!</v>
          </cell>
          <cell r="L670" t="e">
            <v>#REF!</v>
          </cell>
          <cell r="M670" t="e">
            <v>#REF!</v>
          </cell>
          <cell r="N670" t="e">
            <v>#REF!</v>
          </cell>
          <cell r="O670" t="e">
            <v>#REF!</v>
          </cell>
          <cell r="P670" t="e">
            <v>#REF!</v>
          </cell>
          <cell r="Q670" t="e">
            <v>#REF!</v>
          </cell>
          <cell r="R670" t="e">
            <v>#REF!</v>
          </cell>
          <cell r="S670" t="e">
            <v>#REF!</v>
          </cell>
          <cell r="T670" t="e">
            <v>#REF!</v>
          </cell>
          <cell r="U670" t="e">
            <v>#REF!</v>
          </cell>
          <cell r="V670" t="e">
            <v>#REF!</v>
          </cell>
          <cell r="W670" t="e">
            <v>#REF!</v>
          </cell>
          <cell r="X670" t="e">
            <v>#REF!</v>
          </cell>
          <cell r="Y670" t="e">
            <v>#REF!</v>
          </cell>
          <cell r="Z670" t="e">
            <v>#REF!</v>
          </cell>
          <cell r="AA670" t="e">
            <v>#REF!</v>
          </cell>
          <cell r="AB670" t="e">
            <v>#REF!</v>
          </cell>
          <cell r="AC670" t="e">
            <v>#REF!</v>
          </cell>
          <cell r="AD670" t="e">
            <v>#REF!</v>
          </cell>
          <cell r="AE670" t="e">
            <v>#REF!</v>
          </cell>
          <cell r="AF670" t="e">
            <v>#REF!</v>
          </cell>
          <cell r="AG670" t="e">
            <v>#REF!</v>
          </cell>
          <cell r="AH670" t="e">
            <v>#REF!</v>
          </cell>
          <cell r="AI670">
            <v>0</v>
          </cell>
        </row>
        <row r="671">
          <cell r="C671" t="str">
            <v>90010</v>
          </cell>
          <cell r="D671" t="str">
            <v>CONCRETO SARDINELES   0.4</v>
          </cell>
          <cell r="E671" t="str">
            <v>ML</v>
          </cell>
          <cell r="F671">
            <v>23163.432337829596</v>
          </cell>
          <cell r="G671">
            <v>0</v>
          </cell>
          <cell r="H671">
            <v>3434</v>
          </cell>
          <cell r="I671">
            <v>669</v>
          </cell>
          <cell r="J671" t="e">
            <v>#REF!</v>
          </cell>
          <cell r="K671" t="e">
            <v>#REF!</v>
          </cell>
          <cell r="L671" t="e">
            <v>#REF!</v>
          </cell>
          <cell r="M671" t="e">
            <v>#REF!</v>
          </cell>
          <cell r="N671" t="e">
            <v>#REF!</v>
          </cell>
          <cell r="O671" t="e">
            <v>#REF!</v>
          </cell>
          <cell r="P671" t="e">
            <v>#REF!</v>
          </cell>
          <cell r="Q671" t="e">
            <v>#REF!</v>
          </cell>
          <cell r="R671" t="e">
            <v>#REF!</v>
          </cell>
          <cell r="S671" t="e">
            <v>#REF!</v>
          </cell>
          <cell r="T671" t="e">
            <v>#REF!</v>
          </cell>
          <cell r="U671" t="e">
            <v>#REF!</v>
          </cell>
          <cell r="V671" t="e">
            <v>#REF!</v>
          </cell>
          <cell r="W671" t="e">
            <v>#REF!</v>
          </cell>
          <cell r="X671" t="e">
            <v>#REF!</v>
          </cell>
          <cell r="Y671" t="e">
            <v>#REF!</v>
          </cell>
          <cell r="Z671" t="e">
            <v>#REF!</v>
          </cell>
          <cell r="AA671" t="e">
            <v>#REF!</v>
          </cell>
          <cell r="AB671" t="e">
            <v>#REF!</v>
          </cell>
          <cell r="AC671" t="e">
            <v>#REF!</v>
          </cell>
          <cell r="AD671" t="e">
            <v>#REF!</v>
          </cell>
          <cell r="AE671" t="e">
            <v>#REF!</v>
          </cell>
          <cell r="AF671" t="e">
            <v>#REF!</v>
          </cell>
          <cell r="AG671" t="e">
            <v>#REF!</v>
          </cell>
          <cell r="AH671" t="e">
            <v>#REF!</v>
          </cell>
          <cell r="AI671">
            <v>0</v>
          </cell>
        </row>
        <row r="672">
          <cell r="C672" t="str">
            <v>90011</v>
          </cell>
          <cell r="D672" t="str">
            <v>CONCRETO ANDENES    0.1</v>
          </cell>
          <cell r="E672" t="str">
            <v>M2</v>
          </cell>
          <cell r="F672">
            <v>317743.52231012372</v>
          </cell>
          <cell r="G672">
            <v>0</v>
          </cell>
          <cell r="H672">
            <v>3438</v>
          </cell>
          <cell r="I672">
            <v>670</v>
          </cell>
          <cell r="J672" t="e">
            <v>#REF!</v>
          </cell>
          <cell r="K672" t="e">
            <v>#REF!</v>
          </cell>
          <cell r="L672" t="e">
            <v>#REF!</v>
          </cell>
          <cell r="M672" t="e">
            <v>#REF!</v>
          </cell>
          <cell r="N672" t="e">
            <v>#REF!</v>
          </cell>
          <cell r="O672" t="e">
            <v>#REF!</v>
          </cell>
          <cell r="P672" t="e">
            <v>#REF!</v>
          </cell>
          <cell r="Q672" t="e">
            <v>#REF!</v>
          </cell>
          <cell r="R672" t="e">
            <v>#REF!</v>
          </cell>
          <cell r="S672" t="e">
            <v>#REF!</v>
          </cell>
          <cell r="T672" t="e">
            <v>#REF!</v>
          </cell>
          <cell r="U672" t="e">
            <v>#REF!</v>
          </cell>
          <cell r="V672" t="e">
            <v>#REF!</v>
          </cell>
          <cell r="W672" t="e">
            <v>#REF!</v>
          </cell>
          <cell r="X672" t="e">
            <v>#REF!</v>
          </cell>
          <cell r="Y672" t="e">
            <v>#REF!</v>
          </cell>
          <cell r="Z672" t="e">
            <v>#REF!</v>
          </cell>
          <cell r="AA672" t="e">
            <v>#REF!</v>
          </cell>
          <cell r="AB672" t="e">
            <v>#REF!</v>
          </cell>
          <cell r="AC672" t="e">
            <v>#REF!</v>
          </cell>
          <cell r="AD672" t="e">
            <v>#REF!</v>
          </cell>
          <cell r="AE672" t="e">
            <v>#REF!</v>
          </cell>
          <cell r="AF672" t="e">
            <v>#REF!</v>
          </cell>
          <cell r="AG672" t="e">
            <v>#REF!</v>
          </cell>
          <cell r="AH672" t="e">
            <v>#REF!</v>
          </cell>
          <cell r="AI672">
            <v>0</v>
          </cell>
        </row>
        <row r="673">
          <cell r="C673" t="str">
            <v>90012</v>
          </cell>
          <cell r="D673" t="str">
            <v>CONCRETO ESTRIADO RAMPAS</v>
          </cell>
          <cell r="E673" t="str">
            <v>M2</v>
          </cell>
          <cell r="F673">
            <v>68907.436983728752</v>
          </cell>
          <cell r="G673">
            <v>0</v>
          </cell>
          <cell r="H673">
            <v>3442</v>
          </cell>
          <cell r="I673">
            <v>671</v>
          </cell>
          <cell r="J673" t="e">
            <v>#REF!</v>
          </cell>
          <cell r="K673" t="e">
            <v>#REF!</v>
          </cell>
          <cell r="L673" t="e">
            <v>#REF!</v>
          </cell>
          <cell r="M673" t="e">
            <v>#REF!</v>
          </cell>
          <cell r="N673" t="e">
            <v>#REF!</v>
          </cell>
          <cell r="O673" t="e">
            <v>#REF!</v>
          </cell>
          <cell r="P673" t="e">
            <v>#REF!</v>
          </cell>
          <cell r="Q673" t="e">
            <v>#REF!</v>
          </cell>
          <cell r="R673" t="e">
            <v>#REF!</v>
          </cell>
          <cell r="S673" t="e">
            <v>#REF!</v>
          </cell>
          <cell r="T673" t="e">
            <v>#REF!</v>
          </cell>
          <cell r="U673" t="e">
            <v>#REF!</v>
          </cell>
          <cell r="V673" t="e">
            <v>#REF!</v>
          </cell>
          <cell r="W673" t="e">
            <v>#REF!</v>
          </cell>
          <cell r="X673" t="e">
            <v>#REF!</v>
          </cell>
          <cell r="Y673" t="e">
            <v>#REF!</v>
          </cell>
          <cell r="Z673" t="e">
            <v>#REF!</v>
          </cell>
          <cell r="AA673" t="e">
            <v>#REF!</v>
          </cell>
          <cell r="AB673" t="e">
            <v>#REF!</v>
          </cell>
          <cell r="AC673" t="e">
            <v>#REF!</v>
          </cell>
          <cell r="AD673" t="e">
            <v>#REF!</v>
          </cell>
          <cell r="AE673" t="e">
            <v>#REF!</v>
          </cell>
          <cell r="AF673" t="e">
            <v>#REF!</v>
          </cell>
          <cell r="AG673" t="e">
            <v>#REF!</v>
          </cell>
          <cell r="AH673" t="e">
            <v>#REF!</v>
          </cell>
          <cell r="AI673">
            <v>0</v>
          </cell>
        </row>
        <row r="674">
          <cell r="C674" t="str">
            <v>90013</v>
          </cell>
          <cell r="D674" t="str">
            <v>IMPERMEA. PERMA  PLY- 2 CAPAS</v>
          </cell>
          <cell r="E674" t="str">
            <v>UND</v>
          </cell>
          <cell r="F674">
            <v>894115.50720000011</v>
          </cell>
          <cell r="G674">
            <v>0</v>
          </cell>
          <cell r="H674">
            <v>3448</v>
          </cell>
          <cell r="I674">
            <v>672</v>
          </cell>
          <cell r="J674" t="e">
            <v>#REF!</v>
          </cell>
          <cell r="K674" t="e">
            <v>#REF!</v>
          </cell>
          <cell r="L674" t="e">
            <v>#REF!</v>
          </cell>
          <cell r="M674" t="e">
            <v>#REF!</v>
          </cell>
          <cell r="N674" t="e">
            <v>#REF!</v>
          </cell>
          <cell r="O674" t="e">
            <v>#REF!</v>
          </cell>
          <cell r="P674" t="e">
            <v>#REF!</v>
          </cell>
          <cell r="Q674" t="e">
            <v>#REF!</v>
          </cell>
          <cell r="R674" t="e">
            <v>#REF!</v>
          </cell>
          <cell r="S674" t="e">
            <v>#REF!</v>
          </cell>
          <cell r="T674" t="e">
            <v>#REF!</v>
          </cell>
          <cell r="U674" t="e">
            <v>#REF!</v>
          </cell>
          <cell r="V674" t="e">
            <v>#REF!</v>
          </cell>
          <cell r="W674" t="e">
            <v>#REF!</v>
          </cell>
          <cell r="X674" t="e">
            <v>#REF!</v>
          </cell>
          <cell r="Y674" t="e">
            <v>#REF!</v>
          </cell>
          <cell r="Z674" t="e">
            <v>#REF!</v>
          </cell>
          <cell r="AA674" t="e">
            <v>#REF!</v>
          </cell>
          <cell r="AB674" t="e">
            <v>#REF!</v>
          </cell>
          <cell r="AC674" t="e">
            <v>#REF!</v>
          </cell>
          <cell r="AD674" t="e">
            <v>#REF!</v>
          </cell>
          <cell r="AE674" t="e">
            <v>#REF!</v>
          </cell>
          <cell r="AF674" t="e">
            <v>#REF!</v>
          </cell>
          <cell r="AG674" t="e">
            <v>#REF!</v>
          </cell>
          <cell r="AH674" t="e">
            <v>#REF!</v>
          </cell>
          <cell r="AI674">
            <v>0</v>
          </cell>
        </row>
        <row r="675">
          <cell r="C675" t="str">
            <v>90014</v>
          </cell>
          <cell r="D675" t="str">
            <v>ALISTADO ENDURECIDO</v>
          </cell>
          <cell r="E675" t="str">
            <v>M2</v>
          </cell>
          <cell r="F675">
            <v>1189381.8201660002</v>
          </cell>
          <cell r="G675">
            <v>0</v>
          </cell>
          <cell r="H675">
            <v>3453</v>
          </cell>
          <cell r="I675">
            <v>673</v>
          </cell>
          <cell r="J675" t="e">
            <v>#REF!</v>
          </cell>
          <cell r="K675" t="e">
            <v>#REF!</v>
          </cell>
          <cell r="L675" t="e">
            <v>#REF!</v>
          </cell>
          <cell r="M675" t="e">
            <v>#REF!</v>
          </cell>
          <cell r="N675" t="e">
            <v>#REF!</v>
          </cell>
          <cell r="O675" t="e">
            <v>#REF!</v>
          </cell>
          <cell r="P675" t="e">
            <v>#REF!</v>
          </cell>
          <cell r="Q675" t="e">
            <v>#REF!</v>
          </cell>
          <cell r="R675" t="e">
            <v>#REF!</v>
          </cell>
          <cell r="S675" t="e">
            <v>#REF!</v>
          </cell>
          <cell r="T675" t="e">
            <v>#REF!</v>
          </cell>
          <cell r="U675" t="e">
            <v>#REF!</v>
          </cell>
          <cell r="V675" t="e">
            <v>#REF!</v>
          </cell>
          <cell r="W675" t="e">
            <v>#REF!</v>
          </cell>
          <cell r="X675" t="e">
            <v>#REF!</v>
          </cell>
          <cell r="Y675" t="e">
            <v>#REF!</v>
          </cell>
          <cell r="Z675" t="e">
            <v>#REF!</v>
          </cell>
          <cell r="AA675" t="e">
            <v>#REF!</v>
          </cell>
          <cell r="AB675" t="e">
            <v>#REF!</v>
          </cell>
          <cell r="AC675" t="e">
            <v>#REF!</v>
          </cell>
          <cell r="AD675" t="e">
            <v>#REF!</v>
          </cell>
          <cell r="AE675" t="e">
            <v>#REF!</v>
          </cell>
          <cell r="AF675" t="e">
            <v>#REF!</v>
          </cell>
          <cell r="AG675" t="e">
            <v>#REF!</v>
          </cell>
          <cell r="AH675" t="e">
            <v>#REF!</v>
          </cell>
          <cell r="AI675">
            <v>0</v>
          </cell>
        </row>
        <row r="676">
          <cell r="C676" t="str">
            <v>90015</v>
          </cell>
          <cell r="D676" t="str">
            <v>ALISTADO DE PISOS    0.04</v>
          </cell>
          <cell r="E676" t="str">
            <v>M2</v>
          </cell>
          <cell r="F676">
            <v>21840.976055000003</v>
          </cell>
          <cell r="G676">
            <v>0</v>
          </cell>
          <cell r="H676">
            <v>3459</v>
          </cell>
          <cell r="I676">
            <v>674</v>
          </cell>
          <cell r="J676" t="e">
            <v>#REF!</v>
          </cell>
          <cell r="K676" t="e">
            <v>#REF!</v>
          </cell>
          <cell r="L676" t="e">
            <v>#REF!</v>
          </cell>
          <cell r="M676" t="e">
            <v>#REF!</v>
          </cell>
          <cell r="N676" t="e">
            <v>#REF!</v>
          </cell>
          <cell r="O676" t="e">
            <v>#REF!</v>
          </cell>
          <cell r="P676" t="e">
            <v>#REF!</v>
          </cell>
          <cell r="Q676" t="e">
            <v>#REF!</v>
          </cell>
          <cell r="R676" t="e">
            <v>#REF!</v>
          </cell>
          <cell r="S676" t="e">
            <v>#REF!</v>
          </cell>
          <cell r="T676" t="e">
            <v>#REF!</v>
          </cell>
          <cell r="U676" t="e">
            <v>#REF!</v>
          </cell>
          <cell r="V676" t="e">
            <v>#REF!</v>
          </cell>
          <cell r="W676" t="e">
            <v>#REF!</v>
          </cell>
          <cell r="X676" t="e">
            <v>#REF!</v>
          </cell>
          <cell r="Y676" t="e">
            <v>#REF!</v>
          </cell>
          <cell r="Z676" t="e">
            <v>#REF!</v>
          </cell>
          <cell r="AA676" t="e">
            <v>#REF!</v>
          </cell>
          <cell r="AB676" t="e">
            <v>#REF!</v>
          </cell>
          <cell r="AC676" t="e">
            <v>#REF!</v>
          </cell>
          <cell r="AD676" t="e">
            <v>#REF!</v>
          </cell>
          <cell r="AE676" t="e">
            <v>#REF!</v>
          </cell>
          <cell r="AF676" t="e">
            <v>#REF!</v>
          </cell>
          <cell r="AG676" t="e">
            <v>#REF!</v>
          </cell>
          <cell r="AH676" t="e">
            <v>#REF!</v>
          </cell>
          <cell r="AI676">
            <v>0</v>
          </cell>
        </row>
        <row r="677">
          <cell r="C677" t="str">
            <v>90016</v>
          </cell>
          <cell r="D677" t="str">
            <v>ALISTADO  IMPER. PISOS  0.04</v>
          </cell>
          <cell r="E677" t="str">
            <v>M2</v>
          </cell>
          <cell r="F677">
            <v>20337.905998000002</v>
          </cell>
          <cell r="G677">
            <v>0</v>
          </cell>
          <cell r="H677">
            <v>3466</v>
          </cell>
          <cell r="I677">
            <v>675</v>
          </cell>
          <cell r="J677" t="e">
            <v>#REF!</v>
          </cell>
          <cell r="K677" t="e">
            <v>#REF!</v>
          </cell>
          <cell r="L677" t="e">
            <v>#REF!</v>
          </cell>
          <cell r="M677" t="e">
            <v>#REF!</v>
          </cell>
          <cell r="N677" t="e">
            <v>#REF!</v>
          </cell>
          <cell r="O677" t="e">
            <v>#REF!</v>
          </cell>
          <cell r="P677" t="e">
            <v>#REF!</v>
          </cell>
          <cell r="Q677" t="e">
            <v>#REF!</v>
          </cell>
          <cell r="R677" t="e">
            <v>#REF!</v>
          </cell>
          <cell r="S677" t="e">
            <v>#REF!</v>
          </cell>
          <cell r="T677" t="e">
            <v>#REF!</v>
          </cell>
          <cell r="U677" t="e">
            <v>#REF!</v>
          </cell>
          <cell r="V677" t="e">
            <v>#REF!</v>
          </cell>
          <cell r="W677" t="e">
            <v>#REF!</v>
          </cell>
          <cell r="X677" t="e">
            <v>#REF!</v>
          </cell>
          <cell r="Y677" t="e">
            <v>#REF!</v>
          </cell>
          <cell r="Z677" t="e">
            <v>#REF!</v>
          </cell>
          <cell r="AA677" t="e">
            <v>#REF!</v>
          </cell>
          <cell r="AB677" t="e">
            <v>#REF!</v>
          </cell>
          <cell r="AC677" t="e">
            <v>#REF!</v>
          </cell>
          <cell r="AD677" t="e">
            <v>#REF!</v>
          </cell>
          <cell r="AE677" t="e">
            <v>#REF!</v>
          </cell>
          <cell r="AF677" t="e">
            <v>#REF!</v>
          </cell>
          <cell r="AG677" t="e">
            <v>#REF!</v>
          </cell>
          <cell r="AH677" t="e">
            <v>#REF!</v>
          </cell>
          <cell r="AI677">
            <v>0</v>
          </cell>
        </row>
        <row r="678">
          <cell r="C678" t="str">
            <v>90017</v>
          </cell>
          <cell r="D678" t="str">
            <v>ALISTADO PISO LISTON</v>
          </cell>
          <cell r="E678" t="str">
            <v>M2</v>
          </cell>
          <cell r="F678">
            <v>494860.18553600006</v>
          </cell>
          <cell r="G678">
            <v>0</v>
          </cell>
          <cell r="H678">
            <v>3471</v>
          </cell>
          <cell r="I678">
            <v>676</v>
          </cell>
          <cell r="J678" t="e">
            <v>#REF!</v>
          </cell>
          <cell r="K678" t="e">
            <v>#REF!</v>
          </cell>
          <cell r="L678" t="e">
            <v>#REF!</v>
          </cell>
          <cell r="M678" t="e">
            <v>#REF!</v>
          </cell>
          <cell r="N678" t="e">
            <v>#REF!</v>
          </cell>
          <cell r="O678" t="e">
            <v>#REF!</v>
          </cell>
          <cell r="P678" t="e">
            <v>#REF!</v>
          </cell>
          <cell r="Q678" t="e">
            <v>#REF!</v>
          </cell>
          <cell r="R678" t="e">
            <v>#REF!</v>
          </cell>
          <cell r="S678" t="e">
            <v>#REF!</v>
          </cell>
          <cell r="T678" t="e">
            <v>#REF!</v>
          </cell>
          <cell r="U678" t="e">
            <v>#REF!</v>
          </cell>
          <cell r="V678" t="e">
            <v>#REF!</v>
          </cell>
          <cell r="W678" t="e">
            <v>#REF!</v>
          </cell>
          <cell r="X678" t="e">
            <v>#REF!</v>
          </cell>
          <cell r="Y678" t="e">
            <v>#REF!</v>
          </cell>
          <cell r="Z678" t="e">
            <v>#REF!</v>
          </cell>
          <cell r="AA678" t="e">
            <v>#REF!</v>
          </cell>
          <cell r="AB678" t="e">
            <v>#REF!</v>
          </cell>
          <cell r="AC678" t="e">
            <v>#REF!</v>
          </cell>
          <cell r="AD678" t="e">
            <v>#REF!</v>
          </cell>
          <cell r="AE678" t="e">
            <v>#REF!</v>
          </cell>
          <cell r="AF678" t="e">
            <v>#REF!</v>
          </cell>
          <cell r="AG678" t="e">
            <v>#REF!</v>
          </cell>
          <cell r="AH678" t="e">
            <v>#REF!</v>
          </cell>
          <cell r="AI678">
            <v>0</v>
          </cell>
        </row>
        <row r="679">
          <cell r="C679" t="str">
            <v>90018</v>
          </cell>
          <cell r="D679" t="str">
            <v>ALISTADO TERRAZAS   0.08</v>
          </cell>
          <cell r="E679" t="str">
            <v>M2</v>
          </cell>
          <cell r="F679">
            <v>28696.070854000001</v>
          </cell>
          <cell r="G679">
            <v>0</v>
          </cell>
          <cell r="H679">
            <v>3476</v>
          </cell>
          <cell r="I679">
            <v>677</v>
          </cell>
          <cell r="J679" t="e">
            <v>#REF!</v>
          </cell>
          <cell r="K679" t="e">
            <v>#REF!</v>
          </cell>
          <cell r="L679" t="e">
            <v>#REF!</v>
          </cell>
          <cell r="M679" t="e">
            <v>#REF!</v>
          </cell>
          <cell r="N679" t="e">
            <v>#REF!</v>
          </cell>
          <cell r="O679" t="e">
            <v>#REF!</v>
          </cell>
          <cell r="P679" t="e">
            <v>#REF!</v>
          </cell>
          <cell r="Q679" t="e">
            <v>#REF!</v>
          </cell>
          <cell r="R679" t="e">
            <v>#REF!</v>
          </cell>
          <cell r="S679" t="e">
            <v>#REF!</v>
          </cell>
          <cell r="T679" t="e">
            <v>#REF!</v>
          </cell>
          <cell r="U679" t="e">
            <v>#REF!</v>
          </cell>
          <cell r="V679" t="e">
            <v>#REF!</v>
          </cell>
          <cell r="W679" t="e">
            <v>#REF!</v>
          </cell>
          <cell r="X679" t="e">
            <v>#REF!</v>
          </cell>
          <cell r="Y679" t="e">
            <v>#REF!</v>
          </cell>
          <cell r="Z679" t="e">
            <v>#REF!</v>
          </cell>
          <cell r="AA679" t="e">
            <v>#REF!</v>
          </cell>
          <cell r="AB679" t="e">
            <v>#REF!</v>
          </cell>
          <cell r="AC679" t="e">
            <v>#REF!</v>
          </cell>
          <cell r="AD679" t="e">
            <v>#REF!</v>
          </cell>
          <cell r="AE679" t="e">
            <v>#REF!</v>
          </cell>
          <cell r="AF679" t="e">
            <v>#REF!</v>
          </cell>
          <cell r="AG679" t="e">
            <v>#REF!</v>
          </cell>
          <cell r="AH679" t="e">
            <v>#REF!</v>
          </cell>
          <cell r="AI679">
            <v>0</v>
          </cell>
        </row>
        <row r="680">
          <cell r="C680" t="str">
            <v>90019</v>
          </cell>
          <cell r="D680" t="str">
            <v>PEGANTE  MORTERO CONCRETO</v>
          </cell>
          <cell r="E680" t="str">
            <v>M2</v>
          </cell>
          <cell r="F680">
            <v>20302.026450000001</v>
          </cell>
          <cell r="G680">
            <v>0</v>
          </cell>
          <cell r="H680">
            <v>3482</v>
          </cell>
          <cell r="I680">
            <v>678</v>
          </cell>
          <cell r="J680" t="e">
            <v>#REF!</v>
          </cell>
          <cell r="K680" t="e">
            <v>#REF!</v>
          </cell>
          <cell r="L680" t="e">
            <v>#REF!</v>
          </cell>
          <cell r="M680" t="e">
            <v>#REF!</v>
          </cell>
          <cell r="N680" t="e">
            <v>#REF!</v>
          </cell>
          <cell r="O680" t="e">
            <v>#REF!</v>
          </cell>
          <cell r="P680" t="e">
            <v>#REF!</v>
          </cell>
          <cell r="Q680" t="e">
            <v>#REF!</v>
          </cell>
          <cell r="R680" t="e">
            <v>#REF!</v>
          </cell>
          <cell r="S680" t="e">
            <v>#REF!</v>
          </cell>
          <cell r="T680" t="e">
            <v>#REF!</v>
          </cell>
          <cell r="U680" t="e">
            <v>#REF!</v>
          </cell>
          <cell r="V680" t="e">
            <v>#REF!</v>
          </cell>
          <cell r="W680" t="e">
            <v>#REF!</v>
          </cell>
          <cell r="X680" t="e">
            <v>#REF!</v>
          </cell>
          <cell r="Y680" t="e">
            <v>#REF!</v>
          </cell>
          <cell r="Z680" t="e">
            <v>#REF!</v>
          </cell>
          <cell r="AA680" t="e">
            <v>#REF!</v>
          </cell>
          <cell r="AB680" t="e">
            <v>#REF!</v>
          </cell>
          <cell r="AC680" t="e">
            <v>#REF!</v>
          </cell>
          <cell r="AD680" t="e">
            <v>#REF!</v>
          </cell>
          <cell r="AE680" t="e">
            <v>#REF!</v>
          </cell>
          <cell r="AF680" t="e">
            <v>#REF!</v>
          </cell>
          <cell r="AG680" t="e">
            <v>#REF!</v>
          </cell>
          <cell r="AH680" t="e">
            <v>#REF!</v>
          </cell>
          <cell r="AI680">
            <v>0</v>
          </cell>
        </row>
        <row r="681">
          <cell r="C681" t="str">
            <v>90020</v>
          </cell>
          <cell r="D681" t="str">
            <v>CAÑUELA  CONCRETO  0.2x0.12</v>
          </cell>
          <cell r="E681" t="str">
            <v>ML</v>
          </cell>
          <cell r="F681">
            <v>25377.013269472896</v>
          </cell>
          <cell r="G681">
            <v>0</v>
          </cell>
          <cell r="H681">
            <v>3486</v>
          </cell>
          <cell r="I681">
            <v>679</v>
          </cell>
          <cell r="J681" t="e">
            <v>#REF!</v>
          </cell>
          <cell r="K681" t="e">
            <v>#REF!</v>
          </cell>
          <cell r="L681" t="e">
            <v>#REF!</v>
          </cell>
          <cell r="M681" t="e">
            <v>#REF!</v>
          </cell>
          <cell r="N681" t="e">
            <v>#REF!</v>
          </cell>
          <cell r="O681" t="e">
            <v>#REF!</v>
          </cell>
          <cell r="P681" t="e">
            <v>#REF!</v>
          </cell>
          <cell r="Q681" t="e">
            <v>#REF!</v>
          </cell>
          <cell r="R681" t="e">
            <v>#REF!</v>
          </cell>
          <cell r="S681" t="e">
            <v>#REF!</v>
          </cell>
          <cell r="T681" t="e">
            <v>#REF!</v>
          </cell>
          <cell r="U681" t="e">
            <v>#REF!</v>
          </cell>
          <cell r="V681" t="e">
            <v>#REF!</v>
          </cell>
          <cell r="W681" t="e">
            <v>#REF!</v>
          </cell>
          <cell r="X681" t="e">
            <v>#REF!</v>
          </cell>
          <cell r="Y681" t="e">
            <v>#REF!</v>
          </cell>
          <cell r="Z681" t="e">
            <v>#REF!</v>
          </cell>
          <cell r="AA681" t="e">
            <v>#REF!</v>
          </cell>
          <cell r="AB681" t="e">
            <v>#REF!</v>
          </cell>
          <cell r="AC681" t="e">
            <v>#REF!</v>
          </cell>
          <cell r="AD681" t="e">
            <v>#REF!</v>
          </cell>
          <cell r="AE681" t="e">
            <v>#REF!</v>
          </cell>
          <cell r="AF681" t="e">
            <v>#REF!</v>
          </cell>
          <cell r="AG681" t="e">
            <v>#REF!</v>
          </cell>
          <cell r="AH681" t="e">
            <v>#REF!</v>
          </cell>
          <cell r="AI681">
            <v>0</v>
          </cell>
        </row>
        <row r="682">
          <cell r="C682" t="str">
            <v>90021</v>
          </cell>
          <cell r="D682" t="str">
            <v>TRITURADO FINO</v>
          </cell>
          <cell r="E682" t="str">
            <v>M3</v>
          </cell>
          <cell r="F682">
            <v>54931.119910000001</v>
          </cell>
          <cell r="G682">
            <v>0</v>
          </cell>
          <cell r="H682">
            <v>3490</v>
          </cell>
          <cell r="I682">
            <v>680</v>
          </cell>
          <cell r="J682" t="e">
            <v>#REF!</v>
          </cell>
          <cell r="K682" t="e">
            <v>#REF!</v>
          </cell>
          <cell r="L682" t="e">
            <v>#REF!</v>
          </cell>
          <cell r="M682" t="e">
            <v>#REF!</v>
          </cell>
          <cell r="N682" t="e">
            <v>#REF!</v>
          </cell>
          <cell r="O682" t="e">
            <v>#REF!</v>
          </cell>
          <cell r="P682" t="e">
            <v>#REF!</v>
          </cell>
          <cell r="Q682" t="e">
            <v>#REF!</v>
          </cell>
          <cell r="R682" t="e">
            <v>#REF!</v>
          </cell>
          <cell r="S682" t="e">
            <v>#REF!</v>
          </cell>
          <cell r="T682" t="e">
            <v>#REF!</v>
          </cell>
          <cell r="U682" t="e">
            <v>#REF!</v>
          </cell>
          <cell r="V682" t="e">
            <v>#REF!</v>
          </cell>
          <cell r="W682" t="e">
            <v>#REF!</v>
          </cell>
          <cell r="X682" t="e">
            <v>#REF!</v>
          </cell>
          <cell r="Y682" t="e">
            <v>#REF!</v>
          </cell>
          <cell r="Z682" t="e">
            <v>#REF!</v>
          </cell>
          <cell r="AA682" t="e">
            <v>#REF!</v>
          </cell>
          <cell r="AB682" t="e">
            <v>#REF!</v>
          </cell>
          <cell r="AC682" t="e">
            <v>#REF!</v>
          </cell>
          <cell r="AD682" t="e">
            <v>#REF!</v>
          </cell>
          <cell r="AE682" t="e">
            <v>#REF!</v>
          </cell>
          <cell r="AF682" t="e">
            <v>#REF!</v>
          </cell>
          <cell r="AG682" t="e">
            <v>#REF!</v>
          </cell>
          <cell r="AH682" t="e">
            <v>#REF!</v>
          </cell>
        </row>
        <row r="683">
          <cell r="C683" t="str">
            <v>90022</v>
          </cell>
          <cell r="D683" t="str">
            <v>TRITURADO  GRUESO</v>
          </cell>
          <cell r="E683" t="str">
            <v>M3</v>
          </cell>
          <cell r="F683">
            <v>44770.308709999998</v>
          </cell>
          <cell r="G683">
            <v>0</v>
          </cell>
          <cell r="H683">
            <v>3494</v>
          </cell>
          <cell r="I683">
            <v>681</v>
          </cell>
          <cell r="J683" t="e">
            <v>#REF!</v>
          </cell>
          <cell r="K683" t="e">
            <v>#REF!</v>
          </cell>
          <cell r="L683" t="e">
            <v>#REF!</v>
          </cell>
          <cell r="M683" t="e">
            <v>#REF!</v>
          </cell>
          <cell r="N683" t="e">
            <v>#REF!</v>
          </cell>
          <cell r="O683" t="e">
            <v>#REF!</v>
          </cell>
          <cell r="P683" t="e">
            <v>#REF!</v>
          </cell>
          <cell r="Q683" t="e">
            <v>#REF!</v>
          </cell>
          <cell r="R683" t="e">
            <v>#REF!</v>
          </cell>
          <cell r="S683" t="e">
            <v>#REF!</v>
          </cell>
          <cell r="T683" t="e">
            <v>#REF!</v>
          </cell>
          <cell r="U683" t="e">
            <v>#REF!</v>
          </cell>
          <cell r="V683" t="e">
            <v>#REF!</v>
          </cell>
          <cell r="W683" t="e">
            <v>#REF!</v>
          </cell>
          <cell r="X683" t="e">
            <v>#REF!</v>
          </cell>
          <cell r="Y683" t="e">
            <v>#REF!</v>
          </cell>
          <cell r="Z683" t="e">
            <v>#REF!</v>
          </cell>
          <cell r="AA683" t="e">
            <v>#REF!</v>
          </cell>
          <cell r="AB683" t="e">
            <v>#REF!</v>
          </cell>
          <cell r="AC683" t="e">
            <v>#REF!</v>
          </cell>
          <cell r="AD683" t="e">
            <v>#REF!</v>
          </cell>
          <cell r="AE683" t="e">
            <v>#REF!</v>
          </cell>
          <cell r="AF683" t="e">
            <v>#REF!</v>
          </cell>
          <cell r="AG683" t="e">
            <v>#REF!</v>
          </cell>
          <cell r="AH683" t="e">
            <v>#REF!</v>
          </cell>
        </row>
        <row r="684">
          <cell r="C684" t="str">
            <v>90023</v>
          </cell>
          <cell r="D684" t="str">
            <v>ACERO  TRANSFERENCIA</v>
          </cell>
          <cell r="E684" t="str">
            <v>KG</v>
          </cell>
          <cell r="F684">
            <v>1390.9606590000001</v>
          </cell>
          <cell r="G684">
            <v>0</v>
          </cell>
          <cell r="H684">
            <v>3495</v>
          </cell>
          <cell r="I684">
            <v>682</v>
          </cell>
          <cell r="J684" t="e">
            <v>#REF!</v>
          </cell>
          <cell r="K684" t="e">
            <v>#REF!</v>
          </cell>
          <cell r="L684" t="e">
            <v>#REF!</v>
          </cell>
          <cell r="M684" t="e">
            <v>#REF!</v>
          </cell>
          <cell r="N684" t="e">
            <v>#REF!</v>
          </cell>
          <cell r="O684" t="e">
            <v>#REF!</v>
          </cell>
          <cell r="P684" t="e">
            <v>#REF!</v>
          </cell>
          <cell r="Q684" t="e">
            <v>#REF!</v>
          </cell>
          <cell r="R684" t="e">
            <v>#REF!</v>
          </cell>
          <cell r="S684" t="e">
            <v>#REF!</v>
          </cell>
          <cell r="T684" t="e">
            <v>#REF!</v>
          </cell>
          <cell r="U684" t="e">
            <v>#REF!</v>
          </cell>
          <cell r="V684" t="e">
            <v>#REF!</v>
          </cell>
          <cell r="W684" t="e">
            <v>#REF!</v>
          </cell>
          <cell r="X684" t="e">
            <v>#REF!</v>
          </cell>
          <cell r="Y684" t="e">
            <v>#REF!</v>
          </cell>
          <cell r="Z684" t="e">
            <v>#REF!</v>
          </cell>
          <cell r="AA684" t="e">
            <v>#REF!</v>
          </cell>
          <cell r="AB684" t="e">
            <v>#REF!</v>
          </cell>
          <cell r="AC684" t="e">
            <v>#REF!</v>
          </cell>
          <cell r="AD684" t="e">
            <v>#REF!</v>
          </cell>
          <cell r="AE684" t="e">
            <v>#REF!</v>
          </cell>
          <cell r="AF684" t="e">
            <v>#REF!</v>
          </cell>
          <cell r="AG684" t="e">
            <v>#REF!</v>
          </cell>
          <cell r="AH684" t="e">
            <v>#REF!</v>
          </cell>
        </row>
        <row r="685">
          <cell r="C685" t="str">
            <v>100000</v>
          </cell>
          <cell r="D685" t="str">
            <v>VIAS</v>
          </cell>
          <cell r="E685">
            <v>0</v>
          </cell>
          <cell r="F685">
            <v>0</v>
          </cell>
          <cell r="G685">
            <v>0</v>
          </cell>
          <cell r="H685">
            <v>3500</v>
          </cell>
          <cell r="I685">
            <v>683</v>
          </cell>
          <cell r="J685" t="e">
            <v>#REF!</v>
          </cell>
          <cell r="K685" t="e">
            <v>#REF!</v>
          </cell>
          <cell r="L685" t="e">
            <v>#REF!</v>
          </cell>
          <cell r="M685" t="e">
            <v>#REF!</v>
          </cell>
          <cell r="N685" t="e">
            <v>#REF!</v>
          </cell>
          <cell r="O685" t="e">
            <v>#REF!</v>
          </cell>
          <cell r="P685" t="e">
            <v>#REF!</v>
          </cell>
          <cell r="Q685" t="e">
            <v>#REF!</v>
          </cell>
          <cell r="R685" t="e">
            <v>#REF!</v>
          </cell>
          <cell r="S685" t="e">
            <v>#REF!</v>
          </cell>
          <cell r="T685" t="e">
            <v>#REF!</v>
          </cell>
          <cell r="U685" t="e">
            <v>#REF!</v>
          </cell>
          <cell r="V685" t="e">
            <v>#REF!</v>
          </cell>
          <cell r="W685" t="e">
            <v>#REF!</v>
          </cell>
          <cell r="X685" t="e">
            <v>#REF!</v>
          </cell>
          <cell r="Y685" t="e">
            <v>#REF!</v>
          </cell>
          <cell r="Z685" t="e">
            <v>#REF!</v>
          </cell>
          <cell r="AA685" t="e">
            <v>#REF!</v>
          </cell>
          <cell r="AB685" t="e">
            <v>#REF!</v>
          </cell>
          <cell r="AC685" t="e">
            <v>#REF!</v>
          </cell>
          <cell r="AD685" t="e">
            <v>#REF!</v>
          </cell>
          <cell r="AE685" t="e">
            <v>#REF!</v>
          </cell>
          <cell r="AF685" t="e">
            <v>#REF!</v>
          </cell>
          <cell r="AG685" t="e">
            <v>#REF!</v>
          </cell>
          <cell r="AH685" t="e">
            <v>#REF!</v>
          </cell>
        </row>
        <row r="686">
          <cell r="C686" t="str">
            <v>100001</v>
          </cell>
          <cell r="D686" t="str">
            <v>ANDEN EN CONCRETO  H= 0.1</v>
          </cell>
          <cell r="E686" t="str">
            <v>M2</v>
          </cell>
          <cell r="F686">
            <v>38096.323490659182</v>
          </cell>
          <cell r="G686">
            <v>0</v>
          </cell>
          <cell r="H686">
            <v>3504</v>
          </cell>
          <cell r="I686">
            <v>684</v>
          </cell>
          <cell r="J686" t="e">
            <v>#REF!</v>
          </cell>
          <cell r="K686" t="e">
            <v>#REF!</v>
          </cell>
          <cell r="L686" t="e">
            <v>#REF!</v>
          </cell>
          <cell r="M686" t="e">
            <v>#REF!</v>
          </cell>
          <cell r="N686" t="e">
            <v>#REF!</v>
          </cell>
          <cell r="O686" t="e">
            <v>#REF!</v>
          </cell>
          <cell r="P686" t="e">
            <v>#REF!</v>
          </cell>
          <cell r="Q686" t="e">
            <v>#REF!</v>
          </cell>
          <cell r="R686" t="e">
            <v>#REF!</v>
          </cell>
          <cell r="S686" t="e">
            <v>#REF!</v>
          </cell>
          <cell r="T686" t="e">
            <v>#REF!</v>
          </cell>
          <cell r="U686" t="e">
            <v>#REF!</v>
          </cell>
          <cell r="V686" t="e">
            <v>#REF!</v>
          </cell>
          <cell r="W686" t="e">
            <v>#REF!</v>
          </cell>
          <cell r="X686" t="e">
            <v>#REF!</v>
          </cell>
          <cell r="Y686" t="e">
            <v>#REF!</v>
          </cell>
          <cell r="Z686" t="e">
            <v>#REF!</v>
          </cell>
          <cell r="AA686" t="e">
            <v>#REF!</v>
          </cell>
          <cell r="AB686" t="e">
            <v>#REF!</v>
          </cell>
          <cell r="AC686" t="e">
            <v>#REF!</v>
          </cell>
          <cell r="AD686" t="e">
            <v>#REF!</v>
          </cell>
          <cell r="AE686" t="e">
            <v>#REF!</v>
          </cell>
          <cell r="AF686" t="e">
            <v>#REF!</v>
          </cell>
          <cell r="AG686" t="e">
            <v>#REF!</v>
          </cell>
          <cell r="AH686" t="e">
            <v>#REF!</v>
          </cell>
        </row>
        <row r="687">
          <cell r="C687" t="str">
            <v>100002</v>
          </cell>
          <cell r="D687" t="str">
            <v>BASE ASFALTO  1350</v>
          </cell>
          <cell r="E687" t="str">
            <v>M2</v>
          </cell>
          <cell r="F687">
            <v>8811.178710000002</v>
          </cell>
          <cell r="G687">
            <v>0</v>
          </cell>
          <cell r="H687">
            <v>3510</v>
          </cell>
          <cell r="I687">
            <v>686</v>
          </cell>
          <cell r="J687" t="e">
            <v>#REF!</v>
          </cell>
          <cell r="K687" t="e">
            <v>#REF!</v>
          </cell>
          <cell r="L687" t="e">
            <v>#REF!</v>
          </cell>
          <cell r="M687" t="e">
            <v>#REF!</v>
          </cell>
          <cell r="N687" t="e">
            <v>#REF!</v>
          </cell>
          <cell r="O687" t="e">
            <v>#REF!</v>
          </cell>
          <cell r="P687" t="e">
            <v>#REF!</v>
          </cell>
          <cell r="Q687" t="e">
            <v>#REF!</v>
          </cell>
          <cell r="R687" t="e">
            <v>#REF!</v>
          </cell>
          <cell r="S687" t="e">
            <v>#REF!</v>
          </cell>
          <cell r="T687" t="e">
            <v>#REF!</v>
          </cell>
          <cell r="U687" t="e">
            <v>#REF!</v>
          </cell>
          <cell r="V687" t="e">
            <v>#REF!</v>
          </cell>
          <cell r="W687" t="e">
            <v>#REF!</v>
          </cell>
          <cell r="X687" t="e">
            <v>#REF!</v>
          </cell>
          <cell r="Y687" t="e">
            <v>#REF!</v>
          </cell>
          <cell r="Z687" t="e">
            <v>#REF!</v>
          </cell>
          <cell r="AA687" t="e">
            <v>#REF!</v>
          </cell>
          <cell r="AB687" t="e">
            <v>#REF!</v>
          </cell>
          <cell r="AC687" t="e">
            <v>#REF!</v>
          </cell>
          <cell r="AD687" t="e">
            <v>#REF!</v>
          </cell>
          <cell r="AE687" t="e">
            <v>#REF!</v>
          </cell>
          <cell r="AF687" t="e">
            <v>#REF!</v>
          </cell>
          <cell r="AG687" t="e">
            <v>#REF!</v>
          </cell>
          <cell r="AH687" t="e">
            <v>#REF!</v>
          </cell>
        </row>
        <row r="688">
          <cell r="C688" t="str">
            <v>100003</v>
          </cell>
          <cell r="D688" t="str">
            <v>BASE  B 200</v>
          </cell>
          <cell r="E688" t="str">
            <v>M3</v>
          </cell>
          <cell r="F688">
            <v>95081.326360000006</v>
          </cell>
          <cell r="G688">
            <v>0</v>
          </cell>
          <cell r="H688">
            <v>3516</v>
          </cell>
          <cell r="I688">
            <v>688</v>
          </cell>
          <cell r="J688" t="e">
            <v>#REF!</v>
          </cell>
          <cell r="K688" t="e">
            <v>#REF!</v>
          </cell>
          <cell r="L688" t="e">
            <v>#REF!</v>
          </cell>
          <cell r="M688" t="e">
            <v>#REF!</v>
          </cell>
          <cell r="N688" t="e">
            <v>#REF!</v>
          </cell>
          <cell r="O688" t="e">
            <v>#REF!</v>
          </cell>
          <cell r="P688" t="e">
            <v>#REF!</v>
          </cell>
          <cell r="Q688" t="e">
            <v>#REF!</v>
          </cell>
          <cell r="R688" t="e">
            <v>#REF!</v>
          </cell>
          <cell r="S688" t="e">
            <v>#REF!</v>
          </cell>
          <cell r="T688" t="e">
            <v>#REF!</v>
          </cell>
          <cell r="U688" t="e">
            <v>#REF!</v>
          </cell>
          <cell r="V688" t="e">
            <v>#REF!</v>
          </cell>
          <cell r="W688" t="e">
            <v>#REF!</v>
          </cell>
          <cell r="X688" t="e">
            <v>#REF!</v>
          </cell>
          <cell r="Y688" t="e">
            <v>#REF!</v>
          </cell>
          <cell r="Z688" t="e">
            <v>#REF!</v>
          </cell>
          <cell r="AA688" t="e">
            <v>#REF!</v>
          </cell>
          <cell r="AB688" t="e">
            <v>#REF!</v>
          </cell>
          <cell r="AC688" t="e">
            <v>#REF!</v>
          </cell>
          <cell r="AD688" t="e">
            <v>#REF!</v>
          </cell>
          <cell r="AE688" t="e">
            <v>#REF!</v>
          </cell>
          <cell r="AF688" t="e">
            <v>#REF!</v>
          </cell>
          <cell r="AG688" t="e">
            <v>#REF!</v>
          </cell>
          <cell r="AH688" t="e">
            <v>#REF!</v>
          </cell>
        </row>
        <row r="689">
          <cell r="C689" t="str">
            <v>100004</v>
          </cell>
          <cell r="D689" t="str">
            <v>BASE  B 600</v>
          </cell>
          <cell r="E689" t="str">
            <v>M3</v>
          </cell>
          <cell r="F689">
            <v>95081.326360000006</v>
          </cell>
          <cell r="G689">
            <v>0</v>
          </cell>
          <cell r="H689">
            <v>3522</v>
          </cell>
          <cell r="I689">
            <v>689</v>
          </cell>
          <cell r="J689" t="e">
            <v>#REF!</v>
          </cell>
          <cell r="K689" t="e">
            <v>#REF!</v>
          </cell>
          <cell r="L689" t="e">
            <v>#REF!</v>
          </cell>
          <cell r="M689" t="e">
            <v>#REF!</v>
          </cell>
          <cell r="N689" t="e">
            <v>#REF!</v>
          </cell>
          <cell r="O689" t="e">
            <v>#REF!</v>
          </cell>
          <cell r="P689" t="e">
            <v>#REF!</v>
          </cell>
          <cell r="Q689" t="e">
            <v>#REF!</v>
          </cell>
          <cell r="R689" t="e">
            <v>#REF!</v>
          </cell>
          <cell r="S689" t="e">
            <v>#REF!</v>
          </cell>
          <cell r="T689" t="e">
            <v>#REF!</v>
          </cell>
          <cell r="U689" t="e">
            <v>#REF!</v>
          </cell>
          <cell r="V689" t="e">
            <v>#REF!</v>
          </cell>
          <cell r="W689" t="e">
            <v>#REF!</v>
          </cell>
          <cell r="X689" t="e">
            <v>#REF!</v>
          </cell>
          <cell r="Y689" t="e">
            <v>#REF!</v>
          </cell>
          <cell r="Z689" t="e">
            <v>#REF!</v>
          </cell>
          <cell r="AA689" t="e">
            <v>#REF!</v>
          </cell>
          <cell r="AB689" t="e">
            <v>#REF!</v>
          </cell>
          <cell r="AC689" t="e">
            <v>#REF!</v>
          </cell>
          <cell r="AD689" t="e">
            <v>#REF!</v>
          </cell>
          <cell r="AE689" t="e">
            <v>#REF!</v>
          </cell>
          <cell r="AF689" t="e">
            <v>#REF!</v>
          </cell>
          <cell r="AG689" t="e">
            <v>#REF!</v>
          </cell>
          <cell r="AH689" t="e">
            <v>#REF!</v>
          </cell>
        </row>
        <row r="690">
          <cell r="C690" t="str">
            <v>100005</v>
          </cell>
          <cell r="D690" t="str">
            <v>CALZADA V0 A V2- ASFALTO</v>
          </cell>
          <cell r="E690" t="str">
            <v>M2</v>
          </cell>
          <cell r="F690">
            <v>11679.038799999998</v>
          </cell>
          <cell r="G690">
            <v>0</v>
          </cell>
          <cell r="H690">
            <v>3528</v>
          </cell>
          <cell r="I690">
            <v>690</v>
          </cell>
          <cell r="J690" t="e">
            <v>#REF!</v>
          </cell>
          <cell r="K690" t="e">
            <v>#REF!</v>
          </cell>
          <cell r="L690" t="e">
            <v>#REF!</v>
          </cell>
          <cell r="M690" t="e">
            <v>#REF!</v>
          </cell>
          <cell r="N690" t="e">
            <v>#REF!</v>
          </cell>
          <cell r="O690" t="e">
            <v>#REF!</v>
          </cell>
          <cell r="P690" t="e">
            <v>#REF!</v>
          </cell>
          <cell r="Q690" t="e">
            <v>#REF!</v>
          </cell>
          <cell r="R690" t="e">
            <v>#REF!</v>
          </cell>
          <cell r="S690" t="e">
            <v>#REF!</v>
          </cell>
          <cell r="T690" t="e">
            <v>#REF!</v>
          </cell>
          <cell r="U690" t="e">
            <v>#REF!</v>
          </cell>
          <cell r="V690" t="e">
            <v>#REF!</v>
          </cell>
          <cell r="W690" t="e">
            <v>#REF!</v>
          </cell>
          <cell r="X690" t="e">
            <v>#REF!</v>
          </cell>
          <cell r="Y690" t="e">
            <v>#REF!</v>
          </cell>
          <cell r="Z690" t="e">
            <v>#REF!</v>
          </cell>
          <cell r="AA690" t="e">
            <v>#REF!</v>
          </cell>
          <cell r="AB690" t="e">
            <v>#REF!</v>
          </cell>
          <cell r="AC690" t="e">
            <v>#REF!</v>
          </cell>
          <cell r="AD690" t="e">
            <v>#REF!</v>
          </cell>
          <cell r="AE690" t="e">
            <v>#REF!</v>
          </cell>
          <cell r="AF690" t="e">
            <v>#REF!</v>
          </cell>
          <cell r="AG690" t="e">
            <v>#REF!</v>
          </cell>
          <cell r="AH690" t="e">
            <v>#REF!</v>
          </cell>
        </row>
        <row r="691">
          <cell r="C691" t="str">
            <v>100006</v>
          </cell>
          <cell r="D691" t="str">
            <v>CALZADA V0 A V2- CONCRETO</v>
          </cell>
          <cell r="E691" t="str">
            <v>M2</v>
          </cell>
          <cell r="F691">
            <v>144383.50175858045</v>
          </cell>
          <cell r="G691">
            <v>0</v>
          </cell>
          <cell r="H691">
            <v>3534</v>
          </cell>
          <cell r="I691">
            <v>691</v>
          </cell>
          <cell r="J691" t="e">
            <v>#REF!</v>
          </cell>
          <cell r="K691" t="e">
            <v>#REF!</v>
          </cell>
          <cell r="L691" t="e">
            <v>#REF!</v>
          </cell>
          <cell r="M691" t="e">
            <v>#REF!</v>
          </cell>
          <cell r="N691" t="e">
            <v>#REF!</v>
          </cell>
          <cell r="O691" t="e">
            <v>#REF!</v>
          </cell>
          <cell r="P691" t="e">
            <v>#REF!</v>
          </cell>
          <cell r="Q691" t="e">
            <v>#REF!</v>
          </cell>
          <cell r="R691" t="e">
            <v>#REF!</v>
          </cell>
          <cell r="S691" t="e">
            <v>#REF!</v>
          </cell>
          <cell r="T691" t="e">
            <v>#REF!</v>
          </cell>
          <cell r="U691" t="e">
            <v>#REF!</v>
          </cell>
          <cell r="V691" t="e">
            <v>#REF!</v>
          </cell>
          <cell r="W691" t="e">
            <v>#REF!</v>
          </cell>
          <cell r="X691" t="e">
            <v>#REF!</v>
          </cell>
          <cell r="Y691" t="e">
            <v>#REF!</v>
          </cell>
          <cell r="Z691" t="e">
            <v>#REF!</v>
          </cell>
          <cell r="AA691" t="e">
            <v>#REF!</v>
          </cell>
          <cell r="AB691" t="e">
            <v>#REF!</v>
          </cell>
          <cell r="AC691" t="e">
            <v>#REF!</v>
          </cell>
          <cell r="AD691" t="e">
            <v>#REF!</v>
          </cell>
          <cell r="AE691" t="e">
            <v>#REF!</v>
          </cell>
          <cell r="AF691" t="e">
            <v>#REF!</v>
          </cell>
          <cell r="AG691" t="e">
            <v>#REF!</v>
          </cell>
          <cell r="AH691" t="e">
            <v>#REF!</v>
          </cell>
        </row>
        <row r="692">
          <cell r="C692" t="str">
            <v>100007</v>
          </cell>
          <cell r="D692" t="str">
            <v>CALZADA V3 A V4- ASFALTO</v>
          </cell>
          <cell r="E692" t="str">
            <v>M2</v>
          </cell>
          <cell r="F692">
            <v>1355115.0913454308</v>
          </cell>
          <cell r="G692">
            <v>0</v>
          </cell>
          <cell r="H692">
            <v>3540</v>
          </cell>
          <cell r="I692">
            <v>692</v>
          </cell>
          <cell r="J692" t="e">
            <v>#REF!</v>
          </cell>
          <cell r="K692" t="e">
            <v>#REF!</v>
          </cell>
          <cell r="L692" t="e">
            <v>#REF!</v>
          </cell>
          <cell r="M692" t="e">
            <v>#REF!</v>
          </cell>
          <cell r="N692" t="e">
            <v>#REF!</v>
          </cell>
          <cell r="O692" t="e">
            <v>#REF!</v>
          </cell>
          <cell r="P692" t="e">
            <v>#REF!</v>
          </cell>
          <cell r="Q692" t="e">
            <v>#REF!</v>
          </cell>
          <cell r="R692" t="e">
            <v>#REF!</v>
          </cell>
          <cell r="S692" t="e">
            <v>#REF!</v>
          </cell>
          <cell r="T692" t="e">
            <v>#REF!</v>
          </cell>
          <cell r="U692" t="e">
            <v>#REF!</v>
          </cell>
          <cell r="V692" t="e">
            <v>#REF!</v>
          </cell>
          <cell r="W692" t="e">
            <v>#REF!</v>
          </cell>
          <cell r="X692" t="e">
            <v>#REF!</v>
          </cell>
          <cell r="Y692" t="e">
            <v>#REF!</v>
          </cell>
          <cell r="Z692" t="e">
            <v>#REF!</v>
          </cell>
          <cell r="AA692" t="e">
            <v>#REF!</v>
          </cell>
          <cell r="AB692" t="e">
            <v>#REF!</v>
          </cell>
          <cell r="AC692" t="e">
            <v>#REF!</v>
          </cell>
          <cell r="AD692" t="e">
            <v>#REF!</v>
          </cell>
          <cell r="AE692" t="e">
            <v>#REF!</v>
          </cell>
          <cell r="AF692" t="e">
            <v>#REF!</v>
          </cell>
          <cell r="AG692" t="e">
            <v>#REF!</v>
          </cell>
          <cell r="AH692" t="e">
            <v>#REF!</v>
          </cell>
        </row>
        <row r="693">
          <cell r="C693" t="str">
            <v>100008</v>
          </cell>
          <cell r="D693" t="str">
            <v>CALZADA V3 A V8- CONCRETO</v>
          </cell>
          <cell r="E693" t="str">
            <v>M2</v>
          </cell>
          <cell r="F693">
            <v>40436.673600000002</v>
          </cell>
          <cell r="G693">
            <v>0</v>
          </cell>
          <cell r="H693">
            <v>3546</v>
          </cell>
          <cell r="I693">
            <v>693</v>
          </cell>
          <cell r="J693" t="e">
            <v>#REF!</v>
          </cell>
          <cell r="K693" t="e">
            <v>#REF!</v>
          </cell>
          <cell r="L693" t="e">
            <v>#REF!</v>
          </cell>
          <cell r="M693" t="e">
            <v>#REF!</v>
          </cell>
          <cell r="N693" t="e">
            <v>#REF!</v>
          </cell>
          <cell r="O693" t="e">
            <v>#REF!</v>
          </cell>
          <cell r="P693" t="e">
            <v>#REF!</v>
          </cell>
          <cell r="Q693" t="e">
            <v>#REF!</v>
          </cell>
          <cell r="R693" t="e">
            <v>#REF!</v>
          </cell>
          <cell r="S693" t="e">
            <v>#REF!</v>
          </cell>
          <cell r="T693" t="e">
            <v>#REF!</v>
          </cell>
          <cell r="U693" t="e">
            <v>#REF!</v>
          </cell>
          <cell r="V693" t="e">
            <v>#REF!</v>
          </cell>
          <cell r="W693" t="e">
            <v>#REF!</v>
          </cell>
          <cell r="X693" t="e">
            <v>#REF!</v>
          </cell>
          <cell r="Y693" t="e">
            <v>#REF!</v>
          </cell>
          <cell r="Z693" t="e">
            <v>#REF!</v>
          </cell>
          <cell r="AA693" t="e">
            <v>#REF!</v>
          </cell>
          <cell r="AB693" t="e">
            <v>#REF!</v>
          </cell>
          <cell r="AC693" t="e">
            <v>#REF!</v>
          </cell>
          <cell r="AD693" t="e">
            <v>#REF!</v>
          </cell>
          <cell r="AE693" t="e">
            <v>#REF!</v>
          </cell>
          <cell r="AF693" t="e">
            <v>#REF!</v>
          </cell>
          <cell r="AG693" t="e">
            <v>#REF!</v>
          </cell>
          <cell r="AH693" t="e">
            <v>#REF!</v>
          </cell>
        </row>
        <row r="694">
          <cell r="C694" t="str">
            <v>100009</v>
          </cell>
          <cell r="D694" t="str">
            <v>CALZADA V5 A V8- ASFALTO</v>
          </cell>
          <cell r="E694" t="str">
            <v>M2</v>
          </cell>
          <cell r="F694">
            <v>10473.972</v>
          </cell>
          <cell r="G694">
            <v>0</v>
          </cell>
          <cell r="H694">
            <v>3549</v>
          </cell>
          <cell r="I694">
            <v>694</v>
          </cell>
          <cell r="J694" t="e">
            <v>#REF!</v>
          </cell>
          <cell r="K694" t="e">
            <v>#REF!</v>
          </cell>
          <cell r="L694" t="e">
            <v>#REF!</v>
          </cell>
          <cell r="M694" t="e">
            <v>#REF!</v>
          </cell>
          <cell r="N694" t="e">
            <v>#REF!</v>
          </cell>
          <cell r="O694" t="e">
            <v>#REF!</v>
          </cell>
          <cell r="P694" t="e">
            <v>#REF!</v>
          </cell>
          <cell r="Q694" t="e">
            <v>#REF!</v>
          </cell>
          <cell r="R694" t="e">
            <v>#REF!</v>
          </cell>
          <cell r="S694" t="e">
            <v>#REF!</v>
          </cell>
          <cell r="T694" t="e">
            <v>#REF!</v>
          </cell>
          <cell r="U694" t="e">
            <v>#REF!</v>
          </cell>
          <cell r="V694" t="e">
            <v>#REF!</v>
          </cell>
          <cell r="W694" t="e">
            <v>#REF!</v>
          </cell>
          <cell r="X694" t="e">
            <v>#REF!</v>
          </cell>
          <cell r="Y694" t="e">
            <v>#REF!</v>
          </cell>
          <cell r="Z694" t="e">
            <v>#REF!</v>
          </cell>
          <cell r="AA694" t="e">
            <v>#REF!</v>
          </cell>
          <cell r="AB694" t="e">
            <v>#REF!</v>
          </cell>
          <cell r="AC694" t="e">
            <v>#REF!</v>
          </cell>
          <cell r="AD694" t="e">
            <v>#REF!</v>
          </cell>
          <cell r="AE694" t="e">
            <v>#REF!</v>
          </cell>
          <cell r="AF694" t="e">
            <v>#REF!</v>
          </cell>
          <cell r="AG694" t="e">
            <v>#REF!</v>
          </cell>
          <cell r="AH694" t="e">
            <v>#REF!</v>
          </cell>
        </row>
        <row r="695">
          <cell r="C695" t="str">
            <v>100010</v>
          </cell>
          <cell r="D695" t="str">
            <v>EXCAVACION MECANICA</v>
          </cell>
          <cell r="E695" t="str">
            <v>M3</v>
          </cell>
          <cell r="F695">
            <v>36556.800000000003</v>
          </cell>
          <cell r="G695">
            <v>0</v>
          </cell>
          <cell r="H695">
            <v>3552</v>
          </cell>
          <cell r="I695">
            <v>695</v>
          </cell>
          <cell r="J695" t="e">
            <v>#REF!</v>
          </cell>
          <cell r="K695" t="e">
            <v>#REF!</v>
          </cell>
          <cell r="L695" t="e">
            <v>#REF!</v>
          </cell>
          <cell r="M695" t="e">
            <v>#REF!</v>
          </cell>
          <cell r="N695" t="e">
            <v>#REF!</v>
          </cell>
          <cell r="O695" t="e">
            <v>#REF!</v>
          </cell>
          <cell r="P695" t="e">
            <v>#REF!</v>
          </cell>
          <cell r="Q695" t="e">
            <v>#REF!</v>
          </cell>
          <cell r="R695" t="e">
            <v>#REF!</v>
          </cell>
          <cell r="S695" t="e">
            <v>#REF!</v>
          </cell>
          <cell r="T695" t="e">
            <v>#REF!</v>
          </cell>
          <cell r="U695" t="e">
            <v>#REF!</v>
          </cell>
          <cell r="V695" t="e">
            <v>#REF!</v>
          </cell>
          <cell r="W695" t="e">
            <v>#REF!</v>
          </cell>
          <cell r="X695" t="e">
            <v>#REF!</v>
          </cell>
          <cell r="Y695" t="e">
            <v>#REF!</v>
          </cell>
          <cell r="Z695" t="e">
            <v>#REF!</v>
          </cell>
          <cell r="AA695" t="e">
            <v>#REF!</v>
          </cell>
          <cell r="AB695" t="e">
            <v>#REF!</v>
          </cell>
          <cell r="AC695" t="e">
            <v>#REF!</v>
          </cell>
          <cell r="AD695" t="e">
            <v>#REF!</v>
          </cell>
          <cell r="AE695" t="e">
            <v>#REF!</v>
          </cell>
          <cell r="AF695" t="e">
            <v>#REF!</v>
          </cell>
          <cell r="AG695" t="e">
            <v>#REF!</v>
          </cell>
          <cell r="AH695" t="e">
            <v>#REF!</v>
          </cell>
        </row>
        <row r="696">
          <cell r="C696" t="str">
            <v>100011</v>
          </cell>
          <cell r="D696" t="str">
            <v>JUNTAS DILATACION ASFALTO</v>
          </cell>
          <cell r="E696" t="str">
            <v>ML</v>
          </cell>
          <cell r="F696">
            <v>224882.35755300001</v>
          </cell>
          <cell r="G696">
            <v>0</v>
          </cell>
          <cell r="H696">
            <v>3557</v>
          </cell>
          <cell r="I696">
            <v>696</v>
          </cell>
          <cell r="J696" t="e">
            <v>#REF!</v>
          </cell>
          <cell r="K696" t="e">
            <v>#REF!</v>
          </cell>
          <cell r="L696" t="e">
            <v>#REF!</v>
          </cell>
          <cell r="M696" t="e">
            <v>#REF!</v>
          </cell>
          <cell r="N696" t="e">
            <v>#REF!</v>
          </cell>
          <cell r="O696" t="e">
            <v>#REF!</v>
          </cell>
          <cell r="P696" t="e">
            <v>#REF!</v>
          </cell>
          <cell r="Q696" t="e">
            <v>#REF!</v>
          </cell>
          <cell r="R696" t="e">
            <v>#REF!</v>
          </cell>
          <cell r="S696" t="e">
            <v>#REF!</v>
          </cell>
          <cell r="T696" t="e">
            <v>#REF!</v>
          </cell>
          <cell r="U696" t="e">
            <v>#REF!</v>
          </cell>
          <cell r="V696" t="e">
            <v>#REF!</v>
          </cell>
          <cell r="W696" t="e">
            <v>#REF!</v>
          </cell>
          <cell r="X696" t="e">
            <v>#REF!</v>
          </cell>
          <cell r="Y696" t="e">
            <v>#REF!</v>
          </cell>
          <cell r="Z696" t="e">
            <v>#REF!</v>
          </cell>
          <cell r="AA696" t="e">
            <v>#REF!</v>
          </cell>
          <cell r="AB696" t="e">
            <v>#REF!</v>
          </cell>
          <cell r="AC696" t="e">
            <v>#REF!</v>
          </cell>
          <cell r="AD696" t="e">
            <v>#REF!</v>
          </cell>
          <cell r="AE696" t="e">
            <v>#REF!</v>
          </cell>
          <cell r="AF696" t="e">
            <v>#REF!</v>
          </cell>
          <cell r="AG696" t="e">
            <v>#REF!</v>
          </cell>
          <cell r="AH696" t="e">
            <v>#REF!</v>
          </cell>
        </row>
        <row r="697">
          <cell r="C697" t="str">
            <v>100012</v>
          </cell>
          <cell r="D697" t="str">
            <v>PAVIMENTO CONCRE.  E = 0.17</v>
          </cell>
          <cell r="E697" t="str">
            <v>M2</v>
          </cell>
          <cell r="F697">
            <v>1002945.1632</v>
          </cell>
          <cell r="G697">
            <v>0</v>
          </cell>
          <cell r="H697">
            <v>3562</v>
          </cell>
          <cell r="I697">
            <v>697</v>
          </cell>
          <cell r="J697" t="e">
            <v>#REF!</v>
          </cell>
          <cell r="K697" t="e">
            <v>#REF!</v>
          </cell>
          <cell r="L697" t="e">
            <v>#REF!</v>
          </cell>
          <cell r="M697" t="e">
            <v>#REF!</v>
          </cell>
          <cell r="N697" t="e">
            <v>#REF!</v>
          </cell>
          <cell r="O697" t="e">
            <v>#REF!</v>
          </cell>
          <cell r="P697" t="e">
            <v>#REF!</v>
          </cell>
          <cell r="Q697" t="e">
            <v>#REF!</v>
          </cell>
          <cell r="R697" t="e">
            <v>#REF!</v>
          </cell>
          <cell r="S697" t="e">
            <v>#REF!</v>
          </cell>
          <cell r="T697" t="e">
            <v>#REF!</v>
          </cell>
          <cell r="U697" t="e">
            <v>#REF!</v>
          </cell>
          <cell r="V697" t="e">
            <v>#REF!</v>
          </cell>
          <cell r="W697" t="e">
            <v>#REF!</v>
          </cell>
          <cell r="X697" t="e">
            <v>#REF!</v>
          </cell>
          <cell r="Y697" t="e">
            <v>#REF!</v>
          </cell>
          <cell r="Z697" t="e">
            <v>#REF!</v>
          </cell>
          <cell r="AA697" t="e">
            <v>#REF!</v>
          </cell>
          <cell r="AB697" t="e">
            <v>#REF!</v>
          </cell>
          <cell r="AC697" t="e">
            <v>#REF!</v>
          </cell>
          <cell r="AD697" t="e">
            <v>#REF!</v>
          </cell>
          <cell r="AE697" t="e">
            <v>#REF!</v>
          </cell>
          <cell r="AF697" t="e">
            <v>#REF!</v>
          </cell>
          <cell r="AG697" t="e">
            <v>#REF!</v>
          </cell>
          <cell r="AH697" t="e">
            <v>#REF!</v>
          </cell>
        </row>
        <row r="698">
          <cell r="C698" t="str">
            <v>100013</v>
          </cell>
          <cell r="D698" t="str">
            <v>PAVIMENTO CONCRE.  E = 0.18</v>
          </cell>
          <cell r="E698" t="str">
            <v>M2</v>
          </cell>
          <cell r="F698">
            <v>31239.697700000004</v>
          </cell>
          <cell r="G698">
            <v>0</v>
          </cell>
          <cell r="H698">
            <v>3567</v>
          </cell>
          <cell r="I698">
            <v>698</v>
          </cell>
          <cell r="J698" t="e">
            <v>#REF!</v>
          </cell>
          <cell r="K698" t="e">
            <v>#REF!</v>
          </cell>
          <cell r="L698" t="e">
            <v>#REF!</v>
          </cell>
          <cell r="M698" t="e">
            <v>#REF!</v>
          </cell>
          <cell r="N698" t="e">
            <v>#REF!</v>
          </cell>
          <cell r="O698" t="e">
            <v>#REF!</v>
          </cell>
          <cell r="P698" t="e">
            <v>#REF!</v>
          </cell>
          <cell r="Q698" t="e">
            <v>#REF!</v>
          </cell>
          <cell r="R698" t="e">
            <v>#REF!</v>
          </cell>
          <cell r="S698" t="e">
            <v>#REF!</v>
          </cell>
          <cell r="T698" t="e">
            <v>#REF!</v>
          </cell>
          <cell r="U698" t="e">
            <v>#REF!</v>
          </cell>
          <cell r="V698" t="e">
            <v>#REF!</v>
          </cell>
          <cell r="W698" t="e">
            <v>#REF!</v>
          </cell>
          <cell r="X698" t="e">
            <v>#REF!</v>
          </cell>
          <cell r="Y698" t="e">
            <v>#REF!</v>
          </cell>
          <cell r="Z698" t="e">
            <v>#REF!</v>
          </cell>
          <cell r="AA698" t="e">
            <v>#REF!</v>
          </cell>
          <cell r="AB698" t="e">
            <v>#REF!</v>
          </cell>
          <cell r="AC698" t="e">
            <v>#REF!</v>
          </cell>
          <cell r="AD698" t="e">
            <v>#REF!</v>
          </cell>
          <cell r="AE698" t="e">
            <v>#REF!</v>
          </cell>
          <cell r="AF698" t="e">
            <v>#REF!</v>
          </cell>
          <cell r="AG698" t="e">
            <v>#REF!</v>
          </cell>
          <cell r="AH698" t="e">
            <v>#REF!</v>
          </cell>
        </row>
        <row r="699">
          <cell r="C699" t="str">
            <v>100014</v>
          </cell>
          <cell r="D699" t="str">
            <v>SARDINEL EN CONCRETO</v>
          </cell>
          <cell r="E699" t="str">
            <v>ML</v>
          </cell>
          <cell r="F699">
            <v>25317.791660595511</v>
          </cell>
          <cell r="G699">
            <v>0</v>
          </cell>
          <cell r="H699">
            <v>3572</v>
          </cell>
          <cell r="I699">
            <v>699</v>
          </cell>
          <cell r="J699" t="e">
            <v>#REF!</v>
          </cell>
          <cell r="K699" t="e">
            <v>#REF!</v>
          </cell>
          <cell r="L699" t="e">
            <v>#REF!</v>
          </cell>
          <cell r="M699" t="e">
            <v>#REF!</v>
          </cell>
          <cell r="N699" t="e">
            <v>#REF!</v>
          </cell>
          <cell r="O699" t="e">
            <v>#REF!</v>
          </cell>
          <cell r="P699" t="e">
            <v>#REF!</v>
          </cell>
          <cell r="Q699" t="e">
            <v>#REF!</v>
          </cell>
          <cell r="R699" t="e">
            <v>#REF!</v>
          </cell>
          <cell r="S699" t="e">
            <v>#REF!</v>
          </cell>
          <cell r="T699" t="e">
            <v>#REF!</v>
          </cell>
          <cell r="U699" t="e">
            <v>#REF!</v>
          </cell>
          <cell r="V699" t="e">
            <v>#REF!</v>
          </cell>
          <cell r="W699" t="e">
            <v>#REF!</v>
          </cell>
          <cell r="X699" t="e">
            <v>#REF!</v>
          </cell>
          <cell r="Y699" t="e">
            <v>#REF!</v>
          </cell>
          <cell r="Z699" t="e">
            <v>#REF!</v>
          </cell>
          <cell r="AA699" t="e">
            <v>#REF!</v>
          </cell>
          <cell r="AB699" t="e">
            <v>#REF!</v>
          </cell>
          <cell r="AC699" t="e">
            <v>#REF!</v>
          </cell>
          <cell r="AD699" t="e">
            <v>#REF!</v>
          </cell>
          <cell r="AE699" t="e">
            <v>#REF!</v>
          </cell>
          <cell r="AF699" t="e">
            <v>#REF!</v>
          </cell>
          <cell r="AG699" t="e">
            <v>#REF!</v>
          </cell>
          <cell r="AH699" t="e">
            <v>#REF!</v>
          </cell>
        </row>
        <row r="700">
          <cell r="C700" t="str">
            <v>100015</v>
          </cell>
          <cell r="D700" t="str">
            <v>SEPARADOR</v>
          </cell>
          <cell r="E700" t="str">
            <v>M2</v>
          </cell>
          <cell r="F700">
            <v>19072.063300000002</v>
          </cell>
          <cell r="G700">
            <v>0</v>
          </cell>
          <cell r="H700">
            <v>1815</v>
          </cell>
          <cell r="I700">
            <v>363</v>
          </cell>
          <cell r="J700" t="e">
            <v>#REF!</v>
          </cell>
          <cell r="K700" t="e">
            <v>#REF!</v>
          </cell>
          <cell r="L700" t="e">
            <v>#REF!</v>
          </cell>
          <cell r="M700" t="e">
            <v>#REF!</v>
          </cell>
          <cell r="N700" t="e">
            <v>#REF!</v>
          </cell>
          <cell r="O700" t="e">
            <v>#REF!</v>
          </cell>
          <cell r="P700" t="e">
            <v>#REF!</v>
          </cell>
          <cell r="Q700" t="e">
            <v>#REF!</v>
          </cell>
          <cell r="R700" t="e">
            <v>#REF!</v>
          </cell>
          <cell r="S700" t="e">
            <v>#REF!</v>
          </cell>
          <cell r="T700" t="e">
            <v>#REF!</v>
          </cell>
          <cell r="U700" t="e">
            <v>#REF!</v>
          </cell>
          <cell r="V700" t="e">
            <v>#REF!</v>
          </cell>
          <cell r="W700" t="e">
            <v>#REF!</v>
          </cell>
          <cell r="X700" t="e">
            <v>#REF!</v>
          </cell>
          <cell r="Y700" t="e">
            <v>#REF!</v>
          </cell>
          <cell r="Z700" t="e">
            <v>#REF!</v>
          </cell>
          <cell r="AA700" t="e">
            <v>#REF!</v>
          </cell>
          <cell r="AB700" t="e">
            <v>#REF!</v>
          </cell>
          <cell r="AC700" t="e">
            <v>#REF!</v>
          </cell>
          <cell r="AD700" t="e">
            <v>#REF!</v>
          </cell>
          <cell r="AE700" t="e">
            <v>#REF!</v>
          </cell>
          <cell r="AF700" t="e">
            <v>#REF!</v>
          </cell>
          <cell r="AG700" t="e">
            <v>#REF!</v>
          </cell>
          <cell r="AH700" t="e">
            <v>#REF!</v>
          </cell>
        </row>
        <row r="701">
          <cell r="C701" t="str">
            <v>100016</v>
          </cell>
          <cell r="D701" t="str">
            <v>ZONA VERDE</v>
          </cell>
          <cell r="E701" t="str">
            <v>M2</v>
          </cell>
          <cell r="F701">
            <v>19072.063300000002</v>
          </cell>
          <cell r="G701">
            <v>0</v>
          </cell>
          <cell r="H701">
            <v>1822</v>
          </cell>
          <cell r="I701">
            <v>364</v>
          </cell>
          <cell r="J701" t="e">
            <v>#REF!</v>
          </cell>
          <cell r="K701" t="e">
            <v>#REF!</v>
          </cell>
          <cell r="L701" t="e">
            <v>#REF!</v>
          </cell>
          <cell r="M701" t="e">
            <v>#REF!</v>
          </cell>
          <cell r="N701" t="e">
            <v>#REF!</v>
          </cell>
          <cell r="O701" t="e">
            <v>#REF!</v>
          </cell>
          <cell r="P701" t="e">
            <v>#REF!</v>
          </cell>
          <cell r="Q701" t="e">
            <v>#REF!</v>
          </cell>
          <cell r="R701" t="e">
            <v>#REF!</v>
          </cell>
          <cell r="S701" t="e">
            <v>#REF!</v>
          </cell>
          <cell r="T701" t="e">
            <v>#REF!</v>
          </cell>
          <cell r="U701" t="e">
            <v>#REF!</v>
          </cell>
          <cell r="V701" t="e">
            <v>#REF!</v>
          </cell>
          <cell r="W701" t="e">
            <v>#REF!</v>
          </cell>
          <cell r="X701" t="e">
            <v>#REF!</v>
          </cell>
          <cell r="Y701" t="e">
            <v>#REF!</v>
          </cell>
          <cell r="Z701" t="e">
            <v>#REF!</v>
          </cell>
          <cell r="AA701" t="e">
            <v>#REF!</v>
          </cell>
          <cell r="AB701" t="e">
            <v>#REF!</v>
          </cell>
          <cell r="AC701" t="e">
            <v>#REF!</v>
          </cell>
          <cell r="AD701" t="e">
            <v>#REF!</v>
          </cell>
          <cell r="AE701" t="e">
            <v>#REF!</v>
          </cell>
          <cell r="AF701" t="e">
            <v>#REF!</v>
          </cell>
          <cell r="AG701" t="e">
            <v>#REF!</v>
          </cell>
          <cell r="AH701" t="e">
            <v>#REF!</v>
          </cell>
        </row>
        <row r="702">
          <cell r="C702" t="str">
            <v>210018</v>
          </cell>
          <cell r="D702" t="str">
            <v>PAV.CONCR MR=36 E=0.15,INC.JUNTA</v>
          </cell>
          <cell r="E702" t="str">
            <v>M2</v>
          </cell>
          <cell r="F702">
            <v>67040.479999999996</v>
          </cell>
          <cell r="G702">
            <v>0</v>
          </cell>
          <cell r="H702">
            <v>1829</v>
          </cell>
          <cell r="I702">
            <v>365</v>
          </cell>
          <cell r="J702" t="e">
            <v>#REF!</v>
          </cell>
          <cell r="K702" t="e">
            <v>#REF!</v>
          </cell>
          <cell r="L702" t="e">
            <v>#REF!</v>
          </cell>
          <cell r="M702" t="e">
            <v>#REF!</v>
          </cell>
          <cell r="N702" t="e">
            <v>#REF!</v>
          </cell>
          <cell r="O702" t="e">
            <v>#REF!</v>
          </cell>
          <cell r="P702" t="e">
            <v>#REF!</v>
          </cell>
          <cell r="Q702" t="e">
            <v>#REF!</v>
          </cell>
          <cell r="R702" t="e">
            <v>#REF!</v>
          </cell>
          <cell r="S702" t="e">
            <v>#REF!</v>
          </cell>
          <cell r="T702" t="e">
            <v>#REF!</v>
          </cell>
          <cell r="U702" t="e">
            <v>#REF!</v>
          </cell>
          <cell r="V702" t="e">
            <v>#REF!</v>
          </cell>
          <cell r="W702" t="e">
            <v>#REF!</v>
          </cell>
          <cell r="X702" t="e">
            <v>#REF!</v>
          </cell>
          <cell r="Y702" t="e">
            <v>#REF!</v>
          </cell>
          <cell r="Z702" t="e">
            <v>#REF!</v>
          </cell>
          <cell r="AA702" t="e">
            <v>#REF!</v>
          </cell>
          <cell r="AB702" t="e">
            <v>#REF!</v>
          </cell>
          <cell r="AC702" t="e">
            <v>#REF!</v>
          </cell>
          <cell r="AD702" t="e">
            <v>#REF!</v>
          </cell>
          <cell r="AE702" t="e">
            <v>#REF!</v>
          </cell>
          <cell r="AF702" t="e">
            <v>#REF!</v>
          </cell>
          <cell r="AG702" t="e">
            <v>#REF!</v>
          </cell>
          <cell r="AH702" t="e">
            <v>#REF!</v>
          </cell>
        </row>
        <row r="703">
          <cell r="C703">
            <v>141414</v>
          </cell>
          <cell r="D703" t="str">
            <v>ESTRACTOR DE OLORES</v>
          </cell>
          <cell r="E703" t="str">
            <v>UND</v>
          </cell>
          <cell r="F703">
            <v>0</v>
          </cell>
          <cell r="G703">
            <v>0</v>
          </cell>
          <cell r="H703">
            <v>3507</v>
          </cell>
          <cell r="I703">
            <v>685</v>
          </cell>
          <cell r="J703">
            <v>0</v>
          </cell>
          <cell r="K703">
            <v>0</v>
          </cell>
          <cell r="L703">
            <v>0</v>
          </cell>
          <cell r="M703">
            <v>0</v>
          </cell>
          <cell r="N703">
            <v>0</v>
          </cell>
          <cell r="O703">
            <v>0</v>
          </cell>
          <cell r="P703">
            <v>0</v>
          </cell>
          <cell r="Q703">
            <v>0</v>
          </cell>
          <cell r="R703">
            <v>0</v>
          </cell>
          <cell r="S703">
            <v>0</v>
          </cell>
          <cell r="T703">
            <v>0</v>
          </cell>
          <cell r="U703">
            <v>0</v>
          </cell>
          <cell r="V703">
            <v>0</v>
          </cell>
          <cell r="W703">
            <v>0</v>
          </cell>
          <cell r="X703">
            <v>0</v>
          </cell>
          <cell r="Y703">
            <v>0</v>
          </cell>
          <cell r="Z703">
            <v>0</v>
          </cell>
          <cell r="AA703">
            <v>0</v>
          </cell>
          <cell r="AB703">
            <v>0</v>
          </cell>
          <cell r="AC703">
            <v>0</v>
          </cell>
          <cell r="AD703">
            <v>0</v>
          </cell>
          <cell r="AE703">
            <v>0</v>
          </cell>
          <cell r="AF703">
            <v>0</v>
          </cell>
          <cell r="AG703">
            <v>0</v>
          </cell>
          <cell r="AH703">
            <v>0</v>
          </cell>
        </row>
        <row r="704">
          <cell r="C704">
            <v>141415</v>
          </cell>
          <cell r="D704" t="str">
            <v>ESTRACTOR DE OLORES</v>
          </cell>
          <cell r="E704" t="str">
            <v>UND</v>
          </cell>
          <cell r="F704">
            <v>0</v>
          </cell>
          <cell r="G704">
            <v>0</v>
          </cell>
          <cell r="H704">
            <v>3513</v>
          </cell>
          <cell r="I704">
            <v>687</v>
          </cell>
          <cell r="J704">
            <v>0</v>
          </cell>
          <cell r="K704">
            <v>0</v>
          </cell>
          <cell r="L704">
            <v>0</v>
          </cell>
          <cell r="M704">
            <v>0</v>
          </cell>
          <cell r="N704">
            <v>0</v>
          </cell>
          <cell r="O704">
            <v>0</v>
          </cell>
          <cell r="P704">
            <v>0</v>
          </cell>
          <cell r="Q704">
            <v>0</v>
          </cell>
          <cell r="R704">
            <v>0</v>
          </cell>
          <cell r="S704">
            <v>0</v>
          </cell>
          <cell r="T704">
            <v>0</v>
          </cell>
          <cell r="U704">
            <v>0</v>
          </cell>
          <cell r="V704">
            <v>0</v>
          </cell>
          <cell r="W704">
            <v>0</v>
          </cell>
          <cell r="X704">
            <v>0</v>
          </cell>
          <cell r="Y704">
            <v>0</v>
          </cell>
          <cell r="Z704">
            <v>0</v>
          </cell>
          <cell r="AA704">
            <v>0</v>
          </cell>
          <cell r="AB704">
            <v>0</v>
          </cell>
          <cell r="AC704">
            <v>0</v>
          </cell>
          <cell r="AD704">
            <v>0</v>
          </cell>
          <cell r="AE704">
            <v>0</v>
          </cell>
          <cell r="AF704">
            <v>0</v>
          </cell>
          <cell r="AG704">
            <v>0</v>
          </cell>
          <cell r="AH704">
            <v>0</v>
          </cell>
        </row>
        <row r="705">
          <cell r="C705" t="str">
            <v>200_1</v>
          </cell>
          <cell r="D705" t="str">
            <v>DESMONTE Y LIMPIEZA EN BOSQUE</v>
          </cell>
          <cell r="E705" t="str">
            <v>Ha</v>
          </cell>
          <cell r="F705">
            <v>2181882.1430123183</v>
          </cell>
          <cell r="G705">
            <v>2836446.7859160136</v>
          </cell>
          <cell r="H705" t="str">
            <v xml:space="preserve">C0010052-0,15 C0010140-0,15 C0010620-0,15 HERRAMIENTA.MENOR(%)-0,05 T0010040-35 A0030040-1,2 </v>
          </cell>
          <cell r="I705">
            <v>0</v>
          </cell>
          <cell r="J705">
            <v>6</v>
          </cell>
          <cell r="K705" t="str">
            <v xml:space="preserve">C0010052-0,15 </v>
          </cell>
          <cell r="L705" t="str">
            <v>C0010140-0,15</v>
          </cell>
          <cell r="M705" t="str">
            <v>C0010620-0,15</v>
          </cell>
          <cell r="N705" t="str">
            <v>HERRAMIENTA.MENOR(%)-0,05</v>
          </cell>
          <cell r="O705" t="str">
            <v>T0010040-35</v>
          </cell>
          <cell r="P705" t="str">
            <v>A0030040-1,2</v>
          </cell>
          <cell r="Q705">
            <v>0</v>
          </cell>
          <cell r="R705">
            <v>0</v>
          </cell>
          <cell r="S705">
            <v>0</v>
          </cell>
          <cell r="T705">
            <v>0</v>
          </cell>
          <cell r="U705">
            <v>0</v>
          </cell>
          <cell r="V705">
            <v>0</v>
          </cell>
          <cell r="W705">
            <v>0</v>
          </cell>
          <cell r="X705">
            <v>0</v>
          </cell>
          <cell r="Y705">
            <v>0</v>
          </cell>
          <cell r="Z705">
            <v>0</v>
          </cell>
          <cell r="AA705">
            <v>0</v>
          </cell>
          <cell r="AB705">
            <v>0</v>
          </cell>
          <cell r="AC705">
            <v>0</v>
          </cell>
          <cell r="AD705">
            <v>0</v>
          </cell>
          <cell r="AE705">
            <v>0</v>
          </cell>
          <cell r="AF705">
            <v>0</v>
          </cell>
          <cell r="AG705">
            <v>0</v>
          </cell>
          <cell r="AH705">
            <v>0</v>
          </cell>
        </row>
        <row r="706">
          <cell r="C706" t="str">
            <v>200_2</v>
          </cell>
          <cell r="D706" t="str">
            <v>DESMONTE Y LIMPIEZA EN ZONAS NO BOSCOSAS</v>
          </cell>
          <cell r="E706" t="str">
            <v>Ha</v>
          </cell>
          <cell r="F706">
            <v>153841.87579512855</v>
          </cell>
          <cell r="G706">
            <v>199994.43853366713</v>
          </cell>
          <cell r="H706" t="str">
            <v xml:space="preserve">C0010530-0,36 C0010620-0,103 HERRAMIENTA.MENOR(%)-0,05 T0010040-50 A0030020-2,88 </v>
          </cell>
          <cell r="I706">
            <v>0</v>
          </cell>
          <cell r="J706">
            <v>5</v>
          </cell>
          <cell r="K706" t="str">
            <v xml:space="preserve">C0010530-0,36 </v>
          </cell>
          <cell r="L706" t="str">
            <v>C0010620-0,103</v>
          </cell>
          <cell r="M706" t="str">
            <v>HERRAMIENTA.MENOR(%)-0,05</v>
          </cell>
          <cell r="N706" t="str">
            <v>T0010040-50</v>
          </cell>
          <cell r="O706" t="str">
            <v>A0030020-2,88</v>
          </cell>
          <cell r="P706">
            <v>0</v>
          </cell>
          <cell r="Q706">
            <v>0</v>
          </cell>
          <cell r="R706">
            <v>0</v>
          </cell>
          <cell r="S706">
            <v>0</v>
          </cell>
          <cell r="T706">
            <v>0</v>
          </cell>
          <cell r="U706">
            <v>0</v>
          </cell>
          <cell r="V706">
            <v>0</v>
          </cell>
          <cell r="W706">
            <v>0</v>
          </cell>
          <cell r="X706">
            <v>0</v>
          </cell>
          <cell r="Y706">
            <v>0</v>
          </cell>
          <cell r="Z706">
            <v>0</v>
          </cell>
          <cell r="AA706">
            <v>0</v>
          </cell>
          <cell r="AB706">
            <v>0</v>
          </cell>
          <cell r="AC706">
            <v>0</v>
          </cell>
          <cell r="AD706">
            <v>0</v>
          </cell>
          <cell r="AE706">
            <v>0</v>
          </cell>
          <cell r="AF706">
            <v>0</v>
          </cell>
          <cell r="AG706">
            <v>0</v>
          </cell>
          <cell r="AH706">
            <v>0</v>
          </cell>
        </row>
        <row r="707">
          <cell r="C707" t="str">
            <v>201_1</v>
          </cell>
          <cell r="D707" t="str">
            <v>DEMOLICIÓN DE EDIFICACIONES</v>
          </cell>
          <cell r="E707" t="str">
            <v>gl</v>
          </cell>
          <cell r="F707">
            <v>117960.80223285487</v>
          </cell>
          <cell r="G707">
            <v>153349.04290271134</v>
          </cell>
          <cell r="H707" t="str">
            <v xml:space="preserve">C0010140-2,375 C0010270-2,375 C0010330-2,375 HERRAMIENTA.MENOR(%)-0,1 T0010032-1 A0030030-19 A0040010-19 </v>
          </cell>
          <cell r="I707">
            <v>0</v>
          </cell>
          <cell r="J707">
            <v>7</v>
          </cell>
          <cell r="K707" t="str">
            <v xml:space="preserve">C0010140-2,375 </v>
          </cell>
          <cell r="L707" t="str">
            <v>C0010270-2,375</v>
          </cell>
          <cell r="M707" t="str">
            <v>C0010330-2,375</v>
          </cell>
          <cell r="N707" t="str">
            <v>HERRAMIENTA.MENOR(%)-0,1</v>
          </cell>
          <cell r="O707" t="str">
            <v>T0010032-1</v>
          </cell>
          <cell r="P707" t="str">
            <v>A0030030-19</v>
          </cell>
          <cell r="Q707" t="str">
            <v>A0040010-19</v>
          </cell>
          <cell r="R707">
            <v>0</v>
          </cell>
          <cell r="S707">
            <v>0</v>
          </cell>
          <cell r="T707">
            <v>0</v>
          </cell>
          <cell r="U707">
            <v>0</v>
          </cell>
          <cell r="V707">
            <v>0</v>
          </cell>
          <cell r="W707">
            <v>0</v>
          </cell>
          <cell r="X707">
            <v>0</v>
          </cell>
          <cell r="Y707">
            <v>0</v>
          </cell>
          <cell r="Z707">
            <v>0</v>
          </cell>
          <cell r="AA707">
            <v>0</v>
          </cell>
          <cell r="AB707">
            <v>0</v>
          </cell>
          <cell r="AC707">
            <v>0</v>
          </cell>
          <cell r="AD707">
            <v>0</v>
          </cell>
          <cell r="AE707">
            <v>0</v>
          </cell>
          <cell r="AF707">
            <v>0</v>
          </cell>
          <cell r="AG707">
            <v>0</v>
          </cell>
          <cell r="AH707">
            <v>0</v>
          </cell>
        </row>
        <row r="708">
          <cell r="C708" t="str">
            <v>201_2</v>
          </cell>
          <cell r="D708" t="str">
            <v>DEMOLICIÓN DE ESTRUCTURAS</v>
          </cell>
          <cell r="E708" t="str">
            <v>gl</v>
          </cell>
          <cell r="F708">
            <v>121535.35696969698</v>
          </cell>
          <cell r="G708">
            <v>157995.96406060609</v>
          </cell>
          <cell r="H708" t="str">
            <v xml:space="preserve">C0010790-2,5 C0010270-2,5 C0010330-2,5 HERRAMIENTA.MENOR(%)-0,02 T0010032-1 A0030030-20 A0040010-20 </v>
          </cell>
          <cell r="I708">
            <v>0</v>
          </cell>
          <cell r="J708">
            <v>7</v>
          </cell>
          <cell r="K708" t="str">
            <v xml:space="preserve">C0010790-2,5 </v>
          </cell>
          <cell r="L708" t="str">
            <v>C0010270-2,5</v>
          </cell>
          <cell r="M708" t="str">
            <v>C0010330-2,5</v>
          </cell>
          <cell r="N708" t="str">
            <v>HERRAMIENTA.MENOR(%)-0,02</v>
          </cell>
          <cell r="O708" t="str">
            <v>T0010032-1</v>
          </cell>
          <cell r="P708" t="str">
            <v>A0030030-20</v>
          </cell>
          <cell r="Q708" t="str">
            <v>A0040010-20</v>
          </cell>
          <cell r="R708">
            <v>0</v>
          </cell>
          <cell r="S708">
            <v>0</v>
          </cell>
          <cell r="T708">
            <v>0</v>
          </cell>
          <cell r="U708">
            <v>0</v>
          </cell>
          <cell r="V708">
            <v>0</v>
          </cell>
          <cell r="W708">
            <v>0</v>
          </cell>
          <cell r="X708">
            <v>0</v>
          </cell>
          <cell r="Y708">
            <v>0</v>
          </cell>
          <cell r="Z708">
            <v>0</v>
          </cell>
          <cell r="AA708">
            <v>0</v>
          </cell>
          <cell r="AB708">
            <v>0</v>
          </cell>
          <cell r="AC708">
            <v>0</v>
          </cell>
          <cell r="AD708">
            <v>0</v>
          </cell>
          <cell r="AE708">
            <v>0</v>
          </cell>
          <cell r="AF708">
            <v>0</v>
          </cell>
          <cell r="AG708">
            <v>0</v>
          </cell>
          <cell r="AH708">
            <v>0</v>
          </cell>
        </row>
        <row r="709">
          <cell r="C709" t="str">
            <v>201_3</v>
          </cell>
          <cell r="D709" t="str">
            <v>DEMOLICIÓN DE PAVIMENTOS RÍGIDOS, PISOS, ANDENES Y BORDILLOS DE CONCRETO</v>
          </cell>
          <cell r="E709" t="str">
            <v>gl</v>
          </cell>
          <cell r="F709">
            <v>28816.407239967237</v>
          </cell>
          <cell r="G709">
            <v>37461.329411957406</v>
          </cell>
          <cell r="H709" t="str">
            <v xml:space="preserve">C0010140-9,25 C0010270-9,25 HERRAMIENTA.MENOR(%)-0,02 T0010032-1 A0030020-74 A0040010-74 </v>
          </cell>
          <cell r="I709">
            <v>0</v>
          </cell>
          <cell r="J709">
            <v>6</v>
          </cell>
          <cell r="K709" t="str">
            <v xml:space="preserve">C0010140-9,25 </v>
          </cell>
          <cell r="L709" t="str">
            <v>C0010270-9,25</v>
          </cell>
          <cell r="M709" t="str">
            <v>HERRAMIENTA.MENOR(%)-0,02</v>
          </cell>
          <cell r="N709" t="str">
            <v>T0010032-1</v>
          </cell>
          <cell r="O709" t="str">
            <v>A0030020-74</v>
          </cell>
          <cell r="P709" t="str">
            <v>A0040010-74</v>
          </cell>
          <cell r="Q709">
            <v>0</v>
          </cell>
          <cell r="R709">
            <v>0</v>
          </cell>
          <cell r="S709">
            <v>0</v>
          </cell>
          <cell r="T709">
            <v>0</v>
          </cell>
          <cell r="U709">
            <v>0</v>
          </cell>
          <cell r="V709">
            <v>0</v>
          </cell>
          <cell r="W709">
            <v>0</v>
          </cell>
          <cell r="X709">
            <v>0</v>
          </cell>
          <cell r="Y709">
            <v>0</v>
          </cell>
          <cell r="Z709">
            <v>0</v>
          </cell>
          <cell r="AA709">
            <v>0</v>
          </cell>
          <cell r="AB709">
            <v>0</v>
          </cell>
          <cell r="AC709">
            <v>0</v>
          </cell>
          <cell r="AD709">
            <v>0</v>
          </cell>
          <cell r="AE709">
            <v>0</v>
          </cell>
          <cell r="AF709">
            <v>0</v>
          </cell>
          <cell r="AG709">
            <v>0</v>
          </cell>
          <cell r="AH709">
            <v>0</v>
          </cell>
        </row>
        <row r="710">
          <cell r="C710" t="str">
            <v>201_4</v>
          </cell>
          <cell r="D710" t="str">
            <v>DEMOLICIÓN DE OBSTÁCULOS</v>
          </cell>
          <cell r="E710" t="str">
            <v>gl</v>
          </cell>
          <cell r="F710">
            <v>42529.736969696969</v>
          </cell>
          <cell r="G710">
            <v>55288.65806060606</v>
          </cell>
          <cell r="H710" t="str">
            <v xml:space="preserve">C0010270-2,5 HERRAMIENTA.MENOR(%)-0,1 T0010032-1 A0030040-20 </v>
          </cell>
          <cell r="I710">
            <v>0</v>
          </cell>
          <cell r="J710">
            <v>4</v>
          </cell>
          <cell r="K710" t="str">
            <v xml:space="preserve">C0010270-2,5 </v>
          </cell>
          <cell r="L710" t="str">
            <v>HERRAMIENTA.MENOR(%)-0,1</v>
          </cell>
          <cell r="M710" t="str">
            <v>T0010032-1</v>
          </cell>
          <cell r="N710" t="str">
            <v>A0030040-20</v>
          </cell>
          <cell r="O710">
            <v>0</v>
          </cell>
          <cell r="P710">
            <v>0</v>
          </cell>
          <cell r="Q710">
            <v>0</v>
          </cell>
          <cell r="R710">
            <v>0</v>
          </cell>
          <cell r="S710">
            <v>0</v>
          </cell>
          <cell r="T710">
            <v>0</v>
          </cell>
          <cell r="U710">
            <v>0</v>
          </cell>
          <cell r="V710">
            <v>0</v>
          </cell>
          <cell r="W710">
            <v>0</v>
          </cell>
          <cell r="X710">
            <v>0</v>
          </cell>
          <cell r="Y710">
            <v>0</v>
          </cell>
          <cell r="Z710">
            <v>0</v>
          </cell>
          <cell r="AA710">
            <v>0</v>
          </cell>
          <cell r="AB710">
            <v>0</v>
          </cell>
          <cell r="AC710">
            <v>0</v>
          </cell>
          <cell r="AD710">
            <v>0</v>
          </cell>
          <cell r="AE710">
            <v>0</v>
          </cell>
          <cell r="AF710">
            <v>0</v>
          </cell>
          <cell r="AG710">
            <v>0</v>
          </cell>
          <cell r="AH710">
            <v>0</v>
          </cell>
        </row>
        <row r="711">
          <cell r="C711" t="str">
            <v>201_5</v>
          </cell>
          <cell r="D711" t="str">
            <v>DEMOLICIÓN DE EDIFICACIONES</v>
          </cell>
          <cell r="E711" t="str">
            <v>Unidad</v>
          </cell>
          <cell r="F711">
            <v>117960.80223285487</v>
          </cell>
          <cell r="G711">
            <v>153349.04290271134</v>
          </cell>
          <cell r="H711" t="str">
            <v xml:space="preserve">C0010140-2,375 C0010270-2,375 C0010330-2,375 HERRAMIENTA.MENOR(%)-0,1 T0010032-1 A0030030-19 A0040010-19 </v>
          </cell>
          <cell r="I711">
            <v>0</v>
          </cell>
          <cell r="J711">
            <v>7</v>
          </cell>
          <cell r="K711" t="str">
            <v xml:space="preserve">C0010140-2,375 </v>
          </cell>
          <cell r="L711" t="str">
            <v>C0010270-2,375</v>
          </cell>
          <cell r="M711" t="str">
            <v>C0010330-2,375</v>
          </cell>
          <cell r="N711" t="str">
            <v>HERRAMIENTA.MENOR(%)-0,1</v>
          </cell>
          <cell r="O711" t="str">
            <v>T0010032-1</v>
          </cell>
          <cell r="P711" t="str">
            <v>A0030030-19</v>
          </cell>
          <cell r="Q711" t="str">
            <v>A0040010-19</v>
          </cell>
          <cell r="R711">
            <v>0</v>
          </cell>
          <cell r="S711">
            <v>0</v>
          </cell>
          <cell r="T711">
            <v>0</v>
          </cell>
          <cell r="U711">
            <v>0</v>
          </cell>
          <cell r="V711">
            <v>0</v>
          </cell>
          <cell r="W711">
            <v>0</v>
          </cell>
          <cell r="X711">
            <v>0</v>
          </cell>
          <cell r="Y711">
            <v>0</v>
          </cell>
          <cell r="Z711">
            <v>0</v>
          </cell>
          <cell r="AA711">
            <v>0</v>
          </cell>
          <cell r="AB711">
            <v>0</v>
          </cell>
          <cell r="AC711">
            <v>0</v>
          </cell>
          <cell r="AD711">
            <v>0</v>
          </cell>
          <cell r="AE711">
            <v>0</v>
          </cell>
          <cell r="AF711">
            <v>0</v>
          </cell>
          <cell r="AG711">
            <v>0</v>
          </cell>
          <cell r="AH711">
            <v>0</v>
          </cell>
        </row>
        <row r="712">
          <cell r="C712" t="str">
            <v>201_6</v>
          </cell>
          <cell r="D712" t="str">
            <v>DEMOLICIÓN DE ESTRUCTURAS</v>
          </cell>
          <cell r="E712" t="str">
            <v>Unidad</v>
          </cell>
          <cell r="F712">
            <v>121535.35696969698</v>
          </cell>
          <cell r="G712">
            <v>157995.96406060609</v>
          </cell>
          <cell r="H712" t="str">
            <v xml:space="preserve">C0010790-2,5 C0010270-2,5 C0010330-2,5 HERRAMIENTA.MENOR(%)-0,02 T0010032-1 A0030030-20 A0040010-20 </v>
          </cell>
          <cell r="I712">
            <v>0</v>
          </cell>
          <cell r="J712">
            <v>7</v>
          </cell>
          <cell r="K712" t="str">
            <v xml:space="preserve">C0010790-2,5 </v>
          </cell>
          <cell r="L712" t="str">
            <v>C0010270-2,5</v>
          </cell>
          <cell r="M712" t="str">
            <v>C0010330-2,5</v>
          </cell>
          <cell r="N712" t="str">
            <v>HERRAMIENTA.MENOR(%)-0,02</v>
          </cell>
          <cell r="O712" t="str">
            <v>T0010032-1</v>
          </cell>
          <cell r="P712" t="str">
            <v>A0030030-20</v>
          </cell>
          <cell r="Q712" t="str">
            <v>A0040010-20</v>
          </cell>
          <cell r="R712">
            <v>0</v>
          </cell>
          <cell r="S712">
            <v>0</v>
          </cell>
          <cell r="T712">
            <v>0</v>
          </cell>
          <cell r="U712">
            <v>0</v>
          </cell>
          <cell r="V712">
            <v>0</v>
          </cell>
          <cell r="W712">
            <v>0</v>
          </cell>
          <cell r="X712">
            <v>0</v>
          </cell>
          <cell r="Y712">
            <v>0</v>
          </cell>
          <cell r="Z712">
            <v>0</v>
          </cell>
          <cell r="AA712">
            <v>0</v>
          </cell>
          <cell r="AB712">
            <v>0</v>
          </cell>
          <cell r="AC712">
            <v>0</v>
          </cell>
          <cell r="AD712">
            <v>0</v>
          </cell>
          <cell r="AE712">
            <v>0</v>
          </cell>
          <cell r="AF712">
            <v>0</v>
          </cell>
          <cell r="AG712">
            <v>0</v>
          </cell>
          <cell r="AH712">
            <v>0</v>
          </cell>
        </row>
        <row r="713">
          <cell r="C713" t="str">
            <v>201_7</v>
          </cell>
          <cell r="D713" t="str">
            <v>DEMOLICIÓN DE ESTRUCTURAS</v>
          </cell>
          <cell r="E713" t="str">
            <v>m3</v>
          </cell>
          <cell r="F713">
            <v>120447.90375757575</v>
          </cell>
          <cell r="G713">
            <v>156582.27488484848</v>
          </cell>
          <cell r="H713" t="str">
            <v xml:space="preserve">C0010790-2,5 C0010270-2,5 C0010330-2,5 HERRAMIENTA.MENOR(%)-0,02 T0010032-1,4 A0030020-20 A0040010-20 </v>
          </cell>
          <cell r="I713">
            <v>0</v>
          </cell>
          <cell r="J713">
            <v>7</v>
          </cell>
          <cell r="K713" t="str">
            <v xml:space="preserve">C0010790-2,5 </v>
          </cell>
          <cell r="L713" t="str">
            <v>C0010270-2,5</v>
          </cell>
          <cell r="M713" t="str">
            <v>C0010330-2,5</v>
          </cell>
          <cell r="N713" t="str">
            <v>HERRAMIENTA.MENOR(%)-0,02</v>
          </cell>
          <cell r="O713" t="str">
            <v>T0010032-1,4</v>
          </cell>
          <cell r="P713" t="str">
            <v>A0030020-20</v>
          </cell>
          <cell r="Q713" t="str">
            <v>A0040010-20</v>
          </cell>
          <cell r="R713">
            <v>0</v>
          </cell>
          <cell r="S713">
            <v>0</v>
          </cell>
          <cell r="T713">
            <v>0</v>
          </cell>
          <cell r="U713">
            <v>0</v>
          </cell>
          <cell r="V713">
            <v>0</v>
          </cell>
          <cell r="W713">
            <v>0</v>
          </cell>
          <cell r="X713">
            <v>0</v>
          </cell>
          <cell r="Y713">
            <v>0</v>
          </cell>
          <cell r="Z713">
            <v>0</v>
          </cell>
          <cell r="AA713">
            <v>0</v>
          </cell>
          <cell r="AB713">
            <v>0</v>
          </cell>
          <cell r="AC713">
            <v>0</v>
          </cell>
          <cell r="AD713">
            <v>0</v>
          </cell>
          <cell r="AE713">
            <v>0</v>
          </cell>
          <cell r="AF713">
            <v>0</v>
          </cell>
          <cell r="AG713">
            <v>0</v>
          </cell>
          <cell r="AH713">
            <v>0</v>
          </cell>
        </row>
        <row r="714">
          <cell r="C714" t="str">
            <v>201_8</v>
          </cell>
          <cell r="D714" t="str">
            <v>DEMOLICIÓN DE PAVIMENTOS RÍGIDOS</v>
          </cell>
          <cell r="E714" t="str">
            <v>m2</v>
          </cell>
          <cell r="F714">
            <v>12115.56</v>
          </cell>
          <cell r="G714">
            <v>15750.227999999999</v>
          </cell>
          <cell r="H714" t="str">
            <v xml:space="preserve">C0010140-22 C0010270-22 HERRAMIENTA.MENOR(%)-0,02 T0010032-0,42 A0030020-176 A0040010-176 </v>
          </cell>
          <cell r="I714">
            <v>0</v>
          </cell>
          <cell r="J714">
            <v>6</v>
          </cell>
          <cell r="K714" t="str">
            <v xml:space="preserve">C0010140-22 </v>
          </cell>
          <cell r="L714" t="str">
            <v>C0010270-22</v>
          </cell>
          <cell r="M714" t="str">
            <v>HERRAMIENTA.MENOR(%)-0,02</v>
          </cell>
          <cell r="N714" t="str">
            <v>T0010032-0,42</v>
          </cell>
          <cell r="O714" t="str">
            <v>A0030020-176</v>
          </cell>
          <cell r="P714" t="str">
            <v>A0040010-176</v>
          </cell>
          <cell r="Q714">
            <v>0</v>
          </cell>
          <cell r="R714">
            <v>0</v>
          </cell>
          <cell r="S714">
            <v>0</v>
          </cell>
          <cell r="T714">
            <v>0</v>
          </cell>
          <cell r="U714">
            <v>0</v>
          </cell>
          <cell r="V714">
            <v>0</v>
          </cell>
          <cell r="W714">
            <v>0</v>
          </cell>
          <cell r="X714">
            <v>0</v>
          </cell>
          <cell r="Y714">
            <v>0</v>
          </cell>
          <cell r="Z714">
            <v>0</v>
          </cell>
          <cell r="AA714">
            <v>0</v>
          </cell>
          <cell r="AB714">
            <v>0</v>
          </cell>
          <cell r="AC714">
            <v>0</v>
          </cell>
          <cell r="AD714">
            <v>0</v>
          </cell>
          <cell r="AE714">
            <v>0</v>
          </cell>
          <cell r="AF714">
            <v>0</v>
          </cell>
          <cell r="AG714">
            <v>0</v>
          </cell>
          <cell r="AH714">
            <v>0</v>
          </cell>
        </row>
        <row r="715">
          <cell r="C715" t="str">
            <v>201_9</v>
          </cell>
          <cell r="D715" t="str">
            <v>DEMOLICIÓN DE PISOS Y ANDENES DE CONCRETO</v>
          </cell>
          <cell r="E715" t="str">
            <v>m2</v>
          </cell>
          <cell r="F715">
            <v>11917.173636363636</v>
          </cell>
          <cell r="G715">
            <v>15492.325727272728</v>
          </cell>
          <cell r="H715" t="str">
            <v xml:space="preserve">C0010140-22 C0010270-22 HERRAMIENTA.MENOR(%)-0,02 T0010032-0,21 A0030020-176 A0040010-176 </v>
          </cell>
          <cell r="I715">
            <v>0</v>
          </cell>
          <cell r="J715">
            <v>6</v>
          </cell>
          <cell r="K715" t="str">
            <v xml:space="preserve">C0010140-22 </v>
          </cell>
          <cell r="L715" t="str">
            <v>C0010270-22</v>
          </cell>
          <cell r="M715" t="str">
            <v>HERRAMIENTA.MENOR(%)-0,02</v>
          </cell>
          <cell r="N715" t="str">
            <v>T0010032-0,21</v>
          </cell>
          <cell r="O715" t="str">
            <v>A0030020-176</v>
          </cell>
          <cell r="P715" t="str">
            <v>A0040010-176</v>
          </cell>
          <cell r="Q715">
            <v>0</v>
          </cell>
          <cell r="R715">
            <v>0</v>
          </cell>
          <cell r="S715">
            <v>0</v>
          </cell>
          <cell r="T715">
            <v>0</v>
          </cell>
          <cell r="U715">
            <v>0</v>
          </cell>
          <cell r="V715">
            <v>0</v>
          </cell>
          <cell r="W715">
            <v>0</v>
          </cell>
          <cell r="X715">
            <v>0</v>
          </cell>
          <cell r="Y715">
            <v>0</v>
          </cell>
          <cell r="Z715">
            <v>0</v>
          </cell>
          <cell r="AA715">
            <v>0</v>
          </cell>
          <cell r="AB715">
            <v>0</v>
          </cell>
          <cell r="AC715">
            <v>0</v>
          </cell>
          <cell r="AD715">
            <v>0</v>
          </cell>
          <cell r="AE715">
            <v>0</v>
          </cell>
          <cell r="AF715">
            <v>0</v>
          </cell>
          <cell r="AG715">
            <v>0</v>
          </cell>
          <cell r="AH715">
            <v>0</v>
          </cell>
        </row>
        <row r="716">
          <cell r="C716" t="str">
            <v>201_10</v>
          </cell>
          <cell r="D716" t="str">
            <v>DEMOLICIÓN DE BORDILLOS DE CONCRETO</v>
          </cell>
          <cell r="E716" t="str">
            <v>m</v>
          </cell>
          <cell r="F716">
            <v>4878.6407575757576</v>
          </cell>
          <cell r="G716">
            <v>6342.2329848484851</v>
          </cell>
          <cell r="H716" t="str">
            <v xml:space="preserve">C0010270-20 HERRAMIENTA.MENOR(%)-0,1 T0010032-0,08 A0030020-160 </v>
          </cell>
          <cell r="I716">
            <v>0</v>
          </cell>
          <cell r="J716">
            <v>4</v>
          </cell>
          <cell r="K716" t="str">
            <v xml:space="preserve">C0010270-20 </v>
          </cell>
          <cell r="L716" t="str">
            <v>HERRAMIENTA.MENOR(%)-0,1</v>
          </cell>
          <cell r="M716" t="str">
            <v>T0010032-0,08</v>
          </cell>
          <cell r="N716" t="str">
            <v>A0030020-160</v>
          </cell>
          <cell r="O716">
            <v>0</v>
          </cell>
          <cell r="P716">
            <v>0</v>
          </cell>
          <cell r="Q716">
            <v>0</v>
          </cell>
          <cell r="R716">
            <v>0</v>
          </cell>
          <cell r="S716">
            <v>0</v>
          </cell>
          <cell r="T716">
            <v>0</v>
          </cell>
          <cell r="U716">
            <v>0</v>
          </cell>
          <cell r="V716">
            <v>0</v>
          </cell>
          <cell r="W716">
            <v>0</v>
          </cell>
          <cell r="X716">
            <v>0</v>
          </cell>
          <cell r="Y716">
            <v>0</v>
          </cell>
          <cell r="Z716">
            <v>0</v>
          </cell>
          <cell r="AA716">
            <v>0</v>
          </cell>
          <cell r="AB716">
            <v>0</v>
          </cell>
          <cell r="AC716">
            <v>0</v>
          </cell>
          <cell r="AD716">
            <v>0</v>
          </cell>
          <cell r="AE716">
            <v>0</v>
          </cell>
          <cell r="AF716">
            <v>0</v>
          </cell>
          <cell r="AG716">
            <v>0</v>
          </cell>
          <cell r="AH716">
            <v>0</v>
          </cell>
        </row>
        <row r="717">
          <cell r="C717" t="str">
            <v>201_11</v>
          </cell>
          <cell r="D717" t="str">
            <v>DESMONTAJE Y TRASLADO DE ESTRUCTURAS METÁLICAS</v>
          </cell>
          <cell r="E717" t="str">
            <v>Kg</v>
          </cell>
          <cell r="F717">
            <v>893.14803192286297</v>
          </cell>
          <cell r="G717">
            <v>1161.0924414997219</v>
          </cell>
          <cell r="H717" t="str">
            <v xml:space="preserve">C0010330-321 C0010520-321 HERRAMIENTA.MENOR(%)-0,1 T0010160-1 A0030080-2568 </v>
          </cell>
          <cell r="I717">
            <v>0</v>
          </cell>
          <cell r="J717">
            <v>5</v>
          </cell>
          <cell r="K717" t="str">
            <v xml:space="preserve">C0010330-321 </v>
          </cell>
          <cell r="L717" t="str">
            <v>C0010520-321</v>
          </cell>
          <cell r="M717" t="str">
            <v>HERRAMIENTA.MENOR(%)-0,1</v>
          </cell>
          <cell r="N717" t="str">
            <v>T0010160-1</v>
          </cell>
          <cell r="O717" t="str">
            <v>A0030080-2568</v>
          </cell>
          <cell r="P717">
            <v>0</v>
          </cell>
          <cell r="Q717">
            <v>0</v>
          </cell>
          <cell r="R717">
            <v>0</v>
          </cell>
          <cell r="S717">
            <v>0</v>
          </cell>
          <cell r="T717">
            <v>0</v>
          </cell>
          <cell r="U717">
            <v>0</v>
          </cell>
          <cell r="V717">
            <v>0</v>
          </cell>
          <cell r="W717">
            <v>0</v>
          </cell>
          <cell r="X717">
            <v>0</v>
          </cell>
          <cell r="Y717">
            <v>0</v>
          </cell>
          <cell r="Z717">
            <v>0</v>
          </cell>
          <cell r="AA717">
            <v>0</v>
          </cell>
          <cell r="AB717">
            <v>0</v>
          </cell>
          <cell r="AC717">
            <v>0</v>
          </cell>
          <cell r="AD717">
            <v>0</v>
          </cell>
          <cell r="AE717">
            <v>0</v>
          </cell>
          <cell r="AF717">
            <v>0</v>
          </cell>
          <cell r="AG717">
            <v>0</v>
          </cell>
          <cell r="AH717">
            <v>0</v>
          </cell>
        </row>
        <row r="718">
          <cell r="C718" t="str">
            <v>201_12</v>
          </cell>
          <cell r="D718" t="str">
            <v>REMOCIÓN DE ESPECIES VEGETALES</v>
          </cell>
          <cell r="E718" t="str">
            <v>Unidad</v>
          </cell>
          <cell r="F718">
            <v>76186.962150615916</v>
          </cell>
          <cell r="G718">
            <v>99043.050795800693</v>
          </cell>
          <cell r="H718" t="str">
            <v xml:space="preserve">C0010620-3 C0010790-3 HERRAMIENTA.MENOR(%)-0,05 T0010032-6 A0040010-24 A0030040-24 </v>
          </cell>
          <cell r="I718">
            <v>0</v>
          </cell>
          <cell r="J718">
            <v>6</v>
          </cell>
          <cell r="K718" t="str">
            <v xml:space="preserve">C0010620-3 </v>
          </cell>
          <cell r="L718" t="str">
            <v>C0010790-3</v>
          </cell>
          <cell r="M718" t="str">
            <v>HERRAMIENTA.MENOR(%)-0,05</v>
          </cell>
          <cell r="N718" t="str">
            <v>T0010032-6</v>
          </cell>
          <cell r="O718" t="str">
            <v>A0040010-24</v>
          </cell>
          <cell r="P718" t="str">
            <v>A0030040-24</v>
          </cell>
          <cell r="Q718">
            <v>0</v>
          </cell>
          <cell r="R718">
            <v>0</v>
          </cell>
          <cell r="S718">
            <v>0</v>
          </cell>
          <cell r="T718">
            <v>0</v>
          </cell>
          <cell r="U718">
            <v>0</v>
          </cell>
          <cell r="V718">
            <v>0</v>
          </cell>
          <cell r="W718">
            <v>0</v>
          </cell>
          <cell r="X718">
            <v>0</v>
          </cell>
          <cell r="Y718">
            <v>0</v>
          </cell>
          <cell r="Z718">
            <v>0</v>
          </cell>
          <cell r="AA718">
            <v>0</v>
          </cell>
          <cell r="AB718">
            <v>0</v>
          </cell>
          <cell r="AC718">
            <v>0</v>
          </cell>
          <cell r="AD718">
            <v>0</v>
          </cell>
          <cell r="AE718">
            <v>0</v>
          </cell>
          <cell r="AF718">
            <v>0</v>
          </cell>
          <cell r="AG718">
            <v>0</v>
          </cell>
          <cell r="AH718">
            <v>0</v>
          </cell>
        </row>
        <row r="719">
          <cell r="C719" t="str">
            <v>201_13</v>
          </cell>
          <cell r="D719" t="str">
            <v>REMOCIÓN DE OBSTÁCULOS (SE DEBERÁ HACER UN ÍTEM DE PAGO PARA CADA TIPO DE OBSTÁCULO)</v>
          </cell>
          <cell r="E719" t="str">
            <v>Unidad</v>
          </cell>
          <cell r="F719">
            <v>69676.271941580184</v>
          </cell>
          <cell r="G719">
            <v>90579.153524054243</v>
          </cell>
          <cell r="H719" t="str">
            <v xml:space="preserve">C0010330-4 C0010520-4 HERRAMIENTA.MENOR(%)-0,1 T0010160-1 A0040010-32 A0030040-32 </v>
          </cell>
          <cell r="I719">
            <v>0</v>
          </cell>
          <cell r="J719">
            <v>6</v>
          </cell>
          <cell r="K719" t="str">
            <v xml:space="preserve">C0010330-4 </v>
          </cell>
          <cell r="L719" t="str">
            <v>C0010520-4</v>
          </cell>
          <cell r="M719" t="str">
            <v>HERRAMIENTA.MENOR(%)-0,1</v>
          </cell>
          <cell r="N719" t="str">
            <v>T0010160-1</v>
          </cell>
          <cell r="O719" t="str">
            <v>A0040010-32</v>
          </cell>
          <cell r="P719" t="str">
            <v>A0030040-32</v>
          </cell>
          <cell r="Q719">
            <v>0</v>
          </cell>
          <cell r="R719">
            <v>0</v>
          </cell>
          <cell r="S719">
            <v>0</v>
          </cell>
          <cell r="T719">
            <v>0</v>
          </cell>
          <cell r="U719">
            <v>0</v>
          </cell>
          <cell r="V719">
            <v>0</v>
          </cell>
          <cell r="W719">
            <v>0</v>
          </cell>
          <cell r="X719">
            <v>0</v>
          </cell>
          <cell r="Y719">
            <v>0</v>
          </cell>
          <cell r="Z719">
            <v>0</v>
          </cell>
          <cell r="AA719">
            <v>0</v>
          </cell>
          <cell r="AB719">
            <v>0</v>
          </cell>
          <cell r="AC719">
            <v>0</v>
          </cell>
          <cell r="AD719">
            <v>0</v>
          </cell>
          <cell r="AE719">
            <v>0</v>
          </cell>
          <cell r="AF719">
            <v>0</v>
          </cell>
          <cell r="AG719">
            <v>0</v>
          </cell>
          <cell r="AH719">
            <v>0</v>
          </cell>
        </row>
        <row r="720">
          <cell r="C720" t="str">
            <v>201_14</v>
          </cell>
          <cell r="D720" t="str">
            <v>REMOCIÓN DE DUCTOS DE SERVICIOS EXISTENTES</v>
          </cell>
          <cell r="E720" t="str">
            <v>m</v>
          </cell>
          <cell r="F720">
            <v>22667.763999999999</v>
          </cell>
          <cell r="G720">
            <v>29468.093199999999</v>
          </cell>
          <cell r="H720" t="str">
            <v xml:space="preserve">C0010765-5 HERRAMIENTA.MENOR(%)-0,02 T0010032-0,702 A0040010-40 A0030020-40 </v>
          </cell>
          <cell r="I720">
            <v>0</v>
          </cell>
          <cell r="J720">
            <v>5</v>
          </cell>
          <cell r="K720" t="str">
            <v xml:space="preserve">C0010765-5 </v>
          </cell>
          <cell r="L720" t="str">
            <v>HERRAMIENTA.MENOR(%)-0,02</v>
          </cell>
          <cell r="M720" t="str">
            <v>T0010032-0,702</v>
          </cell>
          <cell r="N720" t="str">
            <v>A0040010-40</v>
          </cell>
          <cell r="O720" t="str">
            <v>A0030020-40</v>
          </cell>
          <cell r="P720">
            <v>0</v>
          </cell>
          <cell r="Q720">
            <v>0</v>
          </cell>
          <cell r="R720">
            <v>0</v>
          </cell>
          <cell r="S720">
            <v>0</v>
          </cell>
          <cell r="T720">
            <v>0</v>
          </cell>
          <cell r="U720">
            <v>0</v>
          </cell>
          <cell r="V720">
            <v>0</v>
          </cell>
          <cell r="W720">
            <v>0</v>
          </cell>
          <cell r="X720">
            <v>0</v>
          </cell>
          <cell r="Y720">
            <v>0</v>
          </cell>
          <cell r="Z720">
            <v>0</v>
          </cell>
          <cell r="AA720">
            <v>0</v>
          </cell>
          <cell r="AB720">
            <v>0</v>
          </cell>
          <cell r="AC720">
            <v>0</v>
          </cell>
          <cell r="AD720">
            <v>0</v>
          </cell>
          <cell r="AE720">
            <v>0</v>
          </cell>
          <cell r="AF720">
            <v>0</v>
          </cell>
          <cell r="AG720">
            <v>0</v>
          </cell>
          <cell r="AH720">
            <v>0</v>
          </cell>
        </row>
        <row r="721">
          <cell r="C721" t="str">
            <v>201_15</v>
          </cell>
          <cell r="D721" t="str">
            <v>REMOCIÓN DE ALCANTARILLAS</v>
          </cell>
          <cell r="E721" t="str">
            <v>m</v>
          </cell>
          <cell r="F721">
            <v>28763.165000000001</v>
          </cell>
          <cell r="G721">
            <v>37392.114500000003</v>
          </cell>
          <cell r="H721" t="str">
            <v xml:space="preserve">C0010765-4 HERRAMIENTA.MENOR(%)-0,02 T0010032-3,03 A0030020-32 </v>
          </cell>
          <cell r="I721">
            <v>0</v>
          </cell>
          <cell r="J721">
            <v>4</v>
          </cell>
          <cell r="K721" t="str">
            <v xml:space="preserve">C0010765-4 </v>
          </cell>
          <cell r="L721" t="str">
            <v>HERRAMIENTA.MENOR(%)-0,02</v>
          </cell>
          <cell r="M721" t="str">
            <v>T0010032-3,03</v>
          </cell>
          <cell r="N721" t="str">
            <v>A0030020-32</v>
          </cell>
          <cell r="O721">
            <v>0</v>
          </cell>
          <cell r="P721">
            <v>0</v>
          </cell>
          <cell r="Q721">
            <v>0</v>
          </cell>
          <cell r="R721">
            <v>0</v>
          </cell>
          <cell r="S721">
            <v>0</v>
          </cell>
          <cell r="T721">
            <v>0</v>
          </cell>
          <cell r="U721">
            <v>0</v>
          </cell>
          <cell r="V721">
            <v>0</v>
          </cell>
          <cell r="W721">
            <v>0</v>
          </cell>
          <cell r="X721">
            <v>0</v>
          </cell>
          <cell r="Y721">
            <v>0</v>
          </cell>
          <cell r="Z721">
            <v>0</v>
          </cell>
          <cell r="AA721">
            <v>0</v>
          </cell>
          <cell r="AB721">
            <v>0</v>
          </cell>
          <cell r="AC721">
            <v>0</v>
          </cell>
          <cell r="AD721">
            <v>0</v>
          </cell>
          <cell r="AE721">
            <v>0</v>
          </cell>
          <cell r="AF721">
            <v>0</v>
          </cell>
          <cell r="AG721">
            <v>0</v>
          </cell>
          <cell r="AH721">
            <v>0</v>
          </cell>
        </row>
        <row r="722">
          <cell r="C722" t="str">
            <v>201_16</v>
          </cell>
          <cell r="D722" t="str">
            <v>REMOCIÓN DE CERCAS DE ALAMBRE</v>
          </cell>
          <cell r="E722" t="str">
            <v>m</v>
          </cell>
          <cell r="F722">
            <v>842.80533333333324</v>
          </cell>
          <cell r="G722">
            <v>1095.6469333333332</v>
          </cell>
          <cell r="H722" t="str">
            <v xml:space="preserve">HERRAMIENTA.MENOR(%)-0,1 A0030040-150 </v>
          </cell>
          <cell r="I722">
            <v>0</v>
          </cell>
          <cell r="J722">
            <v>2</v>
          </cell>
          <cell r="K722" t="str">
            <v xml:space="preserve">HERRAMIENTA.MENOR(%)-0,1 </v>
          </cell>
          <cell r="L722" t="str">
            <v>A0030040-150</v>
          </cell>
          <cell r="M722">
            <v>0</v>
          </cell>
          <cell r="N722">
            <v>0</v>
          </cell>
          <cell r="O722">
            <v>0</v>
          </cell>
          <cell r="P722">
            <v>0</v>
          </cell>
          <cell r="Q722">
            <v>0</v>
          </cell>
          <cell r="R722">
            <v>0</v>
          </cell>
          <cell r="S722">
            <v>0</v>
          </cell>
          <cell r="T722">
            <v>0</v>
          </cell>
          <cell r="U722">
            <v>0</v>
          </cell>
          <cell r="V722">
            <v>0</v>
          </cell>
          <cell r="W722">
            <v>0</v>
          </cell>
          <cell r="X722">
            <v>0</v>
          </cell>
          <cell r="Y722">
            <v>0</v>
          </cell>
          <cell r="Z722">
            <v>0</v>
          </cell>
          <cell r="AA722">
            <v>0</v>
          </cell>
          <cell r="AB722">
            <v>0</v>
          </cell>
          <cell r="AC722">
            <v>0</v>
          </cell>
          <cell r="AD722">
            <v>0</v>
          </cell>
          <cell r="AE722">
            <v>0</v>
          </cell>
          <cell r="AF722">
            <v>0</v>
          </cell>
          <cell r="AG722">
            <v>0</v>
          </cell>
          <cell r="AH722">
            <v>0</v>
          </cell>
        </row>
        <row r="723">
          <cell r="C723" t="str">
            <v>201_17</v>
          </cell>
          <cell r="D723" t="str">
            <v>TRANSLADO DE POSTES</v>
          </cell>
          <cell r="E723" t="str">
            <v>Unidad</v>
          </cell>
          <cell r="F723">
            <v>64272.734246038053</v>
          </cell>
          <cell r="G723">
            <v>83554.554519849466</v>
          </cell>
          <cell r="H723" t="str">
            <v xml:space="preserve">C0010780-3 HERRAMIENTA.MENOR(%)-0,01 T0010038-1,7 A0030040-24 </v>
          </cell>
          <cell r="I723">
            <v>0</v>
          </cell>
          <cell r="J723">
            <v>4</v>
          </cell>
          <cell r="K723" t="str">
            <v xml:space="preserve">C0010780-3 </v>
          </cell>
          <cell r="L723" t="str">
            <v>HERRAMIENTA.MENOR(%)-0,01</v>
          </cell>
          <cell r="M723" t="str">
            <v>T0010038-1,7</v>
          </cell>
          <cell r="N723" t="str">
            <v>A0030040-24</v>
          </cell>
          <cell r="O723">
            <v>0</v>
          </cell>
          <cell r="P723">
            <v>0</v>
          </cell>
          <cell r="Q723">
            <v>0</v>
          </cell>
          <cell r="R723">
            <v>0</v>
          </cell>
          <cell r="S723">
            <v>0</v>
          </cell>
          <cell r="T723">
            <v>0</v>
          </cell>
          <cell r="U723">
            <v>0</v>
          </cell>
          <cell r="V723">
            <v>0</v>
          </cell>
          <cell r="W723">
            <v>0</v>
          </cell>
          <cell r="X723">
            <v>0</v>
          </cell>
          <cell r="Y723">
            <v>0</v>
          </cell>
          <cell r="Z723">
            <v>0</v>
          </cell>
          <cell r="AA723">
            <v>0</v>
          </cell>
          <cell r="AB723">
            <v>0</v>
          </cell>
          <cell r="AC723">
            <v>0</v>
          </cell>
          <cell r="AD723">
            <v>0</v>
          </cell>
          <cell r="AE723">
            <v>0</v>
          </cell>
          <cell r="AF723">
            <v>0</v>
          </cell>
          <cell r="AG723">
            <v>0</v>
          </cell>
          <cell r="AH723">
            <v>0</v>
          </cell>
        </row>
        <row r="724">
          <cell r="C724" t="str">
            <v>201_18</v>
          </cell>
          <cell r="D724" t="str">
            <v>TRASLADO DE TORRES</v>
          </cell>
          <cell r="E724" t="str">
            <v>Unidad</v>
          </cell>
          <cell r="F724">
            <v>64272.734246038053</v>
          </cell>
          <cell r="G724">
            <v>83554.554519849466</v>
          </cell>
          <cell r="H724" t="str">
            <v xml:space="preserve">C0010780-3 HERRAMIENTA.MENOR(%)-0,01 T0010038-1,7 A0030040-24 </v>
          </cell>
          <cell r="I724">
            <v>0</v>
          </cell>
          <cell r="J724">
            <v>4</v>
          </cell>
          <cell r="K724" t="str">
            <v xml:space="preserve">C0010780-3 </v>
          </cell>
          <cell r="L724" t="str">
            <v>HERRAMIENTA.MENOR(%)-0,01</v>
          </cell>
          <cell r="M724" t="str">
            <v>T0010038-1,7</v>
          </cell>
          <cell r="N724" t="str">
            <v>A0030040-24</v>
          </cell>
          <cell r="O724">
            <v>0</v>
          </cell>
          <cell r="P724">
            <v>0</v>
          </cell>
          <cell r="Q724">
            <v>0</v>
          </cell>
          <cell r="R724">
            <v>0</v>
          </cell>
          <cell r="S724">
            <v>0</v>
          </cell>
          <cell r="T724">
            <v>0</v>
          </cell>
          <cell r="U724">
            <v>0</v>
          </cell>
          <cell r="V724">
            <v>0</v>
          </cell>
          <cell r="W724">
            <v>0</v>
          </cell>
          <cell r="X724">
            <v>0</v>
          </cell>
          <cell r="Y724">
            <v>0</v>
          </cell>
          <cell r="Z724">
            <v>0</v>
          </cell>
          <cell r="AA724">
            <v>0</v>
          </cell>
          <cell r="AB724">
            <v>0</v>
          </cell>
          <cell r="AC724">
            <v>0</v>
          </cell>
          <cell r="AD724">
            <v>0</v>
          </cell>
          <cell r="AE724">
            <v>0</v>
          </cell>
          <cell r="AF724">
            <v>0</v>
          </cell>
          <cell r="AG724">
            <v>0</v>
          </cell>
          <cell r="AH724">
            <v>0</v>
          </cell>
        </row>
        <row r="725">
          <cell r="C725" t="str">
            <v>201_19</v>
          </cell>
          <cell r="D725" t="str">
            <v>REMOCIÓN DE RIELES</v>
          </cell>
          <cell r="E725" t="str">
            <v>m</v>
          </cell>
          <cell r="F725">
            <v>4159.7278755236739</v>
          </cell>
          <cell r="G725">
            <v>5407.646238180776</v>
          </cell>
          <cell r="H725" t="str">
            <v xml:space="preserve">C0010790-45 HERRAMIENTA.MENOR(%)-0,01 T0010160-35,7 A0030010-360 </v>
          </cell>
          <cell r="I725">
            <v>0</v>
          </cell>
          <cell r="J725">
            <v>4</v>
          </cell>
          <cell r="K725" t="str">
            <v xml:space="preserve">C0010790-45 </v>
          </cell>
          <cell r="L725" t="str">
            <v>HERRAMIENTA.MENOR(%)-0,01</v>
          </cell>
          <cell r="M725" t="str">
            <v>T0010160-35,7</v>
          </cell>
          <cell r="N725" t="str">
            <v>A0030010-360</v>
          </cell>
          <cell r="O725">
            <v>0</v>
          </cell>
          <cell r="P725">
            <v>0</v>
          </cell>
          <cell r="Q725">
            <v>0</v>
          </cell>
          <cell r="R725">
            <v>0</v>
          </cell>
          <cell r="S725">
            <v>0</v>
          </cell>
          <cell r="T725">
            <v>0</v>
          </cell>
          <cell r="U725">
            <v>0</v>
          </cell>
          <cell r="V725">
            <v>0</v>
          </cell>
          <cell r="W725">
            <v>0</v>
          </cell>
          <cell r="X725">
            <v>0</v>
          </cell>
          <cell r="Y725">
            <v>0</v>
          </cell>
          <cell r="Z725">
            <v>0</v>
          </cell>
          <cell r="AA725">
            <v>0</v>
          </cell>
          <cell r="AB725">
            <v>0</v>
          </cell>
          <cell r="AC725">
            <v>0</v>
          </cell>
          <cell r="AD725">
            <v>0</v>
          </cell>
          <cell r="AE725">
            <v>0</v>
          </cell>
          <cell r="AF725">
            <v>0</v>
          </cell>
          <cell r="AG725">
            <v>0</v>
          </cell>
          <cell r="AH725">
            <v>0</v>
          </cell>
        </row>
        <row r="726">
          <cell r="C726" t="str">
            <v>201_20</v>
          </cell>
          <cell r="D726" t="str">
            <v>REMOCIÓN DE DEFENSAS METÁLICAS</v>
          </cell>
          <cell r="E726" t="str">
            <v>m</v>
          </cell>
          <cell r="F726">
            <v>354.21254008577318</v>
          </cell>
          <cell r="G726">
            <v>460.47630211150511</v>
          </cell>
          <cell r="H726" t="str">
            <v xml:space="preserve">HERRAMIENTA.MENOR(%)-0,1 T0010160-10,25 A0030040-360 </v>
          </cell>
          <cell r="I726">
            <v>0</v>
          </cell>
          <cell r="J726">
            <v>3</v>
          </cell>
          <cell r="K726" t="str">
            <v xml:space="preserve">HERRAMIENTA.MENOR(%)-0,1 </v>
          </cell>
          <cell r="L726" t="str">
            <v>T0010160-10,25</v>
          </cell>
          <cell r="M726" t="str">
            <v>A0030040-360</v>
          </cell>
          <cell r="N726">
            <v>0</v>
          </cell>
          <cell r="O726">
            <v>0</v>
          </cell>
          <cell r="P726">
            <v>0</v>
          </cell>
          <cell r="Q726">
            <v>0</v>
          </cell>
          <cell r="R726">
            <v>0</v>
          </cell>
          <cell r="S726">
            <v>0</v>
          </cell>
          <cell r="T726">
            <v>0</v>
          </cell>
          <cell r="U726">
            <v>0</v>
          </cell>
          <cell r="V726">
            <v>0</v>
          </cell>
          <cell r="W726">
            <v>0</v>
          </cell>
          <cell r="X726">
            <v>0</v>
          </cell>
          <cell r="Y726">
            <v>0</v>
          </cell>
          <cell r="Z726">
            <v>0</v>
          </cell>
          <cell r="AA726">
            <v>0</v>
          </cell>
          <cell r="AB726">
            <v>0</v>
          </cell>
          <cell r="AC726">
            <v>0</v>
          </cell>
          <cell r="AD726">
            <v>0</v>
          </cell>
          <cell r="AE726">
            <v>0</v>
          </cell>
          <cell r="AF726">
            <v>0</v>
          </cell>
          <cell r="AG726">
            <v>0</v>
          </cell>
          <cell r="AH726">
            <v>0</v>
          </cell>
        </row>
        <row r="727">
          <cell r="C727" t="str">
            <v>201_21</v>
          </cell>
          <cell r="D727" t="str">
            <v>REMOCIÓN DE BARRERAS DE SEGURIDAD</v>
          </cell>
          <cell r="E727" t="str">
            <v>m</v>
          </cell>
          <cell r="F727">
            <v>4750.1957470278785</v>
          </cell>
          <cell r="G727">
            <v>6175.2544711362425</v>
          </cell>
          <cell r="H727" t="str">
            <v xml:space="preserve">C0010790-45 HERRAMIENTA.MENOR(%)-0,01 T0010053-0,810495 A0030010-360 </v>
          </cell>
          <cell r="I727">
            <v>0</v>
          </cell>
          <cell r="J727">
            <v>4</v>
          </cell>
          <cell r="K727" t="str">
            <v xml:space="preserve">C0010790-45 </v>
          </cell>
          <cell r="L727" t="str">
            <v>HERRAMIENTA.MENOR(%)-0,01</v>
          </cell>
          <cell r="M727" t="str">
            <v>T0010053-0,810495</v>
          </cell>
          <cell r="N727" t="str">
            <v>A0030010-360</v>
          </cell>
          <cell r="O727">
            <v>0</v>
          </cell>
          <cell r="P727">
            <v>0</v>
          </cell>
          <cell r="Q727">
            <v>0</v>
          </cell>
          <cell r="R727">
            <v>0</v>
          </cell>
          <cell r="S727">
            <v>0</v>
          </cell>
          <cell r="T727">
            <v>0</v>
          </cell>
          <cell r="U727">
            <v>0</v>
          </cell>
          <cell r="V727">
            <v>0</v>
          </cell>
          <cell r="W727">
            <v>0</v>
          </cell>
          <cell r="X727">
            <v>0</v>
          </cell>
          <cell r="Y727">
            <v>0</v>
          </cell>
          <cell r="Z727">
            <v>0</v>
          </cell>
          <cell r="AA727">
            <v>0</v>
          </cell>
          <cell r="AB727">
            <v>0</v>
          </cell>
          <cell r="AC727">
            <v>0</v>
          </cell>
          <cell r="AD727">
            <v>0</v>
          </cell>
          <cell r="AE727">
            <v>0</v>
          </cell>
          <cell r="AF727">
            <v>0</v>
          </cell>
          <cell r="AG727">
            <v>0</v>
          </cell>
          <cell r="AH727">
            <v>0</v>
          </cell>
        </row>
        <row r="728">
          <cell r="C728" t="str">
            <v>203_1</v>
          </cell>
          <cell r="D728" t="str">
            <v>TRANSPLANTE DE ARBOLES TIPO I TRASLADO CORTO</v>
          </cell>
          <cell r="E728" t="str">
            <v>Unidad</v>
          </cell>
          <cell r="F728">
            <v>484564.1575951624</v>
          </cell>
          <cell r="G728">
            <v>629933.40487371106</v>
          </cell>
          <cell r="H728" t="str">
            <v xml:space="preserve">C0010125-0,625 C0010490-0,625 HERRAMIENTA.MENOR(%)-0,05 B0013750-10 B0013580-1 B0014620-1 B0015130-2 A0030050-5 </v>
          </cell>
          <cell r="I728">
            <v>0</v>
          </cell>
          <cell r="J728">
            <v>8</v>
          </cell>
          <cell r="K728" t="str">
            <v xml:space="preserve">C0010125-0,625 </v>
          </cell>
          <cell r="L728" t="str">
            <v>C0010490-0,625</v>
          </cell>
          <cell r="M728" t="str">
            <v>HERRAMIENTA.MENOR(%)-0,05</v>
          </cell>
          <cell r="N728" t="str">
            <v>B0013750-10</v>
          </cell>
          <cell r="O728" t="str">
            <v>B0013580-1</v>
          </cell>
          <cell r="P728" t="str">
            <v>B0014620-1</v>
          </cell>
          <cell r="Q728" t="str">
            <v>B0015130-2</v>
          </cell>
          <cell r="R728" t="str">
            <v>A0030050-5</v>
          </cell>
          <cell r="S728">
            <v>0</v>
          </cell>
          <cell r="T728">
            <v>0</v>
          </cell>
          <cell r="U728">
            <v>0</v>
          </cell>
          <cell r="V728">
            <v>0</v>
          </cell>
          <cell r="W728">
            <v>0</v>
          </cell>
          <cell r="X728">
            <v>0</v>
          </cell>
          <cell r="Y728">
            <v>0</v>
          </cell>
          <cell r="Z728">
            <v>0</v>
          </cell>
          <cell r="AA728">
            <v>0</v>
          </cell>
          <cell r="AB728">
            <v>0</v>
          </cell>
          <cell r="AC728">
            <v>0</v>
          </cell>
          <cell r="AD728">
            <v>0</v>
          </cell>
          <cell r="AE728">
            <v>0</v>
          </cell>
          <cell r="AF728">
            <v>0</v>
          </cell>
          <cell r="AG728">
            <v>0</v>
          </cell>
          <cell r="AH728">
            <v>0</v>
          </cell>
        </row>
        <row r="729">
          <cell r="C729" t="str">
            <v>203_2</v>
          </cell>
          <cell r="D729" t="str">
            <v>TRANSPLANTE DE ARBOLES TIPO I TRASLADO LARGO</v>
          </cell>
          <cell r="E729" t="str">
            <v>Unidad</v>
          </cell>
          <cell r="F729">
            <v>587854.83390988829</v>
          </cell>
          <cell r="G729">
            <v>764211.28408285475</v>
          </cell>
          <cell r="H729" t="str">
            <v xml:space="preserve">C0010125-0,5 C0010490-0,5 HERRAMIENTA.MENOR(%)-0,05 B0013750-10 B0013580-1 B0014620-1 B0015130-2 A0030050-4 </v>
          </cell>
          <cell r="I729">
            <v>0</v>
          </cell>
          <cell r="J729">
            <v>8</v>
          </cell>
          <cell r="K729" t="str">
            <v xml:space="preserve">C0010125-0,5 </v>
          </cell>
          <cell r="L729" t="str">
            <v>C0010490-0,5</v>
          </cell>
          <cell r="M729" t="str">
            <v>HERRAMIENTA.MENOR(%)-0,05</v>
          </cell>
          <cell r="N729" t="str">
            <v>B0013750-10</v>
          </cell>
          <cell r="O729" t="str">
            <v>B0013580-1</v>
          </cell>
          <cell r="P729" t="str">
            <v>B0014620-1</v>
          </cell>
          <cell r="Q729" t="str">
            <v>B0015130-2</v>
          </cell>
          <cell r="R729" t="str">
            <v>A0030050-4</v>
          </cell>
          <cell r="S729">
            <v>0</v>
          </cell>
          <cell r="T729">
            <v>0</v>
          </cell>
          <cell r="U729">
            <v>0</v>
          </cell>
          <cell r="V729">
            <v>0</v>
          </cell>
          <cell r="W729">
            <v>0</v>
          </cell>
          <cell r="X729">
            <v>0</v>
          </cell>
          <cell r="Y729">
            <v>0</v>
          </cell>
          <cell r="Z729">
            <v>0</v>
          </cell>
          <cell r="AA729">
            <v>0</v>
          </cell>
          <cell r="AB729">
            <v>0</v>
          </cell>
          <cell r="AC729">
            <v>0</v>
          </cell>
          <cell r="AD729">
            <v>0</v>
          </cell>
          <cell r="AE729">
            <v>0</v>
          </cell>
          <cell r="AF729">
            <v>0</v>
          </cell>
          <cell r="AG729">
            <v>0</v>
          </cell>
          <cell r="AH729">
            <v>0</v>
          </cell>
        </row>
        <row r="730">
          <cell r="C730" t="str">
            <v>203_3</v>
          </cell>
          <cell r="D730" t="str">
            <v>TRANSPLANTE DE ARBOLES TIPO I TRASLADO ESPECIAL</v>
          </cell>
          <cell r="E730" t="str">
            <v>Unidad</v>
          </cell>
          <cell r="F730">
            <v>661633.88842040685</v>
          </cell>
          <cell r="G730">
            <v>860124.05494652886</v>
          </cell>
          <cell r="H730" t="str">
            <v xml:space="preserve">C0010125-0,4375 C0010490-0,4375 HERRAMIENTA.MENOR(%)-0,05 B0013750-10 B0013580-1 B0014620-1 B0015130-2 A0030050-3,5 </v>
          </cell>
          <cell r="I730">
            <v>0</v>
          </cell>
          <cell r="J730">
            <v>8</v>
          </cell>
          <cell r="K730" t="str">
            <v xml:space="preserve">C0010125-0,4375 </v>
          </cell>
          <cell r="L730" t="str">
            <v>C0010490-0,4375</v>
          </cell>
          <cell r="M730" t="str">
            <v>HERRAMIENTA.MENOR(%)-0,05</v>
          </cell>
          <cell r="N730" t="str">
            <v>B0013750-10</v>
          </cell>
          <cell r="O730" t="str">
            <v>B0013580-1</v>
          </cell>
          <cell r="P730" t="str">
            <v>B0014620-1</v>
          </cell>
          <cell r="Q730" t="str">
            <v>B0015130-2</v>
          </cell>
          <cell r="R730" t="str">
            <v>A0030050-3,5</v>
          </cell>
          <cell r="S730">
            <v>0</v>
          </cell>
          <cell r="T730">
            <v>0</v>
          </cell>
          <cell r="U730">
            <v>0</v>
          </cell>
          <cell r="V730">
            <v>0</v>
          </cell>
          <cell r="W730">
            <v>0</v>
          </cell>
          <cell r="X730">
            <v>0</v>
          </cell>
          <cell r="Y730">
            <v>0</v>
          </cell>
          <cell r="Z730">
            <v>0</v>
          </cell>
          <cell r="AA730">
            <v>0</v>
          </cell>
          <cell r="AB730">
            <v>0</v>
          </cell>
          <cell r="AC730">
            <v>0</v>
          </cell>
          <cell r="AD730">
            <v>0</v>
          </cell>
          <cell r="AE730">
            <v>0</v>
          </cell>
          <cell r="AF730">
            <v>0</v>
          </cell>
          <cell r="AG730">
            <v>0</v>
          </cell>
          <cell r="AH730">
            <v>0</v>
          </cell>
        </row>
        <row r="731">
          <cell r="C731" t="str">
            <v>203_4</v>
          </cell>
          <cell r="D731" t="str">
            <v>TRANSPLANTE DE ARBOLES TIPO II TRASLADO CORTO</v>
          </cell>
          <cell r="E731" t="str">
            <v>Unidad</v>
          </cell>
          <cell r="F731">
            <v>307117.20697241591</v>
          </cell>
          <cell r="G731">
            <v>399252.36906414072</v>
          </cell>
          <cell r="H731" t="str">
            <v xml:space="preserve">C0010125-0,875 C0010490-0,875 HERRAMIENTA.MENOR(%)-0,05 B0013750-10 B0013580-1 B0014620-1 A0030040-7 </v>
          </cell>
          <cell r="I731">
            <v>0</v>
          </cell>
          <cell r="J731">
            <v>7</v>
          </cell>
          <cell r="K731" t="str">
            <v xml:space="preserve">C0010125-0,875 </v>
          </cell>
          <cell r="L731" t="str">
            <v>C0010490-0,875</v>
          </cell>
          <cell r="M731" t="str">
            <v>HERRAMIENTA.MENOR(%)-0,05</v>
          </cell>
          <cell r="N731" t="str">
            <v>B0013750-10</v>
          </cell>
          <cell r="O731" t="str">
            <v>B0013580-1</v>
          </cell>
          <cell r="P731" t="str">
            <v>B0014620-1</v>
          </cell>
          <cell r="Q731" t="str">
            <v>A0030040-7</v>
          </cell>
          <cell r="R731">
            <v>0</v>
          </cell>
          <cell r="S731">
            <v>0</v>
          </cell>
          <cell r="T731">
            <v>0</v>
          </cell>
          <cell r="U731">
            <v>0</v>
          </cell>
          <cell r="V731">
            <v>0</v>
          </cell>
          <cell r="W731">
            <v>0</v>
          </cell>
          <cell r="X731">
            <v>0</v>
          </cell>
          <cell r="Y731">
            <v>0</v>
          </cell>
          <cell r="Z731">
            <v>0</v>
          </cell>
          <cell r="AA731">
            <v>0</v>
          </cell>
          <cell r="AB731">
            <v>0</v>
          </cell>
          <cell r="AC731">
            <v>0</v>
          </cell>
          <cell r="AD731">
            <v>0</v>
          </cell>
          <cell r="AE731">
            <v>0</v>
          </cell>
          <cell r="AF731">
            <v>0</v>
          </cell>
          <cell r="AG731">
            <v>0</v>
          </cell>
          <cell r="AH731">
            <v>0</v>
          </cell>
        </row>
        <row r="732">
          <cell r="C732" t="str">
            <v>203_5</v>
          </cell>
          <cell r="D732" t="str">
            <v>TRANSPLANTE DE ARBOLES TIPO II. TRASLADO LARGO</v>
          </cell>
          <cell r="E732" t="str">
            <v>Unidad</v>
          </cell>
          <cell r="F732">
            <v>355584.94331276155</v>
          </cell>
          <cell r="G732">
            <v>462260.42630659003</v>
          </cell>
          <cell r="H732" t="str">
            <v xml:space="preserve">C0010125-0,75 C0010490-0,75 HERRAMIENTA.MENOR(%)-0,05 B0013750-10 B0013580-1 B0014620-1 A0030040-6 </v>
          </cell>
          <cell r="I732">
            <v>0</v>
          </cell>
          <cell r="J732">
            <v>7</v>
          </cell>
          <cell r="K732" t="str">
            <v xml:space="preserve">C0010125-0,75 </v>
          </cell>
          <cell r="L732" t="str">
            <v>C0010490-0,75</v>
          </cell>
          <cell r="M732" t="str">
            <v>HERRAMIENTA.MENOR(%)-0,05</v>
          </cell>
          <cell r="N732" t="str">
            <v>B0013750-10</v>
          </cell>
          <cell r="O732" t="str">
            <v>B0013580-1</v>
          </cell>
          <cell r="P732" t="str">
            <v>B0014620-1</v>
          </cell>
          <cell r="Q732" t="str">
            <v>A0030040-6</v>
          </cell>
          <cell r="R732">
            <v>0</v>
          </cell>
          <cell r="S732">
            <v>0</v>
          </cell>
          <cell r="T732">
            <v>0</v>
          </cell>
          <cell r="U732">
            <v>0</v>
          </cell>
          <cell r="V732">
            <v>0</v>
          </cell>
          <cell r="W732">
            <v>0</v>
          </cell>
          <cell r="X732">
            <v>0</v>
          </cell>
          <cell r="Y732">
            <v>0</v>
          </cell>
          <cell r="Z732">
            <v>0</v>
          </cell>
          <cell r="AA732">
            <v>0</v>
          </cell>
          <cell r="AB732">
            <v>0</v>
          </cell>
          <cell r="AC732">
            <v>0</v>
          </cell>
          <cell r="AD732">
            <v>0</v>
          </cell>
          <cell r="AE732">
            <v>0</v>
          </cell>
          <cell r="AF732">
            <v>0</v>
          </cell>
          <cell r="AG732">
            <v>0</v>
          </cell>
          <cell r="AH732">
            <v>0</v>
          </cell>
        </row>
        <row r="733">
          <cell r="C733" t="str">
            <v>203_6</v>
          </cell>
          <cell r="D733" t="str">
            <v>TRANSPLANTE DE ARBOLES TIPO II TRASLADO ESPECIAL</v>
          </cell>
          <cell r="E733" t="str">
            <v>Unidad</v>
          </cell>
          <cell r="F733">
            <v>386428.04825661785</v>
          </cell>
          <cell r="G733">
            <v>502356.4627336032</v>
          </cell>
          <cell r="H733" t="str">
            <v xml:space="preserve">C0010125-0,6875 C0010490-0,6875 HERRAMIENTA.MENOR(%)-0,05 B0013750-10 B0013580-1 B0014620-1 A0030040-5,5 </v>
          </cell>
          <cell r="I733">
            <v>0</v>
          </cell>
          <cell r="J733">
            <v>7</v>
          </cell>
          <cell r="K733" t="str">
            <v xml:space="preserve">C0010125-0,6875 </v>
          </cell>
          <cell r="L733" t="str">
            <v>C0010490-0,6875</v>
          </cell>
          <cell r="M733" t="str">
            <v>HERRAMIENTA.MENOR(%)-0,05</v>
          </cell>
          <cell r="N733" t="str">
            <v>B0013750-10</v>
          </cell>
          <cell r="O733" t="str">
            <v>B0013580-1</v>
          </cell>
          <cell r="P733" t="str">
            <v>B0014620-1</v>
          </cell>
          <cell r="Q733" t="str">
            <v>A0030040-5,5</v>
          </cell>
          <cell r="R733">
            <v>0</v>
          </cell>
          <cell r="S733">
            <v>0</v>
          </cell>
          <cell r="T733">
            <v>0</v>
          </cell>
          <cell r="U733">
            <v>0</v>
          </cell>
          <cell r="V733">
            <v>0</v>
          </cell>
          <cell r="W733">
            <v>0</v>
          </cell>
          <cell r="X733">
            <v>0</v>
          </cell>
          <cell r="Y733">
            <v>0</v>
          </cell>
          <cell r="Z733">
            <v>0</v>
          </cell>
          <cell r="AA733">
            <v>0</v>
          </cell>
          <cell r="AB733">
            <v>0</v>
          </cell>
          <cell r="AC733">
            <v>0</v>
          </cell>
          <cell r="AD733">
            <v>0</v>
          </cell>
          <cell r="AE733">
            <v>0</v>
          </cell>
          <cell r="AF733">
            <v>0</v>
          </cell>
          <cell r="AG733">
            <v>0</v>
          </cell>
          <cell r="AH733">
            <v>0</v>
          </cell>
        </row>
        <row r="734">
          <cell r="C734" t="str">
            <v>203_7</v>
          </cell>
          <cell r="D734" t="str">
            <v>TRANSPLANTE DE ARBOLES TIPO III TRASLADO CORTO</v>
          </cell>
          <cell r="E734" t="str">
            <v>Unidad</v>
          </cell>
          <cell r="F734">
            <v>145274.61115256412</v>
          </cell>
          <cell r="G734">
            <v>188856.99449833337</v>
          </cell>
          <cell r="H734" t="str">
            <v xml:space="preserve">C0010490-1,125 HERRAMIENTA.MENOR(%)-0,05 B0013750-10 B0014620-1 B0013580-1 A0030040-9 </v>
          </cell>
          <cell r="I734">
            <v>0</v>
          </cell>
          <cell r="J734">
            <v>6</v>
          </cell>
          <cell r="K734" t="str">
            <v xml:space="preserve">C0010490-1,125 </v>
          </cell>
          <cell r="L734" t="str">
            <v>HERRAMIENTA.MENOR(%)-0,05</v>
          </cell>
          <cell r="M734" t="str">
            <v>B0013750-10</v>
          </cell>
          <cell r="N734" t="str">
            <v>B0014620-1</v>
          </cell>
          <cell r="O734" t="str">
            <v>B0013580-1</v>
          </cell>
          <cell r="P734" t="str">
            <v>A0030040-9</v>
          </cell>
          <cell r="Q734">
            <v>0</v>
          </cell>
          <cell r="R734">
            <v>0</v>
          </cell>
          <cell r="S734">
            <v>0</v>
          </cell>
          <cell r="T734">
            <v>0</v>
          </cell>
          <cell r="U734">
            <v>0</v>
          </cell>
          <cell r="V734">
            <v>0</v>
          </cell>
          <cell r="W734">
            <v>0</v>
          </cell>
          <cell r="X734">
            <v>0</v>
          </cell>
          <cell r="Y734">
            <v>0</v>
          </cell>
          <cell r="Z734">
            <v>0</v>
          </cell>
          <cell r="AA734">
            <v>0</v>
          </cell>
          <cell r="AB734">
            <v>0</v>
          </cell>
          <cell r="AC734">
            <v>0</v>
          </cell>
          <cell r="AD734">
            <v>0</v>
          </cell>
          <cell r="AE734">
            <v>0</v>
          </cell>
          <cell r="AF734">
            <v>0</v>
          </cell>
          <cell r="AG734">
            <v>0</v>
          </cell>
          <cell r="AH734">
            <v>0</v>
          </cell>
        </row>
        <row r="735">
          <cell r="C735" t="str">
            <v>203_8</v>
          </cell>
          <cell r="D735" t="str">
            <v>TRANSPLANTE DE ARBOLE TIPO III TRASLADO LARGO</v>
          </cell>
          <cell r="E735" t="str">
            <v>Unidad</v>
          </cell>
          <cell r="F735">
            <v>223745.08893034188</v>
          </cell>
          <cell r="G735">
            <v>290868.61560944444</v>
          </cell>
          <cell r="H735" t="str">
            <v xml:space="preserve">C0010490-1 C0010960-1 HERRAMIENTA.MENOR(%)-0,05 B0013750-10 B0014620-1 B0013580-1 A0030040-8 </v>
          </cell>
          <cell r="I735">
            <v>0</v>
          </cell>
          <cell r="J735">
            <v>7</v>
          </cell>
          <cell r="K735" t="str">
            <v xml:space="preserve">C0010490-1 </v>
          </cell>
          <cell r="L735" t="str">
            <v>C0010960-1</v>
          </cell>
          <cell r="M735" t="str">
            <v>HERRAMIENTA.MENOR(%)-0,05</v>
          </cell>
          <cell r="N735" t="str">
            <v>B0013750-10</v>
          </cell>
          <cell r="O735" t="str">
            <v>B0014620-1</v>
          </cell>
          <cell r="P735" t="str">
            <v>B0013580-1</v>
          </cell>
          <cell r="Q735" t="str">
            <v>A0030040-8</v>
          </cell>
          <cell r="R735">
            <v>0</v>
          </cell>
          <cell r="S735">
            <v>0</v>
          </cell>
          <cell r="T735">
            <v>0</v>
          </cell>
          <cell r="U735">
            <v>0</v>
          </cell>
          <cell r="V735">
            <v>0</v>
          </cell>
          <cell r="W735">
            <v>0</v>
          </cell>
          <cell r="X735">
            <v>0</v>
          </cell>
          <cell r="Y735">
            <v>0</v>
          </cell>
          <cell r="Z735">
            <v>0</v>
          </cell>
          <cell r="AA735">
            <v>0</v>
          </cell>
          <cell r="AB735">
            <v>0</v>
          </cell>
          <cell r="AC735">
            <v>0</v>
          </cell>
          <cell r="AD735">
            <v>0</v>
          </cell>
          <cell r="AE735">
            <v>0</v>
          </cell>
          <cell r="AF735">
            <v>0</v>
          </cell>
          <cell r="AG735">
            <v>0</v>
          </cell>
          <cell r="AH735">
            <v>0</v>
          </cell>
        </row>
        <row r="736">
          <cell r="C736" t="str">
            <v>203_9</v>
          </cell>
          <cell r="D736" t="str">
            <v>TRANSPLANTE  DE ARBOLES TIPO III TRASLADO ESPECIAL</v>
          </cell>
          <cell r="E736" t="str">
            <v>Unidad</v>
          </cell>
          <cell r="F736">
            <v>237574.04226367522</v>
          </cell>
          <cell r="G736">
            <v>308846.2549427778</v>
          </cell>
          <cell r="H736" t="str">
            <v xml:space="preserve">C0010490-0,9375 C0010960-0,9375 HERRAMIENTA.MENOR(%)-0,05 B0013750-10 B0013580-1 B0014620-1 A0030040-7,5 </v>
          </cell>
          <cell r="I736">
            <v>0</v>
          </cell>
          <cell r="J736">
            <v>7</v>
          </cell>
          <cell r="K736" t="str">
            <v xml:space="preserve">C0010490-0,9375 </v>
          </cell>
          <cell r="L736" t="str">
            <v>C0010960-0,9375</v>
          </cell>
          <cell r="M736" t="str">
            <v>HERRAMIENTA.MENOR(%)-0,05</v>
          </cell>
          <cell r="N736" t="str">
            <v>B0013750-10</v>
          </cell>
          <cell r="O736" t="str">
            <v>B0013580-1</v>
          </cell>
          <cell r="P736" t="str">
            <v>B0014620-1</v>
          </cell>
          <cell r="Q736" t="str">
            <v>A0030040-7,5</v>
          </cell>
          <cell r="R736">
            <v>0</v>
          </cell>
          <cell r="S736">
            <v>0</v>
          </cell>
          <cell r="T736">
            <v>0</v>
          </cell>
          <cell r="U736">
            <v>0</v>
          </cell>
          <cell r="V736">
            <v>0</v>
          </cell>
          <cell r="W736">
            <v>0</v>
          </cell>
          <cell r="X736">
            <v>0</v>
          </cell>
          <cell r="Y736">
            <v>0</v>
          </cell>
          <cell r="Z736">
            <v>0</v>
          </cell>
          <cell r="AA736">
            <v>0</v>
          </cell>
          <cell r="AB736">
            <v>0</v>
          </cell>
          <cell r="AC736">
            <v>0</v>
          </cell>
          <cell r="AD736">
            <v>0</v>
          </cell>
          <cell r="AE736">
            <v>0</v>
          </cell>
          <cell r="AF736">
            <v>0</v>
          </cell>
          <cell r="AG736">
            <v>0</v>
          </cell>
          <cell r="AH736">
            <v>0</v>
          </cell>
        </row>
        <row r="737">
          <cell r="C737" t="str">
            <v>203_10</v>
          </cell>
          <cell r="D737" t="str">
            <v>TRANSPLANTE DE ARBOLES TIPO IV TRASLADO CORTO</v>
          </cell>
          <cell r="E737" t="str">
            <v>Unidad</v>
          </cell>
          <cell r="F737">
            <v>113033.65559700855</v>
          </cell>
          <cell r="G737">
            <v>146943.7522761111</v>
          </cell>
          <cell r="H737" t="str">
            <v xml:space="preserve">C0010490-1,5 HERRAMIENTA.MENOR(%)-0,05 B0013750-10 B0013580-1 B0014620-1 A0030040-12 </v>
          </cell>
          <cell r="I737">
            <v>0</v>
          </cell>
          <cell r="J737">
            <v>6</v>
          </cell>
          <cell r="K737" t="str">
            <v xml:space="preserve">C0010490-1,5 </v>
          </cell>
          <cell r="L737" t="str">
            <v>HERRAMIENTA.MENOR(%)-0,05</v>
          </cell>
          <cell r="M737" t="str">
            <v>B0013750-10</v>
          </cell>
          <cell r="N737" t="str">
            <v>B0013580-1</v>
          </cell>
          <cell r="O737" t="str">
            <v>B0014620-1</v>
          </cell>
          <cell r="P737" t="str">
            <v>A0030040-12</v>
          </cell>
          <cell r="Q737">
            <v>0</v>
          </cell>
          <cell r="R737">
            <v>0</v>
          </cell>
          <cell r="S737">
            <v>0</v>
          </cell>
          <cell r="T737">
            <v>0</v>
          </cell>
          <cell r="U737">
            <v>0</v>
          </cell>
          <cell r="V737">
            <v>0</v>
          </cell>
          <cell r="W737">
            <v>0</v>
          </cell>
          <cell r="X737">
            <v>0</v>
          </cell>
          <cell r="Y737">
            <v>0</v>
          </cell>
          <cell r="Z737">
            <v>0</v>
          </cell>
          <cell r="AA737">
            <v>0</v>
          </cell>
          <cell r="AB737">
            <v>0</v>
          </cell>
          <cell r="AC737">
            <v>0</v>
          </cell>
          <cell r="AD737">
            <v>0</v>
          </cell>
          <cell r="AE737">
            <v>0</v>
          </cell>
          <cell r="AF737">
            <v>0</v>
          </cell>
          <cell r="AG737">
            <v>0</v>
          </cell>
          <cell r="AH737">
            <v>0</v>
          </cell>
        </row>
        <row r="738">
          <cell r="C738" t="str">
            <v>203_11</v>
          </cell>
          <cell r="D738" t="str">
            <v>TRANSPLANTE DE ARBOLES TIPO IV TRASLADO LARGO</v>
          </cell>
          <cell r="E738" t="str">
            <v>Unidad</v>
          </cell>
          <cell r="F738">
            <v>167172.09802125097</v>
          </cell>
          <cell r="G738">
            <v>217323.72742762626</v>
          </cell>
          <cell r="H738" t="str">
            <v xml:space="preserve">C0010490-1,375 C0010960-1,375 HERRAMIENTA.MENOR(%)-0,05 B0013750-10 B0013580-1 B0014620-1 A0030040-11 </v>
          </cell>
          <cell r="I738">
            <v>0</v>
          </cell>
          <cell r="J738">
            <v>7</v>
          </cell>
          <cell r="K738" t="str">
            <v xml:space="preserve">C0010490-1,375 </v>
          </cell>
          <cell r="L738" t="str">
            <v>C0010960-1,375</v>
          </cell>
          <cell r="M738" t="str">
            <v>HERRAMIENTA.MENOR(%)-0,05</v>
          </cell>
          <cell r="N738" t="str">
            <v>B0013750-10</v>
          </cell>
          <cell r="O738" t="str">
            <v>B0013580-1</v>
          </cell>
          <cell r="P738" t="str">
            <v>B0014620-1</v>
          </cell>
          <cell r="Q738" t="str">
            <v>A0030040-11</v>
          </cell>
          <cell r="R738">
            <v>0</v>
          </cell>
          <cell r="S738">
            <v>0</v>
          </cell>
          <cell r="T738">
            <v>0</v>
          </cell>
          <cell r="U738">
            <v>0</v>
          </cell>
          <cell r="V738">
            <v>0</v>
          </cell>
          <cell r="W738">
            <v>0</v>
          </cell>
          <cell r="X738">
            <v>0</v>
          </cell>
          <cell r="Y738">
            <v>0</v>
          </cell>
          <cell r="Z738">
            <v>0</v>
          </cell>
          <cell r="AA738">
            <v>0</v>
          </cell>
          <cell r="AB738">
            <v>0</v>
          </cell>
          <cell r="AC738">
            <v>0</v>
          </cell>
          <cell r="AD738">
            <v>0</v>
          </cell>
          <cell r="AE738">
            <v>0</v>
          </cell>
          <cell r="AF738">
            <v>0</v>
          </cell>
          <cell r="AG738">
            <v>0</v>
          </cell>
          <cell r="AH738">
            <v>0</v>
          </cell>
        </row>
        <row r="739">
          <cell r="C739" t="str">
            <v>203_12</v>
          </cell>
          <cell r="D739" t="str">
            <v>TRANSPLANTE DE ARBOLES TIPO IV TRASLADO ESPECIAL</v>
          </cell>
          <cell r="E739" t="str">
            <v>Unidad</v>
          </cell>
          <cell r="F739">
            <v>174355.96988272286</v>
          </cell>
          <cell r="G739">
            <v>226662.7608475397</v>
          </cell>
          <cell r="H739" t="str">
            <v xml:space="preserve">C0010490-1,3125 C0010960-1,3125 HERRAMIENTA.MENOR(%)-0,05 B0013750-10 B0013580-1 B0014620-1 A0030040-10,5 </v>
          </cell>
          <cell r="I739">
            <v>0</v>
          </cell>
          <cell r="J739">
            <v>7</v>
          </cell>
          <cell r="K739" t="str">
            <v xml:space="preserve">C0010490-1,3125 </v>
          </cell>
          <cell r="L739" t="str">
            <v>C0010960-1,3125</v>
          </cell>
          <cell r="M739" t="str">
            <v>HERRAMIENTA.MENOR(%)-0,05</v>
          </cell>
          <cell r="N739" t="str">
            <v>B0013750-10</v>
          </cell>
          <cell r="O739" t="str">
            <v>B0013580-1</v>
          </cell>
          <cell r="P739" t="str">
            <v>B0014620-1</v>
          </cell>
          <cell r="Q739" t="str">
            <v>A0030040-10,5</v>
          </cell>
          <cell r="R739">
            <v>0</v>
          </cell>
          <cell r="S739">
            <v>0</v>
          </cell>
          <cell r="T739">
            <v>0</v>
          </cell>
          <cell r="U739">
            <v>0</v>
          </cell>
          <cell r="V739">
            <v>0</v>
          </cell>
          <cell r="W739">
            <v>0</v>
          </cell>
          <cell r="X739">
            <v>0</v>
          </cell>
          <cell r="Y739">
            <v>0</v>
          </cell>
          <cell r="Z739">
            <v>0</v>
          </cell>
          <cell r="AA739">
            <v>0</v>
          </cell>
          <cell r="AB739">
            <v>0</v>
          </cell>
          <cell r="AC739">
            <v>0</v>
          </cell>
          <cell r="AD739">
            <v>0</v>
          </cell>
          <cell r="AE739">
            <v>0</v>
          </cell>
          <cell r="AF739">
            <v>0</v>
          </cell>
          <cell r="AG739">
            <v>0</v>
          </cell>
          <cell r="AH739">
            <v>0</v>
          </cell>
        </row>
        <row r="740">
          <cell r="C740" t="str">
            <v>210_1.1</v>
          </cell>
          <cell r="D740" t="str">
            <v>EXCAVACIÓN SIN CLASIFICAR DE LA EXPLANACIÓN Y CANALES</v>
          </cell>
          <cell r="E740" t="str">
            <v>m3</v>
          </cell>
          <cell r="F740">
            <v>8547.8615106905418</v>
          </cell>
          <cell r="G740">
            <v>11112.219963897704</v>
          </cell>
          <cell r="H740" t="str">
            <v xml:space="preserve">C0010790-66 C0010052-100 HERRAMIENTA.MENOR(%)-0,01 B0013790-1 A0030010-528 </v>
          </cell>
          <cell r="I740">
            <v>0</v>
          </cell>
          <cell r="J740">
            <v>5</v>
          </cell>
          <cell r="K740" t="str">
            <v xml:space="preserve">C0010790-66 </v>
          </cell>
          <cell r="L740" t="str">
            <v>C0010052-100</v>
          </cell>
          <cell r="M740" t="str">
            <v>HERRAMIENTA.MENOR(%)-0,01</v>
          </cell>
          <cell r="N740" t="str">
            <v>B0013790-1</v>
          </cell>
          <cell r="O740" t="str">
            <v>A0030010-528</v>
          </cell>
          <cell r="P740">
            <v>0</v>
          </cell>
          <cell r="Q740">
            <v>0</v>
          </cell>
          <cell r="R740">
            <v>0</v>
          </cell>
          <cell r="S740">
            <v>0</v>
          </cell>
          <cell r="T740">
            <v>0</v>
          </cell>
          <cell r="U740">
            <v>0</v>
          </cell>
          <cell r="V740">
            <v>0</v>
          </cell>
          <cell r="W740">
            <v>0</v>
          </cell>
          <cell r="X740">
            <v>0</v>
          </cell>
          <cell r="Y740">
            <v>0</v>
          </cell>
          <cell r="Z740">
            <v>0</v>
          </cell>
          <cell r="AA740">
            <v>0</v>
          </cell>
          <cell r="AB740">
            <v>0</v>
          </cell>
          <cell r="AC740">
            <v>0</v>
          </cell>
          <cell r="AD740">
            <v>0</v>
          </cell>
          <cell r="AE740">
            <v>0</v>
          </cell>
          <cell r="AF740">
            <v>0</v>
          </cell>
          <cell r="AG740">
            <v>0</v>
          </cell>
          <cell r="AH740">
            <v>0</v>
          </cell>
        </row>
        <row r="741">
          <cell r="C741" t="str">
            <v>210_1.2</v>
          </cell>
          <cell r="D741" t="str">
            <v>EXCAVACIÓN SIN CLASIFICAR DE PRÉSTAMOS</v>
          </cell>
          <cell r="E741" t="str">
            <v>m3</v>
          </cell>
          <cell r="F741">
            <v>2828.9502689393939</v>
          </cell>
          <cell r="G741">
            <v>3677.6353496212123</v>
          </cell>
          <cell r="H741" t="str">
            <v xml:space="preserve">C0010790-66 HERRAMIENTA.MENOR(%)-0,01 A0030010-528 </v>
          </cell>
          <cell r="I741">
            <v>0</v>
          </cell>
          <cell r="J741">
            <v>3</v>
          </cell>
          <cell r="K741" t="str">
            <v xml:space="preserve">C0010790-66 </v>
          </cell>
          <cell r="L741" t="str">
            <v>HERRAMIENTA.MENOR(%)-0,01</v>
          </cell>
          <cell r="M741" t="str">
            <v>A0030010-528</v>
          </cell>
          <cell r="N741">
            <v>0</v>
          </cell>
          <cell r="O741">
            <v>0</v>
          </cell>
          <cell r="P741">
            <v>0</v>
          </cell>
          <cell r="Q741">
            <v>0</v>
          </cell>
          <cell r="R741">
            <v>0</v>
          </cell>
          <cell r="S741">
            <v>0</v>
          </cell>
          <cell r="T741">
            <v>0</v>
          </cell>
          <cell r="U741">
            <v>0</v>
          </cell>
          <cell r="V741">
            <v>0</v>
          </cell>
          <cell r="W741">
            <v>0</v>
          </cell>
          <cell r="X741">
            <v>0</v>
          </cell>
          <cell r="Y741">
            <v>0</v>
          </cell>
          <cell r="Z741">
            <v>0</v>
          </cell>
          <cell r="AA741">
            <v>0</v>
          </cell>
          <cell r="AB741">
            <v>0</v>
          </cell>
          <cell r="AC741">
            <v>0</v>
          </cell>
          <cell r="AD741">
            <v>0</v>
          </cell>
          <cell r="AE741">
            <v>0</v>
          </cell>
          <cell r="AF741">
            <v>0</v>
          </cell>
          <cell r="AG741">
            <v>0</v>
          </cell>
          <cell r="AH741">
            <v>0</v>
          </cell>
        </row>
        <row r="742">
          <cell r="C742" t="str">
            <v>210_2.1</v>
          </cell>
          <cell r="D742" t="str">
            <v>EXCAVACIÓN EN ROCA DE LA EXPLANACIÓN Y CANALES</v>
          </cell>
          <cell r="E742" t="str">
            <v>m3</v>
          </cell>
          <cell r="F742">
            <v>17181.472878566681</v>
          </cell>
          <cell r="G742">
            <v>22335.914742136687</v>
          </cell>
          <cell r="H742" t="str">
            <v xml:space="preserve">C0010270-66 C0010052-100 C0010790-66 HERRAMIENTA.MENOR(%)-0,02 B0013270-0,2 B0013730-3 B0013980-0,3 B0014040-0,2 B0014420-0,5 B015002-7995,15 B0013790-1 A0030010-528 A0040010-528 </v>
          </cell>
          <cell r="I742">
            <v>0</v>
          </cell>
          <cell r="J742">
            <v>13</v>
          </cell>
          <cell r="K742" t="str">
            <v xml:space="preserve">C0010270-66 </v>
          </cell>
          <cell r="L742" t="str">
            <v>C0010052-100</v>
          </cell>
          <cell r="M742" t="str">
            <v>C0010790-66</v>
          </cell>
          <cell r="N742" t="str">
            <v>HERRAMIENTA.MENOR(%)-0,02</v>
          </cell>
          <cell r="O742" t="str">
            <v>B0013270-0,2</v>
          </cell>
          <cell r="P742" t="str">
            <v>B0013730-3</v>
          </cell>
          <cell r="Q742" t="str">
            <v>B0013980-0,3</v>
          </cell>
          <cell r="R742" t="str">
            <v>B0014040-0,2</v>
          </cell>
          <cell r="S742" t="str">
            <v>B0014420-0,5</v>
          </cell>
          <cell r="T742" t="str">
            <v>B015002-7995,15</v>
          </cell>
          <cell r="U742" t="str">
            <v>B0013790-1</v>
          </cell>
          <cell r="V742" t="str">
            <v>A0030010-528</v>
          </cell>
          <cell r="W742" t="str">
            <v>A0040010-528</v>
          </cell>
          <cell r="X742">
            <v>0</v>
          </cell>
          <cell r="Y742">
            <v>0</v>
          </cell>
          <cell r="Z742">
            <v>0</v>
          </cell>
          <cell r="AA742">
            <v>0</v>
          </cell>
          <cell r="AB742">
            <v>0</v>
          </cell>
          <cell r="AC742">
            <v>0</v>
          </cell>
          <cell r="AD742">
            <v>0</v>
          </cell>
          <cell r="AE742">
            <v>0</v>
          </cell>
          <cell r="AF742">
            <v>0</v>
          </cell>
          <cell r="AG742">
            <v>0</v>
          </cell>
          <cell r="AH742">
            <v>0</v>
          </cell>
        </row>
        <row r="743">
          <cell r="C743" t="str">
            <v>210_2.2</v>
          </cell>
          <cell r="D743" t="str">
            <v>EXCAVACIÓN EN MATERIAL COMÚN DE LA EXPLANACIÓN Y CANALES</v>
          </cell>
          <cell r="E743" t="str">
            <v>m3</v>
          </cell>
          <cell r="F743">
            <v>8547.8615106905418</v>
          </cell>
          <cell r="G743">
            <v>11112.219963897704</v>
          </cell>
          <cell r="H743" t="str">
            <v xml:space="preserve">C0010790-66 C0010052-100 HERRAMIENTA.MENOR(%)-0,01 B0013790-1 A0030010-528 </v>
          </cell>
          <cell r="I743">
            <v>0</v>
          </cell>
          <cell r="J743">
            <v>5</v>
          </cell>
          <cell r="K743" t="str">
            <v xml:space="preserve">C0010790-66 </v>
          </cell>
          <cell r="L743" t="str">
            <v>C0010052-100</v>
          </cell>
          <cell r="M743" t="str">
            <v>HERRAMIENTA.MENOR(%)-0,01</v>
          </cell>
          <cell r="N743" t="str">
            <v>B0013790-1</v>
          </cell>
          <cell r="O743" t="str">
            <v>A0030010-528</v>
          </cell>
          <cell r="P743">
            <v>0</v>
          </cell>
          <cell r="Q743">
            <v>0</v>
          </cell>
          <cell r="R743">
            <v>0</v>
          </cell>
          <cell r="S743">
            <v>0</v>
          </cell>
          <cell r="T743">
            <v>0</v>
          </cell>
          <cell r="U743">
            <v>0</v>
          </cell>
          <cell r="V743">
            <v>0</v>
          </cell>
          <cell r="W743">
            <v>0</v>
          </cell>
          <cell r="X743">
            <v>0</v>
          </cell>
          <cell r="Y743">
            <v>0</v>
          </cell>
          <cell r="Z743">
            <v>0</v>
          </cell>
          <cell r="AA743">
            <v>0</v>
          </cell>
          <cell r="AB743">
            <v>0</v>
          </cell>
          <cell r="AC743">
            <v>0</v>
          </cell>
          <cell r="AD743">
            <v>0</v>
          </cell>
          <cell r="AE743">
            <v>0</v>
          </cell>
          <cell r="AF743">
            <v>0</v>
          </cell>
          <cell r="AG743">
            <v>0</v>
          </cell>
          <cell r="AH743">
            <v>0</v>
          </cell>
        </row>
        <row r="744">
          <cell r="C744" t="str">
            <v>210_2.3</v>
          </cell>
          <cell r="D744" t="str">
            <v>EXCAVACIÓN EN ROCA DE PRÉSTAMOS</v>
          </cell>
          <cell r="E744" t="str">
            <v>m3</v>
          </cell>
          <cell r="F744">
            <v>11462.561636815535</v>
          </cell>
          <cell r="G744">
            <v>14901.330127860196</v>
          </cell>
          <cell r="H744" t="str">
            <v xml:space="preserve">C0010790-66 C0010270-66 HERRAMIENTA.MENOR(%)-0,02 B0013270-0,2 B0013730-3 B0013980-0,3 B0014040-0,2 B0014420-0,5 B015002-7995,15 A0030010-528 A0040010-528 </v>
          </cell>
          <cell r="I744">
            <v>0</v>
          </cell>
          <cell r="J744">
            <v>11</v>
          </cell>
          <cell r="K744" t="str">
            <v xml:space="preserve">C0010790-66 </v>
          </cell>
          <cell r="L744" t="str">
            <v>C0010270-66</v>
          </cell>
          <cell r="M744" t="str">
            <v>HERRAMIENTA.MENOR(%)-0,02</v>
          </cell>
          <cell r="N744" t="str">
            <v>B0013270-0,2</v>
          </cell>
          <cell r="O744" t="str">
            <v>B0013730-3</v>
          </cell>
          <cell r="P744" t="str">
            <v>B0013980-0,3</v>
          </cell>
          <cell r="Q744" t="str">
            <v>B0014040-0,2</v>
          </cell>
          <cell r="R744" t="str">
            <v>B0014420-0,5</v>
          </cell>
          <cell r="S744" t="str">
            <v>B015002-7995,15</v>
          </cell>
          <cell r="T744" t="str">
            <v>A0030010-528</v>
          </cell>
          <cell r="U744" t="str">
            <v>A0040010-528</v>
          </cell>
          <cell r="V744">
            <v>0</v>
          </cell>
          <cell r="W744">
            <v>0</v>
          </cell>
          <cell r="X744">
            <v>0</v>
          </cell>
          <cell r="Y744">
            <v>0</v>
          </cell>
          <cell r="Z744">
            <v>0</v>
          </cell>
          <cell r="AA744">
            <v>0</v>
          </cell>
          <cell r="AB744">
            <v>0</v>
          </cell>
          <cell r="AC744">
            <v>0</v>
          </cell>
          <cell r="AD744">
            <v>0</v>
          </cell>
          <cell r="AE744">
            <v>0</v>
          </cell>
          <cell r="AF744">
            <v>0</v>
          </cell>
          <cell r="AG744">
            <v>0</v>
          </cell>
          <cell r="AH744">
            <v>0</v>
          </cell>
        </row>
        <row r="745">
          <cell r="C745" t="str">
            <v>210_2.4</v>
          </cell>
          <cell r="D745" t="str">
            <v>EXCAVACIÓN EN MATERIAL COMÚN DE PRÉSTAMOS</v>
          </cell>
          <cell r="E745" t="str">
            <v>m3</v>
          </cell>
          <cell r="F745">
            <v>2828.9502689393939</v>
          </cell>
          <cell r="G745">
            <v>3677.6353496212123</v>
          </cell>
          <cell r="H745" t="str">
            <v xml:space="preserve">C0010790-66 HERRAMIENTA.MENOR(%)-0,01 A0030010-528 </v>
          </cell>
          <cell r="I745">
            <v>0</v>
          </cell>
          <cell r="J745">
            <v>3</v>
          </cell>
          <cell r="K745" t="str">
            <v xml:space="preserve">C0010790-66 </v>
          </cell>
          <cell r="L745" t="str">
            <v>HERRAMIENTA.MENOR(%)-0,01</v>
          </cell>
          <cell r="M745" t="str">
            <v>A0030010-528</v>
          </cell>
          <cell r="N745">
            <v>0</v>
          </cell>
          <cell r="O745">
            <v>0</v>
          </cell>
          <cell r="P745">
            <v>0</v>
          </cell>
          <cell r="Q745">
            <v>0</v>
          </cell>
          <cell r="R745">
            <v>0</v>
          </cell>
          <cell r="S745">
            <v>0</v>
          </cell>
          <cell r="T745">
            <v>0</v>
          </cell>
          <cell r="U745">
            <v>0</v>
          </cell>
          <cell r="V745">
            <v>0</v>
          </cell>
          <cell r="W745">
            <v>0</v>
          </cell>
          <cell r="X745">
            <v>0</v>
          </cell>
          <cell r="Y745">
            <v>0</v>
          </cell>
          <cell r="Z745">
            <v>0</v>
          </cell>
          <cell r="AA745">
            <v>0</v>
          </cell>
          <cell r="AB745">
            <v>0</v>
          </cell>
          <cell r="AC745">
            <v>0</v>
          </cell>
          <cell r="AD745">
            <v>0</v>
          </cell>
          <cell r="AE745">
            <v>0</v>
          </cell>
          <cell r="AF745">
            <v>0</v>
          </cell>
          <cell r="AG745">
            <v>0</v>
          </cell>
          <cell r="AH745">
            <v>0</v>
          </cell>
        </row>
        <row r="746">
          <cell r="C746" t="str">
            <v>211_1</v>
          </cell>
          <cell r="D746" t="str">
            <v>REMOCIÓN DE DERRUMBES</v>
          </cell>
          <cell r="E746" t="str">
            <v>m3</v>
          </cell>
          <cell r="F746">
            <v>5734.2511730388896</v>
          </cell>
          <cell r="G746">
            <v>7454.5265249505574</v>
          </cell>
          <cell r="H746" t="str">
            <v xml:space="preserve">C0010130-66 C0010052-100 HERRAMIENTA.MENOR(%)-0,01 B0013820-1 A0030020-528 </v>
          </cell>
          <cell r="I746">
            <v>0</v>
          </cell>
          <cell r="J746">
            <v>5</v>
          </cell>
          <cell r="K746" t="str">
            <v xml:space="preserve">C0010130-66 </v>
          </cell>
          <cell r="L746" t="str">
            <v>C0010052-100</v>
          </cell>
          <cell r="M746" t="str">
            <v>HERRAMIENTA.MENOR(%)-0,01</v>
          </cell>
          <cell r="N746" t="str">
            <v>B0013820-1</v>
          </cell>
          <cell r="O746" t="str">
            <v>A0030020-528</v>
          </cell>
          <cell r="P746">
            <v>0</v>
          </cell>
          <cell r="Q746">
            <v>0</v>
          </cell>
          <cell r="R746">
            <v>0</v>
          </cell>
          <cell r="S746">
            <v>0</v>
          </cell>
          <cell r="T746">
            <v>0</v>
          </cell>
          <cell r="U746">
            <v>0</v>
          </cell>
          <cell r="V746">
            <v>0</v>
          </cell>
          <cell r="W746">
            <v>0</v>
          </cell>
          <cell r="X746">
            <v>0</v>
          </cell>
          <cell r="Y746">
            <v>0</v>
          </cell>
          <cell r="Z746">
            <v>0</v>
          </cell>
          <cell r="AA746">
            <v>0</v>
          </cell>
          <cell r="AB746">
            <v>0</v>
          </cell>
          <cell r="AC746">
            <v>0</v>
          </cell>
          <cell r="AD746">
            <v>0</v>
          </cell>
          <cell r="AE746">
            <v>0</v>
          </cell>
          <cell r="AF746">
            <v>0</v>
          </cell>
          <cell r="AG746">
            <v>0</v>
          </cell>
          <cell r="AH746">
            <v>0</v>
          </cell>
        </row>
        <row r="747">
          <cell r="C747" t="str">
            <v>220_1</v>
          </cell>
          <cell r="D747" t="str">
            <v>TERRAPLENES</v>
          </cell>
          <cell r="E747" t="str">
            <v>m3</v>
          </cell>
          <cell r="F747">
            <v>10049.398498688401</v>
          </cell>
          <cell r="G747">
            <v>13064.218048294922</v>
          </cell>
          <cell r="H747" t="str">
            <v xml:space="preserve">C0010052-50 C0010150-50 C0010610-50 C0010923-50 A0040010-400 A0030010-400 </v>
          </cell>
          <cell r="I747">
            <v>0</v>
          </cell>
          <cell r="J747">
            <v>6</v>
          </cell>
          <cell r="K747" t="str">
            <v xml:space="preserve">C0010052-50 </v>
          </cell>
          <cell r="L747" t="str">
            <v>C0010150-50</v>
          </cell>
          <cell r="M747" t="str">
            <v>C0010610-50</v>
          </cell>
          <cell r="N747" t="str">
            <v>C0010923-50</v>
          </cell>
          <cell r="O747" t="str">
            <v>A0040010-400</v>
          </cell>
          <cell r="P747" t="str">
            <v>A0030010-400</v>
          </cell>
          <cell r="Q747">
            <v>0</v>
          </cell>
          <cell r="R747">
            <v>0</v>
          </cell>
          <cell r="S747">
            <v>0</v>
          </cell>
          <cell r="T747">
            <v>0</v>
          </cell>
          <cell r="U747">
            <v>0</v>
          </cell>
          <cell r="V747">
            <v>0</v>
          </cell>
          <cell r="W747">
            <v>0</v>
          </cell>
          <cell r="X747">
            <v>0</v>
          </cell>
          <cell r="Y747">
            <v>0</v>
          </cell>
          <cell r="Z747">
            <v>0</v>
          </cell>
          <cell r="AA747">
            <v>0</v>
          </cell>
          <cell r="AB747">
            <v>0</v>
          </cell>
          <cell r="AC747">
            <v>0</v>
          </cell>
          <cell r="AD747">
            <v>0</v>
          </cell>
          <cell r="AE747">
            <v>0</v>
          </cell>
          <cell r="AF747">
            <v>0</v>
          </cell>
          <cell r="AG747">
            <v>0</v>
          </cell>
          <cell r="AH747">
            <v>0</v>
          </cell>
        </row>
        <row r="748">
          <cell r="C748" t="str">
            <v>221_1</v>
          </cell>
          <cell r="D748" t="str">
            <v>PEDRAPLÉN COMPACTO</v>
          </cell>
          <cell r="E748" t="str">
            <v>m3</v>
          </cell>
          <cell r="F748">
            <v>7305.6818750000002</v>
          </cell>
          <cell r="G748">
            <v>9497.3864375000012</v>
          </cell>
          <cell r="H748" t="str">
            <v xml:space="preserve">C0010052-40 C0010923-40 A0040010-320 A0030010-320 </v>
          </cell>
          <cell r="I748">
            <v>0</v>
          </cell>
          <cell r="J748">
            <v>4</v>
          </cell>
          <cell r="K748" t="str">
            <v xml:space="preserve">C0010052-40 </v>
          </cell>
          <cell r="L748" t="str">
            <v>C0010923-40</v>
          </cell>
          <cell r="M748" t="str">
            <v>A0040010-320</v>
          </cell>
          <cell r="N748" t="str">
            <v>A0030010-320</v>
          </cell>
          <cell r="O748">
            <v>0</v>
          </cell>
          <cell r="P748">
            <v>0</v>
          </cell>
          <cell r="Q748">
            <v>0</v>
          </cell>
          <cell r="R748">
            <v>0</v>
          </cell>
          <cell r="S748">
            <v>0</v>
          </cell>
          <cell r="T748">
            <v>0</v>
          </cell>
          <cell r="U748">
            <v>0</v>
          </cell>
          <cell r="V748">
            <v>0</v>
          </cell>
          <cell r="W748">
            <v>0</v>
          </cell>
          <cell r="X748">
            <v>0</v>
          </cell>
          <cell r="Y748">
            <v>0</v>
          </cell>
          <cell r="Z748">
            <v>0</v>
          </cell>
          <cell r="AA748">
            <v>0</v>
          </cell>
          <cell r="AB748">
            <v>0</v>
          </cell>
          <cell r="AC748">
            <v>0</v>
          </cell>
          <cell r="AD748">
            <v>0</v>
          </cell>
          <cell r="AE748">
            <v>0</v>
          </cell>
          <cell r="AF748">
            <v>0</v>
          </cell>
          <cell r="AG748">
            <v>0</v>
          </cell>
          <cell r="AH748">
            <v>0</v>
          </cell>
        </row>
        <row r="749">
          <cell r="C749" t="str">
            <v>221_2</v>
          </cell>
          <cell r="D749" t="str">
            <v>PEDRAPLÉN SUELTO</v>
          </cell>
          <cell r="E749" t="str">
            <v>m3</v>
          </cell>
          <cell r="F749">
            <v>3970.6818750000002</v>
          </cell>
          <cell r="G749">
            <v>5161.8864375000003</v>
          </cell>
          <cell r="H749" t="str">
            <v xml:space="preserve">C0010052-40 A0040010-320 A0030010-320 </v>
          </cell>
          <cell r="I749">
            <v>0</v>
          </cell>
          <cell r="J749">
            <v>3</v>
          </cell>
          <cell r="K749" t="str">
            <v xml:space="preserve">C0010052-40 </v>
          </cell>
          <cell r="L749" t="str">
            <v>A0040010-320</v>
          </cell>
          <cell r="M749" t="str">
            <v>A0030010-320</v>
          </cell>
          <cell r="N749">
            <v>0</v>
          </cell>
          <cell r="O749">
            <v>0</v>
          </cell>
          <cell r="P749">
            <v>0</v>
          </cell>
          <cell r="Q749">
            <v>0</v>
          </cell>
          <cell r="R749">
            <v>0</v>
          </cell>
          <cell r="S749">
            <v>0</v>
          </cell>
          <cell r="T749">
            <v>0</v>
          </cell>
          <cell r="U749">
            <v>0</v>
          </cell>
          <cell r="V749">
            <v>0</v>
          </cell>
          <cell r="W749">
            <v>0</v>
          </cell>
          <cell r="X749">
            <v>0</v>
          </cell>
          <cell r="Y749">
            <v>0</v>
          </cell>
          <cell r="Z749">
            <v>0</v>
          </cell>
          <cell r="AA749">
            <v>0</v>
          </cell>
          <cell r="AB749">
            <v>0</v>
          </cell>
          <cell r="AC749">
            <v>0</v>
          </cell>
          <cell r="AD749">
            <v>0</v>
          </cell>
          <cell r="AE749">
            <v>0</v>
          </cell>
          <cell r="AF749">
            <v>0</v>
          </cell>
          <cell r="AG749">
            <v>0</v>
          </cell>
          <cell r="AH749">
            <v>0</v>
          </cell>
        </row>
        <row r="750">
          <cell r="C750" t="str">
            <v>223_1</v>
          </cell>
          <cell r="D750" t="str">
            <v xml:space="preserve">GEOTEXTIL DE REFUERZO TIPO NT-2500 PARA TERRAPLENES REFORZADOS POR  GEOSINTETICOS </v>
          </cell>
          <cell r="E750" t="str">
            <v>m2</v>
          </cell>
          <cell r="F750">
            <v>6536.7772799999993</v>
          </cell>
          <cell r="G750">
            <v>8497.8104640000001</v>
          </cell>
          <cell r="H750" t="str">
            <v xml:space="preserve">HERRAMIENTA.MENOR(%)-0,01 B025005-1,3 A0030020-1000 A0040010-1000 </v>
          </cell>
          <cell r="I750">
            <v>0</v>
          </cell>
          <cell r="J750">
            <v>4</v>
          </cell>
          <cell r="K750" t="str">
            <v xml:space="preserve">HERRAMIENTA.MENOR(%)-0,01 </v>
          </cell>
          <cell r="L750" t="str">
            <v>B025005-1,3</v>
          </cell>
          <cell r="M750" t="str">
            <v>A0030020-1000</v>
          </cell>
          <cell r="N750" t="str">
            <v>A0040010-1000</v>
          </cell>
          <cell r="O750">
            <v>0</v>
          </cell>
          <cell r="P750">
            <v>0</v>
          </cell>
          <cell r="Q750">
            <v>0</v>
          </cell>
          <cell r="R750">
            <v>0</v>
          </cell>
          <cell r="S750">
            <v>0</v>
          </cell>
          <cell r="T750">
            <v>0</v>
          </cell>
          <cell r="U750">
            <v>0</v>
          </cell>
          <cell r="V750">
            <v>0</v>
          </cell>
          <cell r="W750">
            <v>0</v>
          </cell>
          <cell r="X750">
            <v>0</v>
          </cell>
          <cell r="Y750">
            <v>0</v>
          </cell>
          <cell r="Z750">
            <v>0</v>
          </cell>
          <cell r="AA750">
            <v>0</v>
          </cell>
          <cell r="AB750">
            <v>0</v>
          </cell>
          <cell r="AC750">
            <v>0</v>
          </cell>
          <cell r="AD750">
            <v>0</v>
          </cell>
          <cell r="AE750">
            <v>0</v>
          </cell>
          <cell r="AF750">
            <v>0</v>
          </cell>
          <cell r="AG750">
            <v>0</v>
          </cell>
          <cell r="AH750">
            <v>0</v>
          </cell>
        </row>
        <row r="751">
          <cell r="C751" t="str">
            <v>223_2</v>
          </cell>
          <cell r="D751" t="str">
            <v xml:space="preserve">GEOMALLA DE REFUERZO TIPO ASPHALT </v>
          </cell>
          <cell r="E751" t="str">
            <v>m2</v>
          </cell>
          <cell r="F751">
            <v>9490.4772799999992</v>
          </cell>
          <cell r="G751">
            <v>12337.620464</v>
          </cell>
          <cell r="H751" t="str">
            <v xml:space="preserve">HERRAMIENTA.MENOR(%)-0,01 B0014114-1,2 A0030020-1000 A0040010-1000 </v>
          </cell>
          <cell r="I751">
            <v>0</v>
          </cell>
          <cell r="J751">
            <v>4</v>
          </cell>
          <cell r="K751" t="str">
            <v xml:space="preserve">HERRAMIENTA.MENOR(%)-0,01 </v>
          </cell>
          <cell r="L751" t="str">
            <v>B0014114-1,2</v>
          </cell>
          <cell r="M751" t="str">
            <v>A0030020-1000</v>
          </cell>
          <cell r="N751" t="str">
            <v>A0040010-1000</v>
          </cell>
          <cell r="O751">
            <v>0</v>
          </cell>
          <cell r="P751">
            <v>0</v>
          </cell>
          <cell r="Q751">
            <v>0</v>
          </cell>
          <cell r="R751">
            <v>0</v>
          </cell>
          <cell r="S751">
            <v>0</v>
          </cell>
          <cell r="T751">
            <v>0</v>
          </cell>
          <cell r="U751">
            <v>0</v>
          </cell>
          <cell r="V751">
            <v>0</v>
          </cell>
          <cell r="W751">
            <v>0</v>
          </cell>
          <cell r="X751">
            <v>0</v>
          </cell>
          <cell r="Y751">
            <v>0</v>
          </cell>
          <cell r="Z751">
            <v>0</v>
          </cell>
          <cell r="AA751">
            <v>0</v>
          </cell>
          <cell r="AB751">
            <v>0</v>
          </cell>
          <cell r="AC751">
            <v>0</v>
          </cell>
          <cell r="AD751">
            <v>0</v>
          </cell>
          <cell r="AE751">
            <v>0</v>
          </cell>
          <cell r="AF751">
            <v>0</v>
          </cell>
          <cell r="AG751">
            <v>0</v>
          </cell>
          <cell r="AH751">
            <v>0</v>
          </cell>
        </row>
        <row r="752">
          <cell r="C752" t="str">
            <v>223_3_1</v>
          </cell>
          <cell r="D752" t="str">
            <v>RELLENO SELECCIONADO PARA TERRAPLENES REFORZADOS CON GEOSINTETICOS</v>
          </cell>
          <cell r="E752" t="str">
            <v>m3</v>
          </cell>
          <cell r="F752">
            <v>43746.854887431553</v>
          </cell>
          <cell r="G752">
            <v>56871</v>
          </cell>
          <cell r="H752" t="str">
            <v xml:space="preserve">C0010052-45 C0010150-45 C0010610-45 C0010923-45 HERRAMIENTA.MENOR(%)-0,02 B0014410-1,25 T0010062-1,25 A0030020-360 A0040010-360 </v>
          </cell>
          <cell r="I752">
            <v>0</v>
          </cell>
          <cell r="J752">
            <v>9</v>
          </cell>
          <cell r="K752" t="str">
            <v xml:space="preserve">C0010052-45 </v>
          </cell>
          <cell r="L752" t="str">
            <v>C0010150-45</v>
          </cell>
          <cell r="M752" t="str">
            <v>C0010610-45</v>
          </cell>
          <cell r="N752" t="str">
            <v>C0010923-45</v>
          </cell>
          <cell r="O752" t="str">
            <v>HERRAMIENTA.MENOR(%)-0,02</v>
          </cell>
          <cell r="P752" t="str">
            <v>B0014410-1,25</v>
          </cell>
          <cell r="Q752" t="str">
            <v>T0010062-1,25</v>
          </cell>
          <cell r="R752" t="str">
            <v>A0030020-360</v>
          </cell>
          <cell r="S752" t="str">
            <v>A0040010-360</v>
          </cell>
          <cell r="T752">
            <v>0</v>
          </cell>
          <cell r="U752">
            <v>0</v>
          </cell>
          <cell r="V752">
            <v>0</v>
          </cell>
          <cell r="W752">
            <v>0</v>
          </cell>
          <cell r="X752">
            <v>0</v>
          </cell>
          <cell r="Y752">
            <v>0</v>
          </cell>
          <cell r="Z752">
            <v>0</v>
          </cell>
          <cell r="AA752">
            <v>0</v>
          </cell>
          <cell r="AB752">
            <v>0</v>
          </cell>
          <cell r="AC752">
            <v>0</v>
          </cell>
          <cell r="AD752">
            <v>0</v>
          </cell>
          <cell r="AE752">
            <v>0</v>
          </cell>
          <cell r="AF752">
            <v>0</v>
          </cell>
          <cell r="AG752">
            <v>0</v>
          </cell>
          <cell r="AH752">
            <v>0</v>
          </cell>
        </row>
        <row r="753">
          <cell r="C753" t="str">
            <v>223_3_2</v>
          </cell>
          <cell r="D753" t="str">
            <v>RELLENO TIPO SUB BASE GRANULAR PARA TERRAPLENES REFORZADOS CON GEOSINTETICOS</v>
          </cell>
          <cell r="E753" t="str">
            <v>m3</v>
          </cell>
          <cell r="F753">
            <v>50603.104887431553</v>
          </cell>
          <cell r="G753">
            <v>65784.036353661024</v>
          </cell>
          <cell r="H753" t="str">
            <v xml:space="preserve">C0010052-45 C0010150-45 C0010610-45 C0010923-45 HERRAMIENTA.MENOR(%)-0,02 B0014361-1,25 T0010381-1,25 A0030020-360 A0040010-360 </v>
          </cell>
          <cell r="I753">
            <v>0</v>
          </cell>
          <cell r="J753">
            <v>9</v>
          </cell>
          <cell r="K753" t="str">
            <v xml:space="preserve">C0010052-45 </v>
          </cell>
          <cell r="L753" t="str">
            <v>C0010150-45</v>
          </cell>
          <cell r="M753" t="str">
            <v>C0010610-45</v>
          </cell>
          <cell r="N753" t="str">
            <v>C0010923-45</v>
          </cell>
          <cell r="O753" t="str">
            <v>HERRAMIENTA.MENOR(%)-0,02</v>
          </cell>
          <cell r="P753" t="str">
            <v>B0014361-1,25</v>
          </cell>
          <cell r="Q753" t="str">
            <v>T0010381-1,25</v>
          </cell>
          <cell r="R753" t="str">
            <v>A0030020-360</v>
          </cell>
          <cell r="S753" t="str">
            <v>A0040010-360</v>
          </cell>
          <cell r="T753">
            <v>0</v>
          </cell>
          <cell r="U753">
            <v>0</v>
          </cell>
          <cell r="V753">
            <v>0</v>
          </cell>
          <cell r="W753">
            <v>0</v>
          </cell>
          <cell r="X753">
            <v>0</v>
          </cell>
          <cell r="Y753">
            <v>0</v>
          </cell>
          <cell r="Z753">
            <v>0</v>
          </cell>
          <cell r="AA753">
            <v>0</v>
          </cell>
          <cell r="AB753">
            <v>0</v>
          </cell>
          <cell r="AC753">
            <v>0</v>
          </cell>
          <cell r="AD753">
            <v>0</v>
          </cell>
          <cell r="AE753">
            <v>0</v>
          </cell>
          <cell r="AF753">
            <v>0</v>
          </cell>
          <cell r="AG753">
            <v>0</v>
          </cell>
          <cell r="AH753">
            <v>0</v>
          </cell>
        </row>
        <row r="754">
          <cell r="C754" t="str">
            <v>223_3_3</v>
          </cell>
          <cell r="D754" t="str">
            <v>RELLENO TIPO BASE GRANULAR PARA TERRAPLENES REFORZADOS CON GEOSINTETICOS</v>
          </cell>
          <cell r="E754" t="str">
            <v>m3</v>
          </cell>
          <cell r="F754">
            <v>63246.854887431553</v>
          </cell>
          <cell r="G754">
            <v>82220.911353661024</v>
          </cell>
          <cell r="H754" t="str">
            <v xml:space="preserve">C0010052-45 C0010150-45 C0010610-45 C0010923-45 HERRAMIENTA.MENOR(%)-0,02 B0014291-1,25 T0010381-1,25 A0030020-360 A0040010-360 </v>
          </cell>
          <cell r="I754">
            <v>0</v>
          </cell>
          <cell r="J754">
            <v>9</v>
          </cell>
          <cell r="K754" t="str">
            <v xml:space="preserve">C0010052-45 </v>
          </cell>
          <cell r="L754" t="str">
            <v>C0010150-45</v>
          </cell>
          <cell r="M754" t="str">
            <v>C0010610-45</v>
          </cell>
          <cell r="N754" t="str">
            <v>C0010923-45</v>
          </cell>
          <cell r="O754" t="str">
            <v>HERRAMIENTA.MENOR(%)-0,02</v>
          </cell>
          <cell r="P754" t="str">
            <v>B0014291-1,25</v>
          </cell>
          <cell r="Q754" t="str">
            <v>T0010381-1,25</v>
          </cell>
          <cell r="R754" t="str">
            <v>A0030020-360</v>
          </cell>
          <cell r="S754" t="str">
            <v>A0040010-360</v>
          </cell>
          <cell r="T754">
            <v>0</v>
          </cell>
          <cell r="U754">
            <v>0</v>
          </cell>
          <cell r="V754">
            <v>0</v>
          </cell>
          <cell r="W754">
            <v>0</v>
          </cell>
          <cell r="X754">
            <v>0</v>
          </cell>
          <cell r="Y754">
            <v>0</v>
          </cell>
          <cell r="Z754">
            <v>0</v>
          </cell>
          <cell r="AA754">
            <v>0</v>
          </cell>
          <cell r="AB754">
            <v>0</v>
          </cell>
          <cell r="AC754">
            <v>0</v>
          </cell>
          <cell r="AD754">
            <v>0</v>
          </cell>
          <cell r="AE754">
            <v>0</v>
          </cell>
          <cell r="AF754">
            <v>0</v>
          </cell>
          <cell r="AG754">
            <v>0</v>
          </cell>
          <cell r="AH754">
            <v>0</v>
          </cell>
        </row>
        <row r="755">
          <cell r="C755" t="str">
            <v>230_1</v>
          </cell>
          <cell r="D755" t="str">
            <v>MEJORAMIENTO DE LA SUBRASANTE CON ADICION DE MATERIALES</v>
          </cell>
          <cell r="E755" t="str">
            <v>m3</v>
          </cell>
          <cell r="F755">
            <v>27774.632665209334</v>
          </cell>
          <cell r="G755">
            <v>36107.022464772133</v>
          </cell>
          <cell r="H755" t="str">
            <v xml:space="preserve">C0010150-45 C0010610-45 C0010923-45 HERRAMIENTA.MENOR(%)-0,02 B0014270-1,25 B0063200-25 T0010010-1,25 A0040010-360 A0030020-360 </v>
          </cell>
          <cell r="I755">
            <v>0</v>
          </cell>
          <cell r="J755">
            <v>9</v>
          </cell>
          <cell r="K755" t="str">
            <v xml:space="preserve">C0010150-45 </v>
          </cell>
          <cell r="L755" t="str">
            <v>C0010610-45</v>
          </cell>
          <cell r="M755" t="str">
            <v>C0010923-45</v>
          </cell>
          <cell r="N755" t="str">
            <v>HERRAMIENTA.MENOR(%)-0,02</v>
          </cell>
          <cell r="O755" t="str">
            <v>B0014270-1,25</v>
          </cell>
          <cell r="P755" t="str">
            <v>B0063200-25</v>
          </cell>
          <cell r="Q755" t="str">
            <v>T0010010-1,25</v>
          </cell>
          <cell r="R755" t="str">
            <v>A0040010-360</v>
          </cell>
          <cell r="S755" t="str">
            <v>A0030020-360</v>
          </cell>
          <cell r="T755">
            <v>0</v>
          </cell>
          <cell r="U755">
            <v>0</v>
          </cell>
          <cell r="V755">
            <v>0</v>
          </cell>
          <cell r="W755">
            <v>0</v>
          </cell>
          <cell r="X755">
            <v>0</v>
          </cell>
          <cell r="Y755">
            <v>0</v>
          </cell>
          <cell r="Z755">
            <v>0</v>
          </cell>
          <cell r="AA755">
            <v>0</v>
          </cell>
          <cell r="AB755">
            <v>0</v>
          </cell>
          <cell r="AC755">
            <v>0</v>
          </cell>
          <cell r="AD755">
            <v>0</v>
          </cell>
          <cell r="AE755">
            <v>0</v>
          </cell>
          <cell r="AF755">
            <v>0</v>
          </cell>
          <cell r="AG755">
            <v>0</v>
          </cell>
          <cell r="AH755">
            <v>0</v>
          </cell>
        </row>
        <row r="756">
          <cell r="C756" t="str">
            <v>231_1</v>
          </cell>
          <cell r="D756" t="str">
            <v>GEOTEXTIL PARA SEPARACIÓN DE SUELOS DE SUBRASANTE Y CAPAS GRANULARES</v>
          </cell>
          <cell r="E756" t="str">
            <v>m2</v>
          </cell>
          <cell r="F756">
            <v>5720.0772799999995</v>
          </cell>
          <cell r="G756">
            <v>7436.1004639999992</v>
          </cell>
          <cell r="H756" t="str">
            <v xml:space="preserve">HERRAMIENTA.MENOR(%)-0,01 B025001-1,2 A0040010-1000 A0030020-1000 </v>
          </cell>
          <cell r="I756">
            <v>0</v>
          </cell>
          <cell r="J756">
            <v>4</v>
          </cell>
          <cell r="K756" t="str">
            <v xml:space="preserve">HERRAMIENTA.MENOR(%)-0,01 </v>
          </cell>
          <cell r="L756" t="str">
            <v>B025001-1,2</v>
          </cell>
          <cell r="M756" t="str">
            <v>A0040010-1000</v>
          </cell>
          <cell r="N756" t="str">
            <v>A0030020-1000</v>
          </cell>
          <cell r="O756">
            <v>0</v>
          </cell>
          <cell r="P756">
            <v>0</v>
          </cell>
          <cell r="Q756">
            <v>0</v>
          </cell>
          <cell r="R756">
            <v>0</v>
          </cell>
          <cell r="S756">
            <v>0</v>
          </cell>
          <cell r="T756">
            <v>0</v>
          </cell>
          <cell r="U756">
            <v>0</v>
          </cell>
          <cell r="V756">
            <v>0</v>
          </cell>
          <cell r="W756">
            <v>0</v>
          </cell>
          <cell r="X756">
            <v>0</v>
          </cell>
          <cell r="Y756">
            <v>0</v>
          </cell>
          <cell r="Z756">
            <v>0</v>
          </cell>
          <cell r="AA756">
            <v>0</v>
          </cell>
          <cell r="AB756">
            <v>0</v>
          </cell>
          <cell r="AC756">
            <v>0</v>
          </cell>
          <cell r="AD756">
            <v>0</v>
          </cell>
          <cell r="AE756">
            <v>0</v>
          </cell>
          <cell r="AF756">
            <v>0</v>
          </cell>
          <cell r="AG756">
            <v>0</v>
          </cell>
          <cell r="AH756">
            <v>0</v>
          </cell>
        </row>
        <row r="757">
          <cell r="C757" t="str">
            <v>232_1</v>
          </cell>
          <cell r="D757" t="str">
            <v xml:space="preserve">GEOTEXTIL PARA ESTABILIZACIÓN DE LA SUBRASANTE </v>
          </cell>
          <cell r="E757" t="str">
            <v>m2</v>
          </cell>
          <cell r="F757">
            <v>5701.4372800000001</v>
          </cell>
          <cell r="G757">
            <v>7411.8684640000001</v>
          </cell>
          <cell r="H757" t="str">
            <v xml:space="preserve">HERRAMIENTA.MENOR(%)-0,01 B025011-1,1 A0030020-1000 A0040010-1000 </v>
          </cell>
          <cell r="I757">
            <v>0</v>
          </cell>
          <cell r="J757">
            <v>4</v>
          </cell>
          <cell r="K757" t="str">
            <v xml:space="preserve">HERRAMIENTA.MENOR(%)-0,01 </v>
          </cell>
          <cell r="L757" t="str">
            <v>B025011-1,1</v>
          </cell>
          <cell r="M757" t="str">
            <v>A0030020-1000</v>
          </cell>
          <cell r="N757" t="str">
            <v>A0040010-1000</v>
          </cell>
          <cell r="O757">
            <v>0</v>
          </cell>
          <cell r="P757">
            <v>0</v>
          </cell>
          <cell r="Q757">
            <v>0</v>
          </cell>
          <cell r="R757">
            <v>0</v>
          </cell>
          <cell r="S757">
            <v>0</v>
          </cell>
          <cell r="T757">
            <v>0</v>
          </cell>
          <cell r="U757">
            <v>0</v>
          </cell>
          <cell r="V757">
            <v>0</v>
          </cell>
          <cell r="W757">
            <v>0</v>
          </cell>
          <cell r="X757">
            <v>0</v>
          </cell>
          <cell r="Y757">
            <v>0</v>
          </cell>
          <cell r="Z757">
            <v>0</v>
          </cell>
          <cell r="AA757">
            <v>0</v>
          </cell>
          <cell r="AB757">
            <v>0</v>
          </cell>
          <cell r="AC757">
            <v>0</v>
          </cell>
          <cell r="AD757">
            <v>0</v>
          </cell>
          <cell r="AE757">
            <v>0</v>
          </cell>
          <cell r="AF757">
            <v>0</v>
          </cell>
          <cell r="AG757">
            <v>0</v>
          </cell>
          <cell r="AH757">
            <v>0</v>
          </cell>
        </row>
        <row r="758">
          <cell r="C758" t="str">
            <v>233_1</v>
          </cell>
          <cell r="D758" t="str">
            <v>GEOMALLA PARA ESTABILIZACION DE SUELOS DE SUBRASANTE</v>
          </cell>
          <cell r="E758" t="str">
            <v>m2</v>
          </cell>
          <cell r="F758">
            <v>6569.677279999999</v>
          </cell>
          <cell r="G758">
            <v>8540.5804639999988</v>
          </cell>
          <cell r="H758" t="str">
            <v xml:space="preserve">HERRAMIENTA.MENOR(%)-0,01 B0014112-1,2 A0040010-1000 A0030020-1000 </v>
          </cell>
          <cell r="I758">
            <v>0</v>
          </cell>
          <cell r="J758">
            <v>4</v>
          </cell>
          <cell r="K758" t="str">
            <v xml:space="preserve">HERRAMIENTA.MENOR(%)-0,01 </v>
          </cell>
          <cell r="L758" t="str">
            <v>B0014112-1,2</v>
          </cell>
          <cell r="M758" t="str">
            <v>A0040010-1000</v>
          </cell>
          <cell r="N758" t="str">
            <v>A0030020-1000</v>
          </cell>
          <cell r="O758">
            <v>0</v>
          </cell>
          <cell r="P758">
            <v>0</v>
          </cell>
          <cell r="Q758">
            <v>0</v>
          </cell>
          <cell r="R758">
            <v>0</v>
          </cell>
          <cell r="S758">
            <v>0</v>
          </cell>
          <cell r="T758">
            <v>0</v>
          </cell>
          <cell r="U758">
            <v>0</v>
          </cell>
          <cell r="V758">
            <v>0</v>
          </cell>
          <cell r="W758">
            <v>0</v>
          </cell>
          <cell r="X758">
            <v>0</v>
          </cell>
          <cell r="Y758">
            <v>0</v>
          </cell>
          <cell r="Z758">
            <v>0</v>
          </cell>
          <cell r="AA758">
            <v>0</v>
          </cell>
          <cell r="AB758">
            <v>0</v>
          </cell>
          <cell r="AC758">
            <v>0</v>
          </cell>
          <cell r="AD758">
            <v>0</v>
          </cell>
          <cell r="AE758">
            <v>0</v>
          </cell>
          <cell r="AF758">
            <v>0</v>
          </cell>
          <cell r="AG758">
            <v>0</v>
          </cell>
          <cell r="AH758">
            <v>0</v>
          </cell>
        </row>
        <row r="759">
          <cell r="C759" t="str">
            <v>233_10</v>
          </cell>
          <cell r="D759" t="str">
            <v>GEOMALLA PARA REFUERZO DE CAPAS GRANULARES</v>
          </cell>
          <cell r="E759" t="str">
            <v>m2</v>
          </cell>
          <cell r="F759">
            <v>15717.377280000001</v>
          </cell>
          <cell r="G759">
            <v>20432.590464000001</v>
          </cell>
          <cell r="H759" t="str">
            <v xml:space="preserve">HERRAMIENTA.MENOR(%)-0,01 B0264116-1,3 A0040010-1000 A0030020-1000 </v>
          </cell>
          <cell r="I759">
            <v>0</v>
          </cell>
          <cell r="J759">
            <v>4</v>
          </cell>
          <cell r="K759" t="str">
            <v xml:space="preserve">HERRAMIENTA.MENOR(%)-0,01 </v>
          </cell>
          <cell r="L759" t="str">
            <v>B0264116-1,3</v>
          </cell>
          <cell r="M759" t="str">
            <v>A0040010-1000</v>
          </cell>
          <cell r="N759" t="str">
            <v>A0030020-1000</v>
          </cell>
          <cell r="O759">
            <v>0</v>
          </cell>
          <cell r="P759">
            <v>0</v>
          </cell>
          <cell r="Q759">
            <v>0</v>
          </cell>
          <cell r="R759">
            <v>0</v>
          </cell>
          <cell r="S759">
            <v>0</v>
          </cell>
          <cell r="T759">
            <v>0</v>
          </cell>
          <cell r="U759">
            <v>0</v>
          </cell>
          <cell r="V759">
            <v>0</v>
          </cell>
          <cell r="W759">
            <v>0</v>
          </cell>
          <cell r="X759">
            <v>0</v>
          </cell>
          <cell r="Y759">
            <v>0</v>
          </cell>
          <cell r="Z759">
            <v>0</v>
          </cell>
          <cell r="AA759">
            <v>0</v>
          </cell>
          <cell r="AB759">
            <v>0</v>
          </cell>
          <cell r="AC759">
            <v>0</v>
          </cell>
          <cell r="AD759">
            <v>0</v>
          </cell>
          <cell r="AE759">
            <v>0</v>
          </cell>
          <cell r="AF759">
            <v>0</v>
          </cell>
          <cell r="AG759">
            <v>0</v>
          </cell>
          <cell r="AH759">
            <v>0</v>
          </cell>
        </row>
        <row r="760">
          <cell r="C760" t="str">
            <v>234_1</v>
          </cell>
          <cell r="D760" t="str">
            <v>CONFORMACIÓN DE TALUDES EXISTENTES</v>
          </cell>
          <cell r="E760" t="str">
            <v>m2</v>
          </cell>
          <cell r="F760">
            <v>689.73720000000003</v>
          </cell>
          <cell r="G760">
            <v>896.65836000000002</v>
          </cell>
          <cell r="H760" t="str">
            <v xml:space="preserve">C0010750-250 C0010960-250 HERRAMIENTA.MENOR(%)-0,05 A0040010-2000 A0030020-2000 </v>
          </cell>
          <cell r="I760">
            <v>0</v>
          </cell>
          <cell r="J760">
            <v>5</v>
          </cell>
          <cell r="K760" t="str">
            <v xml:space="preserve">C0010750-250 </v>
          </cell>
          <cell r="L760" t="str">
            <v>C0010960-250</v>
          </cell>
          <cell r="M760" t="str">
            <v>HERRAMIENTA.MENOR(%)-0,05</v>
          </cell>
          <cell r="N760" t="str">
            <v>A0040010-2000</v>
          </cell>
          <cell r="O760" t="str">
            <v>A0030020-2000</v>
          </cell>
          <cell r="P760">
            <v>0</v>
          </cell>
          <cell r="Q760">
            <v>0</v>
          </cell>
          <cell r="R760">
            <v>0</v>
          </cell>
          <cell r="S760">
            <v>0</v>
          </cell>
          <cell r="T760">
            <v>0</v>
          </cell>
          <cell r="U760">
            <v>0</v>
          </cell>
          <cell r="V760">
            <v>0</v>
          </cell>
          <cell r="W760">
            <v>0</v>
          </cell>
          <cell r="X760">
            <v>0</v>
          </cell>
          <cell r="Y760">
            <v>0</v>
          </cell>
          <cell r="Z760">
            <v>0</v>
          </cell>
          <cell r="AA760">
            <v>0</v>
          </cell>
          <cell r="AB760">
            <v>0</v>
          </cell>
          <cell r="AC760">
            <v>0</v>
          </cell>
          <cell r="AD760">
            <v>0</v>
          </cell>
          <cell r="AE760">
            <v>0</v>
          </cell>
          <cell r="AF760">
            <v>0</v>
          </cell>
          <cell r="AG760">
            <v>0</v>
          </cell>
          <cell r="AH760">
            <v>0</v>
          </cell>
        </row>
        <row r="761">
          <cell r="C761" t="str">
            <v>235_1</v>
          </cell>
          <cell r="D761" t="str">
            <v>SUBRASANTE ESTABILIZADA CON CEMENTO (INCLUYE EL SUMINISTRO DE CEMENTO)</v>
          </cell>
          <cell r="E761" t="str">
            <v>m3</v>
          </cell>
          <cell r="F761">
            <v>54106.355712411998</v>
          </cell>
          <cell r="G761">
            <v>70338.262426135596</v>
          </cell>
          <cell r="H761" t="str">
            <v xml:space="preserve">C0010150-35 C0010610-35 C0010923-35 HERRAMIENTA.MENOR(%)-0,02 B0063200-25 B0100001-80 A0040010-280 A0030020-280 </v>
          </cell>
          <cell r="I761">
            <v>0</v>
          </cell>
          <cell r="J761">
            <v>8</v>
          </cell>
          <cell r="K761" t="str">
            <v xml:space="preserve">C0010150-35 </v>
          </cell>
          <cell r="L761" t="str">
            <v>C0010610-35</v>
          </cell>
          <cell r="M761" t="str">
            <v>C0010923-35</v>
          </cell>
          <cell r="N761" t="str">
            <v>HERRAMIENTA.MENOR(%)-0,02</v>
          </cell>
          <cell r="O761" t="str">
            <v>B0063200-25</v>
          </cell>
          <cell r="P761" t="str">
            <v>B0100001-80</v>
          </cell>
          <cell r="Q761" t="str">
            <v>A0040010-280</v>
          </cell>
          <cell r="R761" t="str">
            <v>A0030020-280</v>
          </cell>
          <cell r="S761">
            <v>0</v>
          </cell>
          <cell r="T761">
            <v>0</v>
          </cell>
          <cell r="U761">
            <v>0</v>
          </cell>
          <cell r="V761">
            <v>0</v>
          </cell>
          <cell r="W761">
            <v>0</v>
          </cell>
          <cell r="X761">
            <v>0</v>
          </cell>
          <cell r="Y761">
            <v>0</v>
          </cell>
          <cell r="Z761">
            <v>0</v>
          </cell>
          <cell r="AA761">
            <v>0</v>
          </cell>
          <cell r="AB761">
            <v>0</v>
          </cell>
          <cell r="AC761">
            <v>0</v>
          </cell>
          <cell r="AD761">
            <v>0</v>
          </cell>
          <cell r="AE761">
            <v>0</v>
          </cell>
          <cell r="AF761">
            <v>0</v>
          </cell>
          <cell r="AG761">
            <v>0</v>
          </cell>
          <cell r="AH761">
            <v>0</v>
          </cell>
        </row>
        <row r="762">
          <cell r="C762" t="str">
            <v>235_10</v>
          </cell>
          <cell r="D762" t="str">
            <v>SUBRASANTE ESTABILIZADA CON CEMENTO (NO INCLUYE EL SUMINISTRO DE CEMENTO)</v>
          </cell>
          <cell r="E762" t="str">
            <v>m3</v>
          </cell>
          <cell r="F762">
            <v>11487.027712412002</v>
          </cell>
          <cell r="G762">
            <v>14933.136026135602</v>
          </cell>
          <cell r="H762" t="str">
            <v xml:space="preserve">C0010150-35 C0010610-35 C0010923-35 HERRAMIENTA.MENOR(%)-0,02 B0063200-25 A0040010-280 A0030020-280 </v>
          </cell>
          <cell r="I762">
            <v>0</v>
          </cell>
          <cell r="J762">
            <v>7</v>
          </cell>
          <cell r="K762" t="str">
            <v xml:space="preserve">C0010150-35 </v>
          </cell>
          <cell r="L762" t="str">
            <v>C0010610-35</v>
          </cell>
          <cell r="M762" t="str">
            <v>C0010923-35</v>
          </cell>
          <cell r="N762" t="str">
            <v>HERRAMIENTA.MENOR(%)-0,02</v>
          </cell>
          <cell r="O762" t="str">
            <v>B0063200-25</v>
          </cell>
          <cell r="P762" t="str">
            <v>A0040010-280</v>
          </cell>
          <cell r="Q762" t="str">
            <v>A0030020-280</v>
          </cell>
          <cell r="R762">
            <v>0</v>
          </cell>
          <cell r="S762">
            <v>0</v>
          </cell>
          <cell r="T762">
            <v>0</v>
          </cell>
          <cell r="U762">
            <v>0</v>
          </cell>
          <cell r="V762">
            <v>0</v>
          </cell>
          <cell r="W762">
            <v>0</v>
          </cell>
          <cell r="X762">
            <v>0</v>
          </cell>
          <cell r="Y762">
            <v>0</v>
          </cell>
          <cell r="Z762">
            <v>0</v>
          </cell>
          <cell r="AA762">
            <v>0</v>
          </cell>
          <cell r="AB762">
            <v>0</v>
          </cell>
          <cell r="AC762">
            <v>0</v>
          </cell>
          <cell r="AD762">
            <v>0</v>
          </cell>
          <cell r="AE762">
            <v>0</v>
          </cell>
          <cell r="AF762">
            <v>0</v>
          </cell>
          <cell r="AG762">
            <v>0</v>
          </cell>
          <cell r="AH762">
            <v>0</v>
          </cell>
        </row>
        <row r="763">
          <cell r="C763" t="str">
            <v>235_11</v>
          </cell>
          <cell r="D763" t="str">
            <v>CEMENTO PARA ESTABILIZACION DE SUBRASANTE</v>
          </cell>
          <cell r="E763" t="str">
            <v>kg</v>
          </cell>
          <cell r="F763">
            <v>532.74159999999995</v>
          </cell>
          <cell r="G763">
            <v>692.56407999999988</v>
          </cell>
          <cell r="H763" t="str">
            <v xml:space="preserve">HERRAMIENTA.MENOR(%)-0 B0100001-1 </v>
          </cell>
          <cell r="I763">
            <v>0</v>
          </cell>
          <cell r="J763">
            <v>2</v>
          </cell>
          <cell r="K763" t="str">
            <v xml:space="preserve">HERRAMIENTA.MENOR(%)-0 </v>
          </cell>
          <cell r="L763" t="str">
            <v>B0100001-1</v>
          </cell>
          <cell r="M763">
            <v>0</v>
          </cell>
          <cell r="N763">
            <v>0</v>
          </cell>
          <cell r="O763">
            <v>0</v>
          </cell>
          <cell r="P763">
            <v>0</v>
          </cell>
          <cell r="Q763">
            <v>0</v>
          </cell>
          <cell r="R763">
            <v>0</v>
          </cell>
          <cell r="S763">
            <v>0</v>
          </cell>
          <cell r="T763">
            <v>0</v>
          </cell>
          <cell r="U763">
            <v>0</v>
          </cell>
          <cell r="V763">
            <v>0</v>
          </cell>
          <cell r="W763">
            <v>0</v>
          </cell>
          <cell r="X763">
            <v>0</v>
          </cell>
          <cell r="Y763">
            <v>0</v>
          </cell>
          <cell r="Z763">
            <v>0</v>
          </cell>
          <cell r="AA763">
            <v>0</v>
          </cell>
          <cell r="AB763">
            <v>0</v>
          </cell>
          <cell r="AC763">
            <v>0</v>
          </cell>
          <cell r="AD763">
            <v>0</v>
          </cell>
          <cell r="AE763">
            <v>0</v>
          </cell>
          <cell r="AF763">
            <v>0</v>
          </cell>
          <cell r="AG763">
            <v>0</v>
          </cell>
          <cell r="AH763">
            <v>0</v>
          </cell>
        </row>
        <row r="764">
          <cell r="C764" t="str">
            <v>236_1</v>
          </cell>
          <cell r="D764" t="str">
            <v>SUBRASANTE ESTABILIZADA CON CAL(INCLUYE SUMINISTRO DE CAL)</v>
          </cell>
          <cell r="E764" t="str">
            <v>m3</v>
          </cell>
          <cell r="F764">
            <v>70210.867712411986</v>
          </cell>
          <cell r="G764">
            <v>91274.128026135586</v>
          </cell>
          <cell r="H764" t="str">
            <v xml:space="preserve">C0010150-35 C0010610-35 C0010923-35 HERRAMIENTA.MENOR(%)-0,02 B0013450-80 B0063200-25 A0040010-280 A0030020-280 </v>
          </cell>
          <cell r="I764">
            <v>0</v>
          </cell>
          <cell r="J764">
            <v>8</v>
          </cell>
          <cell r="K764" t="str">
            <v xml:space="preserve">C0010150-35 </v>
          </cell>
          <cell r="L764" t="str">
            <v>C0010610-35</v>
          </cell>
          <cell r="M764" t="str">
            <v>C0010923-35</v>
          </cell>
          <cell r="N764" t="str">
            <v>HERRAMIENTA.MENOR(%)-0,02</v>
          </cell>
          <cell r="O764" t="str">
            <v>B0013450-80</v>
          </cell>
          <cell r="P764" t="str">
            <v>B0063200-25</v>
          </cell>
          <cell r="Q764" t="str">
            <v>A0040010-280</v>
          </cell>
          <cell r="R764" t="str">
            <v>A0030020-280</v>
          </cell>
          <cell r="S764">
            <v>0</v>
          </cell>
          <cell r="T764">
            <v>0</v>
          </cell>
          <cell r="U764">
            <v>0</v>
          </cell>
          <cell r="V764">
            <v>0</v>
          </cell>
          <cell r="W764">
            <v>0</v>
          </cell>
          <cell r="X764">
            <v>0</v>
          </cell>
          <cell r="Y764">
            <v>0</v>
          </cell>
          <cell r="Z764">
            <v>0</v>
          </cell>
          <cell r="AA764">
            <v>0</v>
          </cell>
          <cell r="AB764">
            <v>0</v>
          </cell>
          <cell r="AC764">
            <v>0</v>
          </cell>
          <cell r="AD764">
            <v>0</v>
          </cell>
          <cell r="AE764">
            <v>0</v>
          </cell>
          <cell r="AF764">
            <v>0</v>
          </cell>
          <cell r="AG764">
            <v>0</v>
          </cell>
          <cell r="AH764">
            <v>0</v>
          </cell>
        </row>
        <row r="765">
          <cell r="C765" t="str">
            <v>236_10</v>
          </cell>
          <cell r="D765" t="str">
            <v>SUBRASANTE ESTABILIZADA CON CAL (NO INCLUYE SUMINISTRO DE CAL)</v>
          </cell>
          <cell r="E765" t="str">
            <v>m3</v>
          </cell>
          <cell r="F765">
            <v>11487.027712412002</v>
          </cell>
          <cell r="G765">
            <v>14933.136026135602</v>
          </cell>
          <cell r="H765" t="str">
            <v xml:space="preserve">C0010150-35 C0010610-35 C0010923-35 HERRAMIENTA.MENOR(%)-0,02 B0063200-25 A0040010-280 A0030020-280 </v>
          </cell>
          <cell r="I765">
            <v>0</v>
          </cell>
          <cell r="J765">
            <v>7</v>
          </cell>
          <cell r="K765" t="str">
            <v xml:space="preserve">C0010150-35 </v>
          </cell>
          <cell r="L765" t="str">
            <v>C0010610-35</v>
          </cell>
          <cell r="M765" t="str">
            <v>C0010923-35</v>
          </cell>
          <cell r="N765" t="str">
            <v>HERRAMIENTA.MENOR(%)-0,02</v>
          </cell>
          <cell r="O765" t="str">
            <v>B0063200-25</v>
          </cell>
          <cell r="P765" t="str">
            <v>A0040010-280</v>
          </cell>
          <cell r="Q765" t="str">
            <v>A0030020-280</v>
          </cell>
          <cell r="R765">
            <v>0</v>
          </cell>
          <cell r="S765">
            <v>0</v>
          </cell>
          <cell r="T765">
            <v>0</v>
          </cell>
          <cell r="U765">
            <v>0</v>
          </cell>
          <cell r="V765">
            <v>0</v>
          </cell>
          <cell r="W765">
            <v>0</v>
          </cell>
          <cell r="X765">
            <v>0</v>
          </cell>
          <cell r="Y765">
            <v>0</v>
          </cell>
          <cell r="Z765">
            <v>0</v>
          </cell>
          <cell r="AA765">
            <v>0</v>
          </cell>
          <cell r="AB765">
            <v>0</v>
          </cell>
          <cell r="AC765">
            <v>0</v>
          </cell>
          <cell r="AD765">
            <v>0</v>
          </cell>
          <cell r="AE765">
            <v>0</v>
          </cell>
          <cell r="AF765">
            <v>0</v>
          </cell>
          <cell r="AG765">
            <v>0</v>
          </cell>
          <cell r="AH765">
            <v>0</v>
          </cell>
        </row>
        <row r="766">
          <cell r="C766" t="str">
            <v>236_11</v>
          </cell>
          <cell r="D766" t="str">
            <v>CAL HIDRATADA PARA ESTABILIZACION DE SUBRASANTE</v>
          </cell>
          <cell r="E766" t="str">
            <v>kg</v>
          </cell>
          <cell r="F766">
            <v>734.048</v>
          </cell>
          <cell r="G766">
            <v>954.26240000000007</v>
          </cell>
          <cell r="H766" t="str">
            <v xml:space="preserve">B0013450-1 </v>
          </cell>
          <cell r="I766">
            <v>0</v>
          </cell>
          <cell r="J766">
            <v>1</v>
          </cell>
          <cell r="K766" t="str">
            <v xml:space="preserve">B0013450-1 </v>
          </cell>
          <cell r="L766">
            <v>0</v>
          </cell>
          <cell r="M766">
            <v>0</v>
          </cell>
          <cell r="N766">
            <v>0</v>
          </cell>
          <cell r="O766">
            <v>0</v>
          </cell>
          <cell r="P766">
            <v>0</v>
          </cell>
          <cell r="Q766">
            <v>0</v>
          </cell>
          <cell r="R766">
            <v>0</v>
          </cell>
          <cell r="S766">
            <v>0</v>
          </cell>
          <cell r="T766">
            <v>0</v>
          </cell>
          <cell r="U766">
            <v>0</v>
          </cell>
          <cell r="V766">
            <v>0</v>
          </cell>
          <cell r="W766">
            <v>0</v>
          </cell>
          <cell r="X766">
            <v>0</v>
          </cell>
          <cell r="Y766">
            <v>0</v>
          </cell>
          <cell r="Z766">
            <v>0</v>
          </cell>
          <cell r="AA766">
            <v>0</v>
          </cell>
          <cell r="AB766">
            <v>0</v>
          </cell>
          <cell r="AC766">
            <v>0</v>
          </cell>
          <cell r="AD766">
            <v>0</v>
          </cell>
          <cell r="AE766">
            <v>0</v>
          </cell>
          <cell r="AF766">
            <v>0</v>
          </cell>
          <cell r="AG766">
            <v>0</v>
          </cell>
          <cell r="AH766">
            <v>0</v>
          </cell>
        </row>
        <row r="767">
          <cell r="C767" t="str">
            <v>310_1</v>
          </cell>
          <cell r="D767" t="str">
            <v>CONFORMACIÓN DE LA CALZADA EXISTENTE</v>
          </cell>
          <cell r="E767" t="str">
            <v>m2</v>
          </cell>
          <cell r="F767">
            <v>746.9205165573668</v>
          </cell>
          <cell r="G767">
            <v>970.99667152457687</v>
          </cell>
          <cell r="H767" t="str">
            <v xml:space="preserve">C0010150-600 C0010610-600 C0010923-600 HERRAMIENTA.MENOR(%)-0,01 B0063200-3 A0040010-4800 A0030020-4800 </v>
          </cell>
          <cell r="I767">
            <v>0</v>
          </cell>
          <cell r="J767">
            <v>7</v>
          </cell>
          <cell r="K767" t="str">
            <v xml:space="preserve">C0010150-600 </v>
          </cell>
          <cell r="L767" t="str">
            <v>C0010610-600</v>
          </cell>
          <cell r="M767" t="str">
            <v>C0010923-600</v>
          </cell>
          <cell r="N767" t="str">
            <v>HERRAMIENTA.MENOR(%)-0,01</v>
          </cell>
          <cell r="O767" t="str">
            <v>B0063200-3</v>
          </cell>
          <cell r="P767" t="str">
            <v>A0040010-4800</v>
          </cell>
          <cell r="Q767" t="str">
            <v>A0030020-4800</v>
          </cell>
          <cell r="R767">
            <v>0</v>
          </cell>
          <cell r="S767">
            <v>0</v>
          </cell>
          <cell r="T767">
            <v>0</v>
          </cell>
          <cell r="U767">
            <v>0</v>
          </cell>
          <cell r="V767">
            <v>0</v>
          </cell>
          <cell r="W767">
            <v>0</v>
          </cell>
          <cell r="X767">
            <v>0</v>
          </cell>
          <cell r="Y767">
            <v>0</v>
          </cell>
          <cell r="Z767">
            <v>0</v>
          </cell>
          <cell r="AA767">
            <v>0</v>
          </cell>
          <cell r="AB767">
            <v>0</v>
          </cell>
          <cell r="AC767">
            <v>0</v>
          </cell>
          <cell r="AD767">
            <v>0</v>
          </cell>
          <cell r="AE767">
            <v>0</v>
          </cell>
          <cell r="AF767">
            <v>0</v>
          </cell>
          <cell r="AG767">
            <v>0</v>
          </cell>
          <cell r="AH767">
            <v>0</v>
          </cell>
        </row>
        <row r="768">
          <cell r="C768" t="str">
            <v>311_1</v>
          </cell>
          <cell r="D768" t="str">
            <v>AFIRMADO</v>
          </cell>
          <cell r="E768" t="str">
            <v>m3</v>
          </cell>
          <cell r="F768">
            <v>27774.632665209334</v>
          </cell>
          <cell r="G768">
            <v>36107.022464772133</v>
          </cell>
          <cell r="H768" t="str">
            <v xml:space="preserve">C0010150-45 C0010610-45 C0010923-45 HERRAMIENTA.MENOR(%)-0,02 B0063200-25 B0014281-1,25 T0010089-1,25 A0040010-360 A0030020-360 </v>
          </cell>
          <cell r="I768">
            <v>0</v>
          </cell>
          <cell r="J768">
            <v>9</v>
          </cell>
          <cell r="K768" t="str">
            <v xml:space="preserve">C0010150-45 </v>
          </cell>
          <cell r="L768" t="str">
            <v>C0010610-45</v>
          </cell>
          <cell r="M768" t="str">
            <v>C0010923-45</v>
          </cell>
          <cell r="N768" t="str">
            <v>HERRAMIENTA.MENOR(%)-0,02</v>
          </cell>
          <cell r="O768" t="str">
            <v>B0063200-25</v>
          </cell>
          <cell r="P768" t="str">
            <v>B0014281-1,25</v>
          </cell>
          <cell r="Q768" t="str">
            <v>T0010089-1,25</v>
          </cell>
          <cell r="R768" t="str">
            <v>A0040010-360</v>
          </cell>
          <cell r="S768" t="str">
            <v>A0030020-360</v>
          </cell>
          <cell r="T768">
            <v>0</v>
          </cell>
          <cell r="U768">
            <v>0</v>
          </cell>
          <cell r="V768">
            <v>0</v>
          </cell>
          <cell r="W768">
            <v>0</v>
          </cell>
          <cell r="X768">
            <v>0</v>
          </cell>
          <cell r="Y768">
            <v>0</v>
          </cell>
          <cell r="Z768">
            <v>0</v>
          </cell>
          <cell r="AA768">
            <v>0</v>
          </cell>
          <cell r="AB768">
            <v>0</v>
          </cell>
          <cell r="AC768">
            <v>0</v>
          </cell>
          <cell r="AD768">
            <v>0</v>
          </cell>
          <cell r="AE768">
            <v>0</v>
          </cell>
          <cell r="AF768">
            <v>0</v>
          </cell>
          <cell r="AG768">
            <v>0</v>
          </cell>
          <cell r="AH768">
            <v>0</v>
          </cell>
        </row>
        <row r="769">
          <cell r="C769" t="str">
            <v>312_1</v>
          </cell>
          <cell r="D769" t="str">
            <v>TRATAMIENTO PALIATIVO DE POLVO APLICADO EN FORMA SÓLIDA EN HOJUELAS</v>
          </cell>
          <cell r="E769" t="str">
            <v>Kg</v>
          </cell>
          <cell r="F769">
            <v>3095.4321456109587</v>
          </cell>
          <cell r="G769">
            <v>4024.0617892942464</v>
          </cell>
          <cell r="H769" t="str">
            <v xml:space="preserve">B0013771-1 </v>
          </cell>
          <cell r="I769">
            <v>0</v>
          </cell>
          <cell r="J769">
            <v>1</v>
          </cell>
          <cell r="K769" t="str">
            <v xml:space="preserve">B0013771-1 </v>
          </cell>
          <cell r="L769">
            <v>0</v>
          </cell>
          <cell r="M769">
            <v>0</v>
          </cell>
          <cell r="N769">
            <v>0</v>
          </cell>
          <cell r="O769">
            <v>0</v>
          </cell>
          <cell r="P769">
            <v>0</v>
          </cell>
          <cell r="Q769">
            <v>0</v>
          </cell>
          <cell r="R769">
            <v>0</v>
          </cell>
          <cell r="S769">
            <v>0</v>
          </cell>
          <cell r="T769">
            <v>0</v>
          </cell>
          <cell r="U769">
            <v>0</v>
          </cell>
          <cell r="V769">
            <v>0</v>
          </cell>
          <cell r="W769">
            <v>0</v>
          </cell>
          <cell r="X769">
            <v>0</v>
          </cell>
          <cell r="Y769">
            <v>0</v>
          </cell>
          <cell r="Z769">
            <v>0</v>
          </cell>
          <cell r="AA769">
            <v>0</v>
          </cell>
          <cell r="AB769">
            <v>0</v>
          </cell>
          <cell r="AC769">
            <v>0</v>
          </cell>
          <cell r="AD769">
            <v>0</v>
          </cell>
          <cell r="AE769">
            <v>0</v>
          </cell>
          <cell r="AF769">
            <v>0</v>
          </cell>
          <cell r="AG769">
            <v>0</v>
          </cell>
          <cell r="AH769">
            <v>0</v>
          </cell>
        </row>
        <row r="770">
          <cell r="C770" t="str">
            <v>312_2</v>
          </cell>
          <cell r="D770" t="str">
            <v>TRATAMIENTO PALIATIVO DE POLVO APLICADO EN FORMA SÓLIDA EN ESFERAS</v>
          </cell>
          <cell r="E770" t="str">
            <v>Kg</v>
          </cell>
          <cell r="F770">
            <v>2670.9796032898926</v>
          </cell>
          <cell r="G770">
            <v>3472.2734842768605</v>
          </cell>
          <cell r="H770" t="str">
            <v xml:space="preserve">B0013772-1 </v>
          </cell>
          <cell r="I770">
            <v>0</v>
          </cell>
          <cell r="J770">
            <v>1</v>
          </cell>
          <cell r="K770" t="str">
            <v xml:space="preserve">B0013772-1 </v>
          </cell>
          <cell r="L770">
            <v>0</v>
          </cell>
          <cell r="M770">
            <v>0</v>
          </cell>
          <cell r="N770">
            <v>0</v>
          </cell>
          <cell r="O770">
            <v>0</v>
          </cell>
          <cell r="P770">
            <v>0</v>
          </cell>
          <cell r="Q770">
            <v>0</v>
          </cell>
          <cell r="R770">
            <v>0</v>
          </cell>
          <cell r="S770">
            <v>0</v>
          </cell>
          <cell r="T770">
            <v>0</v>
          </cell>
          <cell r="U770">
            <v>0</v>
          </cell>
          <cell r="V770">
            <v>0</v>
          </cell>
          <cell r="W770">
            <v>0</v>
          </cell>
          <cell r="X770">
            <v>0</v>
          </cell>
          <cell r="Y770">
            <v>0</v>
          </cell>
          <cell r="Z770">
            <v>0</v>
          </cell>
          <cell r="AA770">
            <v>0</v>
          </cell>
          <cell r="AB770">
            <v>0</v>
          </cell>
          <cell r="AC770">
            <v>0</v>
          </cell>
          <cell r="AD770">
            <v>0</v>
          </cell>
          <cell r="AE770">
            <v>0</v>
          </cell>
          <cell r="AF770">
            <v>0</v>
          </cell>
          <cell r="AG770">
            <v>0</v>
          </cell>
          <cell r="AH770">
            <v>0</v>
          </cell>
        </row>
        <row r="771">
          <cell r="C771" t="str">
            <v>312_3</v>
          </cell>
          <cell r="D771" t="str">
            <v>TRATAMIENTO PALIATIVO DE POLVO APLICADO EN FORMA LÍQUIDA</v>
          </cell>
          <cell r="E771" t="str">
            <v>Lt</v>
          </cell>
          <cell r="F771">
            <v>1011.5526571843612</v>
          </cell>
          <cell r="G771">
            <v>1315.0184543396697</v>
          </cell>
          <cell r="H771" t="str">
            <v xml:space="preserve">B0063200-1 B0013772-0,36 </v>
          </cell>
          <cell r="I771">
            <v>0</v>
          </cell>
          <cell r="J771">
            <v>2</v>
          </cell>
          <cell r="K771" t="str">
            <v xml:space="preserve">B0063200-1 </v>
          </cell>
          <cell r="L771" t="str">
            <v>B0013772-0,36</v>
          </cell>
          <cell r="M771">
            <v>0</v>
          </cell>
          <cell r="N771">
            <v>0</v>
          </cell>
          <cell r="O771">
            <v>0</v>
          </cell>
          <cell r="P771">
            <v>0</v>
          </cell>
          <cell r="Q771">
            <v>0</v>
          </cell>
          <cell r="R771">
            <v>0</v>
          </cell>
          <cell r="S771">
            <v>0</v>
          </cell>
          <cell r="T771">
            <v>0</v>
          </cell>
          <cell r="U771">
            <v>0</v>
          </cell>
          <cell r="V771">
            <v>0</v>
          </cell>
          <cell r="W771">
            <v>0</v>
          </cell>
          <cell r="X771">
            <v>0</v>
          </cell>
          <cell r="Y771">
            <v>0</v>
          </cell>
          <cell r="Z771">
            <v>0</v>
          </cell>
          <cell r="AA771">
            <v>0</v>
          </cell>
          <cell r="AB771">
            <v>0</v>
          </cell>
          <cell r="AC771">
            <v>0</v>
          </cell>
          <cell r="AD771">
            <v>0</v>
          </cell>
          <cell r="AE771">
            <v>0</v>
          </cell>
          <cell r="AF771">
            <v>0</v>
          </cell>
          <cell r="AG771">
            <v>0</v>
          </cell>
          <cell r="AH771">
            <v>0</v>
          </cell>
        </row>
        <row r="772">
          <cell r="C772" t="str">
            <v>312_4</v>
          </cell>
          <cell r="D772" t="str">
            <v>MATERIAL GRANULAR DE ADICIÓN</v>
          </cell>
          <cell r="E772" t="str">
            <v>m3</v>
          </cell>
          <cell r="F772">
            <v>27771.440220764889</v>
          </cell>
          <cell r="G772">
            <v>36102.872286994359</v>
          </cell>
          <cell r="H772" t="str">
            <v xml:space="preserve">C0010150-45 C0010610-45 C0010923-45 HERRAMIENTA.MENOR(%)-0,01 B0014281-1,25 B0063200-25 T0010010-1,25 A0040010-360 A0030020-360 </v>
          </cell>
          <cell r="I772">
            <v>0</v>
          </cell>
          <cell r="J772">
            <v>9</v>
          </cell>
          <cell r="K772" t="str">
            <v xml:space="preserve">C0010150-45 </v>
          </cell>
          <cell r="L772" t="str">
            <v>C0010610-45</v>
          </cell>
          <cell r="M772" t="str">
            <v>C0010923-45</v>
          </cell>
          <cell r="N772" t="str">
            <v>HERRAMIENTA.MENOR(%)-0,01</v>
          </cell>
          <cell r="O772" t="str">
            <v>B0014281-1,25</v>
          </cell>
          <cell r="P772" t="str">
            <v>B0063200-25</v>
          </cell>
          <cell r="Q772" t="str">
            <v>T0010010-1,25</v>
          </cell>
          <cell r="R772" t="str">
            <v>A0040010-360</v>
          </cell>
          <cell r="S772" t="str">
            <v>A0030020-360</v>
          </cell>
          <cell r="T772">
            <v>0</v>
          </cell>
          <cell r="U772">
            <v>0</v>
          </cell>
          <cell r="V772">
            <v>0</v>
          </cell>
          <cell r="W772">
            <v>0</v>
          </cell>
          <cell r="X772">
            <v>0</v>
          </cell>
          <cell r="Y772">
            <v>0</v>
          </cell>
          <cell r="Z772">
            <v>0</v>
          </cell>
          <cell r="AA772">
            <v>0</v>
          </cell>
          <cell r="AB772">
            <v>0</v>
          </cell>
          <cell r="AC772">
            <v>0</v>
          </cell>
          <cell r="AD772">
            <v>0</v>
          </cell>
          <cell r="AE772">
            <v>0</v>
          </cell>
          <cell r="AF772">
            <v>0</v>
          </cell>
          <cell r="AG772">
            <v>0</v>
          </cell>
          <cell r="AH772">
            <v>0</v>
          </cell>
        </row>
        <row r="773">
          <cell r="C773" t="str">
            <v>320_1</v>
          </cell>
          <cell r="D773" t="str">
            <v>SUB-BASE GRANULAR CLASE A</v>
          </cell>
          <cell r="E773" t="str">
            <v>m3</v>
          </cell>
          <cell r="F773">
            <v>50154.180220764887</v>
          </cell>
          <cell r="G773">
            <v>65200.434286994358</v>
          </cell>
          <cell r="H773" t="str">
            <v xml:space="preserve">C0010150-45 C0010610-45 C0010923-45 HERRAMIENTA.MENOR(%)-0,01 B0014340-1,3 B0063200-24 T0010030-1,3 A0040010-360 A0030020-360 </v>
          </cell>
          <cell r="I773">
            <v>0</v>
          </cell>
          <cell r="J773">
            <v>9</v>
          </cell>
          <cell r="K773" t="str">
            <v xml:space="preserve">C0010150-45 </v>
          </cell>
          <cell r="L773" t="str">
            <v>C0010610-45</v>
          </cell>
          <cell r="M773" t="str">
            <v>C0010923-45</v>
          </cell>
          <cell r="N773" t="str">
            <v>HERRAMIENTA.MENOR(%)-0,01</v>
          </cell>
          <cell r="O773" t="str">
            <v>B0014340-1,3</v>
          </cell>
          <cell r="P773" t="str">
            <v>B0063200-24</v>
          </cell>
          <cell r="Q773" t="str">
            <v>T0010030-1,3</v>
          </cell>
          <cell r="R773" t="str">
            <v>A0040010-360</v>
          </cell>
          <cell r="S773" t="str">
            <v>A0030020-360</v>
          </cell>
          <cell r="T773">
            <v>0</v>
          </cell>
          <cell r="U773">
            <v>0</v>
          </cell>
          <cell r="V773">
            <v>0</v>
          </cell>
          <cell r="W773">
            <v>0</v>
          </cell>
          <cell r="X773">
            <v>0</v>
          </cell>
          <cell r="Y773">
            <v>0</v>
          </cell>
          <cell r="Z773">
            <v>0</v>
          </cell>
          <cell r="AA773">
            <v>0</v>
          </cell>
          <cell r="AB773">
            <v>0</v>
          </cell>
          <cell r="AC773">
            <v>0</v>
          </cell>
          <cell r="AD773">
            <v>0</v>
          </cell>
          <cell r="AE773">
            <v>0</v>
          </cell>
          <cell r="AF773">
            <v>0</v>
          </cell>
          <cell r="AG773">
            <v>0</v>
          </cell>
          <cell r="AH773">
            <v>0</v>
          </cell>
        </row>
        <row r="774">
          <cell r="C774" t="str">
            <v>320_2</v>
          </cell>
          <cell r="D774" t="str">
            <v>SUB-BASE GRANULAR CLASE B</v>
          </cell>
          <cell r="E774" t="str">
            <v>m3</v>
          </cell>
          <cell r="F774">
            <v>50154.440220764889</v>
          </cell>
          <cell r="G774">
            <v>65200.772286994354</v>
          </cell>
          <cell r="H774" t="str">
            <v xml:space="preserve">C0010150-45 C0010610-45 C0010923-45 HERRAMIENTA.MENOR(%)-0,01 B0014350-1,3 B0063200-24 T0010030-1,3 A0040010-360 A0030020-360 </v>
          </cell>
          <cell r="I774">
            <v>0</v>
          </cell>
          <cell r="J774">
            <v>9</v>
          </cell>
          <cell r="K774" t="str">
            <v xml:space="preserve">C0010150-45 </v>
          </cell>
          <cell r="L774" t="str">
            <v>C0010610-45</v>
          </cell>
          <cell r="M774" t="str">
            <v>C0010923-45</v>
          </cell>
          <cell r="N774" t="str">
            <v>HERRAMIENTA.MENOR(%)-0,01</v>
          </cell>
          <cell r="O774" t="str">
            <v>B0014350-1,3</v>
          </cell>
          <cell r="P774" t="str">
            <v>B0063200-24</v>
          </cell>
          <cell r="Q774" t="str">
            <v>T0010030-1,3</v>
          </cell>
          <cell r="R774" t="str">
            <v>A0040010-360</v>
          </cell>
          <cell r="S774" t="str">
            <v>A0030020-360</v>
          </cell>
          <cell r="T774">
            <v>0</v>
          </cell>
          <cell r="U774">
            <v>0</v>
          </cell>
          <cell r="V774">
            <v>0</v>
          </cell>
          <cell r="W774">
            <v>0</v>
          </cell>
          <cell r="X774">
            <v>0</v>
          </cell>
          <cell r="Y774">
            <v>0</v>
          </cell>
          <cell r="Z774">
            <v>0</v>
          </cell>
          <cell r="AA774">
            <v>0</v>
          </cell>
          <cell r="AB774">
            <v>0</v>
          </cell>
          <cell r="AC774">
            <v>0</v>
          </cell>
          <cell r="AD774">
            <v>0</v>
          </cell>
          <cell r="AE774">
            <v>0</v>
          </cell>
          <cell r="AF774">
            <v>0</v>
          </cell>
          <cell r="AG774">
            <v>0</v>
          </cell>
          <cell r="AH774">
            <v>0</v>
          </cell>
        </row>
        <row r="775">
          <cell r="C775" t="str">
            <v>320_3</v>
          </cell>
          <cell r="D775" t="str">
            <v>SUBBASE GRANULAR CLASE C</v>
          </cell>
          <cell r="E775" t="str">
            <v>m3</v>
          </cell>
          <cell r="F775">
            <v>50154.440220764889</v>
          </cell>
          <cell r="G775">
            <v>65200.772286994354</v>
          </cell>
          <cell r="H775" t="str">
            <v xml:space="preserve">C0010150-45 C0010610-45 C0010923-45 HERRAMIENTA.MENOR(%)-0,01 B0014361-1,3 B0063200-24 T0010030-1,3 A0040010-360 A0030020-360 </v>
          </cell>
          <cell r="I775">
            <v>0</v>
          </cell>
          <cell r="J775">
            <v>9</v>
          </cell>
          <cell r="K775" t="str">
            <v xml:space="preserve">C0010150-45 </v>
          </cell>
          <cell r="L775" t="str">
            <v>C0010610-45</v>
          </cell>
          <cell r="M775" t="str">
            <v>C0010923-45</v>
          </cell>
          <cell r="N775" t="str">
            <v>HERRAMIENTA.MENOR(%)-0,01</v>
          </cell>
          <cell r="O775" t="str">
            <v>B0014361-1,3</v>
          </cell>
          <cell r="P775" t="str">
            <v>B0063200-24</v>
          </cell>
          <cell r="Q775" t="str">
            <v>T0010030-1,3</v>
          </cell>
          <cell r="R775" t="str">
            <v>A0040010-360</v>
          </cell>
          <cell r="S775" t="str">
            <v>A0030020-360</v>
          </cell>
          <cell r="T775">
            <v>0</v>
          </cell>
          <cell r="U775">
            <v>0</v>
          </cell>
          <cell r="V775">
            <v>0</v>
          </cell>
          <cell r="W775">
            <v>0</v>
          </cell>
          <cell r="X775">
            <v>0</v>
          </cell>
          <cell r="Y775">
            <v>0</v>
          </cell>
          <cell r="Z775">
            <v>0</v>
          </cell>
          <cell r="AA775">
            <v>0</v>
          </cell>
          <cell r="AB775">
            <v>0</v>
          </cell>
          <cell r="AC775">
            <v>0</v>
          </cell>
          <cell r="AD775">
            <v>0</v>
          </cell>
          <cell r="AE775">
            <v>0</v>
          </cell>
          <cell r="AF775">
            <v>0</v>
          </cell>
          <cell r="AG775">
            <v>0</v>
          </cell>
          <cell r="AH775">
            <v>0</v>
          </cell>
        </row>
        <row r="776">
          <cell r="C776" t="str">
            <v>320_4</v>
          </cell>
          <cell r="D776" t="str">
            <v>SUB-BASE GRANULAR  PARA BACHEO CLASE A</v>
          </cell>
          <cell r="E776" t="str">
            <v>m3</v>
          </cell>
          <cell r="F776">
            <v>55749.42</v>
          </cell>
          <cell r="G776">
            <v>72474.245999999999</v>
          </cell>
          <cell r="H776" t="str">
            <v xml:space="preserve">C0010200-2,5 HERRAMIENTA.MENOR(%)-0,05 B0014340-1,3 B0063200-24 T0010030-1,3 A0040010-20 A0030040-20 </v>
          </cell>
          <cell r="I776">
            <v>0</v>
          </cell>
          <cell r="J776">
            <v>7</v>
          </cell>
          <cell r="K776" t="str">
            <v xml:space="preserve">C0010200-2,5 </v>
          </cell>
          <cell r="L776" t="str">
            <v>HERRAMIENTA.MENOR(%)-0,05</v>
          </cell>
          <cell r="M776" t="str">
            <v>B0014340-1,3</v>
          </cell>
          <cell r="N776" t="str">
            <v>B0063200-24</v>
          </cell>
          <cell r="O776" t="str">
            <v>T0010030-1,3</v>
          </cell>
          <cell r="P776" t="str">
            <v>A0040010-20</v>
          </cell>
          <cell r="Q776" t="str">
            <v>A0030040-20</v>
          </cell>
          <cell r="R776">
            <v>0</v>
          </cell>
          <cell r="S776">
            <v>0</v>
          </cell>
          <cell r="T776">
            <v>0</v>
          </cell>
          <cell r="U776">
            <v>0</v>
          </cell>
          <cell r="V776">
            <v>0</v>
          </cell>
          <cell r="W776">
            <v>0</v>
          </cell>
          <cell r="X776">
            <v>0</v>
          </cell>
          <cell r="Y776">
            <v>0</v>
          </cell>
          <cell r="Z776">
            <v>0</v>
          </cell>
          <cell r="AA776">
            <v>0</v>
          </cell>
          <cell r="AB776">
            <v>0</v>
          </cell>
          <cell r="AC776">
            <v>0</v>
          </cell>
          <cell r="AD776">
            <v>0</v>
          </cell>
          <cell r="AE776">
            <v>0</v>
          </cell>
          <cell r="AF776">
            <v>0</v>
          </cell>
          <cell r="AG776">
            <v>0</v>
          </cell>
          <cell r="AH776">
            <v>0</v>
          </cell>
        </row>
        <row r="777">
          <cell r="C777" t="str">
            <v>320_5</v>
          </cell>
          <cell r="D777" t="str">
            <v>SUB-BASE GRANULAR  PARA BACHEO CLASE B</v>
          </cell>
          <cell r="E777" t="str">
            <v>m3</v>
          </cell>
          <cell r="F777">
            <v>55749.68</v>
          </cell>
          <cell r="G777">
            <v>72474.584000000003</v>
          </cell>
          <cell r="H777" t="str">
            <v xml:space="preserve">C0010200-2,5 HERRAMIENTA.MENOR(%)-0,05 B0014350-1,3 B0063200-24 T0010030-1,3 A0040010-20 A0030040-20 </v>
          </cell>
          <cell r="I777">
            <v>0</v>
          </cell>
          <cell r="J777">
            <v>7</v>
          </cell>
          <cell r="K777" t="str">
            <v xml:space="preserve">C0010200-2,5 </v>
          </cell>
          <cell r="L777" t="str">
            <v>HERRAMIENTA.MENOR(%)-0,05</v>
          </cell>
          <cell r="M777" t="str">
            <v>B0014350-1,3</v>
          </cell>
          <cell r="N777" t="str">
            <v>B0063200-24</v>
          </cell>
          <cell r="O777" t="str">
            <v>T0010030-1,3</v>
          </cell>
          <cell r="P777" t="str">
            <v>A0040010-20</v>
          </cell>
          <cell r="Q777" t="str">
            <v>A0030040-20</v>
          </cell>
          <cell r="R777">
            <v>0</v>
          </cell>
          <cell r="S777">
            <v>0</v>
          </cell>
          <cell r="T777">
            <v>0</v>
          </cell>
          <cell r="U777">
            <v>0</v>
          </cell>
          <cell r="V777">
            <v>0</v>
          </cell>
          <cell r="W777">
            <v>0</v>
          </cell>
          <cell r="X777">
            <v>0</v>
          </cell>
          <cell r="Y777">
            <v>0</v>
          </cell>
          <cell r="Z777">
            <v>0</v>
          </cell>
          <cell r="AA777">
            <v>0</v>
          </cell>
          <cell r="AB777">
            <v>0</v>
          </cell>
          <cell r="AC777">
            <v>0</v>
          </cell>
          <cell r="AD777">
            <v>0</v>
          </cell>
          <cell r="AE777">
            <v>0</v>
          </cell>
          <cell r="AF777">
            <v>0</v>
          </cell>
          <cell r="AG777">
            <v>0</v>
          </cell>
          <cell r="AH777">
            <v>0</v>
          </cell>
        </row>
        <row r="778">
          <cell r="C778" t="str">
            <v>320_6</v>
          </cell>
          <cell r="D778" t="str">
            <v>SUB-BASE GRANULAR  PARA BACHEO CLASE C</v>
          </cell>
          <cell r="E778" t="str">
            <v>m3</v>
          </cell>
          <cell r="F778">
            <v>55749.68</v>
          </cell>
          <cell r="G778">
            <v>72474.584000000003</v>
          </cell>
          <cell r="H778" t="str">
            <v xml:space="preserve">C0010200-2,5 HERRAMIENTA.MENOR(%)-0,05 B0014361-1,3 B0063200-24 T0010030-1,3 A0040010-20 A0030040-20 </v>
          </cell>
          <cell r="I778">
            <v>0</v>
          </cell>
          <cell r="J778">
            <v>7</v>
          </cell>
          <cell r="K778" t="str">
            <v xml:space="preserve">C0010200-2,5 </v>
          </cell>
          <cell r="L778" t="str">
            <v>HERRAMIENTA.MENOR(%)-0,05</v>
          </cell>
          <cell r="M778" t="str">
            <v>B0014361-1,3</v>
          </cell>
          <cell r="N778" t="str">
            <v>B0063200-24</v>
          </cell>
          <cell r="O778" t="str">
            <v>T0010030-1,3</v>
          </cell>
          <cell r="P778" t="str">
            <v>A0040010-20</v>
          </cell>
          <cell r="Q778" t="str">
            <v>A0030040-20</v>
          </cell>
          <cell r="R778">
            <v>0</v>
          </cell>
          <cell r="S778">
            <v>0</v>
          </cell>
          <cell r="T778">
            <v>0</v>
          </cell>
          <cell r="U778">
            <v>0</v>
          </cell>
          <cell r="V778">
            <v>0</v>
          </cell>
          <cell r="W778">
            <v>0</v>
          </cell>
          <cell r="X778">
            <v>0</v>
          </cell>
          <cell r="Y778">
            <v>0</v>
          </cell>
          <cell r="Z778">
            <v>0</v>
          </cell>
          <cell r="AA778">
            <v>0</v>
          </cell>
          <cell r="AB778">
            <v>0</v>
          </cell>
          <cell r="AC778">
            <v>0</v>
          </cell>
          <cell r="AD778">
            <v>0</v>
          </cell>
          <cell r="AE778">
            <v>0</v>
          </cell>
          <cell r="AF778">
            <v>0</v>
          </cell>
          <cell r="AG778">
            <v>0</v>
          </cell>
          <cell r="AH778">
            <v>0</v>
          </cell>
        </row>
        <row r="779">
          <cell r="C779" t="str">
            <v>330_1</v>
          </cell>
          <cell r="D779" t="str">
            <v>BASE GRANULAR CLASE A</v>
          </cell>
          <cell r="E779" t="str">
            <v>m3</v>
          </cell>
          <cell r="F779">
            <v>60183.940220764889</v>
          </cell>
          <cell r="G779">
            <v>78239.122286994359</v>
          </cell>
          <cell r="H779" t="str">
            <v xml:space="preserve">C0010150-45 C0010610-45 C0010923-45 HERRAMIENTA.MENOR(%)-0,01 B0014300-1,3 B0063200-24 T0010030-1,3 A0040010-360 A0030020-360 </v>
          </cell>
          <cell r="I779">
            <v>0</v>
          </cell>
          <cell r="J779">
            <v>9</v>
          </cell>
          <cell r="K779" t="str">
            <v xml:space="preserve">C0010150-45 </v>
          </cell>
          <cell r="L779" t="str">
            <v>C0010610-45</v>
          </cell>
          <cell r="M779" t="str">
            <v>C0010923-45</v>
          </cell>
          <cell r="N779" t="str">
            <v>HERRAMIENTA.MENOR(%)-0,01</v>
          </cell>
          <cell r="O779" t="str">
            <v>B0014300-1,3</v>
          </cell>
          <cell r="P779" t="str">
            <v>B0063200-24</v>
          </cell>
          <cell r="Q779" t="str">
            <v>T0010030-1,3</v>
          </cell>
          <cell r="R779" t="str">
            <v>A0040010-360</v>
          </cell>
          <cell r="S779" t="str">
            <v>A0030020-360</v>
          </cell>
          <cell r="T779">
            <v>0</v>
          </cell>
          <cell r="U779">
            <v>0</v>
          </cell>
          <cell r="V779">
            <v>0</v>
          </cell>
          <cell r="W779">
            <v>0</v>
          </cell>
          <cell r="X779">
            <v>0</v>
          </cell>
          <cell r="Y779">
            <v>0</v>
          </cell>
          <cell r="Z779">
            <v>0</v>
          </cell>
          <cell r="AA779">
            <v>0</v>
          </cell>
          <cell r="AB779">
            <v>0</v>
          </cell>
          <cell r="AC779">
            <v>0</v>
          </cell>
          <cell r="AD779">
            <v>0</v>
          </cell>
          <cell r="AE779">
            <v>0</v>
          </cell>
          <cell r="AF779">
            <v>0</v>
          </cell>
          <cell r="AG779">
            <v>0</v>
          </cell>
          <cell r="AH779">
            <v>0</v>
          </cell>
        </row>
        <row r="780">
          <cell r="C780" t="str">
            <v>330_2</v>
          </cell>
          <cell r="D780" t="str">
            <v>BASE GRANULAR CLASE B</v>
          </cell>
          <cell r="E780" t="str">
            <v>m3</v>
          </cell>
          <cell r="F780">
            <v>60183.940220764889</v>
          </cell>
          <cell r="G780">
            <v>78239.122286994359</v>
          </cell>
          <cell r="H780" t="str">
            <v xml:space="preserve">C0010150-45 C0010610-45 C0010923-45 HERRAMIENTA.MENOR(%)-0,01 B0014310-1,3 B0063200-24 T0010030-1,3 A0040010-360 A0030020-360 </v>
          </cell>
          <cell r="I780">
            <v>0</v>
          </cell>
          <cell r="J780">
            <v>9</v>
          </cell>
          <cell r="K780" t="str">
            <v xml:space="preserve">C0010150-45 </v>
          </cell>
          <cell r="L780" t="str">
            <v>C0010610-45</v>
          </cell>
          <cell r="M780" t="str">
            <v>C0010923-45</v>
          </cell>
          <cell r="N780" t="str">
            <v>HERRAMIENTA.MENOR(%)-0,01</v>
          </cell>
          <cell r="O780" t="str">
            <v>B0014310-1,3</v>
          </cell>
          <cell r="P780" t="str">
            <v>B0063200-24</v>
          </cell>
          <cell r="Q780" t="str">
            <v>T0010030-1,3</v>
          </cell>
          <cell r="R780" t="str">
            <v>A0040010-360</v>
          </cell>
          <cell r="S780" t="str">
            <v>A0030020-360</v>
          </cell>
          <cell r="T780">
            <v>0</v>
          </cell>
          <cell r="U780">
            <v>0</v>
          </cell>
          <cell r="V780">
            <v>0</v>
          </cell>
          <cell r="W780">
            <v>0</v>
          </cell>
          <cell r="X780">
            <v>0</v>
          </cell>
          <cell r="Y780">
            <v>0</v>
          </cell>
          <cell r="Z780">
            <v>0</v>
          </cell>
          <cell r="AA780">
            <v>0</v>
          </cell>
          <cell r="AB780">
            <v>0</v>
          </cell>
          <cell r="AC780">
            <v>0</v>
          </cell>
          <cell r="AD780">
            <v>0</v>
          </cell>
          <cell r="AE780">
            <v>0</v>
          </cell>
          <cell r="AF780">
            <v>0</v>
          </cell>
          <cell r="AG780">
            <v>0</v>
          </cell>
          <cell r="AH780">
            <v>0</v>
          </cell>
        </row>
        <row r="781">
          <cell r="C781" t="str">
            <v>330_3</v>
          </cell>
          <cell r="D781" t="str">
            <v>BASE GRANULAR CLASE C</v>
          </cell>
          <cell r="E781" t="str">
            <v>m3</v>
          </cell>
          <cell r="F781">
            <v>60183.940220764889</v>
          </cell>
          <cell r="G781">
            <v>78239.122286994359</v>
          </cell>
          <cell r="H781" t="str">
            <v xml:space="preserve">C0010150-45 C0010610-45 C0010923-45 HERRAMIENTA.MENOR(%)-0,01 B0014320-1,3 B0063200-24 T0010030-1,3 A0040010-360 A0030020-360 </v>
          </cell>
          <cell r="I781">
            <v>0</v>
          </cell>
          <cell r="J781">
            <v>9</v>
          </cell>
          <cell r="K781" t="str">
            <v xml:space="preserve">C0010150-45 </v>
          </cell>
          <cell r="L781" t="str">
            <v>C0010610-45</v>
          </cell>
          <cell r="M781" t="str">
            <v>C0010923-45</v>
          </cell>
          <cell r="N781" t="str">
            <v>HERRAMIENTA.MENOR(%)-0,01</v>
          </cell>
          <cell r="O781" t="str">
            <v>B0014320-1,3</v>
          </cell>
          <cell r="P781" t="str">
            <v>B0063200-24</v>
          </cell>
          <cell r="Q781" t="str">
            <v>T0010030-1,3</v>
          </cell>
          <cell r="R781" t="str">
            <v>A0040010-360</v>
          </cell>
          <cell r="S781" t="str">
            <v>A0030020-360</v>
          </cell>
          <cell r="T781">
            <v>0</v>
          </cell>
          <cell r="U781">
            <v>0</v>
          </cell>
          <cell r="V781">
            <v>0</v>
          </cell>
          <cell r="W781">
            <v>0</v>
          </cell>
          <cell r="X781">
            <v>0</v>
          </cell>
          <cell r="Y781">
            <v>0</v>
          </cell>
          <cell r="Z781">
            <v>0</v>
          </cell>
          <cell r="AA781">
            <v>0</v>
          </cell>
          <cell r="AB781">
            <v>0</v>
          </cell>
          <cell r="AC781">
            <v>0</v>
          </cell>
          <cell r="AD781">
            <v>0</v>
          </cell>
          <cell r="AE781">
            <v>0</v>
          </cell>
          <cell r="AF781">
            <v>0</v>
          </cell>
          <cell r="AG781">
            <v>0</v>
          </cell>
          <cell r="AH781">
            <v>0</v>
          </cell>
        </row>
        <row r="782">
          <cell r="C782" t="str">
            <v>330_4</v>
          </cell>
          <cell r="D782" t="str">
            <v>BASE GRANULAR PARA BACHEO CLASE A</v>
          </cell>
          <cell r="E782" t="str">
            <v>m3</v>
          </cell>
          <cell r="F782">
            <v>65779.179999999993</v>
          </cell>
          <cell r="G782">
            <v>85512.933999999994</v>
          </cell>
          <cell r="H782" t="str">
            <v xml:space="preserve">C0010200-2,5 HERRAMIENTA.MENOR(%)-0,05 B0014300-1,3 B0063200-24 T0010030-1,3 A0040010-20 A0030040-20 </v>
          </cell>
          <cell r="I782">
            <v>0</v>
          </cell>
          <cell r="J782">
            <v>7</v>
          </cell>
          <cell r="K782" t="str">
            <v xml:space="preserve">C0010200-2,5 </v>
          </cell>
          <cell r="L782" t="str">
            <v>HERRAMIENTA.MENOR(%)-0,05</v>
          </cell>
          <cell r="M782" t="str">
            <v>B0014300-1,3</v>
          </cell>
          <cell r="N782" t="str">
            <v>B0063200-24</v>
          </cell>
          <cell r="O782" t="str">
            <v>T0010030-1,3</v>
          </cell>
          <cell r="P782" t="str">
            <v>A0040010-20</v>
          </cell>
          <cell r="Q782" t="str">
            <v>A0030040-20</v>
          </cell>
          <cell r="R782">
            <v>0</v>
          </cell>
          <cell r="S782">
            <v>0</v>
          </cell>
          <cell r="T782">
            <v>0</v>
          </cell>
          <cell r="U782">
            <v>0</v>
          </cell>
          <cell r="V782">
            <v>0</v>
          </cell>
          <cell r="W782">
            <v>0</v>
          </cell>
          <cell r="X782">
            <v>0</v>
          </cell>
          <cell r="Y782">
            <v>0</v>
          </cell>
          <cell r="Z782">
            <v>0</v>
          </cell>
          <cell r="AA782">
            <v>0</v>
          </cell>
          <cell r="AB782">
            <v>0</v>
          </cell>
          <cell r="AC782">
            <v>0</v>
          </cell>
          <cell r="AD782">
            <v>0</v>
          </cell>
          <cell r="AE782">
            <v>0</v>
          </cell>
          <cell r="AF782">
            <v>0</v>
          </cell>
          <cell r="AG782">
            <v>0</v>
          </cell>
          <cell r="AH782">
            <v>0</v>
          </cell>
        </row>
        <row r="783">
          <cell r="C783" t="str">
            <v>330_5</v>
          </cell>
          <cell r="D783" t="str">
            <v>BASE GRANULAR PARA BACHEO CLASE B</v>
          </cell>
          <cell r="E783" t="str">
            <v>m3</v>
          </cell>
          <cell r="F783">
            <v>65779.179999999993</v>
          </cell>
          <cell r="G783">
            <v>85512.933999999994</v>
          </cell>
          <cell r="H783" t="str">
            <v xml:space="preserve">C0010200-2,5 HERRAMIENTA.MENOR(%)-0,05 B0014310-1,3 B0063200-24 T0010030-1,3 A0040010-20 A0030040-20 </v>
          </cell>
          <cell r="I783">
            <v>0</v>
          </cell>
          <cell r="J783">
            <v>7</v>
          </cell>
          <cell r="K783" t="str">
            <v xml:space="preserve">C0010200-2,5 </v>
          </cell>
          <cell r="L783" t="str">
            <v>HERRAMIENTA.MENOR(%)-0,05</v>
          </cell>
          <cell r="M783" t="str">
            <v>B0014310-1,3</v>
          </cell>
          <cell r="N783" t="str">
            <v>B0063200-24</v>
          </cell>
          <cell r="O783" t="str">
            <v>T0010030-1,3</v>
          </cell>
          <cell r="P783" t="str">
            <v>A0040010-20</v>
          </cell>
          <cell r="Q783" t="str">
            <v>A0030040-20</v>
          </cell>
          <cell r="R783">
            <v>0</v>
          </cell>
          <cell r="S783">
            <v>0</v>
          </cell>
          <cell r="T783">
            <v>0</v>
          </cell>
          <cell r="U783">
            <v>0</v>
          </cell>
          <cell r="V783">
            <v>0</v>
          </cell>
          <cell r="W783">
            <v>0</v>
          </cell>
          <cell r="X783">
            <v>0</v>
          </cell>
          <cell r="Y783">
            <v>0</v>
          </cell>
          <cell r="Z783">
            <v>0</v>
          </cell>
          <cell r="AA783">
            <v>0</v>
          </cell>
          <cell r="AB783">
            <v>0</v>
          </cell>
          <cell r="AC783">
            <v>0</v>
          </cell>
          <cell r="AD783">
            <v>0</v>
          </cell>
          <cell r="AE783">
            <v>0</v>
          </cell>
          <cell r="AF783">
            <v>0</v>
          </cell>
          <cell r="AG783">
            <v>0</v>
          </cell>
          <cell r="AH783">
            <v>0</v>
          </cell>
        </row>
        <row r="784">
          <cell r="C784" t="str">
            <v>330_6</v>
          </cell>
          <cell r="D784" t="str">
            <v>BASE GRANULAR PARA BACHEO CLASE C</v>
          </cell>
          <cell r="E784" t="str">
            <v>m3</v>
          </cell>
          <cell r="F784">
            <v>65779.179999999993</v>
          </cell>
          <cell r="G784">
            <v>85512.933999999994</v>
          </cell>
          <cell r="H784" t="str">
            <v xml:space="preserve">C0010200-2,5 HERRAMIENTA.MENOR(%)-0,05 B0014320-1,3 B0063200-24 T0010030-1,3 A0040010-20 A0030040-20 </v>
          </cell>
          <cell r="I784">
            <v>0</v>
          </cell>
          <cell r="J784">
            <v>7</v>
          </cell>
          <cell r="K784" t="str">
            <v xml:space="preserve">C0010200-2,5 </v>
          </cell>
          <cell r="L784" t="str">
            <v>HERRAMIENTA.MENOR(%)-0,05</v>
          </cell>
          <cell r="M784" t="str">
            <v>B0014320-1,3</v>
          </cell>
          <cell r="N784" t="str">
            <v>B0063200-24</v>
          </cell>
          <cell r="O784" t="str">
            <v>T0010030-1,3</v>
          </cell>
          <cell r="P784" t="str">
            <v>A0040010-20</v>
          </cell>
          <cell r="Q784" t="str">
            <v>A0030040-20</v>
          </cell>
          <cell r="R784">
            <v>0</v>
          </cell>
          <cell r="S784">
            <v>0</v>
          </cell>
          <cell r="T784">
            <v>0</v>
          </cell>
          <cell r="U784">
            <v>0</v>
          </cell>
          <cell r="V784">
            <v>0</v>
          </cell>
          <cell r="W784">
            <v>0</v>
          </cell>
          <cell r="X784">
            <v>0</v>
          </cell>
          <cell r="Y784">
            <v>0</v>
          </cell>
          <cell r="Z784">
            <v>0</v>
          </cell>
          <cell r="AA784">
            <v>0</v>
          </cell>
          <cell r="AB784">
            <v>0</v>
          </cell>
          <cell r="AC784">
            <v>0</v>
          </cell>
          <cell r="AD784">
            <v>0</v>
          </cell>
          <cell r="AE784">
            <v>0</v>
          </cell>
          <cell r="AF784">
            <v>0</v>
          </cell>
          <cell r="AG784">
            <v>0</v>
          </cell>
          <cell r="AH784">
            <v>0</v>
          </cell>
        </row>
        <row r="785">
          <cell r="C785" t="str">
            <v>340_1</v>
          </cell>
          <cell r="D785" t="str">
            <v>BASE ESTABILIZADA CON EMULSIÓN ASFÁLTICA TIPO BEE-38</v>
          </cell>
          <cell r="E785" t="str">
            <v>m3</v>
          </cell>
          <cell r="F785">
            <v>61226.155333333336</v>
          </cell>
          <cell r="G785">
            <v>79594.001933333333</v>
          </cell>
          <cell r="H785" t="str">
            <v xml:space="preserve">C0010160-30 C0010611-30 C0010923-30 HERRAMIENTA.MENOR(%)-0,01 B0014300-1,25 T0010023-1,25 A0040010-240 A0030020-240 </v>
          </cell>
          <cell r="I785">
            <v>0</v>
          </cell>
          <cell r="J785">
            <v>8</v>
          </cell>
          <cell r="K785" t="str">
            <v xml:space="preserve">C0010160-30 </v>
          </cell>
          <cell r="L785" t="str">
            <v>C0010611-30</v>
          </cell>
          <cell r="M785" t="str">
            <v>C0010923-30</v>
          </cell>
          <cell r="N785" t="str">
            <v>HERRAMIENTA.MENOR(%)-0,01</v>
          </cell>
          <cell r="O785" t="str">
            <v>B0014300-1,25</v>
          </cell>
          <cell r="P785" t="str">
            <v>T0010023-1,25</v>
          </cell>
          <cell r="Q785" t="str">
            <v>A0040010-240</v>
          </cell>
          <cell r="R785" t="str">
            <v>A0030020-240</v>
          </cell>
          <cell r="S785">
            <v>0</v>
          </cell>
          <cell r="T785">
            <v>0</v>
          </cell>
          <cell r="U785">
            <v>0</v>
          </cell>
          <cell r="V785">
            <v>0</v>
          </cell>
          <cell r="W785">
            <v>0</v>
          </cell>
          <cell r="X785">
            <v>0</v>
          </cell>
          <cell r="Y785">
            <v>0</v>
          </cell>
          <cell r="Z785">
            <v>0</v>
          </cell>
          <cell r="AA785">
            <v>0</v>
          </cell>
          <cell r="AB785">
            <v>0</v>
          </cell>
          <cell r="AC785">
            <v>0</v>
          </cell>
          <cell r="AD785">
            <v>0</v>
          </cell>
          <cell r="AE785">
            <v>0</v>
          </cell>
          <cell r="AF785">
            <v>0</v>
          </cell>
          <cell r="AG785">
            <v>0</v>
          </cell>
          <cell r="AH785">
            <v>0</v>
          </cell>
        </row>
        <row r="786">
          <cell r="C786" t="str">
            <v>340_2</v>
          </cell>
          <cell r="D786" t="str">
            <v xml:space="preserve"> BASE ESTABILIZADA CON EMULSIÓN ASFÁLTICA TIPO BEE-25</v>
          </cell>
          <cell r="E786" t="str">
            <v>m3</v>
          </cell>
          <cell r="F786">
            <v>61226.155333333336</v>
          </cell>
          <cell r="G786">
            <v>79594.001933333333</v>
          </cell>
          <cell r="H786" t="str">
            <v xml:space="preserve">C0010160-30 C0010611-30 C0010923-30 HERRAMIENTA.MENOR(%)-0,01 B0014320-1,25 T0010023-1,25 A0040010-240 A0030020-240 </v>
          </cell>
          <cell r="I786">
            <v>0</v>
          </cell>
          <cell r="J786">
            <v>8</v>
          </cell>
          <cell r="K786" t="str">
            <v xml:space="preserve">C0010160-30 </v>
          </cell>
          <cell r="L786" t="str">
            <v>C0010611-30</v>
          </cell>
          <cell r="M786" t="str">
            <v>C0010923-30</v>
          </cell>
          <cell r="N786" t="str">
            <v>HERRAMIENTA.MENOR(%)-0,01</v>
          </cell>
          <cell r="O786" t="str">
            <v>B0014320-1,25</v>
          </cell>
          <cell r="P786" t="str">
            <v>T0010023-1,25</v>
          </cell>
          <cell r="Q786" t="str">
            <v>A0040010-240</v>
          </cell>
          <cell r="R786" t="str">
            <v>A0030020-240</v>
          </cell>
          <cell r="S786">
            <v>0</v>
          </cell>
          <cell r="T786">
            <v>0</v>
          </cell>
          <cell r="U786">
            <v>0</v>
          </cell>
          <cell r="V786">
            <v>0</v>
          </cell>
          <cell r="W786">
            <v>0</v>
          </cell>
          <cell r="X786">
            <v>0</v>
          </cell>
          <cell r="Y786">
            <v>0</v>
          </cell>
          <cell r="Z786">
            <v>0</v>
          </cell>
          <cell r="AA786">
            <v>0</v>
          </cell>
          <cell r="AB786">
            <v>0</v>
          </cell>
          <cell r="AC786">
            <v>0</v>
          </cell>
          <cell r="AD786">
            <v>0</v>
          </cell>
          <cell r="AE786">
            <v>0</v>
          </cell>
          <cell r="AF786">
            <v>0</v>
          </cell>
          <cell r="AG786">
            <v>0</v>
          </cell>
          <cell r="AH786">
            <v>0</v>
          </cell>
        </row>
        <row r="787">
          <cell r="C787" t="str">
            <v>340_3</v>
          </cell>
          <cell r="D787" t="str">
            <v>BASE ESTABILIZADA CON EMULSIÓN ASFÁLTICA TIPO BEE-5</v>
          </cell>
          <cell r="E787" t="str">
            <v>m3</v>
          </cell>
          <cell r="F787">
            <v>61226.155333333336</v>
          </cell>
          <cell r="G787">
            <v>79594.001933333333</v>
          </cell>
          <cell r="H787" t="str">
            <v xml:space="preserve">C0010160-30 C0010611-30 C0010923-30 HERRAMIENTA.MENOR(%)-0,01 B0014320-1,25 T0010023-1,25 A0040010-240 A0030020-240 </v>
          </cell>
          <cell r="I787">
            <v>0</v>
          </cell>
          <cell r="J787">
            <v>8</v>
          </cell>
          <cell r="K787" t="str">
            <v xml:space="preserve">C0010160-30 </v>
          </cell>
          <cell r="L787" t="str">
            <v>C0010611-30</v>
          </cell>
          <cell r="M787" t="str">
            <v>C0010923-30</v>
          </cell>
          <cell r="N787" t="str">
            <v>HERRAMIENTA.MENOR(%)-0,01</v>
          </cell>
          <cell r="O787" t="str">
            <v>B0014320-1,25</v>
          </cell>
          <cell r="P787" t="str">
            <v>T0010023-1,25</v>
          </cell>
          <cell r="Q787" t="str">
            <v>A0040010-240</v>
          </cell>
          <cell r="R787" t="str">
            <v>A0030020-240</v>
          </cell>
          <cell r="S787">
            <v>0</v>
          </cell>
          <cell r="T787">
            <v>0</v>
          </cell>
          <cell r="U787">
            <v>0</v>
          </cell>
          <cell r="V787">
            <v>0</v>
          </cell>
          <cell r="W787">
            <v>0</v>
          </cell>
          <cell r="X787">
            <v>0</v>
          </cell>
          <cell r="Y787">
            <v>0</v>
          </cell>
          <cell r="Z787">
            <v>0</v>
          </cell>
          <cell r="AA787">
            <v>0</v>
          </cell>
          <cell r="AB787">
            <v>0</v>
          </cell>
          <cell r="AC787">
            <v>0</v>
          </cell>
          <cell r="AD787">
            <v>0</v>
          </cell>
          <cell r="AE787">
            <v>0</v>
          </cell>
          <cell r="AF787">
            <v>0</v>
          </cell>
          <cell r="AG787">
            <v>0</v>
          </cell>
          <cell r="AH787">
            <v>0</v>
          </cell>
        </row>
        <row r="788">
          <cell r="C788" t="str">
            <v>350_1</v>
          </cell>
          <cell r="D788" t="str">
            <v>SUELO-CEMENTO CLASE SC-D GRADACION TIPO A (INCLUYE SUMINISTRO DEL CEMENTO)</v>
          </cell>
          <cell r="E788" t="str">
            <v>m3</v>
          </cell>
          <cell r="F788">
            <v>106565.292</v>
          </cell>
          <cell r="G788">
            <v>138534.87960000001</v>
          </cell>
          <cell r="H788" t="str">
            <v xml:space="preserve">C0010150-45 C0010611-45 C0010923-45 HERRAMIENTA.MENOR(%)-0,01 B0014300-1,3 B0100001-90 T0010023-1,3 A0040010-360 A0030020-360 </v>
          </cell>
          <cell r="I788">
            <v>0</v>
          </cell>
          <cell r="J788">
            <v>9</v>
          </cell>
          <cell r="K788" t="str">
            <v xml:space="preserve">C0010150-45 </v>
          </cell>
          <cell r="L788" t="str">
            <v>C0010611-45</v>
          </cell>
          <cell r="M788" t="str">
            <v>C0010923-45</v>
          </cell>
          <cell r="N788" t="str">
            <v>HERRAMIENTA.MENOR(%)-0,01</v>
          </cell>
          <cell r="O788" t="str">
            <v>B0014300-1,3</v>
          </cell>
          <cell r="P788" t="str">
            <v>B0100001-90</v>
          </cell>
          <cell r="Q788" t="str">
            <v>T0010023-1,3</v>
          </cell>
          <cell r="R788" t="str">
            <v>A0040010-360</v>
          </cell>
          <cell r="S788" t="str">
            <v>A0030020-360</v>
          </cell>
          <cell r="T788">
            <v>0</v>
          </cell>
          <cell r="U788">
            <v>0</v>
          </cell>
          <cell r="V788">
            <v>0</v>
          </cell>
          <cell r="W788">
            <v>0</v>
          </cell>
          <cell r="X788">
            <v>0</v>
          </cell>
          <cell r="Y788">
            <v>0</v>
          </cell>
          <cell r="Z788">
            <v>0</v>
          </cell>
          <cell r="AA788">
            <v>0</v>
          </cell>
          <cell r="AB788">
            <v>0</v>
          </cell>
          <cell r="AC788">
            <v>0</v>
          </cell>
          <cell r="AD788">
            <v>0</v>
          </cell>
          <cell r="AE788">
            <v>0</v>
          </cell>
          <cell r="AF788">
            <v>0</v>
          </cell>
          <cell r="AG788">
            <v>0</v>
          </cell>
          <cell r="AH788">
            <v>0</v>
          </cell>
        </row>
        <row r="789">
          <cell r="C789" t="str">
            <v>350_2</v>
          </cell>
          <cell r="D789" t="str">
            <v>SUELO-CEMENTO CLASE SC-D GRADACION TIPO B (INCLUYE SUMINISTRO DEL CEMENTO)</v>
          </cell>
          <cell r="E789" t="str">
            <v>m3</v>
          </cell>
          <cell r="F789">
            <v>106565.292</v>
          </cell>
          <cell r="G789">
            <v>138534.87960000001</v>
          </cell>
          <cell r="H789" t="str">
            <v xml:space="preserve">C0010150-45 C0010611-45 C0010923-45 HERRAMIENTA.MENOR(%)-0,01 B0014310-1,3 B0100001-90 T0010023-1,3 A0040010-360 A0030020-360 </v>
          </cell>
          <cell r="I789">
            <v>0</v>
          </cell>
          <cell r="J789">
            <v>9</v>
          </cell>
          <cell r="K789" t="str">
            <v xml:space="preserve">C0010150-45 </v>
          </cell>
          <cell r="L789" t="str">
            <v>C0010611-45</v>
          </cell>
          <cell r="M789" t="str">
            <v>C0010923-45</v>
          </cell>
          <cell r="N789" t="str">
            <v>HERRAMIENTA.MENOR(%)-0,01</v>
          </cell>
          <cell r="O789" t="str">
            <v>B0014310-1,3</v>
          </cell>
          <cell r="P789" t="str">
            <v>B0100001-90</v>
          </cell>
          <cell r="Q789" t="str">
            <v>T0010023-1,3</v>
          </cell>
          <cell r="R789" t="str">
            <v>A0040010-360</v>
          </cell>
          <cell r="S789" t="str">
            <v>A0030020-360</v>
          </cell>
          <cell r="T789">
            <v>0</v>
          </cell>
          <cell r="U789">
            <v>0</v>
          </cell>
          <cell r="V789">
            <v>0</v>
          </cell>
          <cell r="W789">
            <v>0</v>
          </cell>
          <cell r="X789">
            <v>0</v>
          </cell>
          <cell r="Y789">
            <v>0</v>
          </cell>
          <cell r="Z789">
            <v>0</v>
          </cell>
          <cell r="AA789">
            <v>0</v>
          </cell>
          <cell r="AB789">
            <v>0</v>
          </cell>
          <cell r="AC789">
            <v>0</v>
          </cell>
          <cell r="AD789">
            <v>0</v>
          </cell>
          <cell r="AE789">
            <v>0</v>
          </cell>
          <cell r="AF789">
            <v>0</v>
          </cell>
          <cell r="AG789">
            <v>0</v>
          </cell>
          <cell r="AH789">
            <v>0</v>
          </cell>
        </row>
        <row r="790">
          <cell r="C790" t="str">
            <v>350_3</v>
          </cell>
          <cell r="D790" t="str">
            <v>SUELO-CEMENTO CLASE SC-R GRADACION TIPO A (INCLUYE SUMINISTRO DEL CEMENTO)</v>
          </cell>
          <cell r="E790" t="str">
            <v>m3</v>
          </cell>
          <cell r="F790">
            <v>106565.292</v>
          </cell>
          <cell r="G790">
            <v>138534.87960000001</v>
          </cell>
          <cell r="H790" t="str">
            <v xml:space="preserve">C0010150-45 C0010611-45 C0010923-45 HERRAMIENTA.MENOR(%)-0,01 B0014300-1,3 B0100001-90 T0010023-1,3 A0040010-360 A0030020-360 </v>
          </cell>
          <cell r="I790">
            <v>0</v>
          </cell>
          <cell r="J790">
            <v>9</v>
          </cell>
          <cell r="K790" t="str">
            <v xml:space="preserve">C0010150-45 </v>
          </cell>
          <cell r="L790" t="str">
            <v>C0010611-45</v>
          </cell>
          <cell r="M790" t="str">
            <v>C0010923-45</v>
          </cell>
          <cell r="N790" t="str">
            <v>HERRAMIENTA.MENOR(%)-0,01</v>
          </cell>
          <cell r="O790" t="str">
            <v>B0014300-1,3</v>
          </cell>
          <cell r="P790" t="str">
            <v>B0100001-90</v>
          </cell>
          <cell r="Q790" t="str">
            <v>T0010023-1,3</v>
          </cell>
          <cell r="R790" t="str">
            <v>A0040010-360</v>
          </cell>
          <cell r="S790" t="str">
            <v>A0030020-360</v>
          </cell>
          <cell r="T790">
            <v>0</v>
          </cell>
          <cell r="U790">
            <v>0</v>
          </cell>
          <cell r="V790">
            <v>0</v>
          </cell>
          <cell r="W790">
            <v>0</v>
          </cell>
          <cell r="X790">
            <v>0</v>
          </cell>
          <cell r="Y790">
            <v>0</v>
          </cell>
          <cell r="Z790">
            <v>0</v>
          </cell>
          <cell r="AA790">
            <v>0</v>
          </cell>
          <cell r="AB790">
            <v>0</v>
          </cell>
          <cell r="AC790">
            <v>0</v>
          </cell>
          <cell r="AD790">
            <v>0</v>
          </cell>
          <cell r="AE790">
            <v>0</v>
          </cell>
          <cell r="AF790">
            <v>0</v>
          </cell>
          <cell r="AG790">
            <v>0</v>
          </cell>
          <cell r="AH790">
            <v>0</v>
          </cell>
        </row>
        <row r="791">
          <cell r="C791" t="str">
            <v>350_4</v>
          </cell>
          <cell r="D791" t="str">
            <v>SUELO-CEMENTO CLASE SC-R GRADACION TIPO B (INCLUYE SUMINISTRO DEL CEMENTO)</v>
          </cell>
          <cell r="E791" t="str">
            <v>m3</v>
          </cell>
          <cell r="F791">
            <v>106565.292</v>
          </cell>
          <cell r="G791">
            <v>138534.87960000001</v>
          </cell>
          <cell r="H791" t="str">
            <v xml:space="preserve">C0010150-45 C0010611-45 C0010923-45 HERRAMIENTA.MENOR(%)-0,01 B0014310-1,3 B0100001-90 T0010023-1,3 A0040010-360 A0030020-360 </v>
          </cell>
          <cell r="I791">
            <v>0</v>
          </cell>
          <cell r="J791">
            <v>9</v>
          </cell>
          <cell r="K791" t="str">
            <v xml:space="preserve">C0010150-45 </v>
          </cell>
          <cell r="L791" t="str">
            <v>C0010611-45</v>
          </cell>
          <cell r="M791" t="str">
            <v>C0010923-45</v>
          </cell>
          <cell r="N791" t="str">
            <v>HERRAMIENTA.MENOR(%)-0,01</v>
          </cell>
          <cell r="O791" t="str">
            <v>B0014310-1,3</v>
          </cell>
          <cell r="P791" t="str">
            <v>B0100001-90</v>
          </cell>
          <cell r="Q791" t="str">
            <v>T0010023-1,3</v>
          </cell>
          <cell r="R791" t="str">
            <v>A0040010-360</v>
          </cell>
          <cell r="S791" t="str">
            <v>A0030020-360</v>
          </cell>
          <cell r="T791">
            <v>0</v>
          </cell>
          <cell r="U791">
            <v>0</v>
          </cell>
          <cell r="V791">
            <v>0</v>
          </cell>
          <cell r="W791">
            <v>0</v>
          </cell>
          <cell r="X791">
            <v>0</v>
          </cell>
          <cell r="Y791">
            <v>0</v>
          </cell>
          <cell r="Z791">
            <v>0</v>
          </cell>
          <cell r="AA791">
            <v>0</v>
          </cell>
          <cell r="AB791">
            <v>0</v>
          </cell>
          <cell r="AC791">
            <v>0</v>
          </cell>
          <cell r="AD791">
            <v>0</v>
          </cell>
          <cell r="AE791">
            <v>0</v>
          </cell>
          <cell r="AF791">
            <v>0</v>
          </cell>
          <cell r="AG791">
            <v>0</v>
          </cell>
          <cell r="AH791">
            <v>0</v>
          </cell>
        </row>
        <row r="792">
          <cell r="C792" t="str">
            <v>350_10</v>
          </cell>
          <cell r="D792" t="str">
            <v>SUELO-CEMENTO CLASE SC-D GRADACION TIPO A (NO INCLUYE SUMINISTRO DEL CEMENTO)</v>
          </cell>
          <cell r="E792" t="str">
            <v>m3</v>
          </cell>
          <cell r="F792">
            <v>58618.547999999995</v>
          </cell>
          <cell r="G792">
            <v>76204.112399999998</v>
          </cell>
          <cell r="H792" t="str">
            <v xml:space="preserve">C0010150-45 C0010611-45 C0010923-45 HERRAMIENTA.MENOR(%)-0,01 B0014300-1,3 T0010023-1,3 A0040010-360 A0030020-360 </v>
          </cell>
          <cell r="I792">
            <v>0</v>
          </cell>
          <cell r="J792">
            <v>8</v>
          </cell>
          <cell r="K792" t="str">
            <v xml:space="preserve">C0010150-45 </v>
          </cell>
          <cell r="L792" t="str">
            <v>C0010611-45</v>
          </cell>
          <cell r="M792" t="str">
            <v>C0010923-45</v>
          </cell>
          <cell r="N792" t="str">
            <v>HERRAMIENTA.MENOR(%)-0,01</v>
          </cell>
          <cell r="O792" t="str">
            <v>B0014300-1,3</v>
          </cell>
          <cell r="P792" t="str">
            <v>T0010023-1,3</v>
          </cell>
          <cell r="Q792" t="str">
            <v>A0040010-360</v>
          </cell>
          <cell r="R792" t="str">
            <v>A0030020-360</v>
          </cell>
          <cell r="S792">
            <v>0</v>
          </cell>
          <cell r="T792">
            <v>0</v>
          </cell>
          <cell r="U792">
            <v>0</v>
          </cell>
          <cell r="V792">
            <v>0</v>
          </cell>
          <cell r="W792">
            <v>0</v>
          </cell>
          <cell r="X792">
            <v>0</v>
          </cell>
          <cell r="Y792">
            <v>0</v>
          </cell>
          <cell r="Z792">
            <v>0</v>
          </cell>
          <cell r="AA792">
            <v>0</v>
          </cell>
          <cell r="AB792">
            <v>0</v>
          </cell>
          <cell r="AC792">
            <v>0</v>
          </cell>
          <cell r="AD792">
            <v>0</v>
          </cell>
          <cell r="AE792">
            <v>0</v>
          </cell>
          <cell r="AF792">
            <v>0</v>
          </cell>
          <cell r="AG792">
            <v>0</v>
          </cell>
          <cell r="AH792">
            <v>0</v>
          </cell>
        </row>
        <row r="793">
          <cell r="C793" t="str">
            <v>350_11</v>
          </cell>
          <cell r="D793" t="str">
            <v>SUELO-CEMENTO CLASE SC-D GRADACION TIPO B (NO INCLUYE SUMINISTRO DEL CEMENTO)</v>
          </cell>
          <cell r="E793" t="str">
            <v>m3</v>
          </cell>
          <cell r="F793">
            <v>58618.547999999995</v>
          </cell>
          <cell r="G793">
            <v>76204.112399999998</v>
          </cell>
          <cell r="H793" t="str">
            <v xml:space="preserve">C0010150-45 C0010611-45 C0010923-45 HERRAMIENTA.MENOR(%)-0,01 B0014310-1,3 T0010023-1,3 A0040010-360 A0030020-360 </v>
          </cell>
          <cell r="I793">
            <v>0</v>
          </cell>
          <cell r="J793">
            <v>8</v>
          </cell>
          <cell r="K793" t="str">
            <v xml:space="preserve">C0010150-45 </v>
          </cell>
          <cell r="L793" t="str">
            <v>C0010611-45</v>
          </cell>
          <cell r="M793" t="str">
            <v>C0010923-45</v>
          </cell>
          <cell r="N793" t="str">
            <v>HERRAMIENTA.MENOR(%)-0,01</v>
          </cell>
          <cell r="O793" t="str">
            <v>B0014310-1,3</v>
          </cell>
          <cell r="P793" t="str">
            <v>T0010023-1,3</v>
          </cell>
          <cell r="Q793" t="str">
            <v>A0040010-360</v>
          </cell>
          <cell r="R793" t="str">
            <v>A0030020-360</v>
          </cell>
          <cell r="S793">
            <v>0</v>
          </cell>
          <cell r="T793">
            <v>0</v>
          </cell>
          <cell r="U793">
            <v>0</v>
          </cell>
          <cell r="V793">
            <v>0</v>
          </cell>
          <cell r="W793">
            <v>0</v>
          </cell>
          <cell r="X793">
            <v>0</v>
          </cell>
          <cell r="Y793">
            <v>0</v>
          </cell>
          <cell r="Z793">
            <v>0</v>
          </cell>
          <cell r="AA793">
            <v>0</v>
          </cell>
          <cell r="AB793">
            <v>0</v>
          </cell>
          <cell r="AC793">
            <v>0</v>
          </cell>
          <cell r="AD793">
            <v>0</v>
          </cell>
          <cell r="AE793">
            <v>0</v>
          </cell>
          <cell r="AF793">
            <v>0</v>
          </cell>
          <cell r="AG793">
            <v>0</v>
          </cell>
          <cell r="AH793">
            <v>0</v>
          </cell>
        </row>
        <row r="794">
          <cell r="C794" t="str">
            <v>350_12</v>
          </cell>
          <cell r="D794" t="str">
            <v>SUELO-CEMENTO CLASE SC-R GRADACION TIPO A (NO INCLUYE SUMINISTRO DEL CEMENTO)</v>
          </cell>
          <cell r="E794" t="str">
            <v>m3</v>
          </cell>
          <cell r="F794">
            <v>58618.547999999995</v>
          </cell>
          <cell r="G794">
            <v>76204.112399999998</v>
          </cell>
          <cell r="H794" t="str">
            <v xml:space="preserve">C0010150-45 C0010611-45 C0010923-45 HERRAMIENTA.MENOR(%)-0,01 B0014300-1,3 T0010023-1,3 A0040010-360 A0030020-360 </v>
          </cell>
          <cell r="I794">
            <v>0</v>
          </cell>
          <cell r="J794">
            <v>8</v>
          </cell>
          <cell r="K794" t="str">
            <v xml:space="preserve">C0010150-45 </v>
          </cell>
          <cell r="L794" t="str">
            <v>C0010611-45</v>
          </cell>
          <cell r="M794" t="str">
            <v>C0010923-45</v>
          </cell>
          <cell r="N794" t="str">
            <v>HERRAMIENTA.MENOR(%)-0,01</v>
          </cell>
          <cell r="O794" t="str">
            <v>B0014300-1,3</v>
          </cell>
          <cell r="P794" t="str">
            <v>T0010023-1,3</v>
          </cell>
          <cell r="Q794" t="str">
            <v>A0040010-360</v>
          </cell>
          <cell r="R794" t="str">
            <v>A0030020-360</v>
          </cell>
          <cell r="S794">
            <v>0</v>
          </cell>
          <cell r="T794">
            <v>0</v>
          </cell>
          <cell r="U794">
            <v>0</v>
          </cell>
          <cell r="V794">
            <v>0</v>
          </cell>
          <cell r="W794">
            <v>0</v>
          </cell>
          <cell r="X794">
            <v>0</v>
          </cell>
          <cell r="Y794">
            <v>0</v>
          </cell>
          <cell r="Z794">
            <v>0</v>
          </cell>
          <cell r="AA794">
            <v>0</v>
          </cell>
          <cell r="AB794">
            <v>0</v>
          </cell>
          <cell r="AC794">
            <v>0</v>
          </cell>
          <cell r="AD794">
            <v>0</v>
          </cell>
          <cell r="AE794">
            <v>0</v>
          </cell>
          <cell r="AF794">
            <v>0</v>
          </cell>
          <cell r="AG794">
            <v>0</v>
          </cell>
          <cell r="AH794">
            <v>0</v>
          </cell>
        </row>
        <row r="795">
          <cell r="C795" t="str">
            <v>350_13</v>
          </cell>
          <cell r="D795" t="str">
            <v>SUELO-CEMENTO CLASE SC-R GRADACION TIPO B (NO INCLUYE SUMINISTRO DEL CEMENTO)</v>
          </cell>
          <cell r="E795" t="str">
            <v>m3</v>
          </cell>
          <cell r="F795">
            <v>58618.547999999995</v>
          </cell>
          <cell r="G795">
            <v>76204.112399999998</v>
          </cell>
          <cell r="H795" t="str">
            <v xml:space="preserve">C0010150-45 C0010611-45 C0010923-45 HERRAMIENTA.MENOR(%)-0,01 B0014310-1,3 T0010023-1,3 A0040010-360 A0030020-360 </v>
          </cell>
          <cell r="I795">
            <v>0</v>
          </cell>
          <cell r="J795">
            <v>8</v>
          </cell>
          <cell r="K795" t="str">
            <v xml:space="preserve">C0010150-45 </v>
          </cell>
          <cell r="L795" t="str">
            <v>C0010611-45</v>
          </cell>
          <cell r="M795" t="str">
            <v>C0010923-45</v>
          </cell>
          <cell r="N795" t="str">
            <v>HERRAMIENTA.MENOR(%)-0,01</v>
          </cell>
          <cell r="O795" t="str">
            <v>B0014310-1,3</v>
          </cell>
          <cell r="P795" t="str">
            <v>T0010023-1,3</v>
          </cell>
          <cell r="Q795" t="str">
            <v>A0040010-360</v>
          </cell>
          <cell r="R795" t="str">
            <v>A0030020-360</v>
          </cell>
          <cell r="S795">
            <v>0</v>
          </cell>
          <cell r="T795">
            <v>0</v>
          </cell>
          <cell r="U795">
            <v>0</v>
          </cell>
          <cell r="V795">
            <v>0</v>
          </cell>
          <cell r="W795">
            <v>0</v>
          </cell>
          <cell r="X795">
            <v>0</v>
          </cell>
          <cell r="Y795">
            <v>0</v>
          </cell>
          <cell r="Z795">
            <v>0</v>
          </cell>
          <cell r="AA795">
            <v>0</v>
          </cell>
          <cell r="AB795">
            <v>0</v>
          </cell>
          <cell r="AC795">
            <v>0</v>
          </cell>
          <cell r="AD795">
            <v>0</v>
          </cell>
          <cell r="AE795">
            <v>0</v>
          </cell>
          <cell r="AF795">
            <v>0</v>
          </cell>
          <cell r="AG795">
            <v>0</v>
          </cell>
          <cell r="AH795">
            <v>0</v>
          </cell>
        </row>
        <row r="796">
          <cell r="C796" t="str">
            <v>350_14</v>
          </cell>
          <cell r="D796" t="str">
            <v xml:space="preserve">CEMENTO HIDRAULICO PARA SUELO-CEMENTO </v>
          </cell>
          <cell r="E796" t="str">
            <v>Kg</v>
          </cell>
          <cell r="F796">
            <v>532.74159999999995</v>
          </cell>
          <cell r="G796">
            <v>692.56407999999988</v>
          </cell>
          <cell r="H796" t="str">
            <v xml:space="preserve">B0100001-1 </v>
          </cell>
          <cell r="I796">
            <v>0</v>
          </cell>
          <cell r="J796">
            <v>1</v>
          </cell>
          <cell r="K796" t="str">
            <v xml:space="preserve">B0100001-1 </v>
          </cell>
          <cell r="L796">
            <v>0</v>
          </cell>
          <cell r="M796">
            <v>0</v>
          </cell>
          <cell r="N796">
            <v>0</v>
          </cell>
          <cell r="O796">
            <v>0</v>
          </cell>
          <cell r="P796">
            <v>0</v>
          </cell>
          <cell r="Q796">
            <v>0</v>
          </cell>
          <cell r="R796">
            <v>0</v>
          </cell>
          <cell r="S796">
            <v>0</v>
          </cell>
          <cell r="T796">
            <v>0</v>
          </cell>
          <cell r="U796">
            <v>0</v>
          </cell>
          <cell r="V796">
            <v>0</v>
          </cell>
          <cell r="W796">
            <v>0</v>
          </cell>
          <cell r="X796">
            <v>0</v>
          </cell>
          <cell r="Y796">
            <v>0</v>
          </cell>
          <cell r="Z796">
            <v>0</v>
          </cell>
          <cell r="AA796">
            <v>0</v>
          </cell>
          <cell r="AB796">
            <v>0</v>
          </cell>
          <cell r="AC796">
            <v>0</v>
          </cell>
          <cell r="AD796">
            <v>0</v>
          </cell>
          <cell r="AE796">
            <v>0</v>
          </cell>
          <cell r="AF796">
            <v>0</v>
          </cell>
          <cell r="AG796">
            <v>0</v>
          </cell>
          <cell r="AH796">
            <v>0</v>
          </cell>
        </row>
        <row r="797">
          <cell r="C797" t="str">
            <v>351_1</v>
          </cell>
          <cell r="D797" t="str">
            <v>BASE TRATADA CON CEMENTO RESISTENCIA R-3.5 (INCLUYE SUMINISTRO DE CEMENTO)</v>
          </cell>
          <cell r="E797" t="str">
            <v>m3</v>
          </cell>
          <cell r="F797">
            <v>106565.292</v>
          </cell>
          <cell r="G797">
            <v>138534.87960000001</v>
          </cell>
          <cell r="H797" t="str">
            <v xml:space="preserve">C0010150-45 C0010611-45 C0010923-45 HERRAMIENTA.MENOR(%)-0,01 B0014310-1,3 B0100001-90 T0010023-1,3 A0040010-360 A0030020-360 </v>
          </cell>
          <cell r="I797">
            <v>0</v>
          </cell>
          <cell r="J797">
            <v>9</v>
          </cell>
          <cell r="K797" t="str">
            <v xml:space="preserve">C0010150-45 </v>
          </cell>
          <cell r="L797" t="str">
            <v>C0010611-45</v>
          </cell>
          <cell r="M797" t="str">
            <v>C0010923-45</v>
          </cell>
          <cell r="N797" t="str">
            <v>HERRAMIENTA.MENOR(%)-0,01</v>
          </cell>
          <cell r="O797" t="str">
            <v>B0014310-1,3</v>
          </cell>
          <cell r="P797" t="str">
            <v>B0100001-90</v>
          </cell>
          <cell r="Q797" t="str">
            <v>T0010023-1,3</v>
          </cell>
          <cell r="R797" t="str">
            <v>A0040010-360</v>
          </cell>
          <cell r="S797" t="str">
            <v>A0030020-360</v>
          </cell>
          <cell r="T797">
            <v>0</v>
          </cell>
          <cell r="U797">
            <v>0</v>
          </cell>
          <cell r="V797">
            <v>0</v>
          </cell>
          <cell r="W797">
            <v>0</v>
          </cell>
          <cell r="X797">
            <v>0</v>
          </cell>
          <cell r="Y797">
            <v>0</v>
          </cell>
          <cell r="Z797">
            <v>0</v>
          </cell>
          <cell r="AA797">
            <v>0</v>
          </cell>
          <cell r="AB797">
            <v>0</v>
          </cell>
          <cell r="AC797">
            <v>0</v>
          </cell>
          <cell r="AD797">
            <v>0</v>
          </cell>
          <cell r="AE797">
            <v>0</v>
          </cell>
          <cell r="AF797">
            <v>0</v>
          </cell>
          <cell r="AG797">
            <v>0</v>
          </cell>
          <cell r="AH797">
            <v>0</v>
          </cell>
        </row>
        <row r="798">
          <cell r="C798" t="str">
            <v>351_2</v>
          </cell>
          <cell r="D798" t="str">
            <v>BASE TRATADA CON CEMENTO RESISTENCIA R-5.2 (INCLUYE SUMINISTRO DE CEMENTO)</v>
          </cell>
          <cell r="E798" t="str">
            <v>m3</v>
          </cell>
          <cell r="F798">
            <v>106565.292</v>
          </cell>
          <cell r="G798">
            <v>138534.87960000001</v>
          </cell>
          <cell r="H798" t="str">
            <v xml:space="preserve">C0010150-45 C0010611-45 C0010923-45 HERRAMIENTA.MENOR(%)-0,01 B0014310-1,3 B0100001-90 T0010023-1,3 A0040010-360 A0030020-360 </v>
          </cell>
          <cell r="I798">
            <v>0</v>
          </cell>
          <cell r="J798">
            <v>9</v>
          </cell>
          <cell r="K798" t="str">
            <v xml:space="preserve">C0010150-45 </v>
          </cell>
          <cell r="L798" t="str">
            <v>C0010611-45</v>
          </cell>
          <cell r="M798" t="str">
            <v>C0010923-45</v>
          </cell>
          <cell r="N798" t="str">
            <v>HERRAMIENTA.MENOR(%)-0,01</v>
          </cell>
          <cell r="O798" t="str">
            <v>B0014310-1,3</v>
          </cell>
          <cell r="P798" t="str">
            <v>B0100001-90</v>
          </cell>
          <cell r="Q798" t="str">
            <v>T0010023-1,3</v>
          </cell>
          <cell r="R798" t="str">
            <v>A0040010-360</v>
          </cell>
          <cell r="S798" t="str">
            <v>A0030020-360</v>
          </cell>
          <cell r="T798">
            <v>0</v>
          </cell>
          <cell r="U798">
            <v>0</v>
          </cell>
          <cell r="V798">
            <v>0</v>
          </cell>
          <cell r="W798">
            <v>0</v>
          </cell>
          <cell r="X798">
            <v>0</v>
          </cell>
          <cell r="Y798">
            <v>0</v>
          </cell>
          <cell r="Z798">
            <v>0</v>
          </cell>
          <cell r="AA798">
            <v>0</v>
          </cell>
          <cell r="AB798">
            <v>0</v>
          </cell>
          <cell r="AC798">
            <v>0</v>
          </cell>
          <cell r="AD798">
            <v>0</v>
          </cell>
          <cell r="AE798">
            <v>0</v>
          </cell>
          <cell r="AF798">
            <v>0</v>
          </cell>
          <cell r="AG798">
            <v>0</v>
          </cell>
          <cell r="AH798">
            <v>0</v>
          </cell>
        </row>
        <row r="799">
          <cell r="C799" t="str">
            <v>351_10</v>
          </cell>
          <cell r="D799" t="str">
            <v>BASE TRATADA CON CEMENTO RESISTENCIA R-3.5 (NO INCLUYE SUMINISTRO DE CEMENTO)</v>
          </cell>
          <cell r="E799" t="str">
            <v>m3</v>
          </cell>
          <cell r="F799">
            <v>58618.547999999995</v>
          </cell>
          <cell r="G799">
            <v>76204.112399999998</v>
          </cell>
          <cell r="H799" t="str">
            <v xml:space="preserve">C0010150-45 C0010611-45 C0010923-45 HERRAMIENTA.MENOR(%)-0,01 B0014310-1,3 T0010023-1,3 A0040010-360 A0030020-360 </v>
          </cell>
          <cell r="I799">
            <v>0</v>
          </cell>
          <cell r="J799">
            <v>8</v>
          </cell>
          <cell r="K799" t="str">
            <v xml:space="preserve">C0010150-45 </v>
          </cell>
          <cell r="L799" t="str">
            <v>C0010611-45</v>
          </cell>
          <cell r="M799" t="str">
            <v>C0010923-45</v>
          </cell>
          <cell r="N799" t="str">
            <v>HERRAMIENTA.MENOR(%)-0,01</v>
          </cell>
          <cell r="O799" t="str">
            <v>B0014310-1,3</v>
          </cell>
          <cell r="P799" t="str">
            <v>T0010023-1,3</v>
          </cell>
          <cell r="Q799" t="str">
            <v>A0040010-360</v>
          </cell>
          <cell r="R799" t="str">
            <v>A0030020-360</v>
          </cell>
          <cell r="S799">
            <v>0</v>
          </cell>
          <cell r="T799">
            <v>0</v>
          </cell>
          <cell r="U799">
            <v>0</v>
          </cell>
          <cell r="V799">
            <v>0</v>
          </cell>
          <cell r="W799">
            <v>0</v>
          </cell>
          <cell r="X799">
            <v>0</v>
          </cell>
          <cell r="Y799">
            <v>0</v>
          </cell>
          <cell r="Z799">
            <v>0</v>
          </cell>
          <cell r="AA799">
            <v>0</v>
          </cell>
          <cell r="AB799">
            <v>0</v>
          </cell>
          <cell r="AC799">
            <v>0</v>
          </cell>
          <cell r="AD799">
            <v>0</v>
          </cell>
          <cell r="AE799">
            <v>0</v>
          </cell>
          <cell r="AF799">
            <v>0</v>
          </cell>
          <cell r="AG799">
            <v>0</v>
          </cell>
          <cell r="AH799">
            <v>0</v>
          </cell>
        </row>
        <row r="800">
          <cell r="C800" t="str">
            <v>351_11</v>
          </cell>
          <cell r="D800" t="str">
            <v>BASE TRATADA CON CEMENTO RESISTENCIA R-5.2 (NO INCLUYE SUMINISTRO DE CEMENTO)</v>
          </cell>
          <cell r="E800" t="str">
            <v>m3</v>
          </cell>
          <cell r="F800">
            <v>58618.547999999995</v>
          </cell>
          <cell r="G800">
            <v>76204.112399999998</v>
          </cell>
          <cell r="H800" t="str">
            <v xml:space="preserve">C0010150-45 C0010611-45 C0010923-45 HERRAMIENTA.MENOR(%)-0,01 B0014310-1,3 T0010023-1,3 A0040010-360 A0030020-360 </v>
          </cell>
          <cell r="I800">
            <v>0</v>
          </cell>
          <cell r="J800">
            <v>8</v>
          </cell>
          <cell r="K800" t="str">
            <v xml:space="preserve">C0010150-45 </v>
          </cell>
          <cell r="L800" t="str">
            <v>C0010611-45</v>
          </cell>
          <cell r="M800" t="str">
            <v>C0010923-45</v>
          </cell>
          <cell r="N800" t="str">
            <v>HERRAMIENTA.MENOR(%)-0,01</v>
          </cell>
          <cell r="O800" t="str">
            <v>B0014310-1,3</v>
          </cell>
          <cell r="P800" t="str">
            <v>T0010023-1,3</v>
          </cell>
          <cell r="Q800" t="str">
            <v>A0040010-360</v>
          </cell>
          <cell r="R800" t="str">
            <v>A0030020-360</v>
          </cell>
          <cell r="S800">
            <v>0</v>
          </cell>
          <cell r="T800">
            <v>0</v>
          </cell>
          <cell r="U800">
            <v>0</v>
          </cell>
          <cell r="V800">
            <v>0</v>
          </cell>
          <cell r="W800">
            <v>0</v>
          </cell>
          <cell r="X800">
            <v>0</v>
          </cell>
          <cell r="Y800">
            <v>0</v>
          </cell>
          <cell r="Z800">
            <v>0</v>
          </cell>
          <cell r="AA800">
            <v>0</v>
          </cell>
          <cell r="AB800">
            <v>0</v>
          </cell>
          <cell r="AC800">
            <v>0</v>
          </cell>
          <cell r="AD800">
            <v>0</v>
          </cell>
          <cell r="AE800">
            <v>0</v>
          </cell>
          <cell r="AF800">
            <v>0</v>
          </cell>
          <cell r="AG800">
            <v>0</v>
          </cell>
          <cell r="AH800">
            <v>0</v>
          </cell>
        </row>
        <row r="801">
          <cell r="C801" t="str">
            <v>351_12</v>
          </cell>
          <cell r="D801" t="str">
            <v>CEMENTO HIDRAULICO PARA BASE TRATADA CON CEMENTO</v>
          </cell>
          <cell r="E801" t="str">
            <v>Kg</v>
          </cell>
          <cell r="F801">
            <v>532.74159999999995</v>
          </cell>
          <cell r="G801">
            <v>692.56407999999988</v>
          </cell>
          <cell r="H801" t="str">
            <v xml:space="preserve">B0100001-1 </v>
          </cell>
          <cell r="I801">
            <v>0</v>
          </cell>
          <cell r="J801">
            <v>1</v>
          </cell>
          <cell r="K801" t="str">
            <v xml:space="preserve">B0100001-1 </v>
          </cell>
          <cell r="L801">
            <v>0</v>
          </cell>
          <cell r="M801">
            <v>0</v>
          </cell>
          <cell r="N801">
            <v>0</v>
          </cell>
          <cell r="O801">
            <v>0</v>
          </cell>
          <cell r="P801">
            <v>0</v>
          </cell>
          <cell r="Q801">
            <v>0</v>
          </cell>
          <cell r="R801">
            <v>0</v>
          </cell>
          <cell r="S801">
            <v>0</v>
          </cell>
          <cell r="T801">
            <v>0</v>
          </cell>
          <cell r="U801">
            <v>0</v>
          </cell>
          <cell r="V801">
            <v>0</v>
          </cell>
          <cell r="W801">
            <v>0</v>
          </cell>
          <cell r="X801">
            <v>0</v>
          </cell>
          <cell r="Y801">
            <v>0</v>
          </cell>
          <cell r="Z801">
            <v>0</v>
          </cell>
          <cell r="AA801">
            <v>0</v>
          </cell>
          <cell r="AB801">
            <v>0</v>
          </cell>
          <cell r="AC801">
            <v>0</v>
          </cell>
          <cell r="AD801">
            <v>0</v>
          </cell>
          <cell r="AE801">
            <v>0</v>
          </cell>
          <cell r="AF801">
            <v>0</v>
          </cell>
          <cell r="AG801">
            <v>0</v>
          </cell>
          <cell r="AH801">
            <v>0</v>
          </cell>
        </row>
        <row r="802">
          <cell r="C802" t="str">
            <v>410_1</v>
          </cell>
          <cell r="D802" t="str">
            <v>CEMENTO ASFÁLTICO DE PENETRACIÓN 40-50</v>
          </cell>
          <cell r="E802" t="str">
            <v>Kg</v>
          </cell>
          <cell r="F802">
            <v>1020.8793554546944</v>
          </cell>
          <cell r="G802">
            <v>1327.1431620911028</v>
          </cell>
          <cell r="H802" t="str">
            <v xml:space="preserve">B0103501-1 </v>
          </cell>
          <cell r="I802">
            <v>0</v>
          </cell>
          <cell r="J802">
            <v>1</v>
          </cell>
          <cell r="K802" t="str">
            <v xml:space="preserve">B0103501-1 </v>
          </cell>
          <cell r="L802">
            <v>0</v>
          </cell>
          <cell r="M802">
            <v>0</v>
          </cell>
          <cell r="N802">
            <v>0</v>
          </cell>
          <cell r="O802">
            <v>0</v>
          </cell>
          <cell r="P802">
            <v>0</v>
          </cell>
          <cell r="Q802">
            <v>0</v>
          </cell>
          <cell r="R802">
            <v>0</v>
          </cell>
          <cell r="S802">
            <v>0</v>
          </cell>
          <cell r="T802">
            <v>0</v>
          </cell>
          <cell r="U802">
            <v>0</v>
          </cell>
          <cell r="V802">
            <v>0</v>
          </cell>
          <cell r="W802">
            <v>0</v>
          </cell>
          <cell r="X802">
            <v>0</v>
          </cell>
          <cell r="Y802">
            <v>0</v>
          </cell>
          <cell r="Z802">
            <v>0</v>
          </cell>
          <cell r="AA802">
            <v>0</v>
          </cell>
          <cell r="AB802">
            <v>0</v>
          </cell>
          <cell r="AC802">
            <v>0</v>
          </cell>
          <cell r="AD802">
            <v>0</v>
          </cell>
          <cell r="AE802">
            <v>0</v>
          </cell>
          <cell r="AF802">
            <v>0</v>
          </cell>
          <cell r="AG802">
            <v>0</v>
          </cell>
          <cell r="AH802">
            <v>0</v>
          </cell>
        </row>
        <row r="803">
          <cell r="C803" t="str">
            <v>410_2</v>
          </cell>
          <cell r="D803" t="str">
            <v>CEMENTO ASFÁLTICO DE PENETRACIÓN 60-70</v>
          </cell>
          <cell r="E803" t="str">
            <v>Kg</v>
          </cell>
          <cell r="F803">
            <v>969.0044673832158</v>
          </cell>
          <cell r="G803">
            <v>1259.7058075981806</v>
          </cell>
          <cell r="H803" t="str">
            <v xml:space="preserve">B0103490-1 </v>
          </cell>
          <cell r="I803">
            <v>0</v>
          </cell>
          <cell r="J803">
            <v>1</v>
          </cell>
          <cell r="K803" t="str">
            <v xml:space="preserve">B0103490-1 </v>
          </cell>
          <cell r="L803">
            <v>0</v>
          </cell>
          <cell r="M803">
            <v>0</v>
          </cell>
          <cell r="N803">
            <v>0</v>
          </cell>
          <cell r="O803">
            <v>0</v>
          </cell>
          <cell r="P803">
            <v>0</v>
          </cell>
          <cell r="Q803">
            <v>0</v>
          </cell>
          <cell r="R803">
            <v>0</v>
          </cell>
          <cell r="S803">
            <v>0</v>
          </cell>
          <cell r="T803">
            <v>0</v>
          </cell>
          <cell r="U803">
            <v>0</v>
          </cell>
          <cell r="V803">
            <v>0</v>
          </cell>
          <cell r="W803">
            <v>0</v>
          </cell>
          <cell r="X803">
            <v>0</v>
          </cell>
          <cell r="Y803">
            <v>0</v>
          </cell>
          <cell r="Z803">
            <v>0</v>
          </cell>
          <cell r="AA803">
            <v>0</v>
          </cell>
          <cell r="AB803">
            <v>0</v>
          </cell>
          <cell r="AC803">
            <v>0</v>
          </cell>
          <cell r="AD803">
            <v>0</v>
          </cell>
          <cell r="AE803">
            <v>0</v>
          </cell>
          <cell r="AF803">
            <v>0</v>
          </cell>
          <cell r="AG803">
            <v>0</v>
          </cell>
          <cell r="AH803">
            <v>0</v>
          </cell>
        </row>
        <row r="804">
          <cell r="C804" t="str">
            <v>410_3</v>
          </cell>
          <cell r="D804" t="str">
            <v>CEMENTO ASFÁLTICO DE PENETRACIÓN 80-100</v>
          </cell>
          <cell r="E804" t="str">
            <v>kg</v>
          </cell>
          <cell r="F804">
            <v>945.60268104201486</v>
          </cell>
          <cell r="G804">
            <v>1229.2834853546194</v>
          </cell>
          <cell r="H804" t="str">
            <v xml:space="preserve">B0103500-1 </v>
          </cell>
          <cell r="I804">
            <v>0</v>
          </cell>
          <cell r="J804">
            <v>1</v>
          </cell>
          <cell r="K804" t="str">
            <v xml:space="preserve">B0103500-1 </v>
          </cell>
          <cell r="L804">
            <v>0</v>
          </cell>
          <cell r="M804">
            <v>0</v>
          </cell>
          <cell r="N804">
            <v>0</v>
          </cell>
          <cell r="O804">
            <v>0</v>
          </cell>
          <cell r="P804">
            <v>0</v>
          </cell>
          <cell r="Q804">
            <v>0</v>
          </cell>
          <cell r="R804">
            <v>0</v>
          </cell>
          <cell r="S804">
            <v>0</v>
          </cell>
          <cell r="T804">
            <v>0</v>
          </cell>
          <cell r="U804">
            <v>0</v>
          </cell>
          <cell r="V804">
            <v>0</v>
          </cell>
          <cell r="W804">
            <v>0</v>
          </cell>
          <cell r="X804">
            <v>0</v>
          </cell>
          <cell r="Y804">
            <v>0</v>
          </cell>
          <cell r="Z804">
            <v>0</v>
          </cell>
          <cell r="AA804">
            <v>0</v>
          </cell>
          <cell r="AB804">
            <v>0</v>
          </cell>
          <cell r="AC804">
            <v>0</v>
          </cell>
          <cell r="AD804">
            <v>0</v>
          </cell>
          <cell r="AE804">
            <v>0</v>
          </cell>
          <cell r="AF804">
            <v>0</v>
          </cell>
          <cell r="AG804">
            <v>0</v>
          </cell>
          <cell r="AH804">
            <v>0</v>
          </cell>
        </row>
        <row r="805">
          <cell r="C805" t="str">
            <v>411_1</v>
          </cell>
          <cell r="D805" t="str">
            <v>SUMINISTRO DE EMULSION ASFALTICA DE ROTURA MEDIA (CRM)</v>
          </cell>
          <cell r="E805" t="str">
            <v>Lt</v>
          </cell>
          <cell r="F805">
            <v>1396.2035946340466</v>
          </cell>
          <cell r="G805">
            <v>1815.0646730242606</v>
          </cell>
          <cell r="H805" t="str">
            <v xml:space="preserve">B020005-1 </v>
          </cell>
          <cell r="I805">
            <v>0</v>
          </cell>
          <cell r="J805">
            <v>1</v>
          </cell>
          <cell r="K805" t="str">
            <v xml:space="preserve">B020005-1 </v>
          </cell>
          <cell r="L805">
            <v>0</v>
          </cell>
          <cell r="M805">
            <v>0</v>
          </cell>
          <cell r="N805">
            <v>0</v>
          </cell>
          <cell r="O805">
            <v>0</v>
          </cell>
          <cell r="P805">
            <v>0</v>
          </cell>
          <cell r="Q805">
            <v>0</v>
          </cell>
          <cell r="R805">
            <v>0</v>
          </cell>
          <cell r="S805">
            <v>0</v>
          </cell>
          <cell r="T805">
            <v>0</v>
          </cell>
          <cell r="U805">
            <v>0</v>
          </cell>
          <cell r="V805">
            <v>0</v>
          </cell>
          <cell r="W805">
            <v>0</v>
          </cell>
          <cell r="X805">
            <v>0</v>
          </cell>
          <cell r="Y805">
            <v>0</v>
          </cell>
          <cell r="Z805">
            <v>0</v>
          </cell>
          <cell r="AA805">
            <v>0</v>
          </cell>
          <cell r="AB805">
            <v>0</v>
          </cell>
          <cell r="AC805">
            <v>0</v>
          </cell>
          <cell r="AD805">
            <v>0</v>
          </cell>
          <cell r="AE805">
            <v>0</v>
          </cell>
          <cell r="AF805">
            <v>0</v>
          </cell>
          <cell r="AG805">
            <v>0</v>
          </cell>
          <cell r="AH805">
            <v>0</v>
          </cell>
        </row>
        <row r="806">
          <cell r="C806" t="str">
            <v>411_2</v>
          </cell>
          <cell r="D806" t="str">
            <v>EMULSION ASFALTICA DE ROTURA LENTA CRL-1 ARD</v>
          </cell>
          <cell r="E806" t="str">
            <v>Lt</v>
          </cell>
          <cell r="F806">
            <v>1289.6429363269779</v>
          </cell>
          <cell r="G806">
            <v>1676.5358172250712</v>
          </cell>
          <cell r="H806" t="str">
            <v xml:space="preserve">B020011-1 </v>
          </cell>
          <cell r="I806">
            <v>0</v>
          </cell>
          <cell r="J806">
            <v>1</v>
          </cell>
          <cell r="K806" t="str">
            <v xml:space="preserve">B020011-1 </v>
          </cell>
          <cell r="L806">
            <v>0</v>
          </cell>
          <cell r="M806">
            <v>0</v>
          </cell>
          <cell r="N806">
            <v>0</v>
          </cell>
          <cell r="O806">
            <v>0</v>
          </cell>
          <cell r="P806">
            <v>0</v>
          </cell>
          <cell r="Q806">
            <v>0</v>
          </cell>
          <cell r="R806">
            <v>0</v>
          </cell>
          <cell r="S806">
            <v>0</v>
          </cell>
          <cell r="T806">
            <v>0</v>
          </cell>
          <cell r="U806">
            <v>0</v>
          </cell>
          <cell r="V806">
            <v>0</v>
          </cell>
          <cell r="W806">
            <v>0</v>
          </cell>
          <cell r="X806">
            <v>0</v>
          </cell>
          <cell r="Y806">
            <v>0</v>
          </cell>
          <cell r="Z806">
            <v>0</v>
          </cell>
          <cell r="AA806">
            <v>0</v>
          </cell>
          <cell r="AB806">
            <v>0</v>
          </cell>
          <cell r="AC806">
            <v>0</v>
          </cell>
          <cell r="AD806">
            <v>0</v>
          </cell>
          <cell r="AE806">
            <v>0</v>
          </cell>
          <cell r="AF806">
            <v>0</v>
          </cell>
          <cell r="AG806">
            <v>0</v>
          </cell>
          <cell r="AH806">
            <v>0</v>
          </cell>
        </row>
        <row r="807">
          <cell r="C807" t="str">
            <v>411_3</v>
          </cell>
          <cell r="D807" t="str">
            <v>EMULSION ASFALTICA DE ROTURA LENTA CRL-1 -ARB</v>
          </cell>
          <cell r="E807" t="str">
            <v>Lt</v>
          </cell>
          <cell r="F807">
            <v>1524.5984924805925</v>
          </cell>
          <cell r="G807">
            <v>1981.9780402247704</v>
          </cell>
          <cell r="H807" t="str">
            <v xml:space="preserve">B020004-1 </v>
          </cell>
          <cell r="I807">
            <v>0</v>
          </cell>
          <cell r="J807">
            <v>1</v>
          </cell>
          <cell r="K807" t="str">
            <v xml:space="preserve">B020004-1 </v>
          </cell>
          <cell r="L807">
            <v>0</v>
          </cell>
          <cell r="M807">
            <v>0</v>
          </cell>
          <cell r="N807">
            <v>0</v>
          </cell>
          <cell r="O807">
            <v>0</v>
          </cell>
          <cell r="P807">
            <v>0</v>
          </cell>
          <cell r="Q807">
            <v>0</v>
          </cell>
          <cell r="R807">
            <v>0</v>
          </cell>
          <cell r="S807">
            <v>0</v>
          </cell>
          <cell r="T807">
            <v>0</v>
          </cell>
          <cell r="U807">
            <v>0</v>
          </cell>
          <cell r="V807">
            <v>0</v>
          </cell>
          <cell r="W807">
            <v>0</v>
          </cell>
          <cell r="X807">
            <v>0</v>
          </cell>
          <cell r="Y807">
            <v>0</v>
          </cell>
          <cell r="Z807">
            <v>0</v>
          </cell>
          <cell r="AA807">
            <v>0</v>
          </cell>
          <cell r="AB807">
            <v>0</v>
          </cell>
          <cell r="AC807">
            <v>0</v>
          </cell>
          <cell r="AD807">
            <v>0</v>
          </cell>
          <cell r="AE807">
            <v>0</v>
          </cell>
          <cell r="AF807">
            <v>0</v>
          </cell>
          <cell r="AG807">
            <v>0</v>
          </cell>
          <cell r="AH807">
            <v>0</v>
          </cell>
        </row>
        <row r="808">
          <cell r="C808" t="str">
            <v>411_4</v>
          </cell>
          <cell r="D808" t="str">
            <v>EMULSION ASFALTICA DE ROTURA LENTA CRL-1h</v>
          </cell>
          <cell r="E808" t="str">
            <v>Lt</v>
          </cell>
          <cell r="F808">
            <v>1227.9354188354539</v>
          </cell>
          <cell r="G808">
            <v>1596.31604448609</v>
          </cell>
          <cell r="H808" t="str">
            <v xml:space="preserve">B020003-1 </v>
          </cell>
          <cell r="I808">
            <v>0</v>
          </cell>
          <cell r="J808">
            <v>1</v>
          </cell>
          <cell r="K808" t="str">
            <v xml:space="preserve">B020003-1 </v>
          </cell>
          <cell r="L808">
            <v>0</v>
          </cell>
          <cell r="M808">
            <v>0</v>
          </cell>
          <cell r="N808">
            <v>0</v>
          </cell>
          <cell r="O808">
            <v>0</v>
          </cell>
          <cell r="P808">
            <v>0</v>
          </cell>
          <cell r="Q808">
            <v>0</v>
          </cell>
          <cell r="R808">
            <v>0</v>
          </cell>
          <cell r="S808">
            <v>0</v>
          </cell>
          <cell r="T808">
            <v>0</v>
          </cell>
          <cell r="U808">
            <v>0</v>
          </cell>
          <cell r="V808">
            <v>0</v>
          </cell>
          <cell r="W808">
            <v>0</v>
          </cell>
          <cell r="X808">
            <v>0</v>
          </cell>
          <cell r="Y808">
            <v>0</v>
          </cell>
          <cell r="Z808">
            <v>0</v>
          </cell>
          <cell r="AA808">
            <v>0</v>
          </cell>
          <cell r="AB808">
            <v>0</v>
          </cell>
          <cell r="AC808">
            <v>0</v>
          </cell>
          <cell r="AD808">
            <v>0</v>
          </cell>
          <cell r="AE808">
            <v>0</v>
          </cell>
          <cell r="AF808">
            <v>0</v>
          </cell>
          <cell r="AG808">
            <v>0</v>
          </cell>
          <cell r="AH808">
            <v>0</v>
          </cell>
        </row>
        <row r="809">
          <cell r="C809" t="str">
            <v>413_1</v>
          </cell>
          <cell r="D809" t="str">
            <v>CEMENTO ASFÁLTICO MODIFICADO CON GRANO DE CAUCHO TIPO I</v>
          </cell>
          <cell r="E809" t="str">
            <v>Kg</v>
          </cell>
          <cell r="F809">
            <v>1549.4304709784074</v>
          </cell>
          <cell r="G809">
            <v>2014.2596122719297</v>
          </cell>
          <cell r="H809" t="str">
            <v xml:space="preserve">B0103551-1 </v>
          </cell>
          <cell r="I809">
            <v>0</v>
          </cell>
          <cell r="J809">
            <v>1</v>
          </cell>
          <cell r="K809" t="str">
            <v xml:space="preserve">B0103551-1 </v>
          </cell>
          <cell r="L809">
            <v>0</v>
          </cell>
          <cell r="M809">
            <v>0</v>
          </cell>
          <cell r="N809">
            <v>0</v>
          </cell>
          <cell r="O809">
            <v>0</v>
          </cell>
          <cell r="P809">
            <v>0</v>
          </cell>
          <cell r="Q809">
            <v>0</v>
          </cell>
          <cell r="R809">
            <v>0</v>
          </cell>
          <cell r="S809">
            <v>0</v>
          </cell>
          <cell r="T809">
            <v>0</v>
          </cell>
          <cell r="U809">
            <v>0</v>
          </cell>
          <cell r="V809">
            <v>0</v>
          </cell>
          <cell r="W809">
            <v>0</v>
          </cell>
          <cell r="X809">
            <v>0</v>
          </cell>
          <cell r="Y809">
            <v>0</v>
          </cell>
          <cell r="Z809">
            <v>0</v>
          </cell>
          <cell r="AA809">
            <v>0</v>
          </cell>
          <cell r="AB809">
            <v>0</v>
          </cell>
          <cell r="AC809">
            <v>0</v>
          </cell>
          <cell r="AD809">
            <v>0</v>
          </cell>
          <cell r="AE809">
            <v>0</v>
          </cell>
          <cell r="AF809">
            <v>0</v>
          </cell>
          <cell r="AG809">
            <v>0</v>
          </cell>
          <cell r="AH809">
            <v>0</v>
          </cell>
        </row>
        <row r="810">
          <cell r="C810" t="str">
            <v>413_2</v>
          </cell>
          <cell r="D810" t="str">
            <v>CEMENTO ASFALTICO MODIFICADO CON GRANO DE CAUCHO TIPO II</v>
          </cell>
          <cell r="E810" t="str">
            <v>Kg</v>
          </cell>
          <cell r="F810">
            <v>1594.2006511432332</v>
          </cell>
          <cell r="G810">
            <v>2072.4608464862031</v>
          </cell>
          <cell r="H810" t="str">
            <v xml:space="preserve">B0103552-1 </v>
          </cell>
          <cell r="I810">
            <v>0</v>
          </cell>
          <cell r="J810">
            <v>1</v>
          </cell>
          <cell r="K810" t="str">
            <v xml:space="preserve">B0103552-1 </v>
          </cell>
          <cell r="L810">
            <v>0</v>
          </cell>
          <cell r="M810">
            <v>0</v>
          </cell>
          <cell r="N810">
            <v>0</v>
          </cell>
          <cell r="O810">
            <v>0</v>
          </cell>
          <cell r="P810">
            <v>0</v>
          </cell>
          <cell r="Q810">
            <v>0</v>
          </cell>
          <cell r="R810">
            <v>0</v>
          </cell>
          <cell r="S810">
            <v>0</v>
          </cell>
          <cell r="T810">
            <v>0</v>
          </cell>
          <cell r="U810">
            <v>0</v>
          </cell>
          <cell r="V810">
            <v>0</v>
          </cell>
          <cell r="W810">
            <v>0</v>
          </cell>
          <cell r="X810">
            <v>0</v>
          </cell>
          <cell r="Y810">
            <v>0</v>
          </cell>
          <cell r="Z810">
            <v>0</v>
          </cell>
          <cell r="AA810">
            <v>0</v>
          </cell>
          <cell r="AB810">
            <v>0</v>
          </cell>
          <cell r="AC810">
            <v>0</v>
          </cell>
          <cell r="AD810">
            <v>0</v>
          </cell>
          <cell r="AE810">
            <v>0</v>
          </cell>
          <cell r="AF810">
            <v>0</v>
          </cell>
          <cell r="AG810">
            <v>0</v>
          </cell>
          <cell r="AH810">
            <v>0</v>
          </cell>
        </row>
        <row r="811">
          <cell r="C811" t="str">
            <v>413_3</v>
          </cell>
          <cell r="D811" t="str">
            <v>CEMENTO ASFALTICO MODIFICADO CON GRANO DE CAUCHO RECICLADO TIPO III</v>
          </cell>
          <cell r="E811" t="str">
            <v>Kg</v>
          </cell>
          <cell r="F811">
            <v>1643.1892248072304</v>
          </cell>
          <cell r="G811">
            <v>2136.1459922493996</v>
          </cell>
          <cell r="H811" t="str">
            <v xml:space="preserve">B0103553-1 </v>
          </cell>
          <cell r="I811">
            <v>0</v>
          </cell>
          <cell r="J811">
            <v>1</v>
          </cell>
          <cell r="K811" t="str">
            <v xml:space="preserve">B0103553-1 </v>
          </cell>
          <cell r="L811">
            <v>0</v>
          </cell>
          <cell r="M811">
            <v>0</v>
          </cell>
          <cell r="N811">
            <v>0</v>
          </cell>
          <cell r="O811">
            <v>0</v>
          </cell>
          <cell r="P811">
            <v>0</v>
          </cell>
          <cell r="Q811">
            <v>0</v>
          </cell>
          <cell r="R811">
            <v>0</v>
          </cell>
          <cell r="S811">
            <v>0</v>
          </cell>
          <cell r="T811">
            <v>0</v>
          </cell>
          <cell r="U811">
            <v>0</v>
          </cell>
          <cell r="V811">
            <v>0</v>
          </cell>
          <cell r="W811">
            <v>0</v>
          </cell>
          <cell r="X811">
            <v>0</v>
          </cell>
          <cell r="Y811">
            <v>0</v>
          </cell>
          <cell r="Z811">
            <v>0</v>
          </cell>
          <cell r="AA811">
            <v>0</v>
          </cell>
          <cell r="AB811">
            <v>0</v>
          </cell>
          <cell r="AC811">
            <v>0</v>
          </cell>
          <cell r="AD811">
            <v>0</v>
          </cell>
          <cell r="AE811">
            <v>0</v>
          </cell>
          <cell r="AF811">
            <v>0</v>
          </cell>
          <cell r="AG811">
            <v>0</v>
          </cell>
          <cell r="AH811">
            <v>0</v>
          </cell>
        </row>
        <row r="812">
          <cell r="C812" t="str">
            <v>414_1</v>
          </cell>
          <cell r="D812" t="str">
            <v>CEMENTO ASFALTICO MODIFICADO CON POLIMEROS TIPO I</v>
          </cell>
          <cell r="E812" t="str">
            <v>Kg</v>
          </cell>
          <cell r="F812">
            <v>1548.0384921120492</v>
          </cell>
          <cell r="G812">
            <v>2012.4500397456641</v>
          </cell>
          <cell r="H812" t="str">
            <v xml:space="preserve">B0103510-1 </v>
          </cell>
          <cell r="I812">
            <v>0</v>
          </cell>
          <cell r="J812">
            <v>1</v>
          </cell>
          <cell r="K812" t="str">
            <v xml:space="preserve">B0103510-1 </v>
          </cell>
          <cell r="L812">
            <v>0</v>
          </cell>
          <cell r="M812">
            <v>0</v>
          </cell>
          <cell r="N812">
            <v>0</v>
          </cell>
          <cell r="O812">
            <v>0</v>
          </cell>
          <cell r="P812">
            <v>0</v>
          </cell>
          <cell r="Q812">
            <v>0</v>
          </cell>
          <cell r="R812">
            <v>0</v>
          </cell>
          <cell r="S812">
            <v>0</v>
          </cell>
          <cell r="T812">
            <v>0</v>
          </cell>
          <cell r="U812">
            <v>0</v>
          </cell>
          <cell r="V812">
            <v>0</v>
          </cell>
          <cell r="W812">
            <v>0</v>
          </cell>
          <cell r="X812">
            <v>0</v>
          </cell>
          <cell r="Y812">
            <v>0</v>
          </cell>
          <cell r="Z812">
            <v>0</v>
          </cell>
          <cell r="AA812">
            <v>0</v>
          </cell>
          <cell r="AB812">
            <v>0</v>
          </cell>
          <cell r="AC812">
            <v>0</v>
          </cell>
          <cell r="AD812">
            <v>0</v>
          </cell>
          <cell r="AE812">
            <v>0</v>
          </cell>
          <cell r="AF812">
            <v>0</v>
          </cell>
          <cell r="AG812">
            <v>0</v>
          </cell>
          <cell r="AH812">
            <v>0</v>
          </cell>
        </row>
        <row r="813">
          <cell r="C813" t="str">
            <v>414_2</v>
          </cell>
          <cell r="D813" t="str">
            <v>CEMENTO ASFALTICO MODIFICADO CON POLIMEROS TIPO II A</v>
          </cell>
          <cell r="E813" t="str">
            <v>Kg</v>
          </cell>
          <cell r="F813">
            <v>1608.4594500233015</v>
          </cell>
          <cell r="G813">
            <v>2090.997285030292</v>
          </cell>
          <cell r="H813" t="str">
            <v xml:space="preserve">B0103520-1 </v>
          </cell>
          <cell r="I813">
            <v>0</v>
          </cell>
          <cell r="J813">
            <v>1</v>
          </cell>
          <cell r="K813" t="str">
            <v xml:space="preserve">B0103520-1 </v>
          </cell>
          <cell r="L813">
            <v>0</v>
          </cell>
          <cell r="M813">
            <v>0</v>
          </cell>
          <cell r="N813">
            <v>0</v>
          </cell>
          <cell r="O813">
            <v>0</v>
          </cell>
          <cell r="P813">
            <v>0</v>
          </cell>
          <cell r="Q813">
            <v>0</v>
          </cell>
          <cell r="R813">
            <v>0</v>
          </cell>
          <cell r="S813">
            <v>0</v>
          </cell>
          <cell r="T813">
            <v>0</v>
          </cell>
          <cell r="U813">
            <v>0</v>
          </cell>
          <cell r="V813">
            <v>0</v>
          </cell>
          <cell r="W813">
            <v>0</v>
          </cell>
          <cell r="X813">
            <v>0</v>
          </cell>
          <cell r="Y813">
            <v>0</v>
          </cell>
          <cell r="Z813">
            <v>0</v>
          </cell>
          <cell r="AA813">
            <v>0</v>
          </cell>
          <cell r="AB813">
            <v>0</v>
          </cell>
          <cell r="AC813">
            <v>0</v>
          </cell>
          <cell r="AD813">
            <v>0</v>
          </cell>
          <cell r="AE813">
            <v>0</v>
          </cell>
          <cell r="AF813">
            <v>0</v>
          </cell>
          <cell r="AG813">
            <v>0</v>
          </cell>
          <cell r="AH813">
            <v>0</v>
          </cell>
        </row>
        <row r="814">
          <cell r="C814" t="str">
            <v>414_3</v>
          </cell>
          <cell r="D814" t="str">
            <v>CEMENTO ASFALTICO MODIFIFCADO CON POLIMEROS TIPO II B</v>
          </cell>
          <cell r="E814" t="str">
            <v>Kg</v>
          </cell>
          <cell r="F814">
            <v>1608.4594500233015</v>
          </cell>
          <cell r="G814">
            <v>2090.997285030292</v>
          </cell>
          <cell r="H814" t="str">
            <v xml:space="preserve">B0103520-1 </v>
          </cell>
          <cell r="I814">
            <v>0</v>
          </cell>
          <cell r="J814">
            <v>1</v>
          </cell>
          <cell r="K814" t="str">
            <v xml:space="preserve">B0103520-1 </v>
          </cell>
          <cell r="L814">
            <v>0</v>
          </cell>
          <cell r="M814">
            <v>0</v>
          </cell>
          <cell r="N814">
            <v>0</v>
          </cell>
          <cell r="O814">
            <v>0</v>
          </cell>
          <cell r="P814">
            <v>0</v>
          </cell>
          <cell r="Q814">
            <v>0</v>
          </cell>
          <cell r="R814">
            <v>0</v>
          </cell>
          <cell r="S814">
            <v>0</v>
          </cell>
          <cell r="T814">
            <v>0</v>
          </cell>
          <cell r="U814">
            <v>0</v>
          </cell>
          <cell r="V814">
            <v>0</v>
          </cell>
          <cell r="W814">
            <v>0</v>
          </cell>
          <cell r="X814">
            <v>0</v>
          </cell>
          <cell r="Y814">
            <v>0</v>
          </cell>
          <cell r="Z814">
            <v>0</v>
          </cell>
          <cell r="AA814">
            <v>0</v>
          </cell>
          <cell r="AB814">
            <v>0</v>
          </cell>
          <cell r="AC814">
            <v>0</v>
          </cell>
          <cell r="AD814">
            <v>0</v>
          </cell>
          <cell r="AE814">
            <v>0</v>
          </cell>
          <cell r="AF814">
            <v>0</v>
          </cell>
          <cell r="AG814">
            <v>0</v>
          </cell>
          <cell r="AH814">
            <v>0</v>
          </cell>
        </row>
        <row r="815">
          <cell r="C815" t="str">
            <v>414_4</v>
          </cell>
          <cell r="D815" t="str">
            <v>CEMENTO ASFALTICO MODIFICADO CON POLIMEROS TIPO III</v>
          </cell>
          <cell r="E815" t="str">
            <v>Kg</v>
          </cell>
          <cell r="F815">
            <v>1646.6996406609894</v>
          </cell>
          <cell r="G815">
            <v>2140.7095328592864</v>
          </cell>
          <cell r="H815" t="str">
            <v xml:space="preserve">B0103530-1 </v>
          </cell>
          <cell r="I815">
            <v>0</v>
          </cell>
          <cell r="J815">
            <v>1</v>
          </cell>
          <cell r="K815" t="str">
            <v xml:space="preserve">B0103530-1 </v>
          </cell>
          <cell r="L815">
            <v>0</v>
          </cell>
          <cell r="M815">
            <v>0</v>
          </cell>
          <cell r="N815">
            <v>0</v>
          </cell>
          <cell r="O815">
            <v>0</v>
          </cell>
          <cell r="P815">
            <v>0</v>
          </cell>
          <cell r="Q815">
            <v>0</v>
          </cell>
          <cell r="R815">
            <v>0</v>
          </cell>
          <cell r="S815">
            <v>0</v>
          </cell>
          <cell r="T815">
            <v>0</v>
          </cell>
          <cell r="U815">
            <v>0</v>
          </cell>
          <cell r="V815">
            <v>0</v>
          </cell>
          <cell r="W815">
            <v>0</v>
          </cell>
          <cell r="X815">
            <v>0</v>
          </cell>
          <cell r="Y815">
            <v>0</v>
          </cell>
          <cell r="Z815">
            <v>0</v>
          </cell>
          <cell r="AA815">
            <v>0</v>
          </cell>
          <cell r="AB815">
            <v>0</v>
          </cell>
          <cell r="AC815">
            <v>0</v>
          </cell>
          <cell r="AD815">
            <v>0</v>
          </cell>
          <cell r="AE815">
            <v>0</v>
          </cell>
          <cell r="AF815">
            <v>0</v>
          </cell>
          <cell r="AG815">
            <v>0</v>
          </cell>
          <cell r="AH815">
            <v>0</v>
          </cell>
        </row>
        <row r="816">
          <cell r="C816" t="str">
            <v>414_5</v>
          </cell>
          <cell r="D816" t="str">
            <v>CEMENTO ASFALTICO MODIFICADO CON POLIMEROS TIPO IV</v>
          </cell>
          <cell r="E816" t="str">
            <v>Kg</v>
          </cell>
          <cell r="F816">
            <v>1766.1517386238902</v>
          </cell>
          <cell r="G816">
            <v>2295.9972602110574</v>
          </cell>
          <cell r="H816" t="str">
            <v xml:space="preserve">B0103540-1 </v>
          </cell>
          <cell r="I816">
            <v>0</v>
          </cell>
          <cell r="J816">
            <v>1</v>
          </cell>
          <cell r="K816" t="str">
            <v xml:space="preserve">B0103540-1 </v>
          </cell>
          <cell r="L816">
            <v>0</v>
          </cell>
          <cell r="M816">
            <v>0</v>
          </cell>
          <cell r="N816">
            <v>0</v>
          </cell>
          <cell r="O816">
            <v>0</v>
          </cell>
          <cell r="P816">
            <v>0</v>
          </cell>
          <cell r="Q816">
            <v>0</v>
          </cell>
          <cell r="R816">
            <v>0</v>
          </cell>
          <cell r="S816">
            <v>0</v>
          </cell>
          <cell r="T816">
            <v>0</v>
          </cell>
          <cell r="U816">
            <v>0</v>
          </cell>
          <cell r="V816">
            <v>0</v>
          </cell>
          <cell r="W816">
            <v>0</v>
          </cell>
          <cell r="X816">
            <v>0</v>
          </cell>
          <cell r="Y816">
            <v>0</v>
          </cell>
          <cell r="Z816">
            <v>0</v>
          </cell>
          <cell r="AA816">
            <v>0</v>
          </cell>
          <cell r="AB816">
            <v>0</v>
          </cell>
          <cell r="AC816">
            <v>0</v>
          </cell>
          <cell r="AD816">
            <v>0</v>
          </cell>
          <cell r="AE816">
            <v>0</v>
          </cell>
          <cell r="AF816">
            <v>0</v>
          </cell>
          <cell r="AG816">
            <v>0</v>
          </cell>
          <cell r="AH816">
            <v>0</v>
          </cell>
        </row>
        <row r="817">
          <cell r="C817" t="str">
            <v>414_6</v>
          </cell>
          <cell r="D817" t="str">
            <v>CEMENTO ASFALTICO MODIFICADO CON POLIMEROS TIPO V</v>
          </cell>
          <cell r="E817" t="str">
            <v>Kg</v>
          </cell>
          <cell r="F817">
            <v>1908.1716869136808</v>
          </cell>
          <cell r="G817">
            <v>2480.6231929877849</v>
          </cell>
          <cell r="H817" t="str">
            <v xml:space="preserve">B0103550-1 </v>
          </cell>
          <cell r="I817">
            <v>0</v>
          </cell>
          <cell r="J817">
            <v>1</v>
          </cell>
          <cell r="K817" t="str">
            <v xml:space="preserve">B0103550-1 </v>
          </cell>
          <cell r="L817">
            <v>0</v>
          </cell>
          <cell r="M817">
            <v>0</v>
          </cell>
          <cell r="N817">
            <v>0</v>
          </cell>
          <cell r="O817">
            <v>0</v>
          </cell>
          <cell r="P817">
            <v>0</v>
          </cell>
          <cell r="Q817">
            <v>0</v>
          </cell>
          <cell r="R817">
            <v>0</v>
          </cell>
          <cell r="S817">
            <v>0</v>
          </cell>
          <cell r="T817">
            <v>0</v>
          </cell>
          <cell r="U817">
            <v>0</v>
          </cell>
          <cell r="V817">
            <v>0</v>
          </cell>
          <cell r="W817">
            <v>0</v>
          </cell>
          <cell r="X817">
            <v>0</v>
          </cell>
          <cell r="Y817">
            <v>0</v>
          </cell>
          <cell r="Z817">
            <v>0</v>
          </cell>
          <cell r="AA817">
            <v>0</v>
          </cell>
          <cell r="AB817">
            <v>0</v>
          </cell>
          <cell r="AC817">
            <v>0</v>
          </cell>
          <cell r="AD817">
            <v>0</v>
          </cell>
          <cell r="AE817">
            <v>0</v>
          </cell>
          <cell r="AF817">
            <v>0</v>
          </cell>
          <cell r="AG817">
            <v>0</v>
          </cell>
          <cell r="AH817">
            <v>0</v>
          </cell>
        </row>
        <row r="818">
          <cell r="C818" t="str">
            <v>415_1</v>
          </cell>
          <cell r="D818" t="str">
            <v>EMULSION ASFALTICA DE ROTURA MEDIA MODIFICADA CON POLIMEROS CRM-m</v>
          </cell>
          <cell r="E818" t="str">
            <v>Lt</v>
          </cell>
          <cell r="F818">
            <v>1502.4387113471271</v>
          </cell>
          <cell r="G818">
            <v>1953.1703247512651</v>
          </cell>
          <cell r="H818" t="str">
            <v xml:space="preserve">B020012-1 </v>
          </cell>
          <cell r="I818">
            <v>0</v>
          </cell>
          <cell r="J818">
            <v>1</v>
          </cell>
          <cell r="K818" t="str">
            <v xml:space="preserve">B020012-1 </v>
          </cell>
          <cell r="L818">
            <v>0</v>
          </cell>
          <cell r="M818">
            <v>0</v>
          </cell>
          <cell r="N818">
            <v>0</v>
          </cell>
          <cell r="O818">
            <v>0</v>
          </cell>
          <cell r="P818">
            <v>0</v>
          </cell>
          <cell r="Q818">
            <v>0</v>
          </cell>
          <cell r="R818">
            <v>0</v>
          </cell>
          <cell r="S818">
            <v>0</v>
          </cell>
          <cell r="T818">
            <v>0</v>
          </cell>
          <cell r="U818">
            <v>0</v>
          </cell>
          <cell r="V818">
            <v>0</v>
          </cell>
          <cell r="W818">
            <v>0</v>
          </cell>
          <cell r="X818">
            <v>0</v>
          </cell>
          <cell r="Y818">
            <v>0</v>
          </cell>
          <cell r="Z818">
            <v>0</v>
          </cell>
          <cell r="AA818">
            <v>0</v>
          </cell>
          <cell r="AB818">
            <v>0</v>
          </cell>
          <cell r="AC818">
            <v>0</v>
          </cell>
          <cell r="AD818">
            <v>0</v>
          </cell>
          <cell r="AE818">
            <v>0</v>
          </cell>
          <cell r="AF818">
            <v>0</v>
          </cell>
          <cell r="AG818">
            <v>0</v>
          </cell>
          <cell r="AH818">
            <v>0</v>
          </cell>
        </row>
        <row r="819">
          <cell r="C819" t="str">
            <v>420_1</v>
          </cell>
          <cell r="D819" t="str">
            <v>RIEGO DE IMPRIMACIÓN CON EMULSIÓN ASFÁLTICA CRL-0</v>
          </cell>
          <cell r="E819" t="str">
            <v>m2</v>
          </cell>
          <cell r="F819">
            <v>1528.8589963900079</v>
          </cell>
          <cell r="G819">
            <v>1987.5166953070102</v>
          </cell>
          <cell r="H819" t="str">
            <v xml:space="preserve">C0010160-500 C0010250-500 HERRAMIENTA.MENOR(%)-0,01 B020001-1 A0030040-4000 </v>
          </cell>
          <cell r="I819">
            <v>0</v>
          </cell>
          <cell r="J819">
            <v>5</v>
          </cell>
          <cell r="K819" t="str">
            <v xml:space="preserve">C0010160-500 </v>
          </cell>
          <cell r="L819" t="str">
            <v>C0010250-500</v>
          </cell>
          <cell r="M819" t="str">
            <v>HERRAMIENTA.MENOR(%)-0,01</v>
          </cell>
          <cell r="N819" t="str">
            <v>B020001-1</v>
          </cell>
          <cell r="O819" t="str">
            <v>A0030040-4000</v>
          </cell>
          <cell r="P819">
            <v>0</v>
          </cell>
          <cell r="Q819">
            <v>0</v>
          </cell>
          <cell r="R819">
            <v>0</v>
          </cell>
          <cell r="S819">
            <v>0</v>
          </cell>
          <cell r="T819">
            <v>0</v>
          </cell>
          <cell r="U819">
            <v>0</v>
          </cell>
          <cell r="V819">
            <v>0</v>
          </cell>
          <cell r="W819">
            <v>0</v>
          </cell>
          <cell r="X819">
            <v>0</v>
          </cell>
          <cell r="Y819">
            <v>0</v>
          </cell>
          <cell r="Z819">
            <v>0</v>
          </cell>
          <cell r="AA819">
            <v>0</v>
          </cell>
          <cell r="AB819">
            <v>0</v>
          </cell>
          <cell r="AC819">
            <v>0</v>
          </cell>
          <cell r="AD819">
            <v>0</v>
          </cell>
          <cell r="AE819">
            <v>0</v>
          </cell>
          <cell r="AF819">
            <v>0</v>
          </cell>
          <cell r="AG819">
            <v>0</v>
          </cell>
          <cell r="AH819">
            <v>0</v>
          </cell>
        </row>
        <row r="820">
          <cell r="C820" t="str">
            <v>420_2</v>
          </cell>
          <cell r="D820" t="str">
            <v>RIEGO DE IMPRIMACIÓN CON EMULSIÓN ASFÁLTICA CRL-1</v>
          </cell>
          <cell r="E820" t="str">
            <v>m2</v>
          </cell>
          <cell r="F820">
            <v>1525.9011100444714</v>
          </cell>
          <cell r="G820">
            <v>1983.6714430578129</v>
          </cell>
          <cell r="H820" t="str">
            <v xml:space="preserve">C0010160-500 C0010250-500 HERRAMIENTA.MENOR(%)-0,01 B020002-1 A0030040-4000 </v>
          </cell>
          <cell r="I820">
            <v>0</v>
          </cell>
          <cell r="J820">
            <v>5</v>
          </cell>
          <cell r="K820" t="str">
            <v xml:space="preserve">C0010160-500 </v>
          </cell>
          <cell r="L820" t="str">
            <v>C0010250-500</v>
          </cell>
          <cell r="M820" t="str">
            <v>HERRAMIENTA.MENOR(%)-0,01</v>
          </cell>
          <cell r="N820" t="str">
            <v>B020002-1</v>
          </cell>
          <cell r="O820" t="str">
            <v>A0030040-4000</v>
          </cell>
          <cell r="P820">
            <v>0</v>
          </cell>
          <cell r="Q820">
            <v>0</v>
          </cell>
          <cell r="R820">
            <v>0</v>
          </cell>
          <cell r="S820">
            <v>0</v>
          </cell>
          <cell r="T820">
            <v>0</v>
          </cell>
          <cell r="U820">
            <v>0</v>
          </cell>
          <cell r="V820">
            <v>0</v>
          </cell>
          <cell r="W820">
            <v>0</v>
          </cell>
          <cell r="X820">
            <v>0</v>
          </cell>
          <cell r="Y820">
            <v>0</v>
          </cell>
          <cell r="Z820">
            <v>0</v>
          </cell>
          <cell r="AA820">
            <v>0</v>
          </cell>
          <cell r="AB820">
            <v>0</v>
          </cell>
          <cell r="AC820">
            <v>0</v>
          </cell>
          <cell r="AD820">
            <v>0</v>
          </cell>
          <cell r="AE820">
            <v>0</v>
          </cell>
          <cell r="AF820">
            <v>0</v>
          </cell>
          <cell r="AG820">
            <v>0</v>
          </cell>
          <cell r="AH820">
            <v>0</v>
          </cell>
        </row>
        <row r="821">
          <cell r="C821" t="str">
            <v>420_3</v>
          </cell>
          <cell r="D821" t="str">
            <v>RIEGO DE IMPRIMACIÓN CON ASFALTO LIQUIDO</v>
          </cell>
          <cell r="E821" t="str">
            <v>m2</v>
          </cell>
          <cell r="F821">
            <v>2471.9460153843838</v>
          </cell>
          <cell r="G821">
            <v>3213.5298199996987</v>
          </cell>
          <cell r="H821" t="str">
            <v xml:space="preserve">C0010160-500 C0010250-500 HERRAMIENTA.MENOR(%)-0,01 B008009-0,3 A0030040-4000 </v>
          </cell>
          <cell r="I821">
            <v>0</v>
          </cell>
          <cell r="J821">
            <v>5</v>
          </cell>
          <cell r="K821" t="str">
            <v xml:space="preserve">C0010160-500 </v>
          </cell>
          <cell r="L821" t="str">
            <v>C0010250-500</v>
          </cell>
          <cell r="M821" t="str">
            <v>HERRAMIENTA.MENOR(%)-0,01</v>
          </cell>
          <cell r="N821" t="str">
            <v>B008009-0,3</v>
          </cell>
          <cell r="O821" t="str">
            <v>A0030040-4000</v>
          </cell>
          <cell r="P821">
            <v>0</v>
          </cell>
          <cell r="Q821">
            <v>0</v>
          </cell>
          <cell r="R821">
            <v>0</v>
          </cell>
          <cell r="S821">
            <v>0</v>
          </cell>
          <cell r="T821">
            <v>0</v>
          </cell>
          <cell r="U821">
            <v>0</v>
          </cell>
          <cell r="V821">
            <v>0</v>
          </cell>
          <cell r="W821">
            <v>0</v>
          </cell>
          <cell r="X821">
            <v>0</v>
          </cell>
          <cell r="Y821">
            <v>0</v>
          </cell>
          <cell r="Z821">
            <v>0</v>
          </cell>
          <cell r="AA821">
            <v>0</v>
          </cell>
          <cell r="AB821">
            <v>0</v>
          </cell>
          <cell r="AC821">
            <v>0</v>
          </cell>
          <cell r="AD821">
            <v>0</v>
          </cell>
          <cell r="AE821">
            <v>0</v>
          </cell>
          <cell r="AF821">
            <v>0</v>
          </cell>
          <cell r="AG821">
            <v>0</v>
          </cell>
          <cell r="AH821">
            <v>0</v>
          </cell>
        </row>
        <row r="822">
          <cell r="C822" t="str">
            <v>421_1</v>
          </cell>
          <cell r="D822" t="str">
            <v>RIEGO DE LIGA CON EMULSIÓN ASFÁLTICA CRR-1</v>
          </cell>
          <cell r="E822" t="str">
            <v>m2</v>
          </cell>
          <cell r="F822">
            <v>837.14639939132758</v>
          </cell>
          <cell r="G822">
            <v>1088.2903192087258</v>
          </cell>
          <cell r="H822" t="str">
            <v xml:space="preserve">C0010160-500 C0010250-500 HERRAMIENTA.MENOR(%)-0,01 B020007-0,45 A0030040-4000 </v>
          </cell>
          <cell r="I822">
            <v>0</v>
          </cell>
          <cell r="J822">
            <v>5</v>
          </cell>
          <cell r="K822" t="str">
            <v xml:space="preserve">C0010160-500 </v>
          </cell>
          <cell r="L822" t="str">
            <v>C0010250-500</v>
          </cell>
          <cell r="M822" t="str">
            <v>HERRAMIENTA.MENOR(%)-0,01</v>
          </cell>
          <cell r="N822" t="str">
            <v>B020007-0,45</v>
          </cell>
          <cell r="O822" t="str">
            <v>A0030040-4000</v>
          </cell>
          <cell r="P822">
            <v>0</v>
          </cell>
          <cell r="Q822">
            <v>0</v>
          </cell>
          <cell r="R822">
            <v>0</v>
          </cell>
          <cell r="S822">
            <v>0</v>
          </cell>
          <cell r="T822">
            <v>0</v>
          </cell>
          <cell r="U822">
            <v>0</v>
          </cell>
          <cell r="V822">
            <v>0</v>
          </cell>
          <cell r="W822">
            <v>0</v>
          </cell>
          <cell r="X822">
            <v>0</v>
          </cell>
          <cell r="Y822">
            <v>0</v>
          </cell>
          <cell r="Z822">
            <v>0</v>
          </cell>
          <cell r="AA822">
            <v>0</v>
          </cell>
          <cell r="AB822">
            <v>0</v>
          </cell>
          <cell r="AC822">
            <v>0</v>
          </cell>
          <cell r="AD822">
            <v>0</v>
          </cell>
          <cell r="AE822">
            <v>0</v>
          </cell>
          <cell r="AF822">
            <v>0</v>
          </cell>
          <cell r="AG822">
            <v>0</v>
          </cell>
          <cell r="AH822">
            <v>0</v>
          </cell>
        </row>
        <row r="823">
          <cell r="C823" t="str">
            <v>421_2</v>
          </cell>
          <cell r="D823" t="str">
            <v>RIEGO DE LIGA CON EMULSION ASFALTICA CRR-2</v>
          </cell>
          <cell r="E823" t="str">
            <v>m2</v>
          </cell>
          <cell r="F823">
            <v>915.55588218719799</v>
          </cell>
          <cell r="G823">
            <v>1190.2226468433573</v>
          </cell>
          <cell r="H823" t="str">
            <v xml:space="preserve">C0010160-500 C0010250-500 HERRAMIENTA.MENOR(%)-0,01 B020008-0,45 A0030040-4000 </v>
          </cell>
          <cell r="I823">
            <v>0</v>
          </cell>
          <cell r="J823">
            <v>5</v>
          </cell>
          <cell r="K823" t="str">
            <v xml:space="preserve">C0010160-500 </v>
          </cell>
          <cell r="L823" t="str">
            <v>C0010250-500</v>
          </cell>
          <cell r="M823" t="str">
            <v>HERRAMIENTA.MENOR(%)-0,01</v>
          </cell>
          <cell r="N823" t="str">
            <v>B020008-0,45</v>
          </cell>
          <cell r="O823" t="str">
            <v>A0030040-4000</v>
          </cell>
          <cell r="P823">
            <v>0</v>
          </cell>
          <cell r="Q823">
            <v>0</v>
          </cell>
          <cell r="R823">
            <v>0</v>
          </cell>
          <cell r="S823">
            <v>0</v>
          </cell>
          <cell r="T823">
            <v>0</v>
          </cell>
          <cell r="U823">
            <v>0</v>
          </cell>
          <cell r="V823">
            <v>0</v>
          </cell>
          <cell r="W823">
            <v>0</v>
          </cell>
          <cell r="X823">
            <v>0</v>
          </cell>
          <cell r="Y823">
            <v>0</v>
          </cell>
          <cell r="Z823">
            <v>0</v>
          </cell>
          <cell r="AA823">
            <v>0</v>
          </cell>
          <cell r="AB823">
            <v>0</v>
          </cell>
          <cell r="AC823">
            <v>0</v>
          </cell>
          <cell r="AD823">
            <v>0</v>
          </cell>
          <cell r="AE823">
            <v>0</v>
          </cell>
          <cell r="AF823">
            <v>0</v>
          </cell>
          <cell r="AG823">
            <v>0</v>
          </cell>
          <cell r="AH823">
            <v>0</v>
          </cell>
        </row>
        <row r="824">
          <cell r="C824" t="str">
            <v>421_3</v>
          </cell>
          <cell r="D824" t="str">
            <v>RIEGO DE LIGA CON EMULSIÓN MODIFICADA CON POLIMEROS CRR-1m</v>
          </cell>
          <cell r="E824" t="str">
            <v>m2</v>
          </cell>
          <cell r="F824">
            <v>877.39809829216938</v>
          </cell>
          <cell r="G824">
            <v>1140.6175277798202</v>
          </cell>
          <cell r="H824" t="str">
            <v xml:space="preserve">C0010160-500 C0010250-500 HERRAMIENTA.MENOR(%)-0,01 B020006-0,45 A0030040-4000 </v>
          </cell>
          <cell r="I824">
            <v>0</v>
          </cell>
          <cell r="J824">
            <v>5</v>
          </cell>
          <cell r="K824" t="str">
            <v xml:space="preserve">C0010160-500 </v>
          </cell>
          <cell r="L824" t="str">
            <v>C0010250-500</v>
          </cell>
          <cell r="M824" t="str">
            <v>HERRAMIENTA.MENOR(%)-0,01</v>
          </cell>
          <cell r="N824" t="str">
            <v>B020006-0,45</v>
          </cell>
          <cell r="O824" t="str">
            <v>A0030040-4000</v>
          </cell>
          <cell r="P824">
            <v>0</v>
          </cell>
          <cell r="Q824">
            <v>0</v>
          </cell>
          <cell r="R824">
            <v>0</v>
          </cell>
          <cell r="S824">
            <v>0</v>
          </cell>
          <cell r="T824">
            <v>0</v>
          </cell>
          <cell r="U824">
            <v>0</v>
          </cell>
          <cell r="V824">
            <v>0</v>
          </cell>
          <cell r="W824">
            <v>0</v>
          </cell>
          <cell r="X824">
            <v>0</v>
          </cell>
          <cell r="Y824">
            <v>0</v>
          </cell>
          <cell r="Z824">
            <v>0</v>
          </cell>
          <cell r="AA824">
            <v>0</v>
          </cell>
          <cell r="AB824">
            <v>0</v>
          </cell>
          <cell r="AC824">
            <v>0</v>
          </cell>
          <cell r="AD824">
            <v>0</v>
          </cell>
          <cell r="AE824">
            <v>0</v>
          </cell>
          <cell r="AF824">
            <v>0</v>
          </cell>
          <cell r="AG824">
            <v>0</v>
          </cell>
          <cell r="AH824">
            <v>0</v>
          </cell>
        </row>
        <row r="825">
          <cell r="C825" t="str">
            <v>421_4</v>
          </cell>
          <cell r="D825" t="str">
            <v>RIEGO DE LIGA CON EMULSIÓN MODIFICADA CON POLIMEROS CRR-2m</v>
          </cell>
          <cell r="E825" t="str">
            <v>m2</v>
          </cell>
          <cell r="F825">
            <v>929.97142039034202</v>
          </cell>
          <cell r="G825">
            <v>1208.9628465074447</v>
          </cell>
          <cell r="H825" t="str">
            <v xml:space="preserve">C0010160-500 C0010250-500 HERRAMIENTA.MENOR(%)-0,01 B020009-0,45 A0030040-4000 </v>
          </cell>
          <cell r="I825">
            <v>0</v>
          </cell>
          <cell r="J825">
            <v>5</v>
          </cell>
          <cell r="K825" t="str">
            <v xml:space="preserve">C0010160-500 </v>
          </cell>
          <cell r="L825" t="str">
            <v>C0010250-500</v>
          </cell>
          <cell r="M825" t="str">
            <v>HERRAMIENTA.MENOR(%)-0,01</v>
          </cell>
          <cell r="N825" t="str">
            <v>B020009-0,45</v>
          </cell>
          <cell r="O825" t="str">
            <v>A0030040-4000</v>
          </cell>
          <cell r="P825">
            <v>0</v>
          </cell>
          <cell r="Q825">
            <v>0</v>
          </cell>
          <cell r="R825">
            <v>0</v>
          </cell>
          <cell r="S825">
            <v>0</v>
          </cell>
          <cell r="T825">
            <v>0</v>
          </cell>
          <cell r="U825">
            <v>0</v>
          </cell>
          <cell r="V825">
            <v>0</v>
          </cell>
          <cell r="W825">
            <v>0</v>
          </cell>
          <cell r="X825">
            <v>0</v>
          </cell>
          <cell r="Y825">
            <v>0</v>
          </cell>
          <cell r="Z825">
            <v>0</v>
          </cell>
          <cell r="AA825">
            <v>0</v>
          </cell>
          <cell r="AB825">
            <v>0</v>
          </cell>
          <cell r="AC825">
            <v>0</v>
          </cell>
          <cell r="AD825">
            <v>0</v>
          </cell>
          <cell r="AE825">
            <v>0</v>
          </cell>
          <cell r="AF825">
            <v>0</v>
          </cell>
          <cell r="AG825">
            <v>0</v>
          </cell>
          <cell r="AH825">
            <v>0</v>
          </cell>
        </row>
        <row r="826">
          <cell r="C826" t="str">
            <v>430_1_1</v>
          </cell>
          <cell r="D826" t="str">
            <v>TRATAMIENTO SUPERFICIAL SIMPLE CON EMULSIÓN CRR-2 GRADACION 19</v>
          </cell>
          <cell r="E826" t="str">
            <v>m2</v>
          </cell>
          <cell r="F826">
            <v>4225.5323177084556</v>
          </cell>
          <cell r="G826">
            <v>5493.1920130209928</v>
          </cell>
          <cell r="H826" t="str">
            <v xml:space="preserve">C0010160-400 C0010230-400 C0010250-400 C0010410-400 HERRAMIENTA.MENOR(%)-0,01 B020008-1,83 B0053120-0,019 T0010110-0,019 A0040010-3200 A0030040-3200 </v>
          </cell>
          <cell r="I826">
            <v>0</v>
          </cell>
          <cell r="J826">
            <v>10</v>
          </cell>
          <cell r="K826" t="str">
            <v xml:space="preserve">C0010160-400 </v>
          </cell>
          <cell r="L826" t="str">
            <v>C0010230-400</v>
          </cell>
          <cell r="M826" t="str">
            <v>C0010250-400</v>
          </cell>
          <cell r="N826" t="str">
            <v>C0010410-400</v>
          </cell>
          <cell r="O826" t="str">
            <v>HERRAMIENTA.MENOR(%)-0,01</v>
          </cell>
          <cell r="P826" t="str">
            <v>B020008-1,83</v>
          </cell>
          <cell r="Q826" t="str">
            <v>B0053120-0,019</v>
          </cell>
          <cell r="R826" t="str">
            <v>T0010110-0,019</v>
          </cell>
          <cell r="S826" t="str">
            <v>A0040010-3200</v>
          </cell>
          <cell r="T826" t="str">
            <v>A0030040-3200</v>
          </cell>
          <cell r="U826">
            <v>0</v>
          </cell>
          <cell r="V826">
            <v>0</v>
          </cell>
          <cell r="W826">
            <v>0</v>
          </cell>
          <cell r="X826">
            <v>0</v>
          </cell>
          <cell r="Y826">
            <v>0</v>
          </cell>
          <cell r="Z826">
            <v>0</v>
          </cell>
          <cell r="AA826">
            <v>0</v>
          </cell>
          <cell r="AB826">
            <v>0</v>
          </cell>
          <cell r="AC826">
            <v>0</v>
          </cell>
          <cell r="AD826">
            <v>0</v>
          </cell>
          <cell r="AE826">
            <v>0</v>
          </cell>
          <cell r="AF826">
            <v>0</v>
          </cell>
          <cell r="AG826">
            <v>0</v>
          </cell>
          <cell r="AH826">
            <v>0</v>
          </cell>
        </row>
        <row r="827">
          <cell r="C827" t="str">
            <v>430_1_2</v>
          </cell>
          <cell r="D827" t="str">
            <v>TRATAMIENTO SUPERFICIAL SIMPLE CON EMULSIÓN CRR-2 GRADACION 13</v>
          </cell>
          <cell r="E827" t="str">
            <v>m2</v>
          </cell>
          <cell r="F827">
            <v>3522.6816660896247</v>
          </cell>
          <cell r="G827">
            <v>4579.4861659165126</v>
          </cell>
          <cell r="H827" t="str">
            <v xml:space="preserve">C0010160-400 C0010230-400 C0010250-400 C0010410-400 HERRAMIENTA.MENOR(%)-0,01 B020008-1,5 B0053120-0,013 T0010110-0,013 A0040010-3200 A0030040-3200 </v>
          </cell>
          <cell r="I827">
            <v>0</v>
          </cell>
          <cell r="J827">
            <v>10</v>
          </cell>
          <cell r="K827" t="str">
            <v xml:space="preserve">C0010160-400 </v>
          </cell>
          <cell r="L827" t="str">
            <v>C0010230-400</v>
          </cell>
          <cell r="M827" t="str">
            <v>C0010250-400</v>
          </cell>
          <cell r="N827" t="str">
            <v>C0010410-400</v>
          </cell>
          <cell r="O827" t="str">
            <v>HERRAMIENTA.MENOR(%)-0,01</v>
          </cell>
          <cell r="P827" t="str">
            <v>B020008-1,5</v>
          </cell>
          <cell r="Q827" t="str">
            <v>B0053120-0,013</v>
          </cell>
          <cell r="R827" t="str">
            <v>T0010110-0,013</v>
          </cell>
          <cell r="S827" t="str">
            <v>A0040010-3200</v>
          </cell>
          <cell r="T827" t="str">
            <v>A0030040-3200</v>
          </cell>
          <cell r="U827">
            <v>0</v>
          </cell>
          <cell r="V827">
            <v>0</v>
          </cell>
          <cell r="W827">
            <v>0</v>
          </cell>
          <cell r="X827">
            <v>0</v>
          </cell>
          <cell r="Y827">
            <v>0</v>
          </cell>
          <cell r="Z827">
            <v>0</v>
          </cell>
          <cell r="AA827">
            <v>0</v>
          </cell>
          <cell r="AB827">
            <v>0</v>
          </cell>
          <cell r="AC827">
            <v>0</v>
          </cell>
          <cell r="AD827">
            <v>0</v>
          </cell>
          <cell r="AE827">
            <v>0</v>
          </cell>
          <cell r="AF827">
            <v>0</v>
          </cell>
          <cell r="AG827">
            <v>0</v>
          </cell>
          <cell r="AH827">
            <v>0</v>
          </cell>
        </row>
        <row r="828">
          <cell r="C828" t="str">
            <v>430_2_1</v>
          </cell>
          <cell r="D828" t="str">
            <v>TRATAMIENTO SUPERFICIAL SIMPLE CON EMULSIÓN CRR-2m GRADACION 19</v>
          </cell>
          <cell r="E828" t="str">
            <v>m2</v>
          </cell>
          <cell r="F828">
            <v>4225.5323177084556</v>
          </cell>
          <cell r="G828">
            <v>5493.1920130209928</v>
          </cell>
          <cell r="H828" t="str">
            <v xml:space="preserve">C0010160-400 C0010230-400 C0010250-400 C0010410-400 HERRAMIENTA.MENOR(%)-0,01 B020008-1,83 B0053120-0,019 T0010110-0,019 A0040010-3200 A0030040-3200 </v>
          </cell>
          <cell r="I828">
            <v>0</v>
          </cell>
          <cell r="J828">
            <v>10</v>
          </cell>
          <cell r="K828" t="str">
            <v xml:space="preserve">C0010160-400 </v>
          </cell>
          <cell r="L828" t="str">
            <v>C0010230-400</v>
          </cell>
          <cell r="M828" t="str">
            <v>C0010250-400</v>
          </cell>
          <cell r="N828" t="str">
            <v>C0010410-400</v>
          </cell>
          <cell r="O828" t="str">
            <v>HERRAMIENTA.MENOR(%)-0,01</v>
          </cell>
          <cell r="P828" t="str">
            <v>B020008-1,83</v>
          </cell>
          <cell r="Q828" t="str">
            <v>B0053120-0,019</v>
          </cell>
          <cell r="R828" t="str">
            <v>T0010110-0,019</v>
          </cell>
          <cell r="S828" t="str">
            <v>A0040010-3200</v>
          </cell>
          <cell r="T828" t="str">
            <v>A0030040-3200</v>
          </cell>
          <cell r="U828">
            <v>0</v>
          </cell>
          <cell r="V828">
            <v>0</v>
          </cell>
          <cell r="W828">
            <v>0</v>
          </cell>
          <cell r="X828">
            <v>0</v>
          </cell>
          <cell r="Y828">
            <v>0</v>
          </cell>
          <cell r="Z828">
            <v>0</v>
          </cell>
          <cell r="AA828">
            <v>0</v>
          </cell>
          <cell r="AB828">
            <v>0</v>
          </cell>
          <cell r="AC828">
            <v>0</v>
          </cell>
          <cell r="AD828">
            <v>0</v>
          </cell>
          <cell r="AE828">
            <v>0</v>
          </cell>
          <cell r="AF828">
            <v>0</v>
          </cell>
          <cell r="AG828">
            <v>0</v>
          </cell>
          <cell r="AH828">
            <v>0</v>
          </cell>
        </row>
        <row r="829">
          <cell r="C829" t="str">
            <v>430_2_2</v>
          </cell>
          <cell r="D829" t="str">
            <v>TRATAMIENTO SUPERFICIAL SIMPLE CON EMULSIÓN CRR-2m GRADACION 13</v>
          </cell>
          <cell r="E829" t="str">
            <v>m2</v>
          </cell>
          <cell r="F829">
            <v>3522.6816660896247</v>
          </cell>
          <cell r="G829">
            <v>4579.4861659165126</v>
          </cell>
          <cell r="H829" t="str">
            <v xml:space="preserve">C0010160-400 C0010230-400 C0010250-400 C0010410-400 HERRAMIENTA.MENOR(%)-0,01 B0053120-0,013 B020008-1,5 T0010110-0,013 A0040010-3200 A0030040-3200 </v>
          </cell>
          <cell r="I829">
            <v>0</v>
          </cell>
          <cell r="J829">
            <v>10</v>
          </cell>
          <cell r="K829" t="str">
            <v xml:space="preserve">C0010160-400 </v>
          </cell>
          <cell r="L829" t="str">
            <v>C0010230-400</v>
          </cell>
          <cell r="M829" t="str">
            <v>C0010250-400</v>
          </cell>
          <cell r="N829" t="str">
            <v>C0010410-400</v>
          </cell>
          <cell r="O829" t="str">
            <v>HERRAMIENTA.MENOR(%)-0,01</v>
          </cell>
          <cell r="P829" t="str">
            <v>B0053120-0,013</v>
          </cell>
          <cell r="Q829" t="str">
            <v>B020008-1,5</v>
          </cell>
          <cell r="R829" t="str">
            <v>T0010110-0,013</v>
          </cell>
          <cell r="S829" t="str">
            <v>A0040010-3200</v>
          </cell>
          <cell r="T829" t="str">
            <v>A0030040-3200</v>
          </cell>
          <cell r="U829">
            <v>0</v>
          </cell>
          <cell r="V829">
            <v>0</v>
          </cell>
          <cell r="W829">
            <v>0</v>
          </cell>
          <cell r="X829">
            <v>0</v>
          </cell>
          <cell r="Y829">
            <v>0</v>
          </cell>
          <cell r="Z829">
            <v>0</v>
          </cell>
          <cell r="AA829">
            <v>0</v>
          </cell>
          <cell r="AB829">
            <v>0</v>
          </cell>
          <cell r="AC829">
            <v>0</v>
          </cell>
          <cell r="AD829">
            <v>0</v>
          </cell>
          <cell r="AE829">
            <v>0</v>
          </cell>
          <cell r="AF829">
            <v>0</v>
          </cell>
          <cell r="AG829">
            <v>0</v>
          </cell>
          <cell r="AH829">
            <v>0</v>
          </cell>
        </row>
        <row r="830">
          <cell r="C830" t="str">
            <v>431_1_1</v>
          </cell>
          <cell r="D830" t="str">
            <v>TRATAMIENTO SUPERFICIAL DOBLE CON EMULSIÓN CRR-2 TIPO I</v>
          </cell>
          <cell r="E830" t="str">
            <v>m2</v>
          </cell>
          <cell r="F830">
            <v>8807.17032279866</v>
          </cell>
          <cell r="G830">
            <v>11449.321419638258</v>
          </cell>
          <cell r="H830" t="str">
            <v xml:space="preserve">C0010160-275 C0010230-275 C0010250-275 C0010410-275 HERRAMIENTA.MENOR(%)-0,01 B0053112-0,025 B0053114-0,013 B020008-4,24 T0010110-0,038 A0040010-2200 A0030040-2200 </v>
          </cell>
          <cell r="I830">
            <v>0</v>
          </cell>
          <cell r="J830">
            <v>11</v>
          </cell>
          <cell r="K830" t="str">
            <v xml:space="preserve">C0010160-275 </v>
          </cell>
          <cell r="L830" t="str">
            <v>C0010230-275</v>
          </cell>
          <cell r="M830" t="str">
            <v>C0010250-275</v>
          </cell>
          <cell r="N830" t="str">
            <v>C0010410-275</v>
          </cell>
          <cell r="O830" t="str">
            <v>HERRAMIENTA.MENOR(%)-0,01</v>
          </cell>
          <cell r="P830" t="str">
            <v>B0053112-0,025</v>
          </cell>
          <cell r="Q830" t="str">
            <v>B0053114-0,013</v>
          </cell>
          <cell r="R830" t="str">
            <v>B020008-4,24</v>
          </cell>
          <cell r="S830" t="str">
            <v>T0010110-0,038</v>
          </cell>
          <cell r="T830" t="str">
            <v>A0040010-2200</v>
          </cell>
          <cell r="U830" t="str">
            <v>A0030040-2200</v>
          </cell>
          <cell r="V830">
            <v>0</v>
          </cell>
          <cell r="W830">
            <v>0</v>
          </cell>
          <cell r="X830">
            <v>0</v>
          </cell>
          <cell r="Y830">
            <v>0</v>
          </cell>
          <cell r="Z830">
            <v>0</v>
          </cell>
          <cell r="AA830">
            <v>0</v>
          </cell>
          <cell r="AB830">
            <v>0</v>
          </cell>
          <cell r="AC830">
            <v>0</v>
          </cell>
          <cell r="AD830">
            <v>0</v>
          </cell>
          <cell r="AE830">
            <v>0</v>
          </cell>
          <cell r="AF830">
            <v>0</v>
          </cell>
          <cell r="AG830">
            <v>0</v>
          </cell>
          <cell r="AH830">
            <v>0</v>
          </cell>
        </row>
        <row r="831">
          <cell r="C831" t="str">
            <v>431_1_2</v>
          </cell>
          <cell r="D831" t="str">
            <v>Tratamiento superficial doble con emulsión CRR-2. Tipo 2</v>
          </cell>
          <cell r="E831" t="str">
            <v>m2</v>
          </cell>
          <cell r="F831">
            <v>7042.0654280933741</v>
          </cell>
          <cell r="G831">
            <v>9154.6850565213863</v>
          </cell>
          <cell r="H831" t="str">
            <v xml:space="preserve">C0010160-275 C0010230-275 C0010250-275 C0010410-275 HERRAMIENTA.MENOR(%)-0,01 B0053112-0,019 B0053114-0,01 B020008-3,24 T0010110-0,029 A0030040-2200 A0040010-2200 </v>
          </cell>
          <cell r="I831">
            <v>0</v>
          </cell>
          <cell r="J831">
            <v>11</v>
          </cell>
          <cell r="K831" t="str">
            <v xml:space="preserve">C0010160-275 </v>
          </cell>
          <cell r="L831" t="str">
            <v>C0010230-275</v>
          </cell>
          <cell r="M831" t="str">
            <v>C0010250-275</v>
          </cell>
          <cell r="N831" t="str">
            <v>C0010410-275</v>
          </cell>
          <cell r="O831" t="str">
            <v>HERRAMIENTA.MENOR(%)-0,01</v>
          </cell>
          <cell r="P831" t="str">
            <v>B0053112-0,019</v>
          </cell>
          <cell r="Q831" t="str">
            <v>B0053114-0,01</v>
          </cell>
          <cell r="R831" t="str">
            <v>B020008-3,24</v>
          </cell>
          <cell r="S831" t="str">
            <v>T0010110-0,029</v>
          </cell>
          <cell r="T831" t="str">
            <v>A0030040-2200</v>
          </cell>
          <cell r="U831" t="str">
            <v>A0040010-2200</v>
          </cell>
          <cell r="V831">
            <v>0</v>
          </cell>
          <cell r="W831">
            <v>0</v>
          </cell>
          <cell r="X831">
            <v>0</v>
          </cell>
          <cell r="Y831">
            <v>0</v>
          </cell>
          <cell r="Z831">
            <v>0</v>
          </cell>
          <cell r="AA831">
            <v>0</v>
          </cell>
          <cell r="AB831">
            <v>0</v>
          </cell>
          <cell r="AC831">
            <v>0</v>
          </cell>
          <cell r="AD831">
            <v>0</v>
          </cell>
          <cell r="AE831">
            <v>0</v>
          </cell>
          <cell r="AF831">
            <v>0</v>
          </cell>
          <cell r="AG831">
            <v>0</v>
          </cell>
          <cell r="AH831">
            <v>0</v>
          </cell>
        </row>
        <row r="832">
          <cell r="C832" t="str">
            <v>431_2_1</v>
          </cell>
          <cell r="D832" t="str">
            <v>Tratamiento superficial doble con emulsión CRR-2 m. Tipo 1</v>
          </cell>
          <cell r="E832" t="str">
            <v>m2</v>
          </cell>
          <cell r="F832">
            <v>8942.9967272016183</v>
          </cell>
          <cell r="G832">
            <v>11625.895745362104</v>
          </cell>
          <cell r="H832" t="str">
            <v xml:space="preserve">C0010160-275 C0010230-275 C0010250-275 C0010410-275 HERRAMIENTA.MENOR(%)-0,01 B0053112-0,025 B0053114-0,013 B020009-4,24 T0010110-0,038 A0030040-2200 A0040010-2200 </v>
          </cell>
          <cell r="I832">
            <v>0</v>
          </cell>
          <cell r="J832">
            <v>11</v>
          </cell>
          <cell r="K832" t="str">
            <v xml:space="preserve">C0010160-275 </v>
          </cell>
          <cell r="L832" t="str">
            <v>C0010230-275</v>
          </cell>
          <cell r="M832" t="str">
            <v>C0010250-275</v>
          </cell>
          <cell r="N832" t="str">
            <v>C0010410-275</v>
          </cell>
          <cell r="O832" t="str">
            <v>HERRAMIENTA.MENOR(%)-0,01</v>
          </cell>
          <cell r="P832" t="str">
            <v>B0053112-0,025</v>
          </cell>
          <cell r="Q832" t="str">
            <v>B0053114-0,013</v>
          </cell>
          <cell r="R832" t="str">
            <v>B020009-4,24</v>
          </cell>
          <cell r="S832" t="str">
            <v>T0010110-0,038</v>
          </cell>
          <cell r="T832" t="str">
            <v>A0030040-2200</v>
          </cell>
          <cell r="U832" t="str">
            <v>A0040010-2200</v>
          </cell>
          <cell r="V832">
            <v>0</v>
          </cell>
          <cell r="W832">
            <v>0</v>
          </cell>
          <cell r="X832">
            <v>0</v>
          </cell>
          <cell r="Y832">
            <v>0</v>
          </cell>
          <cell r="Z832">
            <v>0</v>
          </cell>
          <cell r="AA832">
            <v>0</v>
          </cell>
          <cell r="AB832">
            <v>0</v>
          </cell>
          <cell r="AC832">
            <v>0</v>
          </cell>
          <cell r="AD832">
            <v>0</v>
          </cell>
          <cell r="AE832">
            <v>0</v>
          </cell>
          <cell r="AF832">
            <v>0</v>
          </cell>
          <cell r="AG832">
            <v>0</v>
          </cell>
          <cell r="AH832">
            <v>0</v>
          </cell>
        </row>
        <row r="833">
          <cell r="C833" t="str">
            <v>431_2_2</v>
          </cell>
          <cell r="D833" t="str">
            <v>Tratamiento superficial doble con emulsión CRR-2 m. Tipo 2</v>
          </cell>
          <cell r="E833" t="str">
            <v>m2</v>
          </cell>
          <cell r="F833">
            <v>7145.8573031560118</v>
          </cell>
          <cell r="G833">
            <v>9289.614494102816</v>
          </cell>
          <cell r="H833" t="str">
            <v xml:space="preserve">C0010160-275 C0010230-275 C0010250-275 C0010410-275 HERRAMIENTA.MENOR(%)-0,01 B0053112-0,019 B0053114-0,01 B020009-3,24 T0010110-0,029 A0030040-2200 A0040010-2200 </v>
          </cell>
          <cell r="I833">
            <v>0</v>
          </cell>
          <cell r="J833">
            <v>11</v>
          </cell>
          <cell r="K833" t="str">
            <v xml:space="preserve">C0010160-275 </v>
          </cell>
          <cell r="L833" t="str">
            <v>C0010230-275</v>
          </cell>
          <cell r="M833" t="str">
            <v>C0010250-275</v>
          </cell>
          <cell r="N833" t="str">
            <v>C0010410-275</v>
          </cell>
          <cell r="O833" t="str">
            <v>HERRAMIENTA.MENOR(%)-0,01</v>
          </cell>
          <cell r="P833" t="str">
            <v>B0053112-0,019</v>
          </cell>
          <cell r="Q833" t="str">
            <v>B0053114-0,01</v>
          </cell>
          <cell r="R833" t="str">
            <v>B020009-3,24</v>
          </cell>
          <cell r="S833" t="str">
            <v>T0010110-0,029</v>
          </cell>
          <cell r="T833" t="str">
            <v>A0030040-2200</v>
          </cell>
          <cell r="U833" t="str">
            <v>A0040010-2200</v>
          </cell>
          <cell r="V833">
            <v>0</v>
          </cell>
          <cell r="W833">
            <v>0</v>
          </cell>
          <cell r="X833">
            <v>0</v>
          </cell>
          <cell r="Y833">
            <v>0</v>
          </cell>
          <cell r="Z833">
            <v>0</v>
          </cell>
          <cell r="AA833">
            <v>0</v>
          </cell>
          <cell r="AB833">
            <v>0</v>
          </cell>
          <cell r="AC833">
            <v>0</v>
          </cell>
          <cell r="AD833">
            <v>0</v>
          </cell>
          <cell r="AE833">
            <v>0</v>
          </cell>
          <cell r="AF833">
            <v>0</v>
          </cell>
          <cell r="AG833">
            <v>0</v>
          </cell>
          <cell r="AH833">
            <v>0</v>
          </cell>
        </row>
        <row r="834">
          <cell r="C834" t="str">
            <v>432_1</v>
          </cell>
          <cell r="D834" t="str">
            <v>Sello de arena-asfalto con emulsión CRR-2.</v>
          </cell>
          <cell r="E834" t="str">
            <v>m2</v>
          </cell>
          <cell r="F834">
            <v>2783.6287820135135</v>
          </cell>
          <cell r="G834">
            <v>3618.7174166175673</v>
          </cell>
          <cell r="H834" t="str">
            <v xml:space="preserve">C0010160-418 C0010230-418 C0010410-418 HERRAMIENTA.MENOR(%)-0,01 B009111-0,01 B020008-1,25 T0010003-0,01 A0030040-3344 A0040010-3344 </v>
          </cell>
          <cell r="I834">
            <v>0</v>
          </cell>
          <cell r="J834">
            <v>9</v>
          </cell>
          <cell r="K834" t="str">
            <v xml:space="preserve">C0010160-418 </v>
          </cell>
          <cell r="L834" t="str">
            <v>C0010230-418</v>
          </cell>
          <cell r="M834" t="str">
            <v>C0010410-418</v>
          </cell>
          <cell r="N834" t="str">
            <v>HERRAMIENTA.MENOR(%)-0,01</v>
          </cell>
          <cell r="O834" t="str">
            <v>B009111-0,01</v>
          </cell>
          <cell r="P834" t="str">
            <v>B020008-1,25</v>
          </cell>
          <cell r="Q834" t="str">
            <v>T0010003-0,01</v>
          </cell>
          <cell r="R834" t="str">
            <v>A0030040-3344</v>
          </cell>
          <cell r="S834" t="str">
            <v>A0040010-3344</v>
          </cell>
          <cell r="T834">
            <v>0</v>
          </cell>
          <cell r="U834">
            <v>0</v>
          </cell>
          <cell r="V834">
            <v>0</v>
          </cell>
          <cell r="W834">
            <v>0</v>
          </cell>
          <cell r="X834">
            <v>0</v>
          </cell>
          <cell r="Y834">
            <v>0</v>
          </cell>
          <cell r="Z834">
            <v>0</v>
          </cell>
          <cell r="AA834">
            <v>0</v>
          </cell>
          <cell r="AB834">
            <v>0</v>
          </cell>
          <cell r="AC834">
            <v>0</v>
          </cell>
          <cell r="AD834">
            <v>0</v>
          </cell>
          <cell r="AE834">
            <v>0</v>
          </cell>
          <cell r="AF834">
            <v>0</v>
          </cell>
          <cell r="AG834">
            <v>0</v>
          </cell>
          <cell r="AH834">
            <v>0</v>
          </cell>
        </row>
        <row r="835">
          <cell r="C835" t="str">
            <v>432_2</v>
          </cell>
          <cell r="D835" t="str">
            <v>Sello de arena-asfalto con emulsión CRR-2m.</v>
          </cell>
          <cell r="E835" t="str">
            <v>m2</v>
          </cell>
          <cell r="F835">
            <v>2565.8246631360962</v>
          </cell>
          <cell r="G835">
            <v>3335.5720620769252</v>
          </cell>
          <cell r="H835" t="str">
            <v xml:space="preserve">C0010160-418 C0010230-418 C0010410-418 HERRAMIENTA.MENOR(%)-0,01 B009111-0,01 B020007-1,25 T0010003-0,01 A0030040-3344 A0040010-3344 </v>
          </cell>
          <cell r="I835">
            <v>0</v>
          </cell>
          <cell r="J835">
            <v>9</v>
          </cell>
          <cell r="K835" t="str">
            <v xml:space="preserve">C0010160-418 </v>
          </cell>
          <cell r="L835" t="str">
            <v>C0010230-418</v>
          </cell>
          <cell r="M835" t="str">
            <v>C0010410-418</v>
          </cell>
          <cell r="N835" t="str">
            <v>HERRAMIENTA.MENOR(%)-0,01</v>
          </cell>
          <cell r="O835" t="str">
            <v>B009111-0,01</v>
          </cell>
          <cell r="P835" t="str">
            <v>B020007-1,25</v>
          </cell>
          <cell r="Q835" t="str">
            <v>T0010003-0,01</v>
          </cell>
          <cell r="R835" t="str">
            <v>A0030040-3344</v>
          </cell>
          <cell r="S835" t="str">
            <v>A0040010-3344</v>
          </cell>
          <cell r="T835">
            <v>0</v>
          </cell>
          <cell r="U835">
            <v>0</v>
          </cell>
          <cell r="V835">
            <v>0</v>
          </cell>
          <cell r="W835">
            <v>0</v>
          </cell>
          <cell r="X835">
            <v>0</v>
          </cell>
          <cell r="Y835">
            <v>0</v>
          </cell>
          <cell r="Z835">
            <v>0</v>
          </cell>
          <cell r="AA835">
            <v>0</v>
          </cell>
          <cell r="AB835">
            <v>0</v>
          </cell>
          <cell r="AC835">
            <v>0</v>
          </cell>
          <cell r="AD835">
            <v>0</v>
          </cell>
          <cell r="AE835">
            <v>0</v>
          </cell>
          <cell r="AF835">
            <v>0</v>
          </cell>
          <cell r="AG835">
            <v>0</v>
          </cell>
          <cell r="AH835">
            <v>0</v>
          </cell>
        </row>
        <row r="836">
          <cell r="C836" t="str">
            <v>433_1</v>
          </cell>
          <cell r="D836" t="str">
            <v>LECHADA ASFÁLTICA CON EMULSIÓN CRL-1H, TIPO LA-13.</v>
          </cell>
          <cell r="E836" t="str">
            <v>m2</v>
          </cell>
          <cell r="F836">
            <v>2613.3348042964326</v>
          </cell>
          <cell r="G836">
            <v>3397.3352455853624</v>
          </cell>
          <cell r="H836" t="str">
            <v xml:space="preserve">C0010110-600 C0010250-600 HERRAMIENTA.MENOR(%)-0,01 B0053150-0,0125 B020003-1,4625 T0010170-0,0125 A0030040-4800 A0040010-4800 </v>
          </cell>
          <cell r="I836">
            <v>0</v>
          </cell>
          <cell r="J836">
            <v>8</v>
          </cell>
          <cell r="K836" t="str">
            <v xml:space="preserve">C0010110-600 </v>
          </cell>
          <cell r="L836" t="str">
            <v>C0010250-600</v>
          </cell>
          <cell r="M836" t="str">
            <v>HERRAMIENTA.MENOR(%)-0,01</v>
          </cell>
          <cell r="N836" t="str">
            <v>B0053150-0,0125</v>
          </cell>
          <cell r="O836" t="str">
            <v>B020003-1,4625</v>
          </cell>
          <cell r="P836" t="str">
            <v>T0010170-0,0125</v>
          </cell>
          <cell r="Q836" t="str">
            <v>A0030040-4800</v>
          </cell>
          <cell r="R836" t="str">
            <v>A0040010-4800</v>
          </cell>
          <cell r="S836">
            <v>0</v>
          </cell>
          <cell r="T836">
            <v>0</v>
          </cell>
          <cell r="U836">
            <v>0</v>
          </cell>
          <cell r="V836">
            <v>0</v>
          </cell>
          <cell r="W836">
            <v>0</v>
          </cell>
          <cell r="X836">
            <v>0</v>
          </cell>
          <cell r="Y836">
            <v>0</v>
          </cell>
          <cell r="Z836">
            <v>0</v>
          </cell>
          <cell r="AA836">
            <v>0</v>
          </cell>
          <cell r="AB836">
            <v>0</v>
          </cell>
          <cell r="AC836">
            <v>0</v>
          </cell>
          <cell r="AD836">
            <v>0</v>
          </cell>
          <cell r="AE836">
            <v>0</v>
          </cell>
          <cell r="AF836">
            <v>0</v>
          </cell>
          <cell r="AG836">
            <v>0</v>
          </cell>
          <cell r="AH836">
            <v>0</v>
          </cell>
        </row>
        <row r="837">
          <cell r="C837" t="str">
            <v>433_2</v>
          </cell>
          <cell r="D837" t="str">
            <v>Lechada Asfáltica con Emulsión CRL-1h, tipo LA-10</v>
          </cell>
          <cell r="E837" t="str">
            <v>m2</v>
          </cell>
          <cell r="F837">
            <v>2439.8682665205606</v>
          </cell>
          <cell r="G837">
            <v>3171.8287464767291</v>
          </cell>
          <cell r="H837" t="str">
            <v xml:space="preserve">C0010110-600 C0010250-600 HERRAMIENTA.MENOR(%)-0,01 B0053160-0,0095 B020003-1,41075 T0010180-0,0095 A0030040-4800 A0040010-4800 </v>
          </cell>
          <cell r="I837">
            <v>0</v>
          </cell>
          <cell r="J837">
            <v>8</v>
          </cell>
          <cell r="K837" t="str">
            <v xml:space="preserve">C0010110-600 </v>
          </cell>
          <cell r="L837" t="str">
            <v>C0010250-600</v>
          </cell>
          <cell r="M837" t="str">
            <v>HERRAMIENTA.MENOR(%)-0,01</v>
          </cell>
          <cell r="N837" t="str">
            <v>B0053160-0,0095</v>
          </cell>
          <cell r="O837" t="str">
            <v>B020003-1,41075</v>
          </cell>
          <cell r="P837" t="str">
            <v>T0010180-0,0095</v>
          </cell>
          <cell r="Q837" t="str">
            <v>A0030040-4800</v>
          </cell>
          <cell r="R837" t="str">
            <v>A0040010-4800</v>
          </cell>
          <cell r="S837">
            <v>0</v>
          </cell>
          <cell r="T837">
            <v>0</v>
          </cell>
          <cell r="U837">
            <v>0</v>
          </cell>
          <cell r="V837">
            <v>0</v>
          </cell>
          <cell r="W837">
            <v>0</v>
          </cell>
          <cell r="X837">
            <v>0</v>
          </cell>
          <cell r="Y837">
            <v>0</v>
          </cell>
          <cell r="Z837">
            <v>0</v>
          </cell>
          <cell r="AA837">
            <v>0</v>
          </cell>
          <cell r="AB837">
            <v>0</v>
          </cell>
          <cell r="AC837">
            <v>0</v>
          </cell>
          <cell r="AD837">
            <v>0</v>
          </cell>
          <cell r="AE837">
            <v>0</v>
          </cell>
          <cell r="AF837">
            <v>0</v>
          </cell>
          <cell r="AG837">
            <v>0</v>
          </cell>
          <cell r="AH837">
            <v>0</v>
          </cell>
        </row>
        <row r="838">
          <cell r="C838" t="str">
            <v>433_3</v>
          </cell>
          <cell r="D838" t="str">
            <v>Lechada Asfáltica con Emulsión CRL-1h, tipo LA- 5</v>
          </cell>
          <cell r="E838" t="str">
            <v>m2</v>
          </cell>
          <cell r="F838">
            <v>2814.3003251963064</v>
          </cell>
          <cell r="G838">
            <v>3658.5904227551982</v>
          </cell>
          <cell r="H838" t="str">
            <v xml:space="preserve">C0010110-600 C0010250-600 HERRAMIENTA.MENOR(%)-0,01 B0053170-0,0095 B020003-1,71 T0010190-0,0095 A0030040-4800 A0040010-4800 </v>
          </cell>
          <cell r="I838">
            <v>0</v>
          </cell>
          <cell r="J838">
            <v>8</v>
          </cell>
          <cell r="K838" t="str">
            <v xml:space="preserve">C0010110-600 </v>
          </cell>
          <cell r="L838" t="str">
            <v>C0010250-600</v>
          </cell>
          <cell r="M838" t="str">
            <v>HERRAMIENTA.MENOR(%)-0,01</v>
          </cell>
          <cell r="N838" t="str">
            <v>B0053170-0,0095</v>
          </cell>
          <cell r="O838" t="str">
            <v>B020003-1,71</v>
          </cell>
          <cell r="P838" t="str">
            <v>T0010190-0,0095</v>
          </cell>
          <cell r="Q838" t="str">
            <v>A0030040-4800</v>
          </cell>
          <cell r="R838" t="str">
            <v>A0040010-4800</v>
          </cell>
          <cell r="S838">
            <v>0</v>
          </cell>
          <cell r="T838">
            <v>0</v>
          </cell>
          <cell r="U838">
            <v>0</v>
          </cell>
          <cell r="V838">
            <v>0</v>
          </cell>
          <cell r="W838">
            <v>0</v>
          </cell>
          <cell r="X838">
            <v>0</v>
          </cell>
          <cell r="Y838">
            <v>0</v>
          </cell>
          <cell r="Z838">
            <v>0</v>
          </cell>
          <cell r="AA838">
            <v>0</v>
          </cell>
          <cell r="AB838">
            <v>0</v>
          </cell>
          <cell r="AC838">
            <v>0</v>
          </cell>
          <cell r="AD838">
            <v>0</v>
          </cell>
          <cell r="AE838">
            <v>0</v>
          </cell>
          <cell r="AF838">
            <v>0</v>
          </cell>
          <cell r="AG838">
            <v>0</v>
          </cell>
          <cell r="AH838">
            <v>0</v>
          </cell>
        </row>
        <row r="839">
          <cell r="C839" t="str">
            <v>433_4</v>
          </cell>
          <cell r="D839" t="str">
            <v>Lechada Asfáltica con Emulsión CRL-1h, tipo LA-3</v>
          </cell>
          <cell r="E839" t="str">
            <v>m2</v>
          </cell>
          <cell r="F839">
            <v>1853.8997683292112</v>
          </cell>
          <cell r="G839">
            <v>2410.0696988279747</v>
          </cell>
          <cell r="H839" t="str">
            <v xml:space="preserve">C0010110-600 C0010250-600 HERRAMIENTA.MENOR(%)-0,01 B0053180-0,00475 B020003-1,06875 T0010200-0,00475 A0030040-4800 A0040010-4800 </v>
          </cell>
          <cell r="I839">
            <v>0</v>
          </cell>
          <cell r="J839">
            <v>8</v>
          </cell>
          <cell r="K839" t="str">
            <v xml:space="preserve">C0010110-600 </v>
          </cell>
          <cell r="L839" t="str">
            <v>C0010250-600</v>
          </cell>
          <cell r="M839" t="str">
            <v>HERRAMIENTA.MENOR(%)-0,01</v>
          </cell>
          <cell r="N839" t="str">
            <v>B0053180-0,00475</v>
          </cell>
          <cell r="O839" t="str">
            <v>B020003-1,06875</v>
          </cell>
          <cell r="P839" t="str">
            <v>T0010200-0,00475</v>
          </cell>
          <cell r="Q839" t="str">
            <v>A0030040-4800</v>
          </cell>
          <cell r="R839" t="str">
            <v>A0040010-4800</v>
          </cell>
          <cell r="S839">
            <v>0</v>
          </cell>
          <cell r="T839">
            <v>0</v>
          </cell>
          <cell r="U839">
            <v>0</v>
          </cell>
          <cell r="V839">
            <v>0</v>
          </cell>
          <cell r="W839">
            <v>0</v>
          </cell>
          <cell r="X839">
            <v>0</v>
          </cell>
          <cell r="Y839">
            <v>0</v>
          </cell>
          <cell r="Z839">
            <v>0</v>
          </cell>
          <cell r="AA839">
            <v>0</v>
          </cell>
          <cell r="AB839">
            <v>0</v>
          </cell>
          <cell r="AC839">
            <v>0</v>
          </cell>
          <cell r="AD839">
            <v>0</v>
          </cell>
          <cell r="AE839">
            <v>0</v>
          </cell>
          <cell r="AF839">
            <v>0</v>
          </cell>
          <cell r="AG839">
            <v>0</v>
          </cell>
          <cell r="AH839">
            <v>0</v>
          </cell>
        </row>
        <row r="840">
          <cell r="C840" t="str">
            <v>433_5</v>
          </cell>
          <cell r="D840" t="str">
            <v>Lechada Asfáltica con Emulsión CRL-1hm ,tipo LA-13.</v>
          </cell>
          <cell r="E840" t="str">
            <v>m2</v>
          </cell>
          <cell r="F840">
            <v>3047.2045495024477</v>
          </cell>
          <cell r="G840">
            <v>3961.3659143531822</v>
          </cell>
          <cell r="H840" t="str">
            <v xml:space="preserve">C0010110-600 C0010250-600 HERRAMIENTA.MENOR(%)-0,01 B0053150-0,0125 B020004-1,4625 T0010170-0,0125 A0030040-4800 A0040010-4800 </v>
          </cell>
          <cell r="I840">
            <v>0</v>
          </cell>
          <cell r="J840">
            <v>8</v>
          </cell>
          <cell r="K840" t="str">
            <v xml:space="preserve">C0010110-600 </v>
          </cell>
          <cell r="L840" t="str">
            <v>C0010250-600</v>
          </cell>
          <cell r="M840" t="str">
            <v>HERRAMIENTA.MENOR(%)-0,01</v>
          </cell>
          <cell r="N840" t="str">
            <v>B0053150-0,0125</v>
          </cell>
          <cell r="O840" t="str">
            <v>B020004-1,4625</v>
          </cell>
          <cell r="P840" t="str">
            <v>T0010170-0,0125</v>
          </cell>
          <cell r="Q840" t="str">
            <v>A0030040-4800</v>
          </cell>
          <cell r="R840" t="str">
            <v>A0040010-4800</v>
          </cell>
          <cell r="S840">
            <v>0</v>
          </cell>
          <cell r="T840">
            <v>0</v>
          </cell>
          <cell r="U840">
            <v>0</v>
          </cell>
          <cell r="V840">
            <v>0</v>
          </cell>
          <cell r="W840">
            <v>0</v>
          </cell>
          <cell r="X840">
            <v>0</v>
          </cell>
          <cell r="Y840">
            <v>0</v>
          </cell>
          <cell r="Z840">
            <v>0</v>
          </cell>
          <cell r="AA840">
            <v>0</v>
          </cell>
          <cell r="AB840">
            <v>0</v>
          </cell>
          <cell r="AC840">
            <v>0</v>
          </cell>
          <cell r="AD840">
            <v>0</v>
          </cell>
          <cell r="AE840">
            <v>0</v>
          </cell>
          <cell r="AF840">
            <v>0</v>
          </cell>
          <cell r="AG840">
            <v>0</v>
          </cell>
          <cell r="AH840">
            <v>0</v>
          </cell>
        </row>
        <row r="841">
          <cell r="C841" t="str">
            <v>433_6</v>
          </cell>
          <cell r="D841" t="str">
            <v>Lechada Asfáltica con Emulsión CRL-1hm ,tipo LA-10.</v>
          </cell>
          <cell r="E841" t="str">
            <v>m2</v>
          </cell>
          <cell r="F841">
            <v>2858.3856976654401</v>
          </cell>
          <cell r="G841">
            <v>3715.9014069650721</v>
          </cell>
          <cell r="H841" t="str">
            <v xml:space="preserve">C0010110-600 C0010250-600 HERRAMIENTA.MENOR(%)-0,01 B0053160-0,0095 B020004-1,41075 T0010180-0,0095 A0030040-4800 A0040010-4800 </v>
          </cell>
          <cell r="I841">
            <v>0</v>
          </cell>
          <cell r="J841">
            <v>8</v>
          </cell>
          <cell r="K841" t="str">
            <v xml:space="preserve">C0010110-600 </v>
          </cell>
          <cell r="L841" t="str">
            <v>C0010250-600</v>
          </cell>
          <cell r="M841" t="str">
            <v>HERRAMIENTA.MENOR(%)-0,01</v>
          </cell>
          <cell r="N841" t="str">
            <v>B0053160-0,0095</v>
          </cell>
          <cell r="O841" t="str">
            <v>B020004-1,41075</v>
          </cell>
          <cell r="P841" t="str">
            <v>T0010180-0,0095</v>
          </cell>
          <cell r="Q841" t="str">
            <v>A0030040-4800</v>
          </cell>
          <cell r="R841" t="str">
            <v>A0040010-4800</v>
          </cell>
          <cell r="S841">
            <v>0</v>
          </cell>
          <cell r="T841">
            <v>0</v>
          </cell>
          <cell r="U841">
            <v>0</v>
          </cell>
          <cell r="V841">
            <v>0</v>
          </cell>
          <cell r="W841">
            <v>0</v>
          </cell>
          <cell r="X841">
            <v>0</v>
          </cell>
          <cell r="Y841">
            <v>0</v>
          </cell>
          <cell r="Z841">
            <v>0</v>
          </cell>
          <cell r="AA841">
            <v>0</v>
          </cell>
          <cell r="AB841">
            <v>0</v>
          </cell>
          <cell r="AC841">
            <v>0</v>
          </cell>
          <cell r="AD841">
            <v>0</v>
          </cell>
          <cell r="AE841">
            <v>0</v>
          </cell>
          <cell r="AF841">
            <v>0</v>
          </cell>
          <cell r="AG841">
            <v>0</v>
          </cell>
          <cell r="AH841">
            <v>0</v>
          </cell>
        </row>
        <row r="842">
          <cell r="C842" t="str">
            <v>433_7</v>
          </cell>
          <cell r="D842" t="str">
            <v>Lechada Asfáltica con Emulsión CRL-1hm ,tipo LA-5.</v>
          </cell>
          <cell r="E842" t="str">
            <v>m2</v>
          </cell>
          <cell r="F842">
            <v>3321.5941811294933</v>
          </cell>
          <cell r="G842">
            <v>4318.0724354683416</v>
          </cell>
          <cell r="H842" t="str">
            <v xml:space="preserve">C0010110-600 C0010250-600 HERRAMIENTA.MENOR(%)-0,01 B0053170-0,0095 B020004-1,71 T0010190-0,0095 A0030040-4800 A0040010-4800 </v>
          </cell>
          <cell r="I842">
            <v>0</v>
          </cell>
          <cell r="J842">
            <v>8</v>
          </cell>
          <cell r="K842" t="str">
            <v xml:space="preserve">C0010110-600 </v>
          </cell>
          <cell r="L842" t="str">
            <v>C0010250-600</v>
          </cell>
          <cell r="M842" t="str">
            <v>HERRAMIENTA.MENOR(%)-0,01</v>
          </cell>
          <cell r="N842" t="str">
            <v>B0053170-0,0095</v>
          </cell>
          <cell r="O842" t="str">
            <v>B020004-1,71</v>
          </cell>
          <cell r="P842" t="str">
            <v>T0010190-0,0095</v>
          </cell>
          <cell r="Q842" t="str">
            <v>A0030040-4800</v>
          </cell>
          <cell r="R842" t="str">
            <v>A0040010-4800</v>
          </cell>
          <cell r="S842">
            <v>0</v>
          </cell>
          <cell r="T842">
            <v>0</v>
          </cell>
          <cell r="U842">
            <v>0</v>
          </cell>
          <cell r="V842">
            <v>0</v>
          </cell>
          <cell r="W842">
            <v>0</v>
          </cell>
          <cell r="X842">
            <v>0</v>
          </cell>
          <cell r="Y842">
            <v>0</v>
          </cell>
          <cell r="Z842">
            <v>0</v>
          </cell>
          <cell r="AA842">
            <v>0</v>
          </cell>
          <cell r="AB842">
            <v>0</v>
          </cell>
          <cell r="AC842">
            <v>0</v>
          </cell>
          <cell r="AD842">
            <v>0</v>
          </cell>
          <cell r="AE842">
            <v>0</v>
          </cell>
          <cell r="AF842">
            <v>0</v>
          </cell>
          <cell r="AG842">
            <v>0</v>
          </cell>
          <cell r="AH842">
            <v>0</v>
          </cell>
        </row>
        <row r="843">
          <cell r="C843" t="str">
            <v>433_8</v>
          </cell>
          <cell r="D843" t="str">
            <v>Lechada Asfáltica con Emulsión CRL-1hm ,tipo LA-3.</v>
          </cell>
          <cell r="E843" t="str">
            <v>m2</v>
          </cell>
          <cell r="F843">
            <v>2170.958428287453</v>
          </cell>
          <cell r="G843">
            <v>2822.2459567736887</v>
          </cell>
          <cell r="H843" t="str">
            <v xml:space="preserve">C0010110-600 C0010250-600 HERRAMIENTA.MENOR(%)-0,01 B0053180-0,00475 B020004-1,06875 T0010200-0,00475 A0030040-4800 A0040010-4800 </v>
          </cell>
          <cell r="I843">
            <v>0</v>
          </cell>
          <cell r="J843">
            <v>8</v>
          </cell>
          <cell r="K843" t="str">
            <v xml:space="preserve">C0010110-600 </v>
          </cell>
          <cell r="L843" t="str">
            <v>C0010250-600</v>
          </cell>
          <cell r="M843" t="str">
            <v>HERRAMIENTA.MENOR(%)-0,01</v>
          </cell>
          <cell r="N843" t="str">
            <v>B0053180-0,00475</v>
          </cell>
          <cell r="O843" t="str">
            <v>B020004-1,06875</v>
          </cell>
          <cell r="P843" t="str">
            <v>T0010200-0,00475</v>
          </cell>
          <cell r="Q843" t="str">
            <v>A0030040-4800</v>
          </cell>
          <cell r="R843" t="str">
            <v>A0040010-4800</v>
          </cell>
          <cell r="S843">
            <v>0</v>
          </cell>
          <cell r="T843">
            <v>0</v>
          </cell>
          <cell r="U843">
            <v>0</v>
          </cell>
          <cell r="V843">
            <v>0</v>
          </cell>
          <cell r="W843">
            <v>0</v>
          </cell>
          <cell r="X843">
            <v>0</v>
          </cell>
          <cell r="Y843">
            <v>0</v>
          </cell>
          <cell r="Z843">
            <v>0</v>
          </cell>
          <cell r="AA843">
            <v>0</v>
          </cell>
          <cell r="AB843">
            <v>0</v>
          </cell>
          <cell r="AC843">
            <v>0</v>
          </cell>
          <cell r="AD843">
            <v>0</v>
          </cell>
          <cell r="AE843">
            <v>0</v>
          </cell>
          <cell r="AF843">
            <v>0</v>
          </cell>
          <cell r="AG843">
            <v>0</v>
          </cell>
          <cell r="AH843">
            <v>0</v>
          </cell>
        </row>
        <row r="844">
          <cell r="C844" t="str">
            <v>440_1</v>
          </cell>
          <cell r="D844" t="str">
            <v>Mezcla densa en frío tipo MDF-38</v>
          </cell>
          <cell r="E844" t="str">
            <v>m3</v>
          </cell>
          <cell r="F844">
            <v>135399.51488095286</v>
          </cell>
          <cell r="G844">
            <v>176019.36934523872</v>
          </cell>
          <cell r="H844" t="str">
            <v xml:space="preserve">C0010140-30 C0010690-30 C0010212-9 C0010230-9 C0010670-9 C0010810-30 C0010910-9 C0010960-9 HERRAMIENTA.MENOR(%)-0,1 B0053191-1,4 B0063200-25 T0010231-1,25 T0010033-1,4 A0030080-72 A0040010-72 A0070020-72 </v>
          </cell>
          <cell r="I844">
            <v>0</v>
          </cell>
          <cell r="J844">
            <v>16</v>
          </cell>
          <cell r="K844" t="str">
            <v xml:space="preserve">C0010140-30 </v>
          </cell>
          <cell r="L844" t="str">
            <v>C0010690-30</v>
          </cell>
          <cell r="M844" t="str">
            <v>C0010212-9</v>
          </cell>
          <cell r="N844" t="str">
            <v>C0010230-9</v>
          </cell>
          <cell r="O844" t="str">
            <v>C0010670-9</v>
          </cell>
          <cell r="P844" t="str">
            <v>C0010810-30</v>
          </cell>
          <cell r="Q844" t="str">
            <v>C0010910-9</v>
          </cell>
          <cell r="R844" t="str">
            <v>C0010960-9</v>
          </cell>
          <cell r="S844" t="str">
            <v>HERRAMIENTA.MENOR(%)-0,1</v>
          </cell>
          <cell r="T844" t="str">
            <v>B0053191-1,4</v>
          </cell>
          <cell r="U844" t="str">
            <v>B0063200-25</v>
          </cell>
          <cell r="V844" t="str">
            <v>T0010231-1,25</v>
          </cell>
          <cell r="W844" t="str">
            <v>T0010033-1,4</v>
          </cell>
          <cell r="X844" t="str">
            <v>A0030080-72</v>
          </cell>
          <cell r="Y844" t="str">
            <v>A0040010-72</v>
          </cell>
          <cell r="Z844" t="str">
            <v>A0070020-72</v>
          </cell>
          <cell r="AA844">
            <v>0</v>
          </cell>
          <cell r="AB844">
            <v>0</v>
          </cell>
          <cell r="AC844">
            <v>0</v>
          </cell>
          <cell r="AD844">
            <v>0</v>
          </cell>
          <cell r="AE844">
            <v>0</v>
          </cell>
          <cell r="AF844">
            <v>0</v>
          </cell>
          <cell r="AG844">
            <v>0</v>
          </cell>
          <cell r="AH844">
            <v>0</v>
          </cell>
        </row>
        <row r="845">
          <cell r="C845" t="str">
            <v>440_2</v>
          </cell>
          <cell r="D845" t="str">
            <v>Mezcla densa en frío tipo MDF-25</v>
          </cell>
          <cell r="E845" t="str">
            <v>m3</v>
          </cell>
          <cell r="F845">
            <v>135399.51488095286</v>
          </cell>
          <cell r="G845">
            <v>176019.36934523872</v>
          </cell>
          <cell r="H845" t="str">
            <v xml:space="preserve">C0010140-30 C0010212-9 C0010230-9 C0010670-9 C0010690-30 C0010810-30 C0010910-9 C0010960-9 HERRAMIENTA.MENOR(%)-0,1 B0053191-1,4 B0063200-25 T0010033-1,4 T0010281-1,25 A0030080-72 A0040010-72 A0070020-72 </v>
          </cell>
          <cell r="I845">
            <v>0</v>
          </cell>
          <cell r="J845">
            <v>16</v>
          </cell>
          <cell r="K845" t="str">
            <v xml:space="preserve">C0010140-30 </v>
          </cell>
          <cell r="L845" t="str">
            <v>C0010212-9</v>
          </cell>
          <cell r="M845" t="str">
            <v>C0010230-9</v>
          </cell>
          <cell r="N845" t="str">
            <v>C0010670-9</v>
          </cell>
          <cell r="O845" t="str">
            <v>C0010690-30</v>
          </cell>
          <cell r="P845" t="str">
            <v>C0010810-30</v>
          </cell>
          <cell r="Q845" t="str">
            <v>C0010910-9</v>
          </cell>
          <cell r="R845" t="str">
            <v>C0010960-9</v>
          </cell>
          <cell r="S845" t="str">
            <v>HERRAMIENTA.MENOR(%)-0,1</v>
          </cell>
          <cell r="T845" t="str">
            <v>B0053191-1,4</v>
          </cell>
          <cell r="U845" t="str">
            <v>B0063200-25</v>
          </cell>
          <cell r="V845" t="str">
            <v>T0010033-1,4</v>
          </cell>
          <cell r="W845" t="str">
            <v>T0010281-1,25</v>
          </cell>
          <cell r="X845" t="str">
            <v>A0030080-72</v>
          </cell>
          <cell r="Y845" t="str">
            <v>A0040010-72</v>
          </cell>
          <cell r="Z845" t="str">
            <v>A0070020-72</v>
          </cell>
          <cell r="AA845">
            <v>0</v>
          </cell>
          <cell r="AB845">
            <v>0</v>
          </cell>
          <cell r="AC845">
            <v>0</v>
          </cell>
          <cell r="AD845">
            <v>0</v>
          </cell>
          <cell r="AE845">
            <v>0</v>
          </cell>
          <cell r="AF845">
            <v>0</v>
          </cell>
          <cell r="AG845">
            <v>0</v>
          </cell>
          <cell r="AH845">
            <v>0</v>
          </cell>
        </row>
        <row r="846">
          <cell r="C846" t="str">
            <v>440_3</v>
          </cell>
          <cell r="D846" t="str">
            <v>Mezcla densa en frío tipo MDF-19</v>
          </cell>
          <cell r="E846" t="str">
            <v>m3</v>
          </cell>
          <cell r="F846">
            <v>135399.51488095286</v>
          </cell>
          <cell r="G846">
            <v>176019.36934523872</v>
          </cell>
          <cell r="H846" t="str">
            <v xml:space="preserve">C0010140-30 C0010212-9 C0010230-9 C0010670-9 C0010690-30 C0010810-30 C0010910-9 C0010960-9 HERRAMIENTA.MENOR(%)-0,1 B0053191-1,4 B0063200-25 T0010033-1,4 T0010232-1,25 A0030080-72 A0040010-72 A0070020-72 </v>
          </cell>
          <cell r="I846">
            <v>0</v>
          </cell>
          <cell r="J846">
            <v>16</v>
          </cell>
          <cell r="K846" t="str">
            <v xml:space="preserve">C0010140-30 </v>
          </cell>
          <cell r="L846" t="str">
            <v>C0010212-9</v>
          </cell>
          <cell r="M846" t="str">
            <v>C0010230-9</v>
          </cell>
          <cell r="N846" t="str">
            <v>C0010670-9</v>
          </cell>
          <cell r="O846" t="str">
            <v>C0010690-30</v>
          </cell>
          <cell r="P846" t="str">
            <v>C0010810-30</v>
          </cell>
          <cell r="Q846" t="str">
            <v>C0010910-9</v>
          </cell>
          <cell r="R846" t="str">
            <v>C0010960-9</v>
          </cell>
          <cell r="S846" t="str">
            <v>HERRAMIENTA.MENOR(%)-0,1</v>
          </cell>
          <cell r="T846" t="str">
            <v>B0053191-1,4</v>
          </cell>
          <cell r="U846" t="str">
            <v>B0063200-25</v>
          </cell>
          <cell r="V846" t="str">
            <v>T0010033-1,4</v>
          </cell>
          <cell r="W846" t="str">
            <v>T0010232-1,25</v>
          </cell>
          <cell r="X846" t="str">
            <v>A0030080-72</v>
          </cell>
          <cell r="Y846" t="str">
            <v>A0040010-72</v>
          </cell>
          <cell r="Z846" t="str">
            <v>A0070020-72</v>
          </cell>
          <cell r="AA846">
            <v>0</v>
          </cell>
          <cell r="AB846">
            <v>0</v>
          </cell>
          <cell r="AC846">
            <v>0</v>
          </cell>
          <cell r="AD846">
            <v>0</v>
          </cell>
          <cell r="AE846">
            <v>0</v>
          </cell>
          <cell r="AF846">
            <v>0</v>
          </cell>
          <cell r="AG846">
            <v>0</v>
          </cell>
          <cell r="AH846">
            <v>0</v>
          </cell>
        </row>
        <row r="847">
          <cell r="C847" t="str">
            <v>440_4</v>
          </cell>
          <cell r="D847" t="str">
            <v>Mezcla densa en frío para Bacheo</v>
          </cell>
          <cell r="E847" t="str">
            <v>m3</v>
          </cell>
          <cell r="F847">
            <v>148677.90710317509</v>
          </cell>
          <cell r="G847">
            <v>193281.27923412761</v>
          </cell>
          <cell r="H847" t="str">
            <v xml:space="preserve">C0010140-30 C0010212-7 C0010230-7 C0010670-9 C0010690-30 C0010810-30 C0010910-7 C0010960-9 HERRAMIENTA.MENOR(%)-0,1 B0053191-1,4 B0063200-25 T0010033-1,4 T0010229-1,25 A0030080-63 A0040010-63 A0070020-63 </v>
          </cell>
          <cell r="I847">
            <v>0</v>
          </cell>
          <cell r="J847">
            <v>16</v>
          </cell>
          <cell r="K847" t="str">
            <v xml:space="preserve">C0010140-30 </v>
          </cell>
          <cell r="L847" t="str">
            <v>C0010212-7</v>
          </cell>
          <cell r="M847" t="str">
            <v>C0010230-7</v>
          </cell>
          <cell r="N847" t="str">
            <v>C0010670-9</v>
          </cell>
          <cell r="O847" t="str">
            <v>C0010690-30</v>
          </cell>
          <cell r="P847" t="str">
            <v>C0010810-30</v>
          </cell>
          <cell r="Q847" t="str">
            <v>C0010910-7</v>
          </cell>
          <cell r="R847" t="str">
            <v>C0010960-9</v>
          </cell>
          <cell r="S847" t="str">
            <v>HERRAMIENTA.MENOR(%)-0,1</v>
          </cell>
          <cell r="T847" t="str">
            <v>B0053191-1,4</v>
          </cell>
          <cell r="U847" t="str">
            <v>B0063200-25</v>
          </cell>
          <cell r="V847" t="str">
            <v>T0010033-1,4</v>
          </cell>
          <cell r="W847" t="str">
            <v>T0010229-1,25</v>
          </cell>
          <cell r="X847" t="str">
            <v>A0030080-63</v>
          </cell>
          <cell r="Y847" t="str">
            <v>A0040010-63</v>
          </cell>
          <cell r="Z847" t="str">
            <v>A0070020-63</v>
          </cell>
          <cell r="AA847">
            <v>0</v>
          </cell>
          <cell r="AB847">
            <v>0</v>
          </cell>
          <cell r="AC847">
            <v>0</v>
          </cell>
          <cell r="AD847">
            <v>0</v>
          </cell>
          <cell r="AE847">
            <v>0</v>
          </cell>
          <cell r="AF847">
            <v>0</v>
          </cell>
          <cell r="AG847">
            <v>0</v>
          </cell>
          <cell r="AH847">
            <v>0</v>
          </cell>
        </row>
        <row r="848">
          <cell r="C848" t="str">
            <v>441_1</v>
          </cell>
          <cell r="D848" t="str">
            <v>Mezcla Abierta en Frio Tipo MAF-19</v>
          </cell>
          <cell r="E848" t="str">
            <v>m3</v>
          </cell>
          <cell r="F848">
            <v>135399.51488095283</v>
          </cell>
          <cell r="G848">
            <v>176019.36934523867</v>
          </cell>
          <cell r="H848" t="str">
            <v xml:space="preserve">C0010140-30 C0010230-9 C0010212-9 C0010670-9 C0010690-30 C0010810-30 C0010910-9 C0010960-9 HERRAMIENTA.MENOR(%)-0,1 B0053191-1,4 B0063200-25 T0010033-1,4 T0010233-1,25 A0030080-72 A0040010-72 A0070020-72 </v>
          </cell>
          <cell r="I848">
            <v>0</v>
          </cell>
          <cell r="J848">
            <v>16</v>
          </cell>
          <cell r="K848" t="str">
            <v xml:space="preserve">C0010140-30 </v>
          </cell>
          <cell r="L848" t="str">
            <v>C0010230-9</v>
          </cell>
          <cell r="M848" t="str">
            <v>C0010212-9</v>
          </cell>
          <cell r="N848" t="str">
            <v>C0010670-9</v>
          </cell>
          <cell r="O848" t="str">
            <v>C0010690-30</v>
          </cell>
          <cell r="P848" t="str">
            <v>C0010810-30</v>
          </cell>
          <cell r="Q848" t="str">
            <v>C0010910-9</v>
          </cell>
          <cell r="R848" t="str">
            <v>C0010960-9</v>
          </cell>
          <cell r="S848" t="str">
            <v>HERRAMIENTA.MENOR(%)-0,1</v>
          </cell>
          <cell r="T848" t="str">
            <v>B0053191-1,4</v>
          </cell>
          <cell r="U848" t="str">
            <v>B0063200-25</v>
          </cell>
          <cell r="V848" t="str">
            <v>T0010033-1,4</v>
          </cell>
          <cell r="W848" t="str">
            <v>T0010233-1,25</v>
          </cell>
          <cell r="X848" t="str">
            <v>A0030080-72</v>
          </cell>
          <cell r="Y848" t="str">
            <v>A0040010-72</v>
          </cell>
          <cell r="Z848" t="str">
            <v>A0070020-72</v>
          </cell>
          <cell r="AA848">
            <v>0</v>
          </cell>
          <cell r="AB848">
            <v>0</v>
          </cell>
          <cell r="AC848">
            <v>0</v>
          </cell>
          <cell r="AD848">
            <v>0</v>
          </cell>
          <cell r="AE848">
            <v>0</v>
          </cell>
          <cell r="AF848">
            <v>0</v>
          </cell>
          <cell r="AG848">
            <v>0</v>
          </cell>
          <cell r="AH848">
            <v>0</v>
          </cell>
        </row>
        <row r="849">
          <cell r="C849" t="str">
            <v>441_2</v>
          </cell>
          <cell r="D849" t="str">
            <v>Mezcla Abierta en Frio Tipo MAF-25</v>
          </cell>
          <cell r="E849" t="str">
            <v>m3</v>
          </cell>
          <cell r="F849">
            <v>135399.51488095283</v>
          </cell>
          <cell r="G849">
            <v>176019.36934523867</v>
          </cell>
          <cell r="H849" t="str">
            <v xml:space="preserve">C0010140-30 C0010230-9 C0010212-9 C0010670-9 C0010690-30 C0010810-30 C0010910-9 C0010960-9 HERRAMIENTA.MENOR(%)-0,1 B0053191-1,4 B0063200-25 T0010033-1,4 T0010251-1,25 A0030080-72 A0040010-72 A0070020-72 </v>
          </cell>
          <cell r="I849">
            <v>0</v>
          </cell>
          <cell r="J849">
            <v>16</v>
          </cell>
          <cell r="K849" t="str">
            <v xml:space="preserve">C0010140-30 </v>
          </cell>
          <cell r="L849" t="str">
            <v>C0010230-9</v>
          </cell>
          <cell r="M849" t="str">
            <v>C0010212-9</v>
          </cell>
          <cell r="N849" t="str">
            <v>C0010670-9</v>
          </cell>
          <cell r="O849" t="str">
            <v>C0010690-30</v>
          </cell>
          <cell r="P849" t="str">
            <v>C0010810-30</v>
          </cell>
          <cell r="Q849" t="str">
            <v>C0010910-9</v>
          </cell>
          <cell r="R849" t="str">
            <v>C0010960-9</v>
          </cell>
          <cell r="S849" t="str">
            <v>HERRAMIENTA.MENOR(%)-0,1</v>
          </cell>
          <cell r="T849" t="str">
            <v>B0053191-1,4</v>
          </cell>
          <cell r="U849" t="str">
            <v>B0063200-25</v>
          </cell>
          <cell r="V849" t="str">
            <v>T0010033-1,4</v>
          </cell>
          <cell r="W849" t="str">
            <v>T0010251-1,25</v>
          </cell>
          <cell r="X849" t="str">
            <v>A0030080-72</v>
          </cell>
          <cell r="Y849" t="str">
            <v>A0040010-72</v>
          </cell>
          <cell r="Z849" t="str">
            <v>A0070020-72</v>
          </cell>
          <cell r="AA849">
            <v>0</v>
          </cell>
          <cell r="AB849">
            <v>0</v>
          </cell>
          <cell r="AC849">
            <v>0</v>
          </cell>
          <cell r="AD849">
            <v>0</v>
          </cell>
          <cell r="AE849">
            <v>0</v>
          </cell>
          <cell r="AF849">
            <v>0</v>
          </cell>
          <cell r="AG849">
            <v>0</v>
          </cell>
          <cell r="AH849">
            <v>0</v>
          </cell>
        </row>
        <row r="850">
          <cell r="C850" t="str">
            <v>441_3</v>
          </cell>
          <cell r="D850" t="str">
            <v>Mezcla Abierta en Frio Tipo MAF-38</v>
          </cell>
          <cell r="E850" t="str">
            <v>m3</v>
          </cell>
          <cell r="F850">
            <v>135399.51488095283</v>
          </cell>
          <cell r="G850">
            <v>176019.36934523867</v>
          </cell>
          <cell r="H850" t="str">
            <v xml:space="preserve">C0010140-30 C0010230-9 C0010212-9 C0010670-9 C0010690-30 C0010810-30 C0010910-9 C0010960-9 HERRAMIENTA.MENOR(%)-0,1 B0053191-1,4 B0063200-25 T0010033-1,4 T0010234-1,25 A0030080-72 A0040010-72 A0070020-72 </v>
          </cell>
          <cell r="I850">
            <v>0</v>
          </cell>
          <cell r="J850">
            <v>16</v>
          </cell>
          <cell r="K850" t="str">
            <v xml:space="preserve">C0010140-30 </v>
          </cell>
          <cell r="L850" t="str">
            <v>C0010230-9</v>
          </cell>
          <cell r="M850" t="str">
            <v>C0010212-9</v>
          </cell>
          <cell r="N850" t="str">
            <v>C0010670-9</v>
          </cell>
          <cell r="O850" t="str">
            <v>C0010690-30</v>
          </cell>
          <cell r="P850" t="str">
            <v>C0010810-30</v>
          </cell>
          <cell r="Q850" t="str">
            <v>C0010910-9</v>
          </cell>
          <cell r="R850" t="str">
            <v>C0010960-9</v>
          </cell>
          <cell r="S850" t="str">
            <v>HERRAMIENTA.MENOR(%)-0,1</v>
          </cell>
          <cell r="T850" t="str">
            <v>B0053191-1,4</v>
          </cell>
          <cell r="U850" t="str">
            <v>B0063200-25</v>
          </cell>
          <cell r="V850" t="str">
            <v>T0010033-1,4</v>
          </cell>
          <cell r="W850" t="str">
            <v>T0010234-1,25</v>
          </cell>
          <cell r="X850" t="str">
            <v>A0030080-72</v>
          </cell>
          <cell r="Y850" t="str">
            <v>A0040010-72</v>
          </cell>
          <cell r="Z850" t="str">
            <v>A0070020-72</v>
          </cell>
          <cell r="AA850">
            <v>0</v>
          </cell>
          <cell r="AB850">
            <v>0</v>
          </cell>
          <cell r="AC850">
            <v>0</v>
          </cell>
          <cell r="AD850">
            <v>0</v>
          </cell>
          <cell r="AE850">
            <v>0</v>
          </cell>
          <cell r="AF850">
            <v>0</v>
          </cell>
          <cell r="AG850">
            <v>0</v>
          </cell>
          <cell r="AH850">
            <v>0</v>
          </cell>
        </row>
        <row r="851">
          <cell r="C851" t="str">
            <v>441_4</v>
          </cell>
          <cell r="D851" t="str">
            <v>Mezcla Abierta en frío Tipo MAF- 38 para Bacheo</v>
          </cell>
          <cell r="E851" t="str">
            <v>m3</v>
          </cell>
          <cell r="F851">
            <v>148677.90710317509</v>
          </cell>
          <cell r="G851">
            <v>193281.27923412761</v>
          </cell>
          <cell r="H851" t="str">
            <v xml:space="preserve">C0010140-30 C0010230-7 C0010212-7 C0010670-9 C0010690-30 C0010810-30 C0010910-7 C0010960-9 HERRAMIENTA.MENOR(%)-0,1 B0053191-1,4 B0063200-25 T0010033-1,4 T0010234-1,25 A0030080-63 A0040010-63 A0070020-63 </v>
          </cell>
          <cell r="I851">
            <v>0</v>
          </cell>
          <cell r="J851">
            <v>16</v>
          </cell>
          <cell r="K851" t="str">
            <v xml:space="preserve">C0010140-30 </v>
          </cell>
          <cell r="L851" t="str">
            <v>C0010230-7</v>
          </cell>
          <cell r="M851" t="str">
            <v>C0010212-7</v>
          </cell>
          <cell r="N851" t="str">
            <v>C0010670-9</v>
          </cell>
          <cell r="O851" t="str">
            <v>C0010690-30</v>
          </cell>
          <cell r="P851" t="str">
            <v>C0010810-30</v>
          </cell>
          <cell r="Q851" t="str">
            <v>C0010910-7</v>
          </cell>
          <cell r="R851" t="str">
            <v>C0010960-9</v>
          </cell>
          <cell r="S851" t="str">
            <v>HERRAMIENTA.MENOR(%)-0,1</v>
          </cell>
          <cell r="T851" t="str">
            <v>B0053191-1,4</v>
          </cell>
          <cell r="U851" t="str">
            <v>B0063200-25</v>
          </cell>
          <cell r="V851" t="str">
            <v>T0010033-1,4</v>
          </cell>
          <cell r="W851" t="str">
            <v>T0010234-1,25</v>
          </cell>
          <cell r="X851" t="str">
            <v>A0030080-63</v>
          </cell>
          <cell r="Y851" t="str">
            <v>A0040010-63</v>
          </cell>
          <cell r="Z851" t="str">
            <v>A0070020-63</v>
          </cell>
          <cell r="AA851">
            <v>0</v>
          </cell>
          <cell r="AB851">
            <v>0</v>
          </cell>
          <cell r="AC851">
            <v>0</v>
          </cell>
          <cell r="AD851">
            <v>0</v>
          </cell>
          <cell r="AE851">
            <v>0</v>
          </cell>
          <cell r="AF851">
            <v>0</v>
          </cell>
          <cell r="AG851">
            <v>0</v>
          </cell>
          <cell r="AH851">
            <v>0</v>
          </cell>
        </row>
        <row r="852">
          <cell r="C852" t="str">
            <v>450_1</v>
          </cell>
          <cell r="D852" t="str">
            <v>Mezcla Densa en Caliente tipo MDC-25</v>
          </cell>
          <cell r="E852" t="str">
            <v>m3</v>
          </cell>
          <cell r="F852">
            <v>159920.75143650838</v>
          </cell>
          <cell r="G852">
            <v>207896.97686746088</v>
          </cell>
          <cell r="H852" t="str">
            <v xml:space="preserve">C0010140-30 C0010230-10 C0010211-10 C0010660-10 C0010690-30 C0010810-30 C0010910-10 C0010960-10 HERRAMIENTA.MENOR(%)-0,1 B0053191-1,4 B0063200-25 T0010033-1,4 T0010272-1,25 A0030080-80 A0040010-80 A0070020-80 </v>
          </cell>
          <cell r="I852">
            <v>0</v>
          </cell>
          <cell r="J852">
            <v>16</v>
          </cell>
          <cell r="K852" t="str">
            <v xml:space="preserve">C0010140-30 </v>
          </cell>
          <cell r="L852" t="str">
            <v>C0010230-10</v>
          </cell>
          <cell r="M852" t="str">
            <v>C0010211-10</v>
          </cell>
          <cell r="N852" t="str">
            <v>C0010660-10</v>
          </cell>
          <cell r="O852" t="str">
            <v>C0010690-30</v>
          </cell>
          <cell r="P852" t="str">
            <v>C0010810-30</v>
          </cell>
          <cell r="Q852" t="str">
            <v>C0010910-10</v>
          </cell>
          <cell r="R852" t="str">
            <v>C0010960-10</v>
          </cell>
          <cell r="S852" t="str">
            <v>HERRAMIENTA.MENOR(%)-0,1</v>
          </cell>
          <cell r="T852" t="str">
            <v>B0053191-1,4</v>
          </cell>
          <cell r="U852" t="str">
            <v>B0063200-25</v>
          </cell>
          <cell r="V852" t="str">
            <v>T0010033-1,4</v>
          </cell>
          <cell r="W852" t="str">
            <v>T0010272-1,25</v>
          </cell>
          <cell r="X852" t="str">
            <v>A0030080-80</v>
          </cell>
          <cell r="Y852" t="str">
            <v>A0040010-80</v>
          </cell>
          <cell r="Z852" t="str">
            <v>A0070020-80</v>
          </cell>
          <cell r="AA852">
            <v>0</v>
          </cell>
          <cell r="AB852">
            <v>0</v>
          </cell>
          <cell r="AC852">
            <v>0</v>
          </cell>
          <cell r="AD852">
            <v>0</v>
          </cell>
          <cell r="AE852">
            <v>0</v>
          </cell>
          <cell r="AF852">
            <v>0</v>
          </cell>
          <cell r="AG852">
            <v>0</v>
          </cell>
          <cell r="AH852">
            <v>0</v>
          </cell>
        </row>
        <row r="853">
          <cell r="C853" t="str">
            <v>450_2</v>
          </cell>
          <cell r="D853" t="str">
            <v>Mezcla Densa en Caliente tipo MDC-19</v>
          </cell>
          <cell r="E853" t="str">
            <v>m3</v>
          </cell>
          <cell r="F853">
            <v>159920.75143650838</v>
          </cell>
          <cell r="G853">
            <v>207896.97686746088</v>
          </cell>
          <cell r="H853" t="str">
            <v xml:space="preserve">C0010140-30 C0010230-10 C0010211-10 C0010660-10 C0010690-30 C0010810-30 C0010910-10 C0010960-10 HERRAMIENTA.MENOR(%)-0,1 B0053191-1,4 B0063200-25 T0010033-1,4 T0010271-1,25 A0030080-80 A0040010-80 A0070020-80 </v>
          </cell>
          <cell r="I853">
            <v>0</v>
          </cell>
          <cell r="J853">
            <v>16</v>
          </cell>
          <cell r="K853" t="str">
            <v xml:space="preserve">C0010140-30 </v>
          </cell>
          <cell r="L853" t="str">
            <v>C0010230-10</v>
          </cell>
          <cell r="M853" t="str">
            <v>C0010211-10</v>
          </cell>
          <cell r="N853" t="str">
            <v>C0010660-10</v>
          </cell>
          <cell r="O853" t="str">
            <v>C0010690-30</v>
          </cell>
          <cell r="P853" t="str">
            <v>C0010810-30</v>
          </cell>
          <cell r="Q853" t="str">
            <v>C0010910-10</v>
          </cell>
          <cell r="R853" t="str">
            <v>C0010960-10</v>
          </cell>
          <cell r="S853" t="str">
            <v>HERRAMIENTA.MENOR(%)-0,1</v>
          </cell>
          <cell r="T853" t="str">
            <v>B0053191-1,4</v>
          </cell>
          <cell r="U853" t="str">
            <v>B0063200-25</v>
          </cell>
          <cell r="V853" t="str">
            <v>T0010033-1,4</v>
          </cell>
          <cell r="W853" t="str">
            <v>T0010271-1,25</v>
          </cell>
          <cell r="X853" t="str">
            <v>A0030080-80</v>
          </cell>
          <cell r="Y853" t="str">
            <v>A0040010-80</v>
          </cell>
          <cell r="Z853" t="str">
            <v>A0070020-80</v>
          </cell>
          <cell r="AA853">
            <v>0</v>
          </cell>
          <cell r="AB853">
            <v>0</v>
          </cell>
          <cell r="AC853">
            <v>0</v>
          </cell>
          <cell r="AD853">
            <v>0</v>
          </cell>
          <cell r="AE853">
            <v>0</v>
          </cell>
          <cell r="AF853">
            <v>0</v>
          </cell>
          <cell r="AG853">
            <v>0</v>
          </cell>
          <cell r="AH853">
            <v>0</v>
          </cell>
        </row>
        <row r="854">
          <cell r="C854" t="str">
            <v>450_3</v>
          </cell>
          <cell r="D854" t="str">
            <v>Mezcla Densa en Caliente tipo MDC-10</v>
          </cell>
          <cell r="E854" t="str">
            <v>m3</v>
          </cell>
          <cell r="F854">
            <v>159920.75143650838</v>
          </cell>
          <cell r="G854">
            <v>207896.97686746088</v>
          </cell>
          <cell r="H854" t="str">
            <v xml:space="preserve">C0010140-30 C0010230-10 C0010211-10 C0010660-10 C0010690-30 C0010810-30 C0010910-10 C0010960-10 HERRAMIENTA.MENOR(%)-0,1 B0053191-1,4 B0063200-25 T0010033-1,4 T0010311-1,25 A0030080-80 A0040010-80 A0070020-80 </v>
          </cell>
          <cell r="I854">
            <v>0</v>
          </cell>
          <cell r="J854">
            <v>16</v>
          </cell>
          <cell r="K854" t="str">
            <v xml:space="preserve">C0010140-30 </v>
          </cell>
          <cell r="L854" t="str">
            <v>C0010230-10</v>
          </cell>
          <cell r="M854" t="str">
            <v>C0010211-10</v>
          </cell>
          <cell r="N854" t="str">
            <v>C0010660-10</v>
          </cell>
          <cell r="O854" t="str">
            <v>C0010690-30</v>
          </cell>
          <cell r="P854" t="str">
            <v>C0010810-30</v>
          </cell>
          <cell r="Q854" t="str">
            <v>C0010910-10</v>
          </cell>
          <cell r="R854" t="str">
            <v>C0010960-10</v>
          </cell>
          <cell r="S854" t="str">
            <v>HERRAMIENTA.MENOR(%)-0,1</v>
          </cell>
          <cell r="T854" t="str">
            <v>B0053191-1,4</v>
          </cell>
          <cell r="U854" t="str">
            <v>B0063200-25</v>
          </cell>
          <cell r="V854" t="str">
            <v>T0010033-1,4</v>
          </cell>
          <cell r="W854" t="str">
            <v>T0010311-1,25</v>
          </cell>
          <cell r="X854" t="str">
            <v>A0030080-80</v>
          </cell>
          <cell r="Y854" t="str">
            <v>A0040010-80</v>
          </cell>
          <cell r="Z854" t="str">
            <v>A0070020-80</v>
          </cell>
          <cell r="AA854">
            <v>0</v>
          </cell>
          <cell r="AB854">
            <v>0</v>
          </cell>
          <cell r="AC854">
            <v>0</v>
          </cell>
          <cell r="AD854">
            <v>0</v>
          </cell>
          <cell r="AE854">
            <v>0</v>
          </cell>
          <cell r="AF854">
            <v>0</v>
          </cell>
          <cell r="AG854">
            <v>0</v>
          </cell>
          <cell r="AH854">
            <v>0</v>
          </cell>
        </row>
        <row r="855">
          <cell r="C855" t="str">
            <v>450_4</v>
          </cell>
          <cell r="D855" t="str">
            <v>Mezcla Semi-Densa en Caliente tipo MSC-25</v>
          </cell>
          <cell r="E855" t="str">
            <v>m3</v>
          </cell>
          <cell r="F855">
            <v>159920.75143650838</v>
          </cell>
          <cell r="G855">
            <v>207896.97686746088</v>
          </cell>
          <cell r="H855" t="str">
            <v xml:space="preserve">C0010140-30 C0010230-10 C0010211-10 C0010660-10 C0010690-30 C0010810-30 C0010910-10 C0010960-10 HERRAMIENTA.MENOR(%)-0,1 B0053191-1,4 B0063200-25 T0010033-1,4 T0010272-1,25 A0030080-80 A0040010-80 A0070020-80 </v>
          </cell>
          <cell r="I855">
            <v>0</v>
          </cell>
          <cell r="J855">
            <v>16</v>
          </cell>
          <cell r="K855" t="str">
            <v xml:space="preserve">C0010140-30 </v>
          </cell>
          <cell r="L855" t="str">
            <v>C0010230-10</v>
          </cell>
          <cell r="M855" t="str">
            <v>C0010211-10</v>
          </cell>
          <cell r="N855" t="str">
            <v>C0010660-10</v>
          </cell>
          <cell r="O855" t="str">
            <v>C0010690-30</v>
          </cell>
          <cell r="P855" t="str">
            <v>C0010810-30</v>
          </cell>
          <cell r="Q855" t="str">
            <v>C0010910-10</v>
          </cell>
          <cell r="R855" t="str">
            <v>C0010960-10</v>
          </cell>
          <cell r="S855" t="str">
            <v>HERRAMIENTA.MENOR(%)-0,1</v>
          </cell>
          <cell r="T855" t="str">
            <v>B0053191-1,4</v>
          </cell>
          <cell r="U855" t="str">
            <v>B0063200-25</v>
          </cell>
          <cell r="V855" t="str">
            <v>T0010033-1,4</v>
          </cell>
          <cell r="W855" t="str">
            <v>T0010272-1,25</v>
          </cell>
          <cell r="X855" t="str">
            <v>A0030080-80</v>
          </cell>
          <cell r="Y855" t="str">
            <v>A0040010-80</v>
          </cell>
          <cell r="Z855" t="str">
            <v>A0070020-80</v>
          </cell>
          <cell r="AA855">
            <v>0</v>
          </cell>
          <cell r="AB855">
            <v>0</v>
          </cell>
          <cell r="AC855">
            <v>0</v>
          </cell>
          <cell r="AD855">
            <v>0</v>
          </cell>
          <cell r="AE855">
            <v>0</v>
          </cell>
          <cell r="AF855">
            <v>0</v>
          </cell>
          <cell r="AG855">
            <v>0</v>
          </cell>
          <cell r="AH855">
            <v>0</v>
          </cell>
        </row>
        <row r="856">
          <cell r="C856" t="str">
            <v>450_5</v>
          </cell>
          <cell r="D856" t="str">
            <v>Mezcla Semi-Densa en Caliente tipo MSC-19</v>
          </cell>
          <cell r="E856" t="str">
            <v>m3</v>
          </cell>
          <cell r="F856">
            <v>159920.75143650838</v>
          </cell>
          <cell r="G856">
            <v>207896.97686746088</v>
          </cell>
          <cell r="H856" t="str">
            <v xml:space="preserve">C0010140-30 C0010230-10 C0010211-10 C0010660-10 C0010690-30 C0010810-30 C0010910-10 C0010960-10 HERRAMIENTA.MENOR(%)-0,1 B0053191-1,4 B0063200-25 T0010033-1,4 T0010211-1,25 A0030080-80 A0040010-80 A0070020-80 </v>
          </cell>
          <cell r="I856">
            <v>0</v>
          </cell>
          <cell r="J856">
            <v>16</v>
          </cell>
          <cell r="K856" t="str">
            <v xml:space="preserve">C0010140-30 </v>
          </cell>
          <cell r="L856" t="str">
            <v>C0010230-10</v>
          </cell>
          <cell r="M856" t="str">
            <v>C0010211-10</v>
          </cell>
          <cell r="N856" t="str">
            <v>C0010660-10</v>
          </cell>
          <cell r="O856" t="str">
            <v>C0010690-30</v>
          </cell>
          <cell r="P856" t="str">
            <v>C0010810-30</v>
          </cell>
          <cell r="Q856" t="str">
            <v>C0010910-10</v>
          </cell>
          <cell r="R856" t="str">
            <v>C0010960-10</v>
          </cell>
          <cell r="S856" t="str">
            <v>HERRAMIENTA.MENOR(%)-0,1</v>
          </cell>
          <cell r="T856" t="str">
            <v>B0053191-1,4</v>
          </cell>
          <cell r="U856" t="str">
            <v>B0063200-25</v>
          </cell>
          <cell r="V856" t="str">
            <v>T0010033-1,4</v>
          </cell>
          <cell r="W856" t="str">
            <v>T0010211-1,25</v>
          </cell>
          <cell r="X856" t="str">
            <v>A0030080-80</v>
          </cell>
          <cell r="Y856" t="str">
            <v>A0040010-80</v>
          </cell>
          <cell r="Z856" t="str">
            <v>A0070020-80</v>
          </cell>
          <cell r="AA856">
            <v>0</v>
          </cell>
          <cell r="AB856">
            <v>0</v>
          </cell>
          <cell r="AC856">
            <v>0</v>
          </cell>
          <cell r="AD856">
            <v>0</v>
          </cell>
          <cell r="AE856">
            <v>0</v>
          </cell>
          <cell r="AF856">
            <v>0</v>
          </cell>
          <cell r="AG856">
            <v>0</v>
          </cell>
          <cell r="AH856">
            <v>0</v>
          </cell>
        </row>
        <row r="857">
          <cell r="C857" t="str">
            <v>450_6</v>
          </cell>
          <cell r="D857" t="str">
            <v>Mezcla Gruesa en Caliente tipo MGC-38</v>
          </cell>
          <cell r="E857" t="str">
            <v>m3</v>
          </cell>
          <cell r="F857">
            <v>159920.75143650838</v>
          </cell>
          <cell r="G857">
            <v>207896.97686746088</v>
          </cell>
          <cell r="H857" t="str">
            <v xml:space="preserve">C0010140-30 C0010230-10 C0010211-10 C0010660-10 C0010690-30 C0010810-30 C0010910-10 C0010960-10 HERRAMIENTA.MENOR(%)-0,1 B0053191-1,4 B0063200-25 T0010033-1,4 T0010310-1,25 A0030080-80 A0040010-80 A0070020-80 </v>
          </cell>
          <cell r="I857">
            <v>0</v>
          </cell>
          <cell r="J857">
            <v>16</v>
          </cell>
          <cell r="K857" t="str">
            <v xml:space="preserve">C0010140-30 </v>
          </cell>
          <cell r="L857" t="str">
            <v>C0010230-10</v>
          </cell>
          <cell r="M857" t="str">
            <v>C0010211-10</v>
          </cell>
          <cell r="N857" t="str">
            <v>C0010660-10</v>
          </cell>
          <cell r="O857" t="str">
            <v>C0010690-30</v>
          </cell>
          <cell r="P857" t="str">
            <v>C0010810-30</v>
          </cell>
          <cell r="Q857" t="str">
            <v>C0010910-10</v>
          </cell>
          <cell r="R857" t="str">
            <v>C0010960-10</v>
          </cell>
          <cell r="S857" t="str">
            <v>HERRAMIENTA.MENOR(%)-0,1</v>
          </cell>
          <cell r="T857" t="str">
            <v>B0053191-1,4</v>
          </cell>
          <cell r="U857" t="str">
            <v>B0063200-25</v>
          </cell>
          <cell r="V857" t="str">
            <v>T0010033-1,4</v>
          </cell>
          <cell r="W857" t="str">
            <v>T0010310-1,25</v>
          </cell>
          <cell r="X857" t="str">
            <v>A0030080-80</v>
          </cell>
          <cell r="Y857" t="str">
            <v>A0040010-80</v>
          </cell>
          <cell r="Z857" t="str">
            <v>A0070020-80</v>
          </cell>
          <cell r="AA857">
            <v>0</v>
          </cell>
          <cell r="AB857">
            <v>0</v>
          </cell>
          <cell r="AC857">
            <v>0</v>
          </cell>
          <cell r="AD857">
            <v>0</v>
          </cell>
          <cell r="AE857">
            <v>0</v>
          </cell>
          <cell r="AF857">
            <v>0</v>
          </cell>
          <cell r="AG857">
            <v>0</v>
          </cell>
          <cell r="AH857">
            <v>0</v>
          </cell>
        </row>
        <row r="858">
          <cell r="C858" t="str">
            <v>450_7</v>
          </cell>
          <cell r="D858" t="str">
            <v>Mezcla Gruesa en Caliente tipo MGC-25</v>
          </cell>
          <cell r="E858" t="str">
            <v>m3</v>
          </cell>
          <cell r="F858">
            <v>159920.75143650838</v>
          </cell>
          <cell r="G858">
            <v>207896.97686746088</v>
          </cell>
          <cell r="H858" t="str">
            <v xml:space="preserve">C0010140-30 C0010230-10 C0010211-10 C0010660-10 C0010690-30 C0010810-30 C0010910-10 C0010960-10 HERRAMIENTA.MENOR(%)-0,1 B0053191-1,4 B0063200-25 T0010033-1,4 T0010310-1,25 A0030080-80 A0040010-80 A0070020-80 </v>
          </cell>
          <cell r="I858">
            <v>0</v>
          </cell>
          <cell r="J858">
            <v>16</v>
          </cell>
          <cell r="K858" t="str">
            <v xml:space="preserve">C0010140-30 </v>
          </cell>
          <cell r="L858" t="str">
            <v>C0010230-10</v>
          </cell>
          <cell r="M858" t="str">
            <v>C0010211-10</v>
          </cell>
          <cell r="N858" t="str">
            <v>C0010660-10</v>
          </cell>
          <cell r="O858" t="str">
            <v>C0010690-30</v>
          </cell>
          <cell r="P858" t="str">
            <v>C0010810-30</v>
          </cell>
          <cell r="Q858" t="str">
            <v>C0010910-10</v>
          </cell>
          <cell r="R858" t="str">
            <v>C0010960-10</v>
          </cell>
          <cell r="S858" t="str">
            <v>HERRAMIENTA.MENOR(%)-0,1</v>
          </cell>
          <cell r="T858" t="str">
            <v>B0053191-1,4</v>
          </cell>
          <cell r="U858" t="str">
            <v>B0063200-25</v>
          </cell>
          <cell r="V858" t="str">
            <v>T0010033-1,4</v>
          </cell>
          <cell r="W858" t="str">
            <v>T0010310-1,25</v>
          </cell>
          <cell r="X858" t="str">
            <v>A0030080-80</v>
          </cell>
          <cell r="Y858" t="str">
            <v>A0040010-80</v>
          </cell>
          <cell r="Z858" t="str">
            <v>A0070020-80</v>
          </cell>
          <cell r="AA858">
            <v>0</v>
          </cell>
          <cell r="AB858">
            <v>0</v>
          </cell>
          <cell r="AC858">
            <v>0</v>
          </cell>
          <cell r="AD858">
            <v>0</v>
          </cell>
          <cell r="AE858">
            <v>0</v>
          </cell>
          <cell r="AF858">
            <v>0</v>
          </cell>
          <cell r="AG858">
            <v>0</v>
          </cell>
          <cell r="AH858">
            <v>0</v>
          </cell>
        </row>
        <row r="859">
          <cell r="C859" t="str">
            <v>450_8</v>
          </cell>
          <cell r="D859" t="str">
            <v>Mezcla de Alto Modulo MAM-25</v>
          </cell>
          <cell r="E859" t="str">
            <v>m3</v>
          </cell>
          <cell r="F859">
            <v>159920.75143650838</v>
          </cell>
          <cell r="G859">
            <v>207896.97686746088</v>
          </cell>
          <cell r="H859" t="str">
            <v xml:space="preserve">C0010140-30 C0010230-10 C0010211-10 C0010660-10 C0010690-30 C0010810-30 C0010910-10 C0010960-10 HERRAMIENTA.MENOR(%)-0,1 B0053191-1,4 B0063200-25 T0010033-1,4 T0010065-1,25 A0030080-80 A0040010-80 A0070020-80 </v>
          </cell>
          <cell r="I859">
            <v>0</v>
          </cell>
          <cell r="J859">
            <v>16</v>
          </cell>
          <cell r="K859" t="str">
            <v xml:space="preserve">C0010140-30 </v>
          </cell>
          <cell r="L859" t="str">
            <v>C0010230-10</v>
          </cell>
          <cell r="M859" t="str">
            <v>C0010211-10</v>
          </cell>
          <cell r="N859" t="str">
            <v>C0010660-10</v>
          </cell>
          <cell r="O859" t="str">
            <v>C0010690-30</v>
          </cell>
          <cell r="P859" t="str">
            <v>C0010810-30</v>
          </cell>
          <cell r="Q859" t="str">
            <v>C0010910-10</v>
          </cell>
          <cell r="R859" t="str">
            <v>C0010960-10</v>
          </cell>
          <cell r="S859" t="str">
            <v>HERRAMIENTA.MENOR(%)-0,1</v>
          </cell>
          <cell r="T859" t="str">
            <v>B0053191-1,4</v>
          </cell>
          <cell r="U859" t="str">
            <v>B0063200-25</v>
          </cell>
          <cell r="V859" t="str">
            <v>T0010033-1,4</v>
          </cell>
          <cell r="W859" t="str">
            <v>T0010065-1,25</v>
          </cell>
          <cell r="X859" t="str">
            <v>A0030080-80</v>
          </cell>
          <cell r="Y859" t="str">
            <v>A0040010-80</v>
          </cell>
          <cell r="Z859" t="str">
            <v>A0070020-80</v>
          </cell>
          <cell r="AA859">
            <v>0</v>
          </cell>
          <cell r="AB859">
            <v>0</v>
          </cell>
          <cell r="AC859">
            <v>0</v>
          </cell>
          <cell r="AD859">
            <v>0</v>
          </cell>
          <cell r="AE859">
            <v>0</v>
          </cell>
          <cell r="AF859">
            <v>0</v>
          </cell>
          <cell r="AG859">
            <v>0</v>
          </cell>
          <cell r="AH859">
            <v>0</v>
          </cell>
        </row>
        <row r="860">
          <cell r="C860" t="str">
            <v>450_10</v>
          </cell>
          <cell r="D860" t="str">
            <v>Mezcla en Caliente para Bacheo MSC-25</v>
          </cell>
          <cell r="E860" t="str">
            <v>m3</v>
          </cell>
          <cell r="F860">
            <v>185512.70932539727</v>
          </cell>
          <cell r="G860">
            <v>241166.52212301645</v>
          </cell>
          <cell r="H860" t="str">
            <v xml:space="preserve">C0010140-30 C0010230-8 C0010211-8 C0010660-8 C0010690-30 C0010810-30 C0010910-8 C0010960-8 HERRAMIENTA.MENOR(%)-0,1 B0053191-1,4 B0063200-25 T0010033-1,4 T0010272-1,25 A0030080-72 A0040010-72 A0070020-72 </v>
          </cell>
          <cell r="I860">
            <v>0</v>
          </cell>
          <cell r="J860">
            <v>16</v>
          </cell>
          <cell r="K860" t="str">
            <v xml:space="preserve">C0010140-30 </v>
          </cell>
          <cell r="L860" t="str">
            <v>C0010230-8</v>
          </cell>
          <cell r="M860" t="str">
            <v>C0010211-8</v>
          </cell>
          <cell r="N860" t="str">
            <v>C0010660-8</v>
          </cell>
          <cell r="O860" t="str">
            <v>C0010690-30</v>
          </cell>
          <cell r="P860" t="str">
            <v>C0010810-30</v>
          </cell>
          <cell r="Q860" t="str">
            <v>C0010910-8</v>
          </cell>
          <cell r="R860" t="str">
            <v>C0010960-8</v>
          </cell>
          <cell r="S860" t="str">
            <v>HERRAMIENTA.MENOR(%)-0,1</v>
          </cell>
          <cell r="T860" t="str">
            <v>B0053191-1,4</v>
          </cell>
          <cell r="U860" t="str">
            <v>B0063200-25</v>
          </cell>
          <cell r="V860" t="str">
            <v>T0010033-1,4</v>
          </cell>
          <cell r="W860" t="str">
            <v>T0010272-1,25</v>
          </cell>
          <cell r="X860" t="str">
            <v>A0030080-72</v>
          </cell>
          <cell r="Y860" t="str">
            <v>A0040010-72</v>
          </cell>
          <cell r="Z860" t="str">
            <v>A0070020-72</v>
          </cell>
          <cell r="AA860">
            <v>0</v>
          </cell>
          <cell r="AB860">
            <v>0</v>
          </cell>
          <cell r="AC860">
            <v>0</v>
          </cell>
          <cell r="AD860">
            <v>0</v>
          </cell>
          <cell r="AE860">
            <v>0</v>
          </cell>
          <cell r="AF860">
            <v>0</v>
          </cell>
          <cell r="AG860">
            <v>0</v>
          </cell>
          <cell r="AH860">
            <v>0</v>
          </cell>
        </row>
        <row r="861">
          <cell r="C861" t="str">
            <v>450_11</v>
          </cell>
          <cell r="D861" t="str">
            <v>Mezcla en Caliente para Bacheo MGC-25</v>
          </cell>
          <cell r="E861" t="str">
            <v>m3</v>
          </cell>
          <cell r="F861">
            <v>185512.70932539727</v>
          </cell>
          <cell r="G861">
            <v>241166.52212301645</v>
          </cell>
          <cell r="H861" t="str">
            <v xml:space="preserve">C0010140-30 C0010230-8 C0010211-8 C0010660-8 C0010690-30 C0010810-30 C0010910-8 C0010960-8 HERRAMIENTA.MENOR(%)-0,1 B0053191-1,4 B0063200-25 T0010033-1,4 T0010310-1,25 A0030080-72 A0040010-72 A0070020-72 </v>
          </cell>
          <cell r="I861">
            <v>0</v>
          </cell>
          <cell r="J861">
            <v>16</v>
          </cell>
          <cell r="K861" t="str">
            <v xml:space="preserve">C0010140-30 </v>
          </cell>
          <cell r="L861" t="str">
            <v>C0010230-8</v>
          </cell>
          <cell r="M861" t="str">
            <v>C0010211-8</v>
          </cell>
          <cell r="N861" t="str">
            <v>C0010660-8</v>
          </cell>
          <cell r="O861" t="str">
            <v>C0010690-30</v>
          </cell>
          <cell r="P861" t="str">
            <v>C0010810-30</v>
          </cell>
          <cell r="Q861" t="str">
            <v>C0010910-8</v>
          </cell>
          <cell r="R861" t="str">
            <v>C0010960-8</v>
          </cell>
          <cell r="S861" t="str">
            <v>HERRAMIENTA.MENOR(%)-0,1</v>
          </cell>
          <cell r="T861" t="str">
            <v>B0053191-1,4</v>
          </cell>
          <cell r="U861" t="str">
            <v>B0063200-25</v>
          </cell>
          <cell r="V861" t="str">
            <v>T0010033-1,4</v>
          </cell>
          <cell r="W861" t="str">
            <v>T0010310-1,25</v>
          </cell>
          <cell r="X861" t="str">
            <v>A0030080-72</v>
          </cell>
          <cell r="Y861" t="str">
            <v>A0040010-72</v>
          </cell>
          <cell r="Z861" t="str">
            <v>A0070020-72</v>
          </cell>
          <cell r="AA861">
            <v>0</v>
          </cell>
          <cell r="AB861">
            <v>0</v>
          </cell>
          <cell r="AC861">
            <v>0</v>
          </cell>
          <cell r="AD861">
            <v>0</v>
          </cell>
          <cell r="AE861">
            <v>0</v>
          </cell>
          <cell r="AF861">
            <v>0</v>
          </cell>
          <cell r="AG861">
            <v>0</v>
          </cell>
          <cell r="AH861">
            <v>0</v>
          </cell>
        </row>
        <row r="862">
          <cell r="C862" t="str">
            <v>450_12</v>
          </cell>
          <cell r="D862" t="str">
            <v>Mezcla en Caliente para Bacheo MGC-38</v>
          </cell>
          <cell r="E862" t="str">
            <v>m3</v>
          </cell>
          <cell r="F862">
            <v>185512.70932539727</v>
          </cell>
          <cell r="G862">
            <v>241166.52212301645</v>
          </cell>
          <cell r="H862" t="str">
            <v xml:space="preserve">C0010140-30 C0010230-8 C0010211-8 C0010660-8 C0010690-30 C0010810-30 C0010910-8 C0010960-8 HERRAMIENTA.MENOR(%)-0,1 B0053191-1,4 B0063200-25 T0010033-1,4 T0010310-1,25 A0030080-72 A0040010-72 A0070020-72 </v>
          </cell>
          <cell r="I862">
            <v>0</v>
          </cell>
          <cell r="J862">
            <v>16</v>
          </cell>
          <cell r="K862" t="str">
            <v xml:space="preserve">C0010140-30 </v>
          </cell>
          <cell r="L862" t="str">
            <v>C0010230-8</v>
          </cell>
          <cell r="M862" t="str">
            <v>C0010211-8</v>
          </cell>
          <cell r="N862" t="str">
            <v>C0010660-8</v>
          </cell>
          <cell r="O862" t="str">
            <v>C0010690-30</v>
          </cell>
          <cell r="P862" t="str">
            <v>C0010810-30</v>
          </cell>
          <cell r="Q862" t="str">
            <v>C0010910-8</v>
          </cell>
          <cell r="R862" t="str">
            <v>C0010960-8</v>
          </cell>
          <cell r="S862" t="str">
            <v>HERRAMIENTA.MENOR(%)-0,1</v>
          </cell>
          <cell r="T862" t="str">
            <v>B0053191-1,4</v>
          </cell>
          <cell r="U862" t="str">
            <v>B0063200-25</v>
          </cell>
          <cell r="V862" t="str">
            <v>T0010033-1,4</v>
          </cell>
          <cell r="W862" t="str">
            <v>T0010310-1,25</v>
          </cell>
          <cell r="X862" t="str">
            <v>A0030080-72</v>
          </cell>
          <cell r="Y862" t="str">
            <v>A0040010-72</v>
          </cell>
          <cell r="Z862" t="str">
            <v>A0070020-72</v>
          </cell>
          <cell r="AA862">
            <v>0</v>
          </cell>
          <cell r="AB862">
            <v>0</v>
          </cell>
          <cell r="AC862">
            <v>0</v>
          </cell>
          <cell r="AD862">
            <v>0</v>
          </cell>
          <cell r="AE862">
            <v>0</v>
          </cell>
          <cell r="AF862">
            <v>0</v>
          </cell>
          <cell r="AG862">
            <v>0</v>
          </cell>
          <cell r="AH862">
            <v>0</v>
          </cell>
        </row>
        <row r="863">
          <cell r="C863" t="str">
            <v>451_1</v>
          </cell>
          <cell r="D863" t="str">
            <v>Mezcla Abierta en Caliente Tipo MAC-75</v>
          </cell>
          <cell r="E863" t="str">
            <v>m3</v>
          </cell>
          <cell r="F863">
            <v>159920.75143650838</v>
          </cell>
          <cell r="G863">
            <v>207896.97686746088</v>
          </cell>
          <cell r="H863" t="str">
            <v xml:space="preserve">C0010140-30 C0010230-10 C0010211-10 C0010660-10 C0010690-30 C0010810-30 C0010910-10 C0010960-10 HERRAMIENTA.MENOR(%)-0,1 B0053191-1,4 B0063200-25 T0010033-1,4 T0010320-1,25 A0030080-80 A0040010-80 A0070020-80 </v>
          </cell>
          <cell r="I863">
            <v>0</v>
          </cell>
          <cell r="J863">
            <v>16</v>
          </cell>
          <cell r="K863" t="str">
            <v xml:space="preserve">C0010140-30 </v>
          </cell>
          <cell r="L863" t="str">
            <v>C0010230-10</v>
          </cell>
          <cell r="M863" t="str">
            <v>C0010211-10</v>
          </cell>
          <cell r="N863" t="str">
            <v>C0010660-10</v>
          </cell>
          <cell r="O863" t="str">
            <v>C0010690-30</v>
          </cell>
          <cell r="P863" t="str">
            <v>C0010810-30</v>
          </cell>
          <cell r="Q863" t="str">
            <v>C0010910-10</v>
          </cell>
          <cell r="R863" t="str">
            <v>C0010960-10</v>
          </cell>
          <cell r="S863" t="str">
            <v>HERRAMIENTA.MENOR(%)-0,1</v>
          </cell>
          <cell r="T863" t="str">
            <v>B0053191-1,4</v>
          </cell>
          <cell r="U863" t="str">
            <v>B0063200-25</v>
          </cell>
          <cell r="V863" t="str">
            <v>T0010033-1,4</v>
          </cell>
          <cell r="W863" t="str">
            <v>T0010320-1,25</v>
          </cell>
          <cell r="X863" t="str">
            <v>A0030080-80</v>
          </cell>
          <cell r="Y863" t="str">
            <v>A0040010-80</v>
          </cell>
          <cell r="Z863" t="str">
            <v>A0070020-80</v>
          </cell>
          <cell r="AA863">
            <v>0</v>
          </cell>
          <cell r="AB863">
            <v>0</v>
          </cell>
          <cell r="AC863">
            <v>0</v>
          </cell>
          <cell r="AD863">
            <v>0</v>
          </cell>
          <cell r="AE863">
            <v>0</v>
          </cell>
          <cell r="AF863">
            <v>0</v>
          </cell>
          <cell r="AG863">
            <v>0</v>
          </cell>
          <cell r="AH863">
            <v>0</v>
          </cell>
        </row>
        <row r="864">
          <cell r="C864" t="str">
            <v>451_2</v>
          </cell>
          <cell r="D864" t="str">
            <v>Mezcla Abierta en Caliente Tipo MAC-63</v>
          </cell>
          <cell r="E864" t="str">
            <v>m3</v>
          </cell>
          <cell r="F864">
            <v>159920.75143650838</v>
          </cell>
          <cell r="G864">
            <v>207896.97686746088</v>
          </cell>
          <cell r="H864" t="str">
            <v xml:space="preserve">C0010140-30 C0010230-10 C0010211-10 C0010660-10 C0010690-30 C0010810-30 C0010910-10 C0010960-10 HERRAMIENTA.MENOR(%)-0,1 B0053191-1,4 B0063200-25 T0010033-1,4 T0010330-1,25 A0030080-80 A0040010-80 A0070020-80 </v>
          </cell>
          <cell r="I864">
            <v>0</v>
          </cell>
          <cell r="J864">
            <v>16</v>
          </cell>
          <cell r="K864" t="str">
            <v xml:space="preserve">C0010140-30 </v>
          </cell>
          <cell r="L864" t="str">
            <v>C0010230-10</v>
          </cell>
          <cell r="M864" t="str">
            <v>C0010211-10</v>
          </cell>
          <cell r="N864" t="str">
            <v>C0010660-10</v>
          </cell>
          <cell r="O864" t="str">
            <v>C0010690-30</v>
          </cell>
          <cell r="P864" t="str">
            <v>C0010810-30</v>
          </cell>
          <cell r="Q864" t="str">
            <v>C0010910-10</v>
          </cell>
          <cell r="R864" t="str">
            <v>C0010960-10</v>
          </cell>
          <cell r="S864" t="str">
            <v>HERRAMIENTA.MENOR(%)-0,1</v>
          </cell>
          <cell r="T864" t="str">
            <v>B0053191-1,4</v>
          </cell>
          <cell r="U864" t="str">
            <v>B0063200-25</v>
          </cell>
          <cell r="V864" t="str">
            <v>T0010033-1,4</v>
          </cell>
          <cell r="W864" t="str">
            <v>T0010330-1,25</v>
          </cell>
          <cell r="X864" t="str">
            <v>A0030080-80</v>
          </cell>
          <cell r="Y864" t="str">
            <v>A0040010-80</v>
          </cell>
          <cell r="Z864" t="str">
            <v>A0070020-80</v>
          </cell>
          <cell r="AA864">
            <v>0</v>
          </cell>
          <cell r="AB864">
            <v>0</v>
          </cell>
          <cell r="AC864">
            <v>0</v>
          </cell>
          <cell r="AD864">
            <v>0</v>
          </cell>
          <cell r="AE864">
            <v>0</v>
          </cell>
          <cell r="AF864">
            <v>0</v>
          </cell>
          <cell r="AG864">
            <v>0</v>
          </cell>
          <cell r="AH864">
            <v>0</v>
          </cell>
        </row>
        <row r="865">
          <cell r="C865" t="str">
            <v>451_3</v>
          </cell>
          <cell r="D865" t="str">
            <v>Mezcla Abierta en Caliente Tipo MAC-50</v>
          </cell>
          <cell r="E865" t="str">
            <v>m3</v>
          </cell>
          <cell r="F865">
            <v>159920.75143650838</v>
          </cell>
          <cell r="G865">
            <v>207896.97686746088</v>
          </cell>
          <cell r="H865" t="str">
            <v xml:space="preserve">C0010140-30 C0010230-10 C0010211-10 C0010660-10 C0010690-30 C0010810-30 C0010910-10 C0010960-10 HERRAMIENTA.MENOR(%)-0,1 B0053191-1,4 B0063200-25 T0010033-1,4 T0010340-1,25 A0030080-80 A0040010-80 A0070020-80 </v>
          </cell>
          <cell r="I865">
            <v>0</v>
          </cell>
          <cell r="J865">
            <v>16</v>
          </cell>
          <cell r="K865" t="str">
            <v xml:space="preserve">C0010140-30 </v>
          </cell>
          <cell r="L865" t="str">
            <v>C0010230-10</v>
          </cell>
          <cell r="M865" t="str">
            <v>C0010211-10</v>
          </cell>
          <cell r="N865" t="str">
            <v>C0010660-10</v>
          </cell>
          <cell r="O865" t="str">
            <v>C0010690-30</v>
          </cell>
          <cell r="P865" t="str">
            <v>C0010810-30</v>
          </cell>
          <cell r="Q865" t="str">
            <v>C0010910-10</v>
          </cell>
          <cell r="R865" t="str">
            <v>C0010960-10</v>
          </cell>
          <cell r="S865" t="str">
            <v>HERRAMIENTA.MENOR(%)-0,1</v>
          </cell>
          <cell r="T865" t="str">
            <v>B0053191-1,4</v>
          </cell>
          <cell r="U865" t="str">
            <v>B0063200-25</v>
          </cell>
          <cell r="V865" t="str">
            <v>T0010033-1,4</v>
          </cell>
          <cell r="W865" t="str">
            <v>T0010340-1,25</v>
          </cell>
          <cell r="X865" t="str">
            <v>A0030080-80</v>
          </cell>
          <cell r="Y865" t="str">
            <v>A0040010-80</v>
          </cell>
          <cell r="Z865" t="str">
            <v>A0070020-80</v>
          </cell>
          <cell r="AA865">
            <v>0</v>
          </cell>
          <cell r="AB865">
            <v>0</v>
          </cell>
          <cell r="AC865">
            <v>0</v>
          </cell>
          <cell r="AD865">
            <v>0</v>
          </cell>
          <cell r="AE865">
            <v>0</v>
          </cell>
          <cell r="AF865">
            <v>0</v>
          </cell>
          <cell r="AG865">
            <v>0</v>
          </cell>
          <cell r="AH865">
            <v>0</v>
          </cell>
        </row>
        <row r="866">
          <cell r="C866" t="str">
            <v>451_4</v>
          </cell>
          <cell r="D866" t="str">
            <v>Mezcla Abierta en Caliente Tipo MAC-50 para Bacheo</v>
          </cell>
          <cell r="E866" t="str">
            <v>m3</v>
          </cell>
          <cell r="F866">
            <v>185512.70932539727</v>
          </cell>
          <cell r="G866">
            <v>241166.52212301645</v>
          </cell>
          <cell r="H866" t="str">
            <v xml:space="preserve">C0010140-30 C0010230-8 C0010211-8 C0010660-8 C0010690-30 C0010810-30 C0010910-8 C0010960-8 HERRAMIENTA.MENOR(%)-0,1 B0053191-1,4 B0063200-25 T0010033-1,4 T0010340-1,25 A0030080-72 A0040010-72 A0070020-72 </v>
          </cell>
          <cell r="I866">
            <v>0</v>
          </cell>
          <cell r="J866">
            <v>16</v>
          </cell>
          <cell r="K866" t="str">
            <v xml:space="preserve">C0010140-30 </v>
          </cell>
          <cell r="L866" t="str">
            <v>C0010230-8</v>
          </cell>
          <cell r="M866" t="str">
            <v>C0010211-8</v>
          </cell>
          <cell r="N866" t="str">
            <v>C0010660-8</v>
          </cell>
          <cell r="O866" t="str">
            <v>C0010690-30</v>
          </cell>
          <cell r="P866" t="str">
            <v>C0010810-30</v>
          </cell>
          <cell r="Q866" t="str">
            <v>C0010910-8</v>
          </cell>
          <cell r="R866" t="str">
            <v>C0010960-8</v>
          </cell>
          <cell r="S866" t="str">
            <v>HERRAMIENTA.MENOR(%)-0,1</v>
          </cell>
          <cell r="T866" t="str">
            <v>B0053191-1,4</v>
          </cell>
          <cell r="U866" t="str">
            <v>B0063200-25</v>
          </cell>
          <cell r="V866" t="str">
            <v>T0010033-1,4</v>
          </cell>
          <cell r="W866" t="str">
            <v>T0010340-1,25</v>
          </cell>
          <cell r="X866" t="str">
            <v>A0030080-72</v>
          </cell>
          <cell r="Y866" t="str">
            <v>A0040010-72</v>
          </cell>
          <cell r="Z866" t="str">
            <v>A0070020-72</v>
          </cell>
          <cell r="AA866">
            <v>0</v>
          </cell>
          <cell r="AB866">
            <v>0</v>
          </cell>
          <cell r="AC866">
            <v>0</v>
          </cell>
          <cell r="AD866">
            <v>0</v>
          </cell>
          <cell r="AE866">
            <v>0</v>
          </cell>
          <cell r="AF866">
            <v>0</v>
          </cell>
          <cell r="AG866">
            <v>0</v>
          </cell>
          <cell r="AH866">
            <v>0</v>
          </cell>
        </row>
        <row r="867">
          <cell r="C867" t="str">
            <v>452_1</v>
          </cell>
          <cell r="D867" t="str">
            <v>Mezcla Discontinua en Caliente Tipo M-13</v>
          </cell>
          <cell r="E867" t="str">
            <v>m3</v>
          </cell>
          <cell r="F867">
            <v>159920.75143650838</v>
          </cell>
          <cell r="G867">
            <v>207896.97686746088</v>
          </cell>
          <cell r="H867" t="str">
            <v xml:space="preserve">C0010140-30 C0010230-10 C0010211-10 C0010660-10 C0010690-30 C0010810-30 C0010910-10 C0010960-10 HERRAMIENTA.MENOR(%)-0,1 B0053191-1,4 B0063200-25 T0010033-1,4 T0010350-1,25 A0030080-80 A0040010-80 A0070020-80 </v>
          </cell>
          <cell r="I867">
            <v>0</v>
          </cell>
          <cell r="J867">
            <v>16</v>
          </cell>
          <cell r="K867" t="str">
            <v xml:space="preserve">C0010140-30 </v>
          </cell>
          <cell r="L867" t="str">
            <v>C0010230-10</v>
          </cell>
          <cell r="M867" t="str">
            <v>C0010211-10</v>
          </cell>
          <cell r="N867" t="str">
            <v>C0010660-10</v>
          </cell>
          <cell r="O867" t="str">
            <v>C0010690-30</v>
          </cell>
          <cell r="P867" t="str">
            <v>C0010810-30</v>
          </cell>
          <cell r="Q867" t="str">
            <v>C0010910-10</v>
          </cell>
          <cell r="R867" t="str">
            <v>C0010960-10</v>
          </cell>
          <cell r="S867" t="str">
            <v>HERRAMIENTA.MENOR(%)-0,1</v>
          </cell>
          <cell r="T867" t="str">
            <v>B0053191-1,4</v>
          </cell>
          <cell r="U867" t="str">
            <v>B0063200-25</v>
          </cell>
          <cell r="V867" t="str">
            <v>T0010033-1,4</v>
          </cell>
          <cell r="W867" t="str">
            <v>T0010350-1,25</v>
          </cell>
          <cell r="X867" t="str">
            <v>A0030080-80</v>
          </cell>
          <cell r="Y867" t="str">
            <v>A0040010-80</v>
          </cell>
          <cell r="Z867" t="str">
            <v>A0070020-80</v>
          </cell>
          <cell r="AA867">
            <v>0</v>
          </cell>
          <cell r="AB867">
            <v>0</v>
          </cell>
          <cell r="AC867">
            <v>0</v>
          </cell>
          <cell r="AD867">
            <v>0</v>
          </cell>
          <cell r="AE867">
            <v>0</v>
          </cell>
          <cell r="AF867">
            <v>0</v>
          </cell>
          <cell r="AG867">
            <v>0</v>
          </cell>
          <cell r="AH867">
            <v>0</v>
          </cell>
        </row>
        <row r="868">
          <cell r="C868" t="str">
            <v>452_2</v>
          </cell>
          <cell r="D868" t="str">
            <v>Mezcla Discontinua en Caliente Tipo M-10</v>
          </cell>
          <cell r="E868" t="str">
            <v>m3</v>
          </cell>
          <cell r="F868">
            <v>159920.75143650838</v>
          </cell>
          <cell r="G868">
            <v>207896.97686746088</v>
          </cell>
          <cell r="H868" t="str">
            <v xml:space="preserve">C0010140-30 C0010230-10 C0010211-10 C0010660-10 C0010690-30 C0010810-30 C0010910-10 C0010960-10 HERRAMIENTA.MENOR(%)-0,1 B0053191-1,4 B0063200-25 T0010033-1,4 T0010360-1,25 A0030080-80 A0040010-80 A0070020-80 </v>
          </cell>
          <cell r="I868">
            <v>0</v>
          </cell>
          <cell r="J868">
            <v>16</v>
          </cell>
          <cell r="K868" t="str">
            <v xml:space="preserve">C0010140-30 </v>
          </cell>
          <cell r="L868" t="str">
            <v>C0010230-10</v>
          </cell>
          <cell r="M868" t="str">
            <v>C0010211-10</v>
          </cell>
          <cell r="N868" t="str">
            <v>C0010660-10</v>
          </cell>
          <cell r="O868" t="str">
            <v>C0010690-30</v>
          </cell>
          <cell r="P868" t="str">
            <v>C0010810-30</v>
          </cell>
          <cell r="Q868" t="str">
            <v>C0010910-10</v>
          </cell>
          <cell r="R868" t="str">
            <v>C0010960-10</v>
          </cell>
          <cell r="S868" t="str">
            <v>HERRAMIENTA.MENOR(%)-0,1</v>
          </cell>
          <cell r="T868" t="str">
            <v>B0053191-1,4</v>
          </cell>
          <cell r="U868" t="str">
            <v>B0063200-25</v>
          </cell>
          <cell r="V868" t="str">
            <v>T0010033-1,4</v>
          </cell>
          <cell r="W868" t="str">
            <v>T0010360-1,25</v>
          </cell>
          <cell r="X868" t="str">
            <v>A0030080-80</v>
          </cell>
          <cell r="Y868" t="str">
            <v>A0040010-80</v>
          </cell>
          <cell r="Z868" t="str">
            <v>A0070020-80</v>
          </cell>
          <cell r="AA868">
            <v>0</v>
          </cell>
          <cell r="AB868">
            <v>0</v>
          </cell>
          <cell r="AC868">
            <v>0</v>
          </cell>
          <cell r="AD868">
            <v>0</v>
          </cell>
          <cell r="AE868">
            <v>0</v>
          </cell>
          <cell r="AF868">
            <v>0</v>
          </cell>
          <cell r="AG868">
            <v>0</v>
          </cell>
          <cell r="AH868">
            <v>0</v>
          </cell>
        </row>
        <row r="869">
          <cell r="C869" t="str">
            <v>452_3</v>
          </cell>
          <cell r="D869" t="str">
            <v>Mezcla Discontinua en Caliente Tipo F-13</v>
          </cell>
          <cell r="E869" t="str">
            <v>m3</v>
          </cell>
          <cell r="F869">
            <v>159920.75143650838</v>
          </cell>
          <cell r="G869">
            <v>207896.97686746088</v>
          </cell>
          <cell r="H869" t="str">
            <v xml:space="preserve">C0010140-30 C0010230-10 C0010211-10 C0010660-10 C0010690-30 C0010810-30 C0010910-10 C0010960-10 HERRAMIENTA.MENOR(%)-0,1 B0053191-1,4 B0063200-25 T0010033-1,4 T0010370-1,25 A0030080-80 A0040010-80 A0070020-80 </v>
          </cell>
          <cell r="I869">
            <v>0</v>
          </cell>
          <cell r="J869">
            <v>16</v>
          </cell>
          <cell r="K869" t="str">
            <v xml:space="preserve">C0010140-30 </v>
          </cell>
          <cell r="L869" t="str">
            <v>C0010230-10</v>
          </cell>
          <cell r="M869" t="str">
            <v>C0010211-10</v>
          </cell>
          <cell r="N869" t="str">
            <v>C0010660-10</v>
          </cell>
          <cell r="O869" t="str">
            <v>C0010690-30</v>
          </cell>
          <cell r="P869" t="str">
            <v>C0010810-30</v>
          </cell>
          <cell r="Q869" t="str">
            <v>C0010910-10</v>
          </cell>
          <cell r="R869" t="str">
            <v>C0010960-10</v>
          </cell>
          <cell r="S869" t="str">
            <v>HERRAMIENTA.MENOR(%)-0,1</v>
          </cell>
          <cell r="T869" t="str">
            <v>B0053191-1,4</v>
          </cell>
          <cell r="U869" t="str">
            <v>B0063200-25</v>
          </cell>
          <cell r="V869" t="str">
            <v>T0010033-1,4</v>
          </cell>
          <cell r="W869" t="str">
            <v>T0010370-1,25</v>
          </cell>
          <cell r="X869" t="str">
            <v>A0030080-80</v>
          </cell>
          <cell r="Y869" t="str">
            <v>A0040010-80</v>
          </cell>
          <cell r="Z869" t="str">
            <v>A0070020-80</v>
          </cell>
          <cell r="AA869">
            <v>0</v>
          </cell>
          <cell r="AB869">
            <v>0</v>
          </cell>
          <cell r="AC869">
            <v>0</v>
          </cell>
          <cell r="AD869">
            <v>0</v>
          </cell>
          <cell r="AE869">
            <v>0</v>
          </cell>
          <cell r="AF869">
            <v>0</v>
          </cell>
          <cell r="AG869">
            <v>0</v>
          </cell>
          <cell r="AH869">
            <v>0</v>
          </cell>
        </row>
        <row r="870">
          <cell r="C870" t="str">
            <v>452_4</v>
          </cell>
          <cell r="D870" t="str">
            <v xml:space="preserve">Mezcla Discontinua en Caliente Tipo F-10 </v>
          </cell>
          <cell r="E870" t="str">
            <v>m3</v>
          </cell>
          <cell r="F870">
            <v>159920.75143650838</v>
          </cell>
          <cell r="G870">
            <v>207896.97686746088</v>
          </cell>
          <cell r="H870" t="str">
            <v xml:space="preserve">C0010140-30 C0010230-10 C0010211-10 C0010660-10 C0010690-30 C0010810-30 C0010910-10 C0010960-10 HERRAMIENTA.MENOR(%)-0,1 B0053191-1,4 B0063200-25 T0010033-1,4 T0010380-1,25 A0030080-80 A0040010-80 A0070020-80 </v>
          </cell>
          <cell r="I870">
            <v>0</v>
          </cell>
          <cell r="J870">
            <v>16</v>
          </cell>
          <cell r="K870" t="str">
            <v xml:space="preserve">C0010140-30 </v>
          </cell>
          <cell r="L870" t="str">
            <v>C0010230-10</v>
          </cell>
          <cell r="M870" t="str">
            <v>C0010211-10</v>
          </cell>
          <cell r="N870" t="str">
            <v>C0010660-10</v>
          </cell>
          <cell r="O870" t="str">
            <v>C0010690-30</v>
          </cell>
          <cell r="P870" t="str">
            <v>C0010810-30</v>
          </cell>
          <cell r="Q870" t="str">
            <v>C0010910-10</v>
          </cell>
          <cell r="R870" t="str">
            <v>C0010960-10</v>
          </cell>
          <cell r="S870" t="str">
            <v>HERRAMIENTA.MENOR(%)-0,1</v>
          </cell>
          <cell r="T870" t="str">
            <v>B0053191-1,4</v>
          </cell>
          <cell r="U870" t="str">
            <v>B0063200-25</v>
          </cell>
          <cell r="V870" t="str">
            <v>T0010033-1,4</v>
          </cell>
          <cell r="W870" t="str">
            <v>T0010380-1,25</v>
          </cell>
          <cell r="X870" t="str">
            <v>A0030080-80</v>
          </cell>
          <cell r="Y870" t="str">
            <v>A0040010-80</v>
          </cell>
          <cell r="Z870" t="str">
            <v>A0070020-80</v>
          </cell>
          <cell r="AA870">
            <v>0</v>
          </cell>
          <cell r="AB870">
            <v>0</v>
          </cell>
          <cell r="AC870">
            <v>0</v>
          </cell>
          <cell r="AD870">
            <v>0</v>
          </cell>
          <cell r="AE870">
            <v>0</v>
          </cell>
          <cell r="AF870">
            <v>0</v>
          </cell>
          <cell r="AG870">
            <v>0</v>
          </cell>
          <cell r="AH870">
            <v>0</v>
          </cell>
        </row>
        <row r="871">
          <cell r="C871" t="str">
            <v>453_1</v>
          </cell>
          <cell r="D871" t="str">
            <v>Mezcla Drenante</v>
          </cell>
          <cell r="E871" t="str">
            <v>m3</v>
          </cell>
          <cell r="F871">
            <v>159751.01143650839</v>
          </cell>
          <cell r="G871">
            <v>207676.3148674609</v>
          </cell>
          <cell r="H871" t="str">
            <v xml:space="preserve">C0010130-30 C0010230-10 C0010660-10 C0010690-30 C0010811-30 C0010910-10 C0010211-10 C0010960-10 HERRAMIENTA.MENOR(%)-0,1 B0053191-1,4 T0010033-1,4 T0010065-1,25 A0030080-80 A0070020-80 A0040030-80 </v>
          </cell>
          <cell r="I871">
            <v>0</v>
          </cell>
          <cell r="J871">
            <v>15</v>
          </cell>
          <cell r="K871" t="str">
            <v xml:space="preserve">C0010130-30 </v>
          </cell>
          <cell r="L871" t="str">
            <v>C0010230-10</v>
          </cell>
          <cell r="M871" t="str">
            <v>C0010660-10</v>
          </cell>
          <cell r="N871" t="str">
            <v>C0010690-30</v>
          </cell>
          <cell r="O871" t="str">
            <v>C0010811-30</v>
          </cell>
          <cell r="P871" t="str">
            <v>C0010910-10</v>
          </cell>
          <cell r="Q871" t="str">
            <v>C0010211-10</v>
          </cell>
          <cell r="R871" t="str">
            <v>C0010960-10</v>
          </cell>
          <cell r="S871" t="str">
            <v>HERRAMIENTA.MENOR(%)-0,1</v>
          </cell>
          <cell r="T871" t="str">
            <v>B0053191-1,4</v>
          </cell>
          <cell r="U871" t="str">
            <v>T0010033-1,4</v>
          </cell>
          <cell r="V871" t="str">
            <v>T0010065-1,25</v>
          </cell>
          <cell r="W871" t="str">
            <v>A0030080-80</v>
          </cell>
          <cell r="X871" t="str">
            <v>A0070020-80</v>
          </cell>
          <cell r="Y871" t="str">
            <v>A0040030-80</v>
          </cell>
          <cell r="Z871">
            <v>0</v>
          </cell>
          <cell r="AA871">
            <v>0</v>
          </cell>
          <cell r="AB871">
            <v>0</v>
          </cell>
          <cell r="AC871">
            <v>0</v>
          </cell>
          <cell r="AD871">
            <v>0</v>
          </cell>
          <cell r="AE871">
            <v>0</v>
          </cell>
          <cell r="AF871">
            <v>0</v>
          </cell>
          <cell r="AG871">
            <v>0</v>
          </cell>
          <cell r="AH871">
            <v>0</v>
          </cell>
        </row>
        <row r="872">
          <cell r="C872" t="str">
            <v>460_1</v>
          </cell>
          <cell r="D872" t="str">
            <v>Fresado de Pavimento Asfaltico en espesor de 10 CM</v>
          </cell>
          <cell r="E872" t="str">
            <v>m2</v>
          </cell>
          <cell r="F872">
            <v>4191.8977333333341</v>
          </cell>
          <cell r="G872">
            <v>5449.4670533333347</v>
          </cell>
          <cell r="H872" t="str">
            <v xml:space="preserve">C0010020-150 C0010130-150 C0010460-150 HERRAMIENTA.MENOR(%)-0,01 T0010006-0,13 A0030040-1200 </v>
          </cell>
          <cell r="I872">
            <v>0</v>
          </cell>
          <cell r="J872">
            <v>6</v>
          </cell>
          <cell r="K872" t="str">
            <v xml:space="preserve">C0010020-150 </v>
          </cell>
          <cell r="L872" t="str">
            <v>C0010130-150</v>
          </cell>
          <cell r="M872" t="str">
            <v>C0010460-150</v>
          </cell>
          <cell r="N872" t="str">
            <v>HERRAMIENTA.MENOR(%)-0,01</v>
          </cell>
          <cell r="O872" t="str">
            <v>T0010006-0,13</v>
          </cell>
          <cell r="P872" t="str">
            <v>A0030040-1200</v>
          </cell>
          <cell r="Q872">
            <v>0</v>
          </cell>
          <cell r="R872">
            <v>0</v>
          </cell>
          <cell r="S872">
            <v>0</v>
          </cell>
          <cell r="T872">
            <v>0</v>
          </cell>
          <cell r="U872">
            <v>0</v>
          </cell>
          <cell r="V872">
            <v>0</v>
          </cell>
          <cell r="W872">
            <v>0</v>
          </cell>
          <cell r="X872">
            <v>0</v>
          </cell>
          <cell r="Y872">
            <v>0</v>
          </cell>
          <cell r="Z872">
            <v>0</v>
          </cell>
          <cell r="AA872">
            <v>0</v>
          </cell>
          <cell r="AB872">
            <v>0</v>
          </cell>
          <cell r="AC872">
            <v>0</v>
          </cell>
          <cell r="AD872">
            <v>0</v>
          </cell>
          <cell r="AE872">
            <v>0</v>
          </cell>
          <cell r="AF872">
            <v>0</v>
          </cell>
          <cell r="AG872">
            <v>0</v>
          </cell>
          <cell r="AH872">
            <v>0</v>
          </cell>
        </row>
        <row r="873">
          <cell r="C873" t="str">
            <v>460_2</v>
          </cell>
          <cell r="D873" t="str">
            <v>Fresado de Pavimento Asfaltico en espesor de 5 CM</v>
          </cell>
          <cell r="E873" t="str">
            <v>m2</v>
          </cell>
          <cell r="F873">
            <v>2095.9488666666671</v>
          </cell>
          <cell r="G873">
            <v>2724.7335266666673</v>
          </cell>
          <cell r="H873" t="str">
            <v xml:space="preserve">C0010020-300 C0010130-300 C0010460-300 HERRAMIENTA.MENOR(%)-0,01 T0010006-0,065 A0030040-2400 </v>
          </cell>
          <cell r="I873">
            <v>0</v>
          </cell>
          <cell r="J873">
            <v>6</v>
          </cell>
          <cell r="K873" t="str">
            <v xml:space="preserve">C0010020-300 </v>
          </cell>
          <cell r="L873" t="str">
            <v>C0010130-300</v>
          </cell>
          <cell r="M873" t="str">
            <v>C0010460-300</v>
          </cell>
          <cell r="N873" t="str">
            <v>HERRAMIENTA.MENOR(%)-0,01</v>
          </cell>
          <cell r="O873" t="str">
            <v>T0010006-0,065</v>
          </cell>
          <cell r="P873" t="str">
            <v>A0030040-2400</v>
          </cell>
          <cell r="Q873">
            <v>0</v>
          </cell>
          <cell r="R873">
            <v>0</v>
          </cell>
          <cell r="S873">
            <v>0</v>
          </cell>
          <cell r="T873">
            <v>0</v>
          </cell>
          <cell r="U873">
            <v>0</v>
          </cell>
          <cell r="V873">
            <v>0</v>
          </cell>
          <cell r="W873">
            <v>0</v>
          </cell>
          <cell r="X873">
            <v>0</v>
          </cell>
          <cell r="Y873">
            <v>0</v>
          </cell>
          <cell r="Z873">
            <v>0</v>
          </cell>
          <cell r="AA873">
            <v>0</v>
          </cell>
          <cell r="AB873">
            <v>0</v>
          </cell>
          <cell r="AC873">
            <v>0</v>
          </cell>
          <cell r="AD873">
            <v>0</v>
          </cell>
          <cell r="AE873">
            <v>0</v>
          </cell>
          <cell r="AF873">
            <v>0</v>
          </cell>
          <cell r="AG873">
            <v>0</v>
          </cell>
          <cell r="AH873">
            <v>0</v>
          </cell>
        </row>
        <row r="874">
          <cell r="C874" t="str">
            <v>461_1</v>
          </cell>
          <cell r="D874" t="str">
            <v>Pavimento Reciclado en frío en el lugar con Emulsión asfáltica.</v>
          </cell>
          <cell r="E874" t="str">
            <v>m3</v>
          </cell>
          <cell r="F874">
            <v>54449.230816724812</v>
          </cell>
          <cell r="G874">
            <v>70784.000061742263</v>
          </cell>
          <cell r="H874" t="str">
            <v xml:space="preserve">C0010150-18 C0010160-18 C0010610-18 C0010730-18 C0010923-18 HERRAMIENTA.MENOR(%)-0,01 B0093350-0,035 B0053130-0,25 T0010110-0,285 A0030060-144 A0040010-144 </v>
          </cell>
          <cell r="I874">
            <v>0</v>
          </cell>
          <cell r="J874">
            <v>11</v>
          </cell>
          <cell r="K874" t="str">
            <v xml:space="preserve">C0010150-18 </v>
          </cell>
          <cell r="L874" t="str">
            <v>C0010160-18</v>
          </cell>
          <cell r="M874" t="str">
            <v>C0010610-18</v>
          </cell>
          <cell r="N874" t="str">
            <v>C0010730-18</v>
          </cell>
          <cell r="O874" t="str">
            <v>C0010923-18</v>
          </cell>
          <cell r="P874" t="str">
            <v>HERRAMIENTA.MENOR(%)-0,01</v>
          </cell>
          <cell r="Q874" t="str">
            <v>B0093350-0,035</v>
          </cell>
          <cell r="R874" t="str">
            <v>B0053130-0,25</v>
          </cell>
          <cell r="S874" t="str">
            <v>T0010110-0,285</v>
          </cell>
          <cell r="T874" t="str">
            <v>A0030060-144</v>
          </cell>
          <cell r="U874" t="str">
            <v>A0040010-144</v>
          </cell>
          <cell r="V874">
            <v>0</v>
          </cell>
          <cell r="W874">
            <v>0</v>
          </cell>
          <cell r="X874">
            <v>0</v>
          </cell>
          <cell r="Y874">
            <v>0</v>
          </cell>
          <cell r="Z874">
            <v>0</v>
          </cell>
          <cell r="AA874">
            <v>0</v>
          </cell>
          <cell r="AB874">
            <v>0</v>
          </cell>
          <cell r="AC874">
            <v>0</v>
          </cell>
          <cell r="AD874">
            <v>0</v>
          </cell>
          <cell r="AE874">
            <v>0</v>
          </cell>
          <cell r="AF874">
            <v>0</v>
          </cell>
          <cell r="AG874">
            <v>0</v>
          </cell>
          <cell r="AH874">
            <v>0</v>
          </cell>
        </row>
        <row r="875">
          <cell r="C875" t="str">
            <v>461_2</v>
          </cell>
          <cell r="D875" t="str">
            <v>Pavimento Asfáltico Reciclado en frío en el lugar con Asfálto Espumado.</v>
          </cell>
          <cell r="E875" t="str">
            <v>m3</v>
          </cell>
          <cell r="F875">
            <v>68375.23683796465</v>
          </cell>
          <cell r="G875">
            <v>88887.807889354037</v>
          </cell>
          <cell r="H875" t="str">
            <v xml:space="preserve">C0010150-12 C0010160-12 C0010610-12 C0010730-12 C0010923-12 HERRAMIENTA.MENOR(%)-0,1 B0063200-75 B0103491-1,3 A0040010-96 A0030060-96 </v>
          </cell>
          <cell r="I875">
            <v>0</v>
          </cell>
          <cell r="J875">
            <v>10</v>
          </cell>
          <cell r="K875" t="str">
            <v xml:space="preserve">C0010150-12 </v>
          </cell>
          <cell r="L875" t="str">
            <v>C0010160-12</v>
          </cell>
          <cell r="M875" t="str">
            <v>C0010610-12</v>
          </cell>
          <cell r="N875" t="str">
            <v>C0010730-12</v>
          </cell>
          <cell r="O875" t="str">
            <v>C0010923-12</v>
          </cell>
          <cell r="P875" t="str">
            <v>HERRAMIENTA.MENOR(%)-0,1</v>
          </cell>
          <cell r="Q875" t="str">
            <v>B0063200-75</v>
          </cell>
          <cell r="R875" t="str">
            <v>B0103491-1,3</v>
          </cell>
          <cell r="S875" t="str">
            <v>A0040010-96</v>
          </cell>
          <cell r="T875" t="str">
            <v>A0030060-96</v>
          </cell>
          <cell r="U875">
            <v>0</v>
          </cell>
          <cell r="V875">
            <v>0</v>
          </cell>
          <cell r="W875">
            <v>0</v>
          </cell>
          <cell r="X875">
            <v>0</v>
          </cell>
          <cell r="Y875">
            <v>0</v>
          </cell>
          <cell r="Z875">
            <v>0</v>
          </cell>
          <cell r="AA875">
            <v>0</v>
          </cell>
          <cell r="AB875">
            <v>0</v>
          </cell>
          <cell r="AC875">
            <v>0</v>
          </cell>
          <cell r="AD875">
            <v>0</v>
          </cell>
          <cell r="AE875">
            <v>0</v>
          </cell>
          <cell r="AF875">
            <v>0</v>
          </cell>
          <cell r="AG875">
            <v>0</v>
          </cell>
          <cell r="AH875">
            <v>0</v>
          </cell>
        </row>
        <row r="876">
          <cell r="C876" t="str">
            <v>462_1_1</v>
          </cell>
          <cell r="D876" t="str">
            <v>Mezcla Asfaltica Reciclada en caliente de tipo MDC-25</v>
          </cell>
          <cell r="E876" t="str">
            <v>m3</v>
          </cell>
          <cell r="F876">
            <v>80770.953710586793</v>
          </cell>
          <cell r="G876">
            <v>105002.23982376282</v>
          </cell>
          <cell r="H876" t="str">
            <v xml:space="preserve">C0010150-18 C0010160-18 C0010610-18 C0010730-18 C0010923-18 HERRAMIENTA.MENOR(%)-0,01 B0014511-0,153 T0010272-0,153 A0030060-144 A0040010-144 </v>
          </cell>
          <cell r="I876">
            <v>0</v>
          </cell>
          <cell r="J876">
            <v>10</v>
          </cell>
          <cell r="K876" t="str">
            <v xml:space="preserve">C0010150-18 </v>
          </cell>
          <cell r="L876" t="str">
            <v>C0010160-18</v>
          </cell>
          <cell r="M876" t="str">
            <v>C0010610-18</v>
          </cell>
          <cell r="N876" t="str">
            <v>C0010730-18</v>
          </cell>
          <cell r="O876" t="str">
            <v>C0010923-18</v>
          </cell>
          <cell r="P876" t="str">
            <v>HERRAMIENTA.MENOR(%)-0,01</v>
          </cell>
          <cell r="Q876" t="str">
            <v>B0014511-0,153</v>
          </cell>
          <cell r="R876" t="str">
            <v>T0010272-0,153</v>
          </cell>
          <cell r="S876" t="str">
            <v>A0030060-144</v>
          </cell>
          <cell r="T876" t="str">
            <v>A0040010-144</v>
          </cell>
          <cell r="U876">
            <v>0</v>
          </cell>
          <cell r="V876">
            <v>0</v>
          </cell>
          <cell r="W876">
            <v>0</v>
          </cell>
          <cell r="X876">
            <v>0</v>
          </cell>
          <cell r="Y876">
            <v>0</v>
          </cell>
          <cell r="Z876">
            <v>0</v>
          </cell>
          <cell r="AA876">
            <v>0</v>
          </cell>
          <cell r="AB876">
            <v>0</v>
          </cell>
          <cell r="AC876">
            <v>0</v>
          </cell>
          <cell r="AD876">
            <v>0</v>
          </cell>
          <cell r="AE876">
            <v>0</v>
          </cell>
          <cell r="AF876">
            <v>0</v>
          </cell>
          <cell r="AG876">
            <v>0</v>
          </cell>
          <cell r="AH876">
            <v>0</v>
          </cell>
        </row>
        <row r="877">
          <cell r="C877" t="str">
            <v>462_1_2</v>
          </cell>
          <cell r="D877" t="str">
            <v>Mezcla Asfaltica Reciclada en caliente de tipo MDC-19</v>
          </cell>
          <cell r="E877" t="str">
            <v>m3</v>
          </cell>
          <cell r="F877">
            <v>106124.41340023914</v>
          </cell>
          <cell r="G877">
            <v>137961.73742031088</v>
          </cell>
          <cell r="H877" t="str">
            <v xml:space="preserve">C0010150-18 C0010160-18 C0010610-18 C0010730-18 C0010923-18 HERRAMIENTA.MENOR(%)-0,01 B0014502-0,153 T0010271-0,153 A0030060-144 A0040010-144 </v>
          </cell>
          <cell r="I877">
            <v>0</v>
          </cell>
          <cell r="J877">
            <v>10</v>
          </cell>
          <cell r="K877" t="str">
            <v xml:space="preserve">C0010150-18 </v>
          </cell>
          <cell r="L877" t="str">
            <v>C0010160-18</v>
          </cell>
          <cell r="M877" t="str">
            <v>C0010610-18</v>
          </cell>
          <cell r="N877" t="str">
            <v>C0010730-18</v>
          </cell>
          <cell r="O877" t="str">
            <v>C0010923-18</v>
          </cell>
          <cell r="P877" t="str">
            <v>HERRAMIENTA.MENOR(%)-0,01</v>
          </cell>
          <cell r="Q877" t="str">
            <v>B0014502-0,153</v>
          </cell>
          <cell r="R877" t="str">
            <v>T0010271-0,153</v>
          </cell>
          <cell r="S877" t="str">
            <v>A0030060-144</v>
          </cell>
          <cell r="T877" t="str">
            <v>A0040010-144</v>
          </cell>
          <cell r="U877">
            <v>0</v>
          </cell>
          <cell r="V877">
            <v>0</v>
          </cell>
          <cell r="W877">
            <v>0</v>
          </cell>
          <cell r="X877">
            <v>0</v>
          </cell>
          <cell r="Y877">
            <v>0</v>
          </cell>
          <cell r="Z877">
            <v>0</v>
          </cell>
          <cell r="AA877">
            <v>0</v>
          </cell>
          <cell r="AB877">
            <v>0</v>
          </cell>
          <cell r="AC877">
            <v>0</v>
          </cell>
          <cell r="AD877">
            <v>0</v>
          </cell>
          <cell r="AE877">
            <v>0</v>
          </cell>
          <cell r="AF877">
            <v>0</v>
          </cell>
          <cell r="AG877">
            <v>0</v>
          </cell>
          <cell r="AH877">
            <v>0</v>
          </cell>
        </row>
        <row r="878">
          <cell r="C878" t="str">
            <v>462_2_1</v>
          </cell>
          <cell r="D878" t="str">
            <v>Mezcla Asfaltica Reciclada en caliente de tipo MDC-25 para Bacheo</v>
          </cell>
          <cell r="E878" t="str">
            <v>m3</v>
          </cell>
          <cell r="F878">
            <v>89185.146390634633</v>
          </cell>
          <cell r="G878">
            <v>115940.69030782502</v>
          </cell>
          <cell r="H878" t="str">
            <v xml:space="preserve">C0010150-15 C0010160-15 C0010610-15 C0010730-18 C0010923-15 HERRAMIENTA.MENOR(%)-0,01 B0014511-0,153 T0010272-0,153 A0030060-120 A0040010-120 </v>
          </cell>
          <cell r="I878">
            <v>0</v>
          </cell>
          <cell r="J878">
            <v>10</v>
          </cell>
          <cell r="K878" t="str">
            <v xml:space="preserve">C0010150-15 </v>
          </cell>
          <cell r="L878" t="str">
            <v>C0010160-15</v>
          </cell>
          <cell r="M878" t="str">
            <v>C0010610-15</v>
          </cell>
          <cell r="N878" t="str">
            <v>C0010730-18</v>
          </cell>
          <cell r="O878" t="str">
            <v>C0010923-15</v>
          </cell>
          <cell r="P878" t="str">
            <v>HERRAMIENTA.MENOR(%)-0,01</v>
          </cell>
          <cell r="Q878" t="str">
            <v>B0014511-0,153</v>
          </cell>
          <cell r="R878" t="str">
            <v>T0010272-0,153</v>
          </cell>
          <cell r="S878" t="str">
            <v>A0030060-120</v>
          </cell>
          <cell r="T878" t="str">
            <v>A0040010-120</v>
          </cell>
          <cell r="U878">
            <v>0</v>
          </cell>
          <cell r="V878">
            <v>0</v>
          </cell>
          <cell r="W878">
            <v>0</v>
          </cell>
          <cell r="X878">
            <v>0</v>
          </cell>
          <cell r="Y878">
            <v>0</v>
          </cell>
          <cell r="Z878">
            <v>0</v>
          </cell>
          <cell r="AA878">
            <v>0</v>
          </cell>
          <cell r="AB878">
            <v>0</v>
          </cell>
          <cell r="AC878">
            <v>0</v>
          </cell>
          <cell r="AD878">
            <v>0</v>
          </cell>
          <cell r="AE878">
            <v>0</v>
          </cell>
          <cell r="AF878">
            <v>0</v>
          </cell>
          <cell r="AG878">
            <v>0</v>
          </cell>
          <cell r="AH878">
            <v>0</v>
          </cell>
        </row>
        <row r="879">
          <cell r="C879" t="str">
            <v>462_2_2</v>
          </cell>
          <cell r="D879" t="str">
            <v>Mezcla Asfaltica Reciclada en caliente de tipo MDC-19  para Bacheo</v>
          </cell>
          <cell r="E879" t="str">
            <v>m3</v>
          </cell>
          <cell r="F879">
            <v>114538.60608028698</v>
          </cell>
          <cell r="G879">
            <v>148900.18790437307</v>
          </cell>
          <cell r="H879" t="str">
            <v xml:space="preserve">C0010150-15 C0010160-15 C0010610-15 C0010730-18 C0010923-15 HERRAMIENTA.MENOR(%)-0,01 B0014502-0,153 T0010271-0,153 A0030060-120 A0040010-120 </v>
          </cell>
          <cell r="I879">
            <v>0</v>
          </cell>
          <cell r="J879">
            <v>10</v>
          </cell>
          <cell r="K879" t="str">
            <v xml:space="preserve">C0010150-15 </v>
          </cell>
          <cell r="L879" t="str">
            <v>C0010160-15</v>
          </cell>
          <cell r="M879" t="str">
            <v>C0010610-15</v>
          </cell>
          <cell r="N879" t="str">
            <v>C0010730-18</v>
          </cell>
          <cell r="O879" t="str">
            <v>C0010923-15</v>
          </cell>
          <cell r="P879" t="str">
            <v>HERRAMIENTA.MENOR(%)-0,01</v>
          </cell>
          <cell r="Q879" t="str">
            <v>B0014502-0,153</v>
          </cell>
          <cell r="R879" t="str">
            <v>T0010271-0,153</v>
          </cell>
          <cell r="S879" t="str">
            <v>A0030060-120</v>
          </cell>
          <cell r="T879" t="str">
            <v>A0040010-120</v>
          </cell>
          <cell r="U879">
            <v>0</v>
          </cell>
          <cell r="V879">
            <v>0</v>
          </cell>
          <cell r="W879">
            <v>0</v>
          </cell>
          <cell r="X879">
            <v>0</v>
          </cell>
          <cell r="Y879">
            <v>0</v>
          </cell>
          <cell r="Z879">
            <v>0</v>
          </cell>
          <cell r="AA879">
            <v>0</v>
          </cell>
          <cell r="AB879">
            <v>0</v>
          </cell>
          <cell r="AC879">
            <v>0</v>
          </cell>
          <cell r="AD879">
            <v>0</v>
          </cell>
          <cell r="AE879">
            <v>0</v>
          </cell>
          <cell r="AF879">
            <v>0</v>
          </cell>
          <cell r="AG879">
            <v>0</v>
          </cell>
          <cell r="AH879">
            <v>0</v>
          </cell>
        </row>
        <row r="880">
          <cell r="C880" t="str">
            <v>464_1</v>
          </cell>
          <cell r="D880" t="str">
            <v>Geotextil para Repavimentaciòn</v>
          </cell>
          <cell r="E880" t="str">
            <v>m2</v>
          </cell>
          <cell r="F880">
            <v>5442.7995599999995</v>
          </cell>
          <cell r="G880">
            <v>7075.6394279999995</v>
          </cell>
          <cell r="H880" t="str">
            <v xml:space="preserve">HERRAMIENTA.MENOR(%)-0,01 B025008-1,055 A0030060-1000 A0040010-1000 </v>
          </cell>
          <cell r="I880">
            <v>0</v>
          </cell>
          <cell r="J880">
            <v>4</v>
          </cell>
          <cell r="K880" t="str">
            <v xml:space="preserve">HERRAMIENTA.MENOR(%)-0,01 </v>
          </cell>
          <cell r="L880" t="str">
            <v>B025008-1,055</v>
          </cell>
          <cell r="M880" t="str">
            <v>A0030060-1000</v>
          </cell>
          <cell r="N880" t="str">
            <v>A0040010-1000</v>
          </cell>
          <cell r="O880">
            <v>0</v>
          </cell>
          <cell r="P880">
            <v>0</v>
          </cell>
          <cell r="Q880">
            <v>0</v>
          </cell>
          <cell r="R880">
            <v>0</v>
          </cell>
          <cell r="S880">
            <v>0</v>
          </cell>
          <cell r="T880">
            <v>0</v>
          </cell>
          <cell r="U880">
            <v>0</v>
          </cell>
          <cell r="V880">
            <v>0</v>
          </cell>
          <cell r="W880">
            <v>0</v>
          </cell>
          <cell r="X880">
            <v>0</v>
          </cell>
          <cell r="Y880">
            <v>0</v>
          </cell>
          <cell r="Z880">
            <v>0</v>
          </cell>
          <cell r="AA880">
            <v>0</v>
          </cell>
          <cell r="AB880">
            <v>0</v>
          </cell>
          <cell r="AC880">
            <v>0</v>
          </cell>
          <cell r="AD880">
            <v>0</v>
          </cell>
          <cell r="AE880">
            <v>0</v>
          </cell>
          <cell r="AF880">
            <v>0</v>
          </cell>
          <cell r="AG880">
            <v>0</v>
          </cell>
          <cell r="AH880">
            <v>0</v>
          </cell>
        </row>
        <row r="881">
          <cell r="C881" t="str">
            <v>465_1</v>
          </cell>
          <cell r="D881" t="str">
            <v>Excavación para Reparación de Pavimento Asfáltico existente Incluyendo el corte y la remociòn de las capas asfalticas subyacentes</v>
          </cell>
          <cell r="E881" t="str">
            <v>m3</v>
          </cell>
          <cell r="F881">
            <v>58707.787809906629</v>
          </cell>
          <cell r="G881">
            <v>76320.124152878619</v>
          </cell>
          <cell r="H881" t="str">
            <v xml:space="preserve">C0010210-2 C0010270-4 C0010290-10 C0010750-10 C0010052-100 HERRAMIENTA.MENOR(%)-0,1 B0013790-1 T0010025-1,3 A0030060-32 A0040010-32 </v>
          </cell>
          <cell r="I881">
            <v>0</v>
          </cell>
          <cell r="J881">
            <v>10</v>
          </cell>
          <cell r="K881" t="str">
            <v xml:space="preserve">C0010210-2 </v>
          </cell>
          <cell r="L881" t="str">
            <v>C0010270-4</v>
          </cell>
          <cell r="M881" t="str">
            <v>C0010290-10</v>
          </cell>
          <cell r="N881" t="str">
            <v>C0010750-10</v>
          </cell>
          <cell r="O881" t="str">
            <v>C0010052-100</v>
          </cell>
          <cell r="P881" t="str">
            <v>HERRAMIENTA.MENOR(%)-0,1</v>
          </cell>
          <cell r="Q881" t="str">
            <v>B0013790-1</v>
          </cell>
          <cell r="R881" t="str">
            <v>T0010025-1,3</v>
          </cell>
          <cell r="S881" t="str">
            <v>A0030060-32</v>
          </cell>
          <cell r="T881" t="str">
            <v>A0040010-32</v>
          </cell>
          <cell r="U881">
            <v>0</v>
          </cell>
          <cell r="V881">
            <v>0</v>
          </cell>
          <cell r="W881">
            <v>0</v>
          </cell>
          <cell r="X881">
            <v>0</v>
          </cell>
          <cell r="Y881">
            <v>0</v>
          </cell>
          <cell r="Z881">
            <v>0</v>
          </cell>
          <cell r="AA881">
            <v>0</v>
          </cell>
          <cell r="AB881">
            <v>0</v>
          </cell>
          <cell r="AC881">
            <v>0</v>
          </cell>
          <cell r="AD881">
            <v>0</v>
          </cell>
          <cell r="AE881">
            <v>0</v>
          </cell>
          <cell r="AF881">
            <v>0</v>
          </cell>
          <cell r="AG881">
            <v>0</v>
          </cell>
          <cell r="AH881">
            <v>0</v>
          </cell>
        </row>
        <row r="882">
          <cell r="C882" t="str">
            <v>465_2</v>
          </cell>
          <cell r="D882" t="str">
            <v>Excavaciòn para la Reparaciòn de Pavimento Asfaltico existente Excluyendo el corte y la remociòn de las capas asfalticas y de las subyacentes.</v>
          </cell>
          <cell r="E882" t="str">
            <v>m3</v>
          </cell>
          <cell r="F882">
            <v>15387.86</v>
          </cell>
          <cell r="G882">
            <v>20004.218000000001</v>
          </cell>
          <cell r="H882" t="str">
            <v xml:space="preserve">C0010190-2 C0010750-10 HERRAMIENTA.MENOR(%)-0,05 A0030060-80 A0040010-80 </v>
          </cell>
          <cell r="I882">
            <v>0</v>
          </cell>
          <cell r="J882">
            <v>5</v>
          </cell>
          <cell r="K882" t="str">
            <v xml:space="preserve">C0010190-2 </v>
          </cell>
          <cell r="L882" t="str">
            <v>C0010750-10</v>
          </cell>
          <cell r="M882" t="str">
            <v>HERRAMIENTA.MENOR(%)-0,05</v>
          </cell>
          <cell r="N882" t="str">
            <v>A0030060-80</v>
          </cell>
          <cell r="O882" t="str">
            <v>A0040010-80</v>
          </cell>
          <cell r="P882">
            <v>0</v>
          </cell>
          <cell r="Q882">
            <v>0</v>
          </cell>
          <cell r="R882">
            <v>0</v>
          </cell>
          <cell r="S882">
            <v>0</v>
          </cell>
          <cell r="T882">
            <v>0</v>
          </cell>
          <cell r="U882">
            <v>0</v>
          </cell>
          <cell r="V882">
            <v>0</v>
          </cell>
          <cell r="W882">
            <v>0</v>
          </cell>
          <cell r="X882">
            <v>0</v>
          </cell>
          <cell r="Y882">
            <v>0</v>
          </cell>
          <cell r="Z882">
            <v>0</v>
          </cell>
          <cell r="AA882">
            <v>0</v>
          </cell>
          <cell r="AB882">
            <v>0</v>
          </cell>
          <cell r="AC882">
            <v>0</v>
          </cell>
          <cell r="AD882">
            <v>0</v>
          </cell>
          <cell r="AE882">
            <v>0</v>
          </cell>
          <cell r="AF882">
            <v>0</v>
          </cell>
          <cell r="AG882">
            <v>0</v>
          </cell>
          <cell r="AH882">
            <v>0</v>
          </cell>
        </row>
        <row r="883">
          <cell r="C883" t="str">
            <v>466_1</v>
          </cell>
          <cell r="D883" t="str">
            <v>Sello de grietas en pavimento asfáltico sin ruteo</v>
          </cell>
          <cell r="E883" t="str">
            <v>m</v>
          </cell>
          <cell r="F883">
            <v>1934.9771456238732</v>
          </cell>
          <cell r="G883">
            <v>2515.4702893110352</v>
          </cell>
          <cell r="H883" t="str">
            <v xml:space="preserve">C0010311-60 C0010250-60 C0010120-60 HERRAMIENTA.MENOR(%)-0,05 B020008-0,12 A0030020-480 A0040010-480 </v>
          </cell>
          <cell r="I883">
            <v>0</v>
          </cell>
          <cell r="J883">
            <v>7</v>
          </cell>
          <cell r="K883" t="str">
            <v xml:space="preserve">C0010311-60 </v>
          </cell>
          <cell r="L883" t="str">
            <v>C0010250-60</v>
          </cell>
          <cell r="M883" t="str">
            <v>C0010120-60</v>
          </cell>
          <cell r="N883" t="str">
            <v>HERRAMIENTA.MENOR(%)-0,05</v>
          </cell>
          <cell r="O883" t="str">
            <v>B020008-0,12</v>
          </cell>
          <cell r="P883" t="str">
            <v>A0030020-480</v>
          </cell>
          <cell r="Q883" t="str">
            <v>A0040010-480</v>
          </cell>
          <cell r="R883">
            <v>0</v>
          </cell>
          <cell r="S883">
            <v>0</v>
          </cell>
          <cell r="T883">
            <v>0</v>
          </cell>
          <cell r="U883">
            <v>0</v>
          </cell>
          <cell r="V883">
            <v>0</v>
          </cell>
          <cell r="W883">
            <v>0</v>
          </cell>
          <cell r="X883">
            <v>0</v>
          </cell>
          <cell r="Y883">
            <v>0</v>
          </cell>
          <cell r="Z883">
            <v>0</v>
          </cell>
          <cell r="AA883">
            <v>0</v>
          </cell>
          <cell r="AB883">
            <v>0</v>
          </cell>
          <cell r="AC883">
            <v>0</v>
          </cell>
          <cell r="AD883">
            <v>0</v>
          </cell>
          <cell r="AE883">
            <v>0</v>
          </cell>
          <cell r="AF883">
            <v>0</v>
          </cell>
          <cell r="AG883">
            <v>0</v>
          </cell>
          <cell r="AH883">
            <v>0</v>
          </cell>
        </row>
        <row r="884">
          <cell r="C884" t="str">
            <v>466_2</v>
          </cell>
          <cell r="D884" t="str">
            <v>Sello de grietas en pavimento asfáltico con ruteo.</v>
          </cell>
          <cell r="E884" t="str">
            <v>m</v>
          </cell>
          <cell r="F884">
            <v>2194.4623665405252</v>
          </cell>
          <cell r="G884">
            <v>2852.8010765026829</v>
          </cell>
          <cell r="H884" t="str">
            <v xml:space="preserve">C0010311-60 C0010840-60 C0010250-60 C0010120-60 HERRAMIENTA.MENOR(%)-0,05 B0093321-0,007 B020008-0,12 T0010003-0,007 A0030020-480 A0040010-480 </v>
          </cell>
          <cell r="I884">
            <v>0</v>
          </cell>
          <cell r="J884">
            <v>10</v>
          </cell>
          <cell r="K884" t="str">
            <v xml:space="preserve">C0010311-60 </v>
          </cell>
          <cell r="L884" t="str">
            <v>C0010840-60</v>
          </cell>
          <cell r="M884" t="str">
            <v>C0010250-60</v>
          </cell>
          <cell r="N884" t="str">
            <v>C0010120-60</v>
          </cell>
          <cell r="O884" t="str">
            <v>HERRAMIENTA.MENOR(%)-0,05</v>
          </cell>
          <cell r="P884" t="str">
            <v>B0093321-0,007</v>
          </cell>
          <cell r="Q884" t="str">
            <v>B020008-0,12</v>
          </cell>
          <cell r="R884" t="str">
            <v>T0010003-0,007</v>
          </cell>
          <cell r="S884" t="str">
            <v>A0030020-480</v>
          </cell>
          <cell r="T884" t="str">
            <v>A0040010-480</v>
          </cell>
          <cell r="U884">
            <v>0</v>
          </cell>
          <cell r="V884">
            <v>0</v>
          </cell>
          <cell r="W884">
            <v>0</v>
          </cell>
          <cell r="X884">
            <v>0</v>
          </cell>
          <cell r="Y884">
            <v>0</v>
          </cell>
          <cell r="Z884">
            <v>0</v>
          </cell>
          <cell r="AA884">
            <v>0</v>
          </cell>
          <cell r="AB884">
            <v>0</v>
          </cell>
          <cell r="AC884">
            <v>0</v>
          </cell>
          <cell r="AD884">
            <v>0</v>
          </cell>
          <cell r="AE884">
            <v>0</v>
          </cell>
          <cell r="AF884">
            <v>0</v>
          </cell>
          <cell r="AG884">
            <v>0</v>
          </cell>
          <cell r="AH884">
            <v>0</v>
          </cell>
        </row>
        <row r="885">
          <cell r="C885" t="str">
            <v>500_1</v>
          </cell>
          <cell r="D885" t="str">
            <v>Pavimento de Concreto Hidraulico</v>
          </cell>
          <cell r="E885" t="str">
            <v>m3</v>
          </cell>
          <cell r="F885">
            <v>459341.76396891451</v>
          </cell>
          <cell r="G885">
            <v>597144.29315958894</v>
          </cell>
          <cell r="H885" t="str">
            <v>C0010010-6,25 C0010250-50 C0010290-3,75 C0010430-6,25 C0010740-6,25 C0010922-6,25 HERRAMIENTA.MENOR(%)-0,1 B0013380-6,13425925925926 B0013390-0,37037037037037 B0013601-1,11111111111111 B0014900-1,11111111111111 B0063290-1,12 B0133710-1,01 T0010009-1,01 A0</v>
          </cell>
          <cell r="I885">
            <v>0</v>
          </cell>
          <cell r="J885">
            <v>16</v>
          </cell>
          <cell r="K885" t="str">
            <v xml:space="preserve">C0010010-6,25 </v>
          </cell>
          <cell r="L885" t="str">
            <v>C0010250-50</v>
          </cell>
          <cell r="M885" t="str">
            <v>C0010290-3,75</v>
          </cell>
          <cell r="N885" t="str">
            <v>C0010430-6,25</v>
          </cell>
          <cell r="O885" t="str">
            <v>C0010740-6,25</v>
          </cell>
          <cell r="P885" t="str">
            <v>C0010922-6,25</v>
          </cell>
          <cell r="Q885" t="str">
            <v>HERRAMIENTA.MENOR(%)-0,1</v>
          </cell>
          <cell r="R885" t="str">
            <v>B0013380-6,13425925925926</v>
          </cell>
          <cell r="S885" t="str">
            <v>B0013390-0,37037037037037</v>
          </cell>
          <cell r="T885" t="str">
            <v>B0013601-1,11111111111111</v>
          </cell>
          <cell r="U885" t="str">
            <v>B0014900-1,11111111111111</v>
          </cell>
          <cell r="V885" t="str">
            <v>B0063290-1,12</v>
          </cell>
          <cell r="W885" t="str">
            <v>B0133710-1,01</v>
          </cell>
          <cell r="X885" t="str">
            <v>T0010009-1,01</v>
          </cell>
          <cell r="Y885" t="str">
            <v>A0030070-50</v>
          </cell>
          <cell r="Z885" t="str">
            <v>A0040010-50</v>
          </cell>
          <cell r="AA885">
            <v>0</v>
          </cell>
          <cell r="AB885">
            <v>0</v>
          </cell>
          <cell r="AC885">
            <v>0</v>
          </cell>
          <cell r="AD885">
            <v>0</v>
          </cell>
          <cell r="AE885">
            <v>0</v>
          </cell>
          <cell r="AF885">
            <v>0</v>
          </cell>
          <cell r="AG885">
            <v>0</v>
          </cell>
          <cell r="AH885">
            <v>0</v>
          </cell>
        </row>
        <row r="886">
          <cell r="C886" t="str">
            <v>500_2</v>
          </cell>
          <cell r="D886" t="str">
            <v>Pavimento de concreto hidráulico de fraguado rapido (Fast Track)</v>
          </cell>
          <cell r="E886" t="str">
            <v>m3</v>
          </cell>
          <cell r="F886">
            <v>471294.40396891453</v>
          </cell>
          <cell r="G886">
            <v>612682.72515958885</v>
          </cell>
          <cell r="H886" t="str">
            <v>C0010010-6,25 C0010250-50 C0010290-3,75 C0010430-6,25 C0010740-6,25 C0010922-6,25 HERRAMIENTA.MENOR(%)-0,1 B0013380-6,13425925925926 B003003-1,12 B0013390-0,37037037037037 B0013601-1,11111111111111 B0014900-1,11111111111111 B0063290-1,12 B0133710-1,01 T00</v>
          </cell>
          <cell r="I886">
            <v>0</v>
          </cell>
          <cell r="J886">
            <v>17</v>
          </cell>
          <cell r="K886" t="str">
            <v xml:space="preserve">C0010010-6,25 </v>
          </cell>
          <cell r="L886" t="str">
            <v>C0010250-50</v>
          </cell>
          <cell r="M886" t="str">
            <v>C0010290-3,75</v>
          </cell>
          <cell r="N886" t="str">
            <v>C0010430-6,25</v>
          </cell>
          <cell r="O886" t="str">
            <v>C0010740-6,25</v>
          </cell>
          <cell r="P886" t="str">
            <v>C0010922-6,25</v>
          </cell>
          <cell r="Q886" t="str">
            <v>HERRAMIENTA.MENOR(%)-0,1</v>
          </cell>
          <cell r="R886" t="str">
            <v>B0013380-6,13425925925926</v>
          </cell>
          <cell r="S886" t="str">
            <v>B003003-1,12</v>
          </cell>
          <cell r="T886" t="str">
            <v>B0013390-0,37037037037037</v>
          </cell>
          <cell r="U886" t="str">
            <v>B0013601-1,11111111111111</v>
          </cell>
          <cell r="V886" t="str">
            <v>B0014900-1,11111111111111</v>
          </cell>
          <cell r="W886" t="str">
            <v>B0063290-1,12</v>
          </cell>
          <cell r="X886" t="str">
            <v>B0133710-1,01</v>
          </cell>
          <cell r="Y886" t="str">
            <v>T0010009-1,01</v>
          </cell>
          <cell r="Z886" t="str">
            <v>A0030070-50</v>
          </cell>
          <cell r="AA886" t="str">
            <v>A0040010-50</v>
          </cell>
          <cell r="AB886">
            <v>0</v>
          </cell>
          <cell r="AC886">
            <v>0</v>
          </cell>
          <cell r="AD886">
            <v>0</v>
          </cell>
          <cell r="AE886">
            <v>0</v>
          </cell>
          <cell r="AF886">
            <v>0</v>
          </cell>
          <cell r="AG886">
            <v>0</v>
          </cell>
          <cell r="AH886">
            <v>0</v>
          </cell>
        </row>
        <row r="887">
          <cell r="C887" t="str">
            <v>501_1</v>
          </cell>
          <cell r="D887" t="str">
            <v>Cemento Porthland, Norma ASTM C150, Tipo ______ . Se debe elaborar un Item de Pago para cada tipo de cemenmto que se especifique en los documentos del contrato.</v>
          </cell>
          <cell r="E887" t="str">
            <v>kg</v>
          </cell>
          <cell r="F887">
            <v>441.29740548684242</v>
          </cell>
          <cell r="G887">
            <v>573.68662713289518</v>
          </cell>
          <cell r="H887" t="str">
            <v xml:space="preserve">B0103556-1 </v>
          </cell>
          <cell r="I887">
            <v>0</v>
          </cell>
          <cell r="J887">
            <v>1</v>
          </cell>
          <cell r="K887" t="str">
            <v xml:space="preserve">B0103556-1 </v>
          </cell>
          <cell r="L887">
            <v>0</v>
          </cell>
          <cell r="M887">
            <v>0</v>
          </cell>
          <cell r="N887">
            <v>0</v>
          </cell>
          <cell r="O887">
            <v>0</v>
          </cell>
          <cell r="P887">
            <v>0</v>
          </cell>
          <cell r="Q887">
            <v>0</v>
          </cell>
          <cell r="R887">
            <v>0</v>
          </cell>
          <cell r="S887">
            <v>0</v>
          </cell>
          <cell r="T887">
            <v>0</v>
          </cell>
          <cell r="U887">
            <v>0</v>
          </cell>
          <cell r="V887">
            <v>0</v>
          </cell>
          <cell r="W887">
            <v>0</v>
          </cell>
          <cell r="X887">
            <v>0</v>
          </cell>
          <cell r="Y887">
            <v>0</v>
          </cell>
          <cell r="Z887">
            <v>0</v>
          </cell>
          <cell r="AA887">
            <v>0</v>
          </cell>
          <cell r="AB887">
            <v>0</v>
          </cell>
          <cell r="AC887">
            <v>0</v>
          </cell>
          <cell r="AD887">
            <v>0</v>
          </cell>
          <cell r="AE887">
            <v>0</v>
          </cell>
          <cell r="AF887">
            <v>0</v>
          </cell>
          <cell r="AG887">
            <v>0</v>
          </cell>
          <cell r="AH887">
            <v>0</v>
          </cell>
        </row>
        <row r="888">
          <cell r="C888" t="str">
            <v>501_10</v>
          </cell>
          <cell r="D888" t="str">
            <v>Cemento Hidraulico  adicionado, norma ASTM C595, Tipo ______ Se debe elaborar un Item de pago para cada Tipo de Cemento que se especifique en los documentos del contrato</v>
          </cell>
          <cell r="E888" t="str">
            <v>kg</v>
          </cell>
          <cell r="F888">
            <v>533.77962322387748</v>
          </cell>
          <cell r="G888">
            <v>693.9135101910407</v>
          </cell>
          <cell r="H888" t="str">
            <v xml:space="preserve">B0103557-1 </v>
          </cell>
          <cell r="I888">
            <v>0</v>
          </cell>
          <cell r="J888">
            <v>1</v>
          </cell>
          <cell r="K888" t="str">
            <v xml:space="preserve">B0103557-1 </v>
          </cell>
          <cell r="L888">
            <v>0</v>
          </cell>
          <cell r="M888">
            <v>0</v>
          </cell>
          <cell r="N888">
            <v>0</v>
          </cell>
          <cell r="O888">
            <v>0</v>
          </cell>
          <cell r="P888">
            <v>0</v>
          </cell>
          <cell r="Q888">
            <v>0</v>
          </cell>
          <cell r="R888">
            <v>0</v>
          </cell>
          <cell r="S888">
            <v>0</v>
          </cell>
          <cell r="T888">
            <v>0</v>
          </cell>
          <cell r="U888">
            <v>0</v>
          </cell>
          <cell r="V888">
            <v>0</v>
          </cell>
          <cell r="W888">
            <v>0</v>
          </cell>
          <cell r="X888">
            <v>0</v>
          </cell>
          <cell r="Y888">
            <v>0</v>
          </cell>
          <cell r="Z888">
            <v>0</v>
          </cell>
          <cell r="AA888">
            <v>0</v>
          </cell>
          <cell r="AB888">
            <v>0</v>
          </cell>
          <cell r="AC888">
            <v>0</v>
          </cell>
          <cell r="AD888">
            <v>0</v>
          </cell>
          <cell r="AE888">
            <v>0</v>
          </cell>
          <cell r="AF888">
            <v>0</v>
          </cell>
          <cell r="AG888">
            <v>0</v>
          </cell>
          <cell r="AH888">
            <v>0</v>
          </cell>
        </row>
        <row r="889">
          <cell r="C889" t="str">
            <v>501_20</v>
          </cell>
          <cell r="D889" t="str">
            <v xml:space="preserve">Cemento Hidraulico especificado por desempeño, norma ASTM C1137, Tipo ______ .Se debe elaborar un Item de pago para cada Tipo de Cemento que se especifique en los documentos del contrato. </v>
          </cell>
          <cell r="E889" t="str">
            <v>kg</v>
          </cell>
          <cell r="F889">
            <v>532.74159999999995</v>
          </cell>
          <cell r="G889">
            <v>692.56407999999988</v>
          </cell>
          <cell r="H889" t="str">
            <v xml:space="preserve">B0100001-1 </v>
          </cell>
          <cell r="I889">
            <v>0</v>
          </cell>
          <cell r="J889">
            <v>1</v>
          </cell>
          <cell r="K889" t="str">
            <v xml:space="preserve">B0100001-1 </v>
          </cell>
          <cell r="L889">
            <v>0</v>
          </cell>
          <cell r="M889">
            <v>0</v>
          </cell>
          <cell r="N889">
            <v>0</v>
          </cell>
          <cell r="O889">
            <v>0</v>
          </cell>
          <cell r="P889">
            <v>0</v>
          </cell>
          <cell r="Q889">
            <v>0</v>
          </cell>
          <cell r="R889">
            <v>0</v>
          </cell>
          <cell r="S889">
            <v>0</v>
          </cell>
          <cell r="T889">
            <v>0</v>
          </cell>
          <cell r="U889">
            <v>0</v>
          </cell>
          <cell r="V889">
            <v>0</v>
          </cell>
          <cell r="W889">
            <v>0</v>
          </cell>
          <cell r="X889">
            <v>0</v>
          </cell>
          <cell r="Y889">
            <v>0</v>
          </cell>
          <cell r="Z889">
            <v>0</v>
          </cell>
          <cell r="AA889">
            <v>0</v>
          </cell>
          <cell r="AB889">
            <v>0</v>
          </cell>
          <cell r="AC889">
            <v>0</v>
          </cell>
          <cell r="AD889">
            <v>0</v>
          </cell>
          <cell r="AE889">
            <v>0</v>
          </cell>
          <cell r="AF889">
            <v>0</v>
          </cell>
          <cell r="AG889">
            <v>0</v>
          </cell>
          <cell r="AH889">
            <v>0</v>
          </cell>
        </row>
        <row r="890">
          <cell r="C890" t="str">
            <v>505_1</v>
          </cell>
          <cell r="D890" t="str">
            <v xml:space="preserve">Base de Concreto Hidráulico </v>
          </cell>
          <cell r="E890" t="str">
            <v>m3</v>
          </cell>
          <cell r="F890">
            <v>426068.3285112009</v>
          </cell>
          <cell r="G890">
            <v>553888.82706456119</v>
          </cell>
          <cell r="H890" t="str">
            <v xml:space="preserve">C0010010-30 C0010922-30 C0010430-30 HERRAMIENTA.MENOR(%)-0,1 B0133710-1,01 T0010401-1,01 A0030080-240 A0040010-240 </v>
          </cell>
          <cell r="I890">
            <v>0</v>
          </cell>
          <cell r="J890">
            <v>8</v>
          </cell>
          <cell r="K890" t="str">
            <v xml:space="preserve">C0010010-30 </v>
          </cell>
          <cell r="L890" t="str">
            <v>C0010922-30</v>
          </cell>
          <cell r="M890" t="str">
            <v>C0010430-30</v>
          </cell>
          <cell r="N890" t="str">
            <v>HERRAMIENTA.MENOR(%)-0,1</v>
          </cell>
          <cell r="O890" t="str">
            <v>B0133710-1,01</v>
          </cell>
          <cell r="P890" t="str">
            <v>T0010401-1,01</v>
          </cell>
          <cell r="Q890" t="str">
            <v>A0030080-240</v>
          </cell>
          <cell r="R890" t="str">
            <v>A0040010-240</v>
          </cell>
          <cell r="S890">
            <v>0</v>
          </cell>
          <cell r="T890">
            <v>0</v>
          </cell>
          <cell r="U890">
            <v>0</v>
          </cell>
          <cell r="V890">
            <v>0</v>
          </cell>
          <cell r="W890">
            <v>0</v>
          </cell>
          <cell r="X890">
            <v>0</v>
          </cell>
          <cell r="Y890">
            <v>0</v>
          </cell>
          <cell r="Z890">
            <v>0</v>
          </cell>
          <cell r="AA890">
            <v>0</v>
          </cell>
          <cell r="AB890">
            <v>0</v>
          </cell>
          <cell r="AC890">
            <v>0</v>
          </cell>
          <cell r="AD890">
            <v>0</v>
          </cell>
          <cell r="AE890">
            <v>0</v>
          </cell>
          <cell r="AF890">
            <v>0</v>
          </cell>
          <cell r="AG890">
            <v>0</v>
          </cell>
          <cell r="AH890">
            <v>0</v>
          </cell>
        </row>
        <row r="891">
          <cell r="C891" t="str">
            <v>510_1</v>
          </cell>
          <cell r="D891" t="str">
            <v>Pavimento de adoquines de concreto.</v>
          </cell>
          <cell r="E891" t="str">
            <v>m2</v>
          </cell>
          <cell r="F891">
            <v>56897.609394097752</v>
          </cell>
          <cell r="G891">
            <v>73966.892212327075</v>
          </cell>
          <cell r="H891" t="str">
            <v xml:space="preserve">C0010190-37,5 HERRAMIENTA.MENOR(%)-0,1 B0043080-1,03 B0093320-0,01 B0093330-0,05 B0123650-0,01 T0010011-0,92 T0010003-0,01 T0010003-0,05 A0030080-50 A0040010-50 </v>
          </cell>
          <cell r="I891">
            <v>0</v>
          </cell>
          <cell r="J891">
            <v>11</v>
          </cell>
          <cell r="K891" t="str">
            <v xml:space="preserve">C0010190-37,5 </v>
          </cell>
          <cell r="L891" t="str">
            <v>HERRAMIENTA.MENOR(%)-0,1</v>
          </cell>
          <cell r="M891" t="str">
            <v>B0043080-1,03</v>
          </cell>
          <cell r="N891" t="str">
            <v>B0093320-0,01</v>
          </cell>
          <cell r="O891" t="str">
            <v>B0093330-0,05</v>
          </cell>
          <cell r="P891" t="str">
            <v>B0123650-0,01</v>
          </cell>
          <cell r="Q891" t="str">
            <v>T0010011-0,92</v>
          </cell>
          <cell r="R891" t="str">
            <v>T0010003-0,01</v>
          </cell>
          <cell r="S891" t="str">
            <v>T0010003-0,05</v>
          </cell>
          <cell r="T891" t="str">
            <v>A0030080-50</v>
          </cell>
          <cell r="U891" t="str">
            <v>A0040010-50</v>
          </cell>
          <cell r="V891">
            <v>0</v>
          </cell>
          <cell r="W891">
            <v>0</v>
          </cell>
          <cell r="X891">
            <v>0</v>
          </cell>
          <cell r="Y891">
            <v>0</v>
          </cell>
          <cell r="Z891">
            <v>0</v>
          </cell>
          <cell r="AA891">
            <v>0</v>
          </cell>
          <cell r="AB891">
            <v>0</v>
          </cell>
          <cell r="AC891">
            <v>0</v>
          </cell>
          <cell r="AD891">
            <v>0</v>
          </cell>
          <cell r="AE891">
            <v>0</v>
          </cell>
          <cell r="AF891">
            <v>0</v>
          </cell>
          <cell r="AG891">
            <v>0</v>
          </cell>
          <cell r="AH891">
            <v>0</v>
          </cell>
        </row>
        <row r="892">
          <cell r="C892" t="str">
            <v>600_1_1</v>
          </cell>
          <cell r="D892" t="str">
            <v>Excavaciones Varias sin Clasificar</v>
          </cell>
          <cell r="E892" t="str">
            <v>m3</v>
          </cell>
          <cell r="F892">
            <v>14990.860614276493</v>
          </cell>
          <cell r="G892">
            <v>19488.118798559441</v>
          </cell>
          <cell r="H892" t="str">
            <v xml:space="preserve">C0010270-35 C0010790-35 HERRAMIENTA.MENOR(%)-0,01 B0013790-1,3 T0010025-1,3 A0030020-280 A0040010-280 </v>
          </cell>
          <cell r="I892">
            <v>0</v>
          </cell>
          <cell r="J892">
            <v>7</v>
          </cell>
          <cell r="K892" t="str">
            <v xml:space="preserve">C0010270-35 </v>
          </cell>
          <cell r="L892" t="str">
            <v>C0010790-35</v>
          </cell>
          <cell r="M892" t="str">
            <v>HERRAMIENTA.MENOR(%)-0,01</v>
          </cell>
          <cell r="N892" t="str">
            <v>B0013790-1,3</v>
          </cell>
          <cell r="O892" t="str">
            <v>T0010025-1,3</v>
          </cell>
          <cell r="P892" t="str">
            <v>A0030020-280</v>
          </cell>
          <cell r="Q892" t="str">
            <v>A0040010-280</v>
          </cell>
          <cell r="R892">
            <v>0</v>
          </cell>
          <cell r="S892">
            <v>0</v>
          </cell>
          <cell r="T892">
            <v>0</v>
          </cell>
          <cell r="U892">
            <v>0</v>
          </cell>
          <cell r="V892">
            <v>0</v>
          </cell>
          <cell r="W892">
            <v>0</v>
          </cell>
          <cell r="X892">
            <v>0</v>
          </cell>
          <cell r="Y892">
            <v>0</v>
          </cell>
          <cell r="Z892">
            <v>0</v>
          </cell>
          <cell r="AA892">
            <v>0</v>
          </cell>
          <cell r="AB892">
            <v>0</v>
          </cell>
          <cell r="AC892">
            <v>0</v>
          </cell>
          <cell r="AD892">
            <v>0</v>
          </cell>
          <cell r="AE892">
            <v>0</v>
          </cell>
          <cell r="AF892">
            <v>0</v>
          </cell>
          <cell r="AG892">
            <v>0</v>
          </cell>
          <cell r="AH892">
            <v>0</v>
          </cell>
        </row>
        <row r="893">
          <cell r="C893" t="str">
            <v>600_2_1</v>
          </cell>
          <cell r="D893" t="str">
            <v>Excavaciones Varias en Roca en Seco.</v>
          </cell>
          <cell r="E893" t="str">
            <v>m3</v>
          </cell>
          <cell r="F893">
            <v>66506.821882377975</v>
          </cell>
          <cell r="G893">
            <v>86458.868447091372</v>
          </cell>
          <cell r="H893" t="str">
            <v xml:space="preserve">C0010270-2,5 C0010052-100 C0010790-16 HERRAMIENTA.MENOR(%)-0,01 B0013270-0,3 B0013730-3 B0013980-0,25 B0014040-1 B0014420-1 B015012-0,458 B0013790-1,3 T0010025-1,3 A0030040-128 A0040010-128 </v>
          </cell>
          <cell r="I893">
            <v>0</v>
          </cell>
          <cell r="J893">
            <v>14</v>
          </cell>
          <cell r="K893" t="str">
            <v xml:space="preserve">C0010270-2,5 </v>
          </cell>
          <cell r="L893" t="str">
            <v>C0010052-100</v>
          </cell>
          <cell r="M893" t="str">
            <v>C0010790-16</v>
          </cell>
          <cell r="N893" t="str">
            <v>HERRAMIENTA.MENOR(%)-0,01</v>
          </cell>
          <cell r="O893" t="str">
            <v>B0013270-0,3</v>
          </cell>
          <cell r="P893" t="str">
            <v>B0013730-3</v>
          </cell>
          <cell r="Q893" t="str">
            <v>B0013980-0,25</v>
          </cell>
          <cell r="R893" t="str">
            <v>B0014040-1</v>
          </cell>
          <cell r="S893" t="str">
            <v>B0014420-1</v>
          </cell>
          <cell r="T893" t="str">
            <v>B015012-0,458</v>
          </cell>
          <cell r="U893" t="str">
            <v>B0013790-1,3</v>
          </cell>
          <cell r="V893" t="str">
            <v>T0010025-1,3</v>
          </cell>
          <cell r="W893" t="str">
            <v>A0030040-128</v>
          </cell>
          <cell r="X893" t="str">
            <v>A0040010-128</v>
          </cell>
          <cell r="Y893">
            <v>0</v>
          </cell>
          <cell r="Z893">
            <v>0</v>
          </cell>
          <cell r="AA893">
            <v>0</v>
          </cell>
          <cell r="AB893">
            <v>0</v>
          </cell>
          <cell r="AC893">
            <v>0</v>
          </cell>
          <cell r="AD893">
            <v>0</v>
          </cell>
          <cell r="AE893">
            <v>0</v>
          </cell>
          <cell r="AF893">
            <v>0</v>
          </cell>
          <cell r="AG893">
            <v>0</v>
          </cell>
          <cell r="AH893">
            <v>0</v>
          </cell>
        </row>
        <row r="894">
          <cell r="C894" t="str">
            <v>600_2_2</v>
          </cell>
          <cell r="D894" t="str">
            <v>Excavaciones Varias en Roca Bajo Agua.</v>
          </cell>
          <cell r="E894" t="str">
            <v>m3</v>
          </cell>
          <cell r="F894">
            <v>89260.008669184012</v>
          </cell>
          <cell r="G894">
            <v>116038.01126993922</v>
          </cell>
          <cell r="H894" t="str">
            <v xml:space="preserve">C0010270-2,5 C0010052-100 C0010570-8 C0010790-8 HERRAMIENTA.MENOR(%)-0,01 B0013270-0,3 B0013730-3 B0013980-0,25 B0014040-1 B0014420-1 B015012-0,458 B0013790-1,3 T0010025-1,3 A0030060-20 A0040010-20 </v>
          </cell>
          <cell r="I894">
            <v>0</v>
          </cell>
          <cell r="J894">
            <v>15</v>
          </cell>
          <cell r="K894" t="str">
            <v xml:space="preserve">C0010270-2,5 </v>
          </cell>
          <cell r="L894" t="str">
            <v>C0010052-100</v>
          </cell>
          <cell r="M894" t="str">
            <v>C0010570-8</v>
          </cell>
          <cell r="N894" t="str">
            <v>C0010790-8</v>
          </cell>
          <cell r="O894" t="str">
            <v>HERRAMIENTA.MENOR(%)-0,01</v>
          </cell>
          <cell r="P894" t="str">
            <v>B0013270-0,3</v>
          </cell>
          <cell r="Q894" t="str">
            <v>B0013730-3</v>
          </cell>
          <cell r="R894" t="str">
            <v>B0013980-0,25</v>
          </cell>
          <cell r="S894" t="str">
            <v>B0014040-1</v>
          </cell>
          <cell r="T894" t="str">
            <v>B0014420-1</v>
          </cell>
          <cell r="U894" t="str">
            <v>B015012-0,458</v>
          </cell>
          <cell r="V894" t="str">
            <v>B0013790-1,3</v>
          </cell>
          <cell r="W894" t="str">
            <v>T0010025-1,3</v>
          </cell>
          <cell r="X894" t="str">
            <v>A0030060-20</v>
          </cell>
          <cell r="Y894" t="str">
            <v>A0040010-20</v>
          </cell>
          <cell r="Z894">
            <v>0</v>
          </cell>
          <cell r="AA894">
            <v>0</v>
          </cell>
          <cell r="AB894">
            <v>0</v>
          </cell>
          <cell r="AC894">
            <v>0</v>
          </cell>
          <cell r="AD894">
            <v>0</v>
          </cell>
          <cell r="AE894">
            <v>0</v>
          </cell>
          <cell r="AF894">
            <v>0</v>
          </cell>
          <cell r="AG894">
            <v>0</v>
          </cell>
          <cell r="AH894">
            <v>0</v>
          </cell>
        </row>
        <row r="895">
          <cell r="C895" t="str">
            <v>600_2_3</v>
          </cell>
          <cell r="D895" t="str">
            <v>Excavaciones Varias en Material Comun en Seco</v>
          </cell>
          <cell r="E895" t="str">
            <v>m3</v>
          </cell>
          <cell r="F895">
            <v>13922.00347141935</v>
          </cell>
          <cell r="G895">
            <v>18098.604512845155</v>
          </cell>
          <cell r="H895" t="str">
            <v xml:space="preserve">C0010052-100 C0010790-35 HERRAMIENTA.MENOR(%)-0,01 B0013790-1,3 T0010025-1,3 A0040010-280 A0030020-280 </v>
          </cell>
          <cell r="I895">
            <v>0</v>
          </cell>
          <cell r="J895">
            <v>7</v>
          </cell>
          <cell r="K895" t="str">
            <v xml:space="preserve">C0010052-100 </v>
          </cell>
          <cell r="L895" t="str">
            <v>C0010790-35</v>
          </cell>
          <cell r="M895" t="str">
            <v>HERRAMIENTA.MENOR(%)-0,01</v>
          </cell>
          <cell r="N895" t="str">
            <v>B0013790-1,3</v>
          </cell>
          <cell r="O895" t="str">
            <v>T0010025-1,3</v>
          </cell>
          <cell r="P895" t="str">
            <v>A0040010-280</v>
          </cell>
          <cell r="Q895" t="str">
            <v>A0030020-280</v>
          </cell>
          <cell r="R895">
            <v>0</v>
          </cell>
          <cell r="S895">
            <v>0</v>
          </cell>
          <cell r="T895">
            <v>0</v>
          </cell>
          <cell r="U895">
            <v>0</v>
          </cell>
          <cell r="V895">
            <v>0</v>
          </cell>
          <cell r="W895">
            <v>0</v>
          </cell>
          <cell r="X895">
            <v>0</v>
          </cell>
          <cell r="Y895">
            <v>0</v>
          </cell>
          <cell r="Z895">
            <v>0</v>
          </cell>
          <cell r="AA895">
            <v>0</v>
          </cell>
          <cell r="AB895">
            <v>0</v>
          </cell>
          <cell r="AC895">
            <v>0</v>
          </cell>
          <cell r="AD895">
            <v>0</v>
          </cell>
          <cell r="AE895">
            <v>0</v>
          </cell>
          <cell r="AF895">
            <v>0</v>
          </cell>
          <cell r="AG895">
            <v>0</v>
          </cell>
          <cell r="AH895">
            <v>0</v>
          </cell>
        </row>
        <row r="896">
          <cell r="C896" t="str">
            <v>600_2_4</v>
          </cell>
          <cell r="D896" t="str">
            <v>Excavaciones Varias en Material Común Bajo Agua.</v>
          </cell>
          <cell r="E896" t="str">
            <v>m3</v>
          </cell>
          <cell r="F896">
            <v>18075.758899990778</v>
          </cell>
          <cell r="G896">
            <v>23498.48656998801</v>
          </cell>
          <cell r="H896" t="str">
            <v xml:space="preserve">C0010580-21 C0010052-100 C0010790-21 HERRAMIENTA.MENOR(%)-0,01 B0013790-1,3 T0010025-1,3 A0030020-168 A0040010-168 </v>
          </cell>
          <cell r="I896">
            <v>0</v>
          </cell>
          <cell r="J896">
            <v>8</v>
          </cell>
          <cell r="K896" t="str">
            <v xml:space="preserve">C0010580-21 </v>
          </cell>
          <cell r="L896" t="str">
            <v>C0010052-100</v>
          </cell>
          <cell r="M896" t="str">
            <v>C0010790-21</v>
          </cell>
          <cell r="N896" t="str">
            <v>HERRAMIENTA.MENOR(%)-0,01</v>
          </cell>
          <cell r="O896" t="str">
            <v>B0013790-1,3</v>
          </cell>
          <cell r="P896" t="str">
            <v>T0010025-1,3</v>
          </cell>
          <cell r="Q896" t="str">
            <v>A0030020-168</v>
          </cell>
          <cell r="R896" t="str">
            <v>A0040010-168</v>
          </cell>
          <cell r="S896">
            <v>0</v>
          </cell>
          <cell r="T896">
            <v>0</v>
          </cell>
          <cell r="U896">
            <v>0</v>
          </cell>
          <cell r="V896">
            <v>0</v>
          </cell>
          <cell r="W896">
            <v>0</v>
          </cell>
          <cell r="X896">
            <v>0</v>
          </cell>
          <cell r="Y896">
            <v>0</v>
          </cell>
          <cell r="Z896">
            <v>0</v>
          </cell>
          <cell r="AA896">
            <v>0</v>
          </cell>
          <cell r="AB896">
            <v>0</v>
          </cell>
          <cell r="AC896">
            <v>0</v>
          </cell>
          <cell r="AD896">
            <v>0</v>
          </cell>
          <cell r="AE896">
            <v>0</v>
          </cell>
          <cell r="AF896">
            <v>0</v>
          </cell>
          <cell r="AG896">
            <v>0</v>
          </cell>
          <cell r="AH896">
            <v>0</v>
          </cell>
        </row>
        <row r="897">
          <cell r="C897" t="str">
            <v>610_1</v>
          </cell>
          <cell r="D897" t="str">
            <v>Rellenos para Estructuras con Suelo.</v>
          </cell>
          <cell r="E897" t="str">
            <v>m3</v>
          </cell>
          <cell r="F897">
            <v>44393.89</v>
          </cell>
          <cell r="G897">
            <v>57712.057000000001</v>
          </cell>
          <cell r="H897" t="str">
            <v xml:space="preserve">C0010200-2,5 HERRAMIENTA.MENOR(%)-0,05 B0014410-1,3 B0063200-30 T0010062-1,3 A0030030-20 </v>
          </cell>
          <cell r="I897">
            <v>0</v>
          </cell>
          <cell r="J897">
            <v>6</v>
          </cell>
          <cell r="K897" t="str">
            <v xml:space="preserve">C0010200-2,5 </v>
          </cell>
          <cell r="L897" t="str">
            <v>HERRAMIENTA.MENOR(%)-0,05</v>
          </cell>
          <cell r="M897" t="str">
            <v>B0014410-1,3</v>
          </cell>
          <cell r="N897" t="str">
            <v>B0063200-30</v>
          </cell>
          <cell r="O897" t="str">
            <v>T0010062-1,3</v>
          </cell>
          <cell r="P897" t="str">
            <v>A0030030-20</v>
          </cell>
          <cell r="Q897">
            <v>0</v>
          </cell>
          <cell r="R897">
            <v>0</v>
          </cell>
          <cell r="S897">
            <v>0</v>
          </cell>
          <cell r="T897">
            <v>0</v>
          </cell>
          <cell r="U897">
            <v>0</v>
          </cell>
          <cell r="V897">
            <v>0</v>
          </cell>
          <cell r="W897">
            <v>0</v>
          </cell>
          <cell r="X897">
            <v>0</v>
          </cell>
          <cell r="Y897">
            <v>0</v>
          </cell>
          <cell r="Z897">
            <v>0</v>
          </cell>
          <cell r="AA897">
            <v>0</v>
          </cell>
          <cell r="AB897">
            <v>0</v>
          </cell>
          <cell r="AC897">
            <v>0</v>
          </cell>
          <cell r="AD897">
            <v>0</v>
          </cell>
          <cell r="AE897">
            <v>0</v>
          </cell>
          <cell r="AF897">
            <v>0</v>
          </cell>
          <cell r="AG897">
            <v>0</v>
          </cell>
          <cell r="AH897">
            <v>0</v>
          </cell>
        </row>
        <row r="898">
          <cell r="C898" t="str">
            <v>610_2</v>
          </cell>
          <cell r="D898" t="str">
            <v>Rellenos Para Estructuras con Recebo.</v>
          </cell>
          <cell r="E898" t="str">
            <v>m3</v>
          </cell>
          <cell r="F898">
            <v>32174.179542369046</v>
          </cell>
          <cell r="G898">
            <v>41826.433405079762</v>
          </cell>
          <cell r="H898" t="str">
            <v xml:space="preserve">C0010200-2,5 HERRAMIENTA.MENOR(%)-0,05 B0014373-1,3 B0063200-30 T0010062-1,3 A0030030-20 </v>
          </cell>
          <cell r="I898">
            <v>0</v>
          </cell>
          <cell r="J898">
            <v>6</v>
          </cell>
          <cell r="K898" t="str">
            <v xml:space="preserve">C0010200-2,5 </v>
          </cell>
          <cell r="L898" t="str">
            <v>HERRAMIENTA.MENOR(%)-0,05</v>
          </cell>
          <cell r="M898" t="str">
            <v>B0014373-1,3</v>
          </cell>
          <cell r="N898" t="str">
            <v>B0063200-30</v>
          </cell>
          <cell r="O898" t="str">
            <v>T0010062-1,3</v>
          </cell>
          <cell r="P898" t="str">
            <v>A0030030-20</v>
          </cell>
          <cell r="Q898">
            <v>0</v>
          </cell>
          <cell r="R898">
            <v>0</v>
          </cell>
          <cell r="S898">
            <v>0</v>
          </cell>
          <cell r="T898">
            <v>0</v>
          </cell>
          <cell r="U898">
            <v>0</v>
          </cell>
          <cell r="V898">
            <v>0</v>
          </cell>
          <cell r="W898">
            <v>0</v>
          </cell>
          <cell r="X898">
            <v>0</v>
          </cell>
          <cell r="Y898">
            <v>0</v>
          </cell>
          <cell r="Z898">
            <v>0</v>
          </cell>
          <cell r="AA898">
            <v>0</v>
          </cell>
          <cell r="AB898">
            <v>0</v>
          </cell>
          <cell r="AC898">
            <v>0</v>
          </cell>
          <cell r="AD898">
            <v>0</v>
          </cell>
          <cell r="AE898">
            <v>0</v>
          </cell>
          <cell r="AF898">
            <v>0</v>
          </cell>
          <cell r="AG898">
            <v>0</v>
          </cell>
          <cell r="AH898">
            <v>0</v>
          </cell>
        </row>
        <row r="899">
          <cell r="C899" t="str">
            <v>610_3</v>
          </cell>
          <cell r="D899" t="str">
            <v>Relleno Para Estructuras con Material Granular Tipo SBG</v>
          </cell>
          <cell r="E899" t="str">
            <v>m3</v>
          </cell>
          <cell r="F899">
            <v>50503.89</v>
          </cell>
          <cell r="G899">
            <v>65655.057000000001</v>
          </cell>
          <cell r="H899" t="str">
            <v xml:space="preserve">C0010200-2,5 HERRAMIENTA.MENOR(%)-0,05 B0014271-1,3 B0063200-30 T0010062-1,3 A0030030-20 </v>
          </cell>
          <cell r="I899">
            <v>0</v>
          </cell>
          <cell r="J899">
            <v>6</v>
          </cell>
          <cell r="K899" t="str">
            <v xml:space="preserve">C0010200-2,5 </v>
          </cell>
          <cell r="L899" t="str">
            <v>HERRAMIENTA.MENOR(%)-0,05</v>
          </cell>
          <cell r="M899" t="str">
            <v>B0014271-1,3</v>
          </cell>
          <cell r="N899" t="str">
            <v>B0063200-30</v>
          </cell>
          <cell r="O899" t="str">
            <v>T0010062-1,3</v>
          </cell>
          <cell r="P899" t="str">
            <v>A0030030-20</v>
          </cell>
          <cell r="Q899">
            <v>0</v>
          </cell>
          <cell r="R899">
            <v>0</v>
          </cell>
          <cell r="S899">
            <v>0</v>
          </cell>
          <cell r="T899">
            <v>0</v>
          </cell>
          <cell r="U899">
            <v>0</v>
          </cell>
          <cell r="V899">
            <v>0</v>
          </cell>
          <cell r="W899">
            <v>0</v>
          </cell>
          <cell r="X899">
            <v>0</v>
          </cell>
          <cell r="Y899">
            <v>0</v>
          </cell>
          <cell r="Z899">
            <v>0</v>
          </cell>
          <cell r="AA899">
            <v>0</v>
          </cell>
          <cell r="AB899">
            <v>0</v>
          </cell>
          <cell r="AC899">
            <v>0</v>
          </cell>
          <cell r="AD899">
            <v>0</v>
          </cell>
          <cell r="AE899">
            <v>0</v>
          </cell>
          <cell r="AF899">
            <v>0</v>
          </cell>
          <cell r="AG899">
            <v>0</v>
          </cell>
          <cell r="AH899">
            <v>0</v>
          </cell>
        </row>
        <row r="900">
          <cell r="C900" t="str">
            <v>610_4</v>
          </cell>
          <cell r="D900" t="str">
            <v>Relleno Para Estructuras con Material Granular Tipo BG</v>
          </cell>
          <cell r="E900" t="str">
            <v>m3</v>
          </cell>
          <cell r="F900">
            <v>53083.796384788613</v>
          </cell>
          <cell r="G900">
            <v>69008.935300225203</v>
          </cell>
          <cell r="H900" t="str">
            <v xml:space="preserve">C0010200-2,5 HERRAMIENTA.MENOR(%)-0,05 B0014272-1,3 B0063200-30 T0010062-1,3 A0030030-20 </v>
          </cell>
          <cell r="I900">
            <v>0</v>
          </cell>
          <cell r="J900">
            <v>6</v>
          </cell>
          <cell r="K900" t="str">
            <v xml:space="preserve">C0010200-2,5 </v>
          </cell>
          <cell r="L900" t="str">
            <v>HERRAMIENTA.MENOR(%)-0,05</v>
          </cell>
          <cell r="M900" t="str">
            <v>B0014272-1,3</v>
          </cell>
          <cell r="N900" t="str">
            <v>B0063200-30</v>
          </cell>
          <cell r="O900" t="str">
            <v>T0010062-1,3</v>
          </cell>
          <cell r="P900" t="str">
            <v>A0030030-20</v>
          </cell>
          <cell r="Q900">
            <v>0</v>
          </cell>
          <cell r="R900">
            <v>0</v>
          </cell>
          <cell r="S900">
            <v>0</v>
          </cell>
          <cell r="T900">
            <v>0</v>
          </cell>
          <cell r="U900">
            <v>0</v>
          </cell>
          <cell r="V900">
            <v>0</v>
          </cell>
          <cell r="W900">
            <v>0</v>
          </cell>
          <cell r="X900">
            <v>0</v>
          </cell>
          <cell r="Y900">
            <v>0</v>
          </cell>
          <cell r="Z900">
            <v>0</v>
          </cell>
          <cell r="AA900">
            <v>0</v>
          </cell>
          <cell r="AB900">
            <v>0</v>
          </cell>
          <cell r="AC900">
            <v>0</v>
          </cell>
          <cell r="AD900">
            <v>0</v>
          </cell>
          <cell r="AE900">
            <v>0</v>
          </cell>
          <cell r="AF900">
            <v>0</v>
          </cell>
          <cell r="AG900">
            <v>0</v>
          </cell>
          <cell r="AH900">
            <v>0</v>
          </cell>
        </row>
        <row r="901">
          <cell r="C901" t="str">
            <v>610_5</v>
          </cell>
          <cell r="D901" t="str">
            <v>Rellenos con Material Filtrante</v>
          </cell>
          <cell r="E901" t="str">
            <v>m3</v>
          </cell>
          <cell r="F901">
            <v>70890.289999999994</v>
          </cell>
          <cell r="G901">
            <v>92157.376999999993</v>
          </cell>
          <cell r="H901" t="str">
            <v xml:space="preserve">HERRAMIENTA.MENOR(%)-0,05 B0014390-1,3 T0010062-1,3 A0030030-20 </v>
          </cell>
          <cell r="I901">
            <v>0</v>
          </cell>
          <cell r="J901">
            <v>4</v>
          </cell>
          <cell r="K901" t="str">
            <v xml:space="preserve">HERRAMIENTA.MENOR(%)-0,05 </v>
          </cell>
          <cell r="L901" t="str">
            <v>B0014390-1,3</v>
          </cell>
          <cell r="M901" t="str">
            <v>T0010062-1,3</v>
          </cell>
          <cell r="N901" t="str">
            <v>A0030030-20</v>
          </cell>
          <cell r="O901">
            <v>0</v>
          </cell>
          <cell r="P901">
            <v>0</v>
          </cell>
          <cell r="Q901">
            <v>0</v>
          </cell>
          <cell r="R901">
            <v>0</v>
          </cell>
          <cell r="S901">
            <v>0</v>
          </cell>
          <cell r="T901">
            <v>0</v>
          </cell>
          <cell r="U901">
            <v>0</v>
          </cell>
          <cell r="V901">
            <v>0</v>
          </cell>
          <cell r="W901">
            <v>0</v>
          </cell>
          <cell r="X901">
            <v>0</v>
          </cell>
          <cell r="Y901">
            <v>0</v>
          </cell>
          <cell r="Z901">
            <v>0</v>
          </cell>
          <cell r="AA901">
            <v>0</v>
          </cell>
          <cell r="AB901">
            <v>0</v>
          </cell>
          <cell r="AC901">
            <v>0</v>
          </cell>
          <cell r="AD901">
            <v>0</v>
          </cell>
          <cell r="AE901">
            <v>0</v>
          </cell>
          <cell r="AF901">
            <v>0</v>
          </cell>
          <cell r="AG901">
            <v>0</v>
          </cell>
          <cell r="AH901">
            <v>0</v>
          </cell>
        </row>
        <row r="902">
          <cell r="C902" t="str">
            <v>610_6</v>
          </cell>
          <cell r="D902" t="str">
            <v>Relleno Con Gravilla</v>
          </cell>
          <cell r="E902" t="str">
            <v>m3</v>
          </cell>
          <cell r="F902">
            <v>77390.290000000008</v>
          </cell>
          <cell r="G902">
            <v>100607.37700000001</v>
          </cell>
          <cell r="H902" t="str">
            <v xml:space="preserve">HERRAMIENTA.MENOR(%)-0,05 B0014181-1,3 T0010062-1,3 A0030030-20 </v>
          </cell>
          <cell r="I902">
            <v>0</v>
          </cell>
          <cell r="J902">
            <v>4</v>
          </cell>
          <cell r="K902" t="str">
            <v xml:space="preserve">HERRAMIENTA.MENOR(%)-0,05 </v>
          </cell>
          <cell r="L902" t="str">
            <v>B0014181-1,3</v>
          </cell>
          <cell r="M902" t="str">
            <v>T0010062-1,3</v>
          </cell>
          <cell r="N902" t="str">
            <v>A0030030-20</v>
          </cell>
          <cell r="O902">
            <v>0</v>
          </cell>
          <cell r="P902">
            <v>0</v>
          </cell>
          <cell r="Q902">
            <v>0</v>
          </cell>
          <cell r="R902">
            <v>0</v>
          </cell>
          <cell r="S902">
            <v>0</v>
          </cell>
          <cell r="T902">
            <v>0</v>
          </cell>
          <cell r="U902">
            <v>0</v>
          </cell>
          <cell r="V902">
            <v>0</v>
          </cell>
          <cell r="W902">
            <v>0</v>
          </cell>
          <cell r="X902">
            <v>0</v>
          </cell>
          <cell r="Y902">
            <v>0</v>
          </cell>
          <cell r="Z902">
            <v>0</v>
          </cell>
          <cell r="AA902">
            <v>0</v>
          </cell>
          <cell r="AB902">
            <v>0</v>
          </cell>
          <cell r="AC902">
            <v>0</v>
          </cell>
          <cell r="AD902">
            <v>0</v>
          </cell>
          <cell r="AE902">
            <v>0</v>
          </cell>
          <cell r="AF902">
            <v>0</v>
          </cell>
          <cell r="AG902">
            <v>0</v>
          </cell>
          <cell r="AH902">
            <v>0</v>
          </cell>
        </row>
        <row r="903">
          <cell r="C903" t="str">
            <v>610_7</v>
          </cell>
          <cell r="D903" t="str">
            <v>Relleno Con Arena</v>
          </cell>
          <cell r="E903" t="str">
            <v>m3</v>
          </cell>
          <cell r="F903">
            <v>41056.42</v>
          </cell>
          <cell r="G903">
            <v>53373.345999999998</v>
          </cell>
          <cell r="H903" t="str">
            <v xml:space="preserve">HERRAMIENTA.MENOR(%)-0,05 B0093350-1,3 T0010062-1,3 A0030020-20 </v>
          </cell>
          <cell r="I903">
            <v>0</v>
          </cell>
          <cell r="J903">
            <v>4</v>
          </cell>
          <cell r="K903" t="str">
            <v xml:space="preserve">HERRAMIENTA.MENOR(%)-0,05 </v>
          </cell>
          <cell r="L903" t="str">
            <v>B0093350-1,3</v>
          </cell>
          <cell r="M903" t="str">
            <v>T0010062-1,3</v>
          </cell>
          <cell r="N903" t="str">
            <v>A0030020-20</v>
          </cell>
          <cell r="O903">
            <v>0</v>
          </cell>
          <cell r="P903">
            <v>0</v>
          </cell>
          <cell r="Q903">
            <v>0</v>
          </cell>
          <cell r="R903">
            <v>0</v>
          </cell>
          <cell r="S903">
            <v>0</v>
          </cell>
          <cell r="T903">
            <v>0</v>
          </cell>
          <cell r="U903">
            <v>0</v>
          </cell>
          <cell r="V903">
            <v>0</v>
          </cell>
          <cell r="W903">
            <v>0</v>
          </cell>
          <cell r="X903">
            <v>0</v>
          </cell>
          <cell r="Y903">
            <v>0</v>
          </cell>
          <cell r="Z903">
            <v>0</v>
          </cell>
          <cell r="AA903">
            <v>0</v>
          </cell>
          <cell r="AB903">
            <v>0</v>
          </cell>
          <cell r="AC903">
            <v>0</v>
          </cell>
          <cell r="AD903">
            <v>0</v>
          </cell>
          <cell r="AE903">
            <v>0</v>
          </cell>
          <cell r="AF903">
            <v>0</v>
          </cell>
          <cell r="AG903">
            <v>0</v>
          </cell>
          <cell r="AH903">
            <v>0</v>
          </cell>
        </row>
        <row r="904">
          <cell r="C904" t="str">
            <v>620_1</v>
          </cell>
          <cell r="D904" t="str">
            <v>Pilotes Prefabricados de Concreto diámetro 0,40 m</v>
          </cell>
          <cell r="E904" t="str">
            <v>m</v>
          </cell>
          <cell r="F904">
            <v>233602.35106952398</v>
          </cell>
          <cell r="G904">
            <v>303683.05639038119</v>
          </cell>
          <cell r="H904" t="str">
            <v xml:space="preserve">C0010430-2 C0010651-4 C0010922-2 HERRAMIENTA.MENOR(%)-0,1 B0020003-11,8752202305694 B0030001-0,5 B0073230-0,5 B0123620-0,131946891450771 T0015012-0,05 A0030020-47,05882 A0030040-32 A0040010-32 </v>
          </cell>
          <cell r="I904">
            <v>0</v>
          </cell>
          <cell r="J904">
            <v>12</v>
          </cell>
          <cell r="K904" t="str">
            <v xml:space="preserve">C0010430-2 </v>
          </cell>
          <cell r="L904" t="str">
            <v>C0010651-4</v>
          </cell>
          <cell r="M904" t="str">
            <v>C0010922-2</v>
          </cell>
          <cell r="N904" t="str">
            <v>HERRAMIENTA.MENOR(%)-0,1</v>
          </cell>
          <cell r="O904" t="str">
            <v>B0020003-11,8752202305694</v>
          </cell>
          <cell r="P904" t="str">
            <v>B0030001-0,5</v>
          </cell>
          <cell r="Q904" t="str">
            <v>B0073230-0,5</v>
          </cell>
          <cell r="R904" t="str">
            <v>B0123620-0,131946891450771</v>
          </cell>
          <cell r="S904" t="str">
            <v>T0015012-0,05</v>
          </cell>
          <cell r="T904" t="str">
            <v>A0030020-47,05882</v>
          </cell>
          <cell r="U904" t="str">
            <v>A0030040-32</v>
          </cell>
          <cell r="V904" t="str">
            <v>A0040010-32</v>
          </cell>
          <cell r="W904">
            <v>0</v>
          </cell>
          <cell r="X904">
            <v>0</v>
          </cell>
          <cell r="Y904">
            <v>0</v>
          </cell>
          <cell r="Z904">
            <v>0</v>
          </cell>
          <cell r="AA904">
            <v>0</v>
          </cell>
          <cell r="AB904">
            <v>0</v>
          </cell>
          <cell r="AC904">
            <v>0</v>
          </cell>
          <cell r="AD904">
            <v>0</v>
          </cell>
          <cell r="AE904">
            <v>0</v>
          </cell>
          <cell r="AF904">
            <v>0</v>
          </cell>
          <cell r="AG904">
            <v>0</v>
          </cell>
          <cell r="AH904">
            <v>0</v>
          </cell>
        </row>
        <row r="905">
          <cell r="C905" t="str">
            <v>620_2</v>
          </cell>
          <cell r="D905" t="str">
            <v>Extension de Pilotes, Seccion, 0.40 Metros</v>
          </cell>
          <cell r="E905" t="str">
            <v>m</v>
          </cell>
          <cell r="F905">
            <v>233602.35106952398</v>
          </cell>
          <cell r="G905">
            <v>303683.05639038119</v>
          </cell>
          <cell r="H905" t="str">
            <v xml:space="preserve">C0010430-2 C0010651-4 C0010922-2 HERRAMIENTA.MENOR(%)-0,1 B0020003-11,8752202305694 B0030001-0,5 B0073230-0,5 B0123620-0,131946891450771 T0015012-0,05 A0030020-47,05882 A0030040-32 A0040010-32 </v>
          </cell>
          <cell r="I905">
            <v>0</v>
          </cell>
          <cell r="J905">
            <v>12</v>
          </cell>
          <cell r="K905" t="str">
            <v xml:space="preserve">C0010430-2 </v>
          </cell>
          <cell r="L905" t="str">
            <v>C0010651-4</v>
          </cell>
          <cell r="M905" t="str">
            <v>C0010922-2</v>
          </cell>
          <cell r="N905" t="str">
            <v>HERRAMIENTA.MENOR(%)-0,1</v>
          </cell>
          <cell r="O905" t="str">
            <v>B0020003-11,8752202305694</v>
          </cell>
          <cell r="P905" t="str">
            <v>B0030001-0,5</v>
          </cell>
          <cell r="Q905" t="str">
            <v>B0073230-0,5</v>
          </cell>
          <cell r="R905" t="str">
            <v>B0123620-0,131946891450771</v>
          </cell>
          <cell r="S905" t="str">
            <v>T0015012-0,05</v>
          </cell>
          <cell r="T905" t="str">
            <v>A0030020-47,05882</v>
          </cell>
          <cell r="U905" t="str">
            <v>A0030040-32</v>
          </cell>
          <cell r="V905" t="str">
            <v>A0040010-32</v>
          </cell>
          <cell r="W905">
            <v>0</v>
          </cell>
          <cell r="X905">
            <v>0</v>
          </cell>
          <cell r="Y905">
            <v>0</v>
          </cell>
          <cell r="Z905">
            <v>0</v>
          </cell>
          <cell r="AA905">
            <v>0</v>
          </cell>
          <cell r="AB905">
            <v>0</v>
          </cell>
          <cell r="AC905">
            <v>0</v>
          </cell>
          <cell r="AD905">
            <v>0</v>
          </cell>
          <cell r="AE905">
            <v>0</v>
          </cell>
          <cell r="AF905">
            <v>0</v>
          </cell>
          <cell r="AG905">
            <v>0</v>
          </cell>
          <cell r="AH905">
            <v>0</v>
          </cell>
        </row>
        <row r="906">
          <cell r="C906" t="str">
            <v>620_3</v>
          </cell>
          <cell r="D906" t="str">
            <v>Prueba de Carga Tipo ________ Se debera elaborar items de pago independiente por cada tipo de prueba.</v>
          </cell>
          <cell r="E906" t="str">
            <v>Unidad</v>
          </cell>
          <cell r="F906">
            <v>42086599.129344195</v>
          </cell>
          <cell r="G906">
            <v>54712578.868147455</v>
          </cell>
          <cell r="H906" t="str">
            <v>C0010500-0,125 C0010034-0,125 C0010384-0,125 C0010544-0,125 C0010831-0,125 C0010011-0,125 C0010401-0,125 C0010859-0,125 HERRAMIENTA.MENOR(%)-0,02 B0013484-1 B0014254-30 B0015305-60 B0015334-12 B0015164-2 B0015166-5 T0010421-0,05 A0030060-1 A0040010-1 A010</v>
          </cell>
          <cell r="I906">
            <v>0</v>
          </cell>
          <cell r="J906">
            <v>20</v>
          </cell>
          <cell r="K906" t="str">
            <v xml:space="preserve">C0010500-0,125 </v>
          </cell>
          <cell r="L906" t="str">
            <v>C0010034-0,125</v>
          </cell>
          <cell r="M906" t="str">
            <v>C0010384-0,125</v>
          </cell>
          <cell r="N906" t="str">
            <v>C0010544-0,125</v>
          </cell>
          <cell r="O906" t="str">
            <v>C0010831-0,125</v>
          </cell>
          <cell r="P906" t="str">
            <v>C0010011-0,125</v>
          </cell>
          <cell r="Q906" t="str">
            <v>C0010401-0,125</v>
          </cell>
          <cell r="R906" t="str">
            <v>C0010859-0,125</v>
          </cell>
          <cell r="S906" t="str">
            <v>HERRAMIENTA.MENOR(%)-0,02</v>
          </cell>
          <cell r="T906" t="str">
            <v>B0013484-1</v>
          </cell>
          <cell r="U906" t="str">
            <v>B0014254-30</v>
          </cell>
          <cell r="V906" t="str">
            <v>B0015305-60</v>
          </cell>
          <cell r="W906" t="str">
            <v>B0015334-12</v>
          </cell>
          <cell r="X906" t="str">
            <v>B0015164-2</v>
          </cell>
          <cell r="Y906" t="str">
            <v>B0015166-5</v>
          </cell>
          <cell r="Z906" t="str">
            <v>T0010421-0,05</v>
          </cell>
          <cell r="AA906" t="str">
            <v>A0030060-1</v>
          </cell>
          <cell r="AB906" t="str">
            <v>A0040010-1</v>
          </cell>
          <cell r="AC906" t="str">
            <v>A0100020-1</v>
          </cell>
          <cell r="AD906" t="str">
            <v>A0100071-1</v>
          </cell>
          <cell r="AE906">
            <v>0</v>
          </cell>
          <cell r="AF906">
            <v>0</v>
          </cell>
          <cell r="AG906">
            <v>0</v>
          </cell>
          <cell r="AH906">
            <v>0</v>
          </cell>
          <cell r="AI906">
            <v>0</v>
          </cell>
        </row>
        <row r="907">
          <cell r="C907" t="str">
            <v>621_1_1</v>
          </cell>
          <cell r="D907" t="str">
            <v>Pilote de Concreto Vaciado In Situ, de diámetro 1 m</v>
          </cell>
          <cell r="E907" t="str">
            <v>m</v>
          </cell>
          <cell r="F907">
            <v>1577746.0707634515</v>
          </cell>
          <cell r="G907">
            <v>2051069.891992487</v>
          </cell>
          <cell r="H907" t="str">
            <v xml:space="preserve">C0010123-1 C0010361-1 C0010491-2,5 C0010600-2,54998 C0010630-2,5 C0010651-1 C0010780-2,5 HERRAMIENTA.MENOR(%)-0,1 B0013410-2,355 B0020003-123,700210735098 B0123620-0,824668071567321 T0010025-1,3 T0015012-0,05 A0030060-8 A0040010-8 A0030060-12 A0040010-12 </v>
          </cell>
          <cell r="I907">
            <v>0</v>
          </cell>
          <cell r="J907">
            <v>17</v>
          </cell>
          <cell r="K907" t="str">
            <v xml:space="preserve">C0010123-1 </v>
          </cell>
          <cell r="L907" t="str">
            <v>C0010361-1</v>
          </cell>
          <cell r="M907" t="str">
            <v>C0010491-2,5</v>
          </cell>
          <cell r="N907" t="str">
            <v>C0010600-2,54998</v>
          </cell>
          <cell r="O907" t="str">
            <v>C0010630-2,5</v>
          </cell>
          <cell r="P907" t="str">
            <v>C0010651-1</v>
          </cell>
          <cell r="Q907" t="str">
            <v>C0010780-2,5</v>
          </cell>
          <cell r="R907" t="str">
            <v>HERRAMIENTA.MENOR(%)-0,1</v>
          </cell>
          <cell r="S907" t="str">
            <v>B0013410-2,355</v>
          </cell>
          <cell r="T907" t="str">
            <v>B0020003-123,700210735098</v>
          </cell>
          <cell r="U907" t="str">
            <v>B0123620-0,824668071567321</v>
          </cell>
          <cell r="V907" t="str">
            <v>T0010025-1,3</v>
          </cell>
          <cell r="W907" t="str">
            <v>T0015012-0,05</v>
          </cell>
          <cell r="X907" t="str">
            <v>A0030060-8</v>
          </cell>
          <cell r="Y907" t="str">
            <v>A0040010-8</v>
          </cell>
          <cell r="Z907" t="str">
            <v>A0030060-12</v>
          </cell>
          <cell r="AA907" t="str">
            <v>A0040010-12</v>
          </cell>
          <cell r="AB907">
            <v>0</v>
          </cell>
          <cell r="AC907">
            <v>0</v>
          </cell>
          <cell r="AD907">
            <v>0</v>
          </cell>
          <cell r="AE907">
            <v>0</v>
          </cell>
          <cell r="AF907">
            <v>0</v>
          </cell>
          <cell r="AG907">
            <v>0</v>
          </cell>
          <cell r="AH907">
            <v>0</v>
          </cell>
        </row>
        <row r="908">
          <cell r="C908" t="str">
            <v>621_1_2</v>
          </cell>
          <cell r="D908" t="str">
            <v>Pilote de Concreto Vaciado In Situ, de diámetro 1,2 m, incluye excavación en roca, bajo agua</v>
          </cell>
          <cell r="E908" t="str">
            <v>m</v>
          </cell>
          <cell r="F908">
            <v>2005948.0062389136</v>
          </cell>
          <cell r="G908">
            <v>2607732.4081105879</v>
          </cell>
          <cell r="H908" t="str">
            <v>C0010280-0,125 C0010491-2,5 C0010600-0,65 C0010780-0,65 HERRAMIENTA.MENOR(%)-0,1 B0020003-178,128303458541 B0123620-1,18752202305694 B0013270-0,3 B0013730-3 B0013980-0,25 B0014040-1 B0014420-1 B015012-0,458 T0010025-1,3 T0015012-0,05 A0030060-1 A0040010-1</v>
          </cell>
          <cell r="I908">
            <v>0</v>
          </cell>
          <cell r="J908">
            <v>19</v>
          </cell>
          <cell r="K908" t="str">
            <v xml:space="preserve">C0010280-0,125 </v>
          </cell>
          <cell r="L908" t="str">
            <v>C0010491-2,5</v>
          </cell>
          <cell r="M908" t="str">
            <v>C0010600-0,65</v>
          </cell>
          <cell r="N908" t="str">
            <v>C0010780-0,65</v>
          </cell>
          <cell r="O908" t="str">
            <v>HERRAMIENTA.MENOR(%)-0,1</v>
          </cell>
          <cell r="P908" t="str">
            <v>B0020003-178,128303458541</v>
          </cell>
          <cell r="Q908" t="str">
            <v>B0123620-1,18752202305694</v>
          </cell>
          <cell r="R908" t="str">
            <v>B0013270-0,3</v>
          </cell>
          <cell r="S908" t="str">
            <v>B0013730-3</v>
          </cell>
          <cell r="T908" t="str">
            <v>B0013980-0,25</v>
          </cell>
          <cell r="U908" t="str">
            <v>B0014040-1</v>
          </cell>
          <cell r="V908" t="str">
            <v>B0014420-1</v>
          </cell>
          <cell r="W908" t="str">
            <v>B015012-0,458</v>
          </cell>
          <cell r="X908" t="str">
            <v>T0010025-1,3</v>
          </cell>
          <cell r="Y908" t="str">
            <v>T0015012-0,05</v>
          </cell>
          <cell r="Z908" t="str">
            <v>A0030060-1</v>
          </cell>
          <cell r="AA908" t="str">
            <v>A0040010-1</v>
          </cell>
          <cell r="AB908" t="str">
            <v>A0030060-12</v>
          </cell>
          <cell r="AC908" t="str">
            <v>A0040010-12</v>
          </cell>
          <cell r="AD908">
            <v>0</v>
          </cell>
          <cell r="AE908">
            <v>0</v>
          </cell>
          <cell r="AF908">
            <v>0</v>
          </cell>
          <cell r="AG908">
            <v>0</v>
          </cell>
          <cell r="AH908">
            <v>0</v>
          </cell>
        </row>
        <row r="909">
          <cell r="C909" t="str">
            <v>62__2</v>
          </cell>
          <cell r="D909" t="str">
            <v>Base acampanada.</v>
          </cell>
          <cell r="E909" t="str">
            <v>m3</v>
          </cell>
          <cell r="F909">
            <v>1494632.6216857666</v>
          </cell>
          <cell r="G909">
            <v>1943022.4081914967</v>
          </cell>
          <cell r="H909" t="str">
            <v xml:space="preserve">C0010270-0,16 C0010570-0,16 HERRAMIENTA.MENOR(%)-0,05 B0013980-0,2 B0014040-1 B0014420-0,5 B0020004-150 B0123640-1 T0010035-1 A0030040-1,28 A0040010-1,28 </v>
          </cell>
          <cell r="I909">
            <v>0</v>
          </cell>
          <cell r="J909">
            <v>11</v>
          </cell>
          <cell r="K909" t="str">
            <v xml:space="preserve">C0010270-0,16 </v>
          </cell>
          <cell r="L909" t="str">
            <v>C0010570-0,16</v>
          </cell>
          <cell r="M909" t="str">
            <v>HERRAMIENTA.MENOR(%)-0,05</v>
          </cell>
          <cell r="N909" t="str">
            <v>B0013980-0,2</v>
          </cell>
          <cell r="O909" t="str">
            <v>B0014040-1</v>
          </cell>
          <cell r="P909" t="str">
            <v>B0014420-0,5</v>
          </cell>
          <cell r="Q909" t="str">
            <v>B0020004-150</v>
          </cell>
          <cell r="R909" t="str">
            <v>B0123640-1</v>
          </cell>
          <cell r="S909" t="str">
            <v>T0010035-1</v>
          </cell>
          <cell r="T909" t="str">
            <v>A0030040-1,28</v>
          </cell>
          <cell r="U909" t="str">
            <v>A0040010-1,28</v>
          </cell>
          <cell r="V909">
            <v>0</v>
          </cell>
          <cell r="W909">
            <v>0</v>
          </cell>
          <cell r="X909">
            <v>0</v>
          </cell>
          <cell r="Y909">
            <v>0</v>
          </cell>
          <cell r="Z909">
            <v>0</v>
          </cell>
          <cell r="AA909">
            <v>0</v>
          </cell>
          <cell r="AB909">
            <v>0</v>
          </cell>
          <cell r="AC909">
            <v>0</v>
          </cell>
          <cell r="AD909">
            <v>0</v>
          </cell>
          <cell r="AE909">
            <v>0</v>
          </cell>
          <cell r="AF909">
            <v>0</v>
          </cell>
          <cell r="AG909">
            <v>0</v>
          </cell>
          <cell r="AH909">
            <v>0</v>
          </cell>
        </row>
        <row r="910">
          <cell r="C910" t="str">
            <v>62__3</v>
          </cell>
          <cell r="D910" t="str">
            <v>Perforacion de Prueba para Pilote, D= Variable</v>
          </cell>
          <cell r="E910" t="str">
            <v>m</v>
          </cell>
          <cell r="F910">
            <v>46694245.202850506</v>
          </cell>
          <cell r="G910">
            <v>60702518.763705656</v>
          </cell>
          <cell r="H910" t="str">
            <v>C0010034-0,01 C0010314-0,05 C0010384-0,01 C0010491-0,04 C0010544-1 C0010822-0,2 HERRAMIENTA.MENOR(%)-0,01 B0013484-1 B0014254-30 B0015164-2 B0015166-5 B0015305-60 B0015334-12 T0010450-1 T0010460-8 T0010440-3 A0030010-1 A0100069-1 A0100081-1 A0100091-1 A01</v>
          </cell>
          <cell r="I910">
            <v>0</v>
          </cell>
          <cell r="J910">
            <v>23</v>
          </cell>
          <cell r="K910" t="str">
            <v xml:space="preserve">C0010034-0,01 </v>
          </cell>
          <cell r="L910" t="str">
            <v>C0010314-0,05</v>
          </cell>
          <cell r="M910" t="str">
            <v>C0010384-0,01</v>
          </cell>
          <cell r="N910" t="str">
            <v>C0010491-0,04</v>
          </cell>
          <cell r="O910" t="str">
            <v>C0010544-1</v>
          </cell>
          <cell r="P910" t="str">
            <v>C0010822-0,2</v>
          </cell>
          <cell r="Q910" t="str">
            <v>HERRAMIENTA.MENOR(%)-0,01</v>
          </cell>
          <cell r="R910" t="str">
            <v>B0013484-1</v>
          </cell>
          <cell r="S910" t="str">
            <v>B0014254-30</v>
          </cell>
          <cell r="T910" t="str">
            <v>B0015164-2</v>
          </cell>
          <cell r="U910" t="str">
            <v>B0015166-5</v>
          </cell>
          <cell r="V910" t="str">
            <v>B0015305-60</v>
          </cell>
          <cell r="W910" t="str">
            <v>B0015334-12</v>
          </cell>
          <cell r="X910" t="str">
            <v>T0010450-1</v>
          </cell>
          <cell r="Y910" t="str">
            <v>T0010460-8</v>
          </cell>
          <cell r="Z910" t="str">
            <v>T0010440-3</v>
          </cell>
          <cell r="AA910" t="str">
            <v>A0030010-1</v>
          </cell>
          <cell r="AB910" t="str">
            <v>A0100069-1</v>
          </cell>
          <cell r="AC910" t="str">
            <v>A0100081-1</v>
          </cell>
          <cell r="AD910" t="str">
            <v>A0100091-1</v>
          </cell>
          <cell r="AE910" t="str">
            <v>A0100100-1</v>
          </cell>
          <cell r="AF910" t="str">
            <v>A0100110-1</v>
          </cell>
          <cell r="AG910" t="str">
            <v>A0100120-1</v>
          </cell>
          <cell r="AH910">
            <v>0</v>
          </cell>
        </row>
        <row r="911">
          <cell r="C911" t="str">
            <v>62__4</v>
          </cell>
          <cell r="D911" t="str">
            <v>Perforacion de Prueba para base acampanada</v>
          </cell>
          <cell r="E911" t="str">
            <v>m3</v>
          </cell>
          <cell r="F911">
            <v>40755476.506627128</v>
          </cell>
          <cell r="G911">
            <v>52982119.458615266</v>
          </cell>
          <cell r="H911" t="str">
            <v xml:space="preserve">C0010034-0,01 C0010384-0,01 C0010544-1 HERRAMIENTA.MENOR(%)-0,01 B0013484-1 B0014254-30 B0015164-2 B0015166-5 B0015305-60 B0015334-12 T0010440-3 T0010450-1 T0010460-8 A0030010-1 A0100069-1 A0100081-1 A0100091-1 A0100100-1 A0100110-1 A0100120-1 </v>
          </cell>
          <cell r="I911">
            <v>0</v>
          </cell>
          <cell r="J911">
            <v>20</v>
          </cell>
          <cell r="K911" t="str">
            <v xml:space="preserve">C0010034-0,01 </v>
          </cell>
          <cell r="L911" t="str">
            <v>C0010384-0,01</v>
          </cell>
          <cell r="M911" t="str">
            <v>C0010544-1</v>
          </cell>
          <cell r="N911" t="str">
            <v>HERRAMIENTA.MENOR(%)-0,01</v>
          </cell>
          <cell r="O911" t="str">
            <v>B0013484-1</v>
          </cell>
          <cell r="P911" t="str">
            <v>B0014254-30</v>
          </cell>
          <cell r="Q911" t="str">
            <v>B0015164-2</v>
          </cell>
          <cell r="R911" t="str">
            <v>B0015166-5</v>
          </cell>
          <cell r="S911" t="str">
            <v>B0015305-60</v>
          </cell>
          <cell r="T911" t="str">
            <v>B0015334-12</v>
          </cell>
          <cell r="U911" t="str">
            <v>T0010440-3</v>
          </cell>
          <cell r="V911" t="str">
            <v>T0010450-1</v>
          </cell>
          <cell r="W911" t="str">
            <v>T0010460-8</v>
          </cell>
          <cell r="X911" t="str">
            <v>A0030010-1</v>
          </cell>
          <cell r="Y911" t="str">
            <v>A0100069-1</v>
          </cell>
          <cell r="Z911" t="str">
            <v>A0100081-1</v>
          </cell>
          <cell r="AA911" t="str">
            <v>A0100091-1</v>
          </cell>
          <cell r="AB911" t="str">
            <v>A0100100-1</v>
          </cell>
          <cell r="AC911" t="str">
            <v>A0100110-1</v>
          </cell>
          <cell r="AD911" t="str">
            <v>A0100120-1</v>
          </cell>
          <cell r="AE911">
            <v>0</v>
          </cell>
          <cell r="AF911">
            <v>0</v>
          </cell>
          <cell r="AG911">
            <v>0</v>
          </cell>
          <cell r="AH911">
            <v>0</v>
          </cell>
        </row>
        <row r="912">
          <cell r="C912" t="str">
            <v>62__5</v>
          </cell>
          <cell r="D912" t="str">
            <v>Camisa Permanente de diámetro exterior Variable</v>
          </cell>
          <cell r="E912" t="str">
            <v>m</v>
          </cell>
          <cell r="F912">
            <v>1989592.1458470316</v>
          </cell>
          <cell r="G912">
            <v>2586469.7896011411</v>
          </cell>
          <cell r="H912" t="str">
            <v xml:space="preserve">C0010560-1,5 HERRAMIENTA.MENOR(%)-0,05 B0013460-313,201079599634 A0030080-12 A0040020-12 </v>
          </cell>
          <cell r="I912">
            <v>0</v>
          </cell>
          <cell r="J912">
            <v>5</v>
          </cell>
          <cell r="K912" t="str">
            <v xml:space="preserve">C0010560-1,5 </v>
          </cell>
          <cell r="L912" t="str">
            <v>HERRAMIENTA.MENOR(%)-0,05</v>
          </cell>
          <cell r="M912" t="str">
            <v>B0013460-313,201079599634</v>
          </cell>
          <cell r="N912" t="str">
            <v>A0030080-12</v>
          </cell>
          <cell r="O912" t="str">
            <v>A0040020-12</v>
          </cell>
          <cell r="P912">
            <v>0</v>
          </cell>
          <cell r="Q912">
            <v>0</v>
          </cell>
          <cell r="R912">
            <v>0</v>
          </cell>
          <cell r="S912">
            <v>0</v>
          </cell>
          <cell r="T912">
            <v>0</v>
          </cell>
          <cell r="U912">
            <v>0</v>
          </cell>
          <cell r="V912">
            <v>0</v>
          </cell>
          <cell r="W912">
            <v>0</v>
          </cell>
          <cell r="X912">
            <v>0</v>
          </cell>
          <cell r="Y912">
            <v>0</v>
          </cell>
          <cell r="Z912">
            <v>0</v>
          </cell>
          <cell r="AA912">
            <v>0</v>
          </cell>
          <cell r="AB912">
            <v>0</v>
          </cell>
          <cell r="AC912">
            <v>0</v>
          </cell>
          <cell r="AD912">
            <v>0</v>
          </cell>
          <cell r="AE912">
            <v>0</v>
          </cell>
          <cell r="AF912">
            <v>0</v>
          </cell>
          <cell r="AG912">
            <v>0</v>
          </cell>
          <cell r="AH912">
            <v>0</v>
          </cell>
        </row>
        <row r="913">
          <cell r="C913" t="str">
            <v>621_5_1</v>
          </cell>
          <cell r="D913" t="str">
            <v>Camisa Permanente de diámetro exterior 1,50 m, en Concreto</v>
          </cell>
          <cell r="E913" t="str">
            <v>m</v>
          </cell>
          <cell r="F913">
            <v>381955.92169045535</v>
          </cell>
          <cell r="G913">
            <v>496542.69819759193</v>
          </cell>
          <cell r="H913" t="str">
            <v xml:space="preserve">C0010600-2,5 B0020003-46,7586796578671 B0123650-0,66798113796953 T0010025-0,868375479360389 </v>
          </cell>
          <cell r="I913">
            <v>0</v>
          </cell>
          <cell r="J913">
            <v>4</v>
          </cell>
          <cell r="K913" t="str">
            <v xml:space="preserve">C0010600-2,5 </v>
          </cell>
          <cell r="L913" t="str">
            <v>B0020003-46,7586796578671</v>
          </cell>
          <cell r="M913" t="str">
            <v>B0123650-0,66798113796953</v>
          </cell>
          <cell r="N913" t="str">
            <v>T0010025-0,868375479360389</v>
          </cell>
          <cell r="O913">
            <v>0</v>
          </cell>
          <cell r="P913">
            <v>0</v>
          </cell>
          <cell r="Q913">
            <v>0</v>
          </cell>
          <cell r="R913">
            <v>0</v>
          </cell>
          <cell r="S913">
            <v>0</v>
          </cell>
          <cell r="T913">
            <v>0</v>
          </cell>
          <cell r="U913">
            <v>0</v>
          </cell>
          <cell r="V913">
            <v>0</v>
          </cell>
          <cell r="W913">
            <v>0</v>
          </cell>
          <cell r="X913">
            <v>0</v>
          </cell>
          <cell r="Y913">
            <v>0</v>
          </cell>
          <cell r="Z913">
            <v>0</v>
          </cell>
          <cell r="AA913">
            <v>0</v>
          </cell>
          <cell r="AB913">
            <v>0</v>
          </cell>
          <cell r="AC913">
            <v>0</v>
          </cell>
          <cell r="AD913">
            <v>0</v>
          </cell>
          <cell r="AE913">
            <v>0</v>
          </cell>
          <cell r="AF913">
            <v>0</v>
          </cell>
          <cell r="AG913">
            <v>0</v>
          </cell>
          <cell r="AH913">
            <v>0</v>
          </cell>
        </row>
        <row r="914">
          <cell r="C914" t="str">
            <v>621_6</v>
          </cell>
          <cell r="D914" t="str">
            <v>Prueba de Carga tipo (Pilote Pre excavado)</v>
          </cell>
          <cell r="E914" t="str">
            <v>Unidad</v>
          </cell>
          <cell r="F914">
            <v>46569724.193401903</v>
          </cell>
          <cell r="G914">
            <v>60540641.451422475</v>
          </cell>
          <cell r="H914" t="str">
            <v>C0010034-0,01 C0010314-0,05 C0010382-0,01 C0010520-0,04 C0010544-1 C0010830-0,2 HERRAMIENTA.MENOR(%)-0,1 B0013484-1 B0014254-30 B0015164-2 B0015166-5 B0015304-60 B0015334-12 T0010450-1 T0010440-3 A0030010-1 A0100069-1 A0100081-1 A0100091-1 A0100100-1 A010</v>
          </cell>
          <cell r="I914">
            <v>0</v>
          </cell>
          <cell r="J914">
            <v>22</v>
          </cell>
          <cell r="K914" t="str">
            <v xml:space="preserve">C0010034-0,01 </v>
          </cell>
          <cell r="L914" t="str">
            <v>C0010314-0,05</v>
          </cell>
          <cell r="M914" t="str">
            <v>C0010382-0,01</v>
          </cell>
          <cell r="N914" t="str">
            <v>C0010520-0,04</v>
          </cell>
          <cell r="O914" t="str">
            <v>C0010544-1</v>
          </cell>
          <cell r="P914" t="str">
            <v>C0010830-0,2</v>
          </cell>
          <cell r="Q914" t="str">
            <v>HERRAMIENTA.MENOR(%)-0,1</v>
          </cell>
          <cell r="R914" t="str">
            <v>B0013484-1</v>
          </cell>
          <cell r="S914" t="str">
            <v>B0014254-30</v>
          </cell>
          <cell r="T914" t="str">
            <v>B0015164-2</v>
          </cell>
          <cell r="U914" t="str">
            <v>B0015166-5</v>
          </cell>
          <cell r="V914" t="str">
            <v>B0015304-60</v>
          </cell>
          <cell r="W914" t="str">
            <v>B0015334-12</v>
          </cell>
          <cell r="X914" t="str">
            <v>T0010450-1</v>
          </cell>
          <cell r="Y914" t="str">
            <v>T0010440-3</v>
          </cell>
          <cell r="Z914" t="str">
            <v>A0030010-1</v>
          </cell>
          <cell r="AA914" t="str">
            <v>A0100069-1</v>
          </cell>
          <cell r="AB914" t="str">
            <v>A0100081-1</v>
          </cell>
          <cell r="AC914" t="str">
            <v>A0100091-1</v>
          </cell>
          <cell r="AD914" t="str">
            <v>A0100100-1</v>
          </cell>
          <cell r="AE914" t="str">
            <v>A0100110-1</v>
          </cell>
          <cell r="AF914" t="str">
            <v>A0100120-1</v>
          </cell>
          <cell r="AG914">
            <v>0</v>
          </cell>
          <cell r="AH914">
            <v>0</v>
          </cell>
        </row>
        <row r="915">
          <cell r="C915" t="str">
            <v>621_7</v>
          </cell>
          <cell r="D915" t="str">
            <v>Prueba de integridad Tipo ____</v>
          </cell>
          <cell r="E915" t="str">
            <v>Unidad</v>
          </cell>
          <cell r="F915">
            <v>743004.35633514344</v>
          </cell>
          <cell r="G915">
            <v>965905.66323568649</v>
          </cell>
          <cell r="H915" t="str">
            <v xml:space="preserve">C0010841-1 A0100082-0,33333333 A0100092-0,33333333 </v>
          </cell>
          <cell r="I915">
            <v>0</v>
          </cell>
          <cell r="J915">
            <v>3</v>
          </cell>
          <cell r="K915" t="str">
            <v xml:space="preserve">C0010841-1 </v>
          </cell>
          <cell r="L915" t="str">
            <v>A0100082-0,33333333</v>
          </cell>
          <cell r="M915" t="str">
            <v>A0100092-0,33333333</v>
          </cell>
          <cell r="N915">
            <v>0</v>
          </cell>
          <cell r="O915">
            <v>0</v>
          </cell>
          <cell r="P915">
            <v>0</v>
          </cell>
          <cell r="Q915">
            <v>0</v>
          </cell>
          <cell r="R915">
            <v>0</v>
          </cell>
          <cell r="S915">
            <v>0</v>
          </cell>
          <cell r="T915">
            <v>0</v>
          </cell>
          <cell r="U915">
            <v>0</v>
          </cell>
          <cell r="V915">
            <v>0</v>
          </cell>
          <cell r="W915">
            <v>0</v>
          </cell>
          <cell r="X915">
            <v>0</v>
          </cell>
          <cell r="Y915">
            <v>0</v>
          </cell>
          <cell r="Z915">
            <v>0</v>
          </cell>
          <cell r="AA915">
            <v>0</v>
          </cell>
          <cell r="AB915">
            <v>0</v>
          </cell>
          <cell r="AC915">
            <v>0</v>
          </cell>
          <cell r="AD915">
            <v>0</v>
          </cell>
          <cell r="AE915">
            <v>0</v>
          </cell>
          <cell r="AF915">
            <v>0</v>
          </cell>
          <cell r="AG915">
            <v>0</v>
          </cell>
          <cell r="AH915">
            <v>0</v>
          </cell>
        </row>
        <row r="916">
          <cell r="C916" t="str">
            <v>622_1</v>
          </cell>
          <cell r="D916" t="str">
            <v>Tablestacado de Madera</v>
          </cell>
          <cell r="E916" t="str">
            <v>m2</v>
          </cell>
          <cell r="F916">
            <v>54573.608699027915</v>
          </cell>
          <cell r="G916">
            <v>70945.691308736292</v>
          </cell>
          <cell r="H916" t="str">
            <v xml:space="preserve">C0010822-10 HERRAMIENTA.MENOR(%)-0,1 B0014660-0,488888888888889 B0015060-1,33333333333333 B026012-1,5 A0030030-80 A0040010-80 </v>
          </cell>
          <cell r="I916">
            <v>0</v>
          </cell>
          <cell r="J916">
            <v>7</v>
          </cell>
          <cell r="K916" t="str">
            <v xml:space="preserve">C0010822-10 </v>
          </cell>
          <cell r="L916" t="str">
            <v>HERRAMIENTA.MENOR(%)-0,1</v>
          </cell>
          <cell r="M916" t="str">
            <v>B0014660-0,488888888888889</v>
          </cell>
          <cell r="N916" t="str">
            <v>B0015060-1,33333333333333</v>
          </cell>
          <cell r="O916" t="str">
            <v>B026012-1,5</v>
          </cell>
          <cell r="P916" t="str">
            <v>A0030030-80</v>
          </cell>
          <cell r="Q916" t="str">
            <v>A0040010-80</v>
          </cell>
          <cell r="R916">
            <v>0</v>
          </cell>
          <cell r="S916">
            <v>0</v>
          </cell>
          <cell r="T916">
            <v>0</v>
          </cell>
          <cell r="U916">
            <v>0</v>
          </cell>
          <cell r="V916">
            <v>0</v>
          </cell>
          <cell r="W916">
            <v>0</v>
          </cell>
          <cell r="X916">
            <v>0</v>
          </cell>
          <cell r="Y916">
            <v>0</v>
          </cell>
          <cell r="Z916">
            <v>0</v>
          </cell>
          <cell r="AA916">
            <v>0</v>
          </cell>
          <cell r="AB916">
            <v>0</v>
          </cell>
          <cell r="AC916">
            <v>0</v>
          </cell>
          <cell r="AD916">
            <v>0</v>
          </cell>
          <cell r="AE916">
            <v>0</v>
          </cell>
          <cell r="AF916">
            <v>0</v>
          </cell>
          <cell r="AG916">
            <v>0</v>
          </cell>
          <cell r="AH916">
            <v>0</v>
          </cell>
        </row>
        <row r="917">
          <cell r="C917" t="str">
            <v>622_2</v>
          </cell>
          <cell r="D917" t="str">
            <v>Tablestacado Metálico.</v>
          </cell>
          <cell r="E917" t="str">
            <v>m2</v>
          </cell>
          <cell r="F917">
            <v>193467.40732214163</v>
          </cell>
          <cell r="G917">
            <v>251507.62951878412</v>
          </cell>
          <cell r="H917" t="str">
            <v xml:space="preserve">C0010360-10 C0010822-10 HERRAMIENTA.MENOR(%)-0,1 B0015010-0,033 B0015080-3 B0015141-10 A0030020-80 A0080010-80 A0040010-80 </v>
          </cell>
          <cell r="I917">
            <v>0</v>
          </cell>
          <cell r="J917">
            <v>9</v>
          </cell>
          <cell r="K917" t="str">
            <v xml:space="preserve">C0010360-10 </v>
          </cell>
          <cell r="L917" t="str">
            <v>C0010822-10</v>
          </cell>
          <cell r="M917" t="str">
            <v>HERRAMIENTA.MENOR(%)-0,1</v>
          </cell>
          <cell r="N917" t="str">
            <v>B0015010-0,033</v>
          </cell>
          <cell r="O917" t="str">
            <v>B0015080-3</v>
          </cell>
          <cell r="P917" t="str">
            <v>B0015141-10</v>
          </cell>
          <cell r="Q917" t="str">
            <v>A0030020-80</v>
          </cell>
          <cell r="R917" t="str">
            <v>A0080010-80</v>
          </cell>
          <cell r="S917" t="str">
            <v>A0040010-80</v>
          </cell>
          <cell r="T917">
            <v>0</v>
          </cell>
          <cell r="U917">
            <v>0</v>
          </cell>
          <cell r="V917">
            <v>0</v>
          </cell>
          <cell r="W917">
            <v>0</v>
          </cell>
          <cell r="X917">
            <v>0</v>
          </cell>
          <cell r="Y917">
            <v>0</v>
          </cell>
          <cell r="Z917">
            <v>0</v>
          </cell>
          <cell r="AA917">
            <v>0</v>
          </cell>
          <cell r="AB917">
            <v>0</v>
          </cell>
          <cell r="AC917">
            <v>0</v>
          </cell>
          <cell r="AD917">
            <v>0</v>
          </cell>
          <cell r="AE917">
            <v>0</v>
          </cell>
          <cell r="AF917">
            <v>0</v>
          </cell>
          <cell r="AG917">
            <v>0</v>
          </cell>
          <cell r="AH917">
            <v>0</v>
          </cell>
        </row>
        <row r="918">
          <cell r="C918" t="str">
            <v>622_3</v>
          </cell>
          <cell r="D918" t="str">
            <v>Tablestacado de Concreto Reforzado.</v>
          </cell>
          <cell r="E918" t="str">
            <v>m2</v>
          </cell>
          <cell r="F918">
            <v>549731.2535359594</v>
          </cell>
          <cell r="G918">
            <v>714650.62959674723</v>
          </cell>
          <cell r="H918" t="str">
            <v xml:space="preserve">C0010651-2 HERRAMIENTA.MENOR(%)-0,1 B0020003-28 B0123620-0,35 B021003-3 T0010009-0,35 A0030050-8 A0040010-8 </v>
          </cell>
          <cell r="I918">
            <v>0</v>
          </cell>
          <cell r="J918">
            <v>8</v>
          </cell>
          <cell r="K918" t="str">
            <v xml:space="preserve">C0010651-2 </v>
          </cell>
          <cell r="L918" t="str">
            <v>HERRAMIENTA.MENOR(%)-0,1</v>
          </cell>
          <cell r="M918" t="str">
            <v>B0020003-28</v>
          </cell>
          <cell r="N918" t="str">
            <v>B0123620-0,35</v>
          </cell>
          <cell r="O918" t="str">
            <v>B021003-3</v>
          </cell>
          <cell r="P918" t="str">
            <v>T0010009-0,35</v>
          </cell>
          <cell r="Q918" t="str">
            <v>A0030050-8</v>
          </cell>
          <cell r="R918" t="str">
            <v>A0040010-8</v>
          </cell>
          <cell r="S918">
            <v>0</v>
          </cell>
          <cell r="T918">
            <v>0</v>
          </cell>
          <cell r="U918">
            <v>0</v>
          </cell>
          <cell r="V918">
            <v>0</v>
          </cell>
          <cell r="W918">
            <v>0</v>
          </cell>
          <cell r="X918">
            <v>0</v>
          </cell>
          <cell r="Y918">
            <v>0</v>
          </cell>
          <cell r="Z918">
            <v>0</v>
          </cell>
          <cell r="AA918">
            <v>0</v>
          </cell>
          <cell r="AB918">
            <v>0</v>
          </cell>
          <cell r="AC918">
            <v>0</v>
          </cell>
          <cell r="AD918">
            <v>0</v>
          </cell>
          <cell r="AE918">
            <v>0</v>
          </cell>
          <cell r="AF918">
            <v>0</v>
          </cell>
          <cell r="AG918">
            <v>0</v>
          </cell>
          <cell r="AH918">
            <v>0</v>
          </cell>
        </row>
        <row r="919">
          <cell r="C919" t="str">
            <v>622_4</v>
          </cell>
          <cell r="D919" t="str">
            <v>Tablestacado de Concreto Pre Esforzado.</v>
          </cell>
          <cell r="E919" t="str">
            <v>m2</v>
          </cell>
          <cell r="F919">
            <v>540548.01902397303</v>
          </cell>
          <cell r="G919">
            <v>702712.42473116494</v>
          </cell>
          <cell r="H919" t="str">
            <v xml:space="preserve">C0010651-2 HERRAMIENTA.MENOR(%)-0,1 B0020003-28 B0123630-0,35 B021003-2 T0010009-0,35 A0030050-8 A0040010-8 </v>
          </cell>
          <cell r="I919">
            <v>0</v>
          </cell>
          <cell r="J919">
            <v>8</v>
          </cell>
          <cell r="K919" t="str">
            <v xml:space="preserve">C0010651-2 </v>
          </cell>
          <cell r="L919" t="str">
            <v>HERRAMIENTA.MENOR(%)-0,1</v>
          </cell>
          <cell r="M919" t="str">
            <v>B0020003-28</v>
          </cell>
          <cell r="N919" t="str">
            <v>B0123630-0,35</v>
          </cell>
          <cell r="O919" t="str">
            <v>B021003-2</v>
          </cell>
          <cell r="P919" t="str">
            <v>T0010009-0,35</v>
          </cell>
          <cell r="Q919" t="str">
            <v>A0030050-8</v>
          </cell>
          <cell r="R919" t="str">
            <v>A0040010-8</v>
          </cell>
          <cell r="S919">
            <v>0</v>
          </cell>
          <cell r="T919">
            <v>0</v>
          </cell>
          <cell r="U919">
            <v>0</v>
          </cell>
          <cell r="V919">
            <v>0</v>
          </cell>
          <cell r="W919">
            <v>0</v>
          </cell>
          <cell r="X919">
            <v>0</v>
          </cell>
          <cell r="Y919">
            <v>0</v>
          </cell>
          <cell r="Z919">
            <v>0</v>
          </cell>
          <cell r="AA919">
            <v>0</v>
          </cell>
          <cell r="AB919">
            <v>0</v>
          </cell>
          <cell r="AC919">
            <v>0</v>
          </cell>
          <cell r="AD919">
            <v>0</v>
          </cell>
          <cell r="AE919">
            <v>0</v>
          </cell>
          <cell r="AF919">
            <v>0</v>
          </cell>
          <cell r="AG919">
            <v>0</v>
          </cell>
          <cell r="AH919">
            <v>0</v>
          </cell>
        </row>
        <row r="920">
          <cell r="C920" t="str">
            <v>622_5</v>
          </cell>
          <cell r="D920" t="str">
            <v>Corte del Extremo Superior del Elemento.</v>
          </cell>
          <cell r="E920" t="str">
            <v>m</v>
          </cell>
          <cell r="F920">
            <v>46040.85780784025</v>
          </cell>
          <cell r="G920">
            <v>59853.115150192323</v>
          </cell>
          <cell r="H920" t="str">
            <v xml:space="preserve">C0010330-1,13 C0010854-0,53 HERRAMIENTA.MENOR(%)-0,1 B0013432-0,02 B0014184-0,5 B0013434-0,08 A0030010-6 A0080010-6 </v>
          </cell>
          <cell r="I920">
            <v>0</v>
          </cell>
          <cell r="J920">
            <v>8</v>
          </cell>
          <cell r="K920" t="str">
            <v xml:space="preserve">C0010330-1,13 </v>
          </cell>
          <cell r="L920" t="str">
            <v>C0010854-0,53</v>
          </cell>
          <cell r="M920" t="str">
            <v>HERRAMIENTA.MENOR(%)-0,1</v>
          </cell>
          <cell r="N920" t="str">
            <v>B0013432-0,02</v>
          </cell>
          <cell r="O920" t="str">
            <v>B0014184-0,5</v>
          </cell>
          <cell r="P920" t="str">
            <v>B0013434-0,08</v>
          </cell>
          <cell r="Q920" t="str">
            <v>A0030010-6</v>
          </cell>
          <cell r="R920" t="str">
            <v>A0080010-6</v>
          </cell>
          <cell r="S920">
            <v>0</v>
          </cell>
          <cell r="T920">
            <v>0</v>
          </cell>
          <cell r="U920">
            <v>0</v>
          </cell>
          <cell r="V920">
            <v>0</v>
          </cell>
          <cell r="W920">
            <v>0</v>
          </cell>
          <cell r="X920">
            <v>0</v>
          </cell>
          <cell r="Y920">
            <v>0</v>
          </cell>
          <cell r="Z920">
            <v>0</v>
          </cell>
          <cell r="AA920">
            <v>0</v>
          </cell>
          <cell r="AB920">
            <v>0</v>
          </cell>
          <cell r="AC920">
            <v>0</v>
          </cell>
          <cell r="AD920">
            <v>0</v>
          </cell>
          <cell r="AE920">
            <v>0</v>
          </cell>
          <cell r="AF920">
            <v>0</v>
          </cell>
          <cell r="AG920">
            <v>0</v>
          </cell>
          <cell r="AH920">
            <v>0</v>
          </cell>
        </row>
        <row r="921">
          <cell r="C921" t="str">
            <v>623_1</v>
          </cell>
          <cell r="D921" t="str">
            <v>Anclaje Tipo _____ (Roca)</v>
          </cell>
          <cell r="E921" t="str">
            <v>m</v>
          </cell>
          <cell r="F921">
            <v>279745.91456927347</v>
          </cell>
          <cell r="G921">
            <v>363669.68894005555</v>
          </cell>
          <cell r="H921" t="str">
            <v>C0010040-12 C0010680-1,3 C0010050-12 C0010270-1,3 C0010340-1,3 C0010330-15 C0010480-12 HERRAMIENTA.MENOR(%)-0,1 B0073230-0,2 B0015150-5,53 B0014220-0,008 B0015020-0,022 B0015320-0,3 B0015110-0,1 B0013770-0,5 B0015170-0,1 B0014233-10 B0013830-1 B0014640-0,</v>
          </cell>
          <cell r="I921">
            <v>0</v>
          </cell>
          <cell r="J921">
            <v>24</v>
          </cell>
          <cell r="K921" t="str">
            <v xml:space="preserve">C0010040-12 </v>
          </cell>
          <cell r="L921" t="str">
            <v>C0010680-1,3</v>
          </cell>
          <cell r="M921" t="str">
            <v>C0010050-12</v>
          </cell>
          <cell r="N921" t="str">
            <v>C0010270-1,3</v>
          </cell>
          <cell r="O921" t="str">
            <v>C0010340-1,3</v>
          </cell>
          <cell r="P921" t="str">
            <v>C0010330-15</v>
          </cell>
          <cell r="Q921" t="str">
            <v>C0010480-12</v>
          </cell>
          <cell r="R921" t="str">
            <v>HERRAMIENTA.MENOR(%)-0,1</v>
          </cell>
          <cell r="S921" t="str">
            <v>B0073230-0,2</v>
          </cell>
          <cell r="T921" t="str">
            <v>B0015150-5,53</v>
          </cell>
          <cell r="U921" t="str">
            <v>B0014220-0,008</v>
          </cell>
          <cell r="V921" t="str">
            <v>B0015020-0,022</v>
          </cell>
          <cell r="W921" t="str">
            <v>B0015320-0,3</v>
          </cell>
          <cell r="X921" t="str">
            <v>B0015110-0,1</v>
          </cell>
          <cell r="Y921" t="str">
            <v>B0013770-0,5</v>
          </cell>
          <cell r="Z921" t="str">
            <v>B0015170-0,1</v>
          </cell>
          <cell r="AA921" t="str">
            <v>B0014233-10</v>
          </cell>
          <cell r="AB921" t="str">
            <v>B0013830-1</v>
          </cell>
          <cell r="AC921" t="str">
            <v>B0014640-0,5</v>
          </cell>
          <cell r="AD921" t="str">
            <v>B0014260-0,55</v>
          </cell>
          <cell r="AE921" t="str">
            <v>B026012-0,05</v>
          </cell>
          <cell r="AF921" t="str">
            <v>B0015210-1</v>
          </cell>
          <cell r="AG921" t="str">
            <v>A0030040-10,4</v>
          </cell>
          <cell r="AH921" t="str">
            <v>A0040020-10,4</v>
          </cell>
        </row>
        <row r="922">
          <cell r="C922" t="str">
            <v>623_2</v>
          </cell>
          <cell r="D922" t="str">
            <v>Prueba de Carga</v>
          </cell>
          <cell r="E922" t="str">
            <v>unidad</v>
          </cell>
          <cell r="F922">
            <v>1984762.482543811</v>
          </cell>
          <cell r="G922">
            <v>2580191.2273069546</v>
          </cell>
          <cell r="H922" t="str">
            <v xml:space="preserve">C0010401-3,333333333 C0010050-0,1 C0010480-0,1 T0010420-15 A0020010-26,666666664 </v>
          </cell>
          <cell r="I922">
            <v>0</v>
          </cell>
          <cell r="J922">
            <v>5</v>
          </cell>
          <cell r="K922" t="str">
            <v xml:space="preserve">C0010401-3,333333333 </v>
          </cell>
          <cell r="L922" t="str">
            <v>C0010050-0,1</v>
          </cell>
          <cell r="M922" t="str">
            <v>C0010480-0,1</v>
          </cell>
          <cell r="N922" t="str">
            <v>T0010420-15</v>
          </cell>
          <cell r="O922" t="str">
            <v>A0020010-26,666666664</v>
          </cell>
          <cell r="P922">
            <v>0</v>
          </cell>
          <cell r="Q922">
            <v>0</v>
          </cell>
          <cell r="R922">
            <v>0</v>
          </cell>
          <cell r="S922">
            <v>0</v>
          </cell>
          <cell r="T922">
            <v>0</v>
          </cell>
          <cell r="U922">
            <v>0</v>
          </cell>
          <cell r="V922">
            <v>0</v>
          </cell>
          <cell r="W922">
            <v>0</v>
          </cell>
          <cell r="X922">
            <v>0</v>
          </cell>
          <cell r="Y922">
            <v>0</v>
          </cell>
          <cell r="Z922">
            <v>0</v>
          </cell>
          <cell r="AA922">
            <v>0</v>
          </cell>
          <cell r="AB922">
            <v>0</v>
          </cell>
          <cell r="AC922">
            <v>0</v>
          </cell>
          <cell r="AD922">
            <v>0</v>
          </cell>
          <cell r="AE922">
            <v>0</v>
          </cell>
          <cell r="AF922">
            <v>0</v>
          </cell>
          <cell r="AG922">
            <v>0</v>
          </cell>
          <cell r="AH922">
            <v>0</v>
          </cell>
        </row>
        <row r="923">
          <cell r="C923" t="str">
            <v>630_1</v>
          </cell>
          <cell r="D923" t="str">
            <v xml:space="preserve">Concreto Resistencia 35MPa (A) </v>
          </cell>
          <cell r="E923" t="str">
            <v>m3</v>
          </cell>
          <cell r="F923">
            <v>656743.0053778172</v>
          </cell>
          <cell r="G923">
            <v>853765.90699116234</v>
          </cell>
          <cell r="H923" t="str">
            <v xml:space="preserve">C0010010-2 C0010922-2 HERRAMIENTA.MENOR(%)-0,05 B0014630-4,6 B0063290-1 B0123630-1 B021007-4,6 T0010009-1 A0030060-16 A0040020-16 </v>
          </cell>
          <cell r="I923">
            <v>0</v>
          </cell>
          <cell r="J923">
            <v>10</v>
          </cell>
          <cell r="K923" t="str">
            <v xml:space="preserve">C0010010-2 </v>
          </cell>
          <cell r="L923" t="str">
            <v>C0010922-2</v>
          </cell>
          <cell r="M923" t="str">
            <v>HERRAMIENTA.MENOR(%)-0,05</v>
          </cell>
          <cell r="N923" t="str">
            <v>B0014630-4,6</v>
          </cell>
          <cell r="O923" t="str">
            <v>B0063290-1</v>
          </cell>
          <cell r="P923" t="str">
            <v>B0123630-1</v>
          </cell>
          <cell r="Q923" t="str">
            <v>B021007-4,6</v>
          </cell>
          <cell r="R923" t="str">
            <v>T0010009-1</v>
          </cell>
          <cell r="S923" t="str">
            <v>A0030060-16</v>
          </cell>
          <cell r="T923" t="str">
            <v>A0040020-16</v>
          </cell>
          <cell r="U923">
            <v>0</v>
          </cell>
          <cell r="V923">
            <v>0</v>
          </cell>
          <cell r="W923">
            <v>0</v>
          </cell>
          <cell r="X923">
            <v>0</v>
          </cell>
          <cell r="Y923">
            <v>0</v>
          </cell>
          <cell r="Z923">
            <v>0</v>
          </cell>
          <cell r="AA923">
            <v>0</v>
          </cell>
          <cell r="AB923">
            <v>0</v>
          </cell>
          <cell r="AC923">
            <v>0</v>
          </cell>
          <cell r="AD923">
            <v>0</v>
          </cell>
          <cell r="AE923">
            <v>0</v>
          </cell>
          <cell r="AF923">
            <v>0</v>
          </cell>
          <cell r="AG923">
            <v>0</v>
          </cell>
          <cell r="AH923">
            <v>0</v>
          </cell>
        </row>
        <row r="924">
          <cell r="C924" t="str">
            <v>630_2</v>
          </cell>
          <cell r="D924" t="str">
            <v>Concreto Resistencia 32MPa (B)</v>
          </cell>
          <cell r="E924" t="str">
            <v>m3</v>
          </cell>
          <cell r="F924">
            <v>644931.93037781725</v>
          </cell>
          <cell r="G924">
            <v>838411.50949116237</v>
          </cell>
          <cell r="H924" t="str">
            <v xml:space="preserve">C0010010-2 C0010922-2 HERRAMIENTA.MENOR(%)-0,05 B0014630-4,6 B0063290-1 B0123640-1 B021007-4,6 T0010009-1 A0030060-16 A0040010-16 </v>
          </cell>
          <cell r="I924">
            <v>0</v>
          </cell>
          <cell r="J924">
            <v>10</v>
          </cell>
          <cell r="K924" t="str">
            <v xml:space="preserve">C0010010-2 </v>
          </cell>
          <cell r="L924" t="str">
            <v>C0010922-2</v>
          </cell>
          <cell r="M924" t="str">
            <v>HERRAMIENTA.MENOR(%)-0,05</v>
          </cell>
          <cell r="N924" t="str">
            <v>B0014630-4,6</v>
          </cell>
          <cell r="O924" t="str">
            <v>B0063290-1</v>
          </cell>
          <cell r="P924" t="str">
            <v>B0123640-1</v>
          </cell>
          <cell r="Q924" t="str">
            <v>B021007-4,6</v>
          </cell>
          <cell r="R924" t="str">
            <v>T0010009-1</v>
          </cell>
          <cell r="S924" t="str">
            <v>A0030060-16</v>
          </cell>
          <cell r="T924" t="str">
            <v>A0040010-16</v>
          </cell>
          <cell r="U924">
            <v>0</v>
          </cell>
          <cell r="V924">
            <v>0</v>
          </cell>
          <cell r="W924">
            <v>0</v>
          </cell>
          <cell r="X924">
            <v>0</v>
          </cell>
          <cell r="Y924">
            <v>0</v>
          </cell>
          <cell r="Z924">
            <v>0</v>
          </cell>
          <cell r="AA924">
            <v>0</v>
          </cell>
          <cell r="AB924">
            <v>0</v>
          </cell>
          <cell r="AC924">
            <v>0</v>
          </cell>
          <cell r="AD924">
            <v>0</v>
          </cell>
          <cell r="AE924">
            <v>0</v>
          </cell>
          <cell r="AF924">
            <v>0</v>
          </cell>
          <cell r="AG924">
            <v>0</v>
          </cell>
          <cell r="AH924">
            <v>0</v>
          </cell>
        </row>
        <row r="925">
          <cell r="C925" t="str">
            <v>630_3</v>
          </cell>
          <cell r="D925" t="str">
            <v>Concreto Resistencia 28MPa (C )</v>
          </cell>
          <cell r="E925" t="str">
            <v>m3</v>
          </cell>
          <cell r="F925">
            <v>489084.20312093612</v>
          </cell>
          <cell r="G925">
            <v>635809.464057217</v>
          </cell>
          <cell r="H925" t="str">
            <v xml:space="preserve">C0010010-2 C0010922-2 HERRAMIENTA.MENOR(%)-0,05 B0123620-1 B0063290-1 B021007-4,6 T0010009-1 A0030060-16 A0040010-16 </v>
          </cell>
          <cell r="I925">
            <v>0</v>
          </cell>
          <cell r="J925">
            <v>9</v>
          </cell>
          <cell r="K925" t="str">
            <v xml:space="preserve">C0010010-2 </v>
          </cell>
          <cell r="L925" t="str">
            <v>C0010922-2</v>
          </cell>
          <cell r="M925" t="str">
            <v>HERRAMIENTA.MENOR(%)-0,05</v>
          </cell>
          <cell r="N925" t="str">
            <v>B0123620-1</v>
          </cell>
          <cell r="O925" t="str">
            <v>B0063290-1</v>
          </cell>
          <cell r="P925" t="str">
            <v>B021007-4,6</v>
          </cell>
          <cell r="Q925" t="str">
            <v>T0010009-1</v>
          </cell>
          <cell r="R925" t="str">
            <v>A0030060-16</v>
          </cell>
          <cell r="S925" t="str">
            <v>A0040010-16</v>
          </cell>
          <cell r="T925">
            <v>0</v>
          </cell>
          <cell r="U925">
            <v>0</v>
          </cell>
          <cell r="V925">
            <v>0</v>
          </cell>
          <cell r="W925">
            <v>0</v>
          </cell>
          <cell r="X925">
            <v>0</v>
          </cell>
          <cell r="Y925">
            <v>0</v>
          </cell>
          <cell r="Z925">
            <v>0</v>
          </cell>
          <cell r="AA925">
            <v>0</v>
          </cell>
          <cell r="AB925">
            <v>0</v>
          </cell>
          <cell r="AC925">
            <v>0</v>
          </cell>
          <cell r="AD925">
            <v>0</v>
          </cell>
          <cell r="AE925">
            <v>0</v>
          </cell>
          <cell r="AF925">
            <v>0</v>
          </cell>
          <cell r="AG925">
            <v>0</v>
          </cell>
          <cell r="AH925">
            <v>0</v>
          </cell>
        </row>
        <row r="926">
          <cell r="C926" t="str">
            <v>630_4</v>
          </cell>
          <cell r="D926" t="str">
            <v>Concreto Resistencia 21MPa (D)</v>
          </cell>
          <cell r="E926" t="str">
            <v>m3</v>
          </cell>
          <cell r="F926">
            <v>418468.64218512474</v>
          </cell>
          <cell r="G926">
            <v>544009.23484066222</v>
          </cell>
          <cell r="H926" t="str">
            <v xml:space="preserve">C0010010-2 C0010922-2 HERRAMIENTA.MENOR(%)-0,05 B0123650-1 B0063290-1 B021001-4,6 T0010009-1 A0030060-16 A0040010-16 </v>
          </cell>
          <cell r="I926">
            <v>0</v>
          </cell>
          <cell r="J926">
            <v>9</v>
          </cell>
          <cell r="K926" t="str">
            <v xml:space="preserve">C0010010-2 </v>
          </cell>
          <cell r="L926" t="str">
            <v>C0010922-2</v>
          </cell>
          <cell r="M926" t="str">
            <v>HERRAMIENTA.MENOR(%)-0,05</v>
          </cell>
          <cell r="N926" t="str">
            <v>B0123650-1</v>
          </cell>
          <cell r="O926" t="str">
            <v>B0063290-1</v>
          </cell>
          <cell r="P926" t="str">
            <v>B021001-4,6</v>
          </cell>
          <cell r="Q926" t="str">
            <v>T0010009-1</v>
          </cell>
          <cell r="R926" t="str">
            <v>A0030060-16</v>
          </cell>
          <cell r="S926" t="str">
            <v>A0040010-16</v>
          </cell>
          <cell r="T926">
            <v>0</v>
          </cell>
          <cell r="U926">
            <v>0</v>
          </cell>
          <cell r="V926">
            <v>0</v>
          </cell>
          <cell r="W926">
            <v>0</v>
          </cell>
          <cell r="X926">
            <v>0</v>
          </cell>
          <cell r="Y926">
            <v>0</v>
          </cell>
          <cell r="Z926">
            <v>0</v>
          </cell>
          <cell r="AA926">
            <v>0</v>
          </cell>
          <cell r="AB926">
            <v>0</v>
          </cell>
          <cell r="AC926">
            <v>0</v>
          </cell>
          <cell r="AD926">
            <v>0</v>
          </cell>
          <cell r="AE926">
            <v>0</v>
          </cell>
          <cell r="AF926">
            <v>0</v>
          </cell>
          <cell r="AG926">
            <v>0</v>
          </cell>
          <cell r="AH926">
            <v>0</v>
          </cell>
        </row>
        <row r="927">
          <cell r="C927" t="str">
            <v>630_5</v>
          </cell>
          <cell r="D927" t="str">
            <v>Concreto Resistencia 17.5MPa (E )</v>
          </cell>
          <cell r="E927" t="str">
            <v>m3</v>
          </cell>
          <cell r="F927">
            <v>304449.72060301888</v>
          </cell>
          <cell r="G927">
            <v>395784.63678392454</v>
          </cell>
          <cell r="H927" t="str">
            <v xml:space="preserve">C0010550-1 C0010922-1 HERRAMIENTA.MENOR(%)-0,05 B0053100-0,95 B0063200-170 B0093350-0,55 B0100001-300 B021001-3,1 T0010004-0,55 T0010042-0,95 A0030080-8 A0040010-8 </v>
          </cell>
          <cell r="I927">
            <v>0</v>
          </cell>
          <cell r="J927">
            <v>12</v>
          </cell>
          <cell r="K927" t="str">
            <v xml:space="preserve">C0010550-1 </v>
          </cell>
          <cell r="L927" t="str">
            <v>C0010922-1</v>
          </cell>
          <cell r="M927" t="str">
            <v>HERRAMIENTA.MENOR(%)-0,05</v>
          </cell>
          <cell r="N927" t="str">
            <v>B0053100-0,95</v>
          </cell>
          <cell r="O927" t="str">
            <v>B0063200-170</v>
          </cell>
          <cell r="P927" t="str">
            <v>B0093350-0,55</v>
          </cell>
          <cell r="Q927" t="str">
            <v>B0100001-300</v>
          </cell>
          <cell r="R927" t="str">
            <v>B021001-3,1</v>
          </cell>
          <cell r="S927" t="str">
            <v>T0010004-0,55</v>
          </cell>
          <cell r="T927" t="str">
            <v>T0010042-0,95</v>
          </cell>
          <cell r="U927" t="str">
            <v>A0030080-8</v>
          </cell>
          <cell r="V927" t="str">
            <v>A0040010-8</v>
          </cell>
          <cell r="W927">
            <v>0</v>
          </cell>
          <cell r="X927">
            <v>0</v>
          </cell>
          <cell r="Y927">
            <v>0</v>
          </cell>
          <cell r="Z927">
            <v>0</v>
          </cell>
          <cell r="AA927">
            <v>0</v>
          </cell>
          <cell r="AB927">
            <v>0</v>
          </cell>
          <cell r="AC927">
            <v>0</v>
          </cell>
          <cell r="AD927">
            <v>0</v>
          </cell>
          <cell r="AE927">
            <v>0</v>
          </cell>
          <cell r="AF927">
            <v>0</v>
          </cell>
          <cell r="AG927">
            <v>0</v>
          </cell>
          <cell r="AH927">
            <v>0</v>
          </cell>
        </row>
        <row r="928">
          <cell r="C928" t="str">
            <v>630_6</v>
          </cell>
          <cell r="D928" t="str">
            <v>Concreto Resistencia 14MPa  (F)</v>
          </cell>
          <cell r="E928" t="str">
            <v>m3</v>
          </cell>
          <cell r="F928">
            <v>261156.842</v>
          </cell>
          <cell r="G928">
            <v>339503.8946</v>
          </cell>
          <cell r="H928" t="str">
            <v xml:space="preserve">C0010550-1 HERRAMIENTA.MENOR(%)-0,05 B0053100-0,84 B0063200-185 B0093350-0,63 B0100001-260 T0010004-0,63 T0010042-0,84 A0030080-8 A0040010-8 </v>
          </cell>
          <cell r="I928">
            <v>0</v>
          </cell>
          <cell r="J928">
            <v>10</v>
          </cell>
          <cell r="K928" t="str">
            <v xml:space="preserve">C0010550-1 </v>
          </cell>
          <cell r="L928" t="str">
            <v>HERRAMIENTA.MENOR(%)-0,05</v>
          </cell>
          <cell r="M928" t="str">
            <v>B0053100-0,84</v>
          </cell>
          <cell r="N928" t="str">
            <v>B0063200-185</v>
          </cell>
          <cell r="O928" t="str">
            <v>B0093350-0,63</v>
          </cell>
          <cell r="P928" t="str">
            <v>B0100001-260</v>
          </cell>
          <cell r="Q928" t="str">
            <v>T0010004-0,63</v>
          </cell>
          <cell r="R928" t="str">
            <v>T0010042-0,84</v>
          </cell>
          <cell r="S928" t="str">
            <v>A0030080-8</v>
          </cell>
          <cell r="T928" t="str">
            <v>A0040010-8</v>
          </cell>
          <cell r="U928">
            <v>0</v>
          </cell>
          <cell r="V928">
            <v>0</v>
          </cell>
          <cell r="W928">
            <v>0</v>
          </cell>
          <cell r="X928">
            <v>0</v>
          </cell>
          <cell r="Y928">
            <v>0</v>
          </cell>
          <cell r="Z928">
            <v>0</v>
          </cell>
          <cell r="AA928">
            <v>0</v>
          </cell>
          <cell r="AB928">
            <v>0</v>
          </cell>
          <cell r="AC928">
            <v>0</v>
          </cell>
          <cell r="AD928">
            <v>0</v>
          </cell>
          <cell r="AE928">
            <v>0</v>
          </cell>
          <cell r="AF928">
            <v>0</v>
          </cell>
          <cell r="AG928">
            <v>0</v>
          </cell>
          <cell r="AH928">
            <v>0</v>
          </cell>
        </row>
        <row r="929">
          <cell r="C929" t="str">
            <v>630_7</v>
          </cell>
          <cell r="D929" t="str">
            <v>Concreto Resistencia 14MPa  (G) (Ciclopeo)</v>
          </cell>
          <cell r="E929" t="str">
            <v>m3</v>
          </cell>
          <cell r="F929">
            <v>185768.25520000001</v>
          </cell>
          <cell r="G929">
            <v>241498.73176000002</v>
          </cell>
          <cell r="H929" t="str">
            <v xml:space="preserve">C0010550-1 HERRAMIENTA.MENOR(%)-0,05 B0053100-0,504 B0063200-111 B0014700-0,4 B0093350-0,378 B0100001-156 T0010004-0,378 T0010042-0,504 T0010091-0,4 A0030080-10 A0040010-10 </v>
          </cell>
          <cell r="I929">
            <v>0</v>
          </cell>
          <cell r="J929">
            <v>12</v>
          </cell>
          <cell r="K929" t="str">
            <v xml:space="preserve">C0010550-1 </v>
          </cell>
          <cell r="L929" t="str">
            <v>HERRAMIENTA.MENOR(%)-0,05</v>
          </cell>
          <cell r="M929" t="str">
            <v>B0053100-0,504</v>
          </cell>
          <cell r="N929" t="str">
            <v>B0063200-111</v>
          </cell>
          <cell r="O929" t="str">
            <v>B0014700-0,4</v>
          </cell>
          <cell r="P929" t="str">
            <v>B0093350-0,378</v>
          </cell>
          <cell r="Q929" t="str">
            <v>B0100001-156</v>
          </cell>
          <cell r="R929" t="str">
            <v>T0010004-0,378</v>
          </cell>
          <cell r="S929" t="str">
            <v>T0010042-0,504</v>
          </cell>
          <cell r="T929" t="str">
            <v>T0010091-0,4</v>
          </cell>
          <cell r="U929" t="str">
            <v>A0030080-10</v>
          </cell>
          <cell r="V929" t="str">
            <v>A0040010-10</v>
          </cell>
          <cell r="W929">
            <v>0</v>
          </cell>
          <cell r="X929">
            <v>0</v>
          </cell>
          <cell r="Y929">
            <v>0</v>
          </cell>
          <cell r="Z929">
            <v>0</v>
          </cell>
          <cell r="AA929">
            <v>0</v>
          </cell>
          <cell r="AB929">
            <v>0</v>
          </cell>
          <cell r="AC929">
            <v>0</v>
          </cell>
          <cell r="AD929">
            <v>0</v>
          </cell>
          <cell r="AE929">
            <v>0</v>
          </cell>
          <cell r="AF929">
            <v>0</v>
          </cell>
          <cell r="AG929">
            <v>0</v>
          </cell>
          <cell r="AH929">
            <v>0</v>
          </cell>
        </row>
        <row r="930">
          <cell r="C930" t="str">
            <v>632_1</v>
          </cell>
          <cell r="D930" t="str">
            <v>Baranda de concreto, Cocreto 21 Mpa</v>
          </cell>
          <cell r="E930" t="str">
            <v>m</v>
          </cell>
          <cell r="F930">
            <v>198603.04322430678</v>
          </cell>
          <cell r="G930">
            <v>258183.95619159882</v>
          </cell>
          <cell r="H930" t="str">
            <v xml:space="preserve">C0010922-1 HERRAMIENTA.MENOR(%)-0,02 B0020003-34,112 B0014760-0,15 B0123650-0,126 B021004-1 T0010009-0,126 A0030030-3,4 A0040010-3,4 </v>
          </cell>
          <cell r="I930">
            <v>0</v>
          </cell>
          <cell r="J930">
            <v>9</v>
          </cell>
          <cell r="K930" t="str">
            <v xml:space="preserve">C0010922-1 </v>
          </cell>
          <cell r="L930" t="str">
            <v>HERRAMIENTA.MENOR(%)-0,02</v>
          </cell>
          <cell r="M930" t="str">
            <v>B0020003-34,112</v>
          </cell>
          <cell r="N930" t="str">
            <v>B0014760-0,15</v>
          </cell>
          <cell r="O930" t="str">
            <v>B0123650-0,126</v>
          </cell>
          <cell r="P930" t="str">
            <v>B021004-1</v>
          </cell>
          <cell r="Q930" t="str">
            <v>T0010009-0,126</v>
          </cell>
          <cell r="R930" t="str">
            <v>A0030030-3,4</v>
          </cell>
          <cell r="S930" t="str">
            <v>A0040010-3,4</v>
          </cell>
          <cell r="T930">
            <v>0</v>
          </cell>
          <cell r="U930">
            <v>0</v>
          </cell>
          <cell r="V930">
            <v>0</v>
          </cell>
          <cell r="W930">
            <v>0</v>
          </cell>
          <cell r="X930">
            <v>0</v>
          </cell>
          <cell r="Y930">
            <v>0</v>
          </cell>
          <cell r="Z930">
            <v>0</v>
          </cell>
          <cell r="AA930">
            <v>0</v>
          </cell>
          <cell r="AB930">
            <v>0</v>
          </cell>
          <cell r="AC930">
            <v>0</v>
          </cell>
          <cell r="AD930">
            <v>0</v>
          </cell>
          <cell r="AE930">
            <v>0</v>
          </cell>
          <cell r="AF930">
            <v>0</v>
          </cell>
          <cell r="AG930">
            <v>0</v>
          </cell>
          <cell r="AH930">
            <v>0</v>
          </cell>
        </row>
        <row r="931">
          <cell r="C931" t="str">
            <v>632_2</v>
          </cell>
          <cell r="D931" t="str">
            <v>Baranda de concreto Concreto 28 Mpa.</v>
          </cell>
          <cell r="E931" t="str">
            <v>m</v>
          </cell>
          <cell r="F931">
            <v>202403.20322430675</v>
          </cell>
          <cell r="G931">
            <v>263124.16419159877</v>
          </cell>
          <cell r="H931" t="str">
            <v xml:space="preserve">C0010922-1 HERRAMIENTA.MENOR(%)-0,02 B0020003-34,112 B0014760-0,15 B0123671-0,126 B021004-1 T0010009-0,126 A0030030-3,4 A0040010-3,4 </v>
          </cell>
          <cell r="I931">
            <v>0</v>
          </cell>
          <cell r="J931">
            <v>9</v>
          </cell>
          <cell r="K931" t="str">
            <v xml:space="preserve">C0010922-1 </v>
          </cell>
          <cell r="L931" t="str">
            <v>HERRAMIENTA.MENOR(%)-0,02</v>
          </cell>
          <cell r="M931" t="str">
            <v>B0020003-34,112</v>
          </cell>
          <cell r="N931" t="str">
            <v>B0014760-0,15</v>
          </cell>
          <cell r="O931" t="str">
            <v>B0123671-0,126</v>
          </cell>
          <cell r="P931" t="str">
            <v>B021004-1</v>
          </cell>
          <cell r="Q931" t="str">
            <v>T0010009-0,126</v>
          </cell>
          <cell r="R931" t="str">
            <v>A0030030-3,4</v>
          </cell>
          <cell r="S931" t="str">
            <v>A0040010-3,4</v>
          </cell>
          <cell r="T931">
            <v>0</v>
          </cell>
          <cell r="U931">
            <v>0</v>
          </cell>
          <cell r="V931">
            <v>0</v>
          </cell>
          <cell r="W931">
            <v>0</v>
          </cell>
          <cell r="X931">
            <v>0</v>
          </cell>
          <cell r="Y931">
            <v>0</v>
          </cell>
          <cell r="Z931">
            <v>0</v>
          </cell>
          <cell r="AA931">
            <v>0</v>
          </cell>
          <cell r="AB931">
            <v>0</v>
          </cell>
          <cell r="AC931">
            <v>0</v>
          </cell>
          <cell r="AD931">
            <v>0</v>
          </cell>
          <cell r="AE931">
            <v>0</v>
          </cell>
          <cell r="AF931">
            <v>0</v>
          </cell>
          <cell r="AG931">
            <v>0</v>
          </cell>
          <cell r="AH931">
            <v>0</v>
          </cell>
        </row>
        <row r="932">
          <cell r="C932" t="str">
            <v>640_1</v>
          </cell>
          <cell r="D932" t="str">
            <v>Acero de Refuerzo Fy 4200 MPa.</v>
          </cell>
          <cell r="E932" t="str">
            <v>kg</v>
          </cell>
          <cell r="F932">
            <v>2936.1152474643295</v>
          </cell>
          <cell r="G932">
            <v>3816.9498217036285</v>
          </cell>
          <cell r="H932" t="str">
            <v xml:space="preserve">C0010170-37,5 HERRAMIENTA.MENOR(%)-0,02 B0020003-1,05 B026012-0,03 T0010001-1,05 A0030010-200 A0040010-200 </v>
          </cell>
          <cell r="I932">
            <v>0</v>
          </cell>
          <cell r="J932">
            <v>7</v>
          </cell>
          <cell r="K932" t="str">
            <v xml:space="preserve">C0010170-37,5 </v>
          </cell>
          <cell r="L932" t="str">
            <v>HERRAMIENTA.MENOR(%)-0,02</v>
          </cell>
          <cell r="M932" t="str">
            <v>B0020003-1,05</v>
          </cell>
          <cell r="N932" t="str">
            <v>B026012-0,03</v>
          </cell>
          <cell r="O932" t="str">
            <v>T0010001-1,05</v>
          </cell>
          <cell r="P932" t="str">
            <v>A0030010-200</v>
          </cell>
          <cell r="Q932" t="str">
            <v>A0040010-200</v>
          </cell>
          <cell r="R932">
            <v>0</v>
          </cell>
          <cell r="S932">
            <v>0</v>
          </cell>
          <cell r="T932">
            <v>0</v>
          </cell>
          <cell r="U932">
            <v>0</v>
          </cell>
          <cell r="V932">
            <v>0</v>
          </cell>
          <cell r="W932">
            <v>0</v>
          </cell>
          <cell r="X932">
            <v>0</v>
          </cell>
          <cell r="Y932">
            <v>0</v>
          </cell>
          <cell r="Z932">
            <v>0</v>
          </cell>
          <cell r="AA932">
            <v>0</v>
          </cell>
          <cell r="AB932">
            <v>0</v>
          </cell>
          <cell r="AC932">
            <v>0</v>
          </cell>
          <cell r="AD932">
            <v>0</v>
          </cell>
          <cell r="AE932">
            <v>0</v>
          </cell>
          <cell r="AF932">
            <v>0</v>
          </cell>
          <cell r="AG932">
            <v>0</v>
          </cell>
          <cell r="AH932">
            <v>0</v>
          </cell>
        </row>
        <row r="933">
          <cell r="C933" t="str">
            <v>640_2</v>
          </cell>
          <cell r="D933" t="str">
            <v>Malla de Refuerzo Fy 4200 MPa.</v>
          </cell>
          <cell r="E933" t="str">
            <v>kg</v>
          </cell>
          <cell r="F933">
            <v>2936.1152474643295</v>
          </cell>
          <cell r="G933">
            <v>3816.9498217036285</v>
          </cell>
          <cell r="H933" t="str">
            <v xml:space="preserve">C0010170-37,5 HERRAMIENTA.MENOR(%)-0,02 B0020002-1,05 B026012-0,03 T0010001-1,05 A0030010-200 A0040010-200 </v>
          </cell>
          <cell r="I933">
            <v>0</v>
          </cell>
          <cell r="J933">
            <v>7</v>
          </cell>
          <cell r="K933" t="str">
            <v xml:space="preserve">C0010170-37,5 </v>
          </cell>
          <cell r="L933" t="str">
            <v>HERRAMIENTA.MENOR(%)-0,02</v>
          </cell>
          <cell r="M933" t="str">
            <v>B0020002-1,05</v>
          </cell>
          <cell r="N933" t="str">
            <v>B026012-0,03</v>
          </cell>
          <cell r="O933" t="str">
            <v>T0010001-1,05</v>
          </cell>
          <cell r="P933" t="str">
            <v>A0030010-200</v>
          </cell>
          <cell r="Q933" t="str">
            <v>A0040010-200</v>
          </cell>
          <cell r="R933">
            <v>0</v>
          </cell>
          <cell r="S933">
            <v>0</v>
          </cell>
          <cell r="T933">
            <v>0</v>
          </cell>
          <cell r="U933">
            <v>0</v>
          </cell>
          <cell r="V933">
            <v>0</v>
          </cell>
          <cell r="W933">
            <v>0</v>
          </cell>
          <cell r="X933">
            <v>0</v>
          </cell>
          <cell r="Y933">
            <v>0</v>
          </cell>
          <cell r="Z933">
            <v>0</v>
          </cell>
          <cell r="AA933">
            <v>0</v>
          </cell>
          <cell r="AB933">
            <v>0</v>
          </cell>
          <cell r="AC933">
            <v>0</v>
          </cell>
          <cell r="AD933">
            <v>0</v>
          </cell>
          <cell r="AE933">
            <v>0</v>
          </cell>
          <cell r="AF933">
            <v>0</v>
          </cell>
          <cell r="AG933">
            <v>0</v>
          </cell>
          <cell r="AH933">
            <v>0</v>
          </cell>
        </row>
        <row r="934">
          <cell r="C934" t="str">
            <v>641_1</v>
          </cell>
          <cell r="D934" t="str">
            <v>Acero de PreEsfuerzo.</v>
          </cell>
          <cell r="E934" t="str">
            <v>tf/m</v>
          </cell>
          <cell r="F934">
            <v>991.84208233364495</v>
          </cell>
          <cell r="G934">
            <v>1289.3947070337385</v>
          </cell>
          <cell r="H934" t="str">
            <v xml:space="preserve">C0010040-670 C0010050-670 C0010480-670 HERRAMIENTA.MENOR(%)-0,02 B0013770-0,004 B0013830-0,004 B0014210-0,02 B0015150-0,085 B0015170-0,001 B026012-0,02 A0030020-670 A0040010-670 </v>
          </cell>
          <cell r="I934">
            <v>0</v>
          </cell>
          <cell r="J934">
            <v>12</v>
          </cell>
          <cell r="K934" t="str">
            <v xml:space="preserve">C0010040-670 </v>
          </cell>
          <cell r="L934" t="str">
            <v>C0010050-670</v>
          </cell>
          <cell r="M934" t="str">
            <v>C0010480-670</v>
          </cell>
          <cell r="N934" t="str">
            <v>HERRAMIENTA.MENOR(%)-0,02</v>
          </cell>
          <cell r="O934" t="str">
            <v>B0013770-0,004</v>
          </cell>
          <cell r="P934" t="str">
            <v>B0013830-0,004</v>
          </cell>
          <cell r="Q934" t="str">
            <v>B0014210-0,02</v>
          </cell>
          <cell r="R934" t="str">
            <v>B0015150-0,085</v>
          </cell>
          <cell r="S934" t="str">
            <v>B0015170-0,001</v>
          </cell>
          <cell r="T934" t="str">
            <v>B026012-0,02</v>
          </cell>
          <cell r="U934" t="str">
            <v>A0030020-670</v>
          </cell>
          <cell r="V934" t="str">
            <v>A0040010-670</v>
          </cell>
          <cell r="W934">
            <v>0</v>
          </cell>
          <cell r="X934">
            <v>0</v>
          </cell>
          <cell r="Y934">
            <v>0</v>
          </cell>
          <cell r="Z934">
            <v>0</v>
          </cell>
          <cell r="AA934">
            <v>0</v>
          </cell>
          <cell r="AB934">
            <v>0</v>
          </cell>
          <cell r="AC934">
            <v>0</v>
          </cell>
          <cell r="AD934">
            <v>0</v>
          </cell>
          <cell r="AE934">
            <v>0</v>
          </cell>
          <cell r="AF934">
            <v>0</v>
          </cell>
          <cell r="AG934">
            <v>0</v>
          </cell>
          <cell r="AH934">
            <v>0</v>
          </cell>
        </row>
        <row r="935">
          <cell r="C935" t="str">
            <v>641_2</v>
          </cell>
          <cell r="D935" t="str">
            <v>Acero de PreEsfuerzo.</v>
          </cell>
          <cell r="E935" t="str">
            <v>kg</v>
          </cell>
          <cell r="F935">
            <v>20498.465491825831</v>
          </cell>
          <cell r="G935">
            <v>26648.005139373581</v>
          </cell>
          <cell r="H935" t="str">
            <v xml:space="preserve">C0010040-670 C0010050-670 C0010480-670 HERRAMIENTA.MENOR(%)-0,02 B0013770-0,004 B0013830-0,004 B0014210-0,02 B0015150-5,53 B0015170-0,001 B026012-0,02 A0030020-670 A0040010-670 </v>
          </cell>
          <cell r="I935">
            <v>0</v>
          </cell>
          <cell r="J935">
            <v>12</v>
          </cell>
          <cell r="K935" t="str">
            <v xml:space="preserve">C0010040-670 </v>
          </cell>
          <cell r="L935" t="str">
            <v>C0010050-670</v>
          </cell>
          <cell r="M935" t="str">
            <v>C0010480-670</v>
          </cell>
          <cell r="N935" t="str">
            <v>HERRAMIENTA.MENOR(%)-0,02</v>
          </cell>
          <cell r="O935" t="str">
            <v>B0013770-0,004</v>
          </cell>
          <cell r="P935" t="str">
            <v>B0013830-0,004</v>
          </cell>
          <cell r="Q935" t="str">
            <v>B0014210-0,02</v>
          </cell>
          <cell r="R935" t="str">
            <v>B0015150-5,53</v>
          </cell>
          <cell r="S935" t="str">
            <v>B0015170-0,001</v>
          </cell>
          <cell r="T935" t="str">
            <v>B026012-0,02</v>
          </cell>
          <cell r="U935" t="str">
            <v>A0030020-670</v>
          </cell>
          <cell r="V935" t="str">
            <v>A0040010-670</v>
          </cell>
          <cell r="W935">
            <v>0</v>
          </cell>
          <cell r="X935">
            <v>0</v>
          </cell>
          <cell r="Y935">
            <v>0</v>
          </cell>
          <cell r="Z935">
            <v>0</v>
          </cell>
          <cell r="AA935">
            <v>0</v>
          </cell>
          <cell r="AB935">
            <v>0</v>
          </cell>
          <cell r="AC935">
            <v>0</v>
          </cell>
          <cell r="AD935">
            <v>0</v>
          </cell>
          <cell r="AE935">
            <v>0</v>
          </cell>
          <cell r="AF935">
            <v>0</v>
          </cell>
          <cell r="AG935">
            <v>0</v>
          </cell>
          <cell r="AH935">
            <v>0</v>
          </cell>
        </row>
        <row r="936">
          <cell r="C936" t="str">
            <v>642_1</v>
          </cell>
          <cell r="D936" t="str">
            <v>Apoyo Elastomérico.</v>
          </cell>
          <cell r="E936" t="str">
            <v>Unidad</v>
          </cell>
          <cell r="F936">
            <v>413177.67943749996</v>
          </cell>
          <cell r="G936">
            <v>537130.9832687499</v>
          </cell>
          <cell r="H936" t="str">
            <v xml:space="preserve">HERRAMIENTA.MENOR(%)-0,01 B031001-1 A0030010-32 </v>
          </cell>
          <cell r="I936">
            <v>0</v>
          </cell>
          <cell r="J936">
            <v>3</v>
          </cell>
          <cell r="K936" t="str">
            <v xml:space="preserve">HERRAMIENTA.MENOR(%)-0,01 </v>
          </cell>
          <cell r="L936" t="str">
            <v>B031001-1</v>
          </cell>
          <cell r="M936" t="str">
            <v>A0030010-32</v>
          </cell>
          <cell r="N936">
            <v>0</v>
          </cell>
          <cell r="O936">
            <v>0</v>
          </cell>
          <cell r="P936">
            <v>0</v>
          </cell>
          <cell r="Q936">
            <v>0</v>
          </cell>
          <cell r="R936">
            <v>0</v>
          </cell>
          <cell r="S936">
            <v>0</v>
          </cell>
          <cell r="T936">
            <v>0</v>
          </cell>
          <cell r="U936">
            <v>0</v>
          </cell>
          <cell r="V936">
            <v>0</v>
          </cell>
          <cell r="W936">
            <v>0</v>
          </cell>
          <cell r="X936">
            <v>0</v>
          </cell>
          <cell r="Y936">
            <v>0</v>
          </cell>
          <cell r="Z936">
            <v>0</v>
          </cell>
          <cell r="AA936">
            <v>0</v>
          </cell>
          <cell r="AB936">
            <v>0</v>
          </cell>
          <cell r="AC936">
            <v>0</v>
          </cell>
          <cell r="AD936">
            <v>0</v>
          </cell>
          <cell r="AE936">
            <v>0</v>
          </cell>
          <cell r="AF936">
            <v>0</v>
          </cell>
          <cell r="AG936">
            <v>0</v>
          </cell>
          <cell r="AH936">
            <v>0</v>
          </cell>
        </row>
        <row r="937">
          <cell r="C937" t="str">
            <v>642_2</v>
          </cell>
          <cell r="D937" t="str">
            <v>Sello para Juntas de Puentes.</v>
          </cell>
          <cell r="E937" t="str">
            <v>m</v>
          </cell>
          <cell r="F937">
            <v>34914.222000000002</v>
          </cell>
          <cell r="G937">
            <v>45388.488600000004</v>
          </cell>
          <cell r="H937" t="str">
            <v xml:space="preserve">HERRAMIENTA.MENOR(%)-0,05 B0013590-1,05 A0030020-100 </v>
          </cell>
          <cell r="I937">
            <v>0</v>
          </cell>
          <cell r="J937">
            <v>3</v>
          </cell>
          <cell r="K937" t="str">
            <v xml:space="preserve">HERRAMIENTA.MENOR(%)-0,05 </v>
          </cell>
          <cell r="L937" t="str">
            <v>B0013590-1,05</v>
          </cell>
          <cell r="M937" t="str">
            <v>A0030020-100</v>
          </cell>
          <cell r="N937">
            <v>0</v>
          </cell>
          <cell r="O937">
            <v>0</v>
          </cell>
          <cell r="P937">
            <v>0</v>
          </cell>
          <cell r="Q937">
            <v>0</v>
          </cell>
          <cell r="R937">
            <v>0</v>
          </cell>
          <cell r="S937">
            <v>0</v>
          </cell>
          <cell r="T937">
            <v>0</v>
          </cell>
          <cell r="U937">
            <v>0</v>
          </cell>
          <cell r="V937">
            <v>0</v>
          </cell>
          <cell r="W937">
            <v>0</v>
          </cell>
          <cell r="X937">
            <v>0</v>
          </cell>
          <cell r="Y937">
            <v>0</v>
          </cell>
          <cell r="Z937">
            <v>0</v>
          </cell>
          <cell r="AA937">
            <v>0</v>
          </cell>
          <cell r="AB937">
            <v>0</v>
          </cell>
          <cell r="AC937">
            <v>0</v>
          </cell>
          <cell r="AD937">
            <v>0</v>
          </cell>
          <cell r="AE937">
            <v>0</v>
          </cell>
          <cell r="AF937">
            <v>0</v>
          </cell>
          <cell r="AG937">
            <v>0</v>
          </cell>
          <cell r="AH937">
            <v>0</v>
          </cell>
        </row>
        <row r="938">
          <cell r="C938" t="str">
            <v>650_1</v>
          </cell>
          <cell r="D938" t="str">
            <v>Diseño y Fabricación de Estructura Metálica.</v>
          </cell>
          <cell r="E938" t="str">
            <v>kg</v>
          </cell>
          <cell r="F938">
            <v>6839.4922825983958</v>
          </cell>
          <cell r="G938">
            <v>8891.3399673779149</v>
          </cell>
          <cell r="H938" t="str">
            <v>C0010310-40 C0010330-40 C0010360-40 C0010370-40 C0010380-40 C0010352-4000 C0010704-40000 C0010855-40 HERRAMIENTA.MENOR(%)-0,1 B0014050-0,005 B0014060-0,005 B0014640-0,005 B0015010-0,01 B0015030-0,01 B0020001-1 A0010083-320 A0020010-320 A0030030-320 A00400</v>
          </cell>
          <cell r="I938">
            <v>0</v>
          </cell>
          <cell r="J938">
            <v>21</v>
          </cell>
          <cell r="K938" t="str">
            <v xml:space="preserve">C0010310-40 </v>
          </cell>
          <cell r="L938" t="str">
            <v>C0010330-40</v>
          </cell>
          <cell r="M938" t="str">
            <v>C0010360-40</v>
          </cell>
          <cell r="N938" t="str">
            <v>C0010370-40</v>
          </cell>
          <cell r="O938" t="str">
            <v>C0010380-40</v>
          </cell>
          <cell r="P938" t="str">
            <v>C0010352-4000</v>
          </cell>
          <cell r="Q938" t="str">
            <v>C0010704-40000</v>
          </cell>
          <cell r="R938" t="str">
            <v>C0010855-40</v>
          </cell>
          <cell r="S938" t="str">
            <v>HERRAMIENTA.MENOR(%)-0,1</v>
          </cell>
          <cell r="T938" t="str">
            <v>B0014050-0,005</v>
          </cell>
          <cell r="U938" t="str">
            <v>B0014060-0,005</v>
          </cell>
          <cell r="V938" t="str">
            <v>B0014640-0,005</v>
          </cell>
          <cell r="W938" t="str">
            <v>B0015010-0,01</v>
          </cell>
          <cell r="X938" t="str">
            <v>B0015030-0,01</v>
          </cell>
          <cell r="Y938" t="str">
            <v>B0020001-1</v>
          </cell>
          <cell r="Z938" t="str">
            <v>A0010083-320</v>
          </cell>
          <cell r="AA938" t="str">
            <v>A0020010-320</v>
          </cell>
          <cell r="AB938" t="str">
            <v>A0030030-320</v>
          </cell>
          <cell r="AC938" t="str">
            <v>A0040010-320</v>
          </cell>
          <cell r="AD938" t="str">
            <v>A0100181-320</v>
          </cell>
          <cell r="AE938" t="str">
            <v>A0100182-320</v>
          </cell>
          <cell r="AF938">
            <v>0</v>
          </cell>
          <cell r="AG938">
            <v>0</v>
          </cell>
          <cell r="AH938">
            <v>0</v>
          </cell>
        </row>
        <row r="939">
          <cell r="C939" t="str">
            <v>650_2</v>
          </cell>
          <cell r="D939" t="str">
            <v>Fabricación de Estructura Metálica.</v>
          </cell>
          <cell r="E939" t="str">
            <v>kg</v>
          </cell>
          <cell r="F939">
            <v>6065.871640093168</v>
          </cell>
          <cell r="G939">
            <v>7885.6331321211183</v>
          </cell>
          <cell r="H939" t="str">
            <v xml:space="preserve">C0010310-40 C0010855-40 C0010330-40 C0010360-40 C0010370-40 C0010380-40 HERRAMIENTA.MENOR(%)-0,05 B0014050-0,005 B0014060-0,005 B0014640-0,005 B0015010-0,01 B0015030-0,01 B0020001-1 A0010083-320 A0020010-320 A0030030-320 A0040010-320 </v>
          </cell>
          <cell r="I939">
            <v>0</v>
          </cell>
          <cell r="J939">
            <v>17</v>
          </cell>
          <cell r="K939" t="str">
            <v xml:space="preserve">C0010310-40 </v>
          </cell>
          <cell r="L939" t="str">
            <v>C0010855-40</v>
          </cell>
          <cell r="M939" t="str">
            <v>C0010330-40</v>
          </cell>
          <cell r="N939" t="str">
            <v>C0010360-40</v>
          </cell>
          <cell r="O939" t="str">
            <v>C0010370-40</v>
          </cell>
          <cell r="P939" t="str">
            <v>C0010380-40</v>
          </cell>
          <cell r="Q939" t="str">
            <v>HERRAMIENTA.MENOR(%)-0,05</v>
          </cell>
          <cell r="R939" t="str">
            <v>B0014050-0,005</v>
          </cell>
          <cell r="S939" t="str">
            <v>B0014060-0,005</v>
          </cell>
          <cell r="T939" t="str">
            <v>B0014640-0,005</v>
          </cell>
          <cell r="U939" t="str">
            <v>B0015010-0,01</v>
          </cell>
          <cell r="V939" t="str">
            <v>B0015030-0,01</v>
          </cell>
          <cell r="W939" t="str">
            <v>B0020001-1</v>
          </cell>
          <cell r="X939" t="str">
            <v>A0010083-320</v>
          </cell>
          <cell r="Y939" t="str">
            <v>A0020010-320</v>
          </cell>
          <cell r="Z939" t="str">
            <v>A0030030-320</v>
          </cell>
          <cell r="AA939" t="str">
            <v>A0040010-320</v>
          </cell>
          <cell r="AB939">
            <v>0</v>
          </cell>
          <cell r="AC939">
            <v>0</v>
          </cell>
          <cell r="AD939">
            <v>0</v>
          </cell>
          <cell r="AE939">
            <v>0</v>
          </cell>
          <cell r="AF939">
            <v>0</v>
          </cell>
          <cell r="AG939">
            <v>0</v>
          </cell>
          <cell r="AH939">
            <v>0</v>
          </cell>
        </row>
        <row r="940">
          <cell r="C940" t="str">
            <v>650_3</v>
          </cell>
          <cell r="D940" t="str">
            <v>Transporte de Estructura Metálica.</v>
          </cell>
          <cell r="E940" t="str">
            <v>kg</v>
          </cell>
          <cell r="F940">
            <v>0.29694158018383182</v>
          </cell>
          <cell r="G940">
            <v>0.38602405423898134</v>
          </cell>
          <cell r="H940" t="str">
            <v xml:space="preserve">T0010160-1 </v>
          </cell>
          <cell r="I940">
            <v>0</v>
          </cell>
          <cell r="J940">
            <v>1</v>
          </cell>
          <cell r="K940" t="str">
            <v xml:space="preserve">T0010160-1 </v>
          </cell>
          <cell r="L940">
            <v>0</v>
          </cell>
          <cell r="M940">
            <v>0</v>
          </cell>
          <cell r="N940">
            <v>0</v>
          </cell>
          <cell r="O940">
            <v>0</v>
          </cell>
          <cell r="P940">
            <v>0</v>
          </cell>
          <cell r="Q940">
            <v>0</v>
          </cell>
          <cell r="R940">
            <v>0</v>
          </cell>
          <cell r="S940">
            <v>0</v>
          </cell>
          <cell r="T940">
            <v>0</v>
          </cell>
          <cell r="U940">
            <v>0</v>
          </cell>
          <cell r="V940">
            <v>0</v>
          </cell>
          <cell r="W940">
            <v>0</v>
          </cell>
          <cell r="X940">
            <v>0</v>
          </cell>
          <cell r="Y940">
            <v>0</v>
          </cell>
          <cell r="Z940">
            <v>0</v>
          </cell>
          <cell r="AA940">
            <v>0</v>
          </cell>
          <cell r="AB940">
            <v>0</v>
          </cell>
          <cell r="AC940">
            <v>0</v>
          </cell>
          <cell r="AD940">
            <v>0</v>
          </cell>
          <cell r="AE940">
            <v>0</v>
          </cell>
          <cell r="AF940">
            <v>0</v>
          </cell>
          <cell r="AG940">
            <v>0</v>
          </cell>
          <cell r="AH940">
            <v>0</v>
          </cell>
        </row>
        <row r="941">
          <cell r="C941" t="str">
            <v>650_4</v>
          </cell>
          <cell r="D941" t="str">
            <v>Montaje y Pintura de Estructura Metálica.</v>
          </cell>
          <cell r="E941" t="str">
            <v>kg</v>
          </cell>
          <cell r="F941">
            <v>2031.9380364743865</v>
          </cell>
          <cell r="G941">
            <v>2641.5194474167024</v>
          </cell>
          <cell r="H941" t="str">
            <v>C0010310-40 C0010330-400 C0010360-400 C0010370-400 C0010380-400 C0010500-400 HERRAMIENTA.MENOR(%)-0,05 B0014050-0,005 B0014060-0,005 B0014640-0,005 B0015010-0,01 B0015030-0,01 B0014760-0,0005 B0014750-0,001 B014001-0,001 A0010083-320 A0020010-320 A0030030</v>
          </cell>
          <cell r="I941">
            <v>0</v>
          </cell>
          <cell r="J941">
            <v>19</v>
          </cell>
          <cell r="K941" t="str">
            <v xml:space="preserve">C0010310-40 </v>
          </cell>
          <cell r="L941" t="str">
            <v>C0010330-400</v>
          </cell>
          <cell r="M941" t="str">
            <v>C0010360-400</v>
          </cell>
          <cell r="N941" t="str">
            <v>C0010370-400</v>
          </cell>
          <cell r="O941" t="str">
            <v>C0010380-400</v>
          </cell>
          <cell r="P941" t="str">
            <v>C0010500-400</v>
          </cell>
          <cell r="Q941" t="str">
            <v>HERRAMIENTA.MENOR(%)-0,05</v>
          </cell>
          <cell r="R941" t="str">
            <v>B0014050-0,005</v>
          </cell>
          <cell r="S941" t="str">
            <v>B0014060-0,005</v>
          </cell>
          <cell r="T941" t="str">
            <v>B0014640-0,005</v>
          </cell>
          <cell r="U941" t="str">
            <v>B0015010-0,01</v>
          </cell>
          <cell r="V941" t="str">
            <v>B0015030-0,01</v>
          </cell>
          <cell r="W941" t="str">
            <v>B0014760-0,0005</v>
          </cell>
          <cell r="X941" t="str">
            <v>B0014750-0,001</v>
          </cell>
          <cell r="Y941" t="str">
            <v>B014001-0,001</v>
          </cell>
          <cell r="Z941" t="str">
            <v>A0010083-320</v>
          </cell>
          <cell r="AA941" t="str">
            <v>A0020010-320</v>
          </cell>
          <cell r="AB941" t="str">
            <v>A0030030-320</v>
          </cell>
          <cell r="AC941" t="str">
            <v>A0040010-320</v>
          </cell>
          <cell r="AD941">
            <v>0</v>
          </cell>
          <cell r="AE941">
            <v>0</v>
          </cell>
          <cell r="AF941">
            <v>0</v>
          </cell>
          <cell r="AG941">
            <v>0</v>
          </cell>
          <cell r="AH941">
            <v>0</v>
          </cell>
        </row>
        <row r="942">
          <cell r="C942" t="str">
            <v>660_1</v>
          </cell>
          <cell r="D942" t="str">
            <v>Tubería de Concreto simple 14 Mpa de 450 mm de Diametro Interior. Se debera Elaborar Item de Pago por cada Clase de Tuberia de concreto Simple y cada Diametro que tengan las tuberias del Proyecto.</v>
          </cell>
          <cell r="E942" t="str">
            <v>m2</v>
          </cell>
          <cell r="F942">
            <v>236327.92180413468</v>
          </cell>
          <cell r="G942">
            <v>307226.29834537511</v>
          </cell>
          <cell r="H942" t="str">
            <v xml:space="preserve">C0010301-4 HERRAMIENTA.MENOR(%)-0,1 B0014236-0,01 B0015260-1 B0123660-0,365 T0010115-0,28 A0030040-32 A0040010-32 </v>
          </cell>
          <cell r="I942">
            <v>0</v>
          </cell>
          <cell r="J942">
            <v>8</v>
          </cell>
          <cell r="K942" t="str">
            <v xml:space="preserve">C0010301-4 </v>
          </cell>
          <cell r="L942" t="str">
            <v>HERRAMIENTA.MENOR(%)-0,1</v>
          </cell>
          <cell r="M942" t="str">
            <v>B0014236-0,01</v>
          </cell>
          <cell r="N942" t="str">
            <v>B0015260-1</v>
          </cell>
          <cell r="O942" t="str">
            <v>B0123660-0,365</v>
          </cell>
          <cell r="P942" t="str">
            <v>T0010115-0,28</v>
          </cell>
          <cell r="Q942" t="str">
            <v>A0030040-32</v>
          </cell>
          <cell r="R942" t="str">
            <v>A0040010-32</v>
          </cell>
          <cell r="S942">
            <v>0</v>
          </cell>
          <cell r="T942">
            <v>0</v>
          </cell>
          <cell r="U942">
            <v>0</v>
          </cell>
          <cell r="V942">
            <v>0</v>
          </cell>
          <cell r="W942">
            <v>0</v>
          </cell>
          <cell r="X942">
            <v>0</v>
          </cell>
          <cell r="Y942">
            <v>0</v>
          </cell>
          <cell r="Z942">
            <v>0</v>
          </cell>
          <cell r="AA942">
            <v>0</v>
          </cell>
          <cell r="AB942">
            <v>0</v>
          </cell>
          <cell r="AC942">
            <v>0</v>
          </cell>
          <cell r="AD942">
            <v>0</v>
          </cell>
          <cell r="AE942">
            <v>0</v>
          </cell>
          <cell r="AF942">
            <v>0</v>
          </cell>
          <cell r="AG942">
            <v>0</v>
          </cell>
          <cell r="AH942">
            <v>0</v>
          </cell>
        </row>
        <row r="943">
          <cell r="C943" t="str">
            <v>660_2</v>
          </cell>
          <cell r="D943" t="str">
            <v>Tubería de Concreto simple DE 14 MPa de 600 mm d Diametro Interior. Se debera Elaborar Item de Pago por cada Clase de Tuberia de concreto Simple y cada Diametro que tengan las tuberias del Proyecto.concreto Simple y cada Diametro que tengan las tuberias d</v>
          </cell>
          <cell r="E943" t="str">
            <v>m</v>
          </cell>
          <cell r="F943">
            <v>270023.72180413472</v>
          </cell>
          <cell r="G943">
            <v>351030.83834537514</v>
          </cell>
          <cell r="H943" t="str">
            <v xml:space="preserve">C0010301-4 HERRAMIENTA.MENOR(%)-0,1 B0014236-0,02 B0015260-1 B0123660-0,46 T0010115-0,28 A0030040-32 A0040010-32 </v>
          </cell>
          <cell r="I943">
            <v>0</v>
          </cell>
          <cell r="J943">
            <v>8</v>
          </cell>
          <cell r="K943" t="str">
            <v xml:space="preserve">C0010301-4 </v>
          </cell>
          <cell r="L943" t="str">
            <v>HERRAMIENTA.MENOR(%)-0,1</v>
          </cell>
          <cell r="M943" t="str">
            <v>B0014236-0,02</v>
          </cell>
          <cell r="N943" t="str">
            <v>B0015260-1</v>
          </cell>
          <cell r="O943" t="str">
            <v>B0123660-0,46</v>
          </cell>
          <cell r="P943" t="str">
            <v>T0010115-0,28</v>
          </cell>
          <cell r="Q943" t="str">
            <v>A0030040-32</v>
          </cell>
          <cell r="R943" t="str">
            <v>A0040010-32</v>
          </cell>
          <cell r="S943">
            <v>0</v>
          </cell>
          <cell r="T943">
            <v>0</v>
          </cell>
          <cell r="U943">
            <v>0</v>
          </cell>
          <cell r="V943">
            <v>0</v>
          </cell>
          <cell r="W943">
            <v>0</v>
          </cell>
          <cell r="X943">
            <v>0</v>
          </cell>
          <cell r="Y943">
            <v>0</v>
          </cell>
          <cell r="Z943">
            <v>0</v>
          </cell>
          <cell r="AA943">
            <v>0</v>
          </cell>
          <cell r="AB943">
            <v>0</v>
          </cell>
          <cell r="AC943">
            <v>0</v>
          </cell>
          <cell r="AD943">
            <v>0</v>
          </cell>
          <cell r="AE943">
            <v>0</v>
          </cell>
          <cell r="AF943">
            <v>0</v>
          </cell>
          <cell r="AG943">
            <v>0</v>
          </cell>
          <cell r="AH943">
            <v>0</v>
          </cell>
        </row>
        <row r="944">
          <cell r="C944" t="str">
            <v>661_1</v>
          </cell>
          <cell r="D944" t="str">
            <v>Tubería de Concreto Reforzado  21 Mpa de 900 mm de diametro interior</v>
          </cell>
          <cell r="E944" t="str">
            <v>m</v>
          </cell>
          <cell r="F944">
            <v>502008.39202800806</v>
          </cell>
          <cell r="G944">
            <v>652610.90963641054</v>
          </cell>
          <cell r="H944" t="str">
            <v xml:space="preserve">C0010780-3 HERRAMIENTA.MENOR(%)-0,1 B0014236-0,02 B0014402-0,46 B0015240-1 T0010115-0,28 T0010141-0,46 A0030040-24 A0040010-24 </v>
          </cell>
          <cell r="I944">
            <v>0</v>
          </cell>
          <cell r="J944">
            <v>9</v>
          </cell>
          <cell r="K944" t="str">
            <v xml:space="preserve">C0010780-3 </v>
          </cell>
          <cell r="L944" t="str">
            <v>HERRAMIENTA.MENOR(%)-0,1</v>
          </cell>
          <cell r="M944" t="str">
            <v>B0014236-0,02</v>
          </cell>
          <cell r="N944" t="str">
            <v>B0014402-0,46</v>
          </cell>
          <cell r="O944" t="str">
            <v>B0015240-1</v>
          </cell>
          <cell r="P944" t="str">
            <v>T0010115-0,28</v>
          </cell>
          <cell r="Q944" t="str">
            <v>T0010141-0,46</v>
          </cell>
          <cell r="R944" t="str">
            <v>A0030040-24</v>
          </cell>
          <cell r="S944" t="str">
            <v>A0040010-24</v>
          </cell>
          <cell r="T944">
            <v>0</v>
          </cell>
          <cell r="U944">
            <v>0</v>
          </cell>
          <cell r="V944">
            <v>0</v>
          </cell>
          <cell r="W944">
            <v>0</v>
          </cell>
          <cell r="X944">
            <v>0</v>
          </cell>
          <cell r="Y944">
            <v>0</v>
          </cell>
          <cell r="Z944">
            <v>0</v>
          </cell>
          <cell r="AA944">
            <v>0</v>
          </cell>
          <cell r="AB944">
            <v>0</v>
          </cell>
          <cell r="AC944">
            <v>0</v>
          </cell>
          <cell r="AD944">
            <v>0</v>
          </cell>
          <cell r="AE944">
            <v>0</v>
          </cell>
          <cell r="AF944">
            <v>0</v>
          </cell>
          <cell r="AG944">
            <v>0</v>
          </cell>
          <cell r="AH944">
            <v>0</v>
          </cell>
        </row>
        <row r="945">
          <cell r="C945" t="str">
            <v>662_1</v>
          </cell>
          <cell r="D945" t="str">
            <v>Tubería Corrugada de Acero Galvanizado MP-68, de lámina Calibre__ y Diametro __</v>
          </cell>
          <cell r="E945" t="str">
            <v>m</v>
          </cell>
          <cell r="F945">
            <v>221665.52492689618</v>
          </cell>
          <cell r="G945">
            <v>288165.18240496505</v>
          </cell>
          <cell r="H945" t="str">
            <v xml:space="preserve">C0010190-0,5 C0010822-1,5 HERRAMIENTA.MENOR(%)-0,1 B0014402-0,58 B0015300-1 T0010114-1 T0010141-0,58 A0030040-12 A0040010-12 </v>
          </cell>
          <cell r="I945">
            <v>0</v>
          </cell>
          <cell r="J945">
            <v>9</v>
          </cell>
          <cell r="K945" t="str">
            <v xml:space="preserve">C0010190-0,5 </v>
          </cell>
          <cell r="L945" t="str">
            <v>C0010822-1,5</v>
          </cell>
          <cell r="M945" t="str">
            <v>HERRAMIENTA.MENOR(%)-0,1</v>
          </cell>
          <cell r="N945" t="str">
            <v>B0014402-0,58</v>
          </cell>
          <cell r="O945" t="str">
            <v>B0015300-1</v>
          </cell>
          <cell r="P945" t="str">
            <v>T0010114-1</v>
          </cell>
          <cell r="Q945" t="str">
            <v>T0010141-0,58</v>
          </cell>
          <cell r="R945" t="str">
            <v>A0030040-12</v>
          </cell>
          <cell r="S945" t="str">
            <v>A0040010-12</v>
          </cell>
          <cell r="T945">
            <v>0</v>
          </cell>
          <cell r="U945">
            <v>0</v>
          </cell>
          <cell r="V945">
            <v>0</v>
          </cell>
          <cell r="W945">
            <v>0</v>
          </cell>
          <cell r="X945">
            <v>0</v>
          </cell>
          <cell r="Y945">
            <v>0</v>
          </cell>
          <cell r="Z945">
            <v>0</v>
          </cell>
          <cell r="AA945">
            <v>0</v>
          </cell>
          <cell r="AB945">
            <v>0</v>
          </cell>
          <cell r="AC945">
            <v>0</v>
          </cell>
          <cell r="AD945">
            <v>0</v>
          </cell>
          <cell r="AE945">
            <v>0</v>
          </cell>
          <cell r="AF945">
            <v>0</v>
          </cell>
          <cell r="AG945">
            <v>0</v>
          </cell>
          <cell r="AH945">
            <v>0</v>
          </cell>
        </row>
        <row r="946">
          <cell r="C946" t="str">
            <v>662_2</v>
          </cell>
          <cell r="D946" t="str">
            <v>Tubería Corrugada de Acero con Recubrimiento Bituminoso, de lámina calibre 12  y D=60´´</v>
          </cell>
          <cell r="E946" t="str">
            <v>m</v>
          </cell>
          <cell r="F946">
            <v>211532.19159356286</v>
          </cell>
          <cell r="G946">
            <v>274991.84907163173</v>
          </cell>
          <cell r="H946" t="str">
            <v xml:space="preserve">C0010190-0,5 C0010750-1,5 HERRAMIENTA.MENOR(%)-0,1 B0014402-0,58 B0015300-1 T0010114-1 T0010141-0,58 A0030040-12 A0040010-12 </v>
          </cell>
          <cell r="I946">
            <v>0</v>
          </cell>
          <cell r="J946">
            <v>9</v>
          </cell>
          <cell r="K946" t="str">
            <v xml:space="preserve">C0010190-0,5 </v>
          </cell>
          <cell r="L946" t="str">
            <v>C0010750-1,5</v>
          </cell>
          <cell r="M946" t="str">
            <v>HERRAMIENTA.MENOR(%)-0,1</v>
          </cell>
          <cell r="N946" t="str">
            <v>B0014402-0,58</v>
          </cell>
          <cell r="O946" t="str">
            <v>B0015300-1</v>
          </cell>
          <cell r="P946" t="str">
            <v>T0010114-1</v>
          </cell>
          <cell r="Q946" t="str">
            <v>T0010141-0,58</v>
          </cell>
          <cell r="R946" t="str">
            <v>A0030040-12</v>
          </cell>
          <cell r="S946" t="str">
            <v>A0040010-12</v>
          </cell>
          <cell r="T946">
            <v>0</v>
          </cell>
          <cell r="U946">
            <v>0</v>
          </cell>
          <cell r="V946">
            <v>0</v>
          </cell>
          <cell r="W946">
            <v>0</v>
          </cell>
          <cell r="X946">
            <v>0</v>
          </cell>
          <cell r="Y946">
            <v>0</v>
          </cell>
          <cell r="Z946">
            <v>0</v>
          </cell>
          <cell r="AA946">
            <v>0</v>
          </cell>
          <cell r="AB946">
            <v>0</v>
          </cell>
          <cell r="AC946">
            <v>0</v>
          </cell>
          <cell r="AD946">
            <v>0</v>
          </cell>
          <cell r="AE946">
            <v>0</v>
          </cell>
          <cell r="AF946">
            <v>0</v>
          </cell>
          <cell r="AG946">
            <v>0</v>
          </cell>
          <cell r="AH946">
            <v>0</v>
          </cell>
        </row>
        <row r="947">
          <cell r="C947" t="str">
            <v>663_1</v>
          </cell>
          <cell r="D947" t="str">
            <v>Tubería de Plastico Tipo__Norma___de Diametro__mm</v>
          </cell>
          <cell r="E947" t="str">
            <v>m</v>
          </cell>
          <cell r="F947">
            <v>12882.970463127722</v>
          </cell>
          <cell r="G947">
            <v>16747.861602066037</v>
          </cell>
          <cell r="H947" t="str">
            <v xml:space="preserve">HERRAMIENTA.MENOR(%)-0,05 B0015233-1 A0030030-100 A0040010-100 </v>
          </cell>
          <cell r="I947">
            <v>0</v>
          </cell>
          <cell r="J947">
            <v>4</v>
          </cell>
          <cell r="K947" t="str">
            <v xml:space="preserve">HERRAMIENTA.MENOR(%)-0,05 </v>
          </cell>
          <cell r="L947" t="str">
            <v>B0015233-1</v>
          </cell>
          <cell r="M947" t="str">
            <v>A0030030-100</v>
          </cell>
          <cell r="N947" t="str">
            <v>A0040010-100</v>
          </cell>
          <cell r="O947">
            <v>0</v>
          </cell>
          <cell r="P947">
            <v>0</v>
          </cell>
          <cell r="Q947">
            <v>0</v>
          </cell>
          <cell r="R947">
            <v>0</v>
          </cell>
          <cell r="S947">
            <v>0</v>
          </cell>
          <cell r="T947">
            <v>0</v>
          </cell>
          <cell r="U947">
            <v>0</v>
          </cell>
          <cell r="V947">
            <v>0</v>
          </cell>
          <cell r="W947">
            <v>0</v>
          </cell>
          <cell r="X947">
            <v>0</v>
          </cell>
          <cell r="Y947">
            <v>0</v>
          </cell>
          <cell r="Z947">
            <v>0</v>
          </cell>
          <cell r="AA947">
            <v>0</v>
          </cell>
          <cell r="AB947">
            <v>0</v>
          </cell>
          <cell r="AC947">
            <v>0</v>
          </cell>
          <cell r="AD947">
            <v>0</v>
          </cell>
          <cell r="AE947">
            <v>0</v>
          </cell>
          <cell r="AF947">
            <v>0</v>
          </cell>
          <cell r="AG947">
            <v>0</v>
          </cell>
          <cell r="AH947">
            <v>0</v>
          </cell>
        </row>
        <row r="948">
          <cell r="C948" t="str">
            <v>670_1</v>
          </cell>
          <cell r="D948" t="str">
            <v>Disipadores de Energía y Sedimentadores en Gaviones de Alambre de Acero entrelazado clase 1: recubrimiento de Zinc (galvanizado)</v>
          </cell>
          <cell r="E948" t="str">
            <v>m3</v>
          </cell>
          <cell r="F948">
            <v>166568.32709684985</v>
          </cell>
          <cell r="G948">
            <v>216538.82522590482</v>
          </cell>
          <cell r="H948" t="str">
            <v xml:space="preserve">HERRAMIENTA.MENOR(%)-0,05 B0014710-1,1 B0073220-1,15 B0014611-0,12 B021001-2 B033002-0,5 T0010094-1,1 A0030040-8 A0040010-8 </v>
          </cell>
          <cell r="I948">
            <v>0</v>
          </cell>
          <cell r="J948">
            <v>9</v>
          </cell>
          <cell r="K948" t="str">
            <v xml:space="preserve">HERRAMIENTA.MENOR(%)-0,05 </v>
          </cell>
          <cell r="L948" t="str">
            <v>B0014710-1,1</v>
          </cell>
          <cell r="M948" t="str">
            <v>B0073220-1,15</v>
          </cell>
          <cell r="N948" t="str">
            <v>B0014611-0,12</v>
          </cell>
          <cell r="O948" t="str">
            <v>B021001-2</v>
          </cell>
          <cell r="P948" t="str">
            <v>B033002-0,5</v>
          </cell>
          <cell r="Q948" t="str">
            <v>T0010094-1,1</v>
          </cell>
          <cell r="R948" t="str">
            <v>A0030040-8</v>
          </cell>
          <cell r="S948" t="str">
            <v>A0040010-8</v>
          </cell>
          <cell r="T948">
            <v>0</v>
          </cell>
          <cell r="U948">
            <v>0</v>
          </cell>
          <cell r="V948">
            <v>0</v>
          </cell>
          <cell r="W948">
            <v>0</v>
          </cell>
          <cell r="X948">
            <v>0</v>
          </cell>
          <cell r="Y948">
            <v>0</v>
          </cell>
          <cell r="Z948">
            <v>0</v>
          </cell>
          <cell r="AA948">
            <v>0</v>
          </cell>
          <cell r="AB948">
            <v>0</v>
          </cell>
          <cell r="AC948">
            <v>0</v>
          </cell>
          <cell r="AD948">
            <v>0</v>
          </cell>
          <cell r="AE948">
            <v>0</v>
          </cell>
          <cell r="AF948">
            <v>0</v>
          </cell>
          <cell r="AG948">
            <v>0</v>
          </cell>
          <cell r="AH948">
            <v>0</v>
          </cell>
        </row>
        <row r="949">
          <cell r="C949" t="str">
            <v>670_2</v>
          </cell>
          <cell r="D949" t="str">
            <v>Disipadores de Energía y Sedimentadores en Gaviones de Alambre de Acero entrelazado clase 2: recubrimiento de aleacion Zn-5A1-MM</v>
          </cell>
          <cell r="E949" t="str">
            <v>m3</v>
          </cell>
          <cell r="F949">
            <v>169445.10620440985</v>
          </cell>
          <cell r="G949">
            <v>220278.63806573281</v>
          </cell>
          <cell r="H949" t="str">
            <v xml:space="preserve">HERRAMIENTA.MENOR(%)-0,05 B0014710-1,1 B0073220-1,15 B0014611-0,12 B021001-2 B033005-0,5 T0010094-1,1 A0030040-8 A0040010-8 </v>
          </cell>
          <cell r="I949">
            <v>0</v>
          </cell>
          <cell r="J949">
            <v>9</v>
          </cell>
          <cell r="K949" t="str">
            <v xml:space="preserve">HERRAMIENTA.MENOR(%)-0,05 </v>
          </cell>
          <cell r="L949" t="str">
            <v>B0014710-1,1</v>
          </cell>
          <cell r="M949" t="str">
            <v>B0073220-1,15</v>
          </cell>
          <cell r="N949" t="str">
            <v>B0014611-0,12</v>
          </cell>
          <cell r="O949" t="str">
            <v>B021001-2</v>
          </cell>
          <cell r="P949" t="str">
            <v>B033005-0,5</v>
          </cell>
          <cell r="Q949" t="str">
            <v>T0010094-1,1</v>
          </cell>
          <cell r="R949" t="str">
            <v>A0030040-8</v>
          </cell>
          <cell r="S949" t="str">
            <v>A0040010-8</v>
          </cell>
          <cell r="T949">
            <v>0</v>
          </cell>
          <cell r="U949">
            <v>0</v>
          </cell>
          <cell r="V949">
            <v>0</v>
          </cell>
          <cell r="W949">
            <v>0</v>
          </cell>
          <cell r="X949">
            <v>0</v>
          </cell>
          <cell r="Y949">
            <v>0</v>
          </cell>
          <cell r="Z949">
            <v>0</v>
          </cell>
          <cell r="AA949">
            <v>0</v>
          </cell>
          <cell r="AB949">
            <v>0</v>
          </cell>
          <cell r="AC949">
            <v>0</v>
          </cell>
          <cell r="AD949">
            <v>0</v>
          </cell>
          <cell r="AE949">
            <v>0</v>
          </cell>
          <cell r="AF949">
            <v>0</v>
          </cell>
          <cell r="AG949">
            <v>0</v>
          </cell>
          <cell r="AH949">
            <v>0</v>
          </cell>
        </row>
        <row r="950">
          <cell r="C950" t="str">
            <v>670_3</v>
          </cell>
          <cell r="D950" t="str">
            <v>Disipadores de Energía y Sedimentadores en Gaviones de Alambre de Acero entrelazado clase 3: recubrimiento de Zinc (galvanizado) y PVC</v>
          </cell>
          <cell r="E950" t="str">
            <v>m3</v>
          </cell>
          <cell r="F950">
            <v>172942.13864394726</v>
          </cell>
          <cell r="G950">
            <v>224824.78023713143</v>
          </cell>
          <cell r="H950" t="str">
            <v xml:space="preserve">HERRAMIENTA.MENOR(%)-0,05 B0014710-1,1 B0073220-1,15 B0014611-0,12 B021001-2 B033006-0,5 T0010094-1,1 A0030040-8 A0040010-8 </v>
          </cell>
          <cell r="I950">
            <v>0</v>
          </cell>
          <cell r="J950">
            <v>9</v>
          </cell>
          <cell r="K950" t="str">
            <v xml:space="preserve">HERRAMIENTA.MENOR(%)-0,05 </v>
          </cell>
          <cell r="L950" t="str">
            <v>B0014710-1,1</v>
          </cell>
          <cell r="M950" t="str">
            <v>B0073220-1,15</v>
          </cell>
          <cell r="N950" t="str">
            <v>B0014611-0,12</v>
          </cell>
          <cell r="O950" t="str">
            <v>B021001-2</v>
          </cell>
          <cell r="P950" t="str">
            <v>B033006-0,5</v>
          </cell>
          <cell r="Q950" t="str">
            <v>T0010094-1,1</v>
          </cell>
          <cell r="R950" t="str">
            <v>A0030040-8</v>
          </cell>
          <cell r="S950" t="str">
            <v>A0040010-8</v>
          </cell>
          <cell r="T950">
            <v>0</v>
          </cell>
          <cell r="U950">
            <v>0</v>
          </cell>
          <cell r="V950">
            <v>0</v>
          </cell>
          <cell r="W950">
            <v>0</v>
          </cell>
          <cell r="X950">
            <v>0</v>
          </cell>
          <cell r="Y950">
            <v>0</v>
          </cell>
          <cell r="Z950">
            <v>0</v>
          </cell>
          <cell r="AA950">
            <v>0</v>
          </cell>
          <cell r="AB950">
            <v>0</v>
          </cell>
          <cell r="AC950">
            <v>0</v>
          </cell>
          <cell r="AD950">
            <v>0</v>
          </cell>
          <cell r="AE950">
            <v>0</v>
          </cell>
          <cell r="AF950">
            <v>0</v>
          </cell>
          <cell r="AG950">
            <v>0</v>
          </cell>
          <cell r="AH950">
            <v>0</v>
          </cell>
        </row>
        <row r="951">
          <cell r="C951" t="str">
            <v>670_4</v>
          </cell>
          <cell r="D951" t="str">
            <v>Disipadores de Energía y Sedimentadores en Gaviones de Alambre de Acero entrelazado clase 4: recubrimiento de aleacion Zn-5A1-MM Y PVC</v>
          </cell>
          <cell r="E951" t="str">
            <v>m3</v>
          </cell>
          <cell r="F951">
            <v>174649.15870607179</v>
          </cell>
          <cell r="G951">
            <v>227043.90631789333</v>
          </cell>
          <cell r="H951" t="str">
            <v xml:space="preserve">HERRAMIENTA.MENOR(%)-0,05 B0014710-1,1 B0073220-1,15 B0014611-0,12 B021001-2 B033009-0,5 T0010094-1,1 A0030040-8 A0040010-8 </v>
          </cell>
          <cell r="I951">
            <v>0</v>
          </cell>
          <cell r="J951">
            <v>9</v>
          </cell>
          <cell r="K951" t="str">
            <v xml:space="preserve">HERRAMIENTA.MENOR(%)-0,05 </v>
          </cell>
          <cell r="L951" t="str">
            <v>B0014710-1,1</v>
          </cell>
          <cell r="M951" t="str">
            <v>B0073220-1,15</v>
          </cell>
          <cell r="N951" t="str">
            <v>B0014611-0,12</v>
          </cell>
          <cell r="O951" t="str">
            <v>B021001-2</v>
          </cell>
          <cell r="P951" t="str">
            <v>B033009-0,5</v>
          </cell>
          <cell r="Q951" t="str">
            <v>T0010094-1,1</v>
          </cell>
          <cell r="R951" t="str">
            <v>A0030040-8</v>
          </cell>
          <cell r="S951" t="str">
            <v>A0040010-8</v>
          </cell>
          <cell r="T951">
            <v>0</v>
          </cell>
          <cell r="U951">
            <v>0</v>
          </cell>
          <cell r="V951">
            <v>0</v>
          </cell>
          <cell r="W951">
            <v>0</v>
          </cell>
          <cell r="X951">
            <v>0</v>
          </cell>
          <cell r="Y951">
            <v>0</v>
          </cell>
          <cell r="Z951">
            <v>0</v>
          </cell>
          <cell r="AA951">
            <v>0</v>
          </cell>
          <cell r="AB951">
            <v>0</v>
          </cell>
          <cell r="AC951">
            <v>0</v>
          </cell>
          <cell r="AD951">
            <v>0</v>
          </cell>
          <cell r="AE951">
            <v>0</v>
          </cell>
          <cell r="AF951">
            <v>0</v>
          </cell>
          <cell r="AG951">
            <v>0</v>
          </cell>
          <cell r="AH951">
            <v>0</v>
          </cell>
        </row>
        <row r="952">
          <cell r="C952" t="str">
            <v>670_5</v>
          </cell>
          <cell r="D952" t="str">
            <v>Disipadores de Energía y Sedimentadores en Concreto Ciclopeo</v>
          </cell>
          <cell r="E952" t="str">
            <v>m3</v>
          </cell>
          <cell r="F952">
            <v>201260.55397614118</v>
          </cell>
          <cell r="G952">
            <v>261638.72016898353</v>
          </cell>
          <cell r="H952" t="str">
            <v xml:space="preserve">C0010550-1 HERRAMIENTA.MENOR(%)-0,05 B0053100-0,504 B021001-2 B0063200-111 B0014700-0,4 B0093350-0,378 B0100001-156 T0010094-0,4 T0010004-0,378 T0010042-0,504 A0030080-8 A0040010-8 </v>
          </cell>
          <cell r="I952">
            <v>0</v>
          </cell>
          <cell r="J952">
            <v>13</v>
          </cell>
          <cell r="K952" t="str">
            <v xml:space="preserve">C0010550-1 </v>
          </cell>
          <cell r="L952" t="str">
            <v>HERRAMIENTA.MENOR(%)-0,05</v>
          </cell>
          <cell r="M952" t="str">
            <v>B0053100-0,504</v>
          </cell>
          <cell r="N952" t="str">
            <v>B021001-2</v>
          </cell>
          <cell r="O952" t="str">
            <v>B0063200-111</v>
          </cell>
          <cell r="P952" t="str">
            <v>B0014700-0,4</v>
          </cell>
          <cell r="Q952" t="str">
            <v>B0093350-0,378</v>
          </cell>
          <cell r="R952" t="str">
            <v>B0100001-156</v>
          </cell>
          <cell r="S952" t="str">
            <v>T0010094-0,4</v>
          </cell>
          <cell r="T952" t="str">
            <v>T0010004-0,378</v>
          </cell>
          <cell r="U952" t="str">
            <v>T0010042-0,504</v>
          </cell>
          <cell r="V952" t="str">
            <v>A0030080-8</v>
          </cell>
          <cell r="W952" t="str">
            <v>A0040010-8</v>
          </cell>
          <cell r="X952">
            <v>0</v>
          </cell>
          <cell r="Y952">
            <v>0</v>
          </cell>
          <cell r="Z952">
            <v>0</v>
          </cell>
          <cell r="AA952">
            <v>0</v>
          </cell>
          <cell r="AB952">
            <v>0</v>
          </cell>
          <cell r="AC952">
            <v>0</v>
          </cell>
          <cell r="AD952">
            <v>0</v>
          </cell>
          <cell r="AE952">
            <v>0</v>
          </cell>
          <cell r="AF952">
            <v>0</v>
          </cell>
          <cell r="AG952">
            <v>0</v>
          </cell>
          <cell r="AH952">
            <v>0</v>
          </cell>
        </row>
        <row r="953">
          <cell r="C953" t="str">
            <v>671_1</v>
          </cell>
          <cell r="D953" t="str">
            <v>Cuneta de Concreto Vaciada In Situ; no incluye la conformacion de la superficie de apoyo</v>
          </cell>
          <cell r="E953" t="str">
            <v>m3</v>
          </cell>
          <cell r="F953">
            <v>345152.72455011285</v>
          </cell>
          <cell r="G953">
            <v>448698.54191514669</v>
          </cell>
          <cell r="H953" t="str">
            <v xml:space="preserve">HERRAMIENTA.MENOR(%)-0,05 B0103490-0,5 B0123660-1,01 B021001-0,3 T0010009-1,01 A0030030-10 A0040010-10 </v>
          </cell>
          <cell r="I953">
            <v>0</v>
          </cell>
          <cell r="J953">
            <v>7</v>
          </cell>
          <cell r="K953" t="str">
            <v xml:space="preserve">HERRAMIENTA.MENOR(%)-0,05 </v>
          </cell>
          <cell r="L953" t="str">
            <v>B0103490-0,5</v>
          </cell>
          <cell r="M953" t="str">
            <v>B0123660-1,01</v>
          </cell>
          <cell r="N953" t="str">
            <v>B021001-0,3</v>
          </cell>
          <cell r="O953" t="str">
            <v>T0010009-1,01</v>
          </cell>
          <cell r="P953" t="str">
            <v>A0030030-10</v>
          </cell>
          <cell r="Q953" t="str">
            <v>A0040010-10</v>
          </cell>
          <cell r="R953">
            <v>0</v>
          </cell>
          <cell r="S953">
            <v>0</v>
          </cell>
          <cell r="T953">
            <v>0</v>
          </cell>
          <cell r="U953">
            <v>0</v>
          </cell>
          <cell r="V953">
            <v>0</v>
          </cell>
          <cell r="W953">
            <v>0</v>
          </cell>
          <cell r="X953">
            <v>0</v>
          </cell>
          <cell r="Y953">
            <v>0</v>
          </cell>
          <cell r="Z953">
            <v>0</v>
          </cell>
          <cell r="AA953">
            <v>0</v>
          </cell>
          <cell r="AB953">
            <v>0</v>
          </cell>
          <cell r="AC953">
            <v>0</v>
          </cell>
          <cell r="AD953">
            <v>0</v>
          </cell>
          <cell r="AE953">
            <v>0</v>
          </cell>
          <cell r="AF953">
            <v>0</v>
          </cell>
          <cell r="AG953">
            <v>0</v>
          </cell>
          <cell r="AH953">
            <v>0</v>
          </cell>
        </row>
        <row r="954">
          <cell r="C954" t="str">
            <v>671_2</v>
          </cell>
          <cell r="D954" t="str">
            <v>Cuneta de Piezas Prefabricadas de Concreto; no incluye la conformacion de la superficie de apoyo</v>
          </cell>
          <cell r="E954" t="str">
            <v>m</v>
          </cell>
          <cell r="F954">
            <v>31793.403370440497</v>
          </cell>
          <cell r="G954">
            <v>41331.424381572651</v>
          </cell>
          <cell r="H954" t="str">
            <v xml:space="preserve">HERRAMIENTA.MENOR(%)-0,05 B0103490-0,05 B0013760-1 A0030020-150 A0040010-150 </v>
          </cell>
          <cell r="I954">
            <v>0</v>
          </cell>
          <cell r="J954">
            <v>5</v>
          </cell>
          <cell r="K954" t="str">
            <v xml:space="preserve">HERRAMIENTA.MENOR(%)-0,05 </v>
          </cell>
          <cell r="L954" t="str">
            <v>B0103490-0,05</v>
          </cell>
          <cell r="M954" t="str">
            <v>B0013760-1</v>
          </cell>
          <cell r="N954" t="str">
            <v>A0030020-150</v>
          </cell>
          <cell r="O954" t="str">
            <v>A0040010-150</v>
          </cell>
          <cell r="P954">
            <v>0</v>
          </cell>
          <cell r="Q954">
            <v>0</v>
          </cell>
          <cell r="R954">
            <v>0</v>
          </cell>
          <cell r="S954">
            <v>0</v>
          </cell>
          <cell r="T954">
            <v>0</v>
          </cell>
          <cell r="U954">
            <v>0</v>
          </cell>
          <cell r="V954">
            <v>0</v>
          </cell>
          <cell r="W954">
            <v>0</v>
          </cell>
          <cell r="X954">
            <v>0</v>
          </cell>
          <cell r="Y954">
            <v>0</v>
          </cell>
          <cell r="Z954">
            <v>0</v>
          </cell>
          <cell r="AA954">
            <v>0</v>
          </cell>
          <cell r="AB954">
            <v>0</v>
          </cell>
          <cell r="AC954">
            <v>0</v>
          </cell>
          <cell r="AD954">
            <v>0</v>
          </cell>
          <cell r="AE954">
            <v>0</v>
          </cell>
          <cell r="AF954">
            <v>0</v>
          </cell>
          <cell r="AG954">
            <v>0</v>
          </cell>
          <cell r="AH954">
            <v>0</v>
          </cell>
        </row>
        <row r="955">
          <cell r="C955" t="str">
            <v>671_3</v>
          </cell>
          <cell r="D955" t="str">
            <v>Cuneta de Concreto Vaciada In Situ; incluye la conformacion de la superficie de apoyo</v>
          </cell>
          <cell r="E955" t="str">
            <v>m3</v>
          </cell>
          <cell r="F955">
            <v>368805.04455011286</v>
          </cell>
          <cell r="G955">
            <v>479446.5579151467</v>
          </cell>
          <cell r="H955" t="str">
            <v xml:space="preserve">C0010190-1,25 HERRAMIENTA.MENOR(%)-0,05 B0014410-0,5 B0103490-0,5 B0123660-1,01 B021001-0,3 T0010009-1,01 T0010062-0,5 A0030050-10 A0040010-10 </v>
          </cell>
          <cell r="I955">
            <v>0</v>
          </cell>
          <cell r="J955">
            <v>10</v>
          </cell>
          <cell r="K955" t="str">
            <v xml:space="preserve">C0010190-1,25 </v>
          </cell>
          <cell r="L955" t="str">
            <v>HERRAMIENTA.MENOR(%)-0,05</v>
          </cell>
          <cell r="M955" t="str">
            <v>B0014410-0,5</v>
          </cell>
          <cell r="N955" t="str">
            <v>B0103490-0,5</v>
          </cell>
          <cell r="O955" t="str">
            <v>B0123660-1,01</v>
          </cell>
          <cell r="P955" t="str">
            <v>B021001-0,3</v>
          </cell>
          <cell r="Q955" t="str">
            <v>T0010009-1,01</v>
          </cell>
          <cell r="R955" t="str">
            <v>T0010062-0,5</v>
          </cell>
          <cell r="S955" t="str">
            <v>A0030050-10</v>
          </cell>
          <cell r="T955" t="str">
            <v>A0040010-10</v>
          </cell>
          <cell r="U955">
            <v>0</v>
          </cell>
          <cell r="V955">
            <v>0</v>
          </cell>
          <cell r="W955">
            <v>0</v>
          </cell>
          <cell r="X955">
            <v>0</v>
          </cell>
          <cell r="Y955">
            <v>0</v>
          </cell>
          <cell r="Z955">
            <v>0</v>
          </cell>
          <cell r="AA955">
            <v>0</v>
          </cell>
          <cell r="AB955">
            <v>0</v>
          </cell>
          <cell r="AC955">
            <v>0</v>
          </cell>
          <cell r="AD955">
            <v>0</v>
          </cell>
          <cell r="AE955">
            <v>0</v>
          </cell>
          <cell r="AF955">
            <v>0</v>
          </cell>
          <cell r="AG955">
            <v>0</v>
          </cell>
          <cell r="AH955">
            <v>0</v>
          </cell>
        </row>
        <row r="956">
          <cell r="C956" t="str">
            <v>671_4</v>
          </cell>
          <cell r="D956" t="str">
            <v>Cuneta de Piezas Prefabricadas de Concreto; incluye la conformacion de la superficie de apoyo</v>
          </cell>
          <cell r="E956" t="str">
            <v>m</v>
          </cell>
          <cell r="F956">
            <v>33804.391370440499</v>
          </cell>
          <cell r="G956">
            <v>43945.708781572648</v>
          </cell>
          <cell r="H956" t="str">
            <v xml:space="preserve">C0010190-18,75 HERRAMIENTA.MENOR(%)-0,05 B0014410-0,05 B0103490-0,05 B0013760-1 T0010062-0,05 A0030040-150 A0040010-150 </v>
          </cell>
          <cell r="I956">
            <v>0</v>
          </cell>
          <cell r="J956">
            <v>8</v>
          </cell>
          <cell r="K956" t="str">
            <v xml:space="preserve">C0010190-18,75 </v>
          </cell>
          <cell r="L956" t="str">
            <v>HERRAMIENTA.MENOR(%)-0,05</v>
          </cell>
          <cell r="M956" t="str">
            <v>B0014410-0,05</v>
          </cell>
          <cell r="N956" t="str">
            <v>B0103490-0,05</v>
          </cell>
          <cell r="O956" t="str">
            <v>B0013760-1</v>
          </cell>
          <cell r="P956" t="str">
            <v>T0010062-0,05</v>
          </cell>
          <cell r="Q956" t="str">
            <v>A0030040-150</v>
          </cell>
          <cell r="R956" t="str">
            <v>A0040010-150</v>
          </cell>
          <cell r="S956">
            <v>0</v>
          </cell>
          <cell r="T956">
            <v>0</v>
          </cell>
          <cell r="U956">
            <v>0</v>
          </cell>
          <cell r="V956">
            <v>0</v>
          </cell>
          <cell r="W956">
            <v>0</v>
          </cell>
          <cell r="X956">
            <v>0</v>
          </cell>
          <cell r="Y956">
            <v>0</v>
          </cell>
          <cell r="Z956">
            <v>0</v>
          </cell>
          <cell r="AA956">
            <v>0</v>
          </cell>
          <cell r="AB956">
            <v>0</v>
          </cell>
          <cell r="AC956">
            <v>0</v>
          </cell>
          <cell r="AD956">
            <v>0</v>
          </cell>
          <cell r="AE956">
            <v>0</v>
          </cell>
          <cell r="AF956">
            <v>0</v>
          </cell>
          <cell r="AG956">
            <v>0</v>
          </cell>
          <cell r="AH956">
            <v>0</v>
          </cell>
        </row>
        <row r="957">
          <cell r="C957" t="str">
            <v>672_1</v>
          </cell>
          <cell r="D957" t="str">
            <v>Bordillo de Concreto Vaciado In Situ; no incluye la preparacion de la superficie de apoyo</v>
          </cell>
          <cell r="E957" t="str">
            <v>m</v>
          </cell>
          <cell r="F957">
            <v>25460.752316421182</v>
          </cell>
          <cell r="G957">
            <v>33098.978011347535</v>
          </cell>
          <cell r="H957" t="str">
            <v xml:space="preserve">HERRAMIENTA.MENOR(%)-0,05 B0123660-0,07 B021001-0,3 T0010009-0,07 A0030030-100 A0040010-100 </v>
          </cell>
          <cell r="I957">
            <v>0</v>
          </cell>
          <cell r="J957">
            <v>6</v>
          </cell>
          <cell r="K957" t="str">
            <v xml:space="preserve">HERRAMIENTA.MENOR(%)-0,05 </v>
          </cell>
          <cell r="L957" t="str">
            <v>B0123660-0,07</v>
          </cell>
          <cell r="M957" t="str">
            <v>B021001-0,3</v>
          </cell>
          <cell r="N957" t="str">
            <v>T0010009-0,07</v>
          </cell>
          <cell r="O957" t="str">
            <v>A0030030-100</v>
          </cell>
          <cell r="P957" t="str">
            <v>A0040010-100</v>
          </cell>
          <cell r="Q957">
            <v>0</v>
          </cell>
          <cell r="R957">
            <v>0</v>
          </cell>
          <cell r="S957">
            <v>0</v>
          </cell>
          <cell r="T957">
            <v>0</v>
          </cell>
          <cell r="U957">
            <v>0</v>
          </cell>
          <cell r="V957">
            <v>0</v>
          </cell>
          <cell r="W957">
            <v>0</v>
          </cell>
          <cell r="X957">
            <v>0</v>
          </cell>
          <cell r="Y957">
            <v>0</v>
          </cell>
          <cell r="Z957">
            <v>0</v>
          </cell>
          <cell r="AA957">
            <v>0</v>
          </cell>
          <cell r="AB957">
            <v>0</v>
          </cell>
          <cell r="AC957">
            <v>0</v>
          </cell>
          <cell r="AD957">
            <v>0</v>
          </cell>
          <cell r="AE957">
            <v>0</v>
          </cell>
          <cell r="AF957">
            <v>0</v>
          </cell>
          <cell r="AG957">
            <v>0</v>
          </cell>
          <cell r="AH957">
            <v>0</v>
          </cell>
        </row>
        <row r="958">
          <cell r="C958" t="str">
            <v>672_2</v>
          </cell>
          <cell r="D958" t="str">
            <v>Bordillo de Piezas Prefabricadas de Concreto; no incluye la preparacion de la superficie de apoyo</v>
          </cell>
          <cell r="E958" t="str">
            <v>m</v>
          </cell>
          <cell r="F958">
            <v>41368.511730057086</v>
          </cell>
          <cell r="G958">
            <v>53779.065249074207</v>
          </cell>
          <cell r="H958" t="str">
            <v xml:space="preserve">HERRAMIENTA.MENOR(%)-0,05 B0013436-1,25 A0030020-150 A0040010-150 </v>
          </cell>
          <cell r="I958">
            <v>0</v>
          </cell>
          <cell r="J958">
            <v>4</v>
          </cell>
          <cell r="K958" t="str">
            <v xml:space="preserve">HERRAMIENTA.MENOR(%)-0,05 </v>
          </cell>
          <cell r="L958" t="str">
            <v>B0013436-1,25</v>
          </cell>
          <cell r="M958" t="str">
            <v>A0030020-150</v>
          </cell>
          <cell r="N958" t="str">
            <v>A0040010-150</v>
          </cell>
          <cell r="O958">
            <v>0</v>
          </cell>
          <cell r="P958">
            <v>0</v>
          </cell>
          <cell r="Q958">
            <v>0</v>
          </cell>
          <cell r="R958">
            <v>0</v>
          </cell>
          <cell r="S958">
            <v>0</v>
          </cell>
          <cell r="T958">
            <v>0</v>
          </cell>
          <cell r="U958">
            <v>0</v>
          </cell>
          <cell r="V958">
            <v>0</v>
          </cell>
          <cell r="W958">
            <v>0</v>
          </cell>
          <cell r="X958">
            <v>0</v>
          </cell>
          <cell r="Y958">
            <v>0</v>
          </cell>
          <cell r="Z958">
            <v>0</v>
          </cell>
          <cell r="AA958">
            <v>0</v>
          </cell>
          <cell r="AB958">
            <v>0</v>
          </cell>
          <cell r="AC958">
            <v>0</v>
          </cell>
          <cell r="AD958">
            <v>0</v>
          </cell>
          <cell r="AE958">
            <v>0</v>
          </cell>
          <cell r="AF958">
            <v>0</v>
          </cell>
          <cell r="AG958">
            <v>0</v>
          </cell>
          <cell r="AH958">
            <v>0</v>
          </cell>
        </row>
        <row r="959">
          <cell r="C959" t="str">
            <v>672_3</v>
          </cell>
          <cell r="D959" t="str">
            <v>Bordillo de Concreto Vaciado In Situ; incluye la preparacion de la superficie de apoyo</v>
          </cell>
          <cell r="E959" t="str">
            <v>m</v>
          </cell>
          <cell r="F959">
            <v>26355.438316421183</v>
          </cell>
          <cell r="G959">
            <v>34262.069811347537</v>
          </cell>
          <cell r="H959" t="str">
            <v xml:space="preserve">HERRAMIENTA.MENOR(%)-0,05 B0014236-0,002 B0123660-0,07 B021001-0,3 T0010009-0,072 A0030040-100 A0040010-100 </v>
          </cell>
          <cell r="I959">
            <v>0</v>
          </cell>
          <cell r="J959">
            <v>7</v>
          </cell>
          <cell r="K959" t="str">
            <v xml:space="preserve">HERRAMIENTA.MENOR(%)-0,05 </v>
          </cell>
          <cell r="L959" t="str">
            <v>B0014236-0,002</v>
          </cell>
          <cell r="M959" t="str">
            <v>B0123660-0,07</v>
          </cell>
          <cell r="N959" t="str">
            <v>B021001-0,3</v>
          </cell>
          <cell r="O959" t="str">
            <v>T0010009-0,072</v>
          </cell>
          <cell r="P959" t="str">
            <v>A0030040-100</v>
          </cell>
          <cell r="Q959" t="str">
            <v>A0040010-100</v>
          </cell>
          <cell r="R959">
            <v>0</v>
          </cell>
          <cell r="S959">
            <v>0</v>
          </cell>
          <cell r="T959">
            <v>0</v>
          </cell>
          <cell r="U959">
            <v>0</v>
          </cell>
          <cell r="V959">
            <v>0</v>
          </cell>
          <cell r="W959">
            <v>0</v>
          </cell>
          <cell r="X959">
            <v>0</v>
          </cell>
          <cell r="Y959">
            <v>0</v>
          </cell>
          <cell r="Z959">
            <v>0</v>
          </cell>
          <cell r="AA959">
            <v>0</v>
          </cell>
          <cell r="AB959">
            <v>0</v>
          </cell>
          <cell r="AC959">
            <v>0</v>
          </cell>
          <cell r="AD959">
            <v>0</v>
          </cell>
          <cell r="AE959">
            <v>0</v>
          </cell>
          <cell r="AF959">
            <v>0</v>
          </cell>
          <cell r="AG959">
            <v>0</v>
          </cell>
          <cell r="AH959">
            <v>0</v>
          </cell>
        </row>
        <row r="960">
          <cell r="C960" t="str">
            <v>672_4</v>
          </cell>
          <cell r="D960" t="str">
            <v>Bordillo de Piezas Prefabricadas de Concreto; incluye la preparacion de la superficie de apoyo</v>
          </cell>
          <cell r="E960" t="str">
            <v>m</v>
          </cell>
          <cell r="F960">
            <v>42162.635730057082</v>
          </cell>
          <cell r="G960">
            <v>34262.069811347537</v>
          </cell>
          <cell r="H960" t="str">
            <v xml:space="preserve">HERRAMIENTA.MENOR(%)-0,05 B0014236-0,002 B0013436-1,25 T0010009-0,002 A0030030-150 A0040010-150 </v>
          </cell>
          <cell r="I960">
            <v>0</v>
          </cell>
          <cell r="J960">
            <v>6</v>
          </cell>
          <cell r="K960" t="str">
            <v xml:space="preserve">HERRAMIENTA.MENOR(%)-0,05 </v>
          </cell>
          <cell r="L960" t="str">
            <v>B0014236-0,002</v>
          </cell>
          <cell r="M960" t="str">
            <v>B0013436-1,25</v>
          </cell>
          <cell r="N960" t="str">
            <v>T0010009-0,002</v>
          </cell>
          <cell r="O960" t="str">
            <v>A0030030-150</v>
          </cell>
          <cell r="P960" t="str">
            <v>A0040010-150</v>
          </cell>
          <cell r="Q960">
            <v>0</v>
          </cell>
          <cell r="R960">
            <v>0</v>
          </cell>
          <cell r="S960">
            <v>0</v>
          </cell>
          <cell r="T960">
            <v>0</v>
          </cell>
          <cell r="U960">
            <v>0</v>
          </cell>
          <cell r="V960">
            <v>0</v>
          </cell>
          <cell r="W960">
            <v>0</v>
          </cell>
          <cell r="X960">
            <v>0</v>
          </cell>
          <cell r="Y960">
            <v>0</v>
          </cell>
          <cell r="Z960">
            <v>0</v>
          </cell>
          <cell r="AA960">
            <v>0</v>
          </cell>
          <cell r="AB960">
            <v>0</v>
          </cell>
          <cell r="AC960">
            <v>0</v>
          </cell>
          <cell r="AD960">
            <v>0</v>
          </cell>
          <cell r="AE960">
            <v>0</v>
          </cell>
          <cell r="AF960">
            <v>0</v>
          </cell>
          <cell r="AG960">
            <v>0</v>
          </cell>
          <cell r="AH960">
            <v>0</v>
          </cell>
        </row>
        <row r="961">
          <cell r="C961" t="str">
            <v>673_1_1</v>
          </cell>
          <cell r="D961" t="str">
            <v>Geotextil Tipo NT-2500 o similar no tejido</v>
          </cell>
          <cell r="E961" t="str">
            <v>m2</v>
          </cell>
          <cell r="F961">
            <v>5684.3050000000003</v>
          </cell>
          <cell r="G961">
            <v>7389.5965000000006</v>
          </cell>
          <cell r="H961" t="str">
            <v xml:space="preserve">HERRAMIENTA.MENOR(%)-0,05 B025005-1,1 A0030020-240 </v>
          </cell>
          <cell r="I961">
            <v>0</v>
          </cell>
          <cell r="J961">
            <v>3</v>
          </cell>
          <cell r="K961" t="str">
            <v xml:space="preserve">HERRAMIENTA.MENOR(%)-0,05 </v>
          </cell>
          <cell r="L961" t="str">
            <v>B025005-1,1</v>
          </cell>
          <cell r="M961" t="str">
            <v>A0030020-240</v>
          </cell>
          <cell r="N961">
            <v>0</v>
          </cell>
          <cell r="O961">
            <v>0</v>
          </cell>
          <cell r="P961">
            <v>0</v>
          </cell>
          <cell r="Q961">
            <v>0</v>
          </cell>
          <cell r="R961">
            <v>0</v>
          </cell>
          <cell r="S961">
            <v>0</v>
          </cell>
          <cell r="T961">
            <v>0</v>
          </cell>
          <cell r="U961">
            <v>0</v>
          </cell>
          <cell r="V961">
            <v>0</v>
          </cell>
          <cell r="W961">
            <v>0</v>
          </cell>
          <cell r="X961">
            <v>0</v>
          </cell>
          <cell r="Y961">
            <v>0</v>
          </cell>
          <cell r="Z961">
            <v>0</v>
          </cell>
          <cell r="AA961">
            <v>0</v>
          </cell>
          <cell r="AB961">
            <v>0</v>
          </cell>
          <cell r="AC961">
            <v>0</v>
          </cell>
          <cell r="AD961">
            <v>0</v>
          </cell>
          <cell r="AE961">
            <v>0</v>
          </cell>
          <cell r="AF961">
            <v>0</v>
          </cell>
          <cell r="AG961">
            <v>0</v>
          </cell>
          <cell r="AH961">
            <v>0</v>
          </cell>
        </row>
        <row r="962">
          <cell r="C962" t="str">
            <v>673_1_2</v>
          </cell>
          <cell r="D962" t="str">
            <v>Geotextil  Tipo T-2400 o similar Tejido</v>
          </cell>
          <cell r="E962" t="str">
            <v>m2</v>
          </cell>
          <cell r="F962">
            <v>5388.4049999999997</v>
          </cell>
          <cell r="G962">
            <v>7004.9264999999996</v>
          </cell>
          <cell r="H962" t="str">
            <v xml:space="preserve">HERRAMIENTA.MENOR(%)-0,05 B025001-1,1 A0030020-240 </v>
          </cell>
          <cell r="I962">
            <v>0</v>
          </cell>
          <cell r="J962">
            <v>3</v>
          </cell>
          <cell r="K962" t="str">
            <v xml:space="preserve">HERRAMIENTA.MENOR(%)-0,05 </v>
          </cell>
          <cell r="L962" t="str">
            <v>B025001-1,1</v>
          </cell>
          <cell r="M962" t="str">
            <v>A0030020-240</v>
          </cell>
          <cell r="N962">
            <v>0</v>
          </cell>
          <cell r="O962">
            <v>0</v>
          </cell>
          <cell r="P962">
            <v>0</v>
          </cell>
          <cell r="Q962">
            <v>0</v>
          </cell>
          <cell r="R962">
            <v>0</v>
          </cell>
          <cell r="S962">
            <v>0</v>
          </cell>
          <cell r="T962">
            <v>0</v>
          </cell>
          <cell r="U962">
            <v>0</v>
          </cell>
          <cell r="V962">
            <v>0</v>
          </cell>
          <cell r="W962">
            <v>0</v>
          </cell>
          <cell r="X962">
            <v>0</v>
          </cell>
          <cell r="Y962">
            <v>0</v>
          </cell>
          <cell r="Z962">
            <v>0</v>
          </cell>
          <cell r="AA962">
            <v>0</v>
          </cell>
          <cell r="AB962">
            <v>0</v>
          </cell>
          <cell r="AC962">
            <v>0</v>
          </cell>
          <cell r="AD962">
            <v>0</v>
          </cell>
          <cell r="AE962">
            <v>0</v>
          </cell>
          <cell r="AF962">
            <v>0</v>
          </cell>
          <cell r="AG962">
            <v>0</v>
          </cell>
          <cell r="AH962">
            <v>0</v>
          </cell>
        </row>
        <row r="963">
          <cell r="C963" t="str">
            <v>673_2</v>
          </cell>
          <cell r="D963" t="str">
            <v>Material Granular Drenante</v>
          </cell>
          <cell r="E963" t="str">
            <v>m3</v>
          </cell>
          <cell r="F963">
            <v>59775.232000000004</v>
          </cell>
          <cell r="G963">
            <v>77707.801600000006</v>
          </cell>
          <cell r="H963" t="str">
            <v xml:space="preserve">HERRAMIENTA.MENOR(%)-0,05 B0014380-1,1 T0010028-1,1 A0030030-25 </v>
          </cell>
          <cell r="I963">
            <v>0</v>
          </cell>
          <cell r="J963">
            <v>4</v>
          </cell>
          <cell r="K963" t="str">
            <v xml:space="preserve">HERRAMIENTA.MENOR(%)-0,05 </v>
          </cell>
          <cell r="L963" t="str">
            <v>B0014380-1,1</v>
          </cell>
          <cell r="M963" t="str">
            <v>T0010028-1,1</v>
          </cell>
          <cell r="N963" t="str">
            <v>A0030030-25</v>
          </cell>
          <cell r="O963">
            <v>0</v>
          </cell>
          <cell r="P963">
            <v>0</v>
          </cell>
          <cell r="Q963">
            <v>0</v>
          </cell>
          <cell r="R963">
            <v>0</v>
          </cell>
          <cell r="S963">
            <v>0</v>
          </cell>
          <cell r="T963">
            <v>0</v>
          </cell>
          <cell r="U963">
            <v>0</v>
          </cell>
          <cell r="V963">
            <v>0</v>
          </cell>
          <cell r="W963">
            <v>0</v>
          </cell>
          <cell r="X963">
            <v>0</v>
          </cell>
          <cell r="Y963">
            <v>0</v>
          </cell>
          <cell r="Z963">
            <v>0</v>
          </cell>
          <cell r="AA963">
            <v>0</v>
          </cell>
          <cell r="AB963">
            <v>0</v>
          </cell>
          <cell r="AC963">
            <v>0</v>
          </cell>
          <cell r="AD963">
            <v>0</v>
          </cell>
          <cell r="AE963">
            <v>0</v>
          </cell>
          <cell r="AF963">
            <v>0</v>
          </cell>
          <cell r="AG963">
            <v>0</v>
          </cell>
          <cell r="AH963">
            <v>0</v>
          </cell>
        </row>
        <row r="964">
          <cell r="C964" t="str">
            <v>673_3</v>
          </cell>
          <cell r="D964" t="str">
            <v>Material de Cobertura Tipo Sub- Base CBR=20%</v>
          </cell>
          <cell r="E964" t="str">
            <v>m3</v>
          </cell>
          <cell r="F964">
            <v>43676.011715343542</v>
          </cell>
          <cell r="G964">
            <v>56778.815229946609</v>
          </cell>
          <cell r="H964" t="str">
            <v xml:space="preserve">C0010190-3 HERRAMIENTA.MENOR(%)-0,1 B0014340-1,25 T0010022-1,25 A0030020-24 </v>
          </cell>
          <cell r="I964">
            <v>0</v>
          </cell>
          <cell r="J964">
            <v>5</v>
          </cell>
          <cell r="K964" t="str">
            <v xml:space="preserve">C0010190-3 </v>
          </cell>
          <cell r="L964" t="str">
            <v>HERRAMIENTA.MENOR(%)-0,1</v>
          </cell>
          <cell r="M964" t="str">
            <v>B0014340-1,25</v>
          </cell>
          <cell r="N964" t="str">
            <v>T0010022-1,25</v>
          </cell>
          <cell r="O964" t="str">
            <v>A0030020-24</v>
          </cell>
          <cell r="P964">
            <v>0</v>
          </cell>
          <cell r="Q964">
            <v>0</v>
          </cell>
          <cell r="R964">
            <v>0</v>
          </cell>
          <cell r="S964">
            <v>0</v>
          </cell>
          <cell r="T964">
            <v>0</v>
          </cell>
          <cell r="U964">
            <v>0</v>
          </cell>
          <cell r="V964">
            <v>0</v>
          </cell>
          <cell r="W964">
            <v>0</v>
          </cell>
          <cell r="X964">
            <v>0</v>
          </cell>
          <cell r="Y964">
            <v>0</v>
          </cell>
          <cell r="Z964">
            <v>0</v>
          </cell>
          <cell r="AA964">
            <v>0</v>
          </cell>
          <cell r="AB964">
            <v>0</v>
          </cell>
          <cell r="AC964">
            <v>0</v>
          </cell>
          <cell r="AD964">
            <v>0</v>
          </cell>
          <cell r="AE964">
            <v>0</v>
          </cell>
          <cell r="AF964">
            <v>0</v>
          </cell>
          <cell r="AG964">
            <v>0</v>
          </cell>
          <cell r="AH964">
            <v>0</v>
          </cell>
        </row>
        <row r="965">
          <cell r="C965" t="str">
            <v>674_1</v>
          </cell>
          <cell r="D965" t="str">
            <v>Dren Horizontal de Longitud menor o igual a diez (10) metros.</v>
          </cell>
          <cell r="E965" t="str">
            <v>m</v>
          </cell>
          <cell r="F965">
            <v>68528.221216462902</v>
          </cell>
          <cell r="G965">
            <v>89086.687581401769</v>
          </cell>
          <cell r="H965" t="str">
            <v xml:space="preserve">C0010340-2,5 HERRAMIENTA.MENOR(%)-0,05 B0015200-1,01 A0030010-20 A0040010-20 </v>
          </cell>
          <cell r="I965">
            <v>0</v>
          </cell>
          <cell r="J965">
            <v>5</v>
          </cell>
          <cell r="K965" t="str">
            <v xml:space="preserve">C0010340-2,5 </v>
          </cell>
          <cell r="L965" t="str">
            <v>HERRAMIENTA.MENOR(%)-0,05</v>
          </cell>
          <cell r="M965" t="str">
            <v>B0015200-1,01</v>
          </cell>
          <cell r="N965" t="str">
            <v>A0030010-20</v>
          </cell>
          <cell r="O965" t="str">
            <v>A0040010-20</v>
          </cell>
          <cell r="P965">
            <v>0</v>
          </cell>
          <cell r="Q965">
            <v>0</v>
          </cell>
          <cell r="R965">
            <v>0</v>
          </cell>
          <cell r="S965">
            <v>0</v>
          </cell>
          <cell r="T965">
            <v>0</v>
          </cell>
          <cell r="U965">
            <v>0</v>
          </cell>
          <cell r="V965">
            <v>0</v>
          </cell>
          <cell r="W965">
            <v>0</v>
          </cell>
          <cell r="X965">
            <v>0</v>
          </cell>
          <cell r="Y965">
            <v>0</v>
          </cell>
          <cell r="Z965">
            <v>0</v>
          </cell>
          <cell r="AA965">
            <v>0</v>
          </cell>
          <cell r="AB965">
            <v>0</v>
          </cell>
          <cell r="AC965">
            <v>0</v>
          </cell>
          <cell r="AD965">
            <v>0</v>
          </cell>
          <cell r="AE965">
            <v>0</v>
          </cell>
          <cell r="AF965">
            <v>0</v>
          </cell>
          <cell r="AG965">
            <v>0</v>
          </cell>
          <cell r="AH965">
            <v>0</v>
          </cell>
        </row>
        <row r="966">
          <cell r="C966" t="str">
            <v>674_2</v>
          </cell>
          <cell r="D966" t="str">
            <v>Dren Horizontal de Longitud Mayor a diez (10) metros.</v>
          </cell>
          <cell r="E966" t="str">
            <v>m</v>
          </cell>
          <cell r="F966">
            <v>124788.20571646291</v>
          </cell>
          <cell r="G966">
            <v>162224.66743140179</v>
          </cell>
          <cell r="H966" t="str">
            <v xml:space="preserve">C0010340-1,25 HERRAMIENTA.MENOR(%)-0,05 B0015200-1,01 A0030020-10 A0040010-10 </v>
          </cell>
          <cell r="I966">
            <v>0</v>
          </cell>
          <cell r="J966">
            <v>5</v>
          </cell>
          <cell r="K966" t="str">
            <v xml:space="preserve">C0010340-1,25 </v>
          </cell>
          <cell r="L966" t="str">
            <v>HERRAMIENTA.MENOR(%)-0,05</v>
          </cell>
          <cell r="M966" t="str">
            <v>B0015200-1,01</v>
          </cell>
          <cell r="N966" t="str">
            <v>A0030020-10</v>
          </cell>
          <cell r="O966" t="str">
            <v>A0040010-10</v>
          </cell>
          <cell r="P966">
            <v>0</v>
          </cell>
          <cell r="Q966">
            <v>0</v>
          </cell>
          <cell r="R966">
            <v>0</v>
          </cell>
          <cell r="S966">
            <v>0</v>
          </cell>
          <cell r="T966">
            <v>0</v>
          </cell>
          <cell r="U966">
            <v>0</v>
          </cell>
          <cell r="V966">
            <v>0</v>
          </cell>
          <cell r="W966">
            <v>0</v>
          </cell>
          <cell r="X966">
            <v>0</v>
          </cell>
          <cell r="Y966">
            <v>0</v>
          </cell>
          <cell r="Z966">
            <v>0</v>
          </cell>
          <cell r="AA966">
            <v>0</v>
          </cell>
          <cell r="AB966">
            <v>0</v>
          </cell>
          <cell r="AC966">
            <v>0</v>
          </cell>
          <cell r="AD966">
            <v>0</v>
          </cell>
          <cell r="AE966">
            <v>0</v>
          </cell>
          <cell r="AF966">
            <v>0</v>
          </cell>
          <cell r="AG966">
            <v>0</v>
          </cell>
          <cell r="AH966">
            <v>0</v>
          </cell>
        </row>
        <row r="967">
          <cell r="C967" t="str">
            <v>680_1</v>
          </cell>
          <cell r="D967" t="str">
            <v>Páneles de Concreto.</v>
          </cell>
          <cell r="E967" t="str">
            <v>m2</v>
          </cell>
          <cell r="F967">
            <v>107614.95931409982</v>
          </cell>
          <cell r="G967">
            <v>139899.44710832977</v>
          </cell>
          <cell r="H967" t="str">
            <v xml:space="preserve">C0010810-23 C0010850-1 HERRAMIENTA.MENOR(%)-0,05 B0015210-0,35 B021002-1 B0020003-3,8 B0123650-0,18 T0010009-0,18 A0030020-10 A0040010-10 </v>
          </cell>
          <cell r="I967">
            <v>0</v>
          </cell>
          <cell r="J967">
            <v>10</v>
          </cell>
          <cell r="K967" t="str">
            <v xml:space="preserve">C0010810-23 </v>
          </cell>
          <cell r="L967" t="str">
            <v>C0010850-1</v>
          </cell>
          <cell r="M967" t="str">
            <v>HERRAMIENTA.MENOR(%)-0,05</v>
          </cell>
          <cell r="N967" t="str">
            <v>B0015210-0,35</v>
          </cell>
          <cell r="O967" t="str">
            <v>B021002-1</v>
          </cell>
          <cell r="P967" t="str">
            <v>B0020003-3,8</v>
          </cell>
          <cell r="Q967" t="str">
            <v>B0123650-0,18</v>
          </cell>
          <cell r="R967" t="str">
            <v>T0010009-0,18</v>
          </cell>
          <cell r="S967" t="str">
            <v>A0030020-10</v>
          </cell>
          <cell r="T967" t="str">
            <v>A0040010-10</v>
          </cell>
          <cell r="U967">
            <v>0</v>
          </cell>
          <cell r="V967">
            <v>0</v>
          </cell>
          <cell r="W967">
            <v>0</v>
          </cell>
          <cell r="X967">
            <v>0</v>
          </cell>
          <cell r="Y967">
            <v>0</v>
          </cell>
          <cell r="Z967">
            <v>0</v>
          </cell>
          <cell r="AA967">
            <v>0</v>
          </cell>
          <cell r="AB967">
            <v>0</v>
          </cell>
          <cell r="AC967">
            <v>0</v>
          </cell>
          <cell r="AD967">
            <v>0</v>
          </cell>
          <cell r="AE967">
            <v>0</v>
          </cell>
          <cell r="AF967">
            <v>0</v>
          </cell>
          <cell r="AG967">
            <v>0</v>
          </cell>
          <cell r="AH967">
            <v>0</v>
          </cell>
        </row>
        <row r="968">
          <cell r="C968" t="str">
            <v>680_2</v>
          </cell>
          <cell r="D968" t="str">
            <v>Armadura Galvanizada.</v>
          </cell>
          <cell r="E968" t="str">
            <v>m</v>
          </cell>
          <cell r="F968">
            <v>6006.7221924356018</v>
          </cell>
          <cell r="G968">
            <v>7808.7388501662826</v>
          </cell>
          <cell r="H968" t="str">
            <v xml:space="preserve">HERRAMIENTA.MENOR(%)-0,1 B0013281-1 B0015141-4 A0030020-400 A0040010-400 </v>
          </cell>
          <cell r="I968">
            <v>0</v>
          </cell>
          <cell r="J968">
            <v>5</v>
          </cell>
          <cell r="K968" t="str">
            <v xml:space="preserve">HERRAMIENTA.MENOR(%)-0,1 </v>
          </cell>
          <cell r="L968" t="str">
            <v>B0013281-1</v>
          </cell>
          <cell r="M968" t="str">
            <v>B0015141-4</v>
          </cell>
          <cell r="N968" t="str">
            <v>A0030020-400</v>
          </cell>
          <cell r="O968" t="str">
            <v>A0040010-400</v>
          </cell>
          <cell r="P968">
            <v>0</v>
          </cell>
          <cell r="Q968">
            <v>0</v>
          </cell>
          <cell r="R968">
            <v>0</v>
          </cell>
          <cell r="S968">
            <v>0</v>
          </cell>
          <cell r="T968">
            <v>0</v>
          </cell>
          <cell r="U968">
            <v>0</v>
          </cell>
          <cell r="V968">
            <v>0</v>
          </cell>
          <cell r="W968">
            <v>0</v>
          </cell>
          <cell r="X968">
            <v>0</v>
          </cell>
          <cell r="Y968">
            <v>0</v>
          </cell>
          <cell r="Z968">
            <v>0</v>
          </cell>
          <cell r="AA968">
            <v>0</v>
          </cell>
          <cell r="AB968">
            <v>0</v>
          </cell>
          <cell r="AC968">
            <v>0</v>
          </cell>
          <cell r="AD968">
            <v>0</v>
          </cell>
          <cell r="AE968">
            <v>0</v>
          </cell>
          <cell r="AF968">
            <v>0</v>
          </cell>
          <cell r="AG968">
            <v>0</v>
          </cell>
          <cell r="AH968">
            <v>0</v>
          </cell>
        </row>
        <row r="969">
          <cell r="C969" t="str">
            <v>680_3</v>
          </cell>
          <cell r="D969" t="str">
            <v xml:space="preserve">Relleno Granular para Tierra Mecanicamete Estabilizada con Páneles de Concreto </v>
          </cell>
          <cell r="E969" t="str">
            <v>m3</v>
          </cell>
          <cell r="F969">
            <v>48765.701662294668</v>
          </cell>
          <cell r="G969">
            <v>63395.412160983069</v>
          </cell>
          <cell r="H969" t="str">
            <v xml:space="preserve">C0010610-15 C0010923-15 HERRAMIENTA.MENOR(%)-0,05 B0014410-1,05 B0063200-30 T0010062-1,05 A0040010-120 A0030030-120 </v>
          </cell>
          <cell r="I969">
            <v>0</v>
          </cell>
          <cell r="J969">
            <v>8</v>
          </cell>
          <cell r="K969" t="str">
            <v xml:space="preserve">C0010610-15 </v>
          </cell>
          <cell r="L969" t="str">
            <v>C0010923-15</v>
          </cell>
          <cell r="M969" t="str">
            <v>HERRAMIENTA.MENOR(%)-0,05</v>
          </cell>
          <cell r="N969" t="str">
            <v>B0014410-1,05</v>
          </cell>
          <cell r="O969" t="str">
            <v>B0063200-30</v>
          </cell>
          <cell r="P969" t="str">
            <v>T0010062-1,05</v>
          </cell>
          <cell r="Q969" t="str">
            <v>A0040010-120</v>
          </cell>
          <cell r="R969" t="str">
            <v>A0030030-120</v>
          </cell>
          <cell r="S969">
            <v>0</v>
          </cell>
          <cell r="T969">
            <v>0</v>
          </cell>
          <cell r="U969">
            <v>0</v>
          </cell>
          <cell r="V969">
            <v>0</v>
          </cell>
          <cell r="W969">
            <v>0</v>
          </cell>
          <cell r="X969">
            <v>0</v>
          </cell>
          <cell r="Y969">
            <v>0</v>
          </cell>
          <cell r="Z969">
            <v>0</v>
          </cell>
          <cell r="AA969">
            <v>0</v>
          </cell>
          <cell r="AB969">
            <v>0</v>
          </cell>
          <cell r="AC969">
            <v>0</v>
          </cell>
          <cell r="AD969">
            <v>0</v>
          </cell>
          <cell r="AE969">
            <v>0</v>
          </cell>
          <cell r="AF969">
            <v>0</v>
          </cell>
          <cell r="AG969">
            <v>0</v>
          </cell>
          <cell r="AH969">
            <v>0</v>
          </cell>
        </row>
        <row r="970">
          <cell r="C970" t="str">
            <v>681_1</v>
          </cell>
          <cell r="D970" t="str">
            <v xml:space="preserve">Gaviónes de Malla de Alambre de Acero Entrelazado  Clase 1; recubrimiento de Zinc (galvanizado) </v>
          </cell>
          <cell r="E970" t="str">
            <v>m3</v>
          </cell>
          <cell r="F970">
            <v>117592.45709684983</v>
          </cell>
          <cell r="G970">
            <v>152870.19422590476</v>
          </cell>
          <cell r="H970" t="str">
            <v xml:space="preserve">HERRAMIENTA.MENOR(%)-0,05 B0014710-1,1 B0073220-1,15 B021001-2 B033002-0,5 T0010094-1,1 A0030040-20 A0040010-20 </v>
          </cell>
          <cell r="I970">
            <v>0</v>
          </cell>
          <cell r="J970">
            <v>8</v>
          </cell>
          <cell r="K970" t="str">
            <v xml:space="preserve">HERRAMIENTA.MENOR(%)-0,05 </v>
          </cell>
          <cell r="L970" t="str">
            <v>B0014710-1,1</v>
          </cell>
          <cell r="M970" t="str">
            <v>B0073220-1,15</v>
          </cell>
          <cell r="N970" t="str">
            <v>B021001-2</v>
          </cell>
          <cell r="O970" t="str">
            <v>B033002-0,5</v>
          </cell>
          <cell r="P970" t="str">
            <v>T0010094-1,1</v>
          </cell>
          <cell r="Q970" t="str">
            <v>A0030040-20</v>
          </cell>
          <cell r="R970" t="str">
            <v>A0040010-20</v>
          </cell>
          <cell r="S970">
            <v>0</v>
          </cell>
          <cell r="T970">
            <v>0</v>
          </cell>
          <cell r="U970">
            <v>0</v>
          </cell>
          <cell r="V970">
            <v>0</v>
          </cell>
          <cell r="W970">
            <v>0</v>
          </cell>
          <cell r="X970">
            <v>0</v>
          </cell>
          <cell r="Y970">
            <v>0</v>
          </cell>
          <cell r="Z970">
            <v>0</v>
          </cell>
          <cell r="AA970">
            <v>0</v>
          </cell>
          <cell r="AB970">
            <v>0</v>
          </cell>
          <cell r="AC970">
            <v>0</v>
          </cell>
          <cell r="AD970">
            <v>0</v>
          </cell>
          <cell r="AE970">
            <v>0</v>
          </cell>
          <cell r="AF970">
            <v>0</v>
          </cell>
          <cell r="AG970">
            <v>0</v>
          </cell>
          <cell r="AH970">
            <v>0</v>
          </cell>
        </row>
        <row r="971">
          <cell r="C971" t="str">
            <v>681_2</v>
          </cell>
          <cell r="D971" t="str">
            <v>Gavión de Malla de Alambre de Acero Entrelazado  Clase 2; recubrimiento de aleacion Zn-5A1-MM</v>
          </cell>
          <cell r="E971" t="str">
            <v>m3</v>
          </cell>
          <cell r="F971">
            <v>120469.23620440983</v>
          </cell>
          <cell r="G971">
            <v>156610.00706573279</v>
          </cell>
          <cell r="H971" t="str">
            <v xml:space="preserve">HERRAMIENTA.MENOR(%)-0,05 B0014710-1,1 B0073220-1,15 B021001-2 B033005-0,5 T0010094-1,1 A0030040-20 A0040010-20 </v>
          </cell>
          <cell r="I971">
            <v>0</v>
          </cell>
          <cell r="J971">
            <v>8</v>
          </cell>
          <cell r="K971" t="str">
            <v xml:space="preserve">HERRAMIENTA.MENOR(%)-0,05 </v>
          </cell>
          <cell r="L971" t="str">
            <v>B0014710-1,1</v>
          </cell>
          <cell r="M971" t="str">
            <v>B0073220-1,15</v>
          </cell>
          <cell r="N971" t="str">
            <v>B021001-2</v>
          </cell>
          <cell r="O971" t="str">
            <v>B033005-0,5</v>
          </cell>
          <cell r="P971" t="str">
            <v>T0010094-1,1</v>
          </cell>
          <cell r="Q971" t="str">
            <v>A0030040-20</v>
          </cell>
          <cell r="R971" t="str">
            <v>A0040010-20</v>
          </cell>
          <cell r="S971">
            <v>0</v>
          </cell>
          <cell r="T971">
            <v>0</v>
          </cell>
          <cell r="U971">
            <v>0</v>
          </cell>
          <cell r="V971">
            <v>0</v>
          </cell>
          <cell r="W971">
            <v>0</v>
          </cell>
          <cell r="X971">
            <v>0</v>
          </cell>
          <cell r="Y971">
            <v>0</v>
          </cell>
          <cell r="Z971">
            <v>0</v>
          </cell>
          <cell r="AA971">
            <v>0</v>
          </cell>
          <cell r="AB971">
            <v>0</v>
          </cell>
          <cell r="AC971">
            <v>0</v>
          </cell>
          <cell r="AD971">
            <v>0</v>
          </cell>
          <cell r="AE971">
            <v>0</v>
          </cell>
          <cell r="AF971">
            <v>0</v>
          </cell>
          <cell r="AG971">
            <v>0</v>
          </cell>
          <cell r="AH971">
            <v>0</v>
          </cell>
        </row>
        <row r="972">
          <cell r="C972" t="str">
            <v>681_3</v>
          </cell>
          <cell r="D972" t="str">
            <v>Gavión de Malla de Alambre de Acero Entrelazado  Clase 3; recubrimiento de Zinc (galvanizado) y PVC</v>
          </cell>
          <cell r="E972" t="str">
            <v>m3</v>
          </cell>
          <cell r="F972">
            <v>123966.26864394723</v>
          </cell>
          <cell r="G972">
            <v>161156.14923713141</v>
          </cell>
          <cell r="H972" t="str">
            <v xml:space="preserve">HERRAMIENTA.MENOR(%)-0,05 B0014710-1,1 B0073220-1,15 B021001-2 B033006-0,5 T0010094-1,1 A0030040-20 A0040010-20 </v>
          </cell>
          <cell r="I972">
            <v>0</v>
          </cell>
          <cell r="J972">
            <v>8</v>
          </cell>
          <cell r="K972" t="str">
            <v xml:space="preserve">HERRAMIENTA.MENOR(%)-0,05 </v>
          </cell>
          <cell r="L972" t="str">
            <v>B0014710-1,1</v>
          </cell>
          <cell r="M972" t="str">
            <v>B0073220-1,15</v>
          </cell>
          <cell r="N972" t="str">
            <v>B021001-2</v>
          </cell>
          <cell r="O972" t="str">
            <v>B033006-0,5</v>
          </cell>
          <cell r="P972" t="str">
            <v>T0010094-1,1</v>
          </cell>
          <cell r="Q972" t="str">
            <v>A0030040-20</v>
          </cell>
          <cell r="R972" t="str">
            <v>A0040010-20</v>
          </cell>
          <cell r="S972">
            <v>0</v>
          </cell>
          <cell r="T972">
            <v>0</v>
          </cell>
          <cell r="U972">
            <v>0</v>
          </cell>
          <cell r="V972">
            <v>0</v>
          </cell>
          <cell r="W972">
            <v>0</v>
          </cell>
          <cell r="X972">
            <v>0</v>
          </cell>
          <cell r="Y972">
            <v>0</v>
          </cell>
          <cell r="Z972">
            <v>0</v>
          </cell>
          <cell r="AA972">
            <v>0</v>
          </cell>
          <cell r="AB972">
            <v>0</v>
          </cell>
          <cell r="AC972">
            <v>0</v>
          </cell>
          <cell r="AD972">
            <v>0</v>
          </cell>
          <cell r="AE972">
            <v>0</v>
          </cell>
          <cell r="AF972">
            <v>0</v>
          </cell>
          <cell r="AG972">
            <v>0</v>
          </cell>
          <cell r="AH972">
            <v>0</v>
          </cell>
        </row>
        <row r="973">
          <cell r="C973" t="str">
            <v>681_4</v>
          </cell>
          <cell r="D973" t="str">
            <v>Gavión de Malla de Alambre de Acero Etrelazado  Clase 4; recubrimiento de aleacion Zn-5A1-MM y PVC</v>
          </cell>
          <cell r="E973" t="str">
            <v>m3</v>
          </cell>
          <cell r="F973">
            <v>125673.28870607176</v>
          </cell>
          <cell r="G973">
            <v>163375.27531789331</v>
          </cell>
          <cell r="H973" t="str">
            <v xml:space="preserve">HERRAMIENTA.MENOR(%)-0,05 B0014710-1,1 B0073220-1,15 B021001-2 B033009-0,5 T0010094-1,1 A0030040-20 A0040010-20 </v>
          </cell>
          <cell r="I973">
            <v>0</v>
          </cell>
          <cell r="J973">
            <v>8</v>
          </cell>
          <cell r="K973" t="str">
            <v xml:space="preserve">HERRAMIENTA.MENOR(%)-0,05 </v>
          </cell>
          <cell r="L973" t="str">
            <v>B0014710-1,1</v>
          </cell>
          <cell r="M973" t="str">
            <v>B0073220-1,15</v>
          </cell>
          <cell r="N973" t="str">
            <v>B021001-2</v>
          </cell>
          <cell r="O973" t="str">
            <v>B033009-0,5</v>
          </cell>
          <cell r="P973" t="str">
            <v>T0010094-1,1</v>
          </cell>
          <cell r="Q973" t="str">
            <v>A0030040-20</v>
          </cell>
          <cell r="R973" t="str">
            <v>A0040010-20</v>
          </cell>
          <cell r="S973">
            <v>0</v>
          </cell>
          <cell r="T973">
            <v>0</v>
          </cell>
          <cell r="U973">
            <v>0</v>
          </cell>
          <cell r="V973">
            <v>0</v>
          </cell>
          <cell r="W973">
            <v>0</v>
          </cell>
          <cell r="X973">
            <v>0</v>
          </cell>
          <cell r="Y973">
            <v>0</v>
          </cell>
          <cell r="Z973">
            <v>0</v>
          </cell>
          <cell r="AA973">
            <v>0</v>
          </cell>
          <cell r="AB973">
            <v>0</v>
          </cell>
          <cell r="AC973">
            <v>0</v>
          </cell>
          <cell r="AD973">
            <v>0</v>
          </cell>
          <cell r="AE973">
            <v>0</v>
          </cell>
          <cell r="AF973">
            <v>0</v>
          </cell>
          <cell r="AG973">
            <v>0</v>
          </cell>
          <cell r="AH973">
            <v>0</v>
          </cell>
        </row>
        <row r="974">
          <cell r="C974" t="str">
            <v>682_1</v>
          </cell>
          <cell r="D974" t="str">
            <v xml:space="preserve">Colchogavión de Malla de Alambre de Acero entrelazado Clase 1; recubrimiento de Zinc (galvanizado) </v>
          </cell>
          <cell r="E974" t="str">
            <v>m3</v>
          </cell>
          <cell r="F974">
            <v>134294.59206224445</v>
          </cell>
          <cell r="G974">
            <v>174582.9696809178</v>
          </cell>
          <cell r="H974" t="str">
            <v xml:space="preserve">HERRAMIENTA.MENOR(%)-0,05 B0014710-1,1 B0073220-0,5 B021001-1 B033003-1 T0010094-1,1 A0030040-20 A0040010-20 </v>
          </cell>
          <cell r="I974">
            <v>0</v>
          </cell>
          <cell r="J974">
            <v>8</v>
          </cell>
          <cell r="K974" t="str">
            <v xml:space="preserve">HERRAMIENTA.MENOR(%)-0,05 </v>
          </cell>
          <cell r="L974" t="str">
            <v>B0014710-1,1</v>
          </cell>
          <cell r="M974" t="str">
            <v>B0073220-0,5</v>
          </cell>
          <cell r="N974" t="str">
            <v>B021001-1</v>
          </cell>
          <cell r="O974" t="str">
            <v>B033003-1</v>
          </cell>
          <cell r="P974" t="str">
            <v>T0010094-1,1</v>
          </cell>
          <cell r="Q974" t="str">
            <v>A0030040-20</v>
          </cell>
          <cell r="R974" t="str">
            <v>A0040010-20</v>
          </cell>
          <cell r="S974">
            <v>0</v>
          </cell>
          <cell r="T974">
            <v>0</v>
          </cell>
          <cell r="U974">
            <v>0</v>
          </cell>
          <cell r="V974">
            <v>0</v>
          </cell>
          <cell r="W974">
            <v>0</v>
          </cell>
          <cell r="X974">
            <v>0</v>
          </cell>
          <cell r="Y974">
            <v>0</v>
          </cell>
          <cell r="Z974">
            <v>0</v>
          </cell>
          <cell r="AA974">
            <v>0</v>
          </cell>
          <cell r="AB974">
            <v>0</v>
          </cell>
          <cell r="AC974">
            <v>0</v>
          </cell>
          <cell r="AD974">
            <v>0</v>
          </cell>
          <cell r="AE974">
            <v>0</v>
          </cell>
          <cell r="AF974">
            <v>0</v>
          </cell>
          <cell r="AG974">
            <v>0</v>
          </cell>
          <cell r="AH974">
            <v>0</v>
          </cell>
        </row>
        <row r="975">
          <cell r="C975" t="str">
            <v>682_2</v>
          </cell>
          <cell r="D975" t="str">
            <v>Colchogavión de Malla de Alambre de Acero entrelazado Clase 2; recubrimiento de aleacion Zn-5A1-MM</v>
          </cell>
          <cell r="E975" t="str">
            <v>m3</v>
          </cell>
          <cell r="F975">
            <v>134294.59206224445</v>
          </cell>
          <cell r="G975">
            <v>174582.9696809178</v>
          </cell>
          <cell r="H975" t="str">
            <v xml:space="preserve">HERRAMIENTA.MENOR(%)-0,05 B0014710-1,1 B0073220-0,5 B021001-1 B033003-1 T0010094-1,1 A0030040-20 A0040010-20 </v>
          </cell>
          <cell r="I975">
            <v>0</v>
          </cell>
          <cell r="J975">
            <v>8</v>
          </cell>
          <cell r="K975" t="str">
            <v xml:space="preserve">HERRAMIENTA.MENOR(%)-0,05 </v>
          </cell>
          <cell r="L975" t="str">
            <v>B0014710-1,1</v>
          </cell>
          <cell r="M975" t="str">
            <v>B0073220-0,5</v>
          </cell>
          <cell r="N975" t="str">
            <v>B021001-1</v>
          </cell>
          <cell r="O975" t="str">
            <v>B033003-1</v>
          </cell>
          <cell r="P975" t="str">
            <v>T0010094-1,1</v>
          </cell>
          <cell r="Q975" t="str">
            <v>A0030040-20</v>
          </cell>
          <cell r="R975" t="str">
            <v>A0040010-20</v>
          </cell>
          <cell r="S975">
            <v>0</v>
          </cell>
          <cell r="T975">
            <v>0</v>
          </cell>
          <cell r="U975">
            <v>0</v>
          </cell>
          <cell r="V975">
            <v>0</v>
          </cell>
          <cell r="W975">
            <v>0</v>
          </cell>
          <cell r="X975">
            <v>0</v>
          </cell>
          <cell r="Y975">
            <v>0</v>
          </cell>
          <cell r="Z975">
            <v>0</v>
          </cell>
          <cell r="AA975">
            <v>0</v>
          </cell>
          <cell r="AB975">
            <v>0</v>
          </cell>
          <cell r="AC975">
            <v>0</v>
          </cell>
          <cell r="AD975">
            <v>0</v>
          </cell>
          <cell r="AE975">
            <v>0</v>
          </cell>
          <cell r="AF975">
            <v>0</v>
          </cell>
          <cell r="AG975">
            <v>0</v>
          </cell>
          <cell r="AH975">
            <v>0</v>
          </cell>
        </row>
        <row r="976">
          <cell r="C976" t="str">
            <v>682_3</v>
          </cell>
          <cell r="D976" t="str">
            <v>Colchogavión de Malla de Alambre de Acero entrelazado Clase 3; recubrimiento de Zinc (galvanizado) y PVC</v>
          </cell>
          <cell r="E976" t="str">
            <v>m3</v>
          </cell>
          <cell r="F976">
            <v>134294.59206224445</v>
          </cell>
          <cell r="G976">
            <v>174582.9696809178</v>
          </cell>
          <cell r="H976" t="str">
            <v xml:space="preserve">HERRAMIENTA.MENOR(%)-0,05 B0014710-1,1 B0073220-0,5 B021001-1 B033003-1 T0010094-1,1 A0030040-20 A0040010-20 </v>
          </cell>
          <cell r="I976">
            <v>0</v>
          </cell>
          <cell r="J976">
            <v>8</v>
          </cell>
          <cell r="K976" t="str">
            <v xml:space="preserve">HERRAMIENTA.MENOR(%)-0,05 </v>
          </cell>
          <cell r="L976" t="str">
            <v>B0014710-1,1</v>
          </cell>
          <cell r="M976" t="str">
            <v>B0073220-0,5</v>
          </cell>
          <cell r="N976" t="str">
            <v>B021001-1</v>
          </cell>
          <cell r="O976" t="str">
            <v>B033003-1</v>
          </cell>
          <cell r="P976" t="str">
            <v>T0010094-1,1</v>
          </cell>
          <cell r="Q976" t="str">
            <v>A0030040-20</v>
          </cell>
          <cell r="R976" t="str">
            <v>A0040010-20</v>
          </cell>
          <cell r="S976">
            <v>0</v>
          </cell>
          <cell r="T976">
            <v>0</v>
          </cell>
          <cell r="U976">
            <v>0</v>
          </cell>
          <cell r="V976">
            <v>0</v>
          </cell>
          <cell r="W976">
            <v>0</v>
          </cell>
          <cell r="X976">
            <v>0</v>
          </cell>
          <cell r="Y976">
            <v>0</v>
          </cell>
          <cell r="Z976">
            <v>0</v>
          </cell>
          <cell r="AA976">
            <v>0</v>
          </cell>
          <cell r="AB976">
            <v>0</v>
          </cell>
          <cell r="AC976">
            <v>0</v>
          </cell>
          <cell r="AD976">
            <v>0</v>
          </cell>
          <cell r="AE976">
            <v>0</v>
          </cell>
          <cell r="AF976">
            <v>0</v>
          </cell>
          <cell r="AG976">
            <v>0</v>
          </cell>
          <cell r="AH976">
            <v>0</v>
          </cell>
        </row>
        <row r="977">
          <cell r="C977" t="str">
            <v>682_4</v>
          </cell>
          <cell r="D977" t="str">
            <v>Colchogavión de Malla de Alambre de Acero entrelazado Clase 4; recubrimiento de aleacion Zn-5A1-MM y PVC</v>
          </cell>
          <cell r="E977" t="str">
            <v>m3</v>
          </cell>
          <cell r="F977">
            <v>134294.59206224445</v>
          </cell>
          <cell r="G977">
            <v>174582.9696809178</v>
          </cell>
          <cell r="H977" t="str">
            <v xml:space="preserve">HERRAMIENTA.MENOR(%)-0,05 B0014710-1,1 B0073220-0,5 B021001-1 B033003-1 T0010094-1,1 A0030040-20 A0040010-20 </v>
          </cell>
          <cell r="I977">
            <v>0</v>
          </cell>
          <cell r="J977">
            <v>8</v>
          </cell>
          <cell r="K977" t="str">
            <v xml:space="preserve">HERRAMIENTA.MENOR(%)-0,05 </v>
          </cell>
          <cell r="L977" t="str">
            <v>B0014710-1,1</v>
          </cell>
          <cell r="M977" t="str">
            <v>B0073220-0,5</v>
          </cell>
          <cell r="N977" t="str">
            <v>B021001-1</v>
          </cell>
          <cell r="O977" t="str">
            <v>B033003-1</v>
          </cell>
          <cell r="P977" t="str">
            <v>T0010094-1,1</v>
          </cell>
          <cell r="Q977" t="str">
            <v>A0030040-20</v>
          </cell>
          <cell r="R977" t="str">
            <v>A0040010-20</v>
          </cell>
          <cell r="S977">
            <v>0</v>
          </cell>
          <cell r="T977">
            <v>0</v>
          </cell>
          <cell r="U977">
            <v>0</v>
          </cell>
          <cell r="V977">
            <v>0</v>
          </cell>
          <cell r="W977">
            <v>0</v>
          </cell>
          <cell r="X977">
            <v>0</v>
          </cell>
          <cell r="Y977">
            <v>0</v>
          </cell>
          <cell r="Z977">
            <v>0</v>
          </cell>
          <cell r="AA977">
            <v>0</v>
          </cell>
          <cell r="AB977">
            <v>0</v>
          </cell>
          <cell r="AC977">
            <v>0</v>
          </cell>
          <cell r="AD977">
            <v>0</v>
          </cell>
          <cell r="AE977">
            <v>0</v>
          </cell>
          <cell r="AF977">
            <v>0</v>
          </cell>
          <cell r="AG977">
            <v>0</v>
          </cell>
          <cell r="AH977">
            <v>0</v>
          </cell>
        </row>
        <row r="978">
          <cell r="C978" t="str">
            <v>683_1</v>
          </cell>
          <cell r="D978" t="str">
            <v>Geotextil de Refuerzo Tipo___ para Muros de tierra estabilizada Mecanicamente  con Geosinteticos</v>
          </cell>
          <cell r="E978" t="str">
            <v>m2</v>
          </cell>
          <cell r="F978">
            <v>7577.76</v>
          </cell>
          <cell r="G978">
            <v>9851.0879999999997</v>
          </cell>
          <cell r="H978" t="str">
            <v xml:space="preserve">B025101-1,3 A0030040-200 A0040010-200 </v>
          </cell>
          <cell r="I978">
            <v>0</v>
          </cell>
          <cell r="J978">
            <v>3</v>
          </cell>
          <cell r="K978" t="str">
            <v xml:space="preserve">B025101-1,3 </v>
          </cell>
          <cell r="L978" t="str">
            <v>A0030040-200</v>
          </cell>
          <cell r="M978" t="str">
            <v>A0040010-200</v>
          </cell>
          <cell r="N978">
            <v>0</v>
          </cell>
          <cell r="O978">
            <v>0</v>
          </cell>
          <cell r="P978">
            <v>0</v>
          </cell>
          <cell r="Q978">
            <v>0</v>
          </cell>
          <cell r="R978">
            <v>0</v>
          </cell>
          <cell r="S978">
            <v>0</v>
          </cell>
          <cell r="T978">
            <v>0</v>
          </cell>
          <cell r="U978">
            <v>0</v>
          </cell>
          <cell r="V978">
            <v>0</v>
          </cell>
          <cell r="W978">
            <v>0</v>
          </cell>
          <cell r="X978">
            <v>0</v>
          </cell>
          <cell r="Y978">
            <v>0</v>
          </cell>
          <cell r="Z978">
            <v>0</v>
          </cell>
          <cell r="AA978">
            <v>0</v>
          </cell>
          <cell r="AB978">
            <v>0</v>
          </cell>
          <cell r="AC978">
            <v>0</v>
          </cell>
          <cell r="AD978">
            <v>0</v>
          </cell>
          <cell r="AE978">
            <v>0</v>
          </cell>
          <cell r="AF978">
            <v>0</v>
          </cell>
          <cell r="AG978">
            <v>0</v>
          </cell>
          <cell r="AH978">
            <v>0</v>
          </cell>
        </row>
        <row r="979">
          <cell r="C979" t="str">
            <v>683_2</v>
          </cell>
          <cell r="D979" t="str">
            <v>Geomalla de Refuerzo Tipo___ para Muros de tierra estabilizada Mecanicamente  con Geosinteticos</v>
          </cell>
          <cell r="E979" t="str">
            <v>m2</v>
          </cell>
          <cell r="F979">
            <v>16463.260000000002</v>
          </cell>
          <cell r="G979">
            <v>21402.238000000005</v>
          </cell>
          <cell r="H979" t="str">
            <v xml:space="preserve">B0264116-1,3 A0030040-200 A0040010-200 </v>
          </cell>
          <cell r="I979">
            <v>0</v>
          </cell>
          <cell r="J979">
            <v>3</v>
          </cell>
          <cell r="K979" t="str">
            <v xml:space="preserve">B0264116-1,3 </v>
          </cell>
          <cell r="L979" t="str">
            <v>A0030040-200</v>
          </cell>
          <cell r="M979" t="str">
            <v>A0040010-200</v>
          </cell>
          <cell r="N979">
            <v>0</v>
          </cell>
          <cell r="O979">
            <v>0</v>
          </cell>
          <cell r="P979">
            <v>0</v>
          </cell>
          <cell r="Q979">
            <v>0</v>
          </cell>
          <cell r="R979">
            <v>0</v>
          </cell>
          <cell r="S979">
            <v>0</v>
          </cell>
          <cell r="T979">
            <v>0</v>
          </cell>
          <cell r="U979">
            <v>0</v>
          </cell>
          <cell r="V979">
            <v>0</v>
          </cell>
          <cell r="W979">
            <v>0</v>
          </cell>
          <cell r="X979">
            <v>0</v>
          </cell>
          <cell r="Y979">
            <v>0</v>
          </cell>
          <cell r="Z979">
            <v>0</v>
          </cell>
          <cell r="AA979">
            <v>0</v>
          </cell>
          <cell r="AB979">
            <v>0</v>
          </cell>
          <cell r="AC979">
            <v>0</v>
          </cell>
          <cell r="AD979">
            <v>0</v>
          </cell>
          <cell r="AE979">
            <v>0</v>
          </cell>
          <cell r="AF979">
            <v>0</v>
          </cell>
          <cell r="AG979">
            <v>0</v>
          </cell>
          <cell r="AH979">
            <v>0</v>
          </cell>
        </row>
        <row r="980">
          <cell r="C980" t="str">
            <v>683_3</v>
          </cell>
          <cell r="D980" t="str">
            <v>Geotextil de Fachada Tipo___ para Muros de tierra estabilizada Mecanicamente  con Geosinteticos</v>
          </cell>
          <cell r="E980" t="str">
            <v>m2</v>
          </cell>
          <cell r="F980">
            <v>7577.76</v>
          </cell>
          <cell r="G980">
            <v>9851.0879999999997</v>
          </cell>
          <cell r="H980" t="str">
            <v xml:space="preserve">B025101-1,3 A0030040-200 A0040010-200 </v>
          </cell>
          <cell r="I980">
            <v>0</v>
          </cell>
          <cell r="J980">
            <v>3</v>
          </cell>
          <cell r="K980" t="str">
            <v xml:space="preserve">B025101-1,3 </v>
          </cell>
          <cell r="L980" t="str">
            <v>A0030040-200</v>
          </cell>
          <cell r="M980" t="str">
            <v>A0040010-200</v>
          </cell>
          <cell r="N980">
            <v>0</v>
          </cell>
          <cell r="O980">
            <v>0</v>
          </cell>
          <cell r="P980">
            <v>0</v>
          </cell>
          <cell r="Q980">
            <v>0</v>
          </cell>
          <cell r="R980">
            <v>0</v>
          </cell>
          <cell r="S980">
            <v>0</v>
          </cell>
          <cell r="T980">
            <v>0</v>
          </cell>
          <cell r="U980">
            <v>0</v>
          </cell>
          <cell r="V980">
            <v>0</v>
          </cell>
          <cell r="W980">
            <v>0</v>
          </cell>
          <cell r="X980">
            <v>0</v>
          </cell>
          <cell r="Y980">
            <v>0</v>
          </cell>
          <cell r="Z980">
            <v>0</v>
          </cell>
          <cell r="AA980">
            <v>0</v>
          </cell>
          <cell r="AB980">
            <v>0</v>
          </cell>
          <cell r="AC980">
            <v>0</v>
          </cell>
          <cell r="AD980">
            <v>0</v>
          </cell>
          <cell r="AE980">
            <v>0</v>
          </cell>
          <cell r="AF980">
            <v>0</v>
          </cell>
          <cell r="AG980">
            <v>0</v>
          </cell>
          <cell r="AH980">
            <v>0</v>
          </cell>
        </row>
        <row r="981">
          <cell r="C981" t="str">
            <v>683_4</v>
          </cell>
          <cell r="D981" t="str">
            <v>Geomalla de Fachada Tipo___ para Muros de tierra estabilizada Mecanicamente con Geosinteticos.</v>
          </cell>
          <cell r="E981" t="str">
            <v>m2</v>
          </cell>
          <cell r="F981">
            <v>16463.260000000002</v>
          </cell>
          <cell r="G981">
            <v>21402.238000000005</v>
          </cell>
          <cell r="H981" t="str">
            <v xml:space="preserve">B0264116-1,3 A0030040-200 A0040010-200 </v>
          </cell>
          <cell r="I981">
            <v>0</v>
          </cell>
          <cell r="J981">
            <v>3</v>
          </cell>
          <cell r="K981" t="str">
            <v xml:space="preserve">B0264116-1,3 </v>
          </cell>
          <cell r="L981" t="str">
            <v>A0030040-200</v>
          </cell>
          <cell r="M981" t="str">
            <v>A0040010-200</v>
          </cell>
          <cell r="N981">
            <v>0</v>
          </cell>
          <cell r="O981">
            <v>0</v>
          </cell>
          <cell r="P981">
            <v>0</v>
          </cell>
          <cell r="Q981">
            <v>0</v>
          </cell>
          <cell r="R981">
            <v>0</v>
          </cell>
          <cell r="S981">
            <v>0</v>
          </cell>
          <cell r="T981">
            <v>0</v>
          </cell>
          <cell r="U981">
            <v>0</v>
          </cell>
          <cell r="V981">
            <v>0</v>
          </cell>
          <cell r="W981">
            <v>0</v>
          </cell>
          <cell r="X981">
            <v>0</v>
          </cell>
          <cell r="Y981">
            <v>0</v>
          </cell>
          <cell r="Z981">
            <v>0</v>
          </cell>
          <cell r="AA981">
            <v>0</v>
          </cell>
          <cell r="AB981">
            <v>0</v>
          </cell>
          <cell r="AC981">
            <v>0</v>
          </cell>
          <cell r="AD981">
            <v>0</v>
          </cell>
          <cell r="AE981">
            <v>0</v>
          </cell>
          <cell r="AF981">
            <v>0</v>
          </cell>
          <cell r="AG981">
            <v>0</v>
          </cell>
          <cell r="AH981">
            <v>0</v>
          </cell>
        </row>
        <row r="982">
          <cell r="C982" t="str">
            <v>683_5</v>
          </cell>
          <cell r="D982" t="str">
            <v>Relleno Tipo___ para Muros de Tierra Estabilizada Mecanicamente con Geosinteticos</v>
          </cell>
          <cell r="E982" t="str">
            <v>m2</v>
          </cell>
          <cell r="F982">
            <v>54082.286662294668</v>
          </cell>
          <cell r="G982">
            <v>70306.972660983069</v>
          </cell>
          <cell r="H982" t="str">
            <v xml:space="preserve">C0010150-15 C0010240-15 C0010610-15 HERRAMIENTA.MENOR(%)-0,02 B0014410-1,3 B0063200-30 T0010062-1,3 A0030030-120 A0040010-120 </v>
          </cell>
          <cell r="I982">
            <v>0</v>
          </cell>
          <cell r="J982">
            <v>9</v>
          </cell>
          <cell r="K982" t="str">
            <v xml:space="preserve">C0010150-15 </v>
          </cell>
          <cell r="L982" t="str">
            <v>C0010240-15</v>
          </cell>
          <cell r="M982" t="str">
            <v>C0010610-15</v>
          </cell>
          <cell r="N982" t="str">
            <v>HERRAMIENTA.MENOR(%)-0,02</v>
          </cell>
          <cell r="O982" t="str">
            <v>B0014410-1,3</v>
          </cell>
          <cell r="P982" t="str">
            <v>B0063200-30</v>
          </cell>
          <cell r="Q982" t="str">
            <v>T0010062-1,3</v>
          </cell>
          <cell r="R982" t="str">
            <v>A0030030-120</v>
          </cell>
          <cell r="S982" t="str">
            <v>A0040010-120</v>
          </cell>
          <cell r="T982">
            <v>0</v>
          </cell>
          <cell r="U982">
            <v>0</v>
          </cell>
          <cell r="V982">
            <v>0</v>
          </cell>
          <cell r="W982">
            <v>0</v>
          </cell>
          <cell r="X982">
            <v>0</v>
          </cell>
          <cell r="Y982">
            <v>0</v>
          </cell>
          <cell r="Z982">
            <v>0</v>
          </cell>
          <cell r="AA982">
            <v>0</v>
          </cell>
          <cell r="AB982">
            <v>0</v>
          </cell>
          <cell r="AC982">
            <v>0</v>
          </cell>
          <cell r="AD982">
            <v>0</v>
          </cell>
          <cell r="AE982">
            <v>0</v>
          </cell>
          <cell r="AF982">
            <v>0</v>
          </cell>
          <cell r="AG982">
            <v>0</v>
          </cell>
          <cell r="AH982">
            <v>0</v>
          </cell>
        </row>
        <row r="983">
          <cell r="C983" t="str">
            <v>690_1_1</v>
          </cell>
          <cell r="D983" t="str">
            <v>Impermeabilizante para Concreto</v>
          </cell>
          <cell r="E983" t="str">
            <v>m2</v>
          </cell>
          <cell r="F983">
            <v>8173.8439999999991</v>
          </cell>
          <cell r="G983">
            <v>10625.997199999998</v>
          </cell>
          <cell r="H983" t="str">
            <v xml:space="preserve">HERRAMIENTA.MENOR(%)-0,05 B033011-0,7 A0040010-50 </v>
          </cell>
          <cell r="I983">
            <v>0</v>
          </cell>
          <cell r="J983">
            <v>3</v>
          </cell>
          <cell r="K983" t="str">
            <v xml:space="preserve">HERRAMIENTA.MENOR(%)-0,05 </v>
          </cell>
          <cell r="L983" t="str">
            <v>B033011-0,7</v>
          </cell>
          <cell r="M983" t="str">
            <v>A0040010-50</v>
          </cell>
          <cell r="N983">
            <v>0</v>
          </cell>
          <cell r="O983">
            <v>0</v>
          </cell>
          <cell r="P983">
            <v>0</v>
          </cell>
          <cell r="Q983">
            <v>0</v>
          </cell>
          <cell r="R983">
            <v>0</v>
          </cell>
          <cell r="S983">
            <v>0</v>
          </cell>
          <cell r="T983">
            <v>0</v>
          </cell>
          <cell r="U983">
            <v>0</v>
          </cell>
          <cell r="V983">
            <v>0</v>
          </cell>
          <cell r="W983">
            <v>0</v>
          </cell>
          <cell r="X983">
            <v>0</v>
          </cell>
          <cell r="Y983">
            <v>0</v>
          </cell>
          <cell r="Z983">
            <v>0</v>
          </cell>
          <cell r="AA983">
            <v>0</v>
          </cell>
          <cell r="AB983">
            <v>0</v>
          </cell>
          <cell r="AC983">
            <v>0</v>
          </cell>
          <cell r="AD983">
            <v>0</v>
          </cell>
          <cell r="AE983">
            <v>0</v>
          </cell>
          <cell r="AF983">
            <v>0</v>
          </cell>
          <cell r="AG983">
            <v>0</v>
          </cell>
          <cell r="AH983">
            <v>0</v>
          </cell>
        </row>
        <row r="984">
          <cell r="C984" t="str">
            <v>690_1_2</v>
          </cell>
          <cell r="D984" t="str">
            <v>Impermeabilización de Estructuras.</v>
          </cell>
          <cell r="E984" t="str">
            <v>m2</v>
          </cell>
          <cell r="F984">
            <v>19946.910076920332</v>
          </cell>
          <cell r="G984">
            <v>25930.983099996432</v>
          </cell>
          <cell r="H984" t="str">
            <v xml:space="preserve">HERRAMIENTA.MENOR(%)-0,05 B0014190-0,2 B0014200-1,05 A0040010-20 A0030020-20 </v>
          </cell>
          <cell r="I984">
            <v>0</v>
          </cell>
          <cell r="J984">
            <v>5</v>
          </cell>
          <cell r="K984" t="str">
            <v xml:space="preserve">HERRAMIENTA.MENOR(%)-0,05 </v>
          </cell>
          <cell r="L984" t="str">
            <v>B0014190-0,2</v>
          </cell>
          <cell r="M984" t="str">
            <v>B0014200-1,05</v>
          </cell>
          <cell r="N984" t="str">
            <v>A0040010-20</v>
          </cell>
          <cell r="O984" t="str">
            <v>A0030020-20</v>
          </cell>
          <cell r="P984">
            <v>0</v>
          </cell>
          <cell r="Q984">
            <v>0</v>
          </cell>
          <cell r="R984">
            <v>0</v>
          </cell>
          <cell r="S984">
            <v>0</v>
          </cell>
          <cell r="T984">
            <v>0</v>
          </cell>
          <cell r="U984">
            <v>0</v>
          </cell>
          <cell r="V984">
            <v>0</v>
          </cell>
          <cell r="W984">
            <v>0</v>
          </cell>
          <cell r="X984">
            <v>0</v>
          </cell>
          <cell r="Y984">
            <v>0</v>
          </cell>
          <cell r="Z984">
            <v>0</v>
          </cell>
          <cell r="AA984">
            <v>0</v>
          </cell>
          <cell r="AB984">
            <v>0</v>
          </cell>
          <cell r="AC984">
            <v>0</v>
          </cell>
          <cell r="AD984">
            <v>0</v>
          </cell>
          <cell r="AE984">
            <v>0</v>
          </cell>
          <cell r="AF984">
            <v>0</v>
          </cell>
          <cell r="AG984">
            <v>0</v>
          </cell>
          <cell r="AH984">
            <v>0</v>
          </cell>
        </row>
        <row r="985">
          <cell r="C985" t="str">
            <v>700_1</v>
          </cell>
          <cell r="D985" t="str">
            <v>Línea de Demarcación con Pintura en Frío.</v>
          </cell>
          <cell r="E985" t="str">
            <v>m</v>
          </cell>
          <cell r="F985">
            <v>1252.7681902666664</v>
          </cell>
          <cell r="G985">
            <v>1628.5986473466662</v>
          </cell>
          <cell r="H985" t="str">
            <v xml:space="preserve">C0010120-1500 C0010920-1500 HERRAMIENTA.MENOR(%)-0,01 B0013940-0,046 B0014740-0,014 B014002-0,00043 A0030030-12000 A0040010-12000 </v>
          </cell>
          <cell r="I985">
            <v>0</v>
          </cell>
          <cell r="J985">
            <v>8</v>
          </cell>
          <cell r="K985" t="str">
            <v xml:space="preserve">C0010120-1500 </v>
          </cell>
          <cell r="L985" t="str">
            <v>C0010920-1500</v>
          </cell>
          <cell r="M985" t="str">
            <v>HERRAMIENTA.MENOR(%)-0,01</v>
          </cell>
          <cell r="N985" t="str">
            <v>B0013940-0,046</v>
          </cell>
          <cell r="O985" t="str">
            <v>B0014740-0,014</v>
          </cell>
          <cell r="P985" t="str">
            <v>B014002-0,00043</v>
          </cell>
          <cell r="Q985" t="str">
            <v>A0030030-12000</v>
          </cell>
          <cell r="R985" t="str">
            <v>A0040010-12000</v>
          </cell>
          <cell r="S985">
            <v>0</v>
          </cell>
          <cell r="T985">
            <v>0</v>
          </cell>
          <cell r="U985">
            <v>0</v>
          </cell>
          <cell r="V985">
            <v>0</v>
          </cell>
          <cell r="W985">
            <v>0</v>
          </cell>
          <cell r="X985">
            <v>0</v>
          </cell>
          <cell r="Y985">
            <v>0</v>
          </cell>
          <cell r="Z985">
            <v>0</v>
          </cell>
          <cell r="AA985">
            <v>0</v>
          </cell>
          <cell r="AB985">
            <v>0</v>
          </cell>
          <cell r="AC985">
            <v>0</v>
          </cell>
          <cell r="AD985">
            <v>0</v>
          </cell>
          <cell r="AE985">
            <v>0</v>
          </cell>
          <cell r="AF985">
            <v>0</v>
          </cell>
          <cell r="AG985">
            <v>0</v>
          </cell>
          <cell r="AH985">
            <v>0</v>
          </cell>
        </row>
        <row r="986">
          <cell r="C986" t="str">
            <v>700_2</v>
          </cell>
          <cell r="D986" t="str">
            <v>Línea de Demarcación con Resina Termoplástica.</v>
          </cell>
          <cell r="E986" t="str">
            <v>m</v>
          </cell>
          <cell r="F986">
            <v>996.25234938344306</v>
          </cell>
          <cell r="G986">
            <v>1295.1280541984761</v>
          </cell>
          <cell r="H986" t="str">
            <v xml:space="preserve">C0010120-1200 C0010351-1200 HERRAMIENTA.MENOR(%)-0,01 B0013940-0,108 B0014870-0,078 A0030050-9600 A0040010-9600 </v>
          </cell>
          <cell r="I986">
            <v>0</v>
          </cell>
          <cell r="J986">
            <v>7</v>
          </cell>
          <cell r="K986" t="str">
            <v xml:space="preserve">C0010120-1200 </v>
          </cell>
          <cell r="L986" t="str">
            <v>C0010351-1200</v>
          </cell>
          <cell r="M986" t="str">
            <v>HERRAMIENTA.MENOR(%)-0,01</v>
          </cell>
          <cell r="N986" t="str">
            <v>B0013940-0,108</v>
          </cell>
          <cell r="O986" t="str">
            <v>B0014870-0,078</v>
          </cell>
          <cell r="P986" t="str">
            <v>A0030050-9600</v>
          </cell>
          <cell r="Q986" t="str">
            <v>A0040010-9600</v>
          </cell>
          <cell r="R986">
            <v>0</v>
          </cell>
          <cell r="S986">
            <v>0</v>
          </cell>
          <cell r="T986">
            <v>0</v>
          </cell>
          <cell r="U986">
            <v>0</v>
          </cell>
          <cell r="V986">
            <v>0</v>
          </cell>
          <cell r="W986">
            <v>0</v>
          </cell>
          <cell r="X986">
            <v>0</v>
          </cell>
          <cell r="Y986">
            <v>0</v>
          </cell>
          <cell r="Z986">
            <v>0</v>
          </cell>
          <cell r="AA986">
            <v>0</v>
          </cell>
          <cell r="AB986">
            <v>0</v>
          </cell>
          <cell r="AC986">
            <v>0</v>
          </cell>
          <cell r="AD986">
            <v>0</v>
          </cell>
          <cell r="AE986">
            <v>0</v>
          </cell>
          <cell r="AF986">
            <v>0</v>
          </cell>
          <cell r="AG986">
            <v>0</v>
          </cell>
          <cell r="AH986">
            <v>0</v>
          </cell>
        </row>
        <row r="987">
          <cell r="C987" t="str">
            <v>700_3</v>
          </cell>
          <cell r="D987" t="str">
            <v>Marca Vial con Pintura en Frío.</v>
          </cell>
          <cell r="E987" t="str">
            <v>m2</v>
          </cell>
          <cell r="F987">
            <v>25223.553540983608</v>
          </cell>
          <cell r="G987">
            <v>32790.61960327869</v>
          </cell>
          <cell r="H987" t="str">
            <v xml:space="preserve">C0010350-6,1 C0010120-6,1 HERRAMIENTA.MENOR(%)-0,01 B0013940-0,382 B014002-0,05 B0014740-0,12 A0030050-48,8 A0040010-48,8 </v>
          </cell>
          <cell r="I987">
            <v>0</v>
          </cell>
          <cell r="J987">
            <v>8</v>
          </cell>
          <cell r="K987" t="str">
            <v xml:space="preserve">C0010350-6,1 </v>
          </cell>
          <cell r="L987" t="str">
            <v>C0010120-6,1</v>
          </cell>
          <cell r="M987" t="str">
            <v>HERRAMIENTA.MENOR(%)-0,01</v>
          </cell>
          <cell r="N987" t="str">
            <v>B0013940-0,382</v>
          </cell>
          <cell r="O987" t="str">
            <v>B014002-0,05</v>
          </cell>
          <cell r="P987" t="str">
            <v>B0014740-0,12</v>
          </cell>
          <cell r="Q987" t="str">
            <v>A0030050-48,8</v>
          </cell>
          <cell r="R987" t="str">
            <v>A0040010-48,8</v>
          </cell>
          <cell r="S987">
            <v>0</v>
          </cell>
          <cell r="T987">
            <v>0</v>
          </cell>
          <cell r="U987">
            <v>0</v>
          </cell>
          <cell r="V987">
            <v>0</v>
          </cell>
          <cell r="W987">
            <v>0</v>
          </cell>
          <cell r="X987">
            <v>0</v>
          </cell>
          <cell r="Y987">
            <v>0</v>
          </cell>
          <cell r="Z987">
            <v>0</v>
          </cell>
          <cell r="AA987">
            <v>0</v>
          </cell>
          <cell r="AB987">
            <v>0</v>
          </cell>
          <cell r="AC987">
            <v>0</v>
          </cell>
          <cell r="AD987">
            <v>0</v>
          </cell>
          <cell r="AE987">
            <v>0</v>
          </cell>
          <cell r="AF987">
            <v>0</v>
          </cell>
          <cell r="AG987">
            <v>0</v>
          </cell>
          <cell r="AH987">
            <v>0</v>
          </cell>
        </row>
        <row r="988">
          <cell r="C988" t="str">
            <v>700_4</v>
          </cell>
          <cell r="D988" t="str">
            <v>Marca Vial con Resina Termoplástica.</v>
          </cell>
          <cell r="E988" t="str">
            <v>m2</v>
          </cell>
          <cell r="F988">
            <v>26716.837460139806</v>
          </cell>
          <cell r="G988">
            <v>34731.888698181749</v>
          </cell>
          <cell r="H988" t="str">
            <v xml:space="preserve">C0010120-6 C0010961-6 HERRAMIENTA.MENOR(%)-0,01 B0013940-0,9 B0014870-0,65 A0030060-48 A0040010-48 </v>
          </cell>
          <cell r="I988">
            <v>0</v>
          </cell>
          <cell r="J988">
            <v>7</v>
          </cell>
          <cell r="K988" t="str">
            <v xml:space="preserve">C0010120-6 </v>
          </cell>
          <cell r="L988" t="str">
            <v>C0010961-6</v>
          </cell>
          <cell r="M988" t="str">
            <v>HERRAMIENTA.MENOR(%)-0,01</v>
          </cell>
          <cell r="N988" t="str">
            <v>B0013940-0,9</v>
          </cell>
          <cell r="O988" t="str">
            <v>B0014870-0,65</v>
          </cell>
          <cell r="P988" t="str">
            <v>A0030060-48</v>
          </cell>
          <cell r="Q988" t="str">
            <v>A0040010-48</v>
          </cell>
          <cell r="R988">
            <v>0</v>
          </cell>
          <cell r="S988">
            <v>0</v>
          </cell>
          <cell r="T988">
            <v>0</v>
          </cell>
          <cell r="U988">
            <v>0</v>
          </cell>
          <cell r="V988">
            <v>0</v>
          </cell>
          <cell r="W988">
            <v>0</v>
          </cell>
          <cell r="X988">
            <v>0</v>
          </cell>
          <cell r="Y988">
            <v>0</v>
          </cell>
          <cell r="Z988">
            <v>0</v>
          </cell>
          <cell r="AA988">
            <v>0</v>
          </cell>
          <cell r="AB988">
            <v>0</v>
          </cell>
          <cell r="AC988">
            <v>0</v>
          </cell>
          <cell r="AD988">
            <v>0</v>
          </cell>
          <cell r="AE988">
            <v>0</v>
          </cell>
          <cell r="AF988">
            <v>0</v>
          </cell>
          <cell r="AG988">
            <v>0</v>
          </cell>
          <cell r="AH988">
            <v>0</v>
          </cell>
        </row>
        <row r="989">
          <cell r="C989" t="str">
            <v>701_1</v>
          </cell>
          <cell r="D989" t="str">
            <v>Tacha Reflectiva.</v>
          </cell>
          <cell r="E989" t="str">
            <v>Unidad</v>
          </cell>
          <cell r="F989">
            <v>5969.4674556069504</v>
          </cell>
          <cell r="G989">
            <v>7760.3076922890359</v>
          </cell>
          <cell r="H989" t="str">
            <v xml:space="preserve">C0010120-250 C0010540-250 HERRAMIENTA.MENOR(%)-0,01 B0014870-0,08 B0015090-1 A0030020-2000 A0040010-2000 </v>
          </cell>
          <cell r="I989">
            <v>0</v>
          </cell>
          <cell r="J989">
            <v>7</v>
          </cell>
          <cell r="K989" t="str">
            <v xml:space="preserve">C0010120-250 </v>
          </cell>
          <cell r="L989" t="str">
            <v>C0010540-250</v>
          </cell>
          <cell r="M989" t="str">
            <v>HERRAMIENTA.MENOR(%)-0,01</v>
          </cell>
          <cell r="N989" t="str">
            <v>B0014870-0,08</v>
          </cell>
          <cell r="O989" t="str">
            <v>B0015090-1</v>
          </cell>
          <cell r="P989" t="str">
            <v>A0030020-2000</v>
          </cell>
          <cell r="Q989" t="str">
            <v>A0040010-2000</v>
          </cell>
          <cell r="R989">
            <v>0</v>
          </cell>
          <cell r="S989">
            <v>0</v>
          </cell>
          <cell r="T989">
            <v>0</v>
          </cell>
          <cell r="U989">
            <v>0</v>
          </cell>
          <cell r="V989">
            <v>0</v>
          </cell>
          <cell r="W989">
            <v>0</v>
          </cell>
          <cell r="X989">
            <v>0</v>
          </cell>
          <cell r="Y989">
            <v>0</v>
          </cell>
          <cell r="Z989">
            <v>0</v>
          </cell>
          <cell r="AA989">
            <v>0</v>
          </cell>
          <cell r="AB989">
            <v>0</v>
          </cell>
          <cell r="AC989">
            <v>0</v>
          </cell>
          <cell r="AD989">
            <v>0</v>
          </cell>
          <cell r="AE989">
            <v>0</v>
          </cell>
          <cell r="AF989">
            <v>0</v>
          </cell>
          <cell r="AG989">
            <v>0</v>
          </cell>
          <cell r="AH989">
            <v>0</v>
          </cell>
        </row>
        <row r="990">
          <cell r="C990" t="str">
            <v>710_1</v>
          </cell>
          <cell r="D990" t="str">
            <v>Señal Vertical de Transito tipo 1 con lamina retrorreflectiva tipo III (75 x 75 ) cm</v>
          </cell>
          <cell r="E990" t="str">
            <v>Unidad</v>
          </cell>
          <cell r="F990">
            <v>284894.81932304834</v>
          </cell>
          <cell r="G990">
            <v>370363.26511996286</v>
          </cell>
          <cell r="H990" t="str">
            <v xml:space="preserve">C0010120-3,75 HERRAMIENTA.MENOR(%)-0,01 B0014800-1 B0014930-1 B0123660-0,03 A0040010-30 A0030030-30 </v>
          </cell>
          <cell r="I990">
            <v>0</v>
          </cell>
          <cell r="J990">
            <v>7</v>
          </cell>
          <cell r="K990" t="str">
            <v xml:space="preserve">C0010120-3,75 </v>
          </cell>
          <cell r="L990" t="str">
            <v>HERRAMIENTA.MENOR(%)-0,01</v>
          </cell>
          <cell r="M990" t="str">
            <v>B0014800-1</v>
          </cell>
          <cell r="N990" t="str">
            <v>B0014930-1</v>
          </cell>
          <cell r="O990" t="str">
            <v>B0123660-0,03</v>
          </cell>
          <cell r="P990" t="str">
            <v>A0040010-30</v>
          </cell>
          <cell r="Q990" t="str">
            <v>A0030030-30</v>
          </cell>
          <cell r="R990">
            <v>0</v>
          </cell>
          <cell r="S990">
            <v>0</v>
          </cell>
          <cell r="T990">
            <v>0</v>
          </cell>
          <cell r="U990">
            <v>0</v>
          </cell>
          <cell r="V990">
            <v>0</v>
          </cell>
          <cell r="W990">
            <v>0</v>
          </cell>
          <cell r="X990">
            <v>0</v>
          </cell>
          <cell r="Y990">
            <v>0</v>
          </cell>
          <cell r="Z990">
            <v>0</v>
          </cell>
          <cell r="AA990">
            <v>0</v>
          </cell>
          <cell r="AB990">
            <v>0</v>
          </cell>
          <cell r="AC990">
            <v>0</v>
          </cell>
          <cell r="AD990">
            <v>0</v>
          </cell>
          <cell r="AE990">
            <v>0</v>
          </cell>
          <cell r="AF990">
            <v>0</v>
          </cell>
          <cell r="AG990">
            <v>0</v>
          </cell>
          <cell r="AH990">
            <v>0</v>
          </cell>
        </row>
        <row r="991">
          <cell r="C991" t="str">
            <v>710_2</v>
          </cell>
          <cell r="D991" t="str">
            <v>Señal Vertical de Transito tipo 2 con lamina retrorreflectiva tipo (1.20x0.40 m)</v>
          </cell>
          <cell r="E991" t="str">
            <v>m2</v>
          </cell>
          <cell r="F991">
            <v>264694.81932304834</v>
          </cell>
          <cell r="G991">
            <v>344103.26511996286</v>
          </cell>
          <cell r="H991" t="str">
            <v xml:space="preserve">C0010120-3,75 HERRAMIENTA.MENOR(%)-0,01 B0014800-1 B0014940-1 B0123660-0,03 A0040010-30 A0030030-30 </v>
          </cell>
          <cell r="I991">
            <v>0</v>
          </cell>
          <cell r="J991">
            <v>7</v>
          </cell>
          <cell r="K991" t="str">
            <v xml:space="preserve">C0010120-3,75 </v>
          </cell>
          <cell r="L991" t="str">
            <v>HERRAMIENTA.MENOR(%)-0,01</v>
          </cell>
          <cell r="M991" t="str">
            <v>B0014800-1</v>
          </cell>
          <cell r="N991" t="str">
            <v>B0014940-1</v>
          </cell>
          <cell r="O991" t="str">
            <v>B0123660-0,03</v>
          </cell>
          <cell r="P991" t="str">
            <v>A0040010-30</v>
          </cell>
          <cell r="Q991" t="str">
            <v>A0030030-30</v>
          </cell>
          <cell r="R991">
            <v>0</v>
          </cell>
          <cell r="S991">
            <v>0</v>
          </cell>
          <cell r="T991">
            <v>0</v>
          </cell>
          <cell r="U991">
            <v>0</v>
          </cell>
          <cell r="V991">
            <v>0</v>
          </cell>
          <cell r="W991">
            <v>0</v>
          </cell>
          <cell r="X991">
            <v>0</v>
          </cell>
          <cell r="Y991">
            <v>0</v>
          </cell>
          <cell r="Z991">
            <v>0</v>
          </cell>
          <cell r="AA991">
            <v>0</v>
          </cell>
          <cell r="AB991">
            <v>0</v>
          </cell>
          <cell r="AC991">
            <v>0</v>
          </cell>
          <cell r="AD991">
            <v>0</v>
          </cell>
          <cell r="AE991">
            <v>0</v>
          </cell>
          <cell r="AF991">
            <v>0</v>
          </cell>
          <cell r="AG991">
            <v>0</v>
          </cell>
          <cell r="AH991">
            <v>0</v>
          </cell>
        </row>
        <row r="992">
          <cell r="C992" t="str">
            <v>720_1</v>
          </cell>
          <cell r="D992" t="str">
            <v>Poste de Referencia.</v>
          </cell>
          <cell r="E992" t="str">
            <v>Unidad</v>
          </cell>
          <cell r="F992">
            <v>102416.6236330044</v>
          </cell>
          <cell r="G992">
            <v>133141.61072290572</v>
          </cell>
          <cell r="H992" t="str">
            <v xml:space="preserve">C0010120-3 HERRAMIENTA.MENOR(%)-0,01 B0014810-1 B0123660-0,06 A0030020-24 </v>
          </cell>
          <cell r="I992">
            <v>0</v>
          </cell>
          <cell r="J992">
            <v>5</v>
          </cell>
          <cell r="K992" t="str">
            <v xml:space="preserve">C0010120-3 </v>
          </cell>
          <cell r="L992" t="str">
            <v>HERRAMIENTA.MENOR(%)-0,01</v>
          </cell>
          <cell r="M992" t="str">
            <v>B0014810-1</v>
          </cell>
          <cell r="N992" t="str">
            <v>B0123660-0,06</v>
          </cell>
          <cell r="O992" t="str">
            <v>A0030020-24</v>
          </cell>
          <cell r="P992">
            <v>0</v>
          </cell>
          <cell r="Q992">
            <v>0</v>
          </cell>
          <cell r="R992">
            <v>0</v>
          </cell>
          <cell r="S992">
            <v>0</v>
          </cell>
          <cell r="T992">
            <v>0</v>
          </cell>
          <cell r="U992">
            <v>0</v>
          </cell>
          <cell r="V992">
            <v>0</v>
          </cell>
          <cell r="W992">
            <v>0</v>
          </cell>
          <cell r="X992">
            <v>0</v>
          </cell>
          <cell r="Y992">
            <v>0</v>
          </cell>
          <cell r="Z992">
            <v>0</v>
          </cell>
          <cell r="AA992">
            <v>0</v>
          </cell>
          <cell r="AB992">
            <v>0</v>
          </cell>
          <cell r="AC992">
            <v>0</v>
          </cell>
          <cell r="AD992">
            <v>0</v>
          </cell>
          <cell r="AE992">
            <v>0</v>
          </cell>
          <cell r="AF992">
            <v>0</v>
          </cell>
          <cell r="AG992">
            <v>0</v>
          </cell>
          <cell r="AH992">
            <v>0</v>
          </cell>
        </row>
        <row r="993">
          <cell r="C993" t="str">
            <v>730_1</v>
          </cell>
          <cell r="D993" t="str">
            <v>Defensa Metálica.</v>
          </cell>
          <cell r="E993" t="str">
            <v>m</v>
          </cell>
          <cell r="F993">
            <v>138424.8894084318</v>
          </cell>
          <cell r="G993">
            <v>179952.35623096133</v>
          </cell>
          <cell r="H993" t="str">
            <v xml:space="preserve">C0010100-6,25 HERRAMIENTA.MENOR(%)-0,05 B0013480-0,25 B0013773-0,242130750605327 B0014830-0,25 B0014890-0,12 B026011-0,25 A0030040-50 A0040010-50 </v>
          </cell>
          <cell r="I993">
            <v>0</v>
          </cell>
          <cell r="J993">
            <v>9</v>
          </cell>
          <cell r="K993" t="str">
            <v xml:space="preserve">C0010100-6,25 </v>
          </cell>
          <cell r="L993" t="str">
            <v>HERRAMIENTA.MENOR(%)-0,05</v>
          </cell>
          <cell r="M993" t="str">
            <v>B0013480-0,25</v>
          </cell>
          <cell r="N993" t="str">
            <v>B0013773-0,242130750605327</v>
          </cell>
          <cell r="O993" t="str">
            <v>B0014830-0,25</v>
          </cell>
          <cell r="P993" t="str">
            <v>B0014890-0,12</v>
          </cell>
          <cell r="Q993" t="str">
            <v>B026011-0,25</v>
          </cell>
          <cell r="R993" t="str">
            <v>A0030040-50</v>
          </cell>
          <cell r="S993" t="str">
            <v>A0040010-50</v>
          </cell>
          <cell r="T993">
            <v>0</v>
          </cell>
          <cell r="U993">
            <v>0</v>
          </cell>
          <cell r="V993">
            <v>0</v>
          </cell>
          <cell r="W993">
            <v>0</v>
          </cell>
          <cell r="X993">
            <v>0</v>
          </cell>
          <cell r="Y993">
            <v>0</v>
          </cell>
          <cell r="Z993">
            <v>0</v>
          </cell>
          <cell r="AA993">
            <v>0</v>
          </cell>
          <cell r="AB993">
            <v>0</v>
          </cell>
          <cell r="AC993">
            <v>0</v>
          </cell>
          <cell r="AD993">
            <v>0</v>
          </cell>
          <cell r="AE993">
            <v>0</v>
          </cell>
          <cell r="AF993">
            <v>0</v>
          </cell>
          <cell r="AG993">
            <v>0</v>
          </cell>
          <cell r="AH993">
            <v>0</v>
          </cell>
        </row>
        <row r="994">
          <cell r="C994" t="str">
            <v>730_2</v>
          </cell>
          <cell r="D994" t="str">
            <v>Sección Final.</v>
          </cell>
          <cell r="E994" t="str">
            <v>Unidad</v>
          </cell>
          <cell r="F994">
            <v>41799.816549906893</v>
          </cell>
          <cell r="G994">
            <v>54339.761514878963</v>
          </cell>
          <cell r="H994" t="str">
            <v xml:space="preserve">HERRAMIENTA.MENOR(%)-0,01 B0014890-1 A0030020-30 </v>
          </cell>
          <cell r="I994">
            <v>0</v>
          </cell>
          <cell r="J994">
            <v>3</v>
          </cell>
          <cell r="K994" t="str">
            <v xml:space="preserve">HERRAMIENTA.MENOR(%)-0,01 </v>
          </cell>
          <cell r="L994" t="str">
            <v>B0014890-1</v>
          </cell>
          <cell r="M994" t="str">
            <v>A0030020-30</v>
          </cell>
          <cell r="N994">
            <v>0</v>
          </cell>
          <cell r="O994">
            <v>0</v>
          </cell>
          <cell r="P994">
            <v>0</v>
          </cell>
          <cell r="Q994">
            <v>0</v>
          </cell>
          <cell r="R994">
            <v>0</v>
          </cell>
          <cell r="S994">
            <v>0</v>
          </cell>
          <cell r="T994">
            <v>0</v>
          </cell>
          <cell r="U994">
            <v>0</v>
          </cell>
          <cell r="V994">
            <v>0</v>
          </cell>
          <cell r="W994">
            <v>0</v>
          </cell>
          <cell r="X994">
            <v>0</v>
          </cell>
          <cell r="Y994">
            <v>0</v>
          </cell>
          <cell r="Z994">
            <v>0</v>
          </cell>
          <cell r="AA994">
            <v>0</v>
          </cell>
          <cell r="AB994">
            <v>0</v>
          </cell>
          <cell r="AC994">
            <v>0</v>
          </cell>
          <cell r="AD994">
            <v>0</v>
          </cell>
          <cell r="AE994">
            <v>0</v>
          </cell>
          <cell r="AF994">
            <v>0</v>
          </cell>
          <cell r="AG994">
            <v>0</v>
          </cell>
          <cell r="AH994">
            <v>0</v>
          </cell>
        </row>
        <row r="995">
          <cell r="C995" t="str">
            <v>730_3</v>
          </cell>
          <cell r="D995" t="str">
            <v>Sección de Tope.</v>
          </cell>
          <cell r="E995" t="str">
            <v>Unidad</v>
          </cell>
          <cell r="F995">
            <v>40797.296471215312</v>
          </cell>
          <cell r="G995">
            <v>53036.485412579903</v>
          </cell>
          <cell r="H995" t="str">
            <v xml:space="preserve">HERRAMIENTA.MENOR(%)-0,01 B0014892-1 A0030020-29 </v>
          </cell>
          <cell r="I995">
            <v>0</v>
          </cell>
          <cell r="J995">
            <v>3</v>
          </cell>
          <cell r="K995" t="str">
            <v xml:space="preserve">HERRAMIENTA.MENOR(%)-0,01 </v>
          </cell>
          <cell r="L995" t="str">
            <v>B0014892-1</v>
          </cell>
          <cell r="M995" t="str">
            <v>A0030020-29</v>
          </cell>
          <cell r="N995">
            <v>0</v>
          </cell>
          <cell r="O995">
            <v>0</v>
          </cell>
          <cell r="P995">
            <v>0</v>
          </cell>
          <cell r="Q995">
            <v>0</v>
          </cell>
          <cell r="R995">
            <v>0</v>
          </cell>
          <cell r="S995">
            <v>0</v>
          </cell>
          <cell r="T995">
            <v>0</v>
          </cell>
          <cell r="U995">
            <v>0</v>
          </cell>
          <cell r="V995">
            <v>0</v>
          </cell>
          <cell r="W995">
            <v>0</v>
          </cell>
          <cell r="X995">
            <v>0</v>
          </cell>
          <cell r="Y995">
            <v>0</v>
          </cell>
          <cell r="Z995">
            <v>0</v>
          </cell>
          <cell r="AA995">
            <v>0</v>
          </cell>
          <cell r="AB995">
            <v>0</v>
          </cell>
          <cell r="AC995">
            <v>0</v>
          </cell>
          <cell r="AD995">
            <v>0</v>
          </cell>
          <cell r="AE995">
            <v>0</v>
          </cell>
          <cell r="AF995">
            <v>0</v>
          </cell>
          <cell r="AG995">
            <v>0</v>
          </cell>
          <cell r="AH995">
            <v>0</v>
          </cell>
        </row>
        <row r="996">
          <cell r="C996" t="str">
            <v>730_4</v>
          </cell>
          <cell r="D996" t="str">
            <v>Elemento Especial Tipo Amortiguadores</v>
          </cell>
          <cell r="E996" t="str">
            <v>Unidad</v>
          </cell>
          <cell r="F996">
            <v>32079.906281204232</v>
          </cell>
          <cell r="G996">
            <v>41703.878165565504</v>
          </cell>
          <cell r="H996" t="str">
            <v xml:space="preserve">HERRAMIENTA.MENOR(%)-0,01 B026011-1 A0030020-29 </v>
          </cell>
          <cell r="I996">
            <v>0</v>
          </cell>
          <cell r="J996">
            <v>3</v>
          </cell>
          <cell r="K996" t="str">
            <v xml:space="preserve">HERRAMIENTA.MENOR(%)-0,01 </v>
          </cell>
          <cell r="L996" t="str">
            <v>B026011-1</v>
          </cell>
          <cell r="M996" t="str">
            <v>A0030020-29</v>
          </cell>
          <cell r="N996">
            <v>0</v>
          </cell>
          <cell r="O996">
            <v>0</v>
          </cell>
          <cell r="P996">
            <v>0</v>
          </cell>
          <cell r="Q996">
            <v>0</v>
          </cell>
          <cell r="R996">
            <v>0</v>
          </cell>
          <cell r="S996">
            <v>0</v>
          </cell>
          <cell r="T996">
            <v>0</v>
          </cell>
          <cell r="U996">
            <v>0</v>
          </cell>
          <cell r="V996">
            <v>0</v>
          </cell>
          <cell r="W996">
            <v>0</v>
          </cell>
          <cell r="X996">
            <v>0</v>
          </cell>
          <cell r="Y996">
            <v>0</v>
          </cell>
          <cell r="Z996">
            <v>0</v>
          </cell>
          <cell r="AA996">
            <v>0</v>
          </cell>
          <cell r="AB996">
            <v>0</v>
          </cell>
          <cell r="AC996">
            <v>0</v>
          </cell>
          <cell r="AD996">
            <v>0</v>
          </cell>
          <cell r="AE996">
            <v>0</v>
          </cell>
          <cell r="AF996">
            <v>0</v>
          </cell>
          <cell r="AG996">
            <v>0</v>
          </cell>
          <cell r="AH996">
            <v>0</v>
          </cell>
        </row>
        <row r="997">
          <cell r="C997" t="str">
            <v>731_1</v>
          </cell>
          <cell r="D997" t="str">
            <v>Defensa de Concreto.</v>
          </cell>
          <cell r="E997" t="str">
            <v>m</v>
          </cell>
          <cell r="F997">
            <v>96260.621612153394</v>
          </cell>
          <cell r="G997">
            <v>125138.80809579941</v>
          </cell>
          <cell r="H997" t="str">
            <v xml:space="preserve">C0010922-1,25 HERRAMIENTA.MENOR(%)-0,02 B0020003-9,6 B0123650-0,12 B021004-0,5 A0030030-10 A0040010-10 </v>
          </cell>
          <cell r="I997">
            <v>0</v>
          </cell>
          <cell r="J997">
            <v>7</v>
          </cell>
          <cell r="K997" t="str">
            <v xml:space="preserve">C0010922-1,25 </v>
          </cell>
          <cell r="L997" t="str">
            <v>HERRAMIENTA.MENOR(%)-0,02</v>
          </cell>
          <cell r="M997" t="str">
            <v>B0020003-9,6</v>
          </cell>
          <cell r="N997" t="str">
            <v>B0123650-0,12</v>
          </cell>
          <cell r="O997" t="str">
            <v>B021004-0,5</v>
          </cell>
          <cell r="P997" t="str">
            <v>A0030030-10</v>
          </cell>
          <cell r="Q997" t="str">
            <v>A0040010-10</v>
          </cell>
          <cell r="R997">
            <v>0</v>
          </cell>
          <cell r="S997">
            <v>0</v>
          </cell>
          <cell r="T997">
            <v>0</v>
          </cell>
          <cell r="U997">
            <v>0</v>
          </cell>
          <cell r="V997">
            <v>0</v>
          </cell>
          <cell r="W997">
            <v>0</v>
          </cell>
          <cell r="X997">
            <v>0</v>
          </cell>
          <cell r="Y997">
            <v>0</v>
          </cell>
          <cell r="Z997">
            <v>0</v>
          </cell>
          <cell r="AA997">
            <v>0</v>
          </cell>
          <cell r="AB997">
            <v>0</v>
          </cell>
          <cell r="AC997">
            <v>0</v>
          </cell>
          <cell r="AD997">
            <v>0</v>
          </cell>
          <cell r="AE997">
            <v>0</v>
          </cell>
          <cell r="AF997">
            <v>0</v>
          </cell>
          <cell r="AG997">
            <v>0</v>
          </cell>
          <cell r="AH997">
            <v>0</v>
          </cell>
        </row>
        <row r="998">
          <cell r="C998" t="str">
            <v>740_1</v>
          </cell>
          <cell r="D998" t="str">
            <v>Captafaros.</v>
          </cell>
          <cell r="E998" t="str">
            <v>unidad</v>
          </cell>
          <cell r="F998">
            <v>13266.939171428572</v>
          </cell>
          <cell r="G998">
            <v>17247.020922857144</v>
          </cell>
          <cell r="H998" t="str">
            <v xml:space="preserve">HERRAMIENTA.MENOR(%)-0,01 B0013480-1 A0030010-70 </v>
          </cell>
          <cell r="I998">
            <v>0</v>
          </cell>
          <cell r="J998">
            <v>3</v>
          </cell>
          <cell r="K998" t="str">
            <v xml:space="preserve">HERRAMIENTA.MENOR(%)-0,01 </v>
          </cell>
          <cell r="L998" t="str">
            <v>B0013480-1</v>
          </cell>
          <cell r="M998" t="str">
            <v>A0030010-70</v>
          </cell>
          <cell r="N998">
            <v>0</v>
          </cell>
          <cell r="O998">
            <v>0</v>
          </cell>
          <cell r="P998">
            <v>0</v>
          </cell>
          <cell r="Q998">
            <v>0</v>
          </cell>
          <cell r="R998">
            <v>0</v>
          </cell>
          <cell r="S998">
            <v>0</v>
          </cell>
          <cell r="T998">
            <v>0</v>
          </cell>
          <cell r="U998">
            <v>0</v>
          </cell>
          <cell r="V998">
            <v>0</v>
          </cell>
          <cell r="W998">
            <v>0</v>
          </cell>
          <cell r="X998">
            <v>0</v>
          </cell>
          <cell r="Y998">
            <v>0</v>
          </cell>
          <cell r="Z998">
            <v>0</v>
          </cell>
          <cell r="AA998">
            <v>0</v>
          </cell>
          <cell r="AB998">
            <v>0</v>
          </cell>
          <cell r="AC998">
            <v>0</v>
          </cell>
          <cell r="AD998">
            <v>0</v>
          </cell>
          <cell r="AE998">
            <v>0</v>
          </cell>
          <cell r="AF998">
            <v>0</v>
          </cell>
          <cell r="AG998">
            <v>0</v>
          </cell>
          <cell r="AH998">
            <v>0</v>
          </cell>
        </row>
        <row r="999">
          <cell r="C999" t="str">
            <v>741_1</v>
          </cell>
          <cell r="D999" t="str">
            <v>Delineador de Corona.</v>
          </cell>
          <cell r="E999" t="str">
            <v>Unidad</v>
          </cell>
          <cell r="F999">
            <v>44944.244479474699</v>
          </cell>
          <cell r="G999">
            <v>58427.51782331711</v>
          </cell>
          <cell r="H999" t="str">
            <v xml:space="preserve">C0010120-160 HERRAMIENTA.MENOR(%)-0,01 B0013780-1 B0123660-0,03 A0040010-80 A0030010-80 </v>
          </cell>
          <cell r="I999">
            <v>0</v>
          </cell>
          <cell r="J999">
            <v>6</v>
          </cell>
          <cell r="K999" t="str">
            <v xml:space="preserve">C0010120-160 </v>
          </cell>
          <cell r="L999" t="str">
            <v>HERRAMIENTA.MENOR(%)-0,01</v>
          </cell>
          <cell r="M999" t="str">
            <v>B0013780-1</v>
          </cell>
          <cell r="N999" t="str">
            <v>B0123660-0,03</v>
          </cell>
          <cell r="O999" t="str">
            <v>A0040010-80</v>
          </cell>
          <cell r="P999" t="str">
            <v>A0030010-80</v>
          </cell>
          <cell r="Q999">
            <v>0</v>
          </cell>
          <cell r="R999">
            <v>0</v>
          </cell>
          <cell r="S999">
            <v>0</v>
          </cell>
          <cell r="T999">
            <v>0</v>
          </cell>
          <cell r="U999">
            <v>0</v>
          </cell>
          <cell r="V999">
            <v>0</v>
          </cell>
          <cell r="W999">
            <v>0</v>
          </cell>
          <cell r="X999">
            <v>0</v>
          </cell>
          <cell r="Y999">
            <v>0</v>
          </cell>
          <cell r="Z999">
            <v>0</v>
          </cell>
          <cell r="AA999">
            <v>0</v>
          </cell>
          <cell r="AB999">
            <v>0</v>
          </cell>
          <cell r="AC999">
            <v>0</v>
          </cell>
          <cell r="AD999">
            <v>0</v>
          </cell>
          <cell r="AE999">
            <v>0</v>
          </cell>
          <cell r="AF999">
            <v>0</v>
          </cell>
          <cell r="AG999">
            <v>0</v>
          </cell>
          <cell r="AH999">
            <v>0</v>
          </cell>
        </row>
        <row r="1000">
          <cell r="C1000" t="str">
            <v>800_1</v>
          </cell>
          <cell r="D1000" t="str">
            <v>Cerca de Alambre de Puas con Postes de Madera.</v>
          </cell>
          <cell r="E1000" t="str">
            <v>m</v>
          </cell>
          <cell r="F1000">
            <v>4683.0257690017334</v>
          </cell>
          <cell r="G1000">
            <v>6087.9334997022534</v>
          </cell>
          <cell r="H1000" t="str">
            <v xml:space="preserve">HERRAMIENTA.MENOR(%)-0,1 B0014180-0,04 B0014790-0,4 B0073210-3 A0030020-150 </v>
          </cell>
          <cell r="I1000">
            <v>0</v>
          </cell>
          <cell r="J1000">
            <v>5</v>
          </cell>
          <cell r="K1000" t="str">
            <v xml:space="preserve">HERRAMIENTA.MENOR(%)-0,1 </v>
          </cell>
          <cell r="L1000" t="str">
            <v>B0014180-0,04</v>
          </cell>
          <cell r="M1000" t="str">
            <v>B0014790-0,4</v>
          </cell>
          <cell r="N1000" t="str">
            <v>B0073210-3</v>
          </cell>
          <cell r="O1000" t="str">
            <v>A0030020-150</v>
          </cell>
          <cell r="P1000">
            <v>0</v>
          </cell>
          <cell r="Q1000">
            <v>0</v>
          </cell>
          <cell r="R1000">
            <v>0</v>
          </cell>
          <cell r="S1000">
            <v>0</v>
          </cell>
          <cell r="T1000">
            <v>0</v>
          </cell>
          <cell r="U1000">
            <v>0</v>
          </cell>
          <cell r="V1000">
            <v>0</v>
          </cell>
          <cell r="W1000">
            <v>0</v>
          </cell>
          <cell r="X1000">
            <v>0</v>
          </cell>
          <cell r="Y1000">
            <v>0</v>
          </cell>
          <cell r="Z1000">
            <v>0</v>
          </cell>
          <cell r="AA1000">
            <v>0</v>
          </cell>
          <cell r="AB1000">
            <v>0</v>
          </cell>
          <cell r="AC1000">
            <v>0</v>
          </cell>
          <cell r="AD1000">
            <v>0</v>
          </cell>
          <cell r="AE1000">
            <v>0</v>
          </cell>
          <cell r="AF1000">
            <v>0</v>
          </cell>
          <cell r="AG1000">
            <v>0</v>
          </cell>
          <cell r="AH1000">
            <v>0</v>
          </cell>
        </row>
        <row r="1001">
          <cell r="C1001" t="str">
            <v>800_2</v>
          </cell>
          <cell r="D1001" t="str">
            <v>Cerca de Alambre de Puas con Postes de Concreto.</v>
          </cell>
          <cell r="E1001" t="str">
            <v>m</v>
          </cell>
          <cell r="F1001">
            <v>15364.966780952382</v>
          </cell>
          <cell r="G1001">
            <v>19974.456815238096</v>
          </cell>
          <cell r="H1001" t="str">
            <v xml:space="preserve">HERRAMIENTA.MENOR(%)-0,1 B0014820-0,4 B0073210-3 A0030020-150 </v>
          </cell>
          <cell r="I1001">
            <v>0</v>
          </cell>
          <cell r="J1001">
            <v>4</v>
          </cell>
          <cell r="K1001" t="str">
            <v xml:space="preserve">HERRAMIENTA.MENOR(%)-0,1 </v>
          </cell>
          <cell r="L1001" t="str">
            <v>B0014820-0,4</v>
          </cell>
          <cell r="M1001" t="str">
            <v>B0073210-3</v>
          </cell>
          <cell r="N1001" t="str">
            <v>A0030020-150</v>
          </cell>
          <cell r="O1001">
            <v>0</v>
          </cell>
          <cell r="P1001">
            <v>0</v>
          </cell>
          <cell r="Q1001">
            <v>0</v>
          </cell>
          <cell r="R1001">
            <v>0</v>
          </cell>
          <cell r="S1001">
            <v>0</v>
          </cell>
          <cell r="T1001">
            <v>0</v>
          </cell>
          <cell r="U1001">
            <v>0</v>
          </cell>
          <cell r="V1001">
            <v>0</v>
          </cell>
          <cell r="W1001">
            <v>0</v>
          </cell>
          <cell r="X1001">
            <v>0</v>
          </cell>
          <cell r="Y1001">
            <v>0</v>
          </cell>
          <cell r="Z1001">
            <v>0</v>
          </cell>
          <cell r="AA1001">
            <v>0</v>
          </cell>
          <cell r="AB1001">
            <v>0</v>
          </cell>
          <cell r="AC1001">
            <v>0</v>
          </cell>
          <cell r="AD1001">
            <v>0</v>
          </cell>
          <cell r="AE1001">
            <v>0</v>
          </cell>
          <cell r="AF1001">
            <v>0</v>
          </cell>
          <cell r="AG1001">
            <v>0</v>
          </cell>
          <cell r="AH1001">
            <v>0</v>
          </cell>
        </row>
        <row r="1002">
          <cell r="C1002" t="str">
            <v>800_3</v>
          </cell>
          <cell r="D1002" t="str">
            <v>Cerca de Malla con Postes de Madera.</v>
          </cell>
          <cell r="E1002" t="str">
            <v>m</v>
          </cell>
          <cell r="F1002">
            <v>21012.373538482043</v>
          </cell>
          <cell r="G1002">
            <v>27316.085600026658</v>
          </cell>
          <cell r="H1002" t="str">
            <v xml:space="preserve">HERRAMIENTA.MENOR(%)-0,1 B0014180-0,08 B0014790-0,4 B0073210-3 B033001-1,5 A0030020-75 A0040010-75 </v>
          </cell>
          <cell r="I1002">
            <v>0</v>
          </cell>
          <cell r="J1002">
            <v>7</v>
          </cell>
          <cell r="K1002" t="str">
            <v xml:space="preserve">HERRAMIENTA.MENOR(%)-0,1 </v>
          </cell>
          <cell r="L1002" t="str">
            <v>B0014180-0,08</v>
          </cell>
          <cell r="M1002" t="str">
            <v>B0014790-0,4</v>
          </cell>
          <cell r="N1002" t="str">
            <v>B0073210-3</v>
          </cell>
          <cell r="O1002" t="str">
            <v>B033001-1,5</v>
          </cell>
          <cell r="P1002" t="str">
            <v>A0030020-75</v>
          </cell>
          <cell r="Q1002" t="str">
            <v>A0040010-75</v>
          </cell>
          <cell r="R1002">
            <v>0</v>
          </cell>
          <cell r="S1002">
            <v>0</v>
          </cell>
          <cell r="T1002">
            <v>0</v>
          </cell>
          <cell r="U1002">
            <v>0</v>
          </cell>
          <cell r="V1002">
            <v>0</v>
          </cell>
          <cell r="W1002">
            <v>0</v>
          </cell>
          <cell r="X1002">
            <v>0</v>
          </cell>
          <cell r="Y1002">
            <v>0</v>
          </cell>
          <cell r="Z1002">
            <v>0</v>
          </cell>
          <cell r="AA1002">
            <v>0</v>
          </cell>
          <cell r="AB1002">
            <v>0</v>
          </cell>
          <cell r="AC1002">
            <v>0</v>
          </cell>
          <cell r="AD1002">
            <v>0</v>
          </cell>
          <cell r="AE1002">
            <v>0</v>
          </cell>
          <cell r="AF1002">
            <v>0</v>
          </cell>
          <cell r="AG1002">
            <v>0</v>
          </cell>
          <cell r="AH1002">
            <v>0</v>
          </cell>
        </row>
        <row r="1003">
          <cell r="C1003" t="str">
            <v>800_4</v>
          </cell>
          <cell r="D1003" t="str">
            <v>Cerca de Malla con Postes de Concreto.</v>
          </cell>
          <cell r="E1003" t="str">
            <v>m</v>
          </cell>
          <cell r="F1003">
            <v>31485.700150432691</v>
          </cell>
          <cell r="G1003">
            <v>40931.410195562501</v>
          </cell>
          <cell r="H1003" t="str">
            <v xml:space="preserve">HERRAMIENTA.MENOR(%)-0,1 B0014820-0,4 B0073210-3 B033001-1,5 A0030020-75 A0040010-75 </v>
          </cell>
          <cell r="I1003">
            <v>0</v>
          </cell>
          <cell r="J1003">
            <v>6</v>
          </cell>
          <cell r="K1003" t="str">
            <v xml:space="preserve">HERRAMIENTA.MENOR(%)-0,1 </v>
          </cell>
          <cell r="L1003" t="str">
            <v>B0014820-0,4</v>
          </cell>
          <cell r="M1003" t="str">
            <v>B0073210-3</v>
          </cell>
          <cell r="N1003" t="str">
            <v>B033001-1,5</v>
          </cell>
          <cell r="O1003" t="str">
            <v>A0030020-75</v>
          </cell>
          <cell r="P1003" t="str">
            <v>A0040010-75</v>
          </cell>
          <cell r="Q1003">
            <v>0</v>
          </cell>
          <cell r="R1003">
            <v>0</v>
          </cell>
          <cell r="S1003">
            <v>0</v>
          </cell>
          <cell r="T1003">
            <v>0</v>
          </cell>
          <cell r="U1003">
            <v>0</v>
          </cell>
          <cell r="V1003">
            <v>0</v>
          </cell>
          <cell r="W1003">
            <v>0</v>
          </cell>
          <cell r="X1003">
            <v>0</v>
          </cell>
          <cell r="Y1003">
            <v>0</v>
          </cell>
          <cell r="Z1003">
            <v>0</v>
          </cell>
          <cell r="AA1003">
            <v>0</v>
          </cell>
          <cell r="AB1003">
            <v>0</v>
          </cell>
          <cell r="AC1003">
            <v>0</v>
          </cell>
          <cell r="AD1003">
            <v>0</v>
          </cell>
          <cell r="AE1003">
            <v>0</v>
          </cell>
          <cell r="AF1003">
            <v>0</v>
          </cell>
          <cell r="AG1003">
            <v>0</v>
          </cell>
          <cell r="AH1003">
            <v>0</v>
          </cell>
        </row>
        <row r="1004">
          <cell r="C1004" t="str">
            <v>802_1</v>
          </cell>
          <cell r="D1004" t="str">
            <v>Poda de la Parte Aerea de Arboles Tipo I</v>
          </cell>
          <cell r="E1004" t="str">
            <v>Unidad</v>
          </cell>
          <cell r="F1004">
            <v>210670.92459660547</v>
          </cell>
          <cell r="G1004">
            <v>273872.20197558712</v>
          </cell>
          <cell r="H1004" t="str">
            <v xml:space="preserve">C0010490-0,75 HERRAMIENTA.MENOR(%)-0,2 B0013580-1 A0040010-6 A0030030-6 </v>
          </cell>
          <cell r="I1004">
            <v>0</v>
          </cell>
          <cell r="J1004">
            <v>5</v>
          </cell>
          <cell r="K1004" t="str">
            <v xml:space="preserve">C0010490-0,75 </v>
          </cell>
          <cell r="L1004" t="str">
            <v>HERRAMIENTA.MENOR(%)-0,2</v>
          </cell>
          <cell r="M1004" t="str">
            <v>B0013580-1</v>
          </cell>
          <cell r="N1004" t="str">
            <v>A0040010-6</v>
          </cell>
          <cell r="O1004" t="str">
            <v>A0030030-6</v>
          </cell>
          <cell r="P1004">
            <v>0</v>
          </cell>
          <cell r="Q1004">
            <v>0</v>
          </cell>
          <cell r="R1004">
            <v>0</v>
          </cell>
          <cell r="S1004">
            <v>0</v>
          </cell>
          <cell r="T1004">
            <v>0</v>
          </cell>
          <cell r="U1004">
            <v>0</v>
          </cell>
          <cell r="V1004">
            <v>0</v>
          </cell>
          <cell r="W1004">
            <v>0</v>
          </cell>
          <cell r="X1004">
            <v>0</v>
          </cell>
          <cell r="Y1004">
            <v>0</v>
          </cell>
          <cell r="Z1004">
            <v>0</v>
          </cell>
          <cell r="AA1004">
            <v>0</v>
          </cell>
          <cell r="AB1004">
            <v>0</v>
          </cell>
          <cell r="AC1004">
            <v>0</v>
          </cell>
          <cell r="AD1004">
            <v>0</v>
          </cell>
          <cell r="AE1004">
            <v>0</v>
          </cell>
          <cell r="AF1004">
            <v>0</v>
          </cell>
          <cell r="AG1004">
            <v>0</v>
          </cell>
          <cell r="AH1004">
            <v>0</v>
          </cell>
        </row>
        <row r="1005">
          <cell r="C1005" t="str">
            <v>802_2</v>
          </cell>
          <cell r="D1005" t="str">
            <v>Poda de la Parte Aerea de Arboles Tipo II</v>
          </cell>
          <cell r="E1005" t="str">
            <v>Unidad</v>
          </cell>
          <cell r="F1005">
            <v>30154.591263272141</v>
          </cell>
          <cell r="G1005">
            <v>39200.968642253785</v>
          </cell>
          <cell r="H1005" t="str">
            <v xml:space="preserve">HERRAMIENTA.MENOR(%)-0,2 B0013580-1 A0040010-8 A0030030-8 </v>
          </cell>
          <cell r="I1005">
            <v>0</v>
          </cell>
          <cell r="J1005">
            <v>4</v>
          </cell>
          <cell r="K1005" t="str">
            <v xml:space="preserve">HERRAMIENTA.MENOR(%)-0,2 </v>
          </cell>
          <cell r="L1005" t="str">
            <v>B0013580-1</v>
          </cell>
          <cell r="M1005" t="str">
            <v>A0040010-8</v>
          </cell>
          <cell r="N1005" t="str">
            <v>A0030030-8</v>
          </cell>
          <cell r="O1005">
            <v>0</v>
          </cell>
          <cell r="P1005">
            <v>0</v>
          </cell>
          <cell r="Q1005">
            <v>0</v>
          </cell>
          <cell r="R1005">
            <v>0</v>
          </cell>
          <cell r="S1005">
            <v>0</v>
          </cell>
          <cell r="T1005">
            <v>0</v>
          </cell>
          <cell r="U1005">
            <v>0</v>
          </cell>
          <cell r="V1005">
            <v>0</v>
          </cell>
          <cell r="W1005">
            <v>0</v>
          </cell>
          <cell r="X1005">
            <v>0</v>
          </cell>
          <cell r="Y1005">
            <v>0</v>
          </cell>
          <cell r="Z1005">
            <v>0</v>
          </cell>
          <cell r="AA1005">
            <v>0</v>
          </cell>
          <cell r="AB1005">
            <v>0</v>
          </cell>
          <cell r="AC1005">
            <v>0</v>
          </cell>
          <cell r="AD1005">
            <v>0</v>
          </cell>
          <cell r="AE1005">
            <v>0</v>
          </cell>
          <cell r="AF1005">
            <v>0</v>
          </cell>
          <cell r="AG1005">
            <v>0</v>
          </cell>
          <cell r="AH1005">
            <v>0</v>
          </cell>
        </row>
        <row r="1006">
          <cell r="C1006" t="str">
            <v>802_3</v>
          </cell>
          <cell r="D1006" t="str">
            <v>Poda de la Parte Aerea de Arboles Tipo III</v>
          </cell>
          <cell r="E1006" t="str">
            <v>Unidad</v>
          </cell>
          <cell r="F1006">
            <v>19619.524596605475</v>
          </cell>
          <cell r="G1006">
            <v>25505.381975587119</v>
          </cell>
          <cell r="H1006" t="str">
            <v xml:space="preserve">HERRAMIENTA.MENOR(%)-0,15 B0013580-1 A0040010-12 A0030020-12 </v>
          </cell>
          <cell r="I1006">
            <v>0</v>
          </cell>
          <cell r="J1006">
            <v>4</v>
          </cell>
          <cell r="K1006" t="str">
            <v xml:space="preserve">HERRAMIENTA.MENOR(%)-0,15 </v>
          </cell>
          <cell r="L1006" t="str">
            <v>B0013580-1</v>
          </cell>
          <cell r="M1006" t="str">
            <v>A0040010-12</v>
          </cell>
          <cell r="N1006" t="str">
            <v>A0030020-12</v>
          </cell>
          <cell r="O1006">
            <v>0</v>
          </cell>
          <cell r="P1006">
            <v>0</v>
          </cell>
          <cell r="Q1006">
            <v>0</v>
          </cell>
          <cell r="R1006">
            <v>0</v>
          </cell>
          <cell r="S1006">
            <v>0</v>
          </cell>
          <cell r="T1006">
            <v>0</v>
          </cell>
          <cell r="U1006">
            <v>0</v>
          </cell>
          <cell r="V1006">
            <v>0</v>
          </cell>
          <cell r="W1006">
            <v>0</v>
          </cell>
          <cell r="X1006">
            <v>0</v>
          </cell>
          <cell r="Y1006">
            <v>0</v>
          </cell>
          <cell r="Z1006">
            <v>0</v>
          </cell>
          <cell r="AA1006">
            <v>0</v>
          </cell>
          <cell r="AB1006">
            <v>0</v>
          </cell>
          <cell r="AC1006">
            <v>0</v>
          </cell>
          <cell r="AD1006">
            <v>0</v>
          </cell>
          <cell r="AE1006">
            <v>0</v>
          </cell>
          <cell r="AF1006">
            <v>0</v>
          </cell>
          <cell r="AG1006">
            <v>0</v>
          </cell>
          <cell r="AH1006">
            <v>0</v>
          </cell>
        </row>
        <row r="1007">
          <cell r="C1007" t="str">
            <v>802_4</v>
          </cell>
          <cell r="D1007" t="str">
            <v>Poda de la Parte Aerea de Arboles Tipo IV</v>
          </cell>
          <cell r="E1007" t="str">
            <v>Unidad</v>
          </cell>
          <cell r="F1007">
            <v>16866.041263272142</v>
          </cell>
          <cell r="G1007">
            <v>21925.853642253784</v>
          </cell>
          <cell r="H1007" t="str">
            <v xml:space="preserve">HERRAMIENTA.MENOR(%)-0,15 B0013580-1 A0040010-16 A0030020-16 </v>
          </cell>
          <cell r="I1007">
            <v>0</v>
          </cell>
          <cell r="J1007">
            <v>4</v>
          </cell>
          <cell r="K1007" t="str">
            <v xml:space="preserve">HERRAMIENTA.MENOR(%)-0,15 </v>
          </cell>
          <cell r="L1007" t="str">
            <v>B0013580-1</v>
          </cell>
          <cell r="M1007" t="str">
            <v>A0040010-16</v>
          </cell>
          <cell r="N1007" t="str">
            <v>A0030020-16</v>
          </cell>
          <cell r="O1007">
            <v>0</v>
          </cell>
          <cell r="P1007">
            <v>0</v>
          </cell>
          <cell r="Q1007">
            <v>0</v>
          </cell>
          <cell r="R1007">
            <v>0</v>
          </cell>
          <cell r="S1007">
            <v>0</v>
          </cell>
          <cell r="T1007">
            <v>0</v>
          </cell>
          <cell r="U1007">
            <v>0</v>
          </cell>
          <cell r="V1007">
            <v>0</v>
          </cell>
          <cell r="W1007">
            <v>0</v>
          </cell>
          <cell r="X1007">
            <v>0</v>
          </cell>
          <cell r="Y1007">
            <v>0</v>
          </cell>
          <cell r="Z1007">
            <v>0</v>
          </cell>
          <cell r="AA1007">
            <v>0</v>
          </cell>
          <cell r="AB1007">
            <v>0</v>
          </cell>
          <cell r="AC1007">
            <v>0</v>
          </cell>
          <cell r="AD1007">
            <v>0</v>
          </cell>
          <cell r="AE1007">
            <v>0</v>
          </cell>
          <cell r="AF1007">
            <v>0</v>
          </cell>
          <cell r="AG1007">
            <v>0</v>
          </cell>
          <cell r="AH1007">
            <v>0</v>
          </cell>
        </row>
        <row r="1008">
          <cell r="C1008" t="str">
            <v>802_5</v>
          </cell>
          <cell r="D1008" t="str">
            <v>Poda de la Parte Radicular de Arboles Tipo I</v>
          </cell>
          <cell r="E1008" t="str">
            <v>Unidad</v>
          </cell>
          <cell r="F1008">
            <v>112727.81865180988</v>
          </cell>
          <cell r="G1008">
            <v>146546.16424735286</v>
          </cell>
          <cell r="H1008" t="str">
            <v xml:space="preserve">HERRAMIENTA.MENOR(%)-0,15 B0015130-2,1 B0013580-1 A0040010-3,57 A0030030-3,57 </v>
          </cell>
          <cell r="I1008">
            <v>0</v>
          </cell>
          <cell r="J1008">
            <v>5</v>
          </cell>
          <cell r="K1008" t="str">
            <v xml:space="preserve">HERRAMIENTA.MENOR(%)-0,15 </v>
          </cell>
          <cell r="L1008" t="str">
            <v>B0015130-2,1</v>
          </cell>
          <cell r="M1008" t="str">
            <v>B0013580-1</v>
          </cell>
          <cell r="N1008" t="str">
            <v>A0040010-3,57</v>
          </cell>
          <cell r="O1008" t="str">
            <v>A0030030-3,57</v>
          </cell>
          <cell r="P1008">
            <v>0</v>
          </cell>
          <cell r="Q1008">
            <v>0</v>
          </cell>
          <cell r="R1008">
            <v>0</v>
          </cell>
          <cell r="S1008">
            <v>0</v>
          </cell>
          <cell r="T1008">
            <v>0</v>
          </cell>
          <cell r="U1008">
            <v>0</v>
          </cell>
          <cell r="V1008">
            <v>0</v>
          </cell>
          <cell r="W1008">
            <v>0</v>
          </cell>
          <cell r="X1008">
            <v>0</v>
          </cell>
          <cell r="Y1008">
            <v>0</v>
          </cell>
          <cell r="Z1008">
            <v>0</v>
          </cell>
          <cell r="AA1008">
            <v>0</v>
          </cell>
          <cell r="AB1008">
            <v>0</v>
          </cell>
          <cell r="AC1008">
            <v>0</v>
          </cell>
          <cell r="AD1008">
            <v>0</v>
          </cell>
          <cell r="AE1008">
            <v>0</v>
          </cell>
          <cell r="AF1008">
            <v>0</v>
          </cell>
          <cell r="AG1008">
            <v>0</v>
          </cell>
          <cell r="AH1008">
            <v>0</v>
          </cell>
        </row>
        <row r="1009">
          <cell r="C1009" t="str">
            <v>802_6</v>
          </cell>
          <cell r="D1009" t="str">
            <v>Poda de la Parte Radficular de Arboles Tipo II</v>
          </cell>
          <cell r="E1009" t="str">
            <v>Unidad</v>
          </cell>
          <cell r="F1009">
            <v>109973.28548151403</v>
          </cell>
          <cell r="G1009">
            <v>142965.27112596825</v>
          </cell>
          <cell r="H1009" t="str">
            <v xml:space="preserve">HERRAMIENTA.MENOR(%)-0,15 B0015130-2 B0013580-1 A0040010-3,57 A0030030-3,57 </v>
          </cell>
          <cell r="I1009">
            <v>0</v>
          </cell>
          <cell r="J1009">
            <v>5</v>
          </cell>
          <cell r="K1009" t="str">
            <v xml:space="preserve">HERRAMIENTA.MENOR(%)-0,15 </v>
          </cell>
          <cell r="L1009" t="str">
            <v>B0015130-2</v>
          </cell>
          <cell r="M1009" t="str">
            <v>B0013580-1</v>
          </cell>
          <cell r="N1009" t="str">
            <v>A0040010-3,57</v>
          </cell>
          <cell r="O1009" t="str">
            <v>A0030030-3,57</v>
          </cell>
          <cell r="P1009">
            <v>0</v>
          </cell>
          <cell r="Q1009">
            <v>0</v>
          </cell>
          <cell r="R1009">
            <v>0</v>
          </cell>
          <cell r="S1009">
            <v>0</v>
          </cell>
          <cell r="T1009">
            <v>0</v>
          </cell>
          <cell r="U1009">
            <v>0</v>
          </cell>
          <cell r="V1009">
            <v>0</v>
          </cell>
          <cell r="W1009">
            <v>0</v>
          </cell>
          <cell r="X1009">
            <v>0</v>
          </cell>
          <cell r="Y1009">
            <v>0</v>
          </cell>
          <cell r="Z1009">
            <v>0</v>
          </cell>
          <cell r="AA1009">
            <v>0</v>
          </cell>
          <cell r="AB1009">
            <v>0</v>
          </cell>
          <cell r="AC1009">
            <v>0</v>
          </cell>
          <cell r="AD1009">
            <v>0</v>
          </cell>
          <cell r="AE1009">
            <v>0</v>
          </cell>
          <cell r="AF1009">
            <v>0</v>
          </cell>
          <cell r="AG1009">
            <v>0</v>
          </cell>
          <cell r="AH1009">
            <v>0</v>
          </cell>
        </row>
        <row r="1010">
          <cell r="C1010" t="str">
            <v>802_7</v>
          </cell>
          <cell r="D1010" t="str">
            <v>Poda de la Parte Radicular de Arboles Tipo III</v>
          </cell>
          <cell r="E1010" t="str">
            <v>Unidad</v>
          </cell>
          <cell r="F1010">
            <v>72413.835443270553</v>
          </cell>
          <cell r="G1010">
            <v>94137.98607625172</v>
          </cell>
          <cell r="H1010" t="str">
            <v xml:space="preserve">HERRAMIENTA.MENOR(%)-0,1 B0015130-1,31 B0013580-1 A0040010-5,7 A0030030-5,7 </v>
          </cell>
          <cell r="I1010">
            <v>0</v>
          </cell>
          <cell r="J1010">
            <v>5</v>
          </cell>
          <cell r="K1010" t="str">
            <v xml:space="preserve">HERRAMIENTA.MENOR(%)-0,1 </v>
          </cell>
          <cell r="L1010" t="str">
            <v>B0015130-1,31</v>
          </cell>
          <cell r="M1010" t="str">
            <v>B0013580-1</v>
          </cell>
          <cell r="N1010" t="str">
            <v>A0040010-5,7</v>
          </cell>
          <cell r="O1010" t="str">
            <v>A0030030-5,7</v>
          </cell>
          <cell r="P1010">
            <v>0</v>
          </cell>
          <cell r="Q1010">
            <v>0</v>
          </cell>
          <cell r="R1010">
            <v>0</v>
          </cell>
          <cell r="S1010">
            <v>0</v>
          </cell>
          <cell r="T1010">
            <v>0</v>
          </cell>
          <cell r="U1010">
            <v>0</v>
          </cell>
          <cell r="V1010">
            <v>0</v>
          </cell>
          <cell r="W1010">
            <v>0</v>
          </cell>
          <cell r="X1010">
            <v>0</v>
          </cell>
          <cell r="Y1010">
            <v>0</v>
          </cell>
          <cell r="Z1010">
            <v>0</v>
          </cell>
          <cell r="AA1010">
            <v>0</v>
          </cell>
          <cell r="AB1010">
            <v>0</v>
          </cell>
          <cell r="AC1010">
            <v>0</v>
          </cell>
          <cell r="AD1010">
            <v>0</v>
          </cell>
          <cell r="AE1010">
            <v>0</v>
          </cell>
          <cell r="AF1010">
            <v>0</v>
          </cell>
          <cell r="AG1010">
            <v>0</v>
          </cell>
          <cell r="AH1010">
            <v>0</v>
          </cell>
        </row>
        <row r="1011">
          <cell r="C1011" t="str">
            <v>802_8</v>
          </cell>
          <cell r="D1011" t="str">
            <v>Poda de la Parte Radicular de Arboles Tipo  IV</v>
          </cell>
          <cell r="E1011" t="str">
            <v>Unidad</v>
          </cell>
          <cell r="F1011">
            <v>62144.573783585292</v>
          </cell>
          <cell r="G1011">
            <v>80787.945918660873</v>
          </cell>
          <cell r="H1011" t="str">
            <v xml:space="preserve">HERRAMIENTA.MENOR(%)-0,1 B0015130-1,1 B0013580-1 A0040010-6,8 A0030030-6,8 </v>
          </cell>
          <cell r="I1011">
            <v>0</v>
          </cell>
          <cell r="J1011">
            <v>5</v>
          </cell>
          <cell r="K1011" t="str">
            <v xml:space="preserve">HERRAMIENTA.MENOR(%)-0,1 </v>
          </cell>
          <cell r="L1011" t="str">
            <v>B0015130-1,1</v>
          </cell>
          <cell r="M1011" t="str">
            <v>B0013580-1</v>
          </cell>
          <cell r="N1011" t="str">
            <v>A0040010-6,8</v>
          </cell>
          <cell r="O1011" t="str">
            <v>A0030030-6,8</v>
          </cell>
          <cell r="P1011">
            <v>0</v>
          </cell>
          <cell r="Q1011">
            <v>0</v>
          </cell>
          <cell r="R1011">
            <v>0</v>
          </cell>
          <cell r="S1011">
            <v>0</v>
          </cell>
          <cell r="T1011">
            <v>0</v>
          </cell>
          <cell r="U1011">
            <v>0</v>
          </cell>
          <cell r="V1011">
            <v>0</v>
          </cell>
          <cell r="W1011">
            <v>0</v>
          </cell>
          <cell r="X1011">
            <v>0</v>
          </cell>
          <cell r="Y1011">
            <v>0</v>
          </cell>
          <cell r="Z1011">
            <v>0</v>
          </cell>
          <cell r="AA1011">
            <v>0</v>
          </cell>
          <cell r="AB1011">
            <v>0</v>
          </cell>
          <cell r="AC1011">
            <v>0</v>
          </cell>
          <cell r="AD1011">
            <v>0</v>
          </cell>
          <cell r="AE1011">
            <v>0</v>
          </cell>
          <cell r="AF1011">
            <v>0</v>
          </cell>
          <cell r="AG1011">
            <v>0</v>
          </cell>
          <cell r="AH1011">
            <v>0</v>
          </cell>
        </row>
        <row r="1012">
          <cell r="C1012" t="str">
            <v>810_1</v>
          </cell>
          <cell r="D1012" t="str">
            <v>Protección de Taludes con Bloques de Césped.</v>
          </cell>
          <cell r="E1012" t="str">
            <v>m2</v>
          </cell>
          <cell r="F1012">
            <v>7616.0135688941737</v>
          </cell>
          <cell r="G1012">
            <v>9900.817639562425</v>
          </cell>
          <cell r="H1012" t="str">
            <v xml:space="preserve">HERRAMIENTA.MENOR(%)-0,1 B0015130-0,05 B0063200-5 B0303570-1 A0040010-100 A0030030-100 </v>
          </cell>
          <cell r="I1012">
            <v>0</v>
          </cell>
          <cell r="J1012">
            <v>6</v>
          </cell>
          <cell r="K1012" t="str">
            <v xml:space="preserve">HERRAMIENTA.MENOR(%)-0,1 </v>
          </cell>
          <cell r="L1012" t="str">
            <v>B0015130-0,05</v>
          </cell>
          <cell r="M1012" t="str">
            <v>B0063200-5</v>
          </cell>
          <cell r="N1012" t="str">
            <v>B0303570-1</v>
          </cell>
          <cell r="O1012" t="str">
            <v>A0040010-100</v>
          </cell>
          <cell r="P1012" t="str">
            <v>A0030030-100</v>
          </cell>
          <cell r="Q1012">
            <v>0</v>
          </cell>
          <cell r="R1012">
            <v>0</v>
          </cell>
          <cell r="S1012">
            <v>0</v>
          </cell>
          <cell r="T1012">
            <v>0</v>
          </cell>
          <cell r="U1012">
            <v>0</v>
          </cell>
          <cell r="V1012">
            <v>0</v>
          </cell>
          <cell r="W1012">
            <v>0</v>
          </cell>
          <cell r="X1012">
            <v>0</v>
          </cell>
          <cell r="Y1012">
            <v>0</v>
          </cell>
          <cell r="Z1012">
            <v>0</v>
          </cell>
          <cell r="AA1012">
            <v>0</v>
          </cell>
          <cell r="AB1012">
            <v>0</v>
          </cell>
          <cell r="AC1012">
            <v>0</v>
          </cell>
          <cell r="AD1012">
            <v>0</v>
          </cell>
          <cell r="AE1012">
            <v>0</v>
          </cell>
          <cell r="AF1012">
            <v>0</v>
          </cell>
          <cell r="AG1012">
            <v>0</v>
          </cell>
          <cell r="AH1012">
            <v>0</v>
          </cell>
        </row>
        <row r="1013">
          <cell r="C1013" t="str">
            <v>810_2</v>
          </cell>
          <cell r="D1013" t="str">
            <v>Protección de Taludes con Tierra Orgánica.</v>
          </cell>
          <cell r="E1013" t="str">
            <v>m2</v>
          </cell>
          <cell r="F1013">
            <v>5063.0483556313802</v>
          </cell>
          <cell r="G1013">
            <v>6581.9628623207946</v>
          </cell>
          <cell r="H1013" t="str">
            <v xml:space="preserve">HERRAMIENTA.MENOR(%)-0,1 B0013740-1 B0014910-0,05 B0015130-0,075 B0063200-5 A0030020-100 </v>
          </cell>
          <cell r="I1013">
            <v>0</v>
          </cell>
          <cell r="J1013">
            <v>6</v>
          </cell>
          <cell r="K1013" t="str">
            <v xml:space="preserve">HERRAMIENTA.MENOR(%)-0,1 </v>
          </cell>
          <cell r="L1013" t="str">
            <v>B0013740-1</v>
          </cell>
          <cell r="M1013" t="str">
            <v>B0014910-0,05</v>
          </cell>
          <cell r="N1013" t="str">
            <v>B0015130-0,075</v>
          </cell>
          <cell r="O1013" t="str">
            <v>B0063200-5</v>
          </cell>
          <cell r="P1013" t="str">
            <v>A0030020-100</v>
          </cell>
          <cell r="Q1013">
            <v>0</v>
          </cell>
          <cell r="R1013">
            <v>0</v>
          </cell>
          <cell r="S1013">
            <v>0</v>
          </cell>
          <cell r="T1013">
            <v>0</v>
          </cell>
          <cell r="U1013">
            <v>0</v>
          </cell>
          <cell r="V1013">
            <v>0</v>
          </cell>
          <cell r="W1013">
            <v>0</v>
          </cell>
          <cell r="X1013">
            <v>0</v>
          </cell>
          <cell r="Y1013">
            <v>0</v>
          </cell>
          <cell r="Z1013">
            <v>0</v>
          </cell>
          <cell r="AA1013">
            <v>0</v>
          </cell>
          <cell r="AB1013">
            <v>0</v>
          </cell>
          <cell r="AC1013">
            <v>0</v>
          </cell>
          <cell r="AD1013">
            <v>0</v>
          </cell>
          <cell r="AE1013">
            <v>0</v>
          </cell>
          <cell r="AF1013">
            <v>0</v>
          </cell>
          <cell r="AG1013">
            <v>0</v>
          </cell>
          <cell r="AH1013">
            <v>0</v>
          </cell>
        </row>
        <row r="1014">
          <cell r="C1014" t="str">
            <v>810_3</v>
          </cell>
          <cell r="D1014" t="str">
            <v>Protección de Taludes con Hidrosiembra Controlada.</v>
          </cell>
          <cell r="E1014" t="str">
            <v>m2</v>
          </cell>
          <cell r="F1014">
            <v>3386.3683632261846</v>
          </cell>
          <cell r="G1014">
            <v>4402.2788721940396</v>
          </cell>
          <cell r="H1014" t="str">
            <v xml:space="preserve">C0010541-350 C0010120-350 HERRAMIENTA.MENOR(%)-0,05 B0013740-1 B0014237-0,4 B0063200-5 B0014910-0,05 A0030030-2800 A0040010-2800 </v>
          </cell>
          <cell r="I1014">
            <v>0</v>
          </cell>
          <cell r="J1014">
            <v>9</v>
          </cell>
          <cell r="K1014" t="str">
            <v xml:space="preserve">C0010541-350 </v>
          </cell>
          <cell r="L1014" t="str">
            <v>C0010120-350</v>
          </cell>
          <cell r="M1014" t="str">
            <v>HERRAMIENTA.MENOR(%)-0,05</v>
          </cell>
          <cell r="N1014" t="str">
            <v>B0013740-1</v>
          </cell>
          <cell r="O1014" t="str">
            <v>B0014237-0,4</v>
          </cell>
          <cell r="P1014" t="str">
            <v>B0063200-5</v>
          </cell>
          <cell r="Q1014" t="str">
            <v>B0014910-0,05</v>
          </cell>
          <cell r="R1014" t="str">
            <v>A0030030-2800</v>
          </cell>
          <cell r="S1014" t="str">
            <v>A0040010-2800</v>
          </cell>
          <cell r="T1014">
            <v>0</v>
          </cell>
          <cell r="U1014">
            <v>0</v>
          </cell>
          <cell r="V1014">
            <v>0</v>
          </cell>
          <cell r="W1014">
            <v>0</v>
          </cell>
          <cell r="X1014">
            <v>0</v>
          </cell>
          <cell r="Y1014">
            <v>0</v>
          </cell>
          <cell r="Z1014">
            <v>0</v>
          </cell>
          <cell r="AA1014">
            <v>0</v>
          </cell>
          <cell r="AB1014">
            <v>0</v>
          </cell>
          <cell r="AC1014">
            <v>0</v>
          </cell>
          <cell r="AD1014">
            <v>0</v>
          </cell>
          <cell r="AE1014">
            <v>0</v>
          </cell>
          <cell r="AF1014">
            <v>0</v>
          </cell>
          <cell r="AG1014">
            <v>0</v>
          </cell>
          <cell r="AH1014">
            <v>0</v>
          </cell>
        </row>
        <row r="1015">
          <cell r="C1015" t="str">
            <v>811_1</v>
          </cell>
          <cell r="D1015" t="str">
            <v>Proteccion de Taludes con Producto enrollado para control de Erosion. De Tipo Manto Temporal. Se debera elaborar un Item de pago para cada Producto enrollado que se especifique en el Proyecto.</v>
          </cell>
          <cell r="E1015" t="str">
            <v>m2</v>
          </cell>
          <cell r="F1015">
            <v>20423.750789475082</v>
          </cell>
          <cell r="G1015">
            <v>26550.876026317608</v>
          </cell>
          <cell r="H1015" t="str">
            <v xml:space="preserve">C0010120-8000 HERRAMIENTA.MENOR(%)-0,01 B0014266-1,05 B0014601-1 B0113260-2 A0030030-100 A0040010-100 </v>
          </cell>
          <cell r="I1015">
            <v>0</v>
          </cell>
          <cell r="J1015">
            <v>7</v>
          </cell>
          <cell r="K1015" t="str">
            <v xml:space="preserve">C0010120-8000 </v>
          </cell>
          <cell r="L1015" t="str">
            <v>HERRAMIENTA.MENOR(%)-0,01</v>
          </cell>
          <cell r="M1015" t="str">
            <v>B0014266-1,05</v>
          </cell>
          <cell r="N1015" t="str">
            <v>B0014601-1</v>
          </cell>
          <cell r="O1015" t="str">
            <v>B0113260-2</v>
          </cell>
          <cell r="P1015" t="str">
            <v>A0030030-100</v>
          </cell>
          <cell r="Q1015" t="str">
            <v>A0040010-100</v>
          </cell>
          <cell r="R1015">
            <v>0</v>
          </cell>
          <cell r="S1015">
            <v>0</v>
          </cell>
          <cell r="T1015">
            <v>0</v>
          </cell>
          <cell r="U1015">
            <v>0</v>
          </cell>
          <cell r="V1015">
            <v>0</v>
          </cell>
          <cell r="W1015">
            <v>0</v>
          </cell>
          <cell r="X1015">
            <v>0</v>
          </cell>
          <cell r="Y1015">
            <v>0</v>
          </cell>
          <cell r="Z1015">
            <v>0</v>
          </cell>
          <cell r="AA1015">
            <v>0</v>
          </cell>
          <cell r="AB1015">
            <v>0</v>
          </cell>
          <cell r="AC1015">
            <v>0</v>
          </cell>
          <cell r="AD1015">
            <v>0</v>
          </cell>
          <cell r="AE1015">
            <v>0</v>
          </cell>
          <cell r="AF1015">
            <v>0</v>
          </cell>
          <cell r="AG1015">
            <v>0</v>
          </cell>
          <cell r="AH1015">
            <v>0</v>
          </cell>
        </row>
        <row r="1016">
          <cell r="C1016" t="str">
            <v>811_2</v>
          </cell>
          <cell r="D1016" t="str">
            <v>Proteccion de Taludes con Producto enrollado para control de Erosion. De Tipo Manto Permanente. Se debera elaborar un Item de pago para cada Producto enrollado que se especifique en el Proyecto.</v>
          </cell>
          <cell r="E1016" t="str">
            <v>m2</v>
          </cell>
          <cell r="F1016">
            <v>23999.352667615283</v>
          </cell>
          <cell r="G1016">
            <v>31199.15846789987</v>
          </cell>
          <cell r="H1016" t="str">
            <v xml:space="preserve">C0010120-8000 HERRAMIENTA.MENOR(%)-0,01 B0014267-1,05 B0014601-1 B0113260-2 A0030030-100 A0040010-100 </v>
          </cell>
          <cell r="I1016">
            <v>0</v>
          </cell>
          <cell r="J1016">
            <v>7</v>
          </cell>
          <cell r="K1016" t="str">
            <v xml:space="preserve">C0010120-8000 </v>
          </cell>
          <cell r="L1016" t="str">
            <v>HERRAMIENTA.MENOR(%)-0,01</v>
          </cell>
          <cell r="M1016" t="str">
            <v>B0014267-1,05</v>
          </cell>
          <cell r="N1016" t="str">
            <v>B0014601-1</v>
          </cell>
          <cell r="O1016" t="str">
            <v>B0113260-2</v>
          </cell>
          <cell r="P1016" t="str">
            <v>A0030030-100</v>
          </cell>
          <cell r="Q1016" t="str">
            <v>A0040010-100</v>
          </cell>
          <cell r="R1016">
            <v>0</v>
          </cell>
          <cell r="S1016">
            <v>0</v>
          </cell>
          <cell r="T1016">
            <v>0</v>
          </cell>
          <cell r="U1016">
            <v>0</v>
          </cell>
          <cell r="V1016">
            <v>0</v>
          </cell>
          <cell r="W1016">
            <v>0</v>
          </cell>
          <cell r="X1016">
            <v>0</v>
          </cell>
          <cell r="Y1016">
            <v>0</v>
          </cell>
          <cell r="Z1016">
            <v>0</v>
          </cell>
          <cell r="AA1016">
            <v>0</v>
          </cell>
          <cell r="AB1016">
            <v>0</v>
          </cell>
          <cell r="AC1016">
            <v>0</v>
          </cell>
          <cell r="AD1016">
            <v>0</v>
          </cell>
          <cell r="AE1016">
            <v>0</v>
          </cell>
          <cell r="AF1016">
            <v>0</v>
          </cell>
          <cell r="AG1016">
            <v>0</v>
          </cell>
          <cell r="AH1016">
            <v>0</v>
          </cell>
        </row>
        <row r="1017">
          <cell r="C1017" t="str">
            <v>812_1</v>
          </cell>
          <cell r="D1017" t="str">
            <v>Recubrimiento de Taludes con Malla y Mortero 1:4 de e= 10 cm</v>
          </cell>
          <cell r="E1017" t="str">
            <v>m2</v>
          </cell>
          <cell r="F1017">
            <v>36636.13321659177</v>
          </cell>
          <cell r="G1017">
            <v>47626.973181569301</v>
          </cell>
          <cell r="H1017" t="str">
            <v xml:space="preserve">C0010030-100 C0010120-1000 HERRAMIENTA.MENOR(%)-0,01 B0014610-0,1 B0015361-1,1 B033010-1 A0030040-800 A0040010-800 </v>
          </cell>
          <cell r="I1017">
            <v>0</v>
          </cell>
          <cell r="J1017">
            <v>8</v>
          </cell>
          <cell r="K1017" t="str">
            <v xml:space="preserve">C0010030-100 </v>
          </cell>
          <cell r="L1017" t="str">
            <v>C0010120-1000</v>
          </cell>
          <cell r="M1017" t="str">
            <v>HERRAMIENTA.MENOR(%)-0,01</v>
          </cell>
          <cell r="N1017" t="str">
            <v>B0014610-0,1</v>
          </cell>
          <cell r="O1017" t="str">
            <v>B0015361-1,1</v>
          </cell>
          <cell r="P1017" t="str">
            <v>B033010-1</v>
          </cell>
          <cell r="Q1017" t="str">
            <v>A0030040-800</v>
          </cell>
          <cell r="R1017" t="str">
            <v>A0040010-800</v>
          </cell>
          <cell r="S1017">
            <v>0</v>
          </cell>
          <cell r="T1017">
            <v>0</v>
          </cell>
          <cell r="U1017">
            <v>0</v>
          </cell>
          <cell r="V1017">
            <v>0</v>
          </cell>
          <cell r="W1017">
            <v>0</v>
          </cell>
          <cell r="X1017">
            <v>0</v>
          </cell>
          <cell r="Y1017">
            <v>0</v>
          </cell>
          <cell r="Z1017">
            <v>0</v>
          </cell>
          <cell r="AA1017">
            <v>0</v>
          </cell>
          <cell r="AB1017">
            <v>0</v>
          </cell>
          <cell r="AC1017">
            <v>0</v>
          </cell>
          <cell r="AD1017">
            <v>0</v>
          </cell>
          <cell r="AE1017">
            <v>0</v>
          </cell>
          <cell r="AF1017">
            <v>0</v>
          </cell>
          <cell r="AG1017">
            <v>0</v>
          </cell>
          <cell r="AH1017">
            <v>0</v>
          </cell>
        </row>
        <row r="1018">
          <cell r="C1018" t="str">
            <v>820_1</v>
          </cell>
          <cell r="D1018" t="str">
            <v>Plantación de Árboles (Tipo Paisajístico)</v>
          </cell>
          <cell r="E1018" t="str">
            <v>unidad</v>
          </cell>
          <cell r="F1018">
            <v>39353.856851479235</v>
          </cell>
          <cell r="G1018">
            <v>51160.013906923006</v>
          </cell>
          <cell r="H1018" t="str">
            <v xml:space="preserve">HERRAMIENTA.MENOR(%)-0,05 B0015130-0,5 B0303310-1 A0030010-10 </v>
          </cell>
          <cell r="I1018">
            <v>0</v>
          </cell>
          <cell r="J1018">
            <v>4</v>
          </cell>
          <cell r="K1018" t="str">
            <v xml:space="preserve">HERRAMIENTA.MENOR(%)-0,05 </v>
          </cell>
          <cell r="L1018" t="str">
            <v>B0015130-0,5</v>
          </cell>
          <cell r="M1018" t="str">
            <v>B0303310-1</v>
          </cell>
          <cell r="N1018" t="str">
            <v>A0030010-10</v>
          </cell>
          <cell r="O1018">
            <v>0</v>
          </cell>
          <cell r="P1018">
            <v>0</v>
          </cell>
          <cell r="Q1018">
            <v>0</v>
          </cell>
          <cell r="R1018">
            <v>0</v>
          </cell>
          <cell r="S1018">
            <v>0</v>
          </cell>
          <cell r="T1018">
            <v>0</v>
          </cell>
          <cell r="U1018">
            <v>0</v>
          </cell>
          <cell r="V1018">
            <v>0</v>
          </cell>
          <cell r="W1018">
            <v>0</v>
          </cell>
          <cell r="X1018">
            <v>0</v>
          </cell>
          <cell r="Y1018">
            <v>0</v>
          </cell>
          <cell r="Z1018">
            <v>0</v>
          </cell>
          <cell r="AA1018">
            <v>0</v>
          </cell>
          <cell r="AB1018">
            <v>0</v>
          </cell>
          <cell r="AC1018">
            <v>0</v>
          </cell>
          <cell r="AD1018">
            <v>0</v>
          </cell>
          <cell r="AE1018">
            <v>0</v>
          </cell>
          <cell r="AF1018">
            <v>0</v>
          </cell>
          <cell r="AG1018">
            <v>0</v>
          </cell>
          <cell r="AH1018">
            <v>0</v>
          </cell>
        </row>
        <row r="1019">
          <cell r="C1019" t="str">
            <v>820_1_2</v>
          </cell>
          <cell r="D1019" t="str">
            <v>Plantación de Árboles (Reforestación Protectora densidad 1100)</v>
          </cell>
          <cell r="E1019" t="str">
            <v>Ha</v>
          </cell>
          <cell r="F1019">
            <v>1944515.4984412561</v>
          </cell>
          <cell r="G1019">
            <v>2527870.1479736329</v>
          </cell>
          <cell r="H1019" t="str">
            <v xml:space="preserve">HERRAMIENTA.MENOR(%)-0,05 B0303300-1100 A0030050-0,15 </v>
          </cell>
          <cell r="I1019">
            <v>0</v>
          </cell>
          <cell r="J1019">
            <v>3</v>
          </cell>
          <cell r="K1019" t="str">
            <v xml:space="preserve">HERRAMIENTA.MENOR(%)-0,05 </v>
          </cell>
          <cell r="L1019" t="str">
            <v>B0303300-1100</v>
          </cell>
          <cell r="M1019" t="str">
            <v>A0030050-0,15</v>
          </cell>
          <cell r="N1019">
            <v>0</v>
          </cell>
          <cell r="O1019">
            <v>0</v>
          </cell>
          <cell r="P1019">
            <v>0</v>
          </cell>
          <cell r="Q1019">
            <v>0</v>
          </cell>
          <cell r="R1019">
            <v>0</v>
          </cell>
          <cell r="S1019">
            <v>0</v>
          </cell>
          <cell r="T1019">
            <v>0</v>
          </cell>
          <cell r="U1019">
            <v>0</v>
          </cell>
          <cell r="V1019">
            <v>0</v>
          </cell>
          <cell r="W1019">
            <v>0</v>
          </cell>
          <cell r="X1019">
            <v>0</v>
          </cell>
          <cell r="Y1019">
            <v>0</v>
          </cell>
          <cell r="Z1019">
            <v>0</v>
          </cell>
          <cell r="AA1019">
            <v>0</v>
          </cell>
          <cell r="AB1019">
            <v>0</v>
          </cell>
          <cell r="AC1019">
            <v>0</v>
          </cell>
          <cell r="AD1019">
            <v>0</v>
          </cell>
          <cell r="AE1019">
            <v>0</v>
          </cell>
          <cell r="AF1019">
            <v>0</v>
          </cell>
          <cell r="AG1019">
            <v>0</v>
          </cell>
          <cell r="AH1019">
            <v>0</v>
          </cell>
        </row>
        <row r="1020">
          <cell r="C1020" t="str">
            <v>900_1</v>
          </cell>
          <cell r="D1020" t="str">
            <v>Transporte de Materiales Provenientes de la Excavacion de la Explanacion, Canales y Prestamos, entre  cien metros (100 m) y mil metros (1000 m) de distancia</v>
          </cell>
          <cell r="E1020" t="str">
            <v>m3/e</v>
          </cell>
          <cell r="F1020">
            <v>769.75308641975312</v>
          </cell>
          <cell r="G1020">
            <v>1000.679012345679</v>
          </cell>
          <cell r="H1020" t="str">
            <v xml:space="preserve">C0010960-81 </v>
          </cell>
          <cell r="I1020">
            <v>0</v>
          </cell>
          <cell r="J1020">
            <v>1</v>
          </cell>
          <cell r="K1020" t="str">
            <v xml:space="preserve">C0010960-81 </v>
          </cell>
          <cell r="L1020">
            <v>0</v>
          </cell>
          <cell r="M1020">
            <v>0</v>
          </cell>
          <cell r="N1020">
            <v>0</v>
          </cell>
          <cell r="O1020">
            <v>0</v>
          </cell>
          <cell r="P1020">
            <v>0</v>
          </cell>
          <cell r="Q1020">
            <v>0</v>
          </cell>
          <cell r="R1020">
            <v>0</v>
          </cell>
          <cell r="S1020">
            <v>0</v>
          </cell>
          <cell r="T1020">
            <v>0</v>
          </cell>
          <cell r="U1020">
            <v>0</v>
          </cell>
          <cell r="V1020">
            <v>0</v>
          </cell>
          <cell r="W1020">
            <v>0</v>
          </cell>
          <cell r="X1020">
            <v>0</v>
          </cell>
          <cell r="Y1020">
            <v>0</v>
          </cell>
          <cell r="Z1020">
            <v>0</v>
          </cell>
          <cell r="AA1020">
            <v>0</v>
          </cell>
          <cell r="AB1020">
            <v>0</v>
          </cell>
          <cell r="AC1020">
            <v>0</v>
          </cell>
          <cell r="AD1020">
            <v>0</v>
          </cell>
          <cell r="AE1020">
            <v>0</v>
          </cell>
          <cell r="AF1020">
            <v>0</v>
          </cell>
          <cell r="AG1020">
            <v>0</v>
          </cell>
          <cell r="AH1020">
            <v>0</v>
          </cell>
        </row>
        <row r="1021">
          <cell r="C1021" t="str">
            <v>900_2</v>
          </cell>
          <cell r="D1021" t="str">
            <v>Transporte de Materiales Provenientes de la Excavación de la Explanación, Canales y Préstamos para distancias mayores de mil metros (1.000 m) Metro cúbico-kilómetro.</v>
          </cell>
          <cell r="E1021" t="str">
            <v>m3/km</v>
          </cell>
          <cell r="F1021">
            <v>944.69696969696975</v>
          </cell>
          <cell r="G1021">
            <v>1228.1060606060607</v>
          </cell>
          <cell r="H1021" t="str">
            <v xml:space="preserve">C0010960-66 </v>
          </cell>
          <cell r="I1021">
            <v>0</v>
          </cell>
          <cell r="J1021">
            <v>1</v>
          </cell>
          <cell r="K1021" t="str">
            <v xml:space="preserve">C0010960-66 </v>
          </cell>
          <cell r="L1021">
            <v>0</v>
          </cell>
          <cell r="M1021">
            <v>0</v>
          </cell>
          <cell r="N1021">
            <v>3.9840637450199202E-3</v>
          </cell>
          <cell r="O1021">
            <v>0</v>
          </cell>
          <cell r="P1021">
            <v>0</v>
          </cell>
          <cell r="Q1021">
            <v>0</v>
          </cell>
          <cell r="R1021">
            <v>0</v>
          </cell>
          <cell r="S1021">
            <v>0</v>
          </cell>
          <cell r="T1021">
            <v>0</v>
          </cell>
          <cell r="U1021">
            <v>0</v>
          </cell>
          <cell r="V1021">
            <v>0</v>
          </cell>
          <cell r="W1021">
            <v>0</v>
          </cell>
          <cell r="X1021">
            <v>0</v>
          </cell>
          <cell r="Y1021">
            <v>0</v>
          </cell>
          <cell r="Z1021">
            <v>0</v>
          </cell>
          <cell r="AA1021">
            <v>0</v>
          </cell>
          <cell r="AB1021">
            <v>0</v>
          </cell>
          <cell r="AC1021">
            <v>0</v>
          </cell>
          <cell r="AD1021">
            <v>0</v>
          </cell>
          <cell r="AE1021">
            <v>0</v>
          </cell>
          <cell r="AF1021">
            <v>0</v>
          </cell>
          <cell r="AG1021">
            <v>0</v>
          </cell>
          <cell r="AH1021">
            <v>0</v>
          </cell>
        </row>
        <row r="1022">
          <cell r="C1022" t="str">
            <v>900_3</v>
          </cell>
          <cell r="D1022" t="str">
            <v>Transporte de Materiales Provenientes de Derrumbes, medido a partir de cien metros (100 m)</v>
          </cell>
          <cell r="E1022" t="str">
            <v>m3/km</v>
          </cell>
          <cell r="F1022">
            <v>944.69696969696975</v>
          </cell>
          <cell r="G1022">
            <v>1228.1060606060607</v>
          </cell>
          <cell r="H1022" t="str">
            <v xml:space="preserve">C0010960-66 </v>
          </cell>
          <cell r="I1022">
            <v>0</v>
          </cell>
          <cell r="J1022">
            <v>1</v>
          </cell>
          <cell r="K1022" t="str">
            <v xml:space="preserve">C0010960-66 </v>
          </cell>
          <cell r="L1022">
            <v>0</v>
          </cell>
          <cell r="M1022">
            <v>0</v>
          </cell>
          <cell r="N1022">
            <v>0</v>
          </cell>
          <cell r="O1022">
            <v>0</v>
          </cell>
          <cell r="P1022">
            <v>0</v>
          </cell>
          <cell r="Q1022">
            <v>0</v>
          </cell>
          <cell r="R1022">
            <v>0</v>
          </cell>
          <cell r="S1022">
            <v>0</v>
          </cell>
          <cell r="T1022">
            <v>0</v>
          </cell>
          <cell r="U1022">
            <v>0</v>
          </cell>
          <cell r="V1022">
            <v>0</v>
          </cell>
          <cell r="W1022">
            <v>0</v>
          </cell>
          <cell r="X1022">
            <v>0</v>
          </cell>
          <cell r="Y1022">
            <v>0</v>
          </cell>
          <cell r="Z1022">
            <v>0</v>
          </cell>
          <cell r="AA1022">
            <v>0</v>
          </cell>
          <cell r="AB1022">
            <v>0</v>
          </cell>
          <cell r="AC1022">
            <v>0</v>
          </cell>
          <cell r="AD1022">
            <v>0</v>
          </cell>
          <cell r="AE1022">
            <v>0</v>
          </cell>
          <cell r="AF1022">
            <v>0</v>
          </cell>
          <cell r="AG1022">
            <v>0</v>
          </cell>
          <cell r="AH1022">
            <v>0</v>
          </cell>
        </row>
        <row r="1023">
          <cell r="C1023" t="str">
            <v>dp1000100</v>
          </cell>
          <cell r="D1023" t="str">
            <v>ACERO ANCLADO A PAVIMENTO EXISTENETE ACERO DE REFUERZO FIGURADO  60.000 PSI(BASICO)</v>
          </cell>
          <cell r="E1023" t="str">
            <v>KGR</v>
          </cell>
          <cell r="F1023">
            <v>11611</v>
          </cell>
          <cell r="G1023" t="str">
            <v>Acero de refuerzo figurado 60000 psi@0,315*Kgr+2500^Sika anchorfix 3@0,2625*Kgr+14602^Herramientas menores@0,25*Tarifa+500^Taladro hidroneumático@0,0833*Tarifa+50000^Oficial@0,025*Dia+59500^Ayudante@0,025*Dia+48450^</v>
          </cell>
          <cell r="H1023" t="str">
            <v xml:space="preserve">igob1000400-0,315 igob1021800-0,2625 igob1012900-0,25 igob1023800-0,0833 igob1016900-0,025 igob1003500-0,025 </v>
          </cell>
          <cell r="K1023" t="str">
            <v xml:space="preserve">igob1000400-0,315 </v>
          </cell>
          <cell r="L1023" t="str">
            <v>igob1021800-0,2625</v>
          </cell>
          <cell r="M1023" t="str">
            <v>igob1012900-0,25</v>
          </cell>
          <cell r="N1023" t="str">
            <v>igob1023800-0,0833</v>
          </cell>
          <cell r="O1023" t="str">
            <v>igob1016900-0,025</v>
          </cell>
          <cell r="P1023" t="str">
            <v>igob1003500-0,025</v>
          </cell>
          <cell r="Q1023">
            <v>0</v>
          </cell>
          <cell r="R1023">
            <v>0</v>
          </cell>
          <cell r="S1023">
            <v>0</v>
          </cell>
          <cell r="T1023">
            <v>0</v>
          </cell>
          <cell r="U1023">
            <v>0</v>
          </cell>
          <cell r="V1023">
            <v>0</v>
          </cell>
          <cell r="W1023">
            <v>0</v>
          </cell>
          <cell r="X1023">
            <v>0</v>
          </cell>
          <cell r="Y1023">
            <v>0</v>
          </cell>
          <cell r="Z1023">
            <v>0</v>
          </cell>
          <cell r="AA1023">
            <v>0</v>
          </cell>
          <cell r="AB1023">
            <v>0</v>
          </cell>
          <cell r="AC1023">
            <v>0</v>
          </cell>
          <cell r="AD1023">
            <v>0</v>
          </cell>
          <cell r="AE1023">
            <v>0</v>
          </cell>
          <cell r="AF1023">
            <v>0</v>
          </cell>
          <cell r="AG1023">
            <v>0</v>
          </cell>
          <cell r="AH1023">
            <v>0</v>
          </cell>
        </row>
        <row r="1024">
          <cell r="C1024" t="str">
            <v>dp1000200</v>
          </cell>
          <cell r="D1024" t="str">
            <v>ACERO DE REFUERZO FIGURADO (BASICO)</v>
          </cell>
          <cell r="E1024" t="str">
            <v>KGR</v>
          </cell>
          <cell r="F1024">
            <v>4014</v>
          </cell>
          <cell r="G1024" t="str">
            <v>Acero de refuerzo figurado 60000 psi@1,05*Kgr+2500^Alambre recocido N° 18@0,042*Kgr+4400^Herramientas menores@0,25*Tarifa+500^Oficial@0,01*Dia+59500^Ayudante@0,01*Dia+48450^</v>
          </cell>
          <cell r="K1024">
            <v>0</v>
          </cell>
          <cell r="L1024">
            <v>0</v>
          </cell>
          <cell r="M1024">
            <v>0</v>
          </cell>
          <cell r="N1024">
            <v>0</v>
          </cell>
          <cell r="O1024">
            <v>0</v>
          </cell>
          <cell r="P1024">
            <v>0</v>
          </cell>
          <cell r="Q1024">
            <v>0</v>
          </cell>
          <cell r="R1024">
            <v>0</v>
          </cell>
          <cell r="S1024">
            <v>0</v>
          </cell>
          <cell r="T1024">
            <v>0</v>
          </cell>
          <cell r="U1024">
            <v>0</v>
          </cell>
          <cell r="V1024">
            <v>0</v>
          </cell>
          <cell r="W1024">
            <v>0</v>
          </cell>
          <cell r="X1024">
            <v>0</v>
          </cell>
          <cell r="Y1024">
            <v>0</v>
          </cell>
          <cell r="Z1024">
            <v>0</v>
          </cell>
          <cell r="AA1024">
            <v>0</v>
          </cell>
          <cell r="AB1024">
            <v>0</v>
          </cell>
          <cell r="AC1024">
            <v>0</v>
          </cell>
          <cell r="AD1024">
            <v>0</v>
          </cell>
          <cell r="AE1024">
            <v>0</v>
          </cell>
          <cell r="AF1024">
            <v>0</v>
          </cell>
          <cell r="AG1024">
            <v>0</v>
          </cell>
          <cell r="AH1024">
            <v>0</v>
          </cell>
        </row>
        <row r="1025">
          <cell r="C1025" t="str">
            <v>dp1000300</v>
          </cell>
          <cell r="D1025" t="str">
            <v>ACOMETIDA ELECTRICA PARCIAL Ø3/4" PVC, ALAMBRE AISLADO (TRES LINEAS N° 10 AWG THHN)</v>
          </cell>
          <cell r="E1025" t="str">
            <v>ML</v>
          </cell>
          <cell r="F1025">
            <v>9260</v>
          </cell>
          <cell r="G1025" t="str">
            <v>Curva de 90 CxE 3/4"@0,3465*U+600^Alambre N° 10 ref AWG THHN 90° C 600 V@3,2445*ML+2029^Tubería conduit Ø3/4"@1,05*ML+1633^Soldadura líquida 1/4" gl@0,0105*U+28500^Unión rde 21 Ø3/4"@0,357*U+500^Cinta aislante 3mm@0,21*Ro+3500^Herramientas menores@1*Tarif</v>
          </cell>
          <cell r="K1025">
            <v>0</v>
          </cell>
          <cell r="L1025">
            <v>0</v>
          </cell>
          <cell r="M1025">
            <v>0</v>
          </cell>
          <cell r="N1025">
            <v>0</v>
          </cell>
          <cell r="O1025">
            <v>0</v>
          </cell>
          <cell r="P1025">
            <v>0</v>
          </cell>
          <cell r="Q1025">
            <v>0</v>
          </cell>
          <cell r="R1025">
            <v>0</v>
          </cell>
          <cell r="S1025">
            <v>0</v>
          </cell>
          <cell r="T1025">
            <v>0</v>
          </cell>
          <cell r="U1025">
            <v>0</v>
          </cell>
          <cell r="V1025">
            <v>0</v>
          </cell>
          <cell r="W1025">
            <v>0</v>
          </cell>
          <cell r="X1025">
            <v>0</v>
          </cell>
          <cell r="Y1025">
            <v>0</v>
          </cell>
          <cell r="Z1025">
            <v>0</v>
          </cell>
          <cell r="AA1025">
            <v>0</v>
          </cell>
          <cell r="AB1025">
            <v>0</v>
          </cell>
          <cell r="AC1025">
            <v>0</v>
          </cell>
          <cell r="AD1025">
            <v>0</v>
          </cell>
          <cell r="AE1025">
            <v>0</v>
          </cell>
          <cell r="AF1025">
            <v>0</v>
          </cell>
          <cell r="AG1025">
            <v>0</v>
          </cell>
          <cell r="AH1025">
            <v>0</v>
          </cell>
        </row>
        <row r="1026">
          <cell r="C1026" t="str">
            <v>dp1000400</v>
          </cell>
          <cell r="D1026" t="str">
            <v>ALFAJIA EN CONCRETO 3000 PIS, REFORZADO 2Ø3/8" Y ESTRIBOS Ø3/8" @,20 MTS, SECC:(,15 X ,25) MTS</v>
          </cell>
          <cell r="E1026" t="str">
            <v>ML</v>
          </cell>
          <cell r="F1026">
            <v>38494</v>
          </cell>
          <cell r="G1026" t="str">
            <v>Concreto 3000 psi@0,0394*M3+372330^Acero 60000 pis figurado@1,911*Kgr+4014^Herramientas menores@1*Tarifa+500^Formaleta@0,3333*Tarifa+20000^Oficial@0,0833*Dia+59500^Ayudante@0,0833*Dia+48450^</v>
          </cell>
          <cell r="K1026">
            <v>0</v>
          </cell>
          <cell r="L1026">
            <v>0</v>
          </cell>
          <cell r="M1026">
            <v>0</v>
          </cell>
          <cell r="N1026">
            <v>0</v>
          </cell>
          <cell r="O1026">
            <v>0</v>
          </cell>
          <cell r="P1026">
            <v>0</v>
          </cell>
          <cell r="Q1026">
            <v>0</v>
          </cell>
          <cell r="R1026">
            <v>0</v>
          </cell>
          <cell r="S1026">
            <v>0</v>
          </cell>
          <cell r="T1026">
            <v>0</v>
          </cell>
          <cell r="U1026">
            <v>0</v>
          </cell>
          <cell r="V1026">
            <v>0</v>
          </cell>
          <cell r="W1026">
            <v>0</v>
          </cell>
          <cell r="X1026">
            <v>0</v>
          </cell>
          <cell r="Y1026">
            <v>0</v>
          </cell>
          <cell r="Z1026">
            <v>0</v>
          </cell>
          <cell r="AA1026">
            <v>0</v>
          </cell>
          <cell r="AB1026">
            <v>0</v>
          </cell>
          <cell r="AC1026">
            <v>0</v>
          </cell>
          <cell r="AD1026">
            <v>0</v>
          </cell>
          <cell r="AE1026">
            <v>0</v>
          </cell>
          <cell r="AF1026">
            <v>0</v>
          </cell>
          <cell r="AG1026">
            <v>0</v>
          </cell>
          <cell r="AH1026">
            <v>0</v>
          </cell>
        </row>
        <row r="1027">
          <cell r="C1027" t="str">
            <v>dp1000500</v>
          </cell>
          <cell r="D1027" t="str">
            <v>RELLENO DE ARENA NEGRA SELECCIONADA, ESP: 0,08 MTS</v>
          </cell>
          <cell r="E1027" t="str">
            <v>M2</v>
          </cell>
          <cell r="F1027">
            <v>4062</v>
          </cell>
          <cell r="G1027" t="str">
            <v>Arena negra@0,084*M3+35000^Herramientas menores@0,05*Tarifa+850^Jardinero@0,01*Dia+59500^Ayudante@0,01*Dia+48450^</v>
          </cell>
          <cell r="K1027">
            <v>0</v>
          </cell>
          <cell r="L1027">
            <v>0</v>
          </cell>
          <cell r="M1027">
            <v>0</v>
          </cell>
          <cell r="N1027">
            <v>0</v>
          </cell>
          <cell r="O1027">
            <v>0</v>
          </cell>
          <cell r="P1027">
            <v>0</v>
          </cell>
          <cell r="Q1027">
            <v>0</v>
          </cell>
          <cell r="R1027">
            <v>0</v>
          </cell>
          <cell r="S1027">
            <v>0</v>
          </cell>
          <cell r="T1027">
            <v>0</v>
          </cell>
          <cell r="U1027">
            <v>0</v>
          </cell>
          <cell r="V1027">
            <v>0</v>
          </cell>
          <cell r="W1027">
            <v>0</v>
          </cell>
          <cell r="X1027">
            <v>0</v>
          </cell>
          <cell r="Y1027">
            <v>0</v>
          </cell>
          <cell r="Z1027">
            <v>0</v>
          </cell>
          <cell r="AA1027">
            <v>0</v>
          </cell>
          <cell r="AB1027">
            <v>0</v>
          </cell>
          <cell r="AC1027">
            <v>0</v>
          </cell>
          <cell r="AD1027">
            <v>0</v>
          </cell>
          <cell r="AE1027">
            <v>0</v>
          </cell>
          <cell r="AF1027">
            <v>0</v>
          </cell>
          <cell r="AG1027">
            <v>0</v>
          </cell>
          <cell r="AH1027">
            <v>0</v>
          </cell>
        </row>
        <row r="1028">
          <cell r="C1028" t="str">
            <v>dp1000600</v>
          </cell>
          <cell r="D1028" t="str">
            <v>RELLENO DE ARENA NEGRA SELECCIONADA</v>
          </cell>
          <cell r="E1028" t="str">
            <v>M3</v>
          </cell>
          <cell r="F1028">
            <v>48905</v>
          </cell>
          <cell r="G1028" t="str">
            <v>Arena negra seleccionada@1,05*M3+35000^Herramientas menores@0,05*Tarifa+850^Ayudante@0,125*Dia+96900^</v>
          </cell>
          <cell r="K1028">
            <v>0</v>
          </cell>
          <cell r="L1028">
            <v>0</v>
          </cell>
          <cell r="M1028">
            <v>0</v>
          </cell>
          <cell r="N1028">
            <v>0</v>
          </cell>
          <cell r="O1028">
            <v>0</v>
          </cell>
          <cell r="P1028">
            <v>0</v>
          </cell>
          <cell r="Q1028">
            <v>0</v>
          </cell>
          <cell r="R1028">
            <v>0</v>
          </cell>
          <cell r="S1028">
            <v>0</v>
          </cell>
          <cell r="T1028">
            <v>0</v>
          </cell>
          <cell r="U1028">
            <v>0</v>
          </cell>
          <cell r="V1028">
            <v>0</v>
          </cell>
          <cell r="W1028">
            <v>0</v>
          </cell>
          <cell r="X1028">
            <v>0</v>
          </cell>
          <cell r="Y1028">
            <v>0</v>
          </cell>
          <cell r="Z1028">
            <v>0</v>
          </cell>
          <cell r="AA1028">
            <v>0</v>
          </cell>
          <cell r="AB1028">
            <v>0</v>
          </cell>
          <cell r="AC1028">
            <v>0</v>
          </cell>
          <cell r="AD1028">
            <v>0</v>
          </cell>
          <cell r="AE1028">
            <v>0</v>
          </cell>
          <cell r="AF1028">
            <v>0</v>
          </cell>
          <cell r="AG1028">
            <v>0</v>
          </cell>
          <cell r="AH1028">
            <v>0</v>
          </cell>
        </row>
        <row r="1029">
          <cell r="C1029" t="str">
            <v>dp1000700</v>
          </cell>
          <cell r="D1029" t="str">
            <v>BAJANTE DE AGUAS LLUVIAS Ø4" PVC, INCLUYE: ACCESORIOS</v>
          </cell>
          <cell r="E1029" t="str">
            <v>ML</v>
          </cell>
          <cell r="F1029">
            <v>22474</v>
          </cell>
          <cell r="G1029" t="str">
            <v>Tubería sanitaria pvc Ø4" x 6,00 mts@0,175*U+85000^Unión sanitaria Ø4" pvc@0,21*U+4450^Codo sanitario Ø4" pvc@0,105*U+4450^Soldadura líquida 1/4" gl@0,0105*U+28500^Herramientas menores@1*Tarifa+500^Oficial@0,05*Dia+59500^Ayudante@0,05*Dia+48450^</v>
          </cell>
          <cell r="K1029">
            <v>0</v>
          </cell>
          <cell r="L1029">
            <v>0</v>
          </cell>
          <cell r="M1029">
            <v>0</v>
          </cell>
          <cell r="N1029">
            <v>0</v>
          </cell>
          <cell r="O1029">
            <v>0</v>
          </cell>
          <cell r="P1029">
            <v>0</v>
          </cell>
          <cell r="Q1029">
            <v>0</v>
          </cell>
          <cell r="R1029">
            <v>0</v>
          </cell>
          <cell r="S1029">
            <v>0</v>
          </cell>
          <cell r="T1029">
            <v>0</v>
          </cell>
          <cell r="U1029">
            <v>0</v>
          </cell>
          <cell r="V1029">
            <v>0</v>
          </cell>
          <cell r="W1029">
            <v>0</v>
          </cell>
          <cell r="X1029">
            <v>0</v>
          </cell>
          <cell r="Y1029">
            <v>0</v>
          </cell>
          <cell r="Z1029">
            <v>0</v>
          </cell>
          <cell r="AA1029">
            <v>0</v>
          </cell>
          <cell r="AB1029">
            <v>0</v>
          </cell>
          <cell r="AC1029">
            <v>0</v>
          </cell>
          <cell r="AD1029">
            <v>0</v>
          </cell>
          <cell r="AE1029">
            <v>0</v>
          </cell>
          <cell r="AF1029">
            <v>0</v>
          </cell>
          <cell r="AG1029">
            <v>0</v>
          </cell>
          <cell r="AH1029">
            <v>0</v>
          </cell>
        </row>
        <row r="1030">
          <cell r="C1030" t="str">
            <v>dp1000800</v>
          </cell>
          <cell r="D1030" t="str">
            <v>BAJANTE EN TUBO GALVANIZADO Ø1" X 2,5 MM,INCLUYE: CINTA BAND-IT 3/4", CURVA PVC Y CAPACETE</v>
          </cell>
          <cell r="E1030" t="str">
            <v>U</v>
          </cell>
          <cell r="F1030">
            <v>77133</v>
          </cell>
          <cell r="G1030" t="str">
            <v>Tuberia IMC de 1"@6*U+6496^Curva PVC de 1"@1*U+1150^Fleje de sujeción 20 x ,7 mm@3*U+3386^Hebilla de fleje de sujeción@3*U+1050^capacete galv 1"@1*U+5000^Herramientas y equipos@0,5*Tarifa+8000^Electricista@0,5*Dia+61200^Ayudante@0,5*Dia+48450^Transporte@0</v>
          </cell>
          <cell r="K1030">
            <v>0</v>
          </cell>
          <cell r="L1030">
            <v>0</v>
          </cell>
          <cell r="M1030">
            <v>0</v>
          </cell>
          <cell r="N1030">
            <v>0</v>
          </cell>
          <cell r="O1030">
            <v>0</v>
          </cell>
          <cell r="P1030">
            <v>0</v>
          </cell>
          <cell r="Q1030">
            <v>0</v>
          </cell>
          <cell r="R1030">
            <v>0</v>
          </cell>
          <cell r="S1030">
            <v>0</v>
          </cell>
          <cell r="T1030">
            <v>0</v>
          </cell>
          <cell r="U1030">
            <v>0</v>
          </cell>
          <cell r="V1030">
            <v>0</v>
          </cell>
          <cell r="W1030">
            <v>0</v>
          </cell>
          <cell r="X1030">
            <v>0</v>
          </cell>
          <cell r="Y1030">
            <v>0</v>
          </cell>
          <cell r="Z1030">
            <v>0</v>
          </cell>
          <cell r="AA1030">
            <v>0</v>
          </cell>
          <cell r="AB1030">
            <v>0</v>
          </cell>
          <cell r="AC1030">
            <v>0</v>
          </cell>
          <cell r="AD1030">
            <v>0</v>
          </cell>
          <cell r="AE1030">
            <v>0</v>
          </cell>
          <cell r="AF1030">
            <v>0</v>
          </cell>
          <cell r="AG1030">
            <v>0</v>
          </cell>
          <cell r="AH1030">
            <v>0</v>
          </cell>
        </row>
        <row r="1031">
          <cell r="C1031" t="str">
            <v>dp1000900</v>
          </cell>
          <cell r="D1031" t="str">
            <v>SUMINISTRO E INSTALACION DE BANCA EN CONCRETO REF, ACABADO EN GRANITO FUNDIDO PULIDO, DIM:(2,40 X ,44 X ,72) MTS, SEGÚN DETALLE</v>
          </cell>
          <cell r="E1031" t="str">
            <v>U</v>
          </cell>
          <cell r="F1031">
            <v>2250400</v>
          </cell>
          <cell r="G1031" t="str">
            <v>Banca en concreto reforzado, acabado en granito fundido pulido (Según detalle)@1*U+2250400^</v>
          </cell>
          <cell r="K1031">
            <v>0</v>
          </cell>
          <cell r="L1031">
            <v>0</v>
          </cell>
          <cell r="M1031">
            <v>0</v>
          </cell>
          <cell r="N1031">
            <v>0</v>
          </cell>
          <cell r="O1031">
            <v>0</v>
          </cell>
          <cell r="P1031">
            <v>0</v>
          </cell>
          <cell r="Q1031">
            <v>0</v>
          </cell>
          <cell r="R1031">
            <v>0</v>
          </cell>
          <cell r="S1031">
            <v>0</v>
          </cell>
          <cell r="T1031">
            <v>0</v>
          </cell>
          <cell r="U1031">
            <v>0</v>
          </cell>
          <cell r="V1031">
            <v>0</v>
          </cell>
          <cell r="W1031">
            <v>0</v>
          </cell>
          <cell r="X1031">
            <v>0</v>
          </cell>
          <cell r="Y1031">
            <v>0</v>
          </cell>
          <cell r="Z1031">
            <v>0</v>
          </cell>
          <cell r="AA1031">
            <v>0</v>
          </cell>
          <cell r="AB1031">
            <v>0</v>
          </cell>
          <cell r="AC1031">
            <v>0</v>
          </cell>
          <cell r="AD1031">
            <v>0</v>
          </cell>
          <cell r="AE1031">
            <v>0</v>
          </cell>
          <cell r="AF1031">
            <v>0</v>
          </cell>
          <cell r="AG1031">
            <v>0</v>
          </cell>
          <cell r="AH1031">
            <v>0</v>
          </cell>
        </row>
        <row r="1032">
          <cell r="C1032" t="str">
            <v>dp1001000</v>
          </cell>
          <cell r="D1032" t="str">
            <v>BARRA TENSORA EN VARILLA Ø3/8", SOLDADA A POSTE DE LINEA Y TENSOR, ENTREREJIDA LA MALLA, INCLUYE: PINTURA ANTICORROSIVA Y ESMALTE</v>
          </cell>
          <cell r="E1032" t="str">
            <v>ML</v>
          </cell>
          <cell r="F1032">
            <v>9960</v>
          </cell>
          <cell r="G1032" t="str">
            <v>Varilla Ø3/8" x 6,00 ml@0,168*U+8600^Esmalte verde sintetico @0,0206*GL+52521^Anticorrosivo rojo@0,0206*GL+54500^Soldadura 6013@0,0515*Kgr+6500^Soldadura @0,0167*Tarifa+45000^Herramienta menores@0,25*Tarifa+3100^Oficial@0,0263*Dia+59500^Ayudante@0,0263*Di</v>
          </cell>
          <cell r="K1032">
            <v>0</v>
          </cell>
          <cell r="L1032">
            <v>0</v>
          </cell>
          <cell r="M1032">
            <v>0</v>
          </cell>
          <cell r="N1032">
            <v>0</v>
          </cell>
          <cell r="O1032">
            <v>0</v>
          </cell>
          <cell r="P1032">
            <v>0</v>
          </cell>
          <cell r="Q1032">
            <v>0</v>
          </cell>
          <cell r="R1032">
            <v>0</v>
          </cell>
          <cell r="S1032">
            <v>0</v>
          </cell>
          <cell r="T1032">
            <v>0</v>
          </cell>
          <cell r="U1032">
            <v>0</v>
          </cell>
          <cell r="V1032">
            <v>0</v>
          </cell>
          <cell r="W1032">
            <v>0</v>
          </cell>
          <cell r="X1032">
            <v>0</v>
          </cell>
          <cell r="Y1032">
            <v>0</v>
          </cell>
          <cell r="Z1032">
            <v>0</v>
          </cell>
          <cell r="AA1032">
            <v>0</v>
          </cell>
          <cell r="AB1032">
            <v>0</v>
          </cell>
          <cell r="AC1032">
            <v>0</v>
          </cell>
          <cell r="AD1032">
            <v>0</v>
          </cell>
          <cell r="AE1032">
            <v>0</v>
          </cell>
          <cell r="AF1032">
            <v>0</v>
          </cell>
          <cell r="AG1032">
            <v>0</v>
          </cell>
          <cell r="AH1032">
            <v>0</v>
          </cell>
        </row>
        <row r="1033">
          <cell r="C1033" t="str">
            <v>dp1001100</v>
          </cell>
          <cell r="D1033" t="str">
            <v>BORDILLO EN CONCRETO 3000 PIS, REFORZADO 3Ø3/8" Y ESTRIBO Ø3/8" A/C ,30 MTS SECC:(,15 X ,30) MTS</v>
          </cell>
          <cell r="E1033" t="str">
            <v>ML</v>
          </cell>
          <cell r="F1033">
            <v>49083</v>
          </cell>
          <cell r="G1033" t="str">
            <v>Concreto 3000 psi@0,0473*M3+372330^Acero 60000 pis figurado@3,7044*Kgr+4014^Herramientas menores@0,25*Tarifa+800^Formaleta@0,05*Tarifa+20000^Oficial@0,1429*Dia+59500^Ayudante@0,1429*Dia+48450^</v>
          </cell>
          <cell r="K1033">
            <v>0</v>
          </cell>
          <cell r="L1033">
            <v>0</v>
          </cell>
          <cell r="M1033">
            <v>0</v>
          </cell>
          <cell r="N1033">
            <v>0</v>
          </cell>
          <cell r="O1033">
            <v>0</v>
          </cell>
          <cell r="P1033">
            <v>0</v>
          </cell>
          <cell r="Q1033">
            <v>0</v>
          </cell>
          <cell r="R1033">
            <v>0</v>
          </cell>
          <cell r="S1033">
            <v>0</v>
          </cell>
          <cell r="T1033">
            <v>0</v>
          </cell>
          <cell r="U1033">
            <v>0</v>
          </cell>
          <cell r="V1033">
            <v>0</v>
          </cell>
          <cell r="W1033">
            <v>0</v>
          </cell>
          <cell r="X1033">
            <v>0</v>
          </cell>
          <cell r="Y1033">
            <v>0</v>
          </cell>
          <cell r="Z1033">
            <v>0</v>
          </cell>
          <cell r="AA1033">
            <v>0</v>
          </cell>
          <cell r="AB1033">
            <v>0</v>
          </cell>
          <cell r="AC1033">
            <v>0</v>
          </cell>
          <cell r="AD1033">
            <v>0</v>
          </cell>
          <cell r="AE1033">
            <v>0</v>
          </cell>
          <cell r="AF1033">
            <v>0</v>
          </cell>
          <cell r="AG1033">
            <v>0</v>
          </cell>
          <cell r="AH1033">
            <v>0</v>
          </cell>
        </row>
        <row r="1034">
          <cell r="C1034" t="str">
            <v>dp1001200</v>
          </cell>
          <cell r="D1034" t="str">
            <v>SUMINISTRO E INSTALACION DE CANAL EN LAMINA GALVANIZADA CALIBRE 16, INCLUYE: ACCESORIOS</v>
          </cell>
          <cell r="E1034" t="str">
            <v>ML</v>
          </cell>
          <cell r="F1034">
            <v>39737</v>
          </cell>
          <cell r="G1034" t="str">
            <v>Canal en lámina galvanizada ancho:,20 mts@1*ML+24000^Tubo galvanizado 2" x 1" x 6,00 mts@0,105*U+36000^Tornillo de estructura 7/16" x 1/2"@8,4*U+250^Herramientas menores@0,3333*Tarifa+500^Andamios y tablones@0,25*Tarifa+2500^Taladro@0,0125*Tarifa+50000^Of</v>
          </cell>
          <cell r="K1034">
            <v>0</v>
          </cell>
          <cell r="L1034">
            <v>0</v>
          </cell>
          <cell r="M1034">
            <v>0</v>
          </cell>
          <cell r="N1034">
            <v>0</v>
          </cell>
          <cell r="O1034">
            <v>0</v>
          </cell>
          <cell r="P1034">
            <v>0</v>
          </cell>
          <cell r="Q1034">
            <v>0</v>
          </cell>
          <cell r="R1034">
            <v>0</v>
          </cell>
          <cell r="S1034">
            <v>0</v>
          </cell>
          <cell r="T1034">
            <v>0</v>
          </cell>
          <cell r="U1034">
            <v>0</v>
          </cell>
          <cell r="V1034">
            <v>0</v>
          </cell>
          <cell r="W1034">
            <v>0</v>
          </cell>
          <cell r="X1034">
            <v>0</v>
          </cell>
          <cell r="Y1034">
            <v>0</v>
          </cell>
          <cell r="Z1034">
            <v>0</v>
          </cell>
          <cell r="AA1034">
            <v>0</v>
          </cell>
          <cell r="AB1034">
            <v>0</v>
          </cell>
          <cell r="AC1034">
            <v>0</v>
          </cell>
          <cell r="AD1034">
            <v>0</v>
          </cell>
          <cell r="AE1034">
            <v>0</v>
          </cell>
          <cell r="AF1034">
            <v>0</v>
          </cell>
          <cell r="AG1034">
            <v>0</v>
          </cell>
          <cell r="AH1034">
            <v>0</v>
          </cell>
        </row>
        <row r="1035">
          <cell r="C1035" t="str">
            <v>dp1001300</v>
          </cell>
          <cell r="D1035" t="str">
            <v>CERCHA METÁLICA EN ANGULO DE 2" X 3/16" Y 1" X 3/16", INCLUYE: PINTURA ANTICORROSIVO Y ESMALTE A DOS MANOS Y MONTAJE LONG: 4,00 MTS, SEGÚN DETALLE</v>
          </cell>
          <cell r="E1035" t="str">
            <v>U</v>
          </cell>
          <cell r="F1035">
            <v>996852</v>
          </cell>
          <cell r="G1035" t="str">
            <v>Angulo de hierro 1" X 3/16" X 6.00 mts.@4,2*U+26800^Angulo de hierro 2" x 3/16" x 6,00 mts@4,2*U+46522^Esmalte sintético@0,525*Gl+56000^Anticorrosivo @0,525*Gl+48000^Soldadura 6013@21*Kgr+5100^Thiner@2,1*Gl+7000^Herramientas menores@10*Tarifa+350^Andamios</v>
          </cell>
          <cell r="K1035">
            <v>0</v>
          </cell>
          <cell r="L1035">
            <v>0</v>
          </cell>
          <cell r="M1035">
            <v>0</v>
          </cell>
          <cell r="N1035">
            <v>0</v>
          </cell>
          <cell r="O1035">
            <v>0</v>
          </cell>
          <cell r="P1035">
            <v>0</v>
          </cell>
          <cell r="Q1035">
            <v>0</v>
          </cell>
          <cell r="R1035">
            <v>0</v>
          </cell>
          <cell r="S1035">
            <v>0</v>
          </cell>
          <cell r="T1035">
            <v>0</v>
          </cell>
          <cell r="U1035">
            <v>0</v>
          </cell>
          <cell r="V1035">
            <v>0</v>
          </cell>
          <cell r="W1035">
            <v>0</v>
          </cell>
          <cell r="X1035">
            <v>0</v>
          </cell>
          <cell r="Y1035">
            <v>0</v>
          </cell>
          <cell r="Z1035">
            <v>0</v>
          </cell>
          <cell r="AA1035">
            <v>0</v>
          </cell>
          <cell r="AB1035">
            <v>0</v>
          </cell>
          <cell r="AC1035">
            <v>0</v>
          </cell>
          <cell r="AD1035">
            <v>0</v>
          </cell>
          <cell r="AE1035">
            <v>0</v>
          </cell>
          <cell r="AF1035">
            <v>0</v>
          </cell>
          <cell r="AG1035">
            <v>0</v>
          </cell>
          <cell r="AH1035">
            <v>0</v>
          </cell>
        </row>
        <row r="1036">
          <cell r="C1036" t="str">
            <v>dp1001400</v>
          </cell>
          <cell r="D1036" t="str">
            <v>CERCHA METÁLICA TIPO CAJON EN PERFIL PHR 300 X ,08  X 3,00 MM, INCLUYE: PINTURA ANTICORROSIVO Y ESMALTE A DOS MANOS Y MONTAJE LONG: 4,00 MTS, SEGÚN DETALLE</v>
          </cell>
          <cell r="E1036" t="str">
            <v>U</v>
          </cell>
          <cell r="F1036">
            <v>1161357</v>
          </cell>
          <cell r="G1036" t="str">
            <v>Perfil PHR 300 x ,08 x 6,00m, espesor 3,00 mm@1,575*U+207176^Platina 3/8" dim:(,50 x ,25) mts@1,05*U+52100^Esmalte sintético@0,525*Gl+56000^Anticorrosivo @0,525*Gl+48000^Soldadura 6013@21*Kgr+5100^Thiner@3,15*Gl+7000^Herramientas menores@10*Tarifa+350^And</v>
          </cell>
          <cell r="K1036">
            <v>0</v>
          </cell>
          <cell r="L1036">
            <v>0</v>
          </cell>
          <cell r="M1036">
            <v>0</v>
          </cell>
          <cell r="N1036">
            <v>0</v>
          </cell>
          <cell r="O1036">
            <v>0</v>
          </cell>
          <cell r="P1036">
            <v>0</v>
          </cell>
          <cell r="Q1036">
            <v>0</v>
          </cell>
          <cell r="R1036">
            <v>0</v>
          </cell>
          <cell r="S1036">
            <v>0</v>
          </cell>
          <cell r="T1036">
            <v>0</v>
          </cell>
          <cell r="U1036">
            <v>0</v>
          </cell>
          <cell r="V1036">
            <v>0</v>
          </cell>
          <cell r="W1036">
            <v>0</v>
          </cell>
          <cell r="X1036">
            <v>0</v>
          </cell>
          <cell r="Y1036">
            <v>0</v>
          </cell>
          <cell r="Z1036">
            <v>0</v>
          </cell>
          <cell r="AA1036">
            <v>0</v>
          </cell>
          <cell r="AB1036">
            <v>0</v>
          </cell>
          <cell r="AC1036">
            <v>0</v>
          </cell>
          <cell r="AD1036">
            <v>0</v>
          </cell>
          <cell r="AE1036">
            <v>0</v>
          </cell>
          <cell r="AF1036">
            <v>0</v>
          </cell>
          <cell r="AG1036">
            <v>0</v>
          </cell>
          <cell r="AH1036">
            <v>0</v>
          </cell>
        </row>
        <row r="1037">
          <cell r="C1037" t="str">
            <v>dp1001500</v>
          </cell>
          <cell r="D1037" t="str">
            <v>CERCHA EN TUBERÍA GALVANIZADA REF 090 Ø3"X2,5MM Y Ø2-1/5"X2,5 MM, ANCLADA A ZAPATAS EN CONCRETO REFORZADO, INCLUYE: MONTAJE, PINTURA ANTICORROSIVO Y ESMALTE (SEGÚN DETALLE)</v>
          </cell>
          <cell r="E1037" t="str">
            <v>U</v>
          </cell>
          <cell r="F1037">
            <v>1683363</v>
          </cell>
          <cell r="G1037" t="str">
            <v>Tubería galvanizada Ø3" x 2,5 mm x 6,00 mts@4,2*U+132500^Tubería galvanizada Ø2-1/2" x 2,5 mm x 6,00 mts@2,625*U+85100^Esmalte sintético@1,575*Gl+56000^Anticorrosivo @1,575*Gl+48000^Soldadura 6013@26,25*Kgr+5100^Thiner@3,15*Gl+7000^Herramientas menores@10</v>
          </cell>
          <cell r="K1037">
            <v>0</v>
          </cell>
          <cell r="L1037">
            <v>0</v>
          </cell>
          <cell r="M1037">
            <v>0</v>
          </cell>
          <cell r="N1037">
            <v>0</v>
          </cell>
          <cell r="O1037">
            <v>0</v>
          </cell>
          <cell r="P1037">
            <v>0</v>
          </cell>
          <cell r="Q1037">
            <v>0</v>
          </cell>
          <cell r="R1037">
            <v>0</v>
          </cell>
          <cell r="S1037">
            <v>0</v>
          </cell>
          <cell r="T1037">
            <v>0</v>
          </cell>
          <cell r="U1037">
            <v>0</v>
          </cell>
          <cell r="V1037">
            <v>0</v>
          </cell>
          <cell r="W1037">
            <v>0</v>
          </cell>
          <cell r="X1037">
            <v>0</v>
          </cell>
          <cell r="Y1037">
            <v>0</v>
          </cell>
          <cell r="Z1037">
            <v>0</v>
          </cell>
          <cell r="AA1037">
            <v>0</v>
          </cell>
          <cell r="AB1037">
            <v>0</v>
          </cell>
          <cell r="AC1037">
            <v>0</v>
          </cell>
          <cell r="AD1037">
            <v>0</v>
          </cell>
          <cell r="AE1037">
            <v>0</v>
          </cell>
          <cell r="AF1037">
            <v>0</v>
          </cell>
          <cell r="AG1037">
            <v>0</v>
          </cell>
          <cell r="AH1037">
            <v>0</v>
          </cell>
        </row>
        <row r="1038">
          <cell r="C1038" t="str">
            <v>dp1001600</v>
          </cell>
          <cell r="D1038" t="str">
            <v>CERRAMIENTO PERIMETRAL EN POLISOMBRA CON ESTRUCTURA DE SOPORTE EN MADERA ABARCO (LISTON 4" X 1-1/2")</v>
          </cell>
          <cell r="E1038" t="str">
            <v>M2</v>
          </cell>
          <cell r="F1038">
            <v>9767</v>
          </cell>
          <cell r="G1038" t="str">
            <v>Polisombra verde y/o similar, ancho: 2,20 mts@1,05*ML+4850^Listón abarco 4" x 1x1/2" x 15'@0,21*U+15000^Herramientas menores@0,3333*Tarifa+850^Ayudantes@0,0167*Dia+29155^Oficial@0,0167*Dia+45305^</v>
          </cell>
          <cell r="K1038">
            <v>0</v>
          </cell>
          <cell r="L1038">
            <v>0</v>
          </cell>
          <cell r="M1038">
            <v>0</v>
          </cell>
          <cell r="N1038">
            <v>0</v>
          </cell>
          <cell r="O1038">
            <v>0</v>
          </cell>
          <cell r="P1038">
            <v>0</v>
          </cell>
          <cell r="Q1038">
            <v>0</v>
          </cell>
          <cell r="R1038">
            <v>0</v>
          </cell>
          <cell r="S1038">
            <v>0</v>
          </cell>
          <cell r="T1038">
            <v>0</v>
          </cell>
          <cell r="U1038">
            <v>0</v>
          </cell>
          <cell r="V1038">
            <v>0</v>
          </cell>
          <cell r="W1038">
            <v>0</v>
          </cell>
          <cell r="X1038">
            <v>0</v>
          </cell>
          <cell r="Y1038">
            <v>0</v>
          </cell>
          <cell r="Z1038">
            <v>0</v>
          </cell>
          <cell r="AA1038">
            <v>0</v>
          </cell>
          <cell r="AB1038">
            <v>0</v>
          </cell>
          <cell r="AC1038">
            <v>0</v>
          </cell>
          <cell r="AD1038">
            <v>0</v>
          </cell>
          <cell r="AE1038">
            <v>0</v>
          </cell>
          <cell r="AF1038">
            <v>0</v>
          </cell>
          <cell r="AG1038">
            <v>0</v>
          </cell>
          <cell r="AH1038">
            <v>0</v>
          </cell>
        </row>
        <row r="1039">
          <cell r="C1039" t="str">
            <v>dp1001700</v>
          </cell>
          <cell r="D1039" t="str">
            <v>CIELO RASO EN LAMINA MASTER 1000 COLOR, ESTRUCTURA DE SOPORTE EN TUBERIA GALVANIZADA 2" X 1MM, INCLUYE: ACCESORIOS</v>
          </cell>
          <cell r="E1039" t="str">
            <v>M2</v>
          </cell>
          <cell r="F1039">
            <v>52477</v>
          </cell>
          <cell r="G1039" t="str">
            <v>Lámina master 1000 acesco@0,2869*U+98600^Tubo rectangular galvanizado 2" x 1" x 6,00 mts@0,21*U+56800^Tornillo de estructura 7/16" x 1/2"@8,4*U+250^Herramientas menores@0,3333*Tarifa+500^Andamios y tablones@0,25*Tarifa+1500^Taladro@0,0125*Tarifa+50000^Ofi</v>
          </cell>
          <cell r="K1039">
            <v>0</v>
          </cell>
          <cell r="L1039">
            <v>0</v>
          </cell>
          <cell r="M1039">
            <v>0</v>
          </cell>
          <cell r="N1039">
            <v>0</v>
          </cell>
          <cell r="O1039">
            <v>0</v>
          </cell>
          <cell r="P1039">
            <v>0</v>
          </cell>
          <cell r="Q1039">
            <v>0</v>
          </cell>
          <cell r="R1039">
            <v>0</v>
          </cell>
          <cell r="S1039">
            <v>0</v>
          </cell>
          <cell r="T1039">
            <v>0</v>
          </cell>
          <cell r="U1039">
            <v>0</v>
          </cell>
          <cell r="V1039">
            <v>0</v>
          </cell>
          <cell r="W1039">
            <v>0</v>
          </cell>
          <cell r="X1039">
            <v>0</v>
          </cell>
          <cell r="Y1039">
            <v>0</v>
          </cell>
          <cell r="Z1039">
            <v>0</v>
          </cell>
          <cell r="AA1039">
            <v>0</v>
          </cell>
          <cell r="AB1039">
            <v>0</v>
          </cell>
          <cell r="AC1039">
            <v>0</v>
          </cell>
          <cell r="AD1039">
            <v>0</v>
          </cell>
          <cell r="AE1039">
            <v>0</v>
          </cell>
          <cell r="AF1039">
            <v>0</v>
          </cell>
          <cell r="AG1039">
            <v>0</v>
          </cell>
          <cell r="AH1039">
            <v>0</v>
          </cell>
        </row>
        <row r="1040">
          <cell r="C1040" t="str">
            <v>dp1001800</v>
          </cell>
          <cell r="D1040" t="str">
            <v>CIELO RASO EN LAMINA SUPERBOARD 8 MM, INCLUYE: ACCESORIOS Y CONSUMIBLES</v>
          </cell>
          <cell r="E1040" t="str">
            <v>M2</v>
          </cell>
          <cell r="F1040">
            <v>53190</v>
          </cell>
          <cell r="G1040" t="str">
            <v>Lámina superboard 8 mm@0,4725*U+46400^Omega@0,7725*U+8500^Principal@0,3605*U+7100^Angulo blanco 2 x 1/2"@0,6592*U+6600^Cinta malla@0,103*U+5000^Text Joint juntas o similar@0,0206*KG+20500^Supermastic o similar@0,0515*KG+25500^Tornillo estructura@0,153*Bol</v>
          </cell>
          <cell r="K1040">
            <v>0</v>
          </cell>
          <cell r="L1040">
            <v>0</v>
          </cell>
          <cell r="M1040">
            <v>0</v>
          </cell>
          <cell r="N1040">
            <v>0</v>
          </cell>
          <cell r="O1040">
            <v>0</v>
          </cell>
          <cell r="P1040">
            <v>0</v>
          </cell>
          <cell r="Q1040">
            <v>0</v>
          </cell>
          <cell r="R1040">
            <v>0</v>
          </cell>
          <cell r="S1040">
            <v>0</v>
          </cell>
          <cell r="T1040">
            <v>0</v>
          </cell>
          <cell r="U1040">
            <v>0</v>
          </cell>
          <cell r="V1040">
            <v>0</v>
          </cell>
          <cell r="W1040">
            <v>0</v>
          </cell>
          <cell r="X1040">
            <v>0</v>
          </cell>
          <cell r="Y1040">
            <v>0</v>
          </cell>
          <cell r="Z1040">
            <v>0</v>
          </cell>
          <cell r="AA1040">
            <v>0</v>
          </cell>
          <cell r="AB1040">
            <v>0</v>
          </cell>
          <cell r="AC1040">
            <v>0</v>
          </cell>
          <cell r="AD1040">
            <v>0</v>
          </cell>
          <cell r="AE1040">
            <v>0</v>
          </cell>
          <cell r="AF1040">
            <v>0</v>
          </cell>
          <cell r="AG1040">
            <v>0</v>
          </cell>
          <cell r="AH1040">
            <v>0</v>
          </cell>
        </row>
        <row r="1041">
          <cell r="C1041" t="str">
            <v>dp1001900</v>
          </cell>
          <cell r="D1041" t="str">
            <v>COLECTOR SANITARIO Ø2" PVC</v>
          </cell>
          <cell r="E1041" t="str">
            <v>ML</v>
          </cell>
          <cell r="F1041">
            <v>22004</v>
          </cell>
          <cell r="G1041" t="str">
            <v>Yee sanitaria Ø2" pvc@0,2*U+8900^Soldadura líquida 1/4" gl@0,0105*U+28500^Tubería sanitaria pvc Ø2" x 6,00 mts@0,1785*U+45210^Unión sanitaria Ø2" pvc@0,2*U+2800^Herramientas menores@1*Tarifa+500^Plomero@0,1*Dia+59500^Ayudante@0,1*Dia+48450^</v>
          </cell>
          <cell r="K1041">
            <v>0</v>
          </cell>
          <cell r="L1041">
            <v>0</v>
          </cell>
          <cell r="M1041">
            <v>0</v>
          </cell>
          <cell r="N1041">
            <v>0</v>
          </cell>
          <cell r="O1041">
            <v>0</v>
          </cell>
          <cell r="P1041">
            <v>0</v>
          </cell>
          <cell r="Q1041">
            <v>0</v>
          </cell>
          <cell r="R1041">
            <v>0</v>
          </cell>
          <cell r="S1041">
            <v>0</v>
          </cell>
          <cell r="T1041">
            <v>0</v>
          </cell>
          <cell r="U1041">
            <v>0</v>
          </cell>
          <cell r="V1041">
            <v>0</v>
          </cell>
          <cell r="W1041">
            <v>0</v>
          </cell>
          <cell r="X1041">
            <v>0</v>
          </cell>
          <cell r="Y1041">
            <v>0</v>
          </cell>
          <cell r="Z1041">
            <v>0</v>
          </cell>
          <cell r="AA1041">
            <v>0</v>
          </cell>
          <cell r="AB1041">
            <v>0</v>
          </cell>
          <cell r="AC1041">
            <v>0</v>
          </cell>
          <cell r="AD1041">
            <v>0</v>
          </cell>
          <cell r="AE1041">
            <v>0</v>
          </cell>
          <cell r="AF1041">
            <v>0</v>
          </cell>
          <cell r="AG1041">
            <v>0</v>
          </cell>
          <cell r="AH1041">
            <v>0</v>
          </cell>
        </row>
        <row r="1042">
          <cell r="C1042" t="str">
            <v>dp1002000</v>
          </cell>
          <cell r="D1042" t="str">
            <v>COLECTOR SANITARIO Ø4" PVC</v>
          </cell>
          <cell r="E1042" t="str">
            <v>ML</v>
          </cell>
          <cell r="F1042">
            <v>28349</v>
          </cell>
          <cell r="G1042" t="str">
            <v>Yee sanitaria Ø4" pvc@0,04*U+14500^Soldadura líquida 1/4" gl@0,021*U+28500^Tubería sanitaria pvc Ø4" x 6,00 mts@0,175*U+85000^Unión sanitaria Ø4" pvc@0,2*U+5000^Herramientas menores@1*Tarifa+500^Plomero@0,1*Dia+59500^Ayudante@0,1*Dia+48450^</v>
          </cell>
          <cell r="K1042">
            <v>0</v>
          </cell>
          <cell r="L1042">
            <v>0</v>
          </cell>
          <cell r="M1042">
            <v>0</v>
          </cell>
          <cell r="N1042">
            <v>0</v>
          </cell>
          <cell r="O1042">
            <v>0</v>
          </cell>
          <cell r="P1042">
            <v>0</v>
          </cell>
          <cell r="Q1042">
            <v>0</v>
          </cell>
          <cell r="R1042">
            <v>0</v>
          </cell>
          <cell r="S1042">
            <v>0</v>
          </cell>
          <cell r="T1042">
            <v>0</v>
          </cell>
          <cell r="U1042">
            <v>0</v>
          </cell>
          <cell r="V1042">
            <v>0</v>
          </cell>
          <cell r="W1042">
            <v>0</v>
          </cell>
          <cell r="X1042">
            <v>0</v>
          </cell>
          <cell r="Y1042">
            <v>0</v>
          </cell>
          <cell r="Z1042">
            <v>0</v>
          </cell>
          <cell r="AA1042">
            <v>0</v>
          </cell>
          <cell r="AB1042">
            <v>0</v>
          </cell>
          <cell r="AC1042">
            <v>0</v>
          </cell>
          <cell r="AD1042">
            <v>0</v>
          </cell>
          <cell r="AE1042">
            <v>0</v>
          </cell>
          <cell r="AF1042">
            <v>0</v>
          </cell>
          <cell r="AG1042">
            <v>0</v>
          </cell>
          <cell r="AH1042">
            <v>0</v>
          </cell>
        </row>
        <row r="1043">
          <cell r="C1043" t="str">
            <v>dp1002100</v>
          </cell>
          <cell r="D1043" t="str">
            <v>COLUMNA EN CONCRETO 3000 PIS, REFORZADO 4Ø1/2" ESTRIBO Ø3/8" A/C, ,20 MTS SECC:(,25 X ,25) MTS</v>
          </cell>
          <cell r="E1043" t="str">
            <v>ML</v>
          </cell>
          <cell r="F1043">
            <v>78563</v>
          </cell>
          <cell r="G1043" t="str">
            <v>Concreto 3000 pis@0,0656*M3+372330^Acero 60000 pis figurado@6,636*Kgr+4014^Vibrador concreto@0,02*Tarifa+45000^Herramientas menores@1*Tarifa+500^Formaleta@0,1667*Tarifa+18000^Ayudante@0,1667*Dia+48450^Oficial@0,1667*Dia+59500^Carpintero@0,0833*Dia+61200^</v>
          </cell>
          <cell r="K1043">
            <v>0</v>
          </cell>
          <cell r="L1043">
            <v>0</v>
          </cell>
          <cell r="M1043">
            <v>0</v>
          </cell>
          <cell r="N1043">
            <v>0</v>
          </cell>
          <cell r="O1043">
            <v>0</v>
          </cell>
          <cell r="P1043">
            <v>0</v>
          </cell>
          <cell r="Q1043">
            <v>0</v>
          </cell>
          <cell r="R1043">
            <v>0</v>
          </cell>
          <cell r="S1043">
            <v>0</v>
          </cell>
          <cell r="T1043">
            <v>0</v>
          </cell>
          <cell r="U1043">
            <v>0</v>
          </cell>
          <cell r="V1043">
            <v>0</v>
          </cell>
          <cell r="W1043">
            <v>0</v>
          </cell>
          <cell r="X1043">
            <v>0</v>
          </cell>
          <cell r="Y1043">
            <v>0</v>
          </cell>
          <cell r="Z1043">
            <v>0</v>
          </cell>
          <cell r="AA1043">
            <v>0</v>
          </cell>
          <cell r="AB1043">
            <v>0</v>
          </cell>
          <cell r="AC1043">
            <v>0</v>
          </cell>
          <cell r="AD1043">
            <v>0</v>
          </cell>
          <cell r="AE1043">
            <v>0</v>
          </cell>
          <cell r="AF1043">
            <v>0</v>
          </cell>
          <cell r="AG1043">
            <v>0</v>
          </cell>
          <cell r="AH1043">
            <v>0</v>
          </cell>
        </row>
        <row r="1044">
          <cell r="C1044" t="str">
            <v>dp1002200</v>
          </cell>
          <cell r="D1044" t="str">
            <v>COLUMNA EN CONCRETO 3000 PIS, REFORZADO 6Ø5/8" ESTRIBO Ø3/8" A/C, ,20 MTS SECC:(,50 X ,25) MTS</v>
          </cell>
          <cell r="E1044" t="str">
            <v>ML</v>
          </cell>
          <cell r="F1044">
            <v>155319</v>
          </cell>
          <cell r="G1044" t="str">
            <v>Concreto 3000 pis@0,1313*M3+372330^Acero 60000 pis figurado@14,2254*Kgr+4014^Vibrador concreto@0,05*Tarifa+45000^Herramientas menores@1*Tarifa+500^Formaleta metálica@0,1667*Tarifa+45000^Ayudante@0,25*Dia+96900^Oficial@0,25*Dia+59500^</v>
          </cell>
          <cell r="K1044">
            <v>0</v>
          </cell>
          <cell r="L1044">
            <v>0</v>
          </cell>
          <cell r="M1044">
            <v>0</v>
          </cell>
          <cell r="N1044">
            <v>0</v>
          </cell>
          <cell r="O1044">
            <v>0</v>
          </cell>
          <cell r="P1044">
            <v>0</v>
          </cell>
          <cell r="Q1044">
            <v>0</v>
          </cell>
          <cell r="R1044">
            <v>0</v>
          </cell>
          <cell r="S1044">
            <v>0</v>
          </cell>
          <cell r="T1044">
            <v>0</v>
          </cell>
          <cell r="U1044">
            <v>0</v>
          </cell>
          <cell r="V1044">
            <v>0</v>
          </cell>
          <cell r="W1044">
            <v>0</v>
          </cell>
          <cell r="X1044">
            <v>0</v>
          </cell>
          <cell r="Y1044">
            <v>0</v>
          </cell>
          <cell r="Z1044">
            <v>0</v>
          </cell>
          <cell r="AA1044">
            <v>0</v>
          </cell>
          <cell r="AB1044">
            <v>0</v>
          </cell>
          <cell r="AC1044">
            <v>0</v>
          </cell>
          <cell r="AD1044">
            <v>0</v>
          </cell>
          <cell r="AE1044">
            <v>0</v>
          </cell>
          <cell r="AF1044">
            <v>0</v>
          </cell>
          <cell r="AG1044">
            <v>0</v>
          </cell>
          <cell r="AH1044">
            <v>0</v>
          </cell>
        </row>
        <row r="1045">
          <cell r="C1045" t="str">
            <v>dp1002300</v>
          </cell>
          <cell r="D1045" t="str">
            <v>COLUMNA EN CONCRETO 3000 PIS, REFORZADO 4Ø1/2" ESTRIBO Ø3/8" A/C, ,20 MTS SECC:(,25 X ,15) MTS</v>
          </cell>
          <cell r="E1045" t="str">
            <v>ML</v>
          </cell>
          <cell r="F1045">
            <v>63241</v>
          </cell>
          <cell r="G1045" t="str">
            <v>Concreto 3000 pis@0,0394*M3+372330^Acero 60000 pis figurado@6,636*Kgr+4014^Vibrador concreto@0,025*Tarifa+45000^Herramientas menores@1*Tarifa+500^Formaleta@0,1667*Tarifa+18000^Ayudante@0,125*Dia+48450^Oficial@0,125*Dia+59500^Carpintero@0,0625*Dia+61200^</v>
          </cell>
          <cell r="K1045">
            <v>0</v>
          </cell>
          <cell r="L1045">
            <v>0</v>
          </cell>
          <cell r="M1045">
            <v>0</v>
          </cell>
          <cell r="N1045">
            <v>0</v>
          </cell>
          <cell r="O1045">
            <v>0</v>
          </cell>
          <cell r="P1045">
            <v>0</v>
          </cell>
          <cell r="Q1045">
            <v>0</v>
          </cell>
          <cell r="R1045">
            <v>0</v>
          </cell>
          <cell r="S1045">
            <v>0</v>
          </cell>
          <cell r="T1045">
            <v>0</v>
          </cell>
          <cell r="U1045">
            <v>0</v>
          </cell>
          <cell r="V1045">
            <v>0</v>
          </cell>
          <cell r="W1045">
            <v>0</v>
          </cell>
          <cell r="X1045">
            <v>0</v>
          </cell>
          <cell r="Y1045">
            <v>0</v>
          </cell>
          <cell r="Z1045">
            <v>0</v>
          </cell>
          <cell r="AA1045">
            <v>0</v>
          </cell>
          <cell r="AB1045">
            <v>0</v>
          </cell>
          <cell r="AC1045">
            <v>0</v>
          </cell>
          <cell r="AD1045">
            <v>0</v>
          </cell>
          <cell r="AE1045">
            <v>0</v>
          </cell>
          <cell r="AF1045">
            <v>0</v>
          </cell>
          <cell r="AG1045">
            <v>0</v>
          </cell>
          <cell r="AH1045">
            <v>0</v>
          </cell>
        </row>
        <row r="1046">
          <cell r="C1046" t="str">
            <v>dp1002400</v>
          </cell>
          <cell r="D1046" t="str">
            <v>COLUMNA METÁLICA EN ANGULO DE 2" X 3/16" Y 1" X 3/16", INCLUYE: PINTURA ANTICORROSIVO Y ESMALTE A DOS MANOS Y MONTAJE DIM: (,20 X ,45 LARGO PROMEDIO) MTS</v>
          </cell>
          <cell r="E1046" t="str">
            <v>ML</v>
          </cell>
          <cell r="F1046">
            <v>186836</v>
          </cell>
          <cell r="G1046" t="str">
            <v>Angulo de hierro 1" X 3/16" X 6.00 mts.@0,693*U+26800^Angulo de hierro 2" x 3/16" x 6,00 mts@1,1025*U+46522^Esmalte sintético@0,21*Gl+56000^Anticorrosivo @0,21*Gl+54500^Soldadura 6013@4,2*Kgr+6500^Thiner@1,05*Gl+8500^Herramientas menores@10*Tarifa+350^And</v>
          </cell>
          <cell r="K1046">
            <v>0</v>
          </cell>
          <cell r="L1046">
            <v>0</v>
          </cell>
          <cell r="M1046">
            <v>0</v>
          </cell>
          <cell r="N1046">
            <v>0</v>
          </cell>
          <cell r="O1046">
            <v>0</v>
          </cell>
          <cell r="P1046">
            <v>0</v>
          </cell>
          <cell r="Q1046">
            <v>0</v>
          </cell>
          <cell r="R1046">
            <v>0</v>
          </cell>
          <cell r="S1046">
            <v>0</v>
          </cell>
          <cell r="T1046">
            <v>0</v>
          </cell>
          <cell r="U1046">
            <v>0</v>
          </cell>
          <cell r="V1046">
            <v>0</v>
          </cell>
          <cell r="W1046">
            <v>0</v>
          </cell>
          <cell r="X1046">
            <v>0</v>
          </cell>
          <cell r="Y1046">
            <v>0</v>
          </cell>
          <cell r="Z1046">
            <v>0</v>
          </cell>
          <cell r="AA1046">
            <v>0</v>
          </cell>
          <cell r="AB1046">
            <v>0</v>
          </cell>
          <cell r="AC1046">
            <v>0</v>
          </cell>
          <cell r="AD1046">
            <v>0</v>
          </cell>
          <cell r="AE1046">
            <v>0</v>
          </cell>
          <cell r="AF1046">
            <v>0</v>
          </cell>
          <cell r="AG1046">
            <v>0</v>
          </cell>
          <cell r="AH1046">
            <v>0</v>
          </cell>
        </row>
        <row r="1047">
          <cell r="C1047" t="str">
            <v>dp1002500</v>
          </cell>
          <cell r="D1047" t="str">
            <v>CONCRETO 1500 PSI (BASICO)</v>
          </cell>
          <cell r="E1047" t="str">
            <v>M3</v>
          </cell>
          <cell r="F1047">
            <v>272475</v>
          </cell>
          <cell r="G1047" t="str">
            <v>Granzón@1,029*M3+85000^Arena lavada@0,588*M3+25000^Cemento@183,75*Kgr+600^Agua@194,25*Lts+80^Mezcladora con operador@0,1*Tarifa+90000^Herramientas menores@1*Tarifa+500^Ayudante@0,1*Dia+290700^Oficial@0,1*Dia+59500^</v>
          </cell>
          <cell r="K1047">
            <v>0</v>
          </cell>
          <cell r="L1047">
            <v>0</v>
          </cell>
          <cell r="M1047">
            <v>0</v>
          </cell>
          <cell r="N1047">
            <v>0</v>
          </cell>
          <cell r="O1047">
            <v>0</v>
          </cell>
          <cell r="P1047">
            <v>0</v>
          </cell>
          <cell r="Q1047">
            <v>0</v>
          </cell>
          <cell r="R1047">
            <v>0</v>
          </cell>
          <cell r="S1047">
            <v>0</v>
          </cell>
          <cell r="T1047">
            <v>0</v>
          </cell>
          <cell r="U1047">
            <v>0</v>
          </cell>
          <cell r="V1047">
            <v>0</v>
          </cell>
          <cell r="W1047">
            <v>0</v>
          </cell>
          <cell r="X1047">
            <v>0</v>
          </cell>
          <cell r="Y1047">
            <v>0</v>
          </cell>
          <cell r="Z1047">
            <v>0</v>
          </cell>
          <cell r="AA1047">
            <v>0</v>
          </cell>
          <cell r="AB1047">
            <v>0</v>
          </cell>
          <cell r="AC1047">
            <v>0</v>
          </cell>
          <cell r="AD1047">
            <v>0</v>
          </cell>
          <cell r="AE1047">
            <v>0</v>
          </cell>
          <cell r="AF1047">
            <v>0</v>
          </cell>
          <cell r="AG1047">
            <v>0</v>
          </cell>
          <cell r="AH1047">
            <v>0</v>
          </cell>
        </row>
        <row r="1048">
          <cell r="C1048" t="str">
            <v>dp1002600</v>
          </cell>
          <cell r="D1048" t="str">
            <v>CONCRETO 2000 PSI (BASICO)</v>
          </cell>
          <cell r="E1048" t="str">
            <v>M3</v>
          </cell>
          <cell r="F1048">
            <v>289023</v>
          </cell>
          <cell r="G1048" t="str">
            <v>Granzón@1,05*M3+85000^Arena lavada@0,525*M3+25000^Cemento@210*Kgr+600^Agua@201,6*Lts+80^Mezcladora con operador@0,1*Tarifa+90000^Herramientas menores@1*Tarifa+500^Ayudante@0,1*Dia+290700^Oficial@0,1*Dia+59500^</v>
          </cell>
          <cell r="K1048">
            <v>0</v>
          </cell>
          <cell r="L1048">
            <v>0</v>
          </cell>
          <cell r="M1048">
            <v>0</v>
          </cell>
          <cell r="N1048">
            <v>0</v>
          </cell>
          <cell r="O1048">
            <v>0</v>
          </cell>
          <cell r="P1048">
            <v>0</v>
          </cell>
          <cell r="Q1048">
            <v>0</v>
          </cell>
          <cell r="R1048">
            <v>0</v>
          </cell>
          <cell r="S1048">
            <v>0</v>
          </cell>
          <cell r="T1048">
            <v>0</v>
          </cell>
          <cell r="U1048">
            <v>0</v>
          </cell>
          <cell r="V1048">
            <v>0</v>
          </cell>
          <cell r="W1048">
            <v>0</v>
          </cell>
          <cell r="X1048">
            <v>0</v>
          </cell>
          <cell r="Y1048">
            <v>0</v>
          </cell>
          <cell r="Z1048">
            <v>0</v>
          </cell>
          <cell r="AA1048">
            <v>0</v>
          </cell>
          <cell r="AB1048">
            <v>0</v>
          </cell>
          <cell r="AC1048">
            <v>0</v>
          </cell>
          <cell r="AD1048">
            <v>0</v>
          </cell>
          <cell r="AE1048">
            <v>0</v>
          </cell>
          <cell r="AF1048">
            <v>0</v>
          </cell>
          <cell r="AG1048">
            <v>0</v>
          </cell>
          <cell r="AH1048">
            <v>0</v>
          </cell>
        </row>
        <row r="1049">
          <cell r="C1049" t="str">
            <v>dp1002700</v>
          </cell>
          <cell r="D1049" t="str">
            <v>CONCRETO 3000 PIS IMPERMEABILIZADO (BASICO)</v>
          </cell>
          <cell r="E1049" t="str">
            <v>M3</v>
          </cell>
          <cell r="F1049">
            <v>457118</v>
          </cell>
          <cell r="G1049" t="str">
            <v>Granzón@0,882*M3+85000^Arena lavada@0,588*M3+25000^Cemento@367,5*Kgr+600^Agua@220,5*Lts+80^Sika N°1@9,975*Lts+8500^Mezcladora con operador@0,1*Tarifa+90000^Herramientas menores@1*Tarifa+500^Ayudante@0,1*Dia+290700^Oficial@0,1*Dia+59500^</v>
          </cell>
          <cell r="K1049">
            <v>0</v>
          </cell>
          <cell r="L1049">
            <v>0</v>
          </cell>
          <cell r="M1049">
            <v>0</v>
          </cell>
          <cell r="N1049">
            <v>0</v>
          </cell>
          <cell r="O1049">
            <v>0</v>
          </cell>
          <cell r="P1049">
            <v>0</v>
          </cell>
          <cell r="Q1049">
            <v>0</v>
          </cell>
          <cell r="R1049">
            <v>0</v>
          </cell>
          <cell r="S1049">
            <v>0</v>
          </cell>
          <cell r="T1049">
            <v>0</v>
          </cell>
          <cell r="U1049">
            <v>0</v>
          </cell>
          <cell r="V1049">
            <v>0</v>
          </cell>
          <cell r="W1049">
            <v>0</v>
          </cell>
          <cell r="X1049">
            <v>0</v>
          </cell>
          <cell r="Y1049">
            <v>0</v>
          </cell>
          <cell r="Z1049">
            <v>0</v>
          </cell>
          <cell r="AA1049">
            <v>0</v>
          </cell>
          <cell r="AB1049">
            <v>0</v>
          </cell>
          <cell r="AC1049">
            <v>0</v>
          </cell>
          <cell r="AD1049">
            <v>0</v>
          </cell>
          <cell r="AE1049">
            <v>0</v>
          </cell>
          <cell r="AF1049">
            <v>0</v>
          </cell>
          <cell r="AG1049">
            <v>0</v>
          </cell>
          <cell r="AH1049">
            <v>0</v>
          </cell>
        </row>
        <row r="1050">
          <cell r="C1050" t="str">
            <v>dp1002800</v>
          </cell>
          <cell r="D1050" t="str">
            <v>CONCRETO 3000 PSI (BASICO)</v>
          </cell>
          <cell r="E1050" t="str">
            <v>M3</v>
          </cell>
          <cell r="F1050">
            <v>379612.89</v>
          </cell>
          <cell r="G1050" t="str">
            <v>Granzón@0,882*M3+85000^Arena lavada@0,588*M3+25000^Cemento@367,5*Kgr+600^Agua@220,5*Lts+80^Mezcladora con operador@0,1*Tarifa+90000^Herramientas menores@1*Tarifa+500^Ayudante@0,1*Dia+290700^Oficial@0,1*Dia+59500^</v>
          </cell>
          <cell r="I1050">
            <v>0</v>
          </cell>
          <cell r="J1050">
            <v>0</v>
          </cell>
          <cell r="K1050" t="str">
            <v>HERRAMIENTA.MENOR(%)-0,015</v>
          </cell>
          <cell r="L1050" t="str">
            <v>igob1003200-,588</v>
          </cell>
          <cell r="M1050" t="str">
            <v>igob1012300-0,882</v>
          </cell>
          <cell r="N1050" t="str">
            <v>B0100001-367,5</v>
          </cell>
          <cell r="O1050" t="str">
            <v>igob1000800-221</v>
          </cell>
          <cell r="P1050" t="str">
            <v>igob1016100-,1</v>
          </cell>
          <cell r="Q1050" t="str">
            <v>islp10000300-,17</v>
          </cell>
          <cell r="R1050" t="str">
            <v>islp10000600-,17</v>
          </cell>
          <cell r="S1050">
            <v>0</v>
          </cell>
          <cell r="T1050">
            <v>0</v>
          </cell>
          <cell r="U1050">
            <v>0</v>
          </cell>
          <cell r="V1050">
            <v>0</v>
          </cell>
          <cell r="W1050">
            <v>0</v>
          </cell>
          <cell r="X1050">
            <v>0</v>
          </cell>
          <cell r="Y1050">
            <v>0</v>
          </cell>
          <cell r="Z1050">
            <v>0</v>
          </cell>
          <cell r="AA1050">
            <v>0</v>
          </cell>
          <cell r="AB1050">
            <v>0</v>
          </cell>
          <cell r="AC1050">
            <v>0</v>
          </cell>
          <cell r="AD1050">
            <v>0</v>
          </cell>
          <cell r="AE1050">
            <v>0</v>
          </cell>
          <cell r="AF1050">
            <v>0</v>
          </cell>
          <cell r="AG1050">
            <v>0</v>
          </cell>
          <cell r="AH1050">
            <v>0</v>
          </cell>
          <cell r="AI1050">
            <v>0</v>
          </cell>
        </row>
        <row r="1051">
          <cell r="C1051" t="str">
            <v>dp1002900</v>
          </cell>
          <cell r="D1051" t="str">
            <v>CONCRETO 3000 PSI IMPERMEABILIZADO PARA ESTRUCTURA BAJO AGUA, INCLUYE: ENTIBADO CONTINUO Y FORMALETA</v>
          </cell>
          <cell r="E1051" t="str">
            <v>M3</v>
          </cell>
          <cell r="F1051">
            <v>174330</v>
          </cell>
          <cell r="G1051" t="str">
            <v>Concreto 3000 pis impermeabilizado@1,05*M3+457118^Herramientas menores@1*Tarifa+800^Chaza de madera (1,40 x ,70) mts@5*Tarifa+350^Vibrador eléctrico con operador@0,125*Tarifa+45000^Listón abarco 2"x2"x15´@0,25*Tarifa+10500^Motobomba 4"@0,25*Tarifa+25000^P</v>
          </cell>
          <cell r="K1051">
            <v>0</v>
          </cell>
          <cell r="L1051">
            <v>0</v>
          </cell>
          <cell r="M1051">
            <v>0</v>
          </cell>
          <cell r="N1051">
            <v>0</v>
          </cell>
          <cell r="O1051">
            <v>0</v>
          </cell>
          <cell r="P1051">
            <v>0</v>
          </cell>
          <cell r="Q1051">
            <v>0</v>
          </cell>
          <cell r="R1051">
            <v>0</v>
          </cell>
          <cell r="S1051">
            <v>0</v>
          </cell>
          <cell r="T1051">
            <v>0</v>
          </cell>
          <cell r="U1051">
            <v>0</v>
          </cell>
          <cell r="V1051">
            <v>0</v>
          </cell>
          <cell r="W1051">
            <v>0</v>
          </cell>
          <cell r="X1051">
            <v>0</v>
          </cell>
          <cell r="Y1051">
            <v>0</v>
          </cell>
          <cell r="Z1051">
            <v>0</v>
          </cell>
          <cell r="AA1051">
            <v>0</v>
          </cell>
          <cell r="AB1051">
            <v>0</v>
          </cell>
          <cell r="AC1051">
            <v>0</v>
          </cell>
          <cell r="AD1051">
            <v>0</v>
          </cell>
          <cell r="AE1051">
            <v>0</v>
          </cell>
          <cell r="AF1051">
            <v>0</v>
          </cell>
          <cell r="AG1051">
            <v>0</v>
          </cell>
          <cell r="AH1051">
            <v>0</v>
          </cell>
        </row>
        <row r="1052">
          <cell r="C1052" t="str">
            <v>dp1003000</v>
          </cell>
          <cell r="D1052" t="str">
            <v>CONCRETO 3000 PSI PARA ESTRUCTURA, INCLUYE: FORMALETERIA EN MADERA</v>
          </cell>
          <cell r="E1052" t="str">
            <v>M3</v>
          </cell>
          <cell r="F1052">
            <v>326210</v>
          </cell>
          <cell r="G1052" t="str">
            <v>Concreto 3000 pis@1,05*M3+372330^Herramientas menores@1*Tarifa+800^Formaleta en madera para columna@0,125*Tarifa+35000^Vibrador eléctrico con operador@0,125*Tarifa+45000^Andamios y tablones@0,5*Tarifa+2500^Ayudante@1*Dia+193800^Oficial@1*Dia+59500^Carpint</v>
          </cell>
          <cell r="K1052">
            <v>0</v>
          </cell>
          <cell r="L1052">
            <v>0</v>
          </cell>
          <cell r="M1052">
            <v>0</v>
          </cell>
          <cell r="N1052">
            <v>0</v>
          </cell>
          <cell r="O1052">
            <v>0</v>
          </cell>
          <cell r="P1052">
            <v>0</v>
          </cell>
          <cell r="Q1052">
            <v>0</v>
          </cell>
          <cell r="R1052">
            <v>0</v>
          </cell>
          <cell r="S1052">
            <v>0</v>
          </cell>
          <cell r="T1052">
            <v>0</v>
          </cell>
          <cell r="U1052">
            <v>0</v>
          </cell>
          <cell r="V1052">
            <v>0</v>
          </cell>
          <cell r="W1052">
            <v>0</v>
          </cell>
          <cell r="X1052">
            <v>0</v>
          </cell>
          <cell r="Y1052">
            <v>0</v>
          </cell>
          <cell r="Z1052">
            <v>0</v>
          </cell>
          <cell r="AA1052">
            <v>0</v>
          </cell>
          <cell r="AB1052">
            <v>0</v>
          </cell>
          <cell r="AC1052">
            <v>0</v>
          </cell>
          <cell r="AD1052">
            <v>0</v>
          </cell>
          <cell r="AE1052">
            <v>0</v>
          </cell>
          <cell r="AF1052">
            <v>0</v>
          </cell>
          <cell r="AG1052">
            <v>0</v>
          </cell>
          <cell r="AH1052">
            <v>0</v>
          </cell>
        </row>
        <row r="1053">
          <cell r="C1053" t="str">
            <v>dp1003100</v>
          </cell>
          <cell r="D1053" t="str">
            <v>CONFORMACION DE MESETA ORNAMENTAL, INCLUYE: SUMINISTRO DE ARENA NEGRA, SIEMBRA DE GRAMADO, SETOS ORNAMENTALES, MANTENIMEINTO HASTA RENOVAR FOLLAJE (VER DETALLE)</v>
          </cell>
          <cell r="E1053" t="str">
            <v>M2</v>
          </cell>
          <cell r="F1053">
            <v>67900</v>
          </cell>
          <cell r="G1053" t="str">
            <v>Setos diversos alt, prom, ,60 mts@1,05*ML+25000^Grama tipo moñito @0,2625*M2+15000^Arena negra@0,315*M3+30000^Herramientas menores@1*Tarifa+850^Jardinero@0,25*Dia+61200^Ayudante@0,25*Dia+48450^</v>
          </cell>
          <cell r="K1053">
            <v>0</v>
          </cell>
          <cell r="L1053">
            <v>0</v>
          </cell>
          <cell r="M1053">
            <v>0</v>
          </cell>
          <cell r="N1053">
            <v>0</v>
          </cell>
          <cell r="O1053">
            <v>0</v>
          </cell>
          <cell r="P1053">
            <v>0</v>
          </cell>
          <cell r="Q1053">
            <v>0</v>
          </cell>
          <cell r="R1053">
            <v>0</v>
          </cell>
          <cell r="S1053">
            <v>0</v>
          </cell>
          <cell r="T1053">
            <v>0</v>
          </cell>
          <cell r="U1053">
            <v>0</v>
          </cell>
          <cell r="V1053">
            <v>0</v>
          </cell>
          <cell r="W1053">
            <v>0</v>
          </cell>
          <cell r="X1053">
            <v>0</v>
          </cell>
          <cell r="Y1053">
            <v>0</v>
          </cell>
          <cell r="Z1053">
            <v>0</v>
          </cell>
          <cell r="AA1053">
            <v>0</v>
          </cell>
          <cell r="AB1053">
            <v>0</v>
          </cell>
          <cell r="AC1053">
            <v>0</v>
          </cell>
          <cell r="AD1053">
            <v>0</v>
          </cell>
          <cell r="AE1053">
            <v>0</v>
          </cell>
          <cell r="AF1053">
            <v>0</v>
          </cell>
          <cell r="AG1053">
            <v>0</v>
          </cell>
          <cell r="AH1053">
            <v>0</v>
          </cell>
        </row>
        <row r="1054">
          <cell r="C1054" t="str">
            <v>dp1003200</v>
          </cell>
          <cell r="D1054" t="str">
            <v>CONTROL CIERRE RAPIDO Ø1/2" PVC</v>
          </cell>
          <cell r="E1054" t="str">
            <v>U</v>
          </cell>
          <cell r="F1054">
            <v>20963</v>
          </cell>
          <cell r="G1054" t="str">
            <v>Control cierre rápido Ø1/2" pvc@1*U+12500^Cinta teflón@0,21*Ro+2500^Herramientas menores@1*Tarifa+500^Plomero@0,125*Dia+59500^</v>
          </cell>
          <cell r="K1054">
            <v>0</v>
          </cell>
          <cell r="L1054">
            <v>0</v>
          </cell>
          <cell r="M1054">
            <v>0</v>
          </cell>
          <cell r="N1054">
            <v>0</v>
          </cell>
          <cell r="O1054">
            <v>0</v>
          </cell>
          <cell r="P1054">
            <v>0</v>
          </cell>
          <cell r="Q1054">
            <v>0</v>
          </cell>
          <cell r="R1054">
            <v>0</v>
          </cell>
          <cell r="S1054">
            <v>0</v>
          </cell>
          <cell r="T1054">
            <v>0</v>
          </cell>
          <cell r="U1054">
            <v>0</v>
          </cell>
          <cell r="V1054">
            <v>0</v>
          </cell>
          <cell r="W1054">
            <v>0</v>
          </cell>
          <cell r="X1054">
            <v>0</v>
          </cell>
          <cell r="Y1054">
            <v>0</v>
          </cell>
          <cell r="Z1054">
            <v>0</v>
          </cell>
          <cell r="AA1054">
            <v>0</v>
          </cell>
          <cell r="AB1054">
            <v>0</v>
          </cell>
          <cell r="AC1054">
            <v>0</v>
          </cell>
          <cell r="AD1054">
            <v>0</v>
          </cell>
          <cell r="AE1054">
            <v>0</v>
          </cell>
          <cell r="AF1054">
            <v>0</v>
          </cell>
          <cell r="AG1054">
            <v>0</v>
          </cell>
          <cell r="AH1054">
            <v>0</v>
          </cell>
        </row>
        <row r="1055">
          <cell r="C1055" t="str">
            <v>dp1003300</v>
          </cell>
          <cell r="D1055" t="str">
            <v>CORREA METÁLICA TUBERIA CUADRANGULAR 70 X 70 X 6,00 MTS, ESPESOR: 2,5 MM, INCLUYE: PINTURA ANTICORROSIVO Y ESMALTE A DOS MANOS Y MONTAJE (SEGÚN DETALLE)</v>
          </cell>
          <cell r="E1055" t="str">
            <v>ML</v>
          </cell>
          <cell r="F1055">
            <v>49837</v>
          </cell>
          <cell r="G1055" t="str">
            <v>Tubería cuadrangular 70 x 70 x 6,00 mts, espesor: 2,5 mm@0,1785*U+10027,04^Esmalte sintético@0,2625*Gl+56000^Anticorrosivo @0,21*Gl+54500^Soldadura 6013@0,525*Kgr+6500^Thiner@0,525*Gl+8500^Herramientas menores@1*Tarifa+350^Andamios y tablones@0,5*Tarifa+1</v>
          </cell>
          <cell r="K1055">
            <v>0</v>
          </cell>
          <cell r="L1055">
            <v>0</v>
          </cell>
          <cell r="M1055">
            <v>0</v>
          </cell>
          <cell r="N1055">
            <v>0</v>
          </cell>
          <cell r="O1055">
            <v>0</v>
          </cell>
          <cell r="P1055">
            <v>0</v>
          </cell>
          <cell r="Q1055">
            <v>0</v>
          </cell>
          <cell r="R1055">
            <v>0</v>
          </cell>
          <cell r="S1055">
            <v>0</v>
          </cell>
          <cell r="T1055">
            <v>0</v>
          </cell>
          <cell r="U1055">
            <v>0</v>
          </cell>
          <cell r="V1055">
            <v>0</v>
          </cell>
          <cell r="W1055">
            <v>0</v>
          </cell>
          <cell r="X1055">
            <v>0</v>
          </cell>
          <cell r="Y1055">
            <v>0</v>
          </cell>
          <cell r="Z1055">
            <v>0</v>
          </cell>
          <cell r="AA1055">
            <v>0</v>
          </cell>
          <cell r="AB1055">
            <v>0</v>
          </cell>
          <cell r="AC1055">
            <v>0</v>
          </cell>
          <cell r="AD1055">
            <v>0</v>
          </cell>
          <cell r="AE1055">
            <v>0</v>
          </cell>
          <cell r="AF1055">
            <v>0</v>
          </cell>
          <cell r="AG1055">
            <v>0</v>
          </cell>
          <cell r="AH1055">
            <v>0</v>
          </cell>
        </row>
        <row r="1056">
          <cell r="C1056" t="str">
            <v>dp1003400</v>
          </cell>
          <cell r="D1056" t="str">
            <v>CORREA METÁLICA 2Ø1/2" Y 1Ø 5/8", INCLUYE: PINTURA ANTICORROSIVO Y ESMALTE A DOS MANOS Y MONTAJE DIM:(,12 X ,25) MTS</v>
          </cell>
          <cell r="E1056" t="str">
            <v>ML</v>
          </cell>
          <cell r="F1056">
            <v>51029</v>
          </cell>
          <cell r="G1056" t="str">
            <v>Acero de refuerzo figurado 60000 psi@5,7645*Kgr+4014^Esmalte sintético@0,0105*Gl+56000^Anticorrosivo @0,021*Gl+54500^Soldadura 6013@1,05*Kgr+6500^Thiner@0,525*Gl+8500^Herramientas menores@1*Tarifa+350^Andamios y tablones@0,5*Tarifa+1500^Ayudantes@0,0667*D</v>
          </cell>
          <cell r="K1056">
            <v>0</v>
          </cell>
          <cell r="L1056">
            <v>0</v>
          </cell>
          <cell r="M1056">
            <v>0</v>
          </cell>
          <cell r="N1056">
            <v>0</v>
          </cell>
          <cell r="O1056">
            <v>0</v>
          </cell>
          <cell r="P1056">
            <v>0</v>
          </cell>
          <cell r="Q1056">
            <v>0</v>
          </cell>
          <cell r="R1056">
            <v>0</v>
          </cell>
          <cell r="S1056">
            <v>0</v>
          </cell>
          <cell r="T1056">
            <v>0</v>
          </cell>
          <cell r="U1056">
            <v>0</v>
          </cell>
          <cell r="V1056">
            <v>0</v>
          </cell>
          <cell r="W1056">
            <v>0</v>
          </cell>
          <cell r="X1056">
            <v>0</v>
          </cell>
          <cell r="Y1056">
            <v>0</v>
          </cell>
          <cell r="Z1056">
            <v>0</v>
          </cell>
          <cell r="AA1056">
            <v>0</v>
          </cell>
          <cell r="AB1056">
            <v>0</v>
          </cell>
          <cell r="AC1056">
            <v>0</v>
          </cell>
          <cell r="AD1056">
            <v>0</v>
          </cell>
          <cell r="AE1056">
            <v>0</v>
          </cell>
          <cell r="AF1056">
            <v>0</v>
          </cell>
          <cell r="AG1056">
            <v>0</v>
          </cell>
          <cell r="AH1056">
            <v>0</v>
          </cell>
        </row>
        <row r="1057">
          <cell r="C1057" t="str">
            <v>dp1003500</v>
          </cell>
          <cell r="D1057" t="str">
            <v>CORTE Y RELLENO COMPACTADO DE MATERIAL DEL SITIO</v>
          </cell>
          <cell r="E1057" t="str">
            <v>M3</v>
          </cell>
          <cell r="F1057">
            <v>30114</v>
          </cell>
          <cell r="G1057" t="str">
            <v>Volqueta@0,0714*Tarifa+120000^Herramientas menores@0,25*Tarifa+800^Rana vibrocompactador@0,125*Tarifa+60000^Ayudante@0,1429*Dia+96900^</v>
          </cell>
          <cell r="K1057">
            <v>0</v>
          </cell>
          <cell r="L1057">
            <v>0</v>
          </cell>
          <cell r="M1057">
            <v>0</v>
          </cell>
          <cell r="N1057">
            <v>0</v>
          </cell>
          <cell r="O1057">
            <v>0</v>
          </cell>
          <cell r="P1057">
            <v>0</v>
          </cell>
          <cell r="Q1057">
            <v>0</v>
          </cell>
          <cell r="R1057">
            <v>0</v>
          </cell>
          <cell r="S1057">
            <v>0</v>
          </cell>
          <cell r="T1057">
            <v>0</v>
          </cell>
          <cell r="U1057">
            <v>0</v>
          </cell>
          <cell r="V1057">
            <v>0</v>
          </cell>
          <cell r="W1057">
            <v>0</v>
          </cell>
          <cell r="X1057">
            <v>0</v>
          </cell>
          <cell r="Y1057">
            <v>0</v>
          </cell>
          <cell r="Z1057">
            <v>0</v>
          </cell>
          <cell r="AA1057">
            <v>0</v>
          </cell>
          <cell r="AB1057">
            <v>0</v>
          </cell>
          <cell r="AC1057">
            <v>0</v>
          </cell>
          <cell r="AD1057">
            <v>0</v>
          </cell>
          <cell r="AE1057">
            <v>0</v>
          </cell>
          <cell r="AF1057">
            <v>0</v>
          </cell>
          <cell r="AG1057">
            <v>0</v>
          </cell>
          <cell r="AH1057">
            <v>0</v>
          </cell>
        </row>
        <row r="1058">
          <cell r="C1058" t="str">
            <v>dp1003600</v>
          </cell>
          <cell r="D1058" t="str">
            <v>CORTE Y RETIRO DE MALEZA A SITIO AUTORIZADO</v>
          </cell>
          <cell r="E1058" t="str">
            <v>M2</v>
          </cell>
          <cell r="F1058">
            <v>659</v>
          </cell>
          <cell r="G1058" t="str">
            <v>Volqueta@0,0017*Tarifa+120000^Herramientas menores@0,1667*Tarifa+800^Guadañadora con operador@0,0017*Tarifa+50000^Ayudantes@0,0025*Dia+96900^</v>
          </cell>
          <cell r="K1058">
            <v>0</v>
          </cell>
          <cell r="L1058">
            <v>0</v>
          </cell>
          <cell r="M1058">
            <v>0</v>
          </cell>
          <cell r="N1058">
            <v>0</v>
          </cell>
          <cell r="O1058">
            <v>0</v>
          </cell>
          <cell r="P1058">
            <v>0</v>
          </cell>
          <cell r="Q1058">
            <v>0</v>
          </cell>
          <cell r="R1058">
            <v>0</v>
          </cell>
          <cell r="S1058">
            <v>0</v>
          </cell>
          <cell r="T1058">
            <v>0</v>
          </cell>
          <cell r="U1058">
            <v>0</v>
          </cell>
          <cell r="V1058">
            <v>0</v>
          </cell>
          <cell r="W1058">
            <v>0</v>
          </cell>
          <cell r="X1058">
            <v>0</v>
          </cell>
          <cell r="Y1058">
            <v>0</v>
          </cell>
          <cell r="Z1058">
            <v>0</v>
          </cell>
          <cell r="AA1058">
            <v>0</v>
          </cell>
          <cell r="AB1058">
            <v>0</v>
          </cell>
          <cell r="AC1058">
            <v>0</v>
          </cell>
          <cell r="AD1058">
            <v>0</v>
          </cell>
          <cell r="AE1058">
            <v>0</v>
          </cell>
          <cell r="AF1058">
            <v>0</v>
          </cell>
          <cell r="AG1058">
            <v>0</v>
          </cell>
          <cell r="AH1058">
            <v>0</v>
          </cell>
        </row>
        <row r="1059">
          <cell r="C1059" t="str">
            <v>dp1003700</v>
          </cell>
          <cell r="D1059" t="str">
            <v>CORTE Y RETIRO DE MATERIAL A SITIO AUTORIZADO</v>
          </cell>
          <cell r="E1059" t="str">
            <v>M3</v>
          </cell>
          <cell r="F1059">
            <v>22614</v>
          </cell>
          <cell r="G1059" t="str">
            <v>Volqueta@0,0714*Tarifa+120000^Herramientas menores@0,25*Tarifa+800^Ayudante@0,1429*Dia+96900^</v>
          </cell>
          <cell r="K1059">
            <v>0</v>
          </cell>
          <cell r="L1059">
            <v>0</v>
          </cell>
          <cell r="M1059">
            <v>0</v>
          </cell>
          <cell r="N1059">
            <v>0</v>
          </cell>
          <cell r="O1059">
            <v>0</v>
          </cell>
          <cell r="P1059">
            <v>0</v>
          </cell>
          <cell r="Q1059">
            <v>0</v>
          </cell>
          <cell r="R1059">
            <v>0</v>
          </cell>
          <cell r="S1059">
            <v>0</v>
          </cell>
          <cell r="T1059">
            <v>0</v>
          </cell>
          <cell r="U1059">
            <v>0</v>
          </cell>
          <cell r="V1059">
            <v>0</v>
          </cell>
          <cell r="W1059">
            <v>0</v>
          </cell>
          <cell r="X1059">
            <v>0</v>
          </cell>
          <cell r="Y1059">
            <v>0</v>
          </cell>
          <cell r="Z1059">
            <v>0</v>
          </cell>
          <cell r="AA1059">
            <v>0</v>
          </cell>
          <cell r="AB1059">
            <v>0</v>
          </cell>
          <cell r="AC1059">
            <v>0</v>
          </cell>
          <cell r="AD1059">
            <v>0</v>
          </cell>
          <cell r="AE1059">
            <v>0</v>
          </cell>
          <cell r="AF1059">
            <v>0</v>
          </cell>
          <cell r="AG1059">
            <v>0</v>
          </cell>
          <cell r="AH1059">
            <v>0</v>
          </cell>
        </row>
        <row r="1060">
          <cell r="C1060" t="str">
            <v>dp1003800</v>
          </cell>
          <cell r="D1060" t="str">
            <v>CUBIERTA EN LAMINA ONDULADA PERFIL 7 PLUS, CON ESTRUCTURA DE SOPORTE EN MADERA ABARCO E INSUMOS</v>
          </cell>
          <cell r="E1060" t="str">
            <v>M2</v>
          </cell>
          <cell r="F1060">
            <v>56023</v>
          </cell>
          <cell r="G1060" t="str">
            <v>Lámina ondulada N°6@0,861*U+26000^Teja caballete@0,105*U+14800^Amarre de fijación lámina@0,2625*U+1000^Gancho@2,1*U+500^Listón abarco 4" x 2" x 15´@0,2625*U+34600^Listón abarco 2" x 2" x 15´@0,2625*U+24200^Puntilla 3" y 4".@0,84*U+3500^Herramientas menore</v>
          </cell>
          <cell r="K1060">
            <v>0</v>
          </cell>
          <cell r="L1060">
            <v>0</v>
          </cell>
          <cell r="M1060">
            <v>0</v>
          </cell>
          <cell r="N1060">
            <v>0</v>
          </cell>
          <cell r="O1060">
            <v>0</v>
          </cell>
          <cell r="P1060">
            <v>0</v>
          </cell>
          <cell r="Q1060">
            <v>0</v>
          </cell>
          <cell r="R1060">
            <v>0</v>
          </cell>
          <cell r="S1060">
            <v>0</v>
          </cell>
          <cell r="T1060">
            <v>0</v>
          </cell>
          <cell r="U1060">
            <v>0</v>
          </cell>
          <cell r="V1060">
            <v>0</v>
          </cell>
          <cell r="W1060">
            <v>0</v>
          </cell>
          <cell r="X1060">
            <v>0</v>
          </cell>
          <cell r="Y1060">
            <v>0</v>
          </cell>
          <cell r="Z1060">
            <v>0</v>
          </cell>
          <cell r="AA1060">
            <v>0</v>
          </cell>
          <cell r="AB1060">
            <v>0</v>
          </cell>
          <cell r="AC1060">
            <v>0</v>
          </cell>
          <cell r="AD1060">
            <v>0</v>
          </cell>
          <cell r="AE1060">
            <v>0</v>
          </cell>
          <cell r="AF1060">
            <v>0</v>
          </cell>
          <cell r="AG1060">
            <v>0</v>
          </cell>
          <cell r="AH1060">
            <v>0</v>
          </cell>
        </row>
        <row r="1061">
          <cell r="C1061" t="str">
            <v>dp1003900</v>
          </cell>
          <cell r="D1061" t="str">
            <v>CUBIERTA EN LAMINA GALVANIZADA TRAPEZOIDAL CALIBRE 20, INCLUYE: ACCESORIOS</v>
          </cell>
          <cell r="E1061" t="str">
            <v>M2</v>
          </cell>
          <cell r="F1061">
            <v>34323</v>
          </cell>
          <cell r="G1061" t="str">
            <v>Lámina galvanizada trapezoidal cal 20: 6,00 Mts@0,46*U+52600^Tornillo de fijación TA18@2,06*U+950^Andamios y tablones@0,1*Tarifa+2500^Herramientas menores@0,2*Tarifa+500^Oficial@0,05*Dia+59500^Ayudante@0,05*Dia+96900^</v>
          </cell>
          <cell r="K1061">
            <v>0</v>
          </cell>
          <cell r="L1061">
            <v>0</v>
          </cell>
          <cell r="M1061">
            <v>0</v>
          </cell>
          <cell r="N1061">
            <v>0</v>
          </cell>
          <cell r="O1061">
            <v>0</v>
          </cell>
          <cell r="P1061">
            <v>0</v>
          </cell>
          <cell r="Q1061">
            <v>0</v>
          </cell>
          <cell r="R1061">
            <v>0</v>
          </cell>
          <cell r="S1061">
            <v>0</v>
          </cell>
          <cell r="T1061">
            <v>0</v>
          </cell>
          <cell r="U1061">
            <v>0</v>
          </cell>
          <cell r="V1061">
            <v>0</v>
          </cell>
          <cell r="W1061">
            <v>0</v>
          </cell>
          <cell r="X1061">
            <v>0</v>
          </cell>
          <cell r="Y1061">
            <v>0</v>
          </cell>
          <cell r="Z1061">
            <v>0</v>
          </cell>
          <cell r="AA1061">
            <v>0</v>
          </cell>
          <cell r="AB1061">
            <v>0</v>
          </cell>
          <cell r="AC1061">
            <v>0</v>
          </cell>
          <cell r="AD1061">
            <v>0</v>
          </cell>
          <cell r="AE1061">
            <v>0</v>
          </cell>
          <cell r="AF1061">
            <v>0</v>
          </cell>
          <cell r="AG1061">
            <v>0</v>
          </cell>
          <cell r="AH1061">
            <v>0</v>
          </cell>
        </row>
        <row r="1062">
          <cell r="C1062" t="str">
            <v>dp1004000</v>
          </cell>
          <cell r="D1062" t="str">
            <v>CUBIERTA EN LAMINA ONDULADA PERFIL 7 PLUS, SIN ESTRUCTURA DE SOPORTE</v>
          </cell>
          <cell r="E1062" t="str">
            <v>M2</v>
          </cell>
          <cell r="F1062">
            <v>30908</v>
          </cell>
          <cell r="G1062" t="str">
            <v>Lámina ondulada N°6@0,861*U+26000^Teja caballete@0,105*U+14800^Gancho@2,1*U+500^Herramientas menores@1*Tarifa+350^Andamios y tablones@0,5*Tarifa+2500^Ayudantes@0,04*Dia+48450^Oficial@0,04*Dia+59500^</v>
          </cell>
          <cell r="K1062">
            <v>0</v>
          </cell>
          <cell r="L1062">
            <v>0</v>
          </cell>
          <cell r="M1062">
            <v>0</v>
          </cell>
          <cell r="N1062">
            <v>0</v>
          </cell>
          <cell r="O1062">
            <v>0</v>
          </cell>
          <cell r="P1062">
            <v>0</v>
          </cell>
          <cell r="Q1062">
            <v>0</v>
          </cell>
          <cell r="R1062">
            <v>0</v>
          </cell>
          <cell r="S1062">
            <v>0</v>
          </cell>
          <cell r="T1062">
            <v>0</v>
          </cell>
          <cell r="U1062">
            <v>0</v>
          </cell>
          <cell r="V1062">
            <v>0</v>
          </cell>
          <cell r="W1062">
            <v>0</v>
          </cell>
          <cell r="X1062">
            <v>0</v>
          </cell>
          <cell r="Y1062">
            <v>0</v>
          </cell>
          <cell r="Z1062">
            <v>0</v>
          </cell>
          <cell r="AA1062">
            <v>0</v>
          </cell>
          <cell r="AB1062">
            <v>0</v>
          </cell>
          <cell r="AC1062">
            <v>0</v>
          </cell>
          <cell r="AD1062">
            <v>0</v>
          </cell>
          <cell r="AE1062">
            <v>0</v>
          </cell>
          <cell r="AF1062">
            <v>0</v>
          </cell>
          <cell r="AG1062">
            <v>0</v>
          </cell>
          <cell r="AH1062">
            <v>0</v>
          </cell>
        </row>
        <row r="1063">
          <cell r="C1063" t="str">
            <v>dp1004100</v>
          </cell>
          <cell r="D1063" t="str">
            <v>CUBIERTA EN LAMINA TIPO ECORROF 37, 107 X 11,8, CALIBRE 2,5 - 3,00 MM, ESTRUCTURA EN UPVC INTERIOR EN PVC ESPUMADO COLOR BLANCO</v>
          </cell>
          <cell r="E1063" t="str">
            <v>M2</v>
          </cell>
          <cell r="F1063">
            <v>67934</v>
          </cell>
          <cell r="G1063" t="str">
            <v>Cubierta tipo ecoroof 37, 1,07 x 11,8, calibre 2,5 - 3,0 mm, estructura en UPVC interior en pvc espumado color blanco@1,243*M2+30973^Caballete en lamina 2,44 x ,60 m, h ,04 cm doblez galvanizado@0,1575*U+50000^Tornillo N° 12 x 3" autoperforante galvanizad</v>
          </cell>
          <cell r="K1063">
            <v>0</v>
          </cell>
          <cell r="L1063">
            <v>0</v>
          </cell>
          <cell r="M1063">
            <v>0</v>
          </cell>
          <cell r="N1063">
            <v>0</v>
          </cell>
          <cell r="O1063">
            <v>0</v>
          </cell>
          <cell r="P1063">
            <v>0</v>
          </cell>
          <cell r="Q1063">
            <v>0</v>
          </cell>
          <cell r="R1063">
            <v>0</v>
          </cell>
          <cell r="S1063">
            <v>0</v>
          </cell>
          <cell r="T1063">
            <v>0</v>
          </cell>
          <cell r="U1063">
            <v>0</v>
          </cell>
          <cell r="V1063">
            <v>0</v>
          </cell>
          <cell r="W1063">
            <v>0</v>
          </cell>
          <cell r="X1063">
            <v>0</v>
          </cell>
          <cell r="Y1063">
            <v>0</v>
          </cell>
          <cell r="Z1063">
            <v>0</v>
          </cell>
          <cell r="AA1063">
            <v>0</v>
          </cell>
          <cell r="AB1063">
            <v>0</v>
          </cell>
          <cell r="AC1063">
            <v>0</v>
          </cell>
          <cell r="AD1063">
            <v>0</v>
          </cell>
          <cell r="AE1063">
            <v>0</v>
          </cell>
          <cell r="AF1063">
            <v>0</v>
          </cell>
          <cell r="AG1063">
            <v>0</v>
          </cell>
          <cell r="AH1063">
            <v>0</v>
          </cell>
        </row>
        <row r="1064">
          <cell r="C1064" t="str">
            <v>dp1004200</v>
          </cell>
          <cell r="D1064" t="str">
            <v>DEMOLICION DE BORDILLO EN MAMPOSTERIA H, PROM ,30 MTS, INCLUYE: RETIRO DE MATERIAL A SITIO AUTORIZADO</v>
          </cell>
          <cell r="E1064" t="str">
            <v>ML</v>
          </cell>
          <cell r="F1064">
            <v>7364</v>
          </cell>
          <cell r="G1064" t="str">
            <v>Volqueta@0,0143*Tarifa+120000^Herramientas menores@0,3333*Tarifa+800^Ayudantes@0,0556*Dia+96900^</v>
          </cell>
          <cell r="K1064">
            <v>0</v>
          </cell>
          <cell r="L1064">
            <v>0</v>
          </cell>
          <cell r="M1064">
            <v>0</v>
          </cell>
          <cell r="N1064">
            <v>0</v>
          </cell>
          <cell r="O1064">
            <v>0</v>
          </cell>
          <cell r="P1064">
            <v>0</v>
          </cell>
          <cell r="Q1064">
            <v>0</v>
          </cell>
          <cell r="R1064">
            <v>0</v>
          </cell>
          <cell r="S1064">
            <v>0</v>
          </cell>
          <cell r="T1064">
            <v>0</v>
          </cell>
          <cell r="U1064">
            <v>0</v>
          </cell>
          <cell r="V1064">
            <v>0</v>
          </cell>
          <cell r="W1064">
            <v>0</v>
          </cell>
          <cell r="X1064">
            <v>0</v>
          </cell>
          <cell r="Y1064">
            <v>0</v>
          </cell>
          <cell r="Z1064">
            <v>0</v>
          </cell>
          <cell r="AA1064">
            <v>0</v>
          </cell>
          <cell r="AB1064">
            <v>0</v>
          </cell>
          <cell r="AC1064">
            <v>0</v>
          </cell>
          <cell r="AD1064">
            <v>0</v>
          </cell>
          <cell r="AE1064">
            <v>0</v>
          </cell>
          <cell r="AF1064">
            <v>0</v>
          </cell>
          <cell r="AG1064">
            <v>0</v>
          </cell>
          <cell r="AH1064">
            <v>0</v>
          </cell>
        </row>
        <row r="1065">
          <cell r="C1065" t="str">
            <v>dp1004300</v>
          </cell>
          <cell r="D1065" t="str">
            <v>DEMOLICION DE BANCA EN CONCRETO REFORZADO, ACABADO EN GRANITO EN MAL ESTADO DIM:(3,00 X ,60)MTS, INCLUYE: RETIRO DE MATERIAL A SITIO AUTORIZADO</v>
          </cell>
          <cell r="E1065" t="str">
            <v>U</v>
          </cell>
          <cell r="F1065">
            <v>48538</v>
          </cell>
          <cell r="G1065" t="str">
            <v>Volqueta@0,1*Tarifa+120000^Herramientas menores@0,25*Tarifa+800^Ayudantes@0,25*Dia+145350^</v>
          </cell>
          <cell r="K1065">
            <v>0</v>
          </cell>
          <cell r="L1065">
            <v>0</v>
          </cell>
          <cell r="M1065">
            <v>0</v>
          </cell>
          <cell r="N1065">
            <v>0</v>
          </cell>
          <cell r="O1065">
            <v>0</v>
          </cell>
          <cell r="P1065">
            <v>0</v>
          </cell>
          <cell r="Q1065">
            <v>0</v>
          </cell>
          <cell r="R1065">
            <v>0</v>
          </cell>
          <cell r="S1065">
            <v>0</v>
          </cell>
          <cell r="T1065">
            <v>0</v>
          </cell>
          <cell r="U1065">
            <v>0</v>
          </cell>
          <cell r="V1065">
            <v>0</v>
          </cell>
          <cell r="W1065">
            <v>0</v>
          </cell>
          <cell r="X1065">
            <v>0</v>
          </cell>
          <cell r="Y1065">
            <v>0</v>
          </cell>
          <cell r="Z1065">
            <v>0</v>
          </cell>
          <cell r="AA1065">
            <v>0</v>
          </cell>
          <cell r="AB1065">
            <v>0</v>
          </cell>
          <cell r="AC1065">
            <v>0</v>
          </cell>
          <cell r="AD1065">
            <v>0</v>
          </cell>
          <cell r="AE1065">
            <v>0</v>
          </cell>
          <cell r="AF1065">
            <v>0</v>
          </cell>
          <cell r="AG1065">
            <v>0</v>
          </cell>
          <cell r="AH1065">
            <v>0</v>
          </cell>
        </row>
        <row r="1066">
          <cell r="C1066" t="str">
            <v>dp1004400</v>
          </cell>
          <cell r="D1066" t="str">
            <v>DEMOLICION DE CALADOS EN MORTERO, INCLUYE: RETIRO DE MATERIAL A SITIO AUTORIZADO</v>
          </cell>
          <cell r="E1066" t="str">
            <v>M2</v>
          </cell>
          <cell r="F1066">
            <v>9005</v>
          </cell>
          <cell r="G1066" t="str">
            <v>Volqueta@0,0014*Tarifa+120000^Herramientas menores@2*Tarifa+800^Andamios y tablones@0,125*Tarifa+2500^Ayudantes@0,0714*Dia+96900^</v>
          </cell>
          <cell r="K1066">
            <v>0</v>
          </cell>
          <cell r="L1066">
            <v>0</v>
          </cell>
          <cell r="M1066">
            <v>0</v>
          </cell>
          <cell r="N1066">
            <v>0</v>
          </cell>
          <cell r="O1066">
            <v>0</v>
          </cell>
          <cell r="P1066">
            <v>0</v>
          </cell>
          <cell r="Q1066">
            <v>0</v>
          </cell>
          <cell r="R1066">
            <v>0</v>
          </cell>
          <cell r="S1066">
            <v>0</v>
          </cell>
          <cell r="T1066">
            <v>0</v>
          </cell>
          <cell r="U1066">
            <v>0</v>
          </cell>
          <cell r="V1066">
            <v>0</v>
          </cell>
          <cell r="W1066">
            <v>0</v>
          </cell>
          <cell r="X1066">
            <v>0</v>
          </cell>
          <cell r="Y1066">
            <v>0</v>
          </cell>
          <cell r="Z1066">
            <v>0</v>
          </cell>
          <cell r="AA1066">
            <v>0</v>
          </cell>
          <cell r="AB1066">
            <v>0</v>
          </cell>
          <cell r="AC1066">
            <v>0</v>
          </cell>
          <cell r="AD1066">
            <v>0</v>
          </cell>
          <cell r="AE1066">
            <v>0</v>
          </cell>
          <cell r="AF1066">
            <v>0</v>
          </cell>
          <cell r="AG1066">
            <v>0</v>
          </cell>
          <cell r="AH1066">
            <v>0</v>
          </cell>
        </row>
        <row r="1067">
          <cell r="C1067" t="str">
            <v>dp1004500</v>
          </cell>
          <cell r="D1067" t="str">
            <v>DEMOLICION DE CIMIENTOS EN CONCRETO REFORZADO, INCLUYE: RETIRO DE MATERIAL FUERA DEL SITIO DE TRABAJO</v>
          </cell>
          <cell r="E1067" t="str">
            <v>ML</v>
          </cell>
          <cell r="F1067">
            <v>10721</v>
          </cell>
          <cell r="G1067" t="str">
            <v>Volqueta@0,0154*Tarifa+120000^Herramientas menores@1*Tarifa+800^Ayudantes@0,0833*Dia+96900^</v>
          </cell>
          <cell r="K1067">
            <v>0</v>
          </cell>
          <cell r="L1067">
            <v>0</v>
          </cell>
          <cell r="M1067">
            <v>0</v>
          </cell>
          <cell r="N1067">
            <v>0</v>
          </cell>
          <cell r="O1067">
            <v>0</v>
          </cell>
          <cell r="P1067">
            <v>0</v>
          </cell>
          <cell r="Q1067">
            <v>0</v>
          </cell>
          <cell r="R1067">
            <v>0</v>
          </cell>
          <cell r="S1067">
            <v>0</v>
          </cell>
          <cell r="T1067">
            <v>0</v>
          </cell>
          <cell r="U1067">
            <v>0</v>
          </cell>
          <cell r="V1067">
            <v>0</v>
          </cell>
          <cell r="W1067">
            <v>0</v>
          </cell>
          <cell r="X1067">
            <v>0</v>
          </cell>
          <cell r="Y1067">
            <v>0</v>
          </cell>
          <cell r="Z1067">
            <v>0</v>
          </cell>
          <cell r="AA1067">
            <v>0</v>
          </cell>
          <cell r="AB1067">
            <v>0</v>
          </cell>
          <cell r="AC1067">
            <v>0</v>
          </cell>
          <cell r="AD1067">
            <v>0</v>
          </cell>
          <cell r="AE1067">
            <v>0</v>
          </cell>
          <cell r="AF1067">
            <v>0</v>
          </cell>
          <cell r="AG1067">
            <v>0</v>
          </cell>
          <cell r="AH1067">
            <v>0</v>
          </cell>
        </row>
        <row r="1068">
          <cell r="C1068" t="str">
            <v>dp1004600</v>
          </cell>
          <cell r="D1068" t="str">
            <v>DEMOLICION DE ESTRUCTURA EN CONCRETO REFORZADO (LOSA, COLUMNA, ZAPATA, MESONES,VIGAS DE AMARRE Y DE CIMIENTOS), INCUYE: RETIRO DE MATERIAL A SITIO AUTORIZADO</v>
          </cell>
          <cell r="E1068" t="str">
            <v>M3</v>
          </cell>
          <cell r="F1068">
            <v>61493</v>
          </cell>
          <cell r="G1068" t="str">
            <v>Volqueta@0,1429*Tarifa+120000^Herramientas menores@1*Tarifa+800^Andamios y tablones@0,5*Tarifa+2500^Taladro automatico@0,2*Tarifa+50000^Ayudantes@0,3333*Dia+96900^</v>
          </cell>
          <cell r="K1068">
            <v>0</v>
          </cell>
          <cell r="L1068">
            <v>0</v>
          </cell>
          <cell r="M1068">
            <v>0</v>
          </cell>
          <cell r="N1068">
            <v>0</v>
          </cell>
          <cell r="O1068">
            <v>0</v>
          </cell>
          <cell r="P1068">
            <v>0</v>
          </cell>
          <cell r="Q1068">
            <v>0</v>
          </cell>
          <cell r="R1068">
            <v>0</v>
          </cell>
          <cell r="S1068">
            <v>0</v>
          </cell>
          <cell r="T1068">
            <v>0</v>
          </cell>
          <cell r="U1068">
            <v>0</v>
          </cell>
          <cell r="V1068">
            <v>0</v>
          </cell>
          <cell r="W1068">
            <v>0</v>
          </cell>
          <cell r="X1068">
            <v>0</v>
          </cell>
          <cell r="Y1068">
            <v>0</v>
          </cell>
          <cell r="Z1068">
            <v>0</v>
          </cell>
          <cell r="AA1068">
            <v>0</v>
          </cell>
          <cell r="AB1068">
            <v>0</v>
          </cell>
          <cell r="AC1068">
            <v>0</v>
          </cell>
          <cell r="AD1068">
            <v>0</v>
          </cell>
          <cell r="AE1068">
            <v>0</v>
          </cell>
          <cell r="AF1068">
            <v>0</v>
          </cell>
          <cell r="AG1068">
            <v>0</v>
          </cell>
          <cell r="AH1068">
            <v>0</v>
          </cell>
        </row>
        <row r="1069">
          <cell r="C1069" t="str">
            <v>dp1004700</v>
          </cell>
          <cell r="D1069" t="str">
            <v>DEMOLICION DE GRADERÍAS, INCLUYE: DEMOLICION DE PLACA EN CONCRETO REFORZADO, DEMOLICION DE LEVANTE EN MAMPOSTERIA, RETIRO DE MATERIAL FUERA DEL SITIO DE TRABAJO</v>
          </cell>
          <cell r="E1069" t="str">
            <v>M2</v>
          </cell>
          <cell r="F1069">
            <v>41275</v>
          </cell>
          <cell r="G1069" t="str">
            <v>Volqueta@0,125*Tarifa+120000^Herramientas menores@1*Tarifa+800^Andamios y tablones@0,5*Tarifa+2500^Ayudantes@0,25*Dia+96900^</v>
          </cell>
          <cell r="K1069">
            <v>0</v>
          </cell>
          <cell r="L1069">
            <v>0</v>
          </cell>
          <cell r="M1069">
            <v>0</v>
          </cell>
          <cell r="N1069">
            <v>0</v>
          </cell>
          <cell r="O1069">
            <v>0</v>
          </cell>
          <cell r="P1069">
            <v>0</v>
          </cell>
          <cell r="Q1069">
            <v>0</v>
          </cell>
          <cell r="R1069">
            <v>0</v>
          </cell>
          <cell r="S1069">
            <v>0</v>
          </cell>
          <cell r="T1069">
            <v>0</v>
          </cell>
          <cell r="U1069">
            <v>0</v>
          </cell>
          <cell r="V1069">
            <v>0</v>
          </cell>
          <cell r="W1069">
            <v>0</v>
          </cell>
          <cell r="X1069">
            <v>0</v>
          </cell>
          <cell r="Y1069">
            <v>0</v>
          </cell>
          <cell r="Z1069">
            <v>0</v>
          </cell>
          <cell r="AA1069">
            <v>0</v>
          </cell>
          <cell r="AB1069">
            <v>0</v>
          </cell>
          <cell r="AC1069">
            <v>0</v>
          </cell>
          <cell r="AD1069">
            <v>0</v>
          </cell>
          <cell r="AE1069">
            <v>0</v>
          </cell>
          <cell r="AF1069">
            <v>0</v>
          </cell>
          <cell r="AG1069">
            <v>0</v>
          </cell>
          <cell r="AH1069">
            <v>0</v>
          </cell>
        </row>
        <row r="1070">
          <cell r="C1070" t="str">
            <v>dp1004800</v>
          </cell>
          <cell r="D1070" t="str">
            <v>DEMOLICION DE JARDINERAS EN MAMPOSTERIA, INCLUYE: DEMOLICION DE ALFAJIA DE REMATE EN CONCRETO REFORZADO, INCLUYE: RETIRO DE MATERIAL A SITIO AUTORIZADO</v>
          </cell>
          <cell r="E1070" t="str">
            <v>ML</v>
          </cell>
          <cell r="F1070">
            <v>14979</v>
          </cell>
          <cell r="G1070" t="str">
            <v>Volqueta@0,0222*Tarifa+120000^Herramientas menores@0,25*Tarifa+800^Ayudantes@0,0833*Dia+145350^</v>
          </cell>
          <cell r="K1070">
            <v>0</v>
          </cell>
          <cell r="L1070">
            <v>0</v>
          </cell>
          <cell r="M1070">
            <v>0</v>
          </cell>
          <cell r="N1070">
            <v>0</v>
          </cell>
          <cell r="O1070">
            <v>0</v>
          </cell>
          <cell r="P1070">
            <v>0</v>
          </cell>
          <cell r="Q1070">
            <v>0</v>
          </cell>
          <cell r="R1070">
            <v>0</v>
          </cell>
          <cell r="S1070">
            <v>0</v>
          </cell>
          <cell r="T1070">
            <v>0</v>
          </cell>
          <cell r="U1070">
            <v>0</v>
          </cell>
          <cell r="V1070">
            <v>0</v>
          </cell>
          <cell r="W1070">
            <v>0</v>
          </cell>
          <cell r="X1070">
            <v>0</v>
          </cell>
          <cell r="Y1070">
            <v>0</v>
          </cell>
          <cell r="Z1070">
            <v>0</v>
          </cell>
          <cell r="AA1070">
            <v>0</v>
          </cell>
          <cell r="AB1070">
            <v>0</v>
          </cell>
          <cell r="AC1070">
            <v>0</v>
          </cell>
          <cell r="AD1070">
            <v>0</v>
          </cell>
          <cell r="AE1070">
            <v>0</v>
          </cell>
          <cell r="AF1070">
            <v>0</v>
          </cell>
          <cell r="AG1070">
            <v>0</v>
          </cell>
          <cell r="AH1070">
            <v>0</v>
          </cell>
        </row>
        <row r="1071">
          <cell r="C1071" t="str">
            <v>dp1004900</v>
          </cell>
          <cell r="D1071" t="str">
            <v>DEMOLICION DE MURO EN MAMPOSTERIA, INCLUYE: RETIRO DE MATERIAL A SITIO AUTORIZADO</v>
          </cell>
          <cell r="E1071" t="str">
            <v>M2</v>
          </cell>
          <cell r="F1071">
            <v>10158</v>
          </cell>
          <cell r="G1071" t="str">
            <v>Volqueta@0,0014*Tarifa+120000^Herramientas menores@2*Tarifa+800^Andamios y tablones@0,125*Tarifa+2500^Ayudantes@0,0833*Dia+96900^</v>
          </cell>
          <cell r="K1071">
            <v>0</v>
          </cell>
          <cell r="L1071">
            <v>0</v>
          </cell>
          <cell r="M1071">
            <v>0</v>
          </cell>
          <cell r="N1071">
            <v>0</v>
          </cell>
          <cell r="O1071">
            <v>0</v>
          </cell>
          <cell r="P1071">
            <v>0</v>
          </cell>
          <cell r="Q1071">
            <v>0</v>
          </cell>
          <cell r="R1071">
            <v>0</v>
          </cell>
          <cell r="S1071">
            <v>0</v>
          </cell>
          <cell r="T1071">
            <v>0</v>
          </cell>
          <cell r="U1071">
            <v>0</v>
          </cell>
          <cell r="V1071">
            <v>0</v>
          </cell>
          <cell r="W1071">
            <v>0</v>
          </cell>
          <cell r="X1071">
            <v>0</v>
          </cell>
          <cell r="Y1071">
            <v>0</v>
          </cell>
          <cell r="Z1071">
            <v>0</v>
          </cell>
          <cell r="AA1071">
            <v>0</v>
          </cell>
          <cell r="AB1071">
            <v>0</v>
          </cell>
          <cell r="AC1071">
            <v>0</v>
          </cell>
          <cell r="AD1071">
            <v>0</v>
          </cell>
          <cell r="AE1071">
            <v>0</v>
          </cell>
          <cell r="AF1071">
            <v>0</v>
          </cell>
          <cell r="AG1071">
            <v>0</v>
          </cell>
          <cell r="AH1071">
            <v>0</v>
          </cell>
        </row>
        <row r="1072">
          <cell r="C1072" t="str">
            <v>dp1005000</v>
          </cell>
          <cell r="D1072" t="str">
            <v>DEMOLICION DE PISO EN ADOQUIN EN MAL ESTADO, INCLUYE: RETIRO DE MATERIAL A SITIO AUTORIZADO</v>
          </cell>
          <cell r="E1072" t="str">
            <v>M2</v>
          </cell>
          <cell r="F1072">
            <v>8974</v>
          </cell>
          <cell r="G1072" t="str">
            <v>Volqueta@0,0143*Tarifa+120000^Herramientas menores@1*Tarifa+800^Ayudantes@0,0667*Dia+96900^</v>
          </cell>
          <cell r="K1072">
            <v>0</v>
          </cell>
          <cell r="L1072">
            <v>0</v>
          </cell>
          <cell r="M1072">
            <v>0</v>
          </cell>
          <cell r="N1072">
            <v>0</v>
          </cell>
          <cell r="O1072">
            <v>0</v>
          </cell>
          <cell r="P1072">
            <v>0</v>
          </cell>
          <cell r="Q1072">
            <v>0</v>
          </cell>
          <cell r="R1072">
            <v>0</v>
          </cell>
          <cell r="S1072">
            <v>0</v>
          </cell>
          <cell r="T1072">
            <v>0</v>
          </cell>
          <cell r="U1072">
            <v>0</v>
          </cell>
          <cell r="V1072">
            <v>0</v>
          </cell>
          <cell r="W1072">
            <v>0</v>
          </cell>
          <cell r="X1072">
            <v>0</v>
          </cell>
          <cell r="Y1072">
            <v>0</v>
          </cell>
          <cell r="Z1072">
            <v>0</v>
          </cell>
          <cell r="AA1072">
            <v>0</v>
          </cell>
          <cell r="AB1072">
            <v>0</v>
          </cell>
          <cell r="AC1072">
            <v>0</v>
          </cell>
          <cell r="AD1072">
            <v>0</v>
          </cell>
          <cell r="AE1072">
            <v>0</v>
          </cell>
          <cell r="AF1072">
            <v>0</v>
          </cell>
          <cell r="AG1072">
            <v>0</v>
          </cell>
          <cell r="AH1072">
            <v>0</v>
          </cell>
        </row>
        <row r="1073">
          <cell r="C1073" t="str">
            <v>dp1005100</v>
          </cell>
          <cell r="D1073" t="str">
            <v>DEMOLICION DE PISO EN CONCRETO EN MAL ESTADO, INCLUYE: RETIRO DE MATERIAL FUERA DEL SITIO DE TRABAJO</v>
          </cell>
          <cell r="E1073" t="str">
            <v>M2</v>
          </cell>
          <cell r="F1073">
            <v>12890</v>
          </cell>
          <cell r="G1073" t="str">
            <v>Volqueta@0,02*Tarifa+120000^Herramientas menores@1*Tarifa+800^Ayudantes@0,1*Dia+96900^</v>
          </cell>
          <cell r="K1073">
            <v>0</v>
          </cell>
          <cell r="L1073">
            <v>0</v>
          </cell>
          <cell r="M1073">
            <v>0</v>
          </cell>
          <cell r="N1073">
            <v>0</v>
          </cell>
          <cell r="O1073">
            <v>0</v>
          </cell>
          <cell r="P1073">
            <v>0</v>
          </cell>
          <cell r="Q1073">
            <v>0</v>
          </cell>
          <cell r="R1073">
            <v>0</v>
          </cell>
          <cell r="S1073">
            <v>0</v>
          </cell>
          <cell r="T1073">
            <v>0</v>
          </cell>
          <cell r="U1073">
            <v>0</v>
          </cell>
          <cell r="V1073">
            <v>0</v>
          </cell>
          <cell r="W1073">
            <v>0</v>
          </cell>
          <cell r="X1073">
            <v>0</v>
          </cell>
          <cell r="Y1073">
            <v>0</v>
          </cell>
          <cell r="Z1073">
            <v>0</v>
          </cell>
          <cell r="AA1073">
            <v>0</v>
          </cell>
          <cell r="AB1073">
            <v>0</v>
          </cell>
          <cell r="AC1073">
            <v>0</v>
          </cell>
          <cell r="AD1073">
            <v>0</v>
          </cell>
          <cell r="AE1073">
            <v>0</v>
          </cell>
          <cell r="AF1073">
            <v>0</v>
          </cell>
          <cell r="AG1073">
            <v>0</v>
          </cell>
          <cell r="AH1073">
            <v>0</v>
          </cell>
        </row>
        <row r="1074">
          <cell r="C1074" t="str">
            <v>dp1005200</v>
          </cell>
          <cell r="D1074" t="str">
            <v>DEMOLICION DE TORTA DESNIVEL EN CONCRETO EN MAL ESTADO, INCLUYE: RETIRO DE MATERIAL FUERA DEL SITIO DE TRABAJO</v>
          </cell>
          <cell r="E1074" t="str">
            <v>M2</v>
          </cell>
          <cell r="F1074">
            <v>11275</v>
          </cell>
          <cell r="G1074" t="str">
            <v>Volqueta@0,02*Tarifa+120000^Herramientas menores@1*Tarifa+800^Ayudantes@0,0833*Dia+96900^</v>
          </cell>
          <cell r="K1074">
            <v>0</v>
          </cell>
          <cell r="L1074">
            <v>0</v>
          </cell>
          <cell r="M1074">
            <v>0</v>
          </cell>
          <cell r="N1074">
            <v>0</v>
          </cell>
          <cell r="O1074">
            <v>0</v>
          </cell>
          <cell r="P1074">
            <v>0</v>
          </cell>
          <cell r="Q1074">
            <v>0</v>
          </cell>
          <cell r="R1074">
            <v>0</v>
          </cell>
          <cell r="S1074">
            <v>0</v>
          </cell>
          <cell r="T1074">
            <v>0</v>
          </cell>
          <cell r="U1074">
            <v>0</v>
          </cell>
          <cell r="V1074">
            <v>0</v>
          </cell>
          <cell r="W1074">
            <v>0</v>
          </cell>
          <cell r="X1074">
            <v>0</v>
          </cell>
          <cell r="Y1074">
            <v>0</v>
          </cell>
          <cell r="Z1074">
            <v>0</v>
          </cell>
          <cell r="AA1074">
            <v>0</v>
          </cell>
          <cell r="AB1074">
            <v>0</v>
          </cell>
          <cell r="AC1074">
            <v>0</v>
          </cell>
          <cell r="AD1074">
            <v>0</v>
          </cell>
          <cell r="AE1074">
            <v>0</v>
          </cell>
          <cell r="AF1074">
            <v>0</v>
          </cell>
          <cell r="AG1074">
            <v>0</v>
          </cell>
          <cell r="AH1074">
            <v>0</v>
          </cell>
        </row>
        <row r="1075">
          <cell r="C1075" t="str">
            <v>dp1005300</v>
          </cell>
          <cell r="D1075" t="str">
            <v>DEMOLICION DE MESON EN CONCRETO REFORZADO , INCUYE: RETIRO DE MATERIAL A SITIO AUTORIZADO, DIM: (1,00 X 0,50) MTS</v>
          </cell>
          <cell r="E1075" t="str">
            <v>U</v>
          </cell>
          <cell r="F1075">
            <v>18362</v>
          </cell>
          <cell r="G1075" t="str">
            <v>Volqueta@0,0118*Tarifa+120000^Herramientas menores@1*Tarifa+800^Ayudantes@0,1667*Dia+96900^</v>
          </cell>
          <cell r="K1075">
            <v>0</v>
          </cell>
          <cell r="L1075">
            <v>0</v>
          </cell>
          <cell r="M1075">
            <v>0</v>
          </cell>
          <cell r="N1075">
            <v>0</v>
          </cell>
          <cell r="O1075">
            <v>0</v>
          </cell>
          <cell r="P1075">
            <v>0</v>
          </cell>
          <cell r="Q1075">
            <v>0</v>
          </cell>
          <cell r="R1075">
            <v>0</v>
          </cell>
          <cell r="S1075">
            <v>0</v>
          </cell>
          <cell r="T1075">
            <v>0</v>
          </cell>
          <cell r="U1075">
            <v>0</v>
          </cell>
          <cell r="V1075">
            <v>0</v>
          </cell>
          <cell r="W1075">
            <v>0</v>
          </cell>
          <cell r="X1075">
            <v>0</v>
          </cell>
          <cell r="Y1075">
            <v>0</v>
          </cell>
          <cell r="Z1075">
            <v>0</v>
          </cell>
          <cell r="AA1075">
            <v>0</v>
          </cell>
          <cell r="AB1075">
            <v>0</v>
          </cell>
          <cell r="AC1075">
            <v>0</v>
          </cell>
          <cell r="AD1075">
            <v>0</v>
          </cell>
          <cell r="AE1075">
            <v>0</v>
          </cell>
          <cell r="AF1075">
            <v>0</v>
          </cell>
          <cell r="AG1075">
            <v>0</v>
          </cell>
          <cell r="AH1075">
            <v>0</v>
          </cell>
        </row>
        <row r="1076">
          <cell r="C1076" t="str">
            <v>dp1005400</v>
          </cell>
          <cell r="D1076" t="str">
            <v>DESCAPOTE, ESP PROMEDIO: ,15 MTS, INCLUYE: RETIRO A SITIO AUTORIZADO</v>
          </cell>
          <cell r="E1076" t="str">
            <v>M2</v>
          </cell>
          <cell r="F1076">
            <v>4228</v>
          </cell>
          <cell r="G1076" t="str">
            <v>Herramientas menores@0,25*Tarifa+850^Volqueta@0,02*Tarifa+120000^Ayudantes@0,0167*Dia+96900^</v>
          </cell>
          <cell r="K1076">
            <v>0</v>
          </cell>
          <cell r="L1076">
            <v>0</v>
          </cell>
          <cell r="M1076">
            <v>0</v>
          </cell>
          <cell r="N1076">
            <v>0</v>
          </cell>
          <cell r="O1076">
            <v>0</v>
          </cell>
          <cell r="P1076">
            <v>0</v>
          </cell>
          <cell r="Q1076">
            <v>0</v>
          </cell>
          <cell r="R1076">
            <v>0</v>
          </cell>
          <cell r="S1076">
            <v>0</v>
          </cell>
          <cell r="T1076">
            <v>0</v>
          </cell>
          <cell r="U1076">
            <v>0</v>
          </cell>
          <cell r="V1076">
            <v>0</v>
          </cell>
          <cell r="W1076">
            <v>0</v>
          </cell>
          <cell r="X1076">
            <v>0</v>
          </cell>
          <cell r="Y1076">
            <v>0</v>
          </cell>
          <cell r="Z1076">
            <v>0</v>
          </cell>
          <cell r="AA1076">
            <v>0</v>
          </cell>
          <cell r="AB1076">
            <v>0</v>
          </cell>
          <cell r="AC1076">
            <v>0</v>
          </cell>
          <cell r="AD1076">
            <v>0</v>
          </cell>
          <cell r="AE1076">
            <v>0</v>
          </cell>
          <cell r="AF1076">
            <v>0</v>
          </cell>
          <cell r="AG1076">
            <v>0</v>
          </cell>
          <cell r="AH1076">
            <v>0</v>
          </cell>
        </row>
        <row r="1077">
          <cell r="C1077" t="str">
            <v>dp1005500</v>
          </cell>
          <cell r="D1077" t="str">
            <v xml:space="preserve">DESMONTE DE CIELO RASO EN LAMINA PLANA DE ASBESTO CEMENTO EN MAL ESTADO, INCLUYE: RETIRO DE MATERIAL A SITIO AUTORIZADO </v>
          </cell>
          <cell r="E1077" t="str">
            <v>M2</v>
          </cell>
          <cell r="F1077">
            <v>9074</v>
          </cell>
          <cell r="G1077" t="str">
            <v>Volqueta@0,0143*Tarifa+120000^Herramientas menores@1*Tarifa+800^Andamios y tablones@0,04*Tarifa+2500^Ayudantes@0,0667*Dia+96900^</v>
          </cell>
          <cell r="K1077">
            <v>0</v>
          </cell>
          <cell r="L1077">
            <v>0</v>
          </cell>
          <cell r="M1077">
            <v>0</v>
          </cell>
          <cell r="N1077">
            <v>0</v>
          </cell>
          <cell r="O1077">
            <v>0</v>
          </cell>
          <cell r="P1077">
            <v>0</v>
          </cell>
          <cell r="Q1077">
            <v>0</v>
          </cell>
          <cell r="R1077">
            <v>0</v>
          </cell>
          <cell r="S1077">
            <v>0</v>
          </cell>
          <cell r="T1077">
            <v>0</v>
          </cell>
          <cell r="U1077">
            <v>0</v>
          </cell>
          <cell r="V1077">
            <v>0</v>
          </cell>
          <cell r="W1077">
            <v>0</v>
          </cell>
          <cell r="X1077">
            <v>0</v>
          </cell>
          <cell r="Y1077">
            <v>0</v>
          </cell>
          <cell r="Z1077">
            <v>0</v>
          </cell>
          <cell r="AA1077">
            <v>0</v>
          </cell>
          <cell r="AB1077">
            <v>0</v>
          </cell>
          <cell r="AC1077">
            <v>0</v>
          </cell>
          <cell r="AD1077">
            <v>0</v>
          </cell>
          <cell r="AE1077">
            <v>0</v>
          </cell>
          <cell r="AF1077">
            <v>0</v>
          </cell>
          <cell r="AG1077">
            <v>0</v>
          </cell>
          <cell r="AH1077">
            <v>0</v>
          </cell>
        </row>
        <row r="1078">
          <cell r="C1078" t="str">
            <v>dp1005600</v>
          </cell>
          <cell r="D1078" t="str">
            <v>DESMONTE DE BANCA EN MADERA Y HIERRO FUNDIDO EN MAL ESTADO INCLUYE: ALMACENAMIENTO</v>
          </cell>
          <cell r="E1078" t="str">
            <v>U</v>
          </cell>
          <cell r="F1078">
            <v>49250</v>
          </cell>
          <cell r="G1078" t="str">
            <v>Herramientas menores@1*Tarifa+800^Ayudantes@0,5*Dia+96900^</v>
          </cell>
          <cell r="K1078">
            <v>0</v>
          </cell>
          <cell r="L1078">
            <v>0</v>
          </cell>
          <cell r="M1078">
            <v>0</v>
          </cell>
          <cell r="N1078">
            <v>0</v>
          </cell>
          <cell r="O1078">
            <v>0</v>
          </cell>
          <cell r="P1078">
            <v>0</v>
          </cell>
          <cell r="Q1078">
            <v>0</v>
          </cell>
          <cell r="R1078">
            <v>0</v>
          </cell>
          <cell r="S1078">
            <v>0</v>
          </cell>
          <cell r="T1078">
            <v>0</v>
          </cell>
          <cell r="U1078">
            <v>0</v>
          </cell>
          <cell r="V1078">
            <v>0</v>
          </cell>
          <cell r="W1078">
            <v>0</v>
          </cell>
          <cell r="X1078">
            <v>0</v>
          </cell>
          <cell r="Y1078">
            <v>0</v>
          </cell>
          <cell r="Z1078">
            <v>0</v>
          </cell>
          <cell r="AA1078">
            <v>0</v>
          </cell>
          <cell r="AB1078">
            <v>0</v>
          </cell>
          <cell r="AC1078">
            <v>0</v>
          </cell>
          <cell r="AD1078">
            <v>0</v>
          </cell>
          <cell r="AE1078">
            <v>0</v>
          </cell>
          <cell r="AF1078">
            <v>0</v>
          </cell>
          <cell r="AG1078">
            <v>0</v>
          </cell>
          <cell r="AH1078">
            <v>0</v>
          </cell>
        </row>
        <row r="1079">
          <cell r="C1079" t="str">
            <v>dp1005700</v>
          </cell>
          <cell r="D1079" t="str">
            <v>DESMONTE DE CUBIERTA EN MAL ESTADO, INCLUYE: RETIRO DE MATERIAL A SITIO AUTORIZADO</v>
          </cell>
          <cell r="E1079" t="str">
            <v>M2</v>
          </cell>
          <cell r="F1079">
            <v>15313</v>
          </cell>
          <cell r="G1079" t="str">
            <v>Herramientas menores@1*Tarifa+800^Volqueta@0,02*Tarifa+120000^Ayudantes@0,125*Dia+96900^</v>
          </cell>
          <cell r="K1079">
            <v>0</v>
          </cell>
          <cell r="L1079">
            <v>0</v>
          </cell>
          <cell r="M1079">
            <v>0</v>
          </cell>
          <cell r="N1079">
            <v>0</v>
          </cell>
          <cell r="O1079">
            <v>0</v>
          </cell>
          <cell r="P1079">
            <v>0</v>
          </cell>
          <cell r="Q1079">
            <v>0</v>
          </cell>
          <cell r="R1079">
            <v>0</v>
          </cell>
          <cell r="S1079">
            <v>0</v>
          </cell>
          <cell r="T1079">
            <v>0</v>
          </cell>
          <cell r="U1079">
            <v>0</v>
          </cell>
          <cell r="V1079">
            <v>0</v>
          </cell>
          <cell r="W1079">
            <v>0</v>
          </cell>
          <cell r="X1079">
            <v>0</v>
          </cell>
          <cell r="Y1079">
            <v>0</v>
          </cell>
          <cell r="Z1079">
            <v>0</v>
          </cell>
          <cell r="AA1079">
            <v>0</v>
          </cell>
          <cell r="AB1079">
            <v>0</v>
          </cell>
          <cell r="AC1079">
            <v>0</v>
          </cell>
          <cell r="AD1079">
            <v>0</v>
          </cell>
          <cell r="AE1079">
            <v>0</v>
          </cell>
          <cell r="AF1079">
            <v>0</v>
          </cell>
          <cell r="AG1079">
            <v>0</v>
          </cell>
          <cell r="AH1079">
            <v>0</v>
          </cell>
        </row>
        <row r="1080">
          <cell r="C1080" t="str">
            <v>dp1005800</v>
          </cell>
          <cell r="D1080" t="str">
            <v>DESMONTE DE LAVADERO EN MAL ESTADO, INCLUYE: RETIRO</v>
          </cell>
          <cell r="E1080" t="str">
            <v>U</v>
          </cell>
          <cell r="F1080">
            <v>14113</v>
          </cell>
          <cell r="G1080" t="str">
            <v>Volqueta@0,01*Tarifa+120000^Herramientas menores@1*Tarifa+800^Ayudantes@0,125*Dia+96900^</v>
          </cell>
          <cell r="K1080">
            <v>0</v>
          </cell>
          <cell r="L1080">
            <v>0</v>
          </cell>
          <cell r="M1080">
            <v>0</v>
          </cell>
          <cell r="N1080">
            <v>0</v>
          </cell>
          <cell r="O1080">
            <v>0</v>
          </cell>
          <cell r="P1080">
            <v>0</v>
          </cell>
          <cell r="Q1080">
            <v>0</v>
          </cell>
          <cell r="R1080">
            <v>0</v>
          </cell>
          <cell r="S1080">
            <v>0</v>
          </cell>
          <cell r="T1080">
            <v>0</v>
          </cell>
          <cell r="U1080">
            <v>0</v>
          </cell>
          <cell r="V1080">
            <v>0</v>
          </cell>
          <cell r="W1080">
            <v>0</v>
          </cell>
          <cell r="X1080">
            <v>0</v>
          </cell>
          <cell r="Y1080">
            <v>0</v>
          </cell>
          <cell r="Z1080">
            <v>0</v>
          </cell>
          <cell r="AA1080">
            <v>0</v>
          </cell>
          <cell r="AB1080">
            <v>0</v>
          </cell>
          <cell r="AC1080">
            <v>0</v>
          </cell>
          <cell r="AD1080">
            <v>0</v>
          </cell>
          <cell r="AE1080">
            <v>0</v>
          </cell>
          <cell r="AF1080">
            <v>0</v>
          </cell>
          <cell r="AG1080">
            <v>0</v>
          </cell>
          <cell r="AH1080">
            <v>0</v>
          </cell>
        </row>
        <row r="1081">
          <cell r="C1081" t="str">
            <v>dp1005900</v>
          </cell>
          <cell r="D1081" t="str">
            <v>DESMONTE DE APARATO SANITARIO EN MAL ESTADO-LAVAMANOS, DUCHA</v>
          </cell>
          <cell r="E1081" t="str">
            <v>U</v>
          </cell>
          <cell r="F1081">
            <v>14113</v>
          </cell>
          <cell r="G1081" t="str">
            <v>Volqueta@0,01*Tarifa+120000^Herramientas menores@1*Tarifa+800^Ayudantes@0,25*Dia+48450^</v>
          </cell>
          <cell r="K1081">
            <v>0</v>
          </cell>
          <cell r="L1081">
            <v>0</v>
          </cell>
          <cell r="M1081">
            <v>0</v>
          </cell>
          <cell r="N1081">
            <v>0</v>
          </cell>
          <cell r="O1081">
            <v>0</v>
          </cell>
          <cell r="P1081">
            <v>0</v>
          </cell>
          <cell r="Q1081">
            <v>0</v>
          </cell>
          <cell r="R1081">
            <v>0</v>
          </cell>
          <cell r="S1081">
            <v>0</v>
          </cell>
          <cell r="T1081">
            <v>0</v>
          </cell>
          <cell r="U1081">
            <v>0</v>
          </cell>
          <cell r="V1081">
            <v>0</v>
          </cell>
          <cell r="W1081">
            <v>0</v>
          </cell>
          <cell r="X1081">
            <v>0</v>
          </cell>
          <cell r="Y1081">
            <v>0</v>
          </cell>
          <cell r="Z1081">
            <v>0</v>
          </cell>
          <cell r="AA1081">
            <v>0</v>
          </cell>
          <cell r="AB1081">
            <v>0</v>
          </cell>
          <cell r="AC1081">
            <v>0</v>
          </cell>
          <cell r="AD1081">
            <v>0</v>
          </cell>
          <cell r="AE1081">
            <v>0</v>
          </cell>
          <cell r="AF1081">
            <v>0</v>
          </cell>
          <cell r="AG1081">
            <v>0</v>
          </cell>
          <cell r="AH1081">
            <v>0</v>
          </cell>
        </row>
        <row r="1082">
          <cell r="C1082" t="str">
            <v>dp1006000</v>
          </cell>
          <cell r="D1082" t="str">
            <v>DESMONTE DE MALLA ESLABONADA RECUBIERTA EN PVC EN MAL ESTADO, INCLUYE: RETIRO DE MATERIAL A SITIO AUTORIZADO, DESMONTE DE ESTRUCTURA DE SOPORTE EN TUBERIA METÁLICA</v>
          </cell>
          <cell r="E1082" t="str">
            <v>M2</v>
          </cell>
          <cell r="F1082">
            <v>3369</v>
          </cell>
          <cell r="G1082" t="str">
            <v>Volqueta@0,0125*Tarifa+120000^Herramientas menores@1*Tarifa+800^Andamios y tablones@0,04*Tarifa+2500^Ayudantes@0,01*Dia+96900^</v>
          </cell>
          <cell r="K1082">
            <v>0</v>
          </cell>
          <cell r="L1082">
            <v>0</v>
          </cell>
          <cell r="M1082">
            <v>0</v>
          </cell>
          <cell r="N1082">
            <v>0</v>
          </cell>
          <cell r="O1082">
            <v>0</v>
          </cell>
          <cell r="P1082">
            <v>0</v>
          </cell>
          <cell r="Q1082">
            <v>0</v>
          </cell>
          <cell r="R1082">
            <v>0</v>
          </cell>
          <cell r="S1082">
            <v>0</v>
          </cell>
          <cell r="T1082">
            <v>0</v>
          </cell>
          <cell r="U1082">
            <v>0</v>
          </cell>
          <cell r="V1082">
            <v>0</v>
          </cell>
          <cell r="W1082">
            <v>0</v>
          </cell>
          <cell r="X1082">
            <v>0</v>
          </cell>
          <cell r="Y1082">
            <v>0</v>
          </cell>
          <cell r="Z1082">
            <v>0</v>
          </cell>
          <cell r="AA1082">
            <v>0</v>
          </cell>
          <cell r="AB1082">
            <v>0</v>
          </cell>
          <cell r="AC1082">
            <v>0</v>
          </cell>
          <cell r="AD1082">
            <v>0</v>
          </cell>
          <cell r="AE1082">
            <v>0</v>
          </cell>
          <cell r="AF1082">
            <v>0</v>
          </cell>
          <cell r="AG1082">
            <v>0</v>
          </cell>
          <cell r="AH1082">
            <v>0</v>
          </cell>
        </row>
        <row r="1083">
          <cell r="C1083" t="str">
            <v>dp1006100</v>
          </cell>
          <cell r="D1083" t="str">
            <v>DESMONTE DE PUERTA EN MAL ESTADO, INCLUYE: RETIRO DE MATERIAL A SITIO AUTORIZADO</v>
          </cell>
          <cell r="E1083" t="str">
            <v>M2</v>
          </cell>
          <cell r="F1083">
            <v>25025</v>
          </cell>
          <cell r="G1083" t="str">
            <v>Herramientas menores@1*Tarifa+800^Ayudantes@0,25*Dia+96900^</v>
          </cell>
          <cell r="K1083">
            <v>0</v>
          </cell>
          <cell r="L1083">
            <v>0</v>
          </cell>
          <cell r="M1083">
            <v>0</v>
          </cell>
          <cell r="N1083">
            <v>0</v>
          </cell>
          <cell r="O1083">
            <v>0</v>
          </cell>
          <cell r="P1083">
            <v>0</v>
          </cell>
          <cell r="Q1083">
            <v>0</v>
          </cell>
          <cell r="R1083">
            <v>0</v>
          </cell>
          <cell r="S1083">
            <v>0</v>
          </cell>
          <cell r="T1083">
            <v>0</v>
          </cell>
          <cell r="U1083">
            <v>0</v>
          </cell>
          <cell r="V1083">
            <v>0</v>
          </cell>
          <cell r="W1083">
            <v>0</v>
          </cell>
          <cell r="X1083">
            <v>0</v>
          </cell>
          <cell r="Y1083">
            <v>0</v>
          </cell>
          <cell r="Z1083">
            <v>0</v>
          </cell>
          <cell r="AA1083">
            <v>0</v>
          </cell>
          <cell r="AB1083">
            <v>0</v>
          </cell>
          <cell r="AC1083">
            <v>0</v>
          </cell>
          <cell r="AD1083">
            <v>0</v>
          </cell>
          <cell r="AE1083">
            <v>0</v>
          </cell>
          <cell r="AF1083">
            <v>0</v>
          </cell>
          <cell r="AG1083">
            <v>0</v>
          </cell>
          <cell r="AH1083">
            <v>0</v>
          </cell>
        </row>
        <row r="1084">
          <cell r="C1084" t="str">
            <v>dp1006200</v>
          </cell>
          <cell r="D1084" t="str">
            <v>DESMONTE DE SANITARIO EN MAL ESTADO, INCLUYE: RETIRO DE MATERIAL A SITIO AUTORIZADO</v>
          </cell>
          <cell r="E1084" t="str">
            <v>U</v>
          </cell>
          <cell r="F1084">
            <v>18150</v>
          </cell>
          <cell r="G1084" t="str">
            <v>Volqueta@0,01*Tarifa+120000^Herramientas menores@1*Tarifa+800^Ayudantes@0,3333*Dia+48450^</v>
          </cell>
          <cell r="K1084">
            <v>0</v>
          </cell>
          <cell r="L1084">
            <v>0</v>
          </cell>
          <cell r="M1084">
            <v>0</v>
          </cell>
          <cell r="N1084">
            <v>0</v>
          </cell>
          <cell r="O1084">
            <v>0</v>
          </cell>
          <cell r="P1084">
            <v>0</v>
          </cell>
          <cell r="Q1084">
            <v>0</v>
          </cell>
          <cell r="R1084">
            <v>0</v>
          </cell>
          <cell r="S1084">
            <v>0</v>
          </cell>
          <cell r="T1084">
            <v>0</v>
          </cell>
          <cell r="U1084">
            <v>0</v>
          </cell>
          <cell r="V1084">
            <v>0</v>
          </cell>
          <cell r="W1084">
            <v>0</v>
          </cell>
          <cell r="X1084">
            <v>0</v>
          </cell>
          <cell r="Y1084">
            <v>0</v>
          </cell>
          <cell r="Z1084">
            <v>0</v>
          </cell>
          <cell r="AA1084">
            <v>0</v>
          </cell>
          <cell r="AB1084">
            <v>0</v>
          </cell>
          <cell r="AC1084">
            <v>0</v>
          </cell>
          <cell r="AD1084">
            <v>0</v>
          </cell>
          <cell r="AE1084">
            <v>0</v>
          </cell>
          <cell r="AF1084">
            <v>0</v>
          </cell>
          <cell r="AG1084">
            <v>0</v>
          </cell>
          <cell r="AH1084">
            <v>0</v>
          </cell>
        </row>
        <row r="1085">
          <cell r="C1085" t="str">
            <v>dp1006300</v>
          </cell>
          <cell r="D1085" t="str">
            <v>DUCHA SENCILLA TIPO ECONOMICA</v>
          </cell>
          <cell r="E1085" t="str">
            <v>U</v>
          </cell>
          <cell r="F1085">
            <v>35831</v>
          </cell>
          <cell r="G1085" t="str">
            <v>Ducha tipo economica tipo grival completa@1*U+25000^Codo galvanizado Ø1/2"@1*U+2500^Cinta teflón@0,2625*U+1500^Herramientas menores@1*Tarifa+500^Plomero@0,125*Dia+59500^</v>
          </cell>
          <cell r="K1085">
            <v>0</v>
          </cell>
          <cell r="L1085">
            <v>0</v>
          </cell>
          <cell r="M1085">
            <v>0</v>
          </cell>
          <cell r="N1085">
            <v>0</v>
          </cell>
          <cell r="O1085">
            <v>0</v>
          </cell>
          <cell r="P1085">
            <v>0</v>
          </cell>
          <cell r="Q1085">
            <v>0</v>
          </cell>
          <cell r="R1085">
            <v>0</v>
          </cell>
          <cell r="S1085">
            <v>0</v>
          </cell>
          <cell r="T1085">
            <v>0</v>
          </cell>
          <cell r="U1085">
            <v>0</v>
          </cell>
          <cell r="V1085">
            <v>0</v>
          </cell>
          <cell r="W1085">
            <v>0</v>
          </cell>
          <cell r="X1085">
            <v>0</v>
          </cell>
          <cell r="Y1085">
            <v>0</v>
          </cell>
          <cell r="Z1085">
            <v>0</v>
          </cell>
          <cell r="AA1085">
            <v>0</v>
          </cell>
          <cell r="AB1085">
            <v>0</v>
          </cell>
          <cell r="AC1085">
            <v>0</v>
          </cell>
          <cell r="AD1085">
            <v>0</v>
          </cell>
          <cell r="AE1085">
            <v>0</v>
          </cell>
          <cell r="AF1085">
            <v>0</v>
          </cell>
          <cell r="AG1085">
            <v>0</v>
          </cell>
          <cell r="AH1085">
            <v>0</v>
          </cell>
        </row>
        <row r="1086">
          <cell r="C1086" t="str">
            <v>dp1006400</v>
          </cell>
          <cell r="D1086" t="str">
            <v>ENCHAPE EN CERÁMICA, INCLUYE: WING METALICO ESQUINERO</v>
          </cell>
          <cell r="E1086" t="str">
            <v>M2</v>
          </cell>
          <cell r="F1086">
            <v>46373</v>
          </cell>
          <cell r="G1086" t="str">
            <v>Enchape en cerámica color@1,05*M2+22000^Pegacor@4,2*Kgr+1300^Cemento blanco@0,525*Kgr+950^Wing metálico x 3,00 mts@0,42*U+8500^Herramientas menores@0,5*Tarifa+500^Oficial@0,125*Dia+59500^Ayudante@0,125*Dia+48450^</v>
          </cell>
          <cell r="K1086">
            <v>0</v>
          </cell>
          <cell r="L1086">
            <v>0</v>
          </cell>
          <cell r="M1086">
            <v>0</v>
          </cell>
          <cell r="N1086">
            <v>0</v>
          </cell>
          <cell r="O1086">
            <v>0</v>
          </cell>
          <cell r="P1086">
            <v>0</v>
          </cell>
          <cell r="Q1086">
            <v>0</v>
          </cell>
          <cell r="R1086">
            <v>0</v>
          </cell>
          <cell r="S1086">
            <v>0</v>
          </cell>
          <cell r="T1086">
            <v>0</v>
          </cell>
          <cell r="U1086">
            <v>0</v>
          </cell>
          <cell r="V1086">
            <v>0</v>
          </cell>
          <cell r="W1086">
            <v>0</v>
          </cell>
          <cell r="X1086">
            <v>0</v>
          </cell>
          <cell r="Y1086">
            <v>0</v>
          </cell>
          <cell r="Z1086">
            <v>0</v>
          </cell>
          <cell r="AA1086">
            <v>0</v>
          </cell>
          <cell r="AB1086">
            <v>0</v>
          </cell>
          <cell r="AC1086">
            <v>0</v>
          </cell>
          <cell r="AD1086">
            <v>0</v>
          </cell>
          <cell r="AE1086">
            <v>0</v>
          </cell>
          <cell r="AF1086">
            <v>0</v>
          </cell>
          <cell r="AG1086">
            <v>0</v>
          </cell>
          <cell r="AH1086">
            <v>0</v>
          </cell>
        </row>
        <row r="1087">
          <cell r="C1087" t="str">
            <v>dp1006500</v>
          </cell>
          <cell r="D1087" t="str">
            <v>ENRROCADO DE PROTECCION EN PIEDRA MEDIAZONGA, INCLUYE: PLACA EN CONCRETO 2000 PIS ESP.,10 MTS</v>
          </cell>
          <cell r="E1087" t="str">
            <v>M2</v>
          </cell>
          <cell r="F1087">
            <v>56277</v>
          </cell>
          <cell r="G1087" t="str">
            <v>Concreto 2000 pis@0,105*M3+289023^Piedra mediazonga 15"@0,1575*M3+45000^Herramientas menores@1*Tarifa+850^Ayudante@0,1667*Dia+48450^Oficial@0,1667*Dia+59500^</v>
          </cell>
          <cell r="K1087">
            <v>0</v>
          </cell>
          <cell r="L1087">
            <v>0</v>
          </cell>
          <cell r="M1087">
            <v>0</v>
          </cell>
          <cell r="N1087">
            <v>0</v>
          </cell>
          <cell r="O1087">
            <v>0</v>
          </cell>
          <cell r="P1087">
            <v>0</v>
          </cell>
          <cell r="Q1087">
            <v>0</v>
          </cell>
          <cell r="R1087">
            <v>0</v>
          </cell>
          <cell r="S1087">
            <v>0</v>
          </cell>
          <cell r="T1087">
            <v>0</v>
          </cell>
          <cell r="U1087">
            <v>0</v>
          </cell>
          <cell r="V1087">
            <v>0</v>
          </cell>
          <cell r="W1087">
            <v>0</v>
          </cell>
          <cell r="X1087">
            <v>0</v>
          </cell>
          <cell r="Y1087">
            <v>0</v>
          </cell>
          <cell r="Z1087">
            <v>0</v>
          </cell>
          <cell r="AA1087">
            <v>0</v>
          </cell>
          <cell r="AB1087">
            <v>0</v>
          </cell>
          <cell r="AC1087">
            <v>0</v>
          </cell>
          <cell r="AD1087">
            <v>0</v>
          </cell>
          <cell r="AE1087">
            <v>0</v>
          </cell>
          <cell r="AF1087">
            <v>0</v>
          </cell>
          <cell r="AG1087">
            <v>0</v>
          </cell>
          <cell r="AH1087">
            <v>0</v>
          </cell>
        </row>
        <row r="1088">
          <cell r="C1088" t="str">
            <v>dp1006600</v>
          </cell>
          <cell r="D1088" t="str">
            <v>ESCARIFICACION Y RETIRO DE PAÑETE EN MAL ESTADO</v>
          </cell>
          <cell r="E1088" t="str">
            <v>M2</v>
          </cell>
          <cell r="F1088">
            <v>6788</v>
          </cell>
          <cell r="G1088" t="str">
            <v>Herramientas menores@1*Tarifa+800^Volqueta@0,0095*Tarifa+120000^Ayudante@0,05*Dia+96900^</v>
          </cell>
          <cell r="K1088">
            <v>0</v>
          </cell>
          <cell r="L1088">
            <v>0</v>
          </cell>
          <cell r="M1088">
            <v>0</v>
          </cell>
          <cell r="N1088">
            <v>0</v>
          </cell>
          <cell r="O1088">
            <v>0</v>
          </cell>
          <cell r="P1088">
            <v>0</v>
          </cell>
          <cell r="Q1088">
            <v>0</v>
          </cell>
          <cell r="R1088">
            <v>0</v>
          </cell>
          <cell r="S1088">
            <v>0</v>
          </cell>
          <cell r="T1088">
            <v>0</v>
          </cell>
          <cell r="U1088">
            <v>0</v>
          </cell>
          <cell r="V1088">
            <v>0</v>
          </cell>
          <cell r="W1088">
            <v>0</v>
          </cell>
          <cell r="X1088">
            <v>0</v>
          </cell>
          <cell r="Y1088">
            <v>0</v>
          </cell>
          <cell r="Z1088">
            <v>0</v>
          </cell>
          <cell r="AA1088">
            <v>0</v>
          </cell>
          <cell r="AB1088">
            <v>0</v>
          </cell>
          <cell r="AC1088">
            <v>0</v>
          </cell>
          <cell r="AD1088">
            <v>0</v>
          </cell>
          <cell r="AE1088">
            <v>0</v>
          </cell>
          <cell r="AF1088">
            <v>0</v>
          </cell>
          <cell r="AG1088">
            <v>0</v>
          </cell>
          <cell r="AH1088">
            <v>0</v>
          </cell>
        </row>
        <row r="1089">
          <cell r="C1089" t="str">
            <v>dp1006700</v>
          </cell>
          <cell r="D1089" t="str">
            <v xml:space="preserve">SUMINISTRO E INSTALACION DE ESPACIOS BIOSALUDABLES: (1 Pectoral sentado, 1 twister/Cintura, 1 Pony, 1 Patines/Caminador aereo, 1 Surf y 1 Esquí de fondo)    </v>
          </cell>
          <cell r="E1089" t="str">
            <v>U</v>
          </cell>
          <cell r="F1089">
            <v>18150000</v>
          </cell>
          <cell r="G1089" t="str">
            <v>Pectoral sentado@1*U+3600000^twister/Cintura@1*U+2800000^Pony@1*U+2400000^Patines/Caminador aereo@1*U+2500000^Surf@1*U+2800000^Esquí de fondo@1*U+3200000^Bases en concreto 3000 pis@1*U+850000^</v>
          </cell>
          <cell r="K1089">
            <v>0</v>
          </cell>
          <cell r="L1089">
            <v>0</v>
          </cell>
          <cell r="M1089">
            <v>0</v>
          </cell>
          <cell r="N1089">
            <v>0</v>
          </cell>
          <cell r="O1089">
            <v>0</v>
          </cell>
          <cell r="P1089">
            <v>0</v>
          </cell>
          <cell r="Q1089">
            <v>0</v>
          </cell>
          <cell r="R1089">
            <v>0</v>
          </cell>
          <cell r="S1089">
            <v>0</v>
          </cell>
          <cell r="T1089">
            <v>0</v>
          </cell>
          <cell r="U1089">
            <v>0</v>
          </cell>
          <cell r="V1089">
            <v>0</v>
          </cell>
          <cell r="W1089">
            <v>0</v>
          </cell>
          <cell r="X1089">
            <v>0</v>
          </cell>
          <cell r="Y1089">
            <v>0</v>
          </cell>
          <cell r="Z1089">
            <v>0</v>
          </cell>
          <cell r="AA1089">
            <v>0</v>
          </cell>
          <cell r="AB1089">
            <v>0</v>
          </cell>
          <cell r="AC1089">
            <v>0</v>
          </cell>
          <cell r="AD1089">
            <v>0</v>
          </cell>
          <cell r="AE1089">
            <v>0</v>
          </cell>
          <cell r="AF1089">
            <v>0</v>
          </cell>
          <cell r="AG1089">
            <v>0</v>
          </cell>
          <cell r="AH1089">
            <v>0</v>
          </cell>
        </row>
        <row r="1090">
          <cell r="C1090" t="str">
            <v>dp1006800</v>
          </cell>
          <cell r="D1090" t="str">
            <v xml:space="preserve">ESTRUCTURA TUBULAR EN ACERO GALVANIZADO ROSCADO, PARA RECIBIR CUBIERTA Y CORREAS METALICA. INCLUYE: SOLDADURA, CORTE, MONTAJE Y PINTURA. (PINTURA ANTICORROSIVA CROMATO DE ZINC Y PINTURA ESMALTE) </v>
          </cell>
          <cell r="E1090" t="str">
            <v>KG</v>
          </cell>
          <cell r="F1090">
            <v>9225</v>
          </cell>
          <cell r="G1090" t="str">
            <v>Tubería galvanizada roscada Ø3-1/2" x 6,00 mts@0,0099*U+321000^Esmalte verde sintetico @0,021*GL+52521^Anticorrosivo rojo@0,021*GL+54500^Soldadura 6013@0,02*KG+6500^Herramientas menores@0,1*Tarifa+800^Soldadura@0,05*Tarifa+40000^Andamios y tablones@0,1*Ta</v>
          </cell>
          <cell r="K1090">
            <v>0</v>
          </cell>
          <cell r="L1090">
            <v>0</v>
          </cell>
          <cell r="M1090">
            <v>0</v>
          </cell>
          <cell r="N1090">
            <v>0</v>
          </cell>
          <cell r="O1090">
            <v>0</v>
          </cell>
          <cell r="P1090">
            <v>0</v>
          </cell>
          <cell r="Q1090">
            <v>0</v>
          </cell>
          <cell r="R1090">
            <v>0</v>
          </cell>
          <cell r="S1090">
            <v>0</v>
          </cell>
          <cell r="T1090">
            <v>0</v>
          </cell>
          <cell r="U1090">
            <v>0</v>
          </cell>
          <cell r="V1090">
            <v>0</v>
          </cell>
          <cell r="W1090">
            <v>0</v>
          </cell>
          <cell r="X1090">
            <v>0</v>
          </cell>
          <cell r="Y1090">
            <v>0</v>
          </cell>
          <cell r="Z1090">
            <v>0</v>
          </cell>
          <cell r="AA1090">
            <v>0</v>
          </cell>
          <cell r="AB1090">
            <v>0</v>
          </cell>
          <cell r="AC1090">
            <v>0</v>
          </cell>
          <cell r="AD1090">
            <v>0</v>
          </cell>
          <cell r="AE1090">
            <v>0</v>
          </cell>
          <cell r="AF1090">
            <v>0</v>
          </cell>
          <cell r="AG1090">
            <v>0</v>
          </cell>
          <cell r="AH1090">
            <v>0</v>
          </cell>
        </row>
        <row r="1091">
          <cell r="C1091" t="str">
            <v>dp1006900</v>
          </cell>
          <cell r="D1091" t="str">
            <v xml:space="preserve">ESTRUCTURA METALICA PARA RECIBIR CUBIERTA, VIGAS HORIZONTALES SOBRE COLUMNAS EN PERFIL PHR 305x160 MM CAJON, VIGAS PORTICOS PERFIL PAG 220x160 CAJON, CORREAS EN PERFIL PAG 220x80. INCLUYE: SOLDADURA, CORTE, MONTAJE Y PINTURA. (PINTURA ANTICORROSIVA 68HS, </v>
          </cell>
          <cell r="E1091" t="str">
            <v>KG</v>
          </cell>
          <cell r="F1091">
            <v>10022</v>
          </cell>
          <cell r="G1091" t="str">
            <v>Perfileria estructura@1,05*KG+3565^Esmalte verde sintetico @0,021*GL+52521^Anticorrosivo rojo@0,021*GL+54500^Soldadura 6013@0,02*KG+6500^Herramientas menores@0,1*Tarifa+800^Soldadura@0,0556*Tarifa+40000^Andamios y tablones@0,1*Tarifa+2500^Ayudantes@0,0125</v>
          </cell>
          <cell r="K1091">
            <v>0</v>
          </cell>
          <cell r="L1091">
            <v>0</v>
          </cell>
          <cell r="M1091">
            <v>0</v>
          </cell>
          <cell r="N1091">
            <v>0</v>
          </cell>
          <cell r="O1091">
            <v>0</v>
          </cell>
          <cell r="P1091">
            <v>0</v>
          </cell>
          <cell r="Q1091">
            <v>0</v>
          </cell>
          <cell r="R1091">
            <v>0</v>
          </cell>
          <cell r="S1091">
            <v>0</v>
          </cell>
          <cell r="T1091">
            <v>0</v>
          </cell>
          <cell r="U1091">
            <v>0</v>
          </cell>
          <cell r="V1091">
            <v>0</v>
          </cell>
          <cell r="W1091">
            <v>0</v>
          </cell>
          <cell r="X1091">
            <v>0</v>
          </cell>
          <cell r="Y1091">
            <v>0</v>
          </cell>
          <cell r="Z1091">
            <v>0</v>
          </cell>
          <cell r="AA1091">
            <v>0</v>
          </cell>
          <cell r="AB1091">
            <v>0</v>
          </cell>
          <cell r="AC1091">
            <v>0</v>
          </cell>
          <cell r="AD1091">
            <v>0</v>
          </cell>
          <cell r="AE1091">
            <v>0</v>
          </cell>
          <cell r="AF1091">
            <v>0</v>
          </cell>
          <cell r="AG1091">
            <v>0</v>
          </cell>
          <cell r="AH1091">
            <v>0</v>
          </cell>
        </row>
        <row r="1092">
          <cell r="C1092" t="str">
            <v>dp1007000</v>
          </cell>
          <cell r="D1092" t="str">
            <v>EXCAVACION MANUAL VIGA DE AMARRE CON NIVEL FREATICO, INCLUYE: ENTIBADO CONTINUO Y MOTOBOMBA, RETIRO DE MATERIAL A SITIO AUTORIZADO</v>
          </cell>
          <cell r="E1092" t="str">
            <v>M3</v>
          </cell>
          <cell r="F1092">
            <v>47875</v>
          </cell>
          <cell r="G1092" t="str">
            <v>Volqueta@0,1667*Tarifa+120000^Chaza madera (1,40 x ,70) mst@0,5*Tarifa+350^Herramientas menores@1*Tarifa+800^Motobomba 4"@0,0333*Tarifa+25000^Ayudante@0,1667*Dia+96900^Oficial@0,1667*Dia+59500^</v>
          </cell>
          <cell r="K1092">
            <v>0</v>
          </cell>
          <cell r="L1092">
            <v>0</v>
          </cell>
          <cell r="M1092">
            <v>0</v>
          </cell>
          <cell r="N1092">
            <v>0</v>
          </cell>
          <cell r="O1092">
            <v>0</v>
          </cell>
          <cell r="P1092">
            <v>0</v>
          </cell>
          <cell r="Q1092">
            <v>0</v>
          </cell>
          <cell r="R1092">
            <v>0</v>
          </cell>
          <cell r="S1092">
            <v>0</v>
          </cell>
          <cell r="T1092">
            <v>0</v>
          </cell>
          <cell r="U1092">
            <v>0</v>
          </cell>
          <cell r="V1092">
            <v>0</v>
          </cell>
          <cell r="W1092">
            <v>0</v>
          </cell>
          <cell r="X1092">
            <v>0</v>
          </cell>
          <cell r="Y1092">
            <v>0</v>
          </cell>
          <cell r="Z1092">
            <v>0</v>
          </cell>
          <cell r="AA1092">
            <v>0</v>
          </cell>
          <cell r="AB1092">
            <v>0</v>
          </cell>
          <cell r="AC1092">
            <v>0</v>
          </cell>
          <cell r="AD1092">
            <v>0</v>
          </cell>
          <cell r="AE1092">
            <v>0</v>
          </cell>
          <cell r="AF1092">
            <v>0</v>
          </cell>
          <cell r="AG1092">
            <v>0</v>
          </cell>
          <cell r="AH1092">
            <v>0</v>
          </cell>
        </row>
        <row r="1093">
          <cell r="C1093" t="str">
            <v>dp1007100</v>
          </cell>
          <cell r="D1093" t="str">
            <v>EXCAVACION MANUAL CON NIVEL FREATICO, INCLUYE: ENTIBADO CONTINUO Y MOTOBOMBA, RETIRO DE MATERIAL A SITIO AUTORIZADO</v>
          </cell>
          <cell r="E1093" t="str">
            <v>M3</v>
          </cell>
          <cell r="F1093">
            <v>55147</v>
          </cell>
          <cell r="G1093" t="str">
            <v>Volqueta@0,1667*Tarifa+120000^Chaza madera (1,40 x ,70) mst@4*Tarifa+350^Herramientas menores@1*Tarifa+800^Motobomba 4"@0,0667*Tarifa+25000^Ayudante@0,2*Dia+96900^Oficial@0,2*Dia+59500^</v>
          </cell>
          <cell r="K1093">
            <v>0</v>
          </cell>
          <cell r="L1093">
            <v>0</v>
          </cell>
          <cell r="M1093">
            <v>0</v>
          </cell>
          <cell r="N1093">
            <v>0</v>
          </cell>
          <cell r="O1093">
            <v>0</v>
          </cell>
          <cell r="P1093">
            <v>0</v>
          </cell>
          <cell r="Q1093">
            <v>0</v>
          </cell>
          <cell r="R1093">
            <v>0</v>
          </cell>
          <cell r="S1093">
            <v>0</v>
          </cell>
          <cell r="T1093">
            <v>0</v>
          </cell>
          <cell r="U1093">
            <v>0</v>
          </cell>
          <cell r="V1093">
            <v>0</v>
          </cell>
          <cell r="W1093">
            <v>0</v>
          </cell>
          <cell r="X1093">
            <v>0</v>
          </cell>
          <cell r="Y1093">
            <v>0</v>
          </cell>
          <cell r="Z1093">
            <v>0</v>
          </cell>
          <cell r="AA1093">
            <v>0</v>
          </cell>
          <cell r="AB1093">
            <v>0</v>
          </cell>
          <cell r="AC1093">
            <v>0</v>
          </cell>
          <cell r="AD1093">
            <v>0</v>
          </cell>
          <cell r="AE1093">
            <v>0</v>
          </cell>
          <cell r="AF1093">
            <v>0</v>
          </cell>
          <cell r="AG1093">
            <v>0</v>
          </cell>
          <cell r="AH1093">
            <v>0</v>
          </cell>
        </row>
        <row r="1094">
          <cell r="C1094" t="str">
            <v>dp1007200</v>
          </cell>
          <cell r="D1094" t="str">
            <v>EXCAVACION PARA CIMIENTOS SECC:(,30 X ,40) MTS, INCLUYE: RETIRO DE MATERIAL FUERA DEL SITIO DE TRABAJO</v>
          </cell>
          <cell r="E1094" t="str">
            <v>ML</v>
          </cell>
          <cell r="F1094">
            <v>7057</v>
          </cell>
          <cell r="G1094" t="str">
            <v>Volqueta@0,0118*Tarifa+120000^Herramientas menores@1*Tarifa+800^Ayudante@0,1*Dia+48450^</v>
          </cell>
          <cell r="K1094">
            <v>0</v>
          </cell>
          <cell r="L1094">
            <v>0</v>
          </cell>
          <cell r="M1094">
            <v>0</v>
          </cell>
          <cell r="N1094">
            <v>0</v>
          </cell>
          <cell r="O1094">
            <v>0</v>
          </cell>
          <cell r="P1094">
            <v>0</v>
          </cell>
          <cell r="Q1094">
            <v>0</v>
          </cell>
          <cell r="R1094">
            <v>0</v>
          </cell>
          <cell r="S1094">
            <v>0</v>
          </cell>
          <cell r="T1094">
            <v>0</v>
          </cell>
          <cell r="U1094">
            <v>0</v>
          </cell>
          <cell r="V1094">
            <v>0</v>
          </cell>
          <cell r="W1094">
            <v>0</v>
          </cell>
          <cell r="X1094">
            <v>0</v>
          </cell>
          <cell r="Y1094">
            <v>0</v>
          </cell>
          <cell r="Z1094">
            <v>0</v>
          </cell>
          <cell r="AA1094">
            <v>0</v>
          </cell>
          <cell r="AB1094">
            <v>0</v>
          </cell>
          <cell r="AC1094">
            <v>0</v>
          </cell>
          <cell r="AD1094">
            <v>0</v>
          </cell>
          <cell r="AE1094">
            <v>0</v>
          </cell>
          <cell r="AF1094">
            <v>0</v>
          </cell>
          <cell r="AG1094">
            <v>0</v>
          </cell>
          <cell r="AH1094">
            <v>0</v>
          </cell>
        </row>
        <row r="1095">
          <cell r="C1095" t="str">
            <v>dp1007300</v>
          </cell>
          <cell r="D1095" t="str">
            <v>EXCAVACION PARA BASES Y SOLADO, INCLUYE: RETIRO DE MATERIAL FUERA DEL SITIO DE TRABAJO</v>
          </cell>
          <cell r="E1095" t="str">
            <v>M3</v>
          </cell>
          <cell r="F1095">
            <v>37333</v>
          </cell>
          <cell r="G1095" t="str">
            <v>Volqueta@0,125*Tarifa+120000^Herramientas menores@1*Tarifa+800^Ayudante@0,2222*Dia+96900^</v>
          </cell>
          <cell r="K1095">
            <v>0</v>
          </cell>
          <cell r="L1095">
            <v>0</v>
          </cell>
          <cell r="M1095">
            <v>0</v>
          </cell>
          <cell r="N1095">
            <v>0</v>
          </cell>
          <cell r="O1095">
            <v>0</v>
          </cell>
          <cell r="P1095">
            <v>0</v>
          </cell>
          <cell r="Q1095">
            <v>0</v>
          </cell>
          <cell r="R1095">
            <v>0</v>
          </cell>
          <cell r="S1095">
            <v>0</v>
          </cell>
          <cell r="T1095">
            <v>0</v>
          </cell>
          <cell r="U1095">
            <v>0</v>
          </cell>
          <cell r="V1095">
            <v>0</v>
          </cell>
          <cell r="W1095">
            <v>0</v>
          </cell>
          <cell r="X1095">
            <v>0</v>
          </cell>
          <cell r="Y1095">
            <v>0</v>
          </cell>
          <cell r="Z1095">
            <v>0</v>
          </cell>
          <cell r="AA1095">
            <v>0</v>
          </cell>
          <cell r="AB1095">
            <v>0</v>
          </cell>
          <cell r="AC1095">
            <v>0</v>
          </cell>
          <cell r="AD1095">
            <v>0</v>
          </cell>
          <cell r="AE1095">
            <v>0</v>
          </cell>
          <cell r="AF1095">
            <v>0</v>
          </cell>
          <cell r="AG1095">
            <v>0</v>
          </cell>
          <cell r="AH1095">
            <v>0</v>
          </cell>
        </row>
        <row r="1096">
          <cell r="C1096" t="str">
            <v>dp1007400</v>
          </cell>
          <cell r="D1096" t="str">
            <v>SUMINISTRO E INSTALACION DE GORRO PROTECTOR Ø2-1/2", POSTE DE LINEA</v>
          </cell>
          <cell r="E1096" t="str">
            <v>M2</v>
          </cell>
          <cell r="F1096">
            <v>3338</v>
          </cell>
          <cell r="G1096" t="str">
            <v>Tapón liso Ø2-1/2" pvc@1*U+2000^Soldadura líquida 1/4" gl@0,0103*U+28500^Herramienta menores@0,125*Tarifa+600^Ayudante@0,02*Dia+48450^</v>
          </cell>
          <cell r="K1096">
            <v>0</v>
          </cell>
          <cell r="L1096">
            <v>0</v>
          </cell>
          <cell r="M1096">
            <v>0</v>
          </cell>
          <cell r="N1096">
            <v>0</v>
          </cell>
          <cell r="O1096">
            <v>0</v>
          </cell>
          <cell r="P1096">
            <v>0</v>
          </cell>
          <cell r="Q1096">
            <v>0</v>
          </cell>
          <cell r="R1096">
            <v>0</v>
          </cell>
          <cell r="S1096">
            <v>0</v>
          </cell>
          <cell r="T1096">
            <v>0</v>
          </cell>
          <cell r="U1096">
            <v>0</v>
          </cell>
          <cell r="V1096">
            <v>0</v>
          </cell>
          <cell r="W1096">
            <v>0</v>
          </cell>
          <cell r="X1096">
            <v>0</v>
          </cell>
          <cell r="Y1096">
            <v>0</v>
          </cell>
          <cell r="Z1096">
            <v>0</v>
          </cell>
          <cell r="AA1096">
            <v>0</v>
          </cell>
          <cell r="AB1096">
            <v>0</v>
          </cell>
          <cell r="AC1096">
            <v>0</v>
          </cell>
          <cell r="AD1096">
            <v>0</v>
          </cell>
          <cell r="AE1096">
            <v>0</v>
          </cell>
          <cell r="AF1096">
            <v>0</v>
          </cell>
          <cell r="AG1096">
            <v>0</v>
          </cell>
          <cell r="AH1096">
            <v>0</v>
          </cell>
        </row>
        <row r="1097">
          <cell r="C1097" t="str">
            <v>dp1007500</v>
          </cell>
          <cell r="D1097" t="str">
            <v>GOTERO EN MORTERO 1:3 IMPERMEABILIZADO</v>
          </cell>
          <cell r="E1097" t="str">
            <v>ML</v>
          </cell>
          <cell r="F1097">
            <v>7696</v>
          </cell>
          <cell r="G1097" t="str">
            <v>Mortero 1:4 impermeabilizado@0,0013*M3+395707^Herramientas menores@1*Tarifa+850^Formaleta gotero@0,1*Tarifa+3500^Oficial@0,0556*Dia+59500^Ayudante@0,0556*Dia+48450^</v>
          </cell>
          <cell r="K1097">
            <v>0</v>
          </cell>
          <cell r="L1097">
            <v>0</v>
          </cell>
          <cell r="M1097">
            <v>0</v>
          </cell>
          <cell r="N1097">
            <v>0</v>
          </cell>
          <cell r="O1097">
            <v>0</v>
          </cell>
          <cell r="P1097">
            <v>0</v>
          </cell>
          <cell r="Q1097">
            <v>0</v>
          </cell>
          <cell r="R1097">
            <v>0</v>
          </cell>
          <cell r="S1097">
            <v>0</v>
          </cell>
          <cell r="T1097">
            <v>0</v>
          </cell>
          <cell r="U1097">
            <v>0</v>
          </cell>
          <cell r="V1097">
            <v>0</v>
          </cell>
          <cell r="W1097">
            <v>0</v>
          </cell>
          <cell r="X1097">
            <v>0</v>
          </cell>
          <cell r="Y1097">
            <v>0</v>
          </cell>
          <cell r="Z1097">
            <v>0</v>
          </cell>
          <cell r="AA1097">
            <v>0</v>
          </cell>
          <cell r="AB1097">
            <v>0</v>
          </cell>
          <cell r="AC1097">
            <v>0</v>
          </cell>
          <cell r="AD1097">
            <v>0</v>
          </cell>
          <cell r="AE1097">
            <v>0</v>
          </cell>
          <cell r="AF1097">
            <v>0</v>
          </cell>
          <cell r="AG1097">
            <v>0</v>
          </cell>
          <cell r="AH1097">
            <v>0</v>
          </cell>
        </row>
        <row r="1098">
          <cell r="C1098" t="str">
            <v>dp1007600</v>
          </cell>
          <cell r="D1098" t="str">
            <v>IMPERMEABILIZACION CON MANTO IMPERMEABILIZANTE ESTANDAR 3MM, INCLUYE: PINTURA BITUMINOSA</v>
          </cell>
          <cell r="E1098" t="str">
            <v>M2</v>
          </cell>
          <cell r="F1098">
            <v>18927</v>
          </cell>
          <cell r="G1098" t="str">
            <v>Emulsión asfáltica sika@0,0567*GL+25000^Manto estandar 3mm/rollo 10 mts@0,11*U+55000^Alumol@0,0525*GL+65000^Herramientas menores@1*Tarifa+850^Oficial@0,0667*Dia+59500^Ayudante@0,0667*Dia+48450^</v>
          </cell>
          <cell r="K1098">
            <v>0</v>
          </cell>
          <cell r="L1098">
            <v>0</v>
          </cell>
          <cell r="M1098">
            <v>0</v>
          </cell>
          <cell r="N1098">
            <v>0</v>
          </cell>
          <cell r="O1098">
            <v>0</v>
          </cell>
          <cell r="P1098">
            <v>0</v>
          </cell>
          <cell r="Q1098">
            <v>0</v>
          </cell>
          <cell r="R1098">
            <v>0</v>
          </cell>
          <cell r="S1098">
            <v>0</v>
          </cell>
          <cell r="T1098">
            <v>0</v>
          </cell>
          <cell r="U1098">
            <v>0</v>
          </cell>
          <cell r="V1098">
            <v>0</v>
          </cell>
          <cell r="W1098">
            <v>0</v>
          </cell>
          <cell r="X1098">
            <v>0</v>
          </cell>
          <cell r="Y1098">
            <v>0</v>
          </cell>
          <cell r="Z1098">
            <v>0</v>
          </cell>
          <cell r="AA1098">
            <v>0</v>
          </cell>
          <cell r="AB1098">
            <v>0</v>
          </cell>
          <cell r="AC1098">
            <v>0</v>
          </cell>
          <cell r="AD1098">
            <v>0</v>
          </cell>
          <cell r="AE1098">
            <v>0</v>
          </cell>
          <cell r="AF1098">
            <v>0</v>
          </cell>
          <cell r="AG1098">
            <v>0</v>
          </cell>
          <cell r="AH1098">
            <v>0</v>
          </cell>
        </row>
        <row r="1099">
          <cell r="C1099" t="str">
            <v>dp1007700</v>
          </cell>
          <cell r="D1099" t="str">
            <v>SUMINISTRO E INSTALACION DE JUEGO DE MESA CON CUATRO (4) CUBOS SOLIDOS, ACABADOS EN GRANITO FUNDIDO PULIDO, SEGÚN DETALLE</v>
          </cell>
          <cell r="E1099" t="str">
            <v>U</v>
          </cell>
          <cell r="F1099">
            <v>3417360</v>
          </cell>
          <cell r="G1099" t="str">
            <v>Juego de mesa con cuatro (4) cubos sólidos en concreto reforzado. Mesa (,70 x ,70 x ,72) mts y Cubo sólido (,43 x ,43 x ,44) mts acabado en granito fundido pulido color gris, según detalle@1*U+3417360^</v>
          </cell>
          <cell r="K1099">
            <v>0</v>
          </cell>
          <cell r="L1099">
            <v>0</v>
          </cell>
          <cell r="M1099">
            <v>0</v>
          </cell>
          <cell r="N1099">
            <v>0</v>
          </cell>
          <cell r="O1099">
            <v>0</v>
          </cell>
          <cell r="P1099">
            <v>0</v>
          </cell>
          <cell r="Q1099">
            <v>0</v>
          </cell>
          <cell r="R1099">
            <v>0</v>
          </cell>
          <cell r="S1099">
            <v>0</v>
          </cell>
          <cell r="T1099">
            <v>0</v>
          </cell>
          <cell r="U1099">
            <v>0</v>
          </cell>
          <cell r="V1099">
            <v>0</v>
          </cell>
          <cell r="W1099">
            <v>0</v>
          </cell>
          <cell r="X1099">
            <v>0</v>
          </cell>
          <cell r="Y1099">
            <v>0</v>
          </cell>
          <cell r="Z1099">
            <v>0</v>
          </cell>
          <cell r="AA1099">
            <v>0</v>
          </cell>
          <cell r="AB1099">
            <v>0</v>
          </cell>
          <cell r="AC1099">
            <v>0</v>
          </cell>
          <cell r="AD1099">
            <v>0</v>
          </cell>
          <cell r="AE1099">
            <v>0</v>
          </cell>
          <cell r="AF1099">
            <v>0</v>
          </cell>
          <cell r="AG1099">
            <v>0</v>
          </cell>
          <cell r="AH1099">
            <v>0</v>
          </cell>
        </row>
        <row r="1100">
          <cell r="C1100" t="str">
            <v>dp1007800</v>
          </cell>
          <cell r="D1100" t="str">
            <v>KIT PUESTA A TIERRA EN ALUMINIO AUSTENITICO</v>
          </cell>
          <cell r="E1100" t="str">
            <v>U</v>
          </cell>
          <cell r="F1100">
            <v>10853</v>
          </cell>
          <cell r="G1100" t="str">
            <v>Kit Puesta a tierra en aluminio austenitico@1*U+153120^Herramientas y equipos@0,5*Tarifa+8000^Electricista@0,0625*Dia+61200^Ayudante@0,0625*Dia+48450^Transporte@0*M3K+0^</v>
          </cell>
          <cell r="K1100">
            <v>0</v>
          </cell>
          <cell r="L1100">
            <v>0</v>
          </cell>
          <cell r="M1100">
            <v>0</v>
          </cell>
          <cell r="N1100">
            <v>0</v>
          </cell>
          <cell r="O1100">
            <v>0</v>
          </cell>
          <cell r="P1100">
            <v>0</v>
          </cell>
          <cell r="Q1100">
            <v>0</v>
          </cell>
          <cell r="R1100">
            <v>0</v>
          </cell>
          <cell r="S1100">
            <v>0</v>
          </cell>
          <cell r="T1100">
            <v>0</v>
          </cell>
          <cell r="U1100">
            <v>0</v>
          </cell>
          <cell r="V1100">
            <v>0</v>
          </cell>
          <cell r="W1100">
            <v>0</v>
          </cell>
          <cell r="X1100">
            <v>0</v>
          </cell>
          <cell r="Y1100">
            <v>0</v>
          </cell>
          <cell r="Z1100">
            <v>0</v>
          </cell>
          <cell r="AA1100">
            <v>0</v>
          </cell>
          <cell r="AB1100">
            <v>0</v>
          </cell>
          <cell r="AC1100">
            <v>0</v>
          </cell>
          <cell r="AD1100">
            <v>0</v>
          </cell>
          <cell r="AE1100">
            <v>0</v>
          </cell>
          <cell r="AF1100">
            <v>0</v>
          </cell>
          <cell r="AG1100">
            <v>0</v>
          </cell>
          <cell r="AH1100">
            <v>0</v>
          </cell>
        </row>
        <row r="1101">
          <cell r="C1101" t="str">
            <v>dp1007900</v>
          </cell>
          <cell r="D1101" t="str">
            <v>SUMINISTRO E INSTALACION LAMPARA HERMETICA TIPO LED PANEL</v>
          </cell>
          <cell r="E1101" t="str">
            <v>U</v>
          </cell>
          <cell r="F1101">
            <v>11815</v>
          </cell>
          <cell r="G1101" t="str">
            <v>Lámpara hermética tipo led panel@1*U+58600^Herramientas menores@1*Tarifa+850^Electricista@0,1*Dia+61200^Ayudante@0,1*Dia+48450^</v>
          </cell>
          <cell r="K1101">
            <v>0</v>
          </cell>
          <cell r="L1101">
            <v>0</v>
          </cell>
          <cell r="M1101">
            <v>0</v>
          </cell>
          <cell r="N1101">
            <v>0</v>
          </cell>
          <cell r="O1101">
            <v>0</v>
          </cell>
          <cell r="P1101">
            <v>0</v>
          </cell>
          <cell r="Q1101">
            <v>0</v>
          </cell>
          <cell r="R1101">
            <v>0</v>
          </cell>
          <cell r="S1101">
            <v>0</v>
          </cell>
          <cell r="T1101">
            <v>0</v>
          </cell>
          <cell r="U1101">
            <v>0</v>
          </cell>
          <cell r="V1101">
            <v>0</v>
          </cell>
          <cell r="W1101">
            <v>0</v>
          </cell>
          <cell r="X1101">
            <v>0</v>
          </cell>
          <cell r="Y1101">
            <v>0</v>
          </cell>
          <cell r="Z1101">
            <v>0</v>
          </cell>
          <cell r="AA1101">
            <v>0</v>
          </cell>
          <cell r="AB1101">
            <v>0</v>
          </cell>
          <cell r="AC1101">
            <v>0</v>
          </cell>
          <cell r="AD1101">
            <v>0</v>
          </cell>
          <cell r="AE1101">
            <v>0</v>
          </cell>
          <cell r="AF1101">
            <v>0</v>
          </cell>
          <cell r="AG1101">
            <v>0</v>
          </cell>
          <cell r="AH1101">
            <v>0</v>
          </cell>
        </row>
        <row r="1102">
          <cell r="C1102" t="str">
            <v>dp1008000</v>
          </cell>
          <cell r="D1102" t="str">
            <v>LAVAMANOS EN CONCRETO 3000 PIS, REFORZADO Ø1/2" EN AMBOS SENTIDOS, ENCHAPADO EN CERÁMICA COLOR SECC:(,60 X,08) MTS</v>
          </cell>
          <cell r="E1102" t="str">
            <v>ML</v>
          </cell>
          <cell r="F1102">
            <v>163941</v>
          </cell>
          <cell r="G1102" t="str">
            <v>Concreto 3000 pis@0,042*M3+372330^Acero 60000 pis figurado@6,3*Kgr+4014^Enchape en cerámica color@1,575*M2+26000^Ladrillo común@47,25*U+300^Mortero 1:4@0,0315*M3+314757^Herramientas menores@1*Tarifa+500^Formleta M2 placa@0,25*Tarifa+14000^Oficial@0,5*Dia+</v>
          </cell>
          <cell r="K1102">
            <v>0</v>
          </cell>
          <cell r="L1102">
            <v>0</v>
          </cell>
          <cell r="M1102">
            <v>0</v>
          </cell>
          <cell r="N1102">
            <v>0</v>
          </cell>
          <cell r="O1102">
            <v>0</v>
          </cell>
          <cell r="P1102">
            <v>0</v>
          </cell>
          <cell r="Q1102">
            <v>0</v>
          </cell>
          <cell r="R1102">
            <v>0</v>
          </cell>
          <cell r="S1102">
            <v>0</v>
          </cell>
          <cell r="T1102">
            <v>0</v>
          </cell>
          <cell r="U1102">
            <v>0</v>
          </cell>
          <cell r="V1102">
            <v>0</v>
          </cell>
          <cell r="W1102">
            <v>0</v>
          </cell>
          <cell r="X1102">
            <v>0</v>
          </cell>
          <cell r="Y1102">
            <v>0</v>
          </cell>
          <cell r="Z1102">
            <v>0</v>
          </cell>
          <cell r="AA1102">
            <v>0</v>
          </cell>
          <cell r="AB1102">
            <v>0</v>
          </cell>
          <cell r="AC1102">
            <v>0</v>
          </cell>
          <cell r="AD1102">
            <v>0</v>
          </cell>
          <cell r="AE1102">
            <v>0</v>
          </cell>
          <cell r="AF1102">
            <v>0</v>
          </cell>
          <cell r="AG1102">
            <v>0</v>
          </cell>
          <cell r="AH1102">
            <v>0</v>
          </cell>
        </row>
        <row r="1103">
          <cell r="C1103" t="str">
            <v>dp1008100</v>
          </cell>
          <cell r="D1103" t="str">
            <v>SUMINISTRO E INSTALACION DE LAVAMANOS TIPO INSTITUCIONAL, COMPLETO, INCLUYE: INTERIORES Y JABONERA</v>
          </cell>
          <cell r="E1103" t="str">
            <v>U</v>
          </cell>
          <cell r="F1103">
            <v>169973</v>
          </cell>
          <cell r="G1103" t="str">
            <v>Lavamanos tipo acuacer o similar@1*U+120000^Manguera lavamanos tipo grival@1*U+9500^Cemento blanco@4,2*U+950^Herramientas menores@1*Tarifa+500^Plomero@0,3333*Dia+59500^Ayudante@0,3333*Dia+48450^</v>
          </cell>
          <cell r="K1103">
            <v>0</v>
          </cell>
          <cell r="L1103">
            <v>0</v>
          </cell>
          <cell r="M1103">
            <v>0</v>
          </cell>
          <cell r="N1103">
            <v>0</v>
          </cell>
          <cell r="O1103">
            <v>0</v>
          </cell>
          <cell r="P1103">
            <v>0</v>
          </cell>
          <cell r="Q1103">
            <v>0</v>
          </cell>
          <cell r="R1103">
            <v>0</v>
          </cell>
          <cell r="S1103">
            <v>0</v>
          </cell>
          <cell r="T1103">
            <v>0</v>
          </cell>
          <cell r="U1103">
            <v>0</v>
          </cell>
          <cell r="V1103">
            <v>0</v>
          </cell>
          <cell r="W1103">
            <v>0</v>
          </cell>
          <cell r="X1103">
            <v>0</v>
          </cell>
          <cell r="Y1103">
            <v>0</v>
          </cell>
          <cell r="Z1103">
            <v>0</v>
          </cell>
          <cell r="AA1103">
            <v>0</v>
          </cell>
          <cell r="AB1103">
            <v>0</v>
          </cell>
          <cell r="AC1103">
            <v>0</v>
          </cell>
          <cell r="AD1103">
            <v>0</v>
          </cell>
          <cell r="AE1103">
            <v>0</v>
          </cell>
          <cell r="AF1103">
            <v>0</v>
          </cell>
          <cell r="AG1103">
            <v>0</v>
          </cell>
          <cell r="AH1103">
            <v>0</v>
          </cell>
        </row>
        <row r="1104">
          <cell r="C1104" t="str">
            <v>dp1008200</v>
          </cell>
          <cell r="D1104" t="str">
            <v>LEVANTE EN BLOQUE DE CEMENTO VIBRADO ESTRUCTURAL N° 15, MORTERO DE PEGA 1:4, CON CELDAS RELLENAS EN CONCRETO 3000 PSI, REFUERZO CENTRAL Ø1/2" EN CADA CELDA Y ESTRIBO Ø3/8" HORIZONTAL EN CADA HILADA</v>
          </cell>
          <cell r="E1104" t="str">
            <v>M2</v>
          </cell>
          <cell r="F1104">
            <v>112562</v>
          </cell>
          <cell r="G1104" t="str">
            <v>Bloque de cemento vibrado estructural N° 6@13,125*U+2500^Mortero 1:4@0,021*M3+314757^Acero de refuerzo figurado@8,034*Kgr+4014^Concreto 3000 psi@0,0353*M3+372330^Herramientas menores@1*Tarifa+500^Andamios y tablones@0,1667*Tarifa+1500^Oficial@0,25*Dia+595</v>
          </cell>
          <cell r="K1104">
            <v>0</v>
          </cell>
          <cell r="L1104">
            <v>0</v>
          </cell>
          <cell r="M1104">
            <v>0</v>
          </cell>
          <cell r="N1104">
            <v>0</v>
          </cell>
          <cell r="O1104">
            <v>0</v>
          </cell>
          <cell r="P1104">
            <v>0</v>
          </cell>
          <cell r="Q1104">
            <v>0</v>
          </cell>
          <cell r="R1104">
            <v>0</v>
          </cell>
          <cell r="S1104">
            <v>0</v>
          </cell>
          <cell r="T1104">
            <v>0</v>
          </cell>
          <cell r="U1104">
            <v>0</v>
          </cell>
          <cell r="V1104">
            <v>0</v>
          </cell>
          <cell r="W1104">
            <v>0</v>
          </cell>
          <cell r="X1104">
            <v>0</v>
          </cell>
          <cell r="Y1104">
            <v>0</v>
          </cell>
          <cell r="Z1104">
            <v>0</v>
          </cell>
          <cell r="AA1104">
            <v>0</v>
          </cell>
          <cell r="AB1104">
            <v>0</v>
          </cell>
          <cell r="AC1104">
            <v>0</v>
          </cell>
          <cell r="AD1104">
            <v>0</v>
          </cell>
          <cell r="AE1104">
            <v>0</v>
          </cell>
          <cell r="AF1104">
            <v>0</v>
          </cell>
          <cell r="AG1104">
            <v>0</v>
          </cell>
          <cell r="AH1104">
            <v>0</v>
          </cell>
        </row>
        <row r="1105">
          <cell r="C1105" t="str">
            <v>dp1008300</v>
          </cell>
          <cell r="D1105" t="str">
            <v>Levante en bloque de cemento vibrado N° 4, mortero de pega 1:4</v>
          </cell>
          <cell r="E1105" t="str">
            <v>M2</v>
          </cell>
          <cell r="F1105">
            <v>36636</v>
          </cell>
          <cell r="G1105" t="str">
            <v>Bloque de cemento vibrado N° 10@13,125*U+1450^Mortero 1:4@0,021*M3+314757^Herramientas menores@0,4*Tarifa+500^Oficial@0,1*Dia+59500^Ayudante@0,1*Dia+48450^</v>
          </cell>
          <cell r="J1105">
            <v>0</v>
          </cell>
          <cell r="K1105" t="str">
            <v xml:space="preserve">HERRAMIENTA.MENOR(%)-0,05 </v>
          </cell>
          <cell r="L1105" t="str">
            <v>igob1005700-13,125</v>
          </cell>
          <cell r="M1105" t="str">
            <v>igob1016200-,021</v>
          </cell>
          <cell r="N1105" t="str">
            <v>islp10000200-,1</v>
          </cell>
          <cell r="O1105" t="str">
            <v>islp10000300-,1</v>
          </cell>
          <cell r="P1105">
            <v>0</v>
          </cell>
          <cell r="Q1105">
            <v>0</v>
          </cell>
          <cell r="R1105">
            <v>0</v>
          </cell>
          <cell r="S1105">
            <v>0</v>
          </cell>
          <cell r="T1105">
            <v>0</v>
          </cell>
          <cell r="U1105">
            <v>0</v>
          </cell>
          <cell r="V1105">
            <v>0</v>
          </cell>
          <cell r="W1105">
            <v>0</v>
          </cell>
          <cell r="X1105">
            <v>0</v>
          </cell>
          <cell r="Y1105">
            <v>0</v>
          </cell>
          <cell r="Z1105">
            <v>0</v>
          </cell>
          <cell r="AA1105">
            <v>0</v>
          </cell>
          <cell r="AB1105">
            <v>0</v>
          </cell>
          <cell r="AC1105">
            <v>0</v>
          </cell>
          <cell r="AD1105">
            <v>0</v>
          </cell>
          <cell r="AE1105">
            <v>0</v>
          </cell>
          <cell r="AF1105">
            <v>0</v>
          </cell>
          <cell r="AG1105">
            <v>0</v>
          </cell>
          <cell r="AH1105">
            <v>0</v>
          </cell>
        </row>
        <row r="1106">
          <cell r="C1106" t="str">
            <v>dp1008400</v>
          </cell>
          <cell r="D1106" t="str">
            <v>LEVANTE EN BLOQUE DE CEMENTO VIBRADO N° 6, MORTERO DE PEGA 1:4</v>
          </cell>
          <cell r="E1106" t="str">
            <v>M2</v>
          </cell>
          <cell r="F1106">
            <v>41886</v>
          </cell>
          <cell r="G1106" t="str">
            <v>Bloque de cemento vibrado N° 15@13,125*U+1850^Mortero 1:4@0,021*M3+314757^Herramientas menores@0,4*Tarifa+500^Oficial@0,1*Dia+59500^Ayudante@0,1*Dia+48450^</v>
          </cell>
          <cell r="K1106">
            <v>0</v>
          </cell>
          <cell r="L1106">
            <v>0</v>
          </cell>
          <cell r="M1106">
            <v>0</v>
          </cell>
          <cell r="N1106">
            <v>0</v>
          </cell>
          <cell r="O1106">
            <v>0</v>
          </cell>
          <cell r="P1106">
            <v>0</v>
          </cell>
          <cell r="Q1106">
            <v>0</v>
          </cell>
          <cell r="R1106">
            <v>0</v>
          </cell>
          <cell r="S1106">
            <v>0</v>
          </cell>
          <cell r="T1106">
            <v>0</v>
          </cell>
          <cell r="U1106">
            <v>0</v>
          </cell>
          <cell r="V1106">
            <v>0</v>
          </cell>
          <cell r="W1106">
            <v>0</v>
          </cell>
          <cell r="X1106">
            <v>0</v>
          </cell>
          <cell r="Y1106">
            <v>0</v>
          </cell>
          <cell r="Z1106">
            <v>0</v>
          </cell>
          <cell r="AA1106">
            <v>0</v>
          </cell>
          <cell r="AB1106">
            <v>0</v>
          </cell>
          <cell r="AC1106">
            <v>0</v>
          </cell>
          <cell r="AD1106">
            <v>0</v>
          </cell>
          <cell r="AE1106">
            <v>0</v>
          </cell>
          <cell r="AF1106">
            <v>0</v>
          </cell>
          <cell r="AG1106">
            <v>0</v>
          </cell>
          <cell r="AH1106">
            <v>0</v>
          </cell>
        </row>
        <row r="1107">
          <cell r="C1107" t="str">
            <v>dp1008500</v>
          </cell>
          <cell r="D1107" t="str">
            <v>LEVANTE EN PIEDRA MEDIA ZONGA, MORTERO DE PEGA 1:4, ACABADO A LA VISTA, ESPESOR:0,30 MTS</v>
          </cell>
          <cell r="E1107" t="str">
            <v>M2</v>
          </cell>
          <cell r="F1107">
            <v>56395</v>
          </cell>
          <cell r="G1107" t="str">
            <v>Piedra mediazonga@0,315*M3+45000^Mortero 1:4@0,063*M3+314757^Herramientas menores@1*Tarifa+800^Oficial@0,2*Dia+59500^Ayudante@0,2*Dia+48450^</v>
          </cell>
          <cell r="K1107">
            <v>0</v>
          </cell>
          <cell r="L1107">
            <v>0</v>
          </cell>
          <cell r="M1107">
            <v>0</v>
          </cell>
          <cell r="N1107">
            <v>0</v>
          </cell>
          <cell r="O1107">
            <v>0</v>
          </cell>
          <cell r="P1107">
            <v>0</v>
          </cell>
          <cell r="Q1107">
            <v>0</v>
          </cell>
          <cell r="R1107">
            <v>0</v>
          </cell>
          <cell r="S1107">
            <v>0</v>
          </cell>
          <cell r="T1107">
            <v>0</v>
          </cell>
          <cell r="U1107">
            <v>0</v>
          </cell>
          <cell r="V1107">
            <v>0</v>
          </cell>
          <cell r="W1107">
            <v>0</v>
          </cell>
          <cell r="X1107">
            <v>0</v>
          </cell>
          <cell r="Y1107">
            <v>0</v>
          </cell>
          <cell r="Z1107">
            <v>0</v>
          </cell>
          <cell r="AA1107">
            <v>0</v>
          </cell>
          <cell r="AB1107">
            <v>0</v>
          </cell>
          <cell r="AC1107">
            <v>0</v>
          </cell>
          <cell r="AD1107">
            <v>0</v>
          </cell>
          <cell r="AE1107">
            <v>0</v>
          </cell>
          <cell r="AF1107">
            <v>0</v>
          </cell>
          <cell r="AG1107">
            <v>0</v>
          </cell>
          <cell r="AH1107">
            <v>0</v>
          </cell>
        </row>
        <row r="1108">
          <cell r="C1108" t="str">
            <v>dp1008600</v>
          </cell>
          <cell r="D1108" t="str">
            <v>LLAVE TERMINAL LIVIANA PESADA Ø1/2", INCLUYE: BASE EN CONCRETO Y ANCLAJE EN ACERO</v>
          </cell>
          <cell r="E1108" t="str">
            <v>U</v>
          </cell>
          <cell r="F1108">
            <v>41272</v>
          </cell>
          <cell r="G1108" t="str">
            <v>Tubería RDE 21, Ø1/2" presión@1,575*ML+1850^Soldadura líquida 1/4" Galón@0,0105*UN+47664^Buje soldado Ø3/4" x 1/2" Presión@1,05*UN+500^Codo presión 90° x 1/2" presión@1,05*UN+1500^Llave cromada Ø1/2" tipo pesada@1*UN+18500^Cinta teflón@0,21*RO+1500^Concre</v>
          </cell>
          <cell r="K1108">
            <v>0</v>
          </cell>
          <cell r="L1108">
            <v>0</v>
          </cell>
          <cell r="M1108">
            <v>0</v>
          </cell>
          <cell r="N1108">
            <v>0</v>
          </cell>
          <cell r="O1108">
            <v>0</v>
          </cell>
          <cell r="P1108">
            <v>0</v>
          </cell>
          <cell r="Q1108">
            <v>0</v>
          </cell>
          <cell r="R1108">
            <v>0</v>
          </cell>
          <cell r="S1108">
            <v>0</v>
          </cell>
          <cell r="T1108">
            <v>0</v>
          </cell>
          <cell r="U1108">
            <v>0</v>
          </cell>
          <cell r="V1108">
            <v>0</v>
          </cell>
          <cell r="W1108">
            <v>0</v>
          </cell>
          <cell r="X1108">
            <v>0</v>
          </cell>
          <cell r="Y1108">
            <v>0</v>
          </cell>
          <cell r="Z1108">
            <v>0</v>
          </cell>
          <cell r="AA1108">
            <v>0</v>
          </cell>
          <cell r="AB1108">
            <v>0</v>
          </cell>
          <cell r="AC1108">
            <v>0</v>
          </cell>
          <cell r="AD1108">
            <v>0</v>
          </cell>
          <cell r="AE1108">
            <v>0</v>
          </cell>
          <cell r="AF1108">
            <v>0</v>
          </cell>
          <cell r="AG1108">
            <v>0</v>
          </cell>
          <cell r="AH1108">
            <v>0</v>
          </cell>
        </row>
        <row r="1109">
          <cell r="C1109" t="str">
            <v>dp1008700</v>
          </cell>
          <cell r="D1109" t="str">
            <v>LOCALIZACION, TRAZADO Y REPLANTEO</v>
          </cell>
          <cell r="E1109" t="str">
            <v>ML</v>
          </cell>
          <cell r="F1109">
            <v>346</v>
          </cell>
          <cell r="G1109" t="str">
            <v>Estación total topográfica sin operario@0,0003*Tarifa+70000^Herramientas menores@0,05*Tarifa+850^Topógrafo@0,0013*Dia+178500^Cadenero@0,0013*Dia+48450^</v>
          </cell>
          <cell r="K1109" t="str">
            <v>isle10000100-0,023</v>
          </cell>
          <cell r="L1109" t="str">
            <v>islp10000100-0,015</v>
          </cell>
          <cell r="M1109">
            <v>0</v>
          </cell>
          <cell r="N1109">
            <v>0</v>
          </cell>
          <cell r="O1109">
            <v>0</v>
          </cell>
          <cell r="P1109">
            <v>0</v>
          </cell>
          <cell r="Q1109">
            <v>0</v>
          </cell>
          <cell r="R1109">
            <v>0</v>
          </cell>
          <cell r="S1109">
            <v>0</v>
          </cell>
          <cell r="T1109">
            <v>0</v>
          </cell>
          <cell r="U1109">
            <v>0</v>
          </cell>
          <cell r="V1109">
            <v>0</v>
          </cell>
          <cell r="W1109">
            <v>0</v>
          </cell>
          <cell r="X1109">
            <v>0</v>
          </cell>
          <cell r="Y1109">
            <v>0</v>
          </cell>
          <cell r="Z1109">
            <v>0</v>
          </cell>
          <cell r="AA1109">
            <v>0</v>
          </cell>
          <cell r="AB1109">
            <v>0</v>
          </cell>
          <cell r="AC1109">
            <v>0</v>
          </cell>
          <cell r="AD1109">
            <v>0</v>
          </cell>
          <cell r="AE1109">
            <v>0</v>
          </cell>
          <cell r="AF1109">
            <v>0</v>
          </cell>
          <cell r="AG1109">
            <v>0</v>
          </cell>
          <cell r="AH1109">
            <v>0</v>
          </cell>
        </row>
        <row r="1110">
          <cell r="C1110" t="str">
            <v>dp1008800</v>
          </cell>
          <cell r="D1110" t="str">
            <v>LOCALIZACION, TRAZADO Y REPLANTEO</v>
          </cell>
          <cell r="E1110" t="str">
            <v>M2</v>
          </cell>
          <cell r="F1110">
            <v>1413</v>
          </cell>
          <cell r="G1110" t="str">
            <v>Estación total topográfica sin operario@0,001*Tarifa+70000^Herramientas menores@0,05*Tarifa+850^Topógrafo@0,01*Dia+85850^Cadenero@0,01*Dia+44200^</v>
          </cell>
          <cell r="K1110">
            <v>0</v>
          </cell>
          <cell r="L1110">
            <v>0</v>
          </cell>
          <cell r="M1110">
            <v>0</v>
          </cell>
          <cell r="N1110">
            <v>0</v>
          </cell>
          <cell r="O1110">
            <v>0</v>
          </cell>
          <cell r="P1110">
            <v>0</v>
          </cell>
          <cell r="Q1110">
            <v>0</v>
          </cell>
          <cell r="R1110">
            <v>0</v>
          </cell>
          <cell r="S1110">
            <v>0</v>
          </cell>
          <cell r="T1110">
            <v>0</v>
          </cell>
          <cell r="U1110">
            <v>0</v>
          </cell>
          <cell r="V1110">
            <v>0</v>
          </cell>
          <cell r="W1110">
            <v>0</v>
          </cell>
          <cell r="X1110">
            <v>0</v>
          </cell>
          <cell r="Y1110">
            <v>0</v>
          </cell>
          <cell r="Z1110">
            <v>0</v>
          </cell>
          <cell r="AA1110">
            <v>0</v>
          </cell>
          <cell r="AB1110">
            <v>0</v>
          </cell>
          <cell r="AC1110">
            <v>0</v>
          </cell>
          <cell r="AD1110">
            <v>0</v>
          </cell>
          <cell r="AE1110">
            <v>0</v>
          </cell>
          <cell r="AF1110">
            <v>0</v>
          </cell>
          <cell r="AG1110">
            <v>0</v>
          </cell>
          <cell r="AH1110">
            <v>0</v>
          </cell>
        </row>
        <row r="1111">
          <cell r="C1111" t="str">
            <v>dp1008900</v>
          </cell>
          <cell r="D1111" t="str">
            <v>LOSA ALIGERADA EN CONCRETO 3000 PIS, REFORZADO Ø5/8" - 1/2" Y 3/8", ESPESOR: ,25 MTS (SEGÚN DETALLE)</v>
          </cell>
          <cell r="E1111" t="str">
            <v>M2</v>
          </cell>
          <cell r="F1111">
            <v>140499</v>
          </cell>
          <cell r="G1111" t="str">
            <v>Concreto 3000 psi@0,126*M3+372330^Acero 60000 pis figurado@7,35*Kgr+4014^Bloque de arcilla N° 15@8,4*U+2800^Herramientas menores@0,25*Tarifa+800^Formaleta M2 losa@0,05*Tarifa+20000^Vibrador concreto@0,1*Tarifa+45000^Mezcladora con operador@0,04*Tarifa+800</v>
          </cell>
          <cell r="K1111">
            <v>0</v>
          </cell>
          <cell r="L1111">
            <v>0</v>
          </cell>
          <cell r="M1111">
            <v>0</v>
          </cell>
          <cell r="N1111">
            <v>0</v>
          </cell>
          <cell r="O1111">
            <v>0</v>
          </cell>
          <cell r="P1111">
            <v>0</v>
          </cell>
          <cell r="Q1111">
            <v>0</v>
          </cell>
          <cell r="R1111">
            <v>0</v>
          </cell>
          <cell r="S1111">
            <v>0</v>
          </cell>
          <cell r="T1111">
            <v>0</v>
          </cell>
          <cell r="U1111">
            <v>0</v>
          </cell>
          <cell r="V1111">
            <v>0</v>
          </cell>
          <cell r="W1111">
            <v>0</v>
          </cell>
          <cell r="X1111">
            <v>0</v>
          </cell>
          <cell r="Y1111">
            <v>0</v>
          </cell>
          <cell r="Z1111">
            <v>0</v>
          </cell>
          <cell r="AA1111">
            <v>0</v>
          </cell>
          <cell r="AB1111">
            <v>0</v>
          </cell>
          <cell r="AC1111">
            <v>0</v>
          </cell>
          <cell r="AD1111">
            <v>0</v>
          </cell>
          <cell r="AE1111">
            <v>0</v>
          </cell>
          <cell r="AF1111">
            <v>0</v>
          </cell>
          <cell r="AG1111">
            <v>0</v>
          </cell>
          <cell r="AH1111">
            <v>0</v>
          </cell>
        </row>
        <row r="1112">
          <cell r="C1112" t="str">
            <v>dp1009000</v>
          </cell>
          <cell r="D1112" t="str">
            <v>LOSA EN CONCRETO 3000 PIS, ALIGERADA EN ICOPOR, REFORZADO Ø5/8" - 1/2" Y 3/8", ESPESOR: ,25 MTS (SEGÚN DETALLE)</v>
          </cell>
          <cell r="E1112" t="str">
            <v>M2</v>
          </cell>
          <cell r="F1112">
            <v>165516</v>
          </cell>
          <cell r="G1112" t="str">
            <v>Concreto en concreto 3000 pis, impermeabilización@0,126*M3+457118^Acero 60000 pis figurado@7,35*Kgr+4014^Caseton de icopor@0,21*Kgr+130000^Herramientas menores@0,25*Tarifa+800^Formaleta M2 losa@0,05*Tarifa+20000^Vibrador concreto@0,1*Tarifa+45000^Mezclado</v>
          </cell>
          <cell r="K1112">
            <v>0</v>
          </cell>
          <cell r="L1112">
            <v>0</v>
          </cell>
          <cell r="M1112">
            <v>0</v>
          </cell>
          <cell r="N1112">
            <v>0</v>
          </cell>
          <cell r="O1112">
            <v>0</v>
          </cell>
          <cell r="P1112">
            <v>0</v>
          </cell>
          <cell r="Q1112">
            <v>0</v>
          </cell>
          <cell r="R1112">
            <v>0</v>
          </cell>
          <cell r="S1112">
            <v>0</v>
          </cell>
          <cell r="T1112">
            <v>0</v>
          </cell>
          <cell r="U1112">
            <v>0</v>
          </cell>
          <cell r="V1112">
            <v>0</v>
          </cell>
          <cell r="W1112">
            <v>0</v>
          </cell>
          <cell r="X1112">
            <v>0</v>
          </cell>
          <cell r="Y1112">
            <v>0</v>
          </cell>
          <cell r="Z1112">
            <v>0</v>
          </cell>
          <cell r="AA1112">
            <v>0</v>
          </cell>
          <cell r="AB1112">
            <v>0</v>
          </cell>
          <cell r="AC1112">
            <v>0</v>
          </cell>
          <cell r="AD1112">
            <v>0</v>
          </cell>
          <cell r="AE1112">
            <v>0</v>
          </cell>
          <cell r="AF1112">
            <v>0</v>
          </cell>
          <cell r="AG1112">
            <v>0</v>
          </cell>
          <cell r="AH1112">
            <v>0</v>
          </cell>
        </row>
        <row r="1113">
          <cell r="C1113" t="str">
            <v>dp1009100</v>
          </cell>
          <cell r="D1113" t="str">
            <v>LUMINARIA DEORATIVA ORNAMENTAL LUZ INDIRECTA EN LED 30 W, 100-277 V, IP 65 4500 LUMEN, PARA COLOCAR EN POSTE METALICO TUBULAR DE 2" X 4 MTS, INCLUYE: POSTE, BAJANTE EN CABLE 3 X 14 AWG</v>
          </cell>
          <cell r="E1113" t="str">
            <v>U</v>
          </cell>
          <cell r="F1113">
            <v>910839</v>
          </cell>
          <cell r="G1113" t="str">
            <v>Luminaria decorativa ornamental DECOLED  luz indirecta en Led 60 W, 100-277 V, IP 65, 4500 Lumen@1*U+1492084,8^Poste decorativo poligonal 2"x6mt -tronco/conico@1*U+863040^Pedestal concreto anclaje L 5/8"x 18"@1*U+446839^Herramientas menores@1*Tarifa+5000^</v>
          </cell>
          <cell r="K1113">
            <v>0</v>
          </cell>
          <cell r="L1113">
            <v>0</v>
          </cell>
          <cell r="M1113">
            <v>0</v>
          </cell>
          <cell r="N1113">
            <v>0</v>
          </cell>
          <cell r="O1113">
            <v>0</v>
          </cell>
          <cell r="P1113">
            <v>0</v>
          </cell>
          <cell r="Q1113">
            <v>0</v>
          </cell>
          <cell r="R1113">
            <v>0</v>
          </cell>
          <cell r="S1113">
            <v>0</v>
          </cell>
          <cell r="T1113">
            <v>0</v>
          </cell>
          <cell r="U1113">
            <v>0</v>
          </cell>
          <cell r="V1113">
            <v>0</v>
          </cell>
          <cell r="W1113">
            <v>0</v>
          </cell>
          <cell r="X1113">
            <v>0</v>
          </cell>
          <cell r="Y1113">
            <v>0</v>
          </cell>
          <cell r="Z1113">
            <v>0</v>
          </cell>
          <cell r="AA1113">
            <v>0</v>
          </cell>
          <cell r="AB1113">
            <v>0</v>
          </cell>
          <cell r="AC1113">
            <v>0</v>
          </cell>
          <cell r="AD1113">
            <v>0</v>
          </cell>
          <cell r="AE1113">
            <v>0</v>
          </cell>
          <cell r="AF1113">
            <v>0</v>
          </cell>
          <cell r="AG1113">
            <v>0</v>
          </cell>
          <cell r="AH1113">
            <v>0</v>
          </cell>
        </row>
        <row r="1114">
          <cell r="C1114" t="str">
            <v>dp1009200</v>
          </cell>
          <cell r="D1114" t="str">
            <v>SUMINISTRO E INSTALACION DE MARCO DE JUEGO MINIFUTBOL, INCLUYE: PINTURA ANTICORROSIVA, ESMALTE Y BASE EN CONCRETO</v>
          </cell>
          <cell r="E1114" t="str">
            <v>U</v>
          </cell>
          <cell r="F1114">
            <v>537268</v>
          </cell>
          <cell r="G1114" t="str">
            <v>Tubería galvanizada Ø4" x 2,00 mm x 6,00 mts@1,2075*U+106000^Tubería galvanizada Ø2" x 2,00 mm x 6,00 mts@0,21*U+45300^Esmalte sintético@1,05*Gl+56000^Anticorrosivo @0,84*Gl+48000^Soldadura 6013@6,3*Kgr+5100^Thiner@1,575*Gl+7000^Concreto 3000 psi@0,0945*M</v>
          </cell>
          <cell r="K1114">
            <v>0</v>
          </cell>
          <cell r="L1114">
            <v>0</v>
          </cell>
          <cell r="M1114">
            <v>0</v>
          </cell>
          <cell r="N1114">
            <v>0</v>
          </cell>
          <cell r="O1114">
            <v>0</v>
          </cell>
          <cell r="P1114">
            <v>0</v>
          </cell>
          <cell r="Q1114">
            <v>0</v>
          </cell>
          <cell r="R1114">
            <v>0</v>
          </cell>
          <cell r="S1114">
            <v>0</v>
          </cell>
          <cell r="T1114">
            <v>0</v>
          </cell>
          <cell r="U1114">
            <v>0</v>
          </cell>
          <cell r="V1114">
            <v>0</v>
          </cell>
          <cell r="W1114">
            <v>0</v>
          </cell>
          <cell r="X1114">
            <v>0</v>
          </cell>
          <cell r="Y1114">
            <v>0</v>
          </cell>
          <cell r="Z1114">
            <v>0</v>
          </cell>
          <cell r="AA1114">
            <v>0</v>
          </cell>
          <cell r="AB1114">
            <v>0</v>
          </cell>
          <cell r="AC1114">
            <v>0</v>
          </cell>
          <cell r="AD1114">
            <v>0</v>
          </cell>
          <cell r="AE1114">
            <v>0</v>
          </cell>
          <cell r="AF1114">
            <v>0</v>
          </cell>
          <cell r="AG1114">
            <v>0</v>
          </cell>
          <cell r="AH1114">
            <v>0</v>
          </cell>
        </row>
        <row r="1115">
          <cell r="C1115" t="str">
            <v>dp1009300</v>
          </cell>
          <cell r="D1115" t="str">
            <v>SUMINISTRO E INSTALACION DE MARCOS DE JUEGO EN TUBERIA GALVANIZADA Ø4" Y Ø2", INCLUYE: PINTURA ANTICORRSOIVO, ESMALTE Y BASE EN CONCRETO DIM:(7,32 X 2,44) MTS, MEDIDAS INTERNAS</v>
          </cell>
          <cell r="E1115" t="str">
            <v>U</v>
          </cell>
          <cell r="F1115">
            <v>1795330</v>
          </cell>
          <cell r="G1115" t="str">
            <v>Tubo galvanizado Ø4" x 6,00 ml@2,472*U+604500^Tubo galvanizado Ø2" x 6,00 ml@0,515*U+60500^Esmalte verde sintetico @0,206*GL+52521^Anticorrosivo rojo@0,206*GL+54500^Thiner@1,02*Gl+9500^Concreto 3000 psi@0,0742*M3+372330^Soldadura @1*Tarifa+50000^Herramien</v>
          </cell>
          <cell r="K1115">
            <v>0</v>
          </cell>
          <cell r="L1115">
            <v>0</v>
          </cell>
          <cell r="M1115">
            <v>0</v>
          </cell>
          <cell r="N1115">
            <v>0</v>
          </cell>
          <cell r="O1115">
            <v>0</v>
          </cell>
          <cell r="P1115">
            <v>0</v>
          </cell>
          <cell r="Q1115">
            <v>0</v>
          </cell>
          <cell r="R1115">
            <v>0</v>
          </cell>
          <cell r="S1115">
            <v>0</v>
          </cell>
          <cell r="T1115">
            <v>0</v>
          </cell>
          <cell r="U1115">
            <v>0</v>
          </cell>
          <cell r="V1115">
            <v>0</v>
          </cell>
          <cell r="W1115">
            <v>0</v>
          </cell>
          <cell r="X1115">
            <v>0</v>
          </cell>
          <cell r="Y1115">
            <v>0</v>
          </cell>
          <cell r="Z1115">
            <v>0</v>
          </cell>
          <cell r="AA1115">
            <v>0</v>
          </cell>
          <cell r="AB1115">
            <v>0</v>
          </cell>
          <cell r="AC1115">
            <v>0</v>
          </cell>
          <cell r="AD1115">
            <v>0</v>
          </cell>
          <cell r="AE1115">
            <v>0</v>
          </cell>
          <cell r="AF1115">
            <v>0</v>
          </cell>
          <cell r="AG1115">
            <v>0</v>
          </cell>
          <cell r="AH1115">
            <v>0</v>
          </cell>
        </row>
        <row r="1116">
          <cell r="C1116" t="str">
            <v>dp1009400</v>
          </cell>
          <cell r="D1116" t="str">
            <v>SUMINISTRO E INSTALACION DE MARCO MULTIPLES, INCLUYE: TABLERO DE BALONCESTO EN ACRILICO, REBORDE EN PERFILERIA METÁLICA, ANCLADO A LA ESTRUCTURA DE SOPORTE EN TUBERIA GALVANIZADA Ø3" x 1,5 MM Y 2-1/2" X 1,5 MM, PINTURA ANTICORROSIVA, ESMALTE Y BASE EN CON</v>
          </cell>
          <cell r="E1116" t="str">
            <v>U</v>
          </cell>
          <cell r="F1116">
            <v>2850000</v>
          </cell>
          <cell r="G1116" t="str">
            <v>Suministro e instalación de marcos múltiples, incluye: Tablero de baloncesto en acrílico, reborde en perfilería metálica, anclado a estructura de soporte en tubería galvanizada Ø3" y Ø2-1/2", incluye: Pintura anticorrosiva y esmalte, según detalle @1*U+28</v>
          </cell>
          <cell r="K1116">
            <v>0</v>
          </cell>
          <cell r="L1116">
            <v>0</v>
          </cell>
          <cell r="M1116">
            <v>0</v>
          </cell>
          <cell r="N1116">
            <v>0</v>
          </cell>
          <cell r="O1116">
            <v>0</v>
          </cell>
          <cell r="P1116">
            <v>0</v>
          </cell>
          <cell r="Q1116">
            <v>0</v>
          </cell>
          <cell r="R1116">
            <v>0</v>
          </cell>
          <cell r="S1116">
            <v>0</v>
          </cell>
          <cell r="T1116">
            <v>0</v>
          </cell>
          <cell r="U1116">
            <v>0</v>
          </cell>
          <cell r="V1116">
            <v>0</v>
          </cell>
          <cell r="W1116">
            <v>0</v>
          </cell>
          <cell r="X1116">
            <v>0</v>
          </cell>
          <cell r="Y1116">
            <v>0</v>
          </cell>
          <cell r="Z1116">
            <v>0</v>
          </cell>
          <cell r="AA1116">
            <v>0</v>
          </cell>
          <cell r="AB1116">
            <v>0</v>
          </cell>
          <cell r="AC1116">
            <v>0</v>
          </cell>
          <cell r="AD1116">
            <v>0</v>
          </cell>
          <cell r="AE1116">
            <v>0</v>
          </cell>
          <cell r="AF1116">
            <v>0</v>
          </cell>
          <cell r="AG1116">
            <v>0</v>
          </cell>
          <cell r="AH1116">
            <v>0</v>
          </cell>
        </row>
        <row r="1117">
          <cell r="C1117" t="str">
            <v>dp1009500</v>
          </cell>
          <cell r="D1117" t="str">
            <v>MESON EN CONCRETO 3000 PSI, REFORZADO Ø1/2" EN AMBOS SENTIDOS, ENCHAPADO EN GRANITO FUNDIDO PULIDO COLOR SECC:(,60 X,08) MTS</v>
          </cell>
          <cell r="E1117" t="str">
            <v>ML</v>
          </cell>
          <cell r="F1117">
            <v>120883</v>
          </cell>
          <cell r="G1117" t="str">
            <v>Concreto 3000 pis@0,0504*M3+372330^Acero 60000 pis figurado@9,45*Kgr+4014^Granito blanco N°2 y 3@8,4*Kgr+650^Herramientas menores@1*Tarifa+500^Formleta M2 placa@0,5*Tarifa+8500^Oficial@0,5*Dia+59500^Ayudante@0,5*Dia+48450^</v>
          </cell>
          <cell r="K1117">
            <v>0</v>
          </cell>
          <cell r="L1117">
            <v>0</v>
          </cell>
          <cell r="M1117">
            <v>0</v>
          </cell>
          <cell r="N1117">
            <v>0</v>
          </cell>
          <cell r="O1117">
            <v>0</v>
          </cell>
          <cell r="P1117">
            <v>0</v>
          </cell>
          <cell r="Q1117">
            <v>0</v>
          </cell>
          <cell r="R1117">
            <v>0</v>
          </cell>
          <cell r="S1117">
            <v>0</v>
          </cell>
          <cell r="T1117">
            <v>0</v>
          </cell>
          <cell r="U1117">
            <v>0</v>
          </cell>
          <cell r="V1117">
            <v>0</v>
          </cell>
          <cell r="W1117">
            <v>0</v>
          </cell>
          <cell r="X1117">
            <v>0</v>
          </cell>
          <cell r="Y1117">
            <v>0</v>
          </cell>
          <cell r="Z1117">
            <v>0</v>
          </cell>
          <cell r="AA1117">
            <v>0</v>
          </cell>
          <cell r="AB1117">
            <v>0</v>
          </cell>
          <cell r="AC1117">
            <v>0</v>
          </cell>
          <cell r="AD1117">
            <v>0</v>
          </cell>
          <cell r="AE1117">
            <v>0</v>
          </cell>
          <cell r="AF1117">
            <v>0</v>
          </cell>
          <cell r="AG1117">
            <v>0</v>
          </cell>
          <cell r="AH1117">
            <v>0</v>
          </cell>
        </row>
        <row r="1118">
          <cell r="C1118" t="str">
            <v>dp1009600</v>
          </cell>
          <cell r="D1118" t="str">
            <v>SUMINISTRO E INSTALACION DE MODULO DE JUEGO INFANTIL TIPO DUENDE (SEGÚN DETALLE)</v>
          </cell>
          <cell r="E1118" t="str">
            <v>U</v>
          </cell>
          <cell r="F1118">
            <v>26548770</v>
          </cell>
          <cell r="G1118" t="str">
            <v>Suministro e instalación de módulo de juego infantil tipo Duende, Segúen detalle@1*U+26548770^</v>
          </cell>
          <cell r="K1118">
            <v>0</v>
          </cell>
          <cell r="L1118">
            <v>0</v>
          </cell>
          <cell r="M1118">
            <v>0</v>
          </cell>
          <cell r="N1118">
            <v>0</v>
          </cell>
          <cell r="O1118">
            <v>0</v>
          </cell>
          <cell r="P1118">
            <v>0</v>
          </cell>
          <cell r="Q1118">
            <v>0</v>
          </cell>
          <cell r="R1118">
            <v>0</v>
          </cell>
          <cell r="S1118">
            <v>0</v>
          </cell>
          <cell r="T1118">
            <v>0</v>
          </cell>
          <cell r="U1118">
            <v>0</v>
          </cell>
          <cell r="V1118">
            <v>0</v>
          </cell>
          <cell r="W1118">
            <v>0</v>
          </cell>
          <cell r="X1118">
            <v>0</v>
          </cell>
          <cell r="Y1118">
            <v>0</v>
          </cell>
          <cell r="Z1118">
            <v>0</v>
          </cell>
          <cell r="AA1118">
            <v>0</v>
          </cell>
          <cell r="AB1118">
            <v>0</v>
          </cell>
          <cell r="AC1118">
            <v>0</v>
          </cell>
          <cell r="AD1118">
            <v>0</v>
          </cell>
          <cell r="AE1118">
            <v>0</v>
          </cell>
          <cell r="AF1118">
            <v>0</v>
          </cell>
          <cell r="AG1118">
            <v>0</v>
          </cell>
          <cell r="AH1118">
            <v>0</v>
          </cell>
        </row>
        <row r="1119">
          <cell r="C1119" t="str">
            <v>dp1009700</v>
          </cell>
          <cell r="D1119" t="str">
            <v>SUMINISTRO E INSTALACION DE MODULO DE JUEGO INFANTIL TIPO CARTON SERIES (SEGÚN DETALLE)</v>
          </cell>
          <cell r="E1119" t="str">
            <v>U</v>
          </cell>
          <cell r="F1119">
            <v>24560000</v>
          </cell>
          <cell r="G1119" t="str">
            <v>Suministro e instalación de módulo de juego infantil tipo Cartón Series, Según detalle@1*U+24560000^</v>
          </cell>
          <cell r="K1119">
            <v>0</v>
          </cell>
          <cell r="L1119">
            <v>0</v>
          </cell>
          <cell r="M1119">
            <v>0</v>
          </cell>
          <cell r="N1119">
            <v>0</v>
          </cell>
          <cell r="O1119">
            <v>0</v>
          </cell>
          <cell r="P1119">
            <v>0</v>
          </cell>
          <cell r="Q1119">
            <v>0</v>
          </cell>
          <cell r="R1119">
            <v>0</v>
          </cell>
          <cell r="S1119">
            <v>0</v>
          </cell>
          <cell r="T1119">
            <v>0</v>
          </cell>
          <cell r="U1119">
            <v>0</v>
          </cell>
          <cell r="V1119">
            <v>0</v>
          </cell>
          <cell r="W1119">
            <v>0</v>
          </cell>
          <cell r="X1119">
            <v>0</v>
          </cell>
          <cell r="Y1119">
            <v>0</v>
          </cell>
          <cell r="Z1119">
            <v>0</v>
          </cell>
          <cell r="AA1119">
            <v>0</v>
          </cell>
          <cell r="AB1119">
            <v>0</v>
          </cell>
          <cell r="AC1119">
            <v>0</v>
          </cell>
          <cell r="AD1119">
            <v>0</v>
          </cell>
          <cell r="AE1119">
            <v>0</v>
          </cell>
          <cell r="AF1119">
            <v>0</v>
          </cell>
          <cell r="AG1119">
            <v>0</v>
          </cell>
          <cell r="AH1119">
            <v>0</v>
          </cell>
        </row>
        <row r="1120">
          <cell r="C1120" t="str">
            <v>dp1009800</v>
          </cell>
          <cell r="D1120" t="str">
            <v>MORTERO 1:4, IMPERMEABILIZADO (BASICO)</v>
          </cell>
          <cell r="E1120" t="str">
            <v>M3</v>
          </cell>
          <cell r="F1120">
            <v>395707</v>
          </cell>
          <cell r="G1120" t="str">
            <v>Arena lavada@1,218*M3+25000^Cemento@380,625*Kgr+600^Agua@255,15*Lts+80^Sika 1@9,5235*Lts+8500^Herramientas menores@1*Tarifa+500^Ayudante@0,1*Dia+290700^Oficial@0,1*Dia+59500^</v>
          </cell>
          <cell r="K1120">
            <v>0</v>
          </cell>
          <cell r="L1120">
            <v>0</v>
          </cell>
          <cell r="M1120">
            <v>0</v>
          </cell>
          <cell r="N1120">
            <v>0</v>
          </cell>
          <cell r="O1120">
            <v>0</v>
          </cell>
          <cell r="P1120">
            <v>0</v>
          </cell>
          <cell r="Q1120">
            <v>0</v>
          </cell>
          <cell r="R1120">
            <v>0</v>
          </cell>
          <cell r="S1120">
            <v>0</v>
          </cell>
          <cell r="T1120">
            <v>0</v>
          </cell>
          <cell r="U1120">
            <v>0</v>
          </cell>
          <cell r="V1120">
            <v>0</v>
          </cell>
          <cell r="W1120">
            <v>0</v>
          </cell>
          <cell r="X1120">
            <v>0</v>
          </cell>
          <cell r="Y1120">
            <v>0</v>
          </cell>
          <cell r="Z1120">
            <v>0</v>
          </cell>
          <cell r="AA1120">
            <v>0</v>
          </cell>
          <cell r="AB1120">
            <v>0</v>
          </cell>
          <cell r="AC1120">
            <v>0</v>
          </cell>
          <cell r="AD1120">
            <v>0</v>
          </cell>
          <cell r="AE1120">
            <v>0</v>
          </cell>
          <cell r="AF1120">
            <v>0</v>
          </cell>
          <cell r="AG1120">
            <v>0</v>
          </cell>
          <cell r="AH1120">
            <v>0</v>
          </cell>
        </row>
        <row r="1121">
          <cell r="C1121" t="str">
            <v>dp1009900</v>
          </cell>
          <cell r="D1121" t="str">
            <v>PAÑETE ALLANADO MORTERO 1:4 (LOSA) ESP:,02 MTS</v>
          </cell>
          <cell r="E1121" t="str">
            <v>M2</v>
          </cell>
          <cell r="F1121">
            <v>22720</v>
          </cell>
          <cell r="G1121" t="str">
            <v>Mortero 1:4, impermeabilizado@0,021*M3+395707^Herramientas menores@1*Tarifa+500^Andamios y tablones@0,1667*Tarifa+2500^Oficial@0,125*Dia+59500^Ayudante@0,125*Dia+48450^</v>
          </cell>
          <cell r="K1121">
            <v>0</v>
          </cell>
          <cell r="L1121">
            <v>0</v>
          </cell>
          <cell r="M1121">
            <v>0</v>
          </cell>
          <cell r="N1121">
            <v>0</v>
          </cell>
          <cell r="O1121">
            <v>0</v>
          </cell>
          <cell r="P1121">
            <v>0</v>
          </cell>
          <cell r="Q1121">
            <v>0</v>
          </cell>
          <cell r="R1121">
            <v>0</v>
          </cell>
          <cell r="S1121">
            <v>0</v>
          </cell>
          <cell r="T1121">
            <v>0</v>
          </cell>
          <cell r="U1121">
            <v>0</v>
          </cell>
          <cell r="V1121">
            <v>0</v>
          </cell>
          <cell r="W1121">
            <v>0</v>
          </cell>
          <cell r="X1121">
            <v>0</v>
          </cell>
          <cell r="Y1121">
            <v>0</v>
          </cell>
          <cell r="Z1121">
            <v>0</v>
          </cell>
          <cell r="AA1121">
            <v>0</v>
          </cell>
          <cell r="AB1121">
            <v>0</v>
          </cell>
          <cell r="AC1121">
            <v>0</v>
          </cell>
          <cell r="AD1121">
            <v>0</v>
          </cell>
          <cell r="AE1121">
            <v>0</v>
          </cell>
          <cell r="AF1121">
            <v>0</v>
          </cell>
          <cell r="AG1121">
            <v>0</v>
          </cell>
          <cell r="AH1121">
            <v>0</v>
          </cell>
        </row>
        <row r="1122">
          <cell r="C1122" t="str">
            <v>dp1010000</v>
          </cell>
          <cell r="D1122" t="str">
            <v>Pañete allanado mortero 1:4, esp:,02 mts</v>
          </cell>
          <cell r="E1122" t="str">
            <v>M2</v>
          </cell>
          <cell r="F1122">
            <v>16522</v>
          </cell>
          <cell r="G1122" t="str">
            <v>Mortero 1:4@0,021*M3+314757^Herramientas menores@1*Tarifa+500^Andamios y tablones@0,1667*Tarifa+2500^Oficial@0,0833*Dia+59500^Ayudante@0,0833*Dia+48450^</v>
          </cell>
          <cell r="J1122">
            <v>0</v>
          </cell>
          <cell r="K1122" t="str">
            <v xml:space="preserve">HERRAMIENTA.MENOR(%)-0,05 </v>
          </cell>
          <cell r="L1122" t="str">
            <v>igob1016200-,021</v>
          </cell>
          <cell r="M1122" t="str">
            <v>igob1001600-,1667</v>
          </cell>
          <cell r="N1122" t="str">
            <v>islp10000200-,0833</v>
          </cell>
          <cell r="O1122" t="str">
            <v>islp10000300-,0833</v>
          </cell>
          <cell r="P1122">
            <v>0</v>
          </cell>
          <cell r="Q1122">
            <v>0</v>
          </cell>
          <cell r="R1122">
            <v>0</v>
          </cell>
          <cell r="S1122">
            <v>0</v>
          </cell>
          <cell r="T1122">
            <v>0</v>
          </cell>
          <cell r="U1122">
            <v>0</v>
          </cell>
          <cell r="V1122">
            <v>0</v>
          </cell>
          <cell r="W1122">
            <v>0</v>
          </cell>
          <cell r="X1122">
            <v>0</v>
          </cell>
          <cell r="Y1122">
            <v>0</v>
          </cell>
          <cell r="Z1122">
            <v>0</v>
          </cell>
          <cell r="AA1122">
            <v>0</v>
          </cell>
          <cell r="AB1122">
            <v>0</v>
          </cell>
          <cell r="AC1122">
            <v>0</v>
          </cell>
          <cell r="AD1122">
            <v>0</v>
          </cell>
          <cell r="AE1122">
            <v>0</v>
          </cell>
          <cell r="AF1122">
            <v>0</v>
          </cell>
          <cell r="AG1122">
            <v>0</v>
          </cell>
          <cell r="AH1122">
            <v>0</v>
          </cell>
        </row>
        <row r="1123">
          <cell r="C1123" t="str">
            <v>dp1010100</v>
          </cell>
          <cell r="D1123" t="str">
            <v>PAÑETE ALLANADO MORTERO 1:4 IMPERMEABILIZADO ESP:,02 MTS</v>
          </cell>
          <cell r="E1123" t="str">
            <v>M2</v>
          </cell>
          <cell r="F1123">
            <v>20022</v>
          </cell>
          <cell r="G1123" t="str">
            <v>Mortero 1:4, impermeabilizado@0,021*M3+395707^Herramientas menores@1*Tarifa+500^Andamios y tablones@0,1667*Tarifa+2500^Oficial@0,1*Dia+59500^Ayudante@0,1*Dia+48450^</v>
          </cell>
          <cell r="K1123">
            <v>0</v>
          </cell>
          <cell r="L1123">
            <v>0</v>
          </cell>
          <cell r="M1123">
            <v>0</v>
          </cell>
          <cell r="N1123">
            <v>0</v>
          </cell>
          <cell r="O1123">
            <v>0</v>
          </cell>
          <cell r="P1123">
            <v>0</v>
          </cell>
          <cell r="Q1123">
            <v>0</v>
          </cell>
          <cell r="R1123">
            <v>0</v>
          </cell>
          <cell r="S1123">
            <v>0</v>
          </cell>
          <cell r="T1123">
            <v>0</v>
          </cell>
          <cell r="U1123">
            <v>0</v>
          </cell>
          <cell r="V1123">
            <v>0</v>
          </cell>
          <cell r="W1123">
            <v>0</v>
          </cell>
          <cell r="X1123">
            <v>0</v>
          </cell>
          <cell r="Y1123">
            <v>0</v>
          </cell>
          <cell r="Z1123">
            <v>0</v>
          </cell>
          <cell r="AA1123">
            <v>0</v>
          </cell>
          <cell r="AB1123">
            <v>0</v>
          </cell>
          <cell r="AC1123">
            <v>0</v>
          </cell>
          <cell r="AD1123">
            <v>0</v>
          </cell>
          <cell r="AE1123">
            <v>0</v>
          </cell>
          <cell r="AF1123">
            <v>0</v>
          </cell>
          <cell r="AG1123">
            <v>0</v>
          </cell>
          <cell r="AH1123">
            <v>0</v>
          </cell>
        </row>
        <row r="1124">
          <cell r="C1124" t="str">
            <v>dp1010200</v>
          </cell>
          <cell r="D1124" t="str">
            <v>PASAMANOS EN TUBERIA GALVANIZADA Ø2" X 1,00 MM, ANCLADA A MURO, INCLUYE: PINTURA ANTICORROSIVA Y ESMALTE</v>
          </cell>
          <cell r="E1124" t="str">
            <v>ML</v>
          </cell>
          <cell r="F1124">
            <v>55070</v>
          </cell>
          <cell r="G1124" t="str">
            <v>Tubo galvanizado Ø2" x 6,00 ML@0,168*U+45300^Esmalte verde sintetico @0,0618*GL+52521^Anticorrosivo rojo@0,0618*GL+54500^Soldadura 6013@2,1*Kgr+5100^Concreto 3000 pis@0,021*M3+372330^Herramientas menores@1*Tarifa+500^Soldadura@0,0667*Tarifa+34000^Ayudante</v>
          </cell>
          <cell r="K1124">
            <v>0</v>
          </cell>
          <cell r="L1124">
            <v>0</v>
          </cell>
          <cell r="M1124">
            <v>0</v>
          </cell>
          <cell r="N1124">
            <v>0</v>
          </cell>
          <cell r="O1124">
            <v>0</v>
          </cell>
          <cell r="P1124">
            <v>0</v>
          </cell>
          <cell r="Q1124">
            <v>0</v>
          </cell>
          <cell r="R1124">
            <v>0</v>
          </cell>
          <cell r="S1124">
            <v>0</v>
          </cell>
          <cell r="T1124">
            <v>0</v>
          </cell>
          <cell r="U1124">
            <v>0</v>
          </cell>
          <cell r="V1124">
            <v>0</v>
          </cell>
          <cell r="W1124">
            <v>0</v>
          </cell>
          <cell r="X1124">
            <v>0</v>
          </cell>
          <cell r="Y1124">
            <v>0</v>
          </cell>
          <cell r="Z1124">
            <v>0</v>
          </cell>
          <cell r="AA1124">
            <v>0</v>
          </cell>
          <cell r="AB1124">
            <v>0</v>
          </cell>
          <cell r="AC1124">
            <v>0</v>
          </cell>
          <cell r="AD1124">
            <v>0</v>
          </cell>
          <cell r="AE1124">
            <v>0</v>
          </cell>
          <cell r="AF1124">
            <v>0</v>
          </cell>
          <cell r="AG1124">
            <v>0</v>
          </cell>
          <cell r="AH1124">
            <v>0</v>
          </cell>
        </row>
        <row r="1125">
          <cell r="C1125" t="str">
            <v>dp1010300</v>
          </cell>
          <cell r="D1125" t="str">
            <v>PEDESTAL EN CONCRETO 3000 PIS, REFORZADO 8Ø5/8", ESTRIBO Ø3/8" @,20 MTS, INCLUYE: VARILLA ROSCADA, TUERCA Y ARANDELA DOBLE LONG, ,50 MTS SOLDADA AL REFUERZO ESTRUCTURAL DIM:(1,00 X ,45 X ,55) MTS</v>
          </cell>
          <cell r="E1125" t="str">
            <v>ML</v>
          </cell>
          <cell r="F1125">
            <v>228614</v>
          </cell>
          <cell r="G1125" t="str">
            <v>Concreto 3000 pis@0,2599*M3+372330^Acero 60000 pis figurado@18,9*Kgr+4014^Soldadura 6013@1,05*Kgr+6500^Vibrador concreto@0,125*Tarifa+45000^Herramientas menores@1*Tarifa+500^Soldadura@0,25*Tarifa+45000^Ayudante@0,2*Dia+48450^Oficial@0,2*Dia+59500^Soldador</v>
          </cell>
          <cell r="K1125">
            <v>0</v>
          </cell>
          <cell r="L1125">
            <v>0</v>
          </cell>
          <cell r="M1125">
            <v>0</v>
          </cell>
          <cell r="N1125">
            <v>0</v>
          </cell>
          <cell r="O1125">
            <v>0</v>
          </cell>
          <cell r="P1125">
            <v>0</v>
          </cell>
          <cell r="Q1125">
            <v>0</v>
          </cell>
          <cell r="R1125">
            <v>0</v>
          </cell>
          <cell r="S1125">
            <v>0</v>
          </cell>
          <cell r="T1125">
            <v>0</v>
          </cell>
          <cell r="U1125">
            <v>0</v>
          </cell>
          <cell r="V1125">
            <v>0</v>
          </cell>
          <cell r="W1125">
            <v>0</v>
          </cell>
          <cell r="X1125">
            <v>0</v>
          </cell>
          <cell r="Y1125">
            <v>0</v>
          </cell>
          <cell r="Z1125">
            <v>0</v>
          </cell>
          <cell r="AA1125">
            <v>0</v>
          </cell>
          <cell r="AB1125">
            <v>0</v>
          </cell>
          <cell r="AC1125">
            <v>0</v>
          </cell>
          <cell r="AD1125">
            <v>0</v>
          </cell>
          <cell r="AE1125">
            <v>0</v>
          </cell>
          <cell r="AF1125">
            <v>0</v>
          </cell>
          <cell r="AG1125">
            <v>0</v>
          </cell>
          <cell r="AH1125">
            <v>0</v>
          </cell>
        </row>
        <row r="1126">
          <cell r="C1126" t="str">
            <v>dp1010400</v>
          </cell>
          <cell r="D1126" t="str">
            <v>PERGOLA CON ESTRUCTURA DE SOPORTE EN TUBERIA SCH 40 ESTRUCTURAL Ø4" Y ENTRAMADO SUPERIOR EN PERFIL PHR C 120 X 60 X 2,5 MM, TIPO CAJON, INCLUYE: PINTURA ANTICORROSIVA Y ACABADO EN ESMALTE (SEGÚN DETALLE)</v>
          </cell>
          <cell r="E1126" t="str">
            <v>M2</v>
          </cell>
          <cell r="F1126">
            <v>359506</v>
          </cell>
          <cell r="G1126" t="str">
            <v>Tubería SCH 40 estructural Ø4" x 3,5 mm@0,8992*ML+55000^Perfil PHR C 120 X 60 X 2,5 MM@1,05*U+95000^Platina de hierro 1/4"@0,2625*M2+65000^Esmalte sintético@0,2625*Gl+56000^Anticorrosivo @0,2625*Gl+54500^Soldadura 6013@2,625*Kgr+5100^Thiner@0,525*Gl+7000^</v>
          </cell>
          <cell r="K1126">
            <v>0</v>
          </cell>
          <cell r="L1126">
            <v>0</v>
          </cell>
          <cell r="M1126">
            <v>0</v>
          </cell>
          <cell r="N1126">
            <v>0</v>
          </cell>
          <cell r="O1126">
            <v>0</v>
          </cell>
          <cell r="P1126">
            <v>0</v>
          </cell>
          <cell r="Q1126">
            <v>0</v>
          </cell>
          <cell r="R1126">
            <v>0</v>
          </cell>
          <cell r="S1126">
            <v>0</v>
          </cell>
          <cell r="T1126">
            <v>0</v>
          </cell>
          <cell r="U1126">
            <v>0</v>
          </cell>
          <cell r="V1126">
            <v>0</v>
          </cell>
          <cell r="W1126">
            <v>0</v>
          </cell>
          <cell r="X1126">
            <v>0</v>
          </cell>
          <cell r="Y1126">
            <v>0</v>
          </cell>
          <cell r="Z1126">
            <v>0</v>
          </cell>
          <cell r="AA1126">
            <v>0</v>
          </cell>
          <cell r="AB1126">
            <v>0</v>
          </cell>
          <cell r="AC1126">
            <v>0</v>
          </cell>
          <cell r="AD1126">
            <v>0</v>
          </cell>
          <cell r="AE1126">
            <v>0</v>
          </cell>
          <cell r="AF1126">
            <v>0</v>
          </cell>
          <cell r="AG1126">
            <v>0</v>
          </cell>
          <cell r="AH1126">
            <v>0</v>
          </cell>
        </row>
        <row r="1127">
          <cell r="C1127" t="str">
            <v>dp1010500</v>
          </cell>
          <cell r="D1127" t="str">
            <v>PERNOS DE ANCLAJE GALVANIZADOS Ø1/2"</v>
          </cell>
          <cell r="E1127" t="str">
            <v>U</v>
          </cell>
          <cell r="F1127">
            <v>10845</v>
          </cell>
          <cell r="G1127" t="str">
            <v>Pernos con tuerca y arandela doble Ø1/2"@1*U+6800^Epóxico pernos@1,05*GL+700^Herramientas menores@0,1*Tarifa+800^Ayudantes@0,0667*Dia+48450^</v>
          </cell>
          <cell r="K1127">
            <v>0</v>
          </cell>
          <cell r="L1127">
            <v>0</v>
          </cell>
          <cell r="M1127">
            <v>0</v>
          </cell>
          <cell r="N1127">
            <v>0</v>
          </cell>
          <cell r="O1127">
            <v>0</v>
          </cell>
          <cell r="P1127">
            <v>0</v>
          </cell>
          <cell r="Q1127">
            <v>0</v>
          </cell>
          <cell r="R1127">
            <v>0</v>
          </cell>
          <cell r="S1127">
            <v>0</v>
          </cell>
          <cell r="T1127">
            <v>0</v>
          </cell>
          <cell r="U1127">
            <v>0</v>
          </cell>
          <cell r="V1127">
            <v>0</v>
          </cell>
          <cell r="W1127">
            <v>0</v>
          </cell>
          <cell r="X1127">
            <v>0</v>
          </cell>
          <cell r="Y1127">
            <v>0</v>
          </cell>
          <cell r="Z1127">
            <v>0</v>
          </cell>
          <cell r="AA1127">
            <v>0</v>
          </cell>
          <cell r="AB1127">
            <v>0</v>
          </cell>
          <cell r="AC1127">
            <v>0</v>
          </cell>
          <cell r="AD1127">
            <v>0</v>
          </cell>
          <cell r="AE1127">
            <v>0</v>
          </cell>
          <cell r="AF1127">
            <v>0</v>
          </cell>
          <cell r="AG1127">
            <v>0</v>
          </cell>
          <cell r="AH1127">
            <v>0</v>
          </cell>
        </row>
        <row r="1128">
          <cell r="C1128" t="str">
            <v>dp1010600</v>
          </cell>
          <cell r="D1128" t="str">
            <v>PIEDEAMIGO EN TUBERIA GALVANIZADA Ø1-,1/4" x 1,00 MM, SOLDADO A POSTE DE LINEA, INCLUYE: PINTURA ANTICORROSIVO, ESMALTE E INSTALACION, BASE EN CONCRETO 3000 PIS SECC:(,30 X ,30 X ,40) MTS</v>
          </cell>
          <cell r="E1128" t="str">
            <v>ML</v>
          </cell>
          <cell r="F1128">
            <v>25271</v>
          </cell>
          <cell r="G1128" t="str">
            <v>Tubo galvanizado Ø1-1/4" x 6,00 ML@0,168*U+38000^Esmalte verde sintetico @0,0515*GL+52521^Anticorrosivo rojo@0,0515*GL+54500^Concreto 3000 psi@0,0105*M3+372330^Soldadura @0,0667*Tarifa+45000^Herramienta menores@0,5*Tarifa+3100^Oficial@0,04*Dia+45305^Ayuda</v>
          </cell>
          <cell r="K1128">
            <v>0</v>
          </cell>
          <cell r="L1128">
            <v>0</v>
          </cell>
          <cell r="M1128">
            <v>0</v>
          </cell>
          <cell r="N1128">
            <v>0</v>
          </cell>
          <cell r="O1128">
            <v>0</v>
          </cell>
          <cell r="P1128">
            <v>0</v>
          </cell>
          <cell r="Q1128">
            <v>0</v>
          </cell>
          <cell r="R1128">
            <v>0</v>
          </cell>
          <cell r="S1128">
            <v>0</v>
          </cell>
          <cell r="T1128">
            <v>0</v>
          </cell>
          <cell r="U1128">
            <v>0</v>
          </cell>
          <cell r="V1128">
            <v>0</v>
          </cell>
          <cell r="W1128">
            <v>0</v>
          </cell>
          <cell r="X1128">
            <v>0</v>
          </cell>
          <cell r="Y1128">
            <v>0</v>
          </cell>
          <cell r="Z1128">
            <v>0</v>
          </cell>
          <cell r="AA1128">
            <v>0</v>
          </cell>
          <cell r="AB1128">
            <v>0</v>
          </cell>
          <cell r="AC1128">
            <v>0</v>
          </cell>
          <cell r="AD1128">
            <v>0</v>
          </cell>
          <cell r="AE1128">
            <v>0</v>
          </cell>
          <cell r="AF1128">
            <v>0</v>
          </cell>
          <cell r="AG1128">
            <v>0</v>
          </cell>
          <cell r="AH1128">
            <v>0</v>
          </cell>
        </row>
        <row r="1129">
          <cell r="C1129" t="str">
            <v>dp1010700</v>
          </cell>
          <cell r="D1129" t="str">
            <v>PINTURA EPOXICA PARA ALFAJIA EN CONCRETO</v>
          </cell>
          <cell r="E1129" t="str">
            <v>M2</v>
          </cell>
          <cell r="F1129">
            <v>16521</v>
          </cell>
          <cell r="G1129" t="str">
            <v>Pintucoat plus, incluye: cirol disolvente@0,0389*GL+292500^Rodillo epóxico@0,0105*U+25000^Herramientas menores@1*Tarifa+500^Pintor@0,04*Dia+61200^Ayudante@0,04*Dia+48450^</v>
          </cell>
          <cell r="K1129">
            <v>0</v>
          </cell>
          <cell r="L1129">
            <v>0</v>
          </cell>
          <cell r="M1129">
            <v>0</v>
          </cell>
          <cell r="N1129">
            <v>0</v>
          </cell>
          <cell r="O1129">
            <v>0</v>
          </cell>
          <cell r="P1129">
            <v>0</v>
          </cell>
          <cell r="Q1129">
            <v>0</v>
          </cell>
          <cell r="R1129">
            <v>0</v>
          </cell>
          <cell r="S1129">
            <v>0</v>
          </cell>
          <cell r="T1129">
            <v>0</v>
          </cell>
          <cell r="U1129">
            <v>0</v>
          </cell>
          <cell r="V1129">
            <v>0</v>
          </cell>
          <cell r="W1129">
            <v>0</v>
          </cell>
          <cell r="X1129">
            <v>0</v>
          </cell>
          <cell r="Y1129">
            <v>0</v>
          </cell>
          <cell r="Z1129">
            <v>0</v>
          </cell>
          <cell r="AA1129">
            <v>0</v>
          </cell>
          <cell r="AB1129">
            <v>0</v>
          </cell>
          <cell r="AC1129">
            <v>0</v>
          </cell>
          <cell r="AD1129">
            <v>0</v>
          </cell>
          <cell r="AE1129">
            <v>0</v>
          </cell>
          <cell r="AF1129">
            <v>0</v>
          </cell>
          <cell r="AG1129">
            <v>0</v>
          </cell>
          <cell r="AH1129">
            <v>0</v>
          </cell>
        </row>
        <row r="1130">
          <cell r="C1130" t="str">
            <v>dp1010800</v>
          </cell>
          <cell r="D1130" t="str">
            <v>PINTURA EPOXICA PARA PISOS A DOS MANOS</v>
          </cell>
          <cell r="E1130" t="str">
            <v>M2</v>
          </cell>
          <cell r="F1130">
            <v>19774</v>
          </cell>
          <cell r="G1130" t="str">
            <v>Pintucoat plus, incluye: cirol disolvente@0,0525*GL+292500^Rodillo epóxico@0,0105*U+25000^Herramientas menores@1*Tarifa+500^Pintor@0,0333*Dia+61200^Ayudante@0,0333*Dia+48450^</v>
          </cell>
          <cell r="K1130">
            <v>0</v>
          </cell>
          <cell r="L1130">
            <v>0</v>
          </cell>
          <cell r="M1130">
            <v>0</v>
          </cell>
          <cell r="N1130">
            <v>0</v>
          </cell>
          <cell r="O1130">
            <v>0</v>
          </cell>
          <cell r="P1130">
            <v>0</v>
          </cell>
          <cell r="Q1130">
            <v>0</v>
          </cell>
          <cell r="R1130">
            <v>0</v>
          </cell>
          <cell r="S1130">
            <v>0</v>
          </cell>
          <cell r="T1130">
            <v>0</v>
          </cell>
          <cell r="U1130">
            <v>0</v>
          </cell>
          <cell r="V1130">
            <v>0</v>
          </cell>
          <cell r="W1130">
            <v>0</v>
          </cell>
          <cell r="X1130">
            <v>0</v>
          </cell>
          <cell r="Y1130">
            <v>0</v>
          </cell>
          <cell r="Z1130">
            <v>0</v>
          </cell>
          <cell r="AA1130">
            <v>0</v>
          </cell>
          <cell r="AB1130">
            <v>0</v>
          </cell>
          <cell r="AC1130">
            <v>0</v>
          </cell>
          <cell r="AD1130">
            <v>0</v>
          </cell>
          <cell r="AE1130">
            <v>0</v>
          </cell>
          <cell r="AF1130">
            <v>0</v>
          </cell>
          <cell r="AG1130">
            <v>0</v>
          </cell>
          <cell r="AH1130">
            <v>0</v>
          </cell>
        </row>
        <row r="1131">
          <cell r="C1131" t="str">
            <v>dp1010900</v>
          </cell>
          <cell r="D1131" t="str">
            <v>PINTURA VINILO TIPO CORAZA PARA MUROS A TRES MANOS USO INTERIOR</v>
          </cell>
          <cell r="E1131" t="str">
            <v>M2</v>
          </cell>
          <cell r="F1131">
            <v>8474</v>
          </cell>
          <cell r="G1131" t="str">
            <v>Pintura vinilo tipo coraza@0,0525*GL+70000^Brocha de 4"@0,0105*U+12000^Herramientas menores@2*Tarifa+350^Andamios y tablones@0,1*Tarifa+2500^Oficial@0,05*Dia+45305^Ayudantes@0,05*Dia+29155^</v>
          </cell>
          <cell r="K1131">
            <v>0</v>
          </cell>
          <cell r="L1131">
            <v>0</v>
          </cell>
          <cell r="M1131">
            <v>0</v>
          </cell>
          <cell r="N1131">
            <v>0</v>
          </cell>
          <cell r="O1131">
            <v>0</v>
          </cell>
          <cell r="P1131">
            <v>0</v>
          </cell>
          <cell r="Q1131">
            <v>0</v>
          </cell>
          <cell r="R1131">
            <v>0</v>
          </cell>
          <cell r="S1131">
            <v>0</v>
          </cell>
          <cell r="T1131">
            <v>0</v>
          </cell>
          <cell r="U1131">
            <v>0</v>
          </cell>
          <cell r="V1131">
            <v>0</v>
          </cell>
          <cell r="W1131">
            <v>0</v>
          </cell>
          <cell r="X1131">
            <v>0</v>
          </cell>
          <cell r="Y1131">
            <v>0</v>
          </cell>
          <cell r="Z1131">
            <v>0</v>
          </cell>
          <cell r="AA1131">
            <v>0</v>
          </cell>
          <cell r="AB1131">
            <v>0</v>
          </cell>
          <cell r="AC1131">
            <v>0</v>
          </cell>
          <cell r="AD1131">
            <v>0</v>
          </cell>
          <cell r="AE1131">
            <v>0</v>
          </cell>
          <cell r="AF1131">
            <v>0</v>
          </cell>
          <cell r="AG1131">
            <v>0</v>
          </cell>
          <cell r="AH1131">
            <v>0</v>
          </cell>
        </row>
        <row r="1132">
          <cell r="C1132" t="str">
            <v>dp1011000</v>
          </cell>
          <cell r="D1132" t="str">
            <v>PINTURA TIPO VINILTEX O SIMILAR PARA MUROS A TRES MANOS, INCLUYE: BASE IMPRIMANTE</v>
          </cell>
          <cell r="E1132" t="str">
            <v>M2</v>
          </cell>
          <cell r="F1132">
            <v>7695</v>
          </cell>
          <cell r="G1132" t="str">
            <v>Pintura vinilito tipo viniltex o similar para muros a tres manos@0,0525*GL+58000^Base imprimante tipo 3 vinilo para muros a tres manos@0,0525*GL+30000^Brocha de 4"@0,0105*U+12000^Herramientas menores@0,5*Tarifa+500^Pintor@0,025*Dia+59500^Ayudante@0,025*Di</v>
          </cell>
          <cell r="K1132">
            <v>0</v>
          </cell>
          <cell r="L1132">
            <v>0</v>
          </cell>
          <cell r="M1132">
            <v>0</v>
          </cell>
          <cell r="N1132">
            <v>0</v>
          </cell>
          <cell r="O1132">
            <v>0</v>
          </cell>
          <cell r="P1132">
            <v>0</v>
          </cell>
          <cell r="Q1132">
            <v>0</v>
          </cell>
          <cell r="R1132">
            <v>0</v>
          </cell>
          <cell r="S1132">
            <v>0</v>
          </cell>
          <cell r="T1132">
            <v>0</v>
          </cell>
          <cell r="U1132">
            <v>0</v>
          </cell>
          <cell r="V1132">
            <v>0</v>
          </cell>
          <cell r="W1132">
            <v>0</v>
          </cell>
          <cell r="X1132">
            <v>0</v>
          </cell>
          <cell r="Y1132">
            <v>0</v>
          </cell>
          <cell r="Z1132">
            <v>0</v>
          </cell>
          <cell r="AA1132">
            <v>0</v>
          </cell>
          <cell r="AB1132">
            <v>0</v>
          </cell>
          <cell r="AC1132">
            <v>0</v>
          </cell>
          <cell r="AD1132">
            <v>0</v>
          </cell>
          <cell r="AE1132">
            <v>0</v>
          </cell>
          <cell r="AF1132">
            <v>0</v>
          </cell>
          <cell r="AG1132">
            <v>0</v>
          </cell>
          <cell r="AH1132">
            <v>0</v>
          </cell>
        </row>
        <row r="1133">
          <cell r="C1133" t="str">
            <v>dp1011100</v>
          </cell>
          <cell r="D1133" t="str">
            <v xml:space="preserve">PISO EN BALDOSA PREPULIDA, FORMATO (30 X 30), COLOR, MORTERO DE PEGA 1:4 </v>
          </cell>
          <cell r="E1133" t="str">
            <v>M2</v>
          </cell>
          <cell r="F1133">
            <v>79489</v>
          </cell>
          <cell r="G1133" t="str">
            <v>Piso en baldosa prepulida, formato (30 x 30) mts, color@1,05*M2+52600^Mortero 1:4@0,0315*M3+314757^Herramientas menores@1*Tarifa+850^Ayudantes@0,125*Dia+48450^Oficial@0,125*Dia+59500^</v>
          </cell>
          <cell r="K1133">
            <v>0</v>
          </cell>
          <cell r="L1133">
            <v>0</v>
          </cell>
          <cell r="M1133">
            <v>0</v>
          </cell>
          <cell r="N1133">
            <v>0</v>
          </cell>
          <cell r="O1133">
            <v>0</v>
          </cell>
          <cell r="P1133">
            <v>0</v>
          </cell>
          <cell r="Q1133">
            <v>0</v>
          </cell>
          <cell r="R1133">
            <v>0</v>
          </cell>
          <cell r="S1133">
            <v>0</v>
          </cell>
          <cell r="T1133">
            <v>0</v>
          </cell>
          <cell r="U1133">
            <v>0</v>
          </cell>
          <cell r="V1133">
            <v>0</v>
          </cell>
          <cell r="W1133">
            <v>0</v>
          </cell>
          <cell r="X1133">
            <v>0</v>
          </cell>
          <cell r="Y1133">
            <v>0</v>
          </cell>
          <cell r="Z1133">
            <v>0</v>
          </cell>
          <cell r="AA1133">
            <v>0</v>
          </cell>
          <cell r="AB1133">
            <v>0</v>
          </cell>
          <cell r="AC1133">
            <v>0</v>
          </cell>
          <cell r="AD1133">
            <v>0</v>
          </cell>
          <cell r="AE1133">
            <v>0</v>
          </cell>
          <cell r="AF1133">
            <v>0</v>
          </cell>
          <cell r="AG1133">
            <v>0</v>
          </cell>
          <cell r="AH1133">
            <v>0</v>
          </cell>
        </row>
        <row r="1134">
          <cell r="C1134" t="str">
            <v>dp1011200</v>
          </cell>
          <cell r="D1134" t="str">
            <v>PISO EN CONCRETO 3000 PIS, REFORZADO CON MALLA ELECTROSOLDADA M-131, ACABADO GRANO MUERTO ESP:,10 MTS</v>
          </cell>
          <cell r="E1134" t="str">
            <v>M2</v>
          </cell>
          <cell r="F1134">
            <v>66135</v>
          </cell>
          <cell r="G1134" t="str">
            <v>Concreto 3000 psi@0,105*M3+372330^Malla electrosoldada M-131@1,05*M2+5000^Herramientas menores@0,25*Tarifa+800^Oficial@0,2*Dia+59500^Ayudante@0,2*Dia+48450^</v>
          </cell>
          <cell r="K1134">
            <v>0</v>
          </cell>
          <cell r="L1134">
            <v>0</v>
          </cell>
          <cell r="M1134">
            <v>0</v>
          </cell>
          <cell r="N1134">
            <v>0</v>
          </cell>
          <cell r="O1134">
            <v>0</v>
          </cell>
          <cell r="P1134">
            <v>0</v>
          </cell>
          <cell r="Q1134">
            <v>0</v>
          </cell>
          <cell r="R1134">
            <v>0</v>
          </cell>
          <cell r="S1134">
            <v>0</v>
          </cell>
          <cell r="T1134">
            <v>0</v>
          </cell>
          <cell r="U1134">
            <v>0</v>
          </cell>
          <cell r="V1134">
            <v>0</v>
          </cell>
          <cell r="W1134">
            <v>0</v>
          </cell>
          <cell r="X1134">
            <v>0</v>
          </cell>
          <cell r="Y1134">
            <v>0</v>
          </cell>
          <cell r="Z1134">
            <v>0</v>
          </cell>
          <cell r="AA1134">
            <v>0</v>
          </cell>
          <cell r="AB1134">
            <v>0</v>
          </cell>
          <cell r="AC1134">
            <v>0</v>
          </cell>
          <cell r="AD1134">
            <v>0</v>
          </cell>
          <cell r="AE1134">
            <v>0</v>
          </cell>
          <cell r="AF1134">
            <v>0</v>
          </cell>
          <cell r="AG1134">
            <v>0</v>
          </cell>
          <cell r="AH1134">
            <v>0</v>
          </cell>
        </row>
        <row r="1135">
          <cell r="C1135" t="str">
            <v>dp1011300</v>
          </cell>
          <cell r="D1135" t="str">
            <v>PISO EN CERAMICA COLOR FORMATO (40 X40) MTS</v>
          </cell>
          <cell r="E1135" t="str">
            <v>M2</v>
          </cell>
          <cell r="F1135">
            <v>49628</v>
          </cell>
          <cell r="G1135" t="str">
            <v>Piso en cerámica color formato (40 x 40) mts@1,05*M2+28500^Pegacor@4,2*Kgr+1300^Cemento blanco@0,525*Kgr+950^Herramientas menores@0,5*Tarifa+500^Oficial@0,125*Dia+59500^Ayudante@0,125*Dia+48450^</v>
          </cell>
          <cell r="K1135">
            <v>0</v>
          </cell>
          <cell r="L1135">
            <v>0</v>
          </cell>
          <cell r="M1135">
            <v>0</v>
          </cell>
          <cell r="N1135">
            <v>0</v>
          </cell>
          <cell r="O1135">
            <v>0</v>
          </cell>
          <cell r="P1135">
            <v>0</v>
          </cell>
          <cell r="Q1135">
            <v>0</v>
          </cell>
          <cell r="R1135">
            <v>0</v>
          </cell>
          <cell r="S1135">
            <v>0</v>
          </cell>
          <cell r="T1135">
            <v>0</v>
          </cell>
          <cell r="U1135">
            <v>0</v>
          </cell>
          <cell r="V1135">
            <v>0</v>
          </cell>
          <cell r="W1135">
            <v>0</v>
          </cell>
          <cell r="X1135">
            <v>0</v>
          </cell>
          <cell r="Y1135">
            <v>0</v>
          </cell>
          <cell r="Z1135">
            <v>0</v>
          </cell>
          <cell r="AA1135">
            <v>0</v>
          </cell>
          <cell r="AB1135">
            <v>0</v>
          </cell>
          <cell r="AC1135">
            <v>0</v>
          </cell>
          <cell r="AD1135">
            <v>0</v>
          </cell>
          <cell r="AE1135">
            <v>0</v>
          </cell>
          <cell r="AF1135">
            <v>0</v>
          </cell>
          <cell r="AG1135">
            <v>0</v>
          </cell>
          <cell r="AH1135">
            <v>0</v>
          </cell>
        </row>
        <row r="1136">
          <cell r="C1136" t="str">
            <v>dp1011400</v>
          </cell>
          <cell r="D1136" t="str">
            <v xml:space="preserve">PISO EN LOSETA DE CEMENTO FORMATO (40 X 40), COLORES DIVERSOS SEGÚN DISEÑO </v>
          </cell>
          <cell r="E1136" t="str">
            <v>M2</v>
          </cell>
          <cell r="F1136">
            <v>69407</v>
          </cell>
          <cell r="G1136" t="str">
            <v>Piso en loseta de cemento (,40 x,40) mts, color@1,05*M2+53820,52^Arena lavada@0,05*M3+25000^Herramientas menores@1*Tarifa+850^Oficial@0,1*Dia+59500^Ayudantes@0,1*Dia+48450^</v>
          </cell>
          <cell r="K1136">
            <v>0</v>
          </cell>
          <cell r="L1136">
            <v>0</v>
          </cell>
          <cell r="M1136">
            <v>0</v>
          </cell>
          <cell r="N1136">
            <v>0</v>
          </cell>
          <cell r="O1136">
            <v>0</v>
          </cell>
          <cell r="P1136">
            <v>0</v>
          </cell>
          <cell r="Q1136">
            <v>0</v>
          </cell>
          <cell r="R1136">
            <v>0</v>
          </cell>
          <cell r="S1136">
            <v>0</v>
          </cell>
          <cell r="T1136">
            <v>0</v>
          </cell>
          <cell r="U1136">
            <v>0</v>
          </cell>
          <cell r="V1136">
            <v>0</v>
          </cell>
          <cell r="W1136">
            <v>0</v>
          </cell>
          <cell r="X1136">
            <v>0</v>
          </cell>
          <cell r="Y1136">
            <v>0</v>
          </cell>
          <cell r="Z1136">
            <v>0</v>
          </cell>
          <cell r="AA1136">
            <v>0</v>
          </cell>
          <cell r="AB1136">
            <v>0</v>
          </cell>
          <cell r="AC1136">
            <v>0</v>
          </cell>
          <cell r="AD1136">
            <v>0</v>
          </cell>
          <cell r="AE1136">
            <v>0</v>
          </cell>
          <cell r="AF1136">
            <v>0</v>
          </cell>
          <cell r="AG1136">
            <v>0</v>
          </cell>
          <cell r="AH1136">
            <v>0</v>
          </cell>
        </row>
        <row r="1137">
          <cell r="C1137" t="str">
            <v>dp1011500</v>
          </cell>
          <cell r="D1137" t="str">
            <v xml:space="preserve">PISO EN PORCELANATO </v>
          </cell>
          <cell r="E1137" t="str">
            <v>M2</v>
          </cell>
          <cell r="F1137">
            <v>53054</v>
          </cell>
          <cell r="G1137" t="str">
            <v>Piso en porcelanato formato (,60 x,60) mts@1,05*M2+30000^Pegacor Bolsa x 25 Kgr@0,21*U+36000^Herramientas menores@1*Tarifa+500^Oficial@0,125*Dia+59500^Ayudante@0,125*Dia+48450^</v>
          </cell>
          <cell r="K1137">
            <v>0</v>
          </cell>
          <cell r="L1137">
            <v>0</v>
          </cell>
          <cell r="M1137">
            <v>0</v>
          </cell>
          <cell r="N1137">
            <v>0</v>
          </cell>
          <cell r="O1137">
            <v>0</v>
          </cell>
          <cell r="P1137">
            <v>0</v>
          </cell>
          <cell r="Q1137">
            <v>0</v>
          </cell>
          <cell r="R1137">
            <v>0</v>
          </cell>
          <cell r="S1137">
            <v>0</v>
          </cell>
          <cell r="T1137">
            <v>0</v>
          </cell>
          <cell r="U1137">
            <v>0</v>
          </cell>
          <cell r="V1137">
            <v>0</v>
          </cell>
          <cell r="W1137">
            <v>0</v>
          </cell>
          <cell r="X1137">
            <v>0</v>
          </cell>
          <cell r="Y1137">
            <v>0</v>
          </cell>
          <cell r="Z1137">
            <v>0</v>
          </cell>
          <cell r="AA1137">
            <v>0</v>
          </cell>
          <cell r="AB1137">
            <v>0</v>
          </cell>
          <cell r="AC1137">
            <v>0</v>
          </cell>
          <cell r="AD1137">
            <v>0</v>
          </cell>
          <cell r="AE1137">
            <v>0</v>
          </cell>
          <cell r="AF1137">
            <v>0</v>
          </cell>
          <cell r="AG1137">
            <v>0</v>
          </cell>
          <cell r="AH1137">
            <v>0</v>
          </cell>
        </row>
        <row r="1138">
          <cell r="C1138" t="str">
            <v>dp1011600</v>
          </cell>
          <cell r="D1138" t="str">
            <v xml:space="preserve">PLACA DE PROTECCION EN CONCRETO 2000 PSI, ESP:,10 M, CON ACABADO EN PIEDRA DE 6" DE DIAMETRO PROMEDIO </v>
          </cell>
          <cell r="E1138" t="str">
            <v>M2</v>
          </cell>
          <cell r="F1138">
            <v>81044</v>
          </cell>
          <cell r="G1138" t="str">
            <v>Piedra mediazonga@0,1575*M3+65000^Mortero 1:4@0,042*M3+314757^Concreto 3000 pis@0,105*M3+372330^Herramientas menores@1*Tarifa+500^Oficial@0,1667*Dia+59500^Ayudante@0,1667*Dia+48450^</v>
          </cell>
          <cell r="K1138">
            <v>0</v>
          </cell>
          <cell r="L1138">
            <v>0</v>
          </cell>
          <cell r="M1138">
            <v>0</v>
          </cell>
          <cell r="N1138">
            <v>0</v>
          </cell>
          <cell r="O1138">
            <v>0</v>
          </cell>
          <cell r="P1138">
            <v>0</v>
          </cell>
          <cell r="Q1138">
            <v>0</v>
          </cell>
          <cell r="R1138">
            <v>0</v>
          </cell>
          <cell r="S1138">
            <v>0</v>
          </cell>
          <cell r="T1138">
            <v>0</v>
          </cell>
          <cell r="U1138">
            <v>0</v>
          </cell>
          <cell r="V1138">
            <v>0</v>
          </cell>
          <cell r="W1138">
            <v>0</v>
          </cell>
          <cell r="X1138">
            <v>0</v>
          </cell>
          <cell r="Y1138">
            <v>0</v>
          </cell>
          <cell r="Z1138">
            <v>0</v>
          </cell>
          <cell r="AA1138">
            <v>0</v>
          </cell>
          <cell r="AB1138">
            <v>0</v>
          </cell>
          <cell r="AC1138">
            <v>0</v>
          </cell>
          <cell r="AD1138">
            <v>0</v>
          </cell>
          <cell r="AE1138">
            <v>0</v>
          </cell>
          <cell r="AF1138">
            <v>0</v>
          </cell>
          <cell r="AG1138">
            <v>0</v>
          </cell>
          <cell r="AH1138">
            <v>0</v>
          </cell>
        </row>
        <row r="1139">
          <cell r="C1139" t="str">
            <v>dp1011700</v>
          </cell>
          <cell r="D1139" t="str">
            <v xml:space="preserve">PLACA EN CONCRETO 3000 PIS, REFORZADO Ø1/2" A/C,18 MTS, EN AMBOS SENTIDOS, ACABADO GRANO MUERTO ESP:,08 MTS </v>
          </cell>
          <cell r="E1139" t="str">
            <v>M2</v>
          </cell>
          <cell r="F1139">
            <v>88116</v>
          </cell>
          <cell r="G1139" t="str">
            <v>Concreto 3000 psi@0,084*M3+372330^Acero 60000 pis figurado@10,5*Kgr+4014^Herramientas menores@0,25*Tarifa+800^Formaleta@0,05*Tarifa+20000^Oficial@0,125*Dia+59500^Ayudante@0,125*Dia+48450^</v>
          </cell>
          <cell r="K1139">
            <v>0</v>
          </cell>
          <cell r="L1139">
            <v>0</v>
          </cell>
          <cell r="M1139">
            <v>0</v>
          </cell>
          <cell r="N1139">
            <v>0</v>
          </cell>
          <cell r="O1139">
            <v>0</v>
          </cell>
          <cell r="P1139">
            <v>0</v>
          </cell>
          <cell r="Q1139">
            <v>0</v>
          </cell>
          <cell r="R1139">
            <v>0</v>
          </cell>
          <cell r="S1139">
            <v>0</v>
          </cell>
          <cell r="T1139">
            <v>0</v>
          </cell>
          <cell r="U1139">
            <v>0</v>
          </cell>
          <cell r="V1139">
            <v>0</v>
          </cell>
          <cell r="W1139">
            <v>0</v>
          </cell>
          <cell r="X1139">
            <v>0</v>
          </cell>
          <cell r="Y1139">
            <v>0</v>
          </cell>
          <cell r="Z1139">
            <v>0</v>
          </cell>
          <cell r="AA1139">
            <v>0</v>
          </cell>
          <cell r="AB1139">
            <v>0</v>
          </cell>
          <cell r="AC1139">
            <v>0</v>
          </cell>
          <cell r="AD1139">
            <v>0</v>
          </cell>
          <cell r="AE1139">
            <v>0</v>
          </cell>
          <cell r="AF1139">
            <v>0</v>
          </cell>
          <cell r="AG1139">
            <v>0</v>
          </cell>
          <cell r="AH1139">
            <v>0</v>
          </cell>
        </row>
        <row r="1140">
          <cell r="C1140" t="str">
            <v>dp1011800</v>
          </cell>
          <cell r="D1140" t="str">
            <v>PLANTILLA DE PISO EN CONCRETO 2000 PIS, ESP:,05 MTS</v>
          </cell>
          <cell r="E1140" t="str">
            <v>M2</v>
          </cell>
          <cell r="F1140">
            <v>24670</v>
          </cell>
          <cell r="G1140" t="str">
            <v>Concreto 2000 pis@0,0525*M3+289023^Herramientas menores@1*Tarifa+500^Oficial@0,0833*Dia+59500^Ayudante@0,0833*Dia+48450^</v>
          </cell>
          <cell r="K1140">
            <v>0</v>
          </cell>
          <cell r="L1140">
            <v>0</v>
          </cell>
          <cell r="M1140">
            <v>0</v>
          </cell>
          <cell r="N1140">
            <v>0</v>
          </cell>
          <cell r="O1140">
            <v>0</v>
          </cell>
          <cell r="P1140">
            <v>0</v>
          </cell>
          <cell r="Q1140">
            <v>0</v>
          </cell>
          <cell r="R1140">
            <v>0</v>
          </cell>
          <cell r="S1140">
            <v>0</v>
          </cell>
          <cell r="T1140">
            <v>0</v>
          </cell>
          <cell r="U1140">
            <v>0</v>
          </cell>
          <cell r="V1140">
            <v>0</v>
          </cell>
          <cell r="W1140">
            <v>0</v>
          </cell>
          <cell r="X1140">
            <v>0</v>
          </cell>
          <cell r="Y1140">
            <v>0</v>
          </cell>
          <cell r="Z1140">
            <v>0</v>
          </cell>
          <cell r="AA1140">
            <v>0</v>
          </cell>
          <cell r="AB1140">
            <v>0</v>
          </cell>
          <cell r="AC1140">
            <v>0</v>
          </cell>
          <cell r="AD1140">
            <v>0</v>
          </cell>
          <cell r="AE1140">
            <v>0</v>
          </cell>
          <cell r="AF1140">
            <v>0</v>
          </cell>
          <cell r="AG1140">
            <v>0</v>
          </cell>
          <cell r="AH1140">
            <v>0</v>
          </cell>
        </row>
        <row r="1141">
          <cell r="C1141" t="str">
            <v>dp1011900</v>
          </cell>
          <cell r="D1141" t="str">
            <v>PLATINA BASE ESTRUCTURA DE CUBIERTA, INCLUYE: PERFORACIONES Y PINTURA ANTICORROSIVO Y ESMALTE</v>
          </cell>
          <cell r="E1141" t="str">
            <v>U</v>
          </cell>
          <cell r="F1141">
            <v>80505</v>
          </cell>
          <cell r="G1141" t="str">
            <v>Acero de refuerzo 60000 pis@4,98*KG+4014^Esmalte verde sintetico @0,1365*GL+52521^Anticorrosivo rojo@0,1365*GL+54500^Soldadura 6013@0,21*KG+6500^Soldadura@0,25*Tarifa+40000^Herramientas menores@0,5*Tarifa+800^Ayudantes@0,1667*Dia+145350^Oficial@0,1667*Dia</v>
          </cell>
          <cell r="K1141">
            <v>0</v>
          </cell>
          <cell r="L1141">
            <v>0</v>
          </cell>
          <cell r="M1141">
            <v>0</v>
          </cell>
          <cell r="N1141">
            <v>0</v>
          </cell>
          <cell r="O1141">
            <v>0</v>
          </cell>
          <cell r="P1141">
            <v>0</v>
          </cell>
          <cell r="Q1141">
            <v>0</v>
          </cell>
          <cell r="R1141">
            <v>0</v>
          </cell>
          <cell r="S1141">
            <v>0</v>
          </cell>
          <cell r="T1141">
            <v>0</v>
          </cell>
          <cell r="U1141">
            <v>0</v>
          </cell>
          <cell r="V1141">
            <v>0</v>
          </cell>
          <cell r="W1141">
            <v>0</v>
          </cell>
          <cell r="X1141">
            <v>0</v>
          </cell>
          <cell r="Y1141">
            <v>0</v>
          </cell>
          <cell r="Z1141">
            <v>0</v>
          </cell>
          <cell r="AA1141">
            <v>0</v>
          </cell>
          <cell r="AB1141">
            <v>0</v>
          </cell>
          <cell r="AC1141">
            <v>0</v>
          </cell>
          <cell r="AD1141">
            <v>0</v>
          </cell>
          <cell r="AE1141">
            <v>0</v>
          </cell>
          <cell r="AF1141">
            <v>0</v>
          </cell>
          <cell r="AG1141">
            <v>0</v>
          </cell>
          <cell r="AH1141">
            <v>0</v>
          </cell>
        </row>
        <row r="1142">
          <cell r="C1142" t="str">
            <v>dp1012000</v>
          </cell>
          <cell r="D1142" t="str">
            <v>LEVANTE DE POLLO EN LADRILLO COMUN, PAÑETADO CON MORTERO 1:4 IMPERMEABILIZADO, ALTURA:,08 MTS</v>
          </cell>
          <cell r="E1142" t="str">
            <v>ML</v>
          </cell>
          <cell r="F1142">
            <v>11056</v>
          </cell>
          <cell r="G1142" t="str">
            <v>Ladrillo común@5,25*U+300^Mortero 1:4@0,0105*M3+314757^Mortero 1:4, impermeabilizado@0,0053*M3+395707^Herramientas menores@1*Tarifa+500^Oficial@0,0333*Dia+59500^Ayudante@0,0333*Dia+48450^</v>
          </cell>
          <cell r="K1142">
            <v>0</v>
          </cell>
          <cell r="L1142">
            <v>0</v>
          </cell>
          <cell r="M1142">
            <v>0</v>
          </cell>
          <cell r="N1142">
            <v>0</v>
          </cell>
          <cell r="O1142">
            <v>0</v>
          </cell>
          <cell r="P1142">
            <v>0</v>
          </cell>
          <cell r="Q1142">
            <v>0</v>
          </cell>
          <cell r="R1142">
            <v>0</v>
          </cell>
          <cell r="S1142">
            <v>0</v>
          </cell>
          <cell r="T1142">
            <v>0</v>
          </cell>
          <cell r="U1142">
            <v>0</v>
          </cell>
          <cell r="V1142">
            <v>0</v>
          </cell>
          <cell r="W1142">
            <v>0</v>
          </cell>
          <cell r="X1142">
            <v>0</v>
          </cell>
          <cell r="Y1142">
            <v>0</v>
          </cell>
          <cell r="Z1142">
            <v>0</v>
          </cell>
          <cell r="AA1142">
            <v>0</v>
          </cell>
          <cell r="AB1142">
            <v>0</v>
          </cell>
          <cell r="AC1142">
            <v>0</v>
          </cell>
          <cell r="AD1142">
            <v>0</v>
          </cell>
          <cell r="AE1142">
            <v>0</v>
          </cell>
          <cell r="AF1142">
            <v>0</v>
          </cell>
          <cell r="AG1142">
            <v>0</v>
          </cell>
          <cell r="AH1142">
            <v>0</v>
          </cell>
        </row>
        <row r="1143">
          <cell r="C1143" t="str">
            <v>dp1012100</v>
          </cell>
          <cell r="D1143" t="str">
            <v>POSTE DE LINEA EN TUBERIA GALVANIZADA Ø2" x 1,00 MM, INCLUYE: PINTURA ANTICORROSIVO, ESMALTE E INSTALACION</v>
          </cell>
          <cell r="E1143" t="str">
            <v>ML</v>
          </cell>
          <cell r="F1143">
            <v>35808</v>
          </cell>
          <cell r="G1143" t="str">
            <v>Tubo galvanizado Ø2" x 6,00 ML@0,168*U+51500^Esmalte verde sintetico @0,0618*GL+52521^Anticorrosivo rojo@0,0618*GL+54500^Concreto 3000 psi@0,0105*M3+372330^Soldadura @0,0667*Tarifa+45000^Herramienta menores@0,5*Tarifa+3100^Oficial@0,0714*Dia+59500^Ayudant</v>
          </cell>
          <cell r="K1143">
            <v>0</v>
          </cell>
          <cell r="L1143">
            <v>0</v>
          </cell>
          <cell r="M1143">
            <v>0</v>
          </cell>
          <cell r="N1143">
            <v>0</v>
          </cell>
          <cell r="O1143">
            <v>0</v>
          </cell>
          <cell r="P1143">
            <v>0</v>
          </cell>
          <cell r="Q1143">
            <v>0</v>
          </cell>
          <cell r="R1143">
            <v>0</v>
          </cell>
          <cell r="S1143">
            <v>0</v>
          </cell>
          <cell r="T1143">
            <v>0</v>
          </cell>
          <cell r="U1143">
            <v>0</v>
          </cell>
          <cell r="V1143">
            <v>0</v>
          </cell>
          <cell r="W1143">
            <v>0</v>
          </cell>
          <cell r="X1143">
            <v>0</v>
          </cell>
          <cell r="Y1143">
            <v>0</v>
          </cell>
          <cell r="Z1143">
            <v>0</v>
          </cell>
          <cell r="AA1143">
            <v>0</v>
          </cell>
          <cell r="AB1143">
            <v>0</v>
          </cell>
          <cell r="AC1143">
            <v>0</v>
          </cell>
          <cell r="AD1143">
            <v>0</v>
          </cell>
          <cell r="AE1143">
            <v>0</v>
          </cell>
          <cell r="AF1143">
            <v>0</v>
          </cell>
          <cell r="AG1143">
            <v>0</v>
          </cell>
          <cell r="AH1143">
            <v>0</v>
          </cell>
        </row>
        <row r="1144">
          <cell r="C1144" t="str">
            <v>dp1012200</v>
          </cell>
          <cell r="D1144" t="str">
            <v>POSTE DE LINEA EN TUBERIA GALVANIZADA Ø2-1/2" X 1,00 MM, INCLUYE: PINTURA ANTICORROSIVO, ESMALTE E INSTALACION</v>
          </cell>
          <cell r="E1144" t="str">
            <v>ML</v>
          </cell>
          <cell r="F1144">
            <v>28401</v>
          </cell>
          <cell r="G1144" t="str">
            <v>Tubo galvanizado Ø2-1/2" x 6,00 ML@0,168*U+60000^Esmalte verde sintetico @0,0618*GL+52521^Anticorrosivo rojo@0,0618*GL+54500^Concreto 3000 psi@0,0103*M3+304944^Soldadura @0,0667*Tarifa+45000^Herramienta menores@0,5*Tarifa+3100^Oficial@0,0833*Dia+59500^Ayu</v>
          </cell>
          <cell r="K1144">
            <v>0</v>
          </cell>
          <cell r="L1144">
            <v>0</v>
          </cell>
          <cell r="M1144">
            <v>0</v>
          </cell>
          <cell r="N1144">
            <v>0</v>
          </cell>
          <cell r="O1144">
            <v>0</v>
          </cell>
          <cell r="P1144">
            <v>0</v>
          </cell>
          <cell r="Q1144">
            <v>0</v>
          </cell>
          <cell r="R1144">
            <v>0</v>
          </cell>
          <cell r="S1144">
            <v>0</v>
          </cell>
          <cell r="T1144">
            <v>0</v>
          </cell>
          <cell r="U1144">
            <v>0</v>
          </cell>
          <cell r="V1144">
            <v>0</v>
          </cell>
          <cell r="W1144">
            <v>0</v>
          </cell>
          <cell r="X1144">
            <v>0</v>
          </cell>
          <cell r="Y1144">
            <v>0</v>
          </cell>
          <cell r="Z1144">
            <v>0</v>
          </cell>
          <cell r="AA1144">
            <v>0</v>
          </cell>
          <cell r="AB1144">
            <v>0</v>
          </cell>
          <cell r="AC1144">
            <v>0</v>
          </cell>
          <cell r="AD1144">
            <v>0</v>
          </cell>
          <cell r="AE1144">
            <v>0</v>
          </cell>
          <cell r="AF1144">
            <v>0</v>
          </cell>
          <cell r="AG1144">
            <v>0</v>
          </cell>
          <cell r="AH1144">
            <v>0</v>
          </cell>
        </row>
        <row r="1145">
          <cell r="C1145" t="str">
            <v>dp1012300</v>
          </cell>
          <cell r="D1145" t="str">
            <v>POSTE METALICO POLIGONAL TRONCO PIRAMIDAL DE 10,00 MTS, CON BASE Y PERNOS, INCLUYE: CRUCETA METÁLICA DE 2,40 MTS Y ACCESORIOS DE SUJECION Y SISTEMA DE PUESTA A TIERRA</v>
          </cell>
          <cell r="E1145" t="str">
            <v>U</v>
          </cell>
          <cell r="F1145">
            <v>1777720</v>
          </cell>
          <cell r="G1145" t="str">
            <v>Suministro e instalación de poste metálico poligonal, tronco piramidal de 10 mts con base y pernos,@1*U+1670400^Accesorios de fijación@1*U+10000^Base de concreto para poste metalico 10/12 mts@1*U+556800^Cruceta angular Metal. 2½ x 2½ x ¼ x 2.4m@1*U+208800</v>
          </cell>
          <cell r="K1145">
            <v>0</v>
          </cell>
          <cell r="L1145">
            <v>0</v>
          </cell>
          <cell r="M1145">
            <v>0</v>
          </cell>
          <cell r="N1145">
            <v>0</v>
          </cell>
          <cell r="O1145">
            <v>0</v>
          </cell>
          <cell r="P1145">
            <v>0</v>
          </cell>
          <cell r="Q1145">
            <v>0</v>
          </cell>
          <cell r="R1145">
            <v>0</v>
          </cell>
          <cell r="S1145">
            <v>0</v>
          </cell>
          <cell r="T1145">
            <v>0</v>
          </cell>
          <cell r="U1145">
            <v>0</v>
          </cell>
          <cell r="V1145">
            <v>0</v>
          </cell>
          <cell r="W1145">
            <v>0</v>
          </cell>
          <cell r="X1145">
            <v>0</v>
          </cell>
          <cell r="Y1145">
            <v>0</v>
          </cell>
          <cell r="Z1145">
            <v>0</v>
          </cell>
          <cell r="AA1145">
            <v>0</v>
          </cell>
          <cell r="AB1145">
            <v>0</v>
          </cell>
          <cell r="AC1145">
            <v>0</v>
          </cell>
          <cell r="AD1145">
            <v>0</v>
          </cell>
          <cell r="AE1145">
            <v>0</v>
          </cell>
          <cell r="AF1145">
            <v>0</v>
          </cell>
          <cell r="AG1145">
            <v>0</v>
          </cell>
          <cell r="AH1145">
            <v>0</v>
          </cell>
        </row>
        <row r="1146">
          <cell r="C1146" t="str">
            <v>dp1012400</v>
          </cell>
          <cell r="D1146" t="str">
            <v>PROYECTOR LED DE 90 W 100-277 V, IP 65, BLANCO FRIO, 13200 LUMEN, INCLUYE: ACCESORIOS DE SUJECION, BAJANTE EN CABLE 3 X 14 AWG Y ACCESORIOS DE CONEXIÓN</v>
          </cell>
          <cell r="E1146" t="str">
            <v>U</v>
          </cell>
          <cell r="F1146">
            <v>70208</v>
          </cell>
          <cell r="G1146" t="str">
            <v>Suministro e instalación de Proyector Led de 90 W 100-277 V, IP65, blanco frio, 13200 lumen, incluye: accesorios de sujeción, bajante en cable 3 x 14 AWG y accesorios de conexión@1*U+215000^Accesoros de fijación@1*GBL+10000^Accesorios de armado y cableado</v>
          </cell>
          <cell r="K1146">
            <v>0</v>
          </cell>
          <cell r="L1146">
            <v>0</v>
          </cell>
          <cell r="M1146">
            <v>0</v>
          </cell>
          <cell r="N1146">
            <v>0</v>
          </cell>
          <cell r="O1146">
            <v>0</v>
          </cell>
          <cell r="P1146">
            <v>0</v>
          </cell>
          <cell r="Q1146">
            <v>0</v>
          </cell>
          <cell r="R1146">
            <v>0</v>
          </cell>
          <cell r="S1146">
            <v>0</v>
          </cell>
          <cell r="T1146">
            <v>0</v>
          </cell>
          <cell r="U1146">
            <v>0</v>
          </cell>
          <cell r="V1146">
            <v>0</v>
          </cell>
          <cell r="W1146">
            <v>0</v>
          </cell>
          <cell r="X1146">
            <v>0</v>
          </cell>
          <cell r="Y1146">
            <v>0</v>
          </cell>
          <cell r="Z1146">
            <v>0</v>
          </cell>
          <cell r="AA1146">
            <v>0</v>
          </cell>
          <cell r="AB1146">
            <v>0</v>
          </cell>
          <cell r="AC1146">
            <v>0</v>
          </cell>
          <cell r="AD1146">
            <v>0</v>
          </cell>
          <cell r="AE1146">
            <v>0</v>
          </cell>
          <cell r="AF1146">
            <v>0</v>
          </cell>
          <cell r="AG1146">
            <v>0</v>
          </cell>
          <cell r="AH1146">
            <v>0</v>
          </cell>
        </row>
        <row r="1147">
          <cell r="C1147" t="str">
            <v>dp1012500</v>
          </cell>
          <cell r="D1147" t="str">
            <v>SUMINISTRO E INSTALACION DE PUERTA GALVANIZADA CAL 20, DIM:(,65 X 1,65) MTS, INCLUYE: MARCO, MANIJAS, PORTACANDADOS Y PINTURA ESMALTE</v>
          </cell>
          <cell r="E1147" t="str">
            <v>U</v>
          </cell>
          <cell r="F1147">
            <v>356483</v>
          </cell>
          <cell r="G1147" t="str">
            <v>Puerta en lámina galvanizada calibre 20, dim:(,65 x 1,65) mts, incluye:marco, manijas, portacandados y pintura esmalte@320000*U+1^Herramientas menores@1*Tarifa+500^Oficial@0,3333*Dia+59500^Ayudante@0,3333*Dia+48450^</v>
          </cell>
          <cell r="K1147">
            <v>0</v>
          </cell>
          <cell r="L1147">
            <v>0</v>
          </cell>
          <cell r="M1147">
            <v>0</v>
          </cell>
          <cell r="N1147">
            <v>0</v>
          </cell>
          <cell r="O1147">
            <v>0</v>
          </cell>
          <cell r="P1147">
            <v>0</v>
          </cell>
          <cell r="Q1147">
            <v>0</v>
          </cell>
          <cell r="R1147">
            <v>0</v>
          </cell>
          <cell r="S1147">
            <v>0</v>
          </cell>
          <cell r="T1147">
            <v>0</v>
          </cell>
          <cell r="U1147">
            <v>0</v>
          </cell>
          <cell r="V1147">
            <v>0</v>
          </cell>
          <cell r="W1147">
            <v>0</v>
          </cell>
          <cell r="X1147">
            <v>0</v>
          </cell>
          <cell r="Y1147">
            <v>0</v>
          </cell>
          <cell r="Z1147">
            <v>0</v>
          </cell>
          <cell r="AA1147">
            <v>0</v>
          </cell>
          <cell r="AB1147">
            <v>0</v>
          </cell>
          <cell r="AC1147">
            <v>0</v>
          </cell>
          <cell r="AD1147">
            <v>0</v>
          </cell>
          <cell r="AE1147">
            <v>0</v>
          </cell>
          <cell r="AF1147">
            <v>0</v>
          </cell>
          <cell r="AG1147">
            <v>0</v>
          </cell>
          <cell r="AH1147">
            <v>0</v>
          </cell>
        </row>
        <row r="1148">
          <cell r="C1148" t="str">
            <v>dp1012600</v>
          </cell>
          <cell r="D1148" t="str">
            <v>SUMINISTRO E INSTALACION DE PUERTA GALVANIZADA CAL 20, DIM:(,80 X 2,00) MTS, INCLUYE: MARCO, MANIJAS, PORTACANDADOS Y PINTURA ESMALTE</v>
          </cell>
          <cell r="E1148" t="str">
            <v>U</v>
          </cell>
          <cell r="F1148">
            <v>441483</v>
          </cell>
          <cell r="G1148" t="str">
            <v>Puerta en lámina galvanizada calibre 20, dim:(,80 x 2,00) mts, incluye:marco, manijas, portacandados y pintura esmalte@405000*U+1^Herramientas menores@1*Tarifa+500^Oficial@0,3333*Dia+59500^Ayudante@0,3333*Dia+48450^</v>
          </cell>
          <cell r="K1148">
            <v>0</v>
          </cell>
          <cell r="L1148">
            <v>0</v>
          </cell>
          <cell r="M1148">
            <v>0</v>
          </cell>
          <cell r="N1148">
            <v>0</v>
          </cell>
          <cell r="O1148">
            <v>0</v>
          </cell>
          <cell r="P1148">
            <v>0</v>
          </cell>
          <cell r="Q1148">
            <v>0</v>
          </cell>
          <cell r="R1148">
            <v>0</v>
          </cell>
          <cell r="S1148">
            <v>0</v>
          </cell>
          <cell r="T1148">
            <v>0</v>
          </cell>
          <cell r="U1148">
            <v>0</v>
          </cell>
          <cell r="V1148">
            <v>0</v>
          </cell>
          <cell r="W1148">
            <v>0</v>
          </cell>
          <cell r="X1148">
            <v>0</v>
          </cell>
          <cell r="Y1148">
            <v>0</v>
          </cell>
          <cell r="Z1148">
            <v>0</v>
          </cell>
          <cell r="AA1148">
            <v>0</v>
          </cell>
          <cell r="AB1148">
            <v>0</v>
          </cell>
          <cell r="AC1148">
            <v>0</v>
          </cell>
          <cell r="AD1148">
            <v>0</v>
          </cell>
          <cell r="AE1148">
            <v>0</v>
          </cell>
          <cell r="AF1148">
            <v>0</v>
          </cell>
          <cell r="AG1148">
            <v>0</v>
          </cell>
          <cell r="AH1148">
            <v>0</v>
          </cell>
        </row>
        <row r="1149">
          <cell r="C1149" t="str">
            <v>dp1012700</v>
          </cell>
          <cell r="D1149" t="str">
            <v>SUMINISTRO E INSTALACION DE PUERTA EN MADERA CEDRO 4 TABLEROS DIM:(,80 X 2,00) MTS, INCLUYE: MARCO, JAMBA, BISABRAS, CERRADURA, PINTURA ESMALTE</v>
          </cell>
          <cell r="E1149" t="str">
            <v>U</v>
          </cell>
          <cell r="F1149">
            <v>271683</v>
          </cell>
          <cell r="G1149" t="str">
            <v>Puerta 4 tableros cedro@1*U+180000^Bisagra pala ancha 3" x 3"@3*U+1500^Cerradura duralock tipo económica@1*U+25000^Tornillo goloso de 3"@18,9*U+100^Thiner @0,2575*GA+8500^Sellador lijable@0,2575*GA+54800^Laca transparente@0,2575*GA+60500^Chazo plástico de</v>
          </cell>
          <cell r="K1149">
            <v>0</v>
          </cell>
          <cell r="L1149">
            <v>0</v>
          </cell>
          <cell r="M1149">
            <v>0</v>
          </cell>
          <cell r="N1149">
            <v>0</v>
          </cell>
          <cell r="O1149">
            <v>0</v>
          </cell>
          <cell r="P1149">
            <v>0</v>
          </cell>
          <cell r="Q1149">
            <v>0</v>
          </cell>
          <cell r="R1149">
            <v>0</v>
          </cell>
          <cell r="S1149">
            <v>0</v>
          </cell>
          <cell r="T1149">
            <v>0</v>
          </cell>
          <cell r="U1149">
            <v>0</v>
          </cell>
          <cell r="V1149">
            <v>0</v>
          </cell>
          <cell r="W1149">
            <v>0</v>
          </cell>
          <cell r="X1149">
            <v>0</v>
          </cell>
          <cell r="Y1149">
            <v>0</v>
          </cell>
          <cell r="Z1149">
            <v>0</v>
          </cell>
          <cell r="AA1149">
            <v>0</v>
          </cell>
          <cell r="AB1149">
            <v>0</v>
          </cell>
          <cell r="AC1149">
            <v>0</v>
          </cell>
          <cell r="AD1149">
            <v>0</v>
          </cell>
          <cell r="AE1149">
            <v>0</v>
          </cell>
          <cell r="AF1149">
            <v>0</v>
          </cell>
          <cell r="AG1149">
            <v>0</v>
          </cell>
          <cell r="AH1149">
            <v>0</v>
          </cell>
        </row>
        <row r="1150">
          <cell r="C1150" t="str">
            <v>dp1012800</v>
          </cell>
          <cell r="D1150" t="str">
            <v>PUPLIPLAST APLICADO SOBRE MURO A TRES MANOS</v>
          </cell>
          <cell r="E1150" t="str">
            <v>M2</v>
          </cell>
          <cell r="F1150">
            <v>13663</v>
          </cell>
          <cell r="G1150" t="str">
            <v>Puliplast - Cuñete@0,084*U+85000^Andamios y tablones@0,25*Tarifa+2500^Herramientas menores@1*Tarifa+500^Oficial@0,05*Dia+59500^Ayudante@0,05*Dia+48450^</v>
          </cell>
          <cell r="K1150">
            <v>0</v>
          </cell>
          <cell r="L1150">
            <v>0</v>
          </cell>
          <cell r="M1150">
            <v>0</v>
          </cell>
          <cell r="N1150">
            <v>0</v>
          </cell>
          <cell r="O1150">
            <v>0</v>
          </cell>
          <cell r="P1150">
            <v>0</v>
          </cell>
          <cell r="Q1150">
            <v>0</v>
          </cell>
          <cell r="R1150">
            <v>0</v>
          </cell>
          <cell r="S1150">
            <v>0</v>
          </cell>
          <cell r="T1150">
            <v>0</v>
          </cell>
          <cell r="U1150">
            <v>0</v>
          </cell>
          <cell r="V1150">
            <v>0</v>
          </cell>
          <cell r="W1150">
            <v>0</v>
          </cell>
          <cell r="X1150">
            <v>0</v>
          </cell>
          <cell r="Y1150">
            <v>0</v>
          </cell>
          <cell r="Z1150">
            <v>0</v>
          </cell>
          <cell r="AA1150">
            <v>0</v>
          </cell>
          <cell r="AB1150">
            <v>0</v>
          </cell>
          <cell r="AC1150">
            <v>0</v>
          </cell>
          <cell r="AD1150">
            <v>0</v>
          </cell>
          <cell r="AE1150">
            <v>0</v>
          </cell>
          <cell r="AF1150">
            <v>0</v>
          </cell>
          <cell r="AG1150">
            <v>0</v>
          </cell>
          <cell r="AH1150">
            <v>0</v>
          </cell>
        </row>
        <row r="1151">
          <cell r="C1151" t="str">
            <v>dp1012900</v>
          </cell>
          <cell r="D1151" t="str">
            <v>PUNTO DE AGUA POTABLE Ø1/2" RDE 21 PRESION</v>
          </cell>
          <cell r="E1151" t="str">
            <v>U</v>
          </cell>
          <cell r="F1151">
            <v>28258</v>
          </cell>
          <cell r="G1151" t="str">
            <v>Tuberia rde 21 Ø1/2" x 6,00 mts@0,2625*U+8500^Tapón macho galvanizado Ø1/2"@1*U+2500^Adaptador macho Ø1/2" cpvc@1*U+350^Soldadura líquida 1/4" gl@0,01*U+28500^Codo galvanizado Ø1/2"@1*U+2500^Tee 3/4" rde 21 pvc@1*U+900^Buje soldado Ø1/2"@1*U+500^Cinta tef</v>
          </cell>
          <cell r="K1151">
            <v>0</v>
          </cell>
          <cell r="L1151">
            <v>0</v>
          </cell>
          <cell r="M1151">
            <v>0</v>
          </cell>
          <cell r="N1151">
            <v>0</v>
          </cell>
          <cell r="O1151">
            <v>0</v>
          </cell>
          <cell r="P1151">
            <v>0</v>
          </cell>
          <cell r="Q1151">
            <v>0</v>
          </cell>
          <cell r="R1151">
            <v>0</v>
          </cell>
          <cell r="S1151">
            <v>0</v>
          </cell>
          <cell r="T1151">
            <v>0</v>
          </cell>
          <cell r="U1151">
            <v>0</v>
          </cell>
          <cell r="V1151">
            <v>0</v>
          </cell>
          <cell r="W1151">
            <v>0</v>
          </cell>
          <cell r="X1151">
            <v>0</v>
          </cell>
          <cell r="Y1151">
            <v>0</v>
          </cell>
          <cell r="Z1151">
            <v>0</v>
          </cell>
          <cell r="AA1151">
            <v>0</v>
          </cell>
          <cell r="AB1151">
            <v>0</v>
          </cell>
          <cell r="AC1151">
            <v>0</v>
          </cell>
          <cell r="AD1151">
            <v>0</v>
          </cell>
          <cell r="AE1151">
            <v>0</v>
          </cell>
          <cell r="AF1151">
            <v>0</v>
          </cell>
          <cell r="AG1151">
            <v>0</v>
          </cell>
          <cell r="AH1151">
            <v>0</v>
          </cell>
        </row>
        <row r="1152">
          <cell r="C1152" t="str">
            <v>dp1013000</v>
          </cell>
          <cell r="D1152" t="str">
            <v>PUNTO SANITARIO Ø2" PVC</v>
          </cell>
          <cell r="E1152" t="str">
            <v>U</v>
          </cell>
          <cell r="F1152">
            <v>52744</v>
          </cell>
          <cell r="G1152" t="str">
            <v>Yee sanitaria Ø2" pvc@0,5*U+8900^Soldadura líquida 1/4" gl@0,0525*U+28500^Codo sanitario de 90 X Ø2" pvc@0,5*U+6780^Codo sanitario de 45 x Ø2" pvc@1*U+7850^Tubería sanitaria pvc Ø2" x 6,00 mts@0,1785*U+45210^Herramientas menores@1*Tarifa+500^Plomero@0,25*</v>
          </cell>
          <cell r="K1152">
            <v>0</v>
          </cell>
          <cell r="L1152">
            <v>0</v>
          </cell>
          <cell r="M1152">
            <v>0</v>
          </cell>
          <cell r="N1152">
            <v>0</v>
          </cell>
          <cell r="O1152">
            <v>0</v>
          </cell>
          <cell r="P1152">
            <v>0</v>
          </cell>
          <cell r="Q1152">
            <v>0</v>
          </cell>
          <cell r="R1152">
            <v>0</v>
          </cell>
          <cell r="S1152">
            <v>0</v>
          </cell>
          <cell r="T1152">
            <v>0</v>
          </cell>
          <cell r="U1152">
            <v>0</v>
          </cell>
          <cell r="V1152">
            <v>0</v>
          </cell>
          <cell r="W1152">
            <v>0</v>
          </cell>
          <cell r="X1152">
            <v>0</v>
          </cell>
          <cell r="Y1152">
            <v>0</v>
          </cell>
          <cell r="Z1152">
            <v>0</v>
          </cell>
          <cell r="AA1152">
            <v>0</v>
          </cell>
          <cell r="AB1152">
            <v>0</v>
          </cell>
          <cell r="AC1152">
            <v>0</v>
          </cell>
          <cell r="AD1152">
            <v>0</v>
          </cell>
          <cell r="AE1152">
            <v>0</v>
          </cell>
          <cell r="AF1152">
            <v>0</v>
          </cell>
          <cell r="AG1152">
            <v>0</v>
          </cell>
          <cell r="AH1152">
            <v>0</v>
          </cell>
        </row>
        <row r="1153">
          <cell r="C1153" t="str">
            <v>dp1013100</v>
          </cell>
          <cell r="D1153" t="str">
            <v>PUNTO SANITARIO Ø4" PVC</v>
          </cell>
          <cell r="E1153" t="str">
            <v>U</v>
          </cell>
          <cell r="F1153">
            <v>75804</v>
          </cell>
          <cell r="G1153" t="str">
            <v>Yee sanitaria Ø4" pvc@0,5*U+14500^Soldadura líquida 1/4" gl@0,084*U+28500^Codo sanitario 45° x C Ø4" pvc@1*U+10500^Codo sanitario de 90°x 2" CxE Ø4" pvc@1*U+12000^Tubería sanitaria pvc Ø4" x 6,00 mts@0,1785*U+85000^Herramientas menores@1*Tarifa+1500^Plome</v>
          </cell>
          <cell r="K1153">
            <v>0</v>
          </cell>
          <cell r="L1153">
            <v>0</v>
          </cell>
          <cell r="M1153">
            <v>0</v>
          </cell>
          <cell r="N1153">
            <v>0</v>
          </cell>
          <cell r="O1153">
            <v>0</v>
          </cell>
          <cell r="P1153">
            <v>0</v>
          </cell>
          <cell r="Q1153">
            <v>0</v>
          </cell>
          <cell r="R1153">
            <v>0</v>
          </cell>
          <cell r="S1153">
            <v>0</v>
          </cell>
          <cell r="T1153">
            <v>0</v>
          </cell>
          <cell r="U1153">
            <v>0</v>
          </cell>
          <cell r="V1153">
            <v>0</v>
          </cell>
          <cell r="W1153">
            <v>0</v>
          </cell>
          <cell r="X1153">
            <v>0</v>
          </cell>
          <cell r="Y1153">
            <v>0</v>
          </cell>
          <cell r="Z1153">
            <v>0</v>
          </cell>
          <cell r="AA1153">
            <v>0</v>
          </cell>
          <cell r="AB1153">
            <v>0</v>
          </cell>
          <cell r="AC1153">
            <v>0</v>
          </cell>
          <cell r="AD1153">
            <v>0</v>
          </cell>
          <cell r="AE1153">
            <v>0</v>
          </cell>
          <cell r="AF1153">
            <v>0</v>
          </cell>
          <cell r="AG1153">
            <v>0</v>
          </cell>
          <cell r="AH1153">
            <v>0</v>
          </cell>
        </row>
        <row r="1154">
          <cell r="C1154" t="str">
            <v>dp1013200</v>
          </cell>
          <cell r="D1154" t="str">
            <v>RASQUETEO, PINTURA ANTICORROSIVA Y ESMALTE, POSTE DE LINEA, PIEDEAMIGO, TENSOR ESTRUCTURA DE SOPORTE A TRES MANOS</v>
          </cell>
          <cell r="E1154" t="str">
            <v>ML</v>
          </cell>
          <cell r="F1154">
            <v>8934</v>
          </cell>
          <cell r="G1154" t="str">
            <v>Esmalte sintético@0,0315*Gl+56000^Anticorrosivo @0,042*Gl+48000^Lija N°150@0,315*PL+850^Herramientas menores@1*Tarifa+500^Pintor@0,04*Dia+61200^Ayudante@0,04*Dia+48450^</v>
          </cell>
          <cell r="K1154">
            <v>0</v>
          </cell>
          <cell r="L1154">
            <v>0</v>
          </cell>
          <cell r="M1154">
            <v>0</v>
          </cell>
          <cell r="N1154">
            <v>0</v>
          </cell>
          <cell r="O1154">
            <v>0</v>
          </cell>
          <cell r="P1154">
            <v>0</v>
          </cell>
          <cell r="Q1154">
            <v>0</v>
          </cell>
          <cell r="R1154">
            <v>0</v>
          </cell>
          <cell r="S1154">
            <v>0</v>
          </cell>
          <cell r="T1154">
            <v>0</v>
          </cell>
          <cell r="U1154">
            <v>0</v>
          </cell>
          <cell r="V1154">
            <v>0</v>
          </cell>
          <cell r="W1154">
            <v>0</v>
          </cell>
          <cell r="X1154">
            <v>0</v>
          </cell>
          <cell r="Y1154">
            <v>0</v>
          </cell>
          <cell r="Z1154">
            <v>0</v>
          </cell>
          <cell r="AA1154">
            <v>0</v>
          </cell>
          <cell r="AB1154">
            <v>0</v>
          </cell>
          <cell r="AC1154">
            <v>0</v>
          </cell>
          <cell r="AD1154">
            <v>0</v>
          </cell>
          <cell r="AE1154">
            <v>0</v>
          </cell>
          <cell r="AF1154">
            <v>0</v>
          </cell>
          <cell r="AG1154">
            <v>0</v>
          </cell>
          <cell r="AH1154">
            <v>0</v>
          </cell>
        </row>
        <row r="1155">
          <cell r="C1155" t="str">
            <v>dp1013300</v>
          </cell>
          <cell r="D1155" t="str">
            <v>RED DE SUMINISTRO DE AGUA POTABLE Ø1/2" EN TUBERÍA PVC RDE 21, INCLUYE: ACCESOSIOS Y EXCAVACION</v>
          </cell>
          <cell r="E1155" t="str">
            <v>ML</v>
          </cell>
          <cell r="F1155">
            <v>11252</v>
          </cell>
          <cell r="G1155" t="str">
            <v>Tubería RDE 21 1/2" PVC.@1,03*0+1850^Codo presión 90 x 1/2".@0,34*0+550^Unión de 1/2 presión.@0,02*0+500^Tee de Ø 1/2 Presión@0,34*0+850^Herramienta menores@0,5*Tarifa+3100^Plomero@0,0667*Dia+61200^Ayudante@0,0667*Dia+48450^</v>
          </cell>
          <cell r="K1155">
            <v>0</v>
          </cell>
          <cell r="L1155">
            <v>0</v>
          </cell>
          <cell r="M1155">
            <v>0</v>
          </cell>
          <cell r="N1155">
            <v>0</v>
          </cell>
          <cell r="O1155">
            <v>0</v>
          </cell>
          <cell r="P1155">
            <v>0</v>
          </cell>
          <cell r="Q1155">
            <v>0</v>
          </cell>
          <cell r="R1155">
            <v>0</v>
          </cell>
          <cell r="S1155">
            <v>0</v>
          </cell>
          <cell r="T1155">
            <v>0</v>
          </cell>
          <cell r="U1155">
            <v>0</v>
          </cell>
          <cell r="V1155">
            <v>0</v>
          </cell>
          <cell r="W1155">
            <v>0</v>
          </cell>
          <cell r="X1155">
            <v>0</v>
          </cell>
          <cell r="Y1155">
            <v>0</v>
          </cell>
          <cell r="Z1155">
            <v>0</v>
          </cell>
          <cell r="AA1155">
            <v>0</v>
          </cell>
          <cell r="AB1155">
            <v>0</v>
          </cell>
          <cell r="AC1155">
            <v>0</v>
          </cell>
          <cell r="AD1155">
            <v>0</v>
          </cell>
          <cell r="AE1155">
            <v>0</v>
          </cell>
          <cell r="AF1155">
            <v>0</v>
          </cell>
          <cell r="AG1155">
            <v>0</v>
          </cell>
          <cell r="AH1155">
            <v>0</v>
          </cell>
        </row>
        <row r="1156">
          <cell r="C1156" t="str">
            <v>dp1013400</v>
          </cell>
          <cell r="D1156" t="str">
            <v xml:space="preserve">REGISTRO EN MAMPOSTERIA CON TAPA EN CONCRETO DIM: (,30 X ,30) MTS, (REDES ELECTRICAS) </v>
          </cell>
          <cell r="E1156" t="str">
            <v>U</v>
          </cell>
          <cell r="F1156">
            <v>32370</v>
          </cell>
          <cell r="G1156" t="str">
            <v>Concreto 3000 pis@0,009*M3+372330^ladrillo común@24*U+300^Mortero 1:4@0,0144*M3+314757^Herramientas menores@1*Tarifa+850^Oficial@0,25*Dia+59500^Ayudante@0,25*Dia+48450^</v>
          </cell>
          <cell r="K1156">
            <v>0</v>
          </cell>
          <cell r="L1156">
            <v>0</v>
          </cell>
          <cell r="M1156">
            <v>0</v>
          </cell>
          <cell r="N1156">
            <v>0</v>
          </cell>
          <cell r="O1156">
            <v>0</v>
          </cell>
          <cell r="P1156">
            <v>0</v>
          </cell>
          <cell r="Q1156">
            <v>0</v>
          </cell>
          <cell r="R1156">
            <v>0</v>
          </cell>
          <cell r="S1156">
            <v>0</v>
          </cell>
          <cell r="T1156">
            <v>0</v>
          </cell>
          <cell r="U1156">
            <v>0</v>
          </cell>
          <cell r="V1156">
            <v>0</v>
          </cell>
          <cell r="W1156">
            <v>0</v>
          </cell>
          <cell r="X1156">
            <v>0</v>
          </cell>
          <cell r="Y1156">
            <v>0</v>
          </cell>
          <cell r="Z1156">
            <v>0</v>
          </cell>
          <cell r="AA1156">
            <v>0</v>
          </cell>
          <cell r="AB1156">
            <v>0</v>
          </cell>
          <cell r="AC1156">
            <v>0</v>
          </cell>
          <cell r="AD1156">
            <v>0</v>
          </cell>
          <cell r="AE1156">
            <v>0</v>
          </cell>
          <cell r="AF1156">
            <v>0</v>
          </cell>
          <cell r="AG1156">
            <v>0</v>
          </cell>
          <cell r="AH1156">
            <v>0</v>
          </cell>
        </row>
        <row r="1157">
          <cell r="C1157" t="str">
            <v>dp1013500</v>
          </cell>
          <cell r="D1157" t="str">
            <v>REGISTRO SANITARIO EN MAMPOSTERIA Y CONCRETO REFORZADO, DIM:(,80 X ,80 X ,80) MTS</v>
          </cell>
          <cell r="E1157" t="str">
            <v>U</v>
          </cell>
          <cell r="F1157">
            <v>156796</v>
          </cell>
          <cell r="G1157" t="str">
            <v>Concreto 3000 pis@0,1075*M3+372330^Mortero 1:4@0,0525*M3+314757^Ladrillo común@68,25*U+300^Acero 60000 pis figurado@6,3*Kgr+4014^Herramientas menores@1*Tarifa+500^Oficial@0,5*Dia+59500^Ayudante@0,5*Dia+48450^</v>
          </cell>
          <cell r="K1157">
            <v>0</v>
          </cell>
          <cell r="L1157">
            <v>0</v>
          </cell>
          <cell r="M1157">
            <v>0</v>
          </cell>
          <cell r="N1157">
            <v>0</v>
          </cell>
          <cell r="O1157">
            <v>0</v>
          </cell>
          <cell r="P1157">
            <v>0</v>
          </cell>
          <cell r="Q1157">
            <v>0</v>
          </cell>
          <cell r="R1157">
            <v>0</v>
          </cell>
          <cell r="S1157">
            <v>0</v>
          </cell>
          <cell r="T1157">
            <v>0</v>
          </cell>
          <cell r="U1157">
            <v>0</v>
          </cell>
          <cell r="V1157">
            <v>0</v>
          </cell>
          <cell r="W1157">
            <v>0</v>
          </cell>
          <cell r="X1157">
            <v>0</v>
          </cell>
          <cell r="Y1157">
            <v>0</v>
          </cell>
          <cell r="Z1157">
            <v>0</v>
          </cell>
          <cell r="AA1157">
            <v>0</v>
          </cell>
          <cell r="AB1157">
            <v>0</v>
          </cell>
          <cell r="AC1157">
            <v>0</v>
          </cell>
          <cell r="AD1157">
            <v>0</v>
          </cell>
          <cell r="AE1157">
            <v>0</v>
          </cell>
          <cell r="AF1157">
            <v>0</v>
          </cell>
          <cell r="AG1157">
            <v>0</v>
          </cell>
          <cell r="AH1157">
            <v>0</v>
          </cell>
        </row>
        <row r="1158">
          <cell r="C1158" t="str">
            <v>dp1013600</v>
          </cell>
          <cell r="D1158" t="str">
            <v>REJILLA DE PISO CROMADA CON SOSCO Ø2"</v>
          </cell>
          <cell r="E1158" t="str">
            <v>U</v>
          </cell>
          <cell r="F1158">
            <v>16687</v>
          </cell>
          <cell r="G1158" t="str">
            <v>Rejilla de piso Ø2" ranurada@1*U+8500^Cemento blanco@0,2625*U+950^Herramientas menores@1*Tarifa+500^Plomero@0,125*Dia+59500^</v>
          </cell>
          <cell r="K1158">
            <v>0</v>
          </cell>
          <cell r="L1158">
            <v>0</v>
          </cell>
          <cell r="M1158">
            <v>0</v>
          </cell>
          <cell r="N1158">
            <v>0</v>
          </cell>
          <cell r="O1158">
            <v>0</v>
          </cell>
          <cell r="P1158">
            <v>0</v>
          </cell>
          <cell r="Q1158">
            <v>0</v>
          </cell>
          <cell r="R1158">
            <v>0</v>
          </cell>
          <cell r="S1158">
            <v>0</v>
          </cell>
          <cell r="T1158">
            <v>0</v>
          </cell>
          <cell r="U1158">
            <v>0</v>
          </cell>
          <cell r="V1158">
            <v>0</v>
          </cell>
          <cell r="W1158">
            <v>0</v>
          </cell>
          <cell r="X1158">
            <v>0</v>
          </cell>
          <cell r="Y1158">
            <v>0</v>
          </cell>
          <cell r="Z1158">
            <v>0</v>
          </cell>
          <cell r="AA1158">
            <v>0</v>
          </cell>
          <cell r="AB1158">
            <v>0</v>
          </cell>
          <cell r="AC1158">
            <v>0</v>
          </cell>
          <cell r="AD1158">
            <v>0</v>
          </cell>
          <cell r="AE1158">
            <v>0</v>
          </cell>
          <cell r="AF1158">
            <v>0</v>
          </cell>
          <cell r="AG1158">
            <v>0</v>
          </cell>
          <cell r="AH1158">
            <v>0</v>
          </cell>
        </row>
        <row r="1159">
          <cell r="C1159" t="str">
            <v>dp1013700</v>
          </cell>
          <cell r="D1159" t="str">
            <v xml:space="preserve">RELLENO DE ARENA LAVADA SELECCIONADA </v>
          </cell>
          <cell r="E1159" t="str">
            <v>M3</v>
          </cell>
          <cell r="F1159">
            <v>40859</v>
          </cell>
          <cell r="G1159" t="str">
            <v>Arena lavada@1,05*M3+35000^Herramientas menores@0,05*Tarifa+578^Ayudante@0,0667*Dia+61200^</v>
          </cell>
          <cell r="K1159">
            <v>0</v>
          </cell>
          <cell r="L1159">
            <v>0</v>
          </cell>
          <cell r="M1159">
            <v>0</v>
          </cell>
          <cell r="N1159">
            <v>0</v>
          </cell>
          <cell r="O1159">
            <v>0</v>
          </cell>
          <cell r="P1159">
            <v>0</v>
          </cell>
          <cell r="Q1159">
            <v>0</v>
          </cell>
          <cell r="R1159">
            <v>0</v>
          </cell>
          <cell r="S1159">
            <v>0</v>
          </cell>
          <cell r="T1159">
            <v>0</v>
          </cell>
          <cell r="U1159">
            <v>0</v>
          </cell>
          <cell r="V1159">
            <v>0</v>
          </cell>
          <cell r="W1159">
            <v>0</v>
          </cell>
          <cell r="X1159">
            <v>0</v>
          </cell>
          <cell r="Y1159">
            <v>0</v>
          </cell>
          <cell r="Z1159">
            <v>0</v>
          </cell>
          <cell r="AA1159">
            <v>0</v>
          </cell>
          <cell r="AB1159">
            <v>0</v>
          </cell>
          <cell r="AC1159">
            <v>0</v>
          </cell>
          <cell r="AD1159">
            <v>0</v>
          </cell>
          <cell r="AE1159">
            <v>0</v>
          </cell>
          <cell r="AF1159">
            <v>0</v>
          </cell>
          <cell r="AG1159">
            <v>0</v>
          </cell>
          <cell r="AH1159">
            <v>0</v>
          </cell>
        </row>
        <row r="1160">
          <cell r="C1160" t="str">
            <v>dp1013800</v>
          </cell>
          <cell r="D1160" t="str">
            <v>RELLENO DE ARENA-POLVILLO, PROPORCION 1:2, ESPESOR: ,05 MTS</v>
          </cell>
          <cell r="E1160" t="str">
            <v>M2</v>
          </cell>
          <cell r="F1160">
            <v>5099</v>
          </cell>
          <cell r="G1160" t="str">
            <v>Arena lavada@0,021*M3+35000^Polvillo caliza@0,0315*M3+65000^Herramientas menores@1*Tarifa+500^Ayudante@0,0125*Dia+145350^</v>
          </cell>
          <cell r="K1160">
            <v>0</v>
          </cell>
          <cell r="L1160">
            <v>0</v>
          </cell>
          <cell r="M1160">
            <v>0</v>
          </cell>
          <cell r="N1160">
            <v>0</v>
          </cell>
          <cell r="O1160">
            <v>0</v>
          </cell>
          <cell r="P1160">
            <v>0</v>
          </cell>
          <cell r="Q1160">
            <v>0</v>
          </cell>
          <cell r="R1160">
            <v>0</v>
          </cell>
          <cell r="S1160">
            <v>0</v>
          </cell>
          <cell r="T1160">
            <v>0</v>
          </cell>
          <cell r="U1160">
            <v>0</v>
          </cell>
          <cell r="V1160">
            <v>0</v>
          </cell>
          <cell r="W1160">
            <v>0</v>
          </cell>
          <cell r="X1160">
            <v>0</v>
          </cell>
          <cell r="Y1160">
            <v>0</v>
          </cell>
          <cell r="Z1160">
            <v>0</v>
          </cell>
          <cell r="AA1160">
            <v>0</v>
          </cell>
          <cell r="AB1160">
            <v>0</v>
          </cell>
          <cell r="AC1160">
            <v>0</v>
          </cell>
          <cell r="AD1160">
            <v>0</v>
          </cell>
          <cell r="AE1160">
            <v>0</v>
          </cell>
          <cell r="AF1160">
            <v>0</v>
          </cell>
          <cell r="AG1160">
            <v>0</v>
          </cell>
          <cell r="AH1160">
            <v>0</v>
          </cell>
        </row>
        <row r="1161">
          <cell r="C1161" t="str">
            <v>dp1013900</v>
          </cell>
          <cell r="D1161" t="str">
            <v>RELLENO DE MATERIAL SELECCIONADO COMPACTADO, PROCTOR MODIFICADO 95%</v>
          </cell>
          <cell r="E1161" t="str">
            <v>M3</v>
          </cell>
          <cell r="F1161">
            <v>60044</v>
          </cell>
          <cell r="G1161" t="str">
            <v>Relleno de material seleccionado@1,3*M3+15000^Agua@30*Lts+80^Herramientas menores@0,5*Tarifa+500^Rana vibrocompactador@0,2*Tarifa+12000^Ayudante@0,04*Dia+145350^Oficial@0,04*Dia+59500^Material seleccionado@39*M3K+700^</v>
          </cell>
          <cell r="K1161">
            <v>0</v>
          </cell>
          <cell r="L1161">
            <v>0</v>
          </cell>
          <cell r="M1161">
            <v>0</v>
          </cell>
          <cell r="N1161">
            <v>0</v>
          </cell>
          <cell r="O1161">
            <v>0</v>
          </cell>
          <cell r="P1161">
            <v>0</v>
          </cell>
          <cell r="Q1161">
            <v>0</v>
          </cell>
          <cell r="R1161">
            <v>0</v>
          </cell>
          <cell r="S1161">
            <v>0</v>
          </cell>
          <cell r="T1161">
            <v>0</v>
          </cell>
          <cell r="U1161">
            <v>0</v>
          </cell>
          <cell r="V1161">
            <v>0</v>
          </cell>
          <cell r="W1161">
            <v>0</v>
          </cell>
          <cell r="X1161">
            <v>0</v>
          </cell>
          <cell r="Y1161">
            <v>0</v>
          </cell>
          <cell r="Z1161">
            <v>0</v>
          </cell>
          <cell r="AA1161">
            <v>0</v>
          </cell>
          <cell r="AB1161">
            <v>0</v>
          </cell>
          <cell r="AC1161">
            <v>0</v>
          </cell>
          <cell r="AD1161">
            <v>0</v>
          </cell>
          <cell r="AE1161">
            <v>0</v>
          </cell>
          <cell r="AF1161">
            <v>0</v>
          </cell>
          <cell r="AG1161">
            <v>0</v>
          </cell>
          <cell r="AH1161">
            <v>0</v>
          </cell>
        </row>
        <row r="1162">
          <cell r="C1162" t="str">
            <v>dp1014000</v>
          </cell>
          <cell r="D1162" t="str">
            <v>RETIRO DE ENCHAPE EN MAL ESTADO, INCLUYE: RETIRO DE MATERIAL A SITIO AUTORIZADO</v>
          </cell>
          <cell r="E1162" t="str">
            <v>M2</v>
          </cell>
          <cell r="F1162">
            <v>11773</v>
          </cell>
          <cell r="G1162" t="str">
            <v>Volqueta@0,0014*Tarifa+120000^Herramientas menores@2*Tarifa+800^Andamios y tablones@0,125*Tarifa+2500^Ayudantes@0,1*Dia+96900^</v>
          </cell>
          <cell r="K1162">
            <v>0</v>
          </cell>
          <cell r="L1162">
            <v>0</v>
          </cell>
          <cell r="M1162">
            <v>0</v>
          </cell>
          <cell r="N1162">
            <v>0</v>
          </cell>
          <cell r="O1162">
            <v>0</v>
          </cell>
          <cell r="P1162">
            <v>0</v>
          </cell>
          <cell r="Q1162">
            <v>0</v>
          </cell>
          <cell r="R1162">
            <v>0</v>
          </cell>
          <cell r="S1162">
            <v>0</v>
          </cell>
          <cell r="T1162">
            <v>0</v>
          </cell>
          <cell r="U1162">
            <v>0</v>
          </cell>
          <cell r="V1162">
            <v>0</v>
          </cell>
          <cell r="W1162">
            <v>0</v>
          </cell>
          <cell r="X1162">
            <v>0</v>
          </cell>
          <cell r="Y1162">
            <v>0</v>
          </cell>
          <cell r="Z1162">
            <v>0</v>
          </cell>
          <cell r="AA1162">
            <v>0</v>
          </cell>
          <cell r="AB1162">
            <v>0</v>
          </cell>
          <cell r="AC1162">
            <v>0</v>
          </cell>
          <cell r="AD1162">
            <v>0</v>
          </cell>
          <cell r="AE1162">
            <v>0</v>
          </cell>
          <cell r="AF1162">
            <v>0</v>
          </cell>
          <cell r="AG1162">
            <v>0</v>
          </cell>
          <cell r="AH1162">
            <v>0</v>
          </cell>
        </row>
        <row r="1163">
          <cell r="C1163" t="str">
            <v>dp1014100</v>
          </cell>
          <cell r="D1163" t="str">
            <v>RETIRO DE MATERIAL DE DEMOLICION FUERA DEL SITIO DE LA OBRA</v>
          </cell>
          <cell r="E1163" t="str">
            <v>M3</v>
          </cell>
          <cell r="F1163">
            <v>29043</v>
          </cell>
          <cell r="G1163" t="str">
            <v>Volqueta@0,125*Tarifa+120000^Herramientas menores@0,25*Tarifa+800^Ayudante@0,1429*Dia+96900^</v>
          </cell>
          <cell r="K1163">
            <v>0</v>
          </cell>
          <cell r="L1163">
            <v>0</v>
          </cell>
          <cell r="M1163">
            <v>0</v>
          </cell>
          <cell r="N1163">
            <v>0</v>
          </cell>
          <cell r="O1163">
            <v>0</v>
          </cell>
          <cell r="P1163">
            <v>0</v>
          </cell>
          <cell r="Q1163">
            <v>0</v>
          </cell>
          <cell r="R1163">
            <v>0</v>
          </cell>
          <cell r="S1163">
            <v>0</v>
          </cell>
          <cell r="T1163">
            <v>0</v>
          </cell>
          <cell r="U1163">
            <v>0</v>
          </cell>
          <cell r="V1163">
            <v>0</v>
          </cell>
          <cell r="W1163">
            <v>0</v>
          </cell>
          <cell r="X1163">
            <v>0</v>
          </cell>
          <cell r="Y1163">
            <v>0</v>
          </cell>
          <cell r="Z1163">
            <v>0</v>
          </cell>
          <cell r="AA1163">
            <v>0</v>
          </cell>
          <cell r="AB1163">
            <v>0</v>
          </cell>
          <cell r="AC1163">
            <v>0</v>
          </cell>
          <cell r="AD1163">
            <v>0</v>
          </cell>
          <cell r="AE1163">
            <v>0</v>
          </cell>
          <cell r="AF1163">
            <v>0</v>
          </cell>
          <cell r="AG1163">
            <v>0</v>
          </cell>
          <cell r="AH1163">
            <v>0</v>
          </cell>
        </row>
        <row r="1164">
          <cell r="C1164" t="str">
            <v>dp1014200</v>
          </cell>
          <cell r="D1164" t="str">
            <v>SALIDA PARA ALUMBRADO</v>
          </cell>
          <cell r="E1164" t="str">
            <v>U</v>
          </cell>
          <cell r="F1164">
            <v>58440</v>
          </cell>
          <cell r="G1164" t="str">
            <v>Arandela de presión Ø5/8"@1,05*U+800^Curva de 90 CxE 1/2"@2,1*U+600^Caja plástica tipo luminex de 2x4@1,05*U+2500^Soporte de losa plafond@1,05*U+1600^Interruptor doble luminex@1*U+8500^Alambre N° 12 ref AWG THHN 90° C 600 V@12,6*ML+1400^Tubería conduit Ø1</v>
          </cell>
          <cell r="K1164">
            <v>0</v>
          </cell>
          <cell r="L1164">
            <v>0</v>
          </cell>
          <cell r="M1164">
            <v>0</v>
          </cell>
          <cell r="N1164">
            <v>0</v>
          </cell>
          <cell r="O1164">
            <v>0</v>
          </cell>
          <cell r="P1164">
            <v>0</v>
          </cell>
          <cell r="Q1164">
            <v>0</v>
          </cell>
          <cell r="R1164">
            <v>0</v>
          </cell>
          <cell r="S1164">
            <v>0</v>
          </cell>
          <cell r="T1164">
            <v>0</v>
          </cell>
          <cell r="U1164">
            <v>0</v>
          </cell>
          <cell r="V1164">
            <v>0</v>
          </cell>
          <cell r="W1164">
            <v>0</v>
          </cell>
          <cell r="X1164">
            <v>0</v>
          </cell>
          <cell r="Y1164">
            <v>0</v>
          </cell>
          <cell r="Z1164">
            <v>0</v>
          </cell>
          <cell r="AA1164">
            <v>0</v>
          </cell>
          <cell r="AB1164">
            <v>0</v>
          </cell>
          <cell r="AC1164">
            <v>0</v>
          </cell>
          <cell r="AD1164">
            <v>0</v>
          </cell>
          <cell r="AE1164">
            <v>0</v>
          </cell>
          <cell r="AF1164">
            <v>0</v>
          </cell>
          <cell r="AG1164">
            <v>0</v>
          </cell>
          <cell r="AH1164">
            <v>0</v>
          </cell>
        </row>
        <row r="1165">
          <cell r="C1165" t="str">
            <v>dp1014300</v>
          </cell>
          <cell r="D1165" t="str">
            <v>SALIDA DE TOMACORRIENTE MONOFASICA CON PUESTA A TIERRA</v>
          </cell>
          <cell r="E1165" t="str">
            <v>U</v>
          </cell>
          <cell r="F1165">
            <v>52564</v>
          </cell>
          <cell r="G1165" t="str">
            <v>Curva de 90 CxE 1/2"@2,1*U+600^Caja plástica tipo luminex de 2x4@1,05*U+2500^Toma doble luminex@1*U+8500^Alambre N° 12 ref AWG THHN 90° C 600 V@12,6*ML+1400^Tubería conduit Ø1/2"@1,89*ML+1500^Adaptador terminal Ø1/2"@2,1*U+300^Soldadura líquida 1/4" gl@0,</v>
          </cell>
          <cell r="K1165">
            <v>0</v>
          </cell>
          <cell r="L1165">
            <v>0</v>
          </cell>
          <cell r="M1165">
            <v>0</v>
          </cell>
          <cell r="N1165">
            <v>0</v>
          </cell>
          <cell r="O1165">
            <v>0</v>
          </cell>
          <cell r="P1165">
            <v>0</v>
          </cell>
          <cell r="Q1165">
            <v>0</v>
          </cell>
          <cell r="R1165">
            <v>0</v>
          </cell>
          <cell r="S1165">
            <v>0</v>
          </cell>
          <cell r="T1165">
            <v>0</v>
          </cell>
          <cell r="U1165">
            <v>0</v>
          </cell>
          <cell r="V1165">
            <v>0</v>
          </cell>
          <cell r="W1165">
            <v>0</v>
          </cell>
          <cell r="X1165">
            <v>0</v>
          </cell>
          <cell r="Y1165">
            <v>0</v>
          </cell>
          <cell r="Z1165">
            <v>0</v>
          </cell>
          <cell r="AA1165">
            <v>0</v>
          </cell>
          <cell r="AB1165">
            <v>0</v>
          </cell>
          <cell r="AC1165">
            <v>0</v>
          </cell>
          <cell r="AD1165">
            <v>0</v>
          </cell>
          <cell r="AE1165">
            <v>0</v>
          </cell>
          <cell r="AF1165">
            <v>0</v>
          </cell>
          <cell r="AG1165">
            <v>0</v>
          </cell>
          <cell r="AH1165">
            <v>0</v>
          </cell>
        </row>
        <row r="1166">
          <cell r="C1166" t="str">
            <v>dp1014400</v>
          </cell>
          <cell r="D1166" t="str">
            <v>SUMINISTRO E INSTALACION DE SANITARIO TIPO INSTITUCIONAL, COMPLETO, INCLUYE: INTERIORES Y PAPELERA</v>
          </cell>
          <cell r="E1166" t="str">
            <v>U</v>
          </cell>
          <cell r="F1166">
            <v>224978</v>
          </cell>
          <cell r="G1166" t="str">
            <v>Sanitario tipo avanti o similar@1*U+185000^Manguera sanitario tipo grival@1*U+8500^Cemento blanco@4,2*U+950^Herramientas menores@1*Tarifa+500^Plomero@0,25*Dia+59500^Ayudante@0,25*Dia+48450^</v>
          </cell>
          <cell r="K1166">
            <v>0</v>
          </cell>
          <cell r="L1166">
            <v>0</v>
          </cell>
          <cell r="M1166">
            <v>0</v>
          </cell>
          <cell r="N1166">
            <v>0</v>
          </cell>
          <cell r="O1166">
            <v>0</v>
          </cell>
          <cell r="P1166">
            <v>0</v>
          </cell>
          <cell r="Q1166">
            <v>0</v>
          </cell>
          <cell r="R1166">
            <v>0</v>
          </cell>
          <cell r="S1166">
            <v>0</v>
          </cell>
          <cell r="T1166">
            <v>0</v>
          </cell>
          <cell r="U1166">
            <v>0</v>
          </cell>
          <cell r="V1166">
            <v>0</v>
          </cell>
          <cell r="W1166">
            <v>0</v>
          </cell>
          <cell r="X1166">
            <v>0</v>
          </cell>
          <cell r="Y1166">
            <v>0</v>
          </cell>
          <cell r="Z1166">
            <v>0</v>
          </cell>
          <cell r="AA1166">
            <v>0</v>
          </cell>
          <cell r="AB1166">
            <v>0</v>
          </cell>
          <cell r="AC1166">
            <v>0</v>
          </cell>
          <cell r="AD1166">
            <v>0</v>
          </cell>
          <cell r="AE1166">
            <v>0</v>
          </cell>
          <cell r="AF1166">
            <v>0</v>
          </cell>
          <cell r="AG1166">
            <v>0</v>
          </cell>
          <cell r="AH1166">
            <v>0</v>
          </cell>
        </row>
        <row r="1167">
          <cell r="C1167" t="str">
            <v>dp1014500</v>
          </cell>
          <cell r="D1167" t="str">
            <v>SIEMBRA DE ARBOL ADULTO DIVERSOS, ALTURA PROMEDIO: 4,00 MTS, INCLUYE: TRASLADO, EXCAVACION, SIEMBRA, SUMINISTRO DE ARENA NEGRA Y MANTENIMIENTO HASTA RENOVAR FOLLAJE</v>
          </cell>
          <cell r="E1167" t="str">
            <v>U</v>
          </cell>
          <cell r="F1167">
            <v>228300</v>
          </cell>
          <cell r="G1167" t="str">
            <v>Suminsitro de arbol adulto, alt, prom, 4,00 mts, incluye: arena negra e insumos@1*U+185000^Herramientas menores@1*Tarifa+800^Ayudantes@0,1667*Dia+193800^Jardinero@0,1667*Dia+61200^</v>
          </cell>
          <cell r="K1167">
            <v>0</v>
          </cell>
          <cell r="L1167">
            <v>0</v>
          </cell>
          <cell r="M1167">
            <v>0</v>
          </cell>
          <cell r="N1167">
            <v>0</v>
          </cell>
          <cell r="O1167">
            <v>0</v>
          </cell>
          <cell r="P1167">
            <v>0</v>
          </cell>
          <cell r="Q1167">
            <v>0</v>
          </cell>
          <cell r="R1167">
            <v>0</v>
          </cell>
          <cell r="S1167">
            <v>0</v>
          </cell>
          <cell r="T1167">
            <v>0</v>
          </cell>
          <cell r="U1167">
            <v>0</v>
          </cell>
          <cell r="V1167">
            <v>0</v>
          </cell>
          <cell r="W1167">
            <v>0</v>
          </cell>
          <cell r="X1167">
            <v>0</v>
          </cell>
          <cell r="Y1167">
            <v>0</v>
          </cell>
          <cell r="Z1167">
            <v>0</v>
          </cell>
          <cell r="AA1167">
            <v>0</v>
          </cell>
          <cell r="AB1167">
            <v>0</v>
          </cell>
          <cell r="AC1167">
            <v>0</v>
          </cell>
          <cell r="AD1167">
            <v>0</v>
          </cell>
          <cell r="AE1167">
            <v>0</v>
          </cell>
          <cell r="AF1167">
            <v>0</v>
          </cell>
          <cell r="AG1167">
            <v>0</v>
          </cell>
          <cell r="AH1167">
            <v>0</v>
          </cell>
        </row>
        <row r="1168">
          <cell r="C1168" t="str">
            <v>dp1014600</v>
          </cell>
          <cell r="D1168" t="str">
            <v>SIEMBRA DE GRAMADO, INCLUYE: SUMINISTRO DE ARENA NEGRA PARA SIEMBRA</v>
          </cell>
          <cell r="E1168" t="str">
            <v>M2</v>
          </cell>
          <cell r="F1168">
            <v>20749</v>
          </cell>
          <cell r="G1168" t="str">
            <v>Grama tipo moñito @1,05*M2+15000^Arena negra@0,084*M3+30000^Herramientas menores@0,05*Tarifa+850^Jardinero@0,0222*Dia+61200^Ayudantes@0,0222*Dia+48450^</v>
          </cell>
          <cell r="K1168">
            <v>0</v>
          </cell>
          <cell r="L1168">
            <v>0</v>
          </cell>
          <cell r="M1168">
            <v>0</v>
          </cell>
          <cell r="N1168">
            <v>0</v>
          </cell>
          <cell r="O1168">
            <v>0</v>
          </cell>
          <cell r="P1168">
            <v>0</v>
          </cell>
          <cell r="Q1168">
            <v>0</v>
          </cell>
          <cell r="R1168">
            <v>0</v>
          </cell>
          <cell r="S1168">
            <v>0</v>
          </cell>
          <cell r="T1168">
            <v>0</v>
          </cell>
          <cell r="U1168">
            <v>0</v>
          </cell>
          <cell r="V1168">
            <v>0</v>
          </cell>
          <cell r="W1168">
            <v>0</v>
          </cell>
          <cell r="X1168">
            <v>0</v>
          </cell>
          <cell r="Y1168">
            <v>0</v>
          </cell>
          <cell r="Z1168">
            <v>0</v>
          </cell>
          <cell r="AA1168">
            <v>0</v>
          </cell>
          <cell r="AB1168">
            <v>0</v>
          </cell>
          <cell r="AC1168">
            <v>0</v>
          </cell>
          <cell r="AD1168">
            <v>0</v>
          </cell>
          <cell r="AE1168">
            <v>0</v>
          </cell>
          <cell r="AF1168">
            <v>0</v>
          </cell>
          <cell r="AG1168">
            <v>0</v>
          </cell>
          <cell r="AH1168">
            <v>0</v>
          </cell>
        </row>
        <row r="1169">
          <cell r="C1169" t="str">
            <v>dp1014700</v>
          </cell>
          <cell r="D1169" t="str">
            <v>SIEMBRA DE PALMERA REAL, ALTURA PROMEDIO: 6,00 MTS, INCLUYE: TRASLADO, EXCAVACION, SIEMBRA, SUMINISTRO DE ARENA NEGRA Y MANTENIMIENTO HASTA RENOVAR FOLLAJE</v>
          </cell>
          <cell r="E1169" t="str">
            <v>U</v>
          </cell>
          <cell r="F1169">
            <v>393300</v>
          </cell>
          <cell r="G1169" t="str">
            <v>Siembra de Palmera Real, alt, prom, 6,00 mts, incluye: arena negra e insumos@1*U+350000^Herramientas menores@1*Tarifa+800^Ayudantes@0,1667*Dia+193800^Jardinero@0,1667*Dia+61200^</v>
          </cell>
          <cell r="K1169">
            <v>0</v>
          </cell>
          <cell r="L1169">
            <v>0</v>
          </cell>
          <cell r="M1169">
            <v>0</v>
          </cell>
          <cell r="N1169">
            <v>0</v>
          </cell>
          <cell r="O1169">
            <v>0</v>
          </cell>
          <cell r="P1169">
            <v>0</v>
          </cell>
          <cell r="Q1169">
            <v>0</v>
          </cell>
          <cell r="R1169">
            <v>0</v>
          </cell>
          <cell r="S1169">
            <v>0</v>
          </cell>
          <cell r="T1169">
            <v>0</v>
          </cell>
          <cell r="U1169">
            <v>0</v>
          </cell>
          <cell r="V1169">
            <v>0</v>
          </cell>
          <cell r="W1169">
            <v>0</v>
          </cell>
          <cell r="X1169">
            <v>0</v>
          </cell>
          <cell r="Y1169">
            <v>0</v>
          </cell>
          <cell r="Z1169">
            <v>0</v>
          </cell>
          <cell r="AA1169">
            <v>0</v>
          </cell>
          <cell r="AB1169">
            <v>0</v>
          </cell>
          <cell r="AC1169">
            <v>0</v>
          </cell>
          <cell r="AD1169">
            <v>0</v>
          </cell>
          <cell r="AE1169">
            <v>0</v>
          </cell>
          <cell r="AF1169">
            <v>0</v>
          </cell>
          <cell r="AG1169">
            <v>0</v>
          </cell>
          <cell r="AH1169">
            <v>0</v>
          </cell>
        </row>
        <row r="1170">
          <cell r="C1170" t="str">
            <v>dp1014800</v>
          </cell>
          <cell r="D1170" t="str">
            <v>SIEMBRA DE SETOS DIVERSOS, ALTURA PROMEDIO ,60 MTS, INCLUYE: SUMINISTRO DE ARENA NEGRA PARA SIEMBRA</v>
          </cell>
          <cell r="E1170" t="str">
            <v>ML</v>
          </cell>
          <cell r="F1170">
            <v>46458</v>
          </cell>
          <cell r="G1170" t="str">
            <v>Setos diversos alt, prom, ,60 mts@1,05*ML+25000^Arena negra@0,063*M3+30000^Herramientas menores@0,05*Tarifa+850^Jardinero@0,1667*Dia+61200^Ayudante@0,1667*Dia+48450^</v>
          </cell>
          <cell r="K1170">
            <v>0</v>
          </cell>
          <cell r="L1170">
            <v>0</v>
          </cell>
          <cell r="M1170">
            <v>0</v>
          </cell>
          <cell r="N1170">
            <v>0</v>
          </cell>
          <cell r="O1170">
            <v>0</v>
          </cell>
          <cell r="P1170">
            <v>0</v>
          </cell>
          <cell r="Q1170">
            <v>0</v>
          </cell>
          <cell r="R1170">
            <v>0</v>
          </cell>
          <cell r="S1170">
            <v>0</v>
          </cell>
          <cell r="T1170">
            <v>0</v>
          </cell>
          <cell r="U1170">
            <v>0</v>
          </cell>
          <cell r="V1170">
            <v>0</v>
          </cell>
          <cell r="W1170">
            <v>0</v>
          </cell>
          <cell r="X1170">
            <v>0</v>
          </cell>
          <cell r="Y1170">
            <v>0</v>
          </cell>
          <cell r="Z1170">
            <v>0</v>
          </cell>
          <cell r="AA1170">
            <v>0</v>
          </cell>
          <cell r="AB1170">
            <v>0</v>
          </cell>
          <cell r="AC1170">
            <v>0</v>
          </cell>
          <cell r="AD1170">
            <v>0</v>
          </cell>
          <cell r="AE1170">
            <v>0</v>
          </cell>
          <cell r="AF1170">
            <v>0</v>
          </cell>
          <cell r="AG1170">
            <v>0</v>
          </cell>
          <cell r="AH1170">
            <v>0</v>
          </cell>
        </row>
        <row r="1171">
          <cell r="C1171" t="str">
            <v>dp1014900</v>
          </cell>
          <cell r="D1171" t="str">
            <v>SIEMBRA DE TRINITARIA, ALTURA PROMEDIO: 1,00 MTS, INCLUYE: TRASLADO, EXCAVACION, SIEMBRA, SUMINISTRO DE ARENA NEGRA Y MANTENIMIENTO HASTA RENOVAR FOLLAJE</v>
          </cell>
          <cell r="E1171" t="str">
            <v>U</v>
          </cell>
          <cell r="F1171">
            <v>44836</v>
          </cell>
          <cell r="G1171" t="str">
            <v>Suminsitro de trinitaria, alt, prom: ,50 mts, incluye: arena negra e insumos@1*U+35000^Herramientas menores@1*Tarifa+800^Ayudantes@0,1*Dia+29155^Jardinero@0,1*Dia+61200^</v>
          </cell>
          <cell r="K1171">
            <v>0</v>
          </cell>
          <cell r="L1171">
            <v>0</v>
          </cell>
          <cell r="M1171">
            <v>0</v>
          </cell>
          <cell r="N1171">
            <v>0</v>
          </cell>
          <cell r="O1171">
            <v>0</v>
          </cell>
          <cell r="P1171">
            <v>0</v>
          </cell>
          <cell r="Q1171">
            <v>0</v>
          </cell>
          <cell r="R1171">
            <v>0</v>
          </cell>
          <cell r="S1171">
            <v>0</v>
          </cell>
          <cell r="T1171">
            <v>0</v>
          </cell>
          <cell r="U1171">
            <v>0</v>
          </cell>
          <cell r="V1171">
            <v>0</v>
          </cell>
          <cell r="W1171">
            <v>0</v>
          </cell>
          <cell r="X1171">
            <v>0</v>
          </cell>
          <cell r="Y1171">
            <v>0</v>
          </cell>
          <cell r="Z1171">
            <v>0</v>
          </cell>
          <cell r="AA1171">
            <v>0</v>
          </cell>
          <cell r="AB1171">
            <v>0</v>
          </cell>
          <cell r="AC1171">
            <v>0</v>
          </cell>
          <cell r="AD1171">
            <v>0</v>
          </cell>
          <cell r="AE1171">
            <v>0</v>
          </cell>
          <cell r="AF1171">
            <v>0</v>
          </cell>
          <cell r="AG1171">
            <v>0</v>
          </cell>
          <cell r="AH1171">
            <v>0</v>
          </cell>
        </row>
        <row r="1172">
          <cell r="C1172" t="str">
            <v>dp1015000</v>
          </cell>
          <cell r="D1172" t="str">
            <v>SOBRECIMIENTO DOBLE EN LADRILLO COMUN, PAÑETADO POR AMBAS CARAS EN MORTERO 1:4 IMPERMEABILIZADO 1:4 ESP:,02 MTS, ALTURA PROM: ,30 MTS</v>
          </cell>
          <cell r="E1172" t="str">
            <v>ML</v>
          </cell>
          <cell r="F1172">
            <v>46602</v>
          </cell>
          <cell r="G1172" t="str">
            <v>Ladrillo común@63*U+300^Mortero 1:4@0,042*M3+314757^Mortero 1:4, impermeabilizado@0,0126*M3+395707^Herramientas menores@1*Tarifa+500^Oficial@0,0833*Dia+59500^Ayudante@0,0833*Dia+48450^</v>
          </cell>
          <cell r="K1172">
            <v>0</v>
          </cell>
          <cell r="L1172">
            <v>0</v>
          </cell>
          <cell r="M1172">
            <v>0</v>
          </cell>
          <cell r="N1172">
            <v>0</v>
          </cell>
          <cell r="O1172">
            <v>0</v>
          </cell>
          <cell r="P1172">
            <v>0</v>
          </cell>
          <cell r="Q1172">
            <v>0</v>
          </cell>
          <cell r="R1172">
            <v>0</v>
          </cell>
          <cell r="S1172">
            <v>0</v>
          </cell>
          <cell r="T1172">
            <v>0</v>
          </cell>
          <cell r="U1172">
            <v>0</v>
          </cell>
          <cell r="V1172">
            <v>0</v>
          </cell>
          <cell r="W1172">
            <v>0</v>
          </cell>
          <cell r="X1172">
            <v>0</v>
          </cell>
          <cell r="Y1172">
            <v>0</v>
          </cell>
          <cell r="Z1172">
            <v>0</v>
          </cell>
          <cell r="AA1172">
            <v>0</v>
          </cell>
          <cell r="AB1172">
            <v>0</v>
          </cell>
          <cell r="AC1172">
            <v>0</v>
          </cell>
          <cell r="AD1172">
            <v>0</v>
          </cell>
          <cell r="AE1172">
            <v>0</v>
          </cell>
          <cell r="AF1172">
            <v>0</v>
          </cell>
          <cell r="AG1172">
            <v>0</v>
          </cell>
          <cell r="AH1172">
            <v>0</v>
          </cell>
        </row>
        <row r="1173">
          <cell r="C1173" t="str">
            <v>dp1015100</v>
          </cell>
          <cell r="D1173" t="str">
            <v>SOLADO EN CONCRETO 1500 PIS, ESP:,05 MTS</v>
          </cell>
          <cell r="E1173" t="str">
            <v>M2</v>
          </cell>
          <cell r="F1173">
            <v>23801</v>
          </cell>
          <cell r="G1173" t="str">
            <v>Concreto 1500 psi@0,0525*M3+272475^Herramientas menores@1*Tarifa+500^Oficial@0,0833*Dia+59500^Ayudante@0,0833*Dia+48450^</v>
          </cell>
          <cell r="K1173">
            <v>0</v>
          </cell>
          <cell r="L1173">
            <v>0</v>
          </cell>
          <cell r="M1173">
            <v>0</v>
          </cell>
          <cell r="N1173">
            <v>0</v>
          </cell>
          <cell r="O1173">
            <v>0</v>
          </cell>
          <cell r="P1173">
            <v>0</v>
          </cell>
          <cell r="Q1173">
            <v>0</v>
          </cell>
          <cell r="R1173">
            <v>0</v>
          </cell>
          <cell r="S1173">
            <v>0</v>
          </cell>
          <cell r="T1173">
            <v>0</v>
          </cell>
          <cell r="U1173">
            <v>0</v>
          </cell>
          <cell r="V1173">
            <v>0</v>
          </cell>
          <cell r="W1173">
            <v>0</v>
          </cell>
          <cell r="X1173">
            <v>0</v>
          </cell>
          <cell r="Y1173">
            <v>0</v>
          </cell>
          <cell r="Z1173">
            <v>0</v>
          </cell>
          <cell r="AA1173">
            <v>0</v>
          </cell>
          <cell r="AB1173">
            <v>0</v>
          </cell>
          <cell r="AC1173">
            <v>0</v>
          </cell>
          <cell r="AD1173">
            <v>0</v>
          </cell>
          <cell r="AE1173">
            <v>0</v>
          </cell>
          <cell r="AF1173">
            <v>0</v>
          </cell>
          <cell r="AG1173">
            <v>0</v>
          </cell>
          <cell r="AH1173">
            <v>0</v>
          </cell>
        </row>
        <row r="1174">
          <cell r="C1174" t="str">
            <v>dp1015200</v>
          </cell>
          <cell r="D1174" t="str">
            <v>SUMINISTRO E INSTALACION DE TANQUE ELEVADO 1000 LITROS, INCLUYE: ACOMETIDA, GRIFERIA Y MONTAJE</v>
          </cell>
          <cell r="E1174" t="str">
            <v>U</v>
          </cell>
          <cell r="F1174">
            <v>493873</v>
          </cell>
          <cell r="G1174" t="str">
            <v>Tanque plástico de 1000 litros@1*U+285000^Tubería RDE 21 Ø3/4" presión@12,6*ML+2050^Tee Ø3/4" RDE 21 PVC@0,525*U+1500^Tubería RDE 21 Ø1/2" presión@3,15*ML+1850^Codo 90° Ø3/4" PVC@0,525*U+1250^Cheque Red White Ø3/4"@1*U+35000^Soladdura Líquida 1/4"@0,2625*</v>
          </cell>
          <cell r="K1174">
            <v>0</v>
          </cell>
          <cell r="L1174">
            <v>0</v>
          </cell>
          <cell r="M1174">
            <v>0</v>
          </cell>
          <cell r="N1174">
            <v>0</v>
          </cell>
          <cell r="O1174">
            <v>0</v>
          </cell>
          <cell r="P1174">
            <v>0</v>
          </cell>
          <cell r="Q1174">
            <v>0</v>
          </cell>
          <cell r="R1174">
            <v>0</v>
          </cell>
          <cell r="S1174">
            <v>0</v>
          </cell>
          <cell r="T1174">
            <v>0</v>
          </cell>
          <cell r="U1174">
            <v>0</v>
          </cell>
          <cell r="V1174">
            <v>0</v>
          </cell>
          <cell r="W1174">
            <v>0</v>
          </cell>
          <cell r="X1174">
            <v>0</v>
          </cell>
          <cell r="Y1174">
            <v>0</v>
          </cell>
          <cell r="Z1174">
            <v>0</v>
          </cell>
          <cell r="AA1174">
            <v>0</v>
          </cell>
          <cell r="AB1174">
            <v>0</v>
          </cell>
          <cell r="AC1174">
            <v>0</v>
          </cell>
          <cell r="AD1174">
            <v>0</v>
          </cell>
          <cell r="AE1174">
            <v>0</v>
          </cell>
          <cell r="AF1174">
            <v>0</v>
          </cell>
          <cell r="AG1174">
            <v>0</v>
          </cell>
          <cell r="AH1174">
            <v>0</v>
          </cell>
        </row>
        <row r="1175">
          <cell r="C1175" t="str">
            <v>dp1015300</v>
          </cell>
          <cell r="D1175" t="str">
            <v>SUMINISTRO E INSTALACION DE PUERTA ENROLLABLE EN LAMINA GALVANIZADA CAL 26, INCLUYE: MARCO, MANIJAS, PORTACANDADOS Y PINTURA ESMALTE</v>
          </cell>
          <cell r="E1175" t="str">
            <v>M2</v>
          </cell>
          <cell r="F1175">
            <v>193782</v>
          </cell>
          <cell r="G1175" t="str">
            <v>Suministro e instalación de puerta enrrollable en lámina galvanizada calibre 26@139307*M2+1^Herramientas menores@1*Tarifa+500^Oficial@0,5*Dia+59500^Ayudante@0,5*Dia+48450^</v>
          </cell>
          <cell r="K1175">
            <v>0</v>
          </cell>
          <cell r="L1175">
            <v>0</v>
          </cell>
          <cell r="M1175">
            <v>0</v>
          </cell>
          <cell r="N1175">
            <v>0</v>
          </cell>
          <cell r="O1175">
            <v>0</v>
          </cell>
          <cell r="P1175">
            <v>0</v>
          </cell>
          <cell r="Q1175">
            <v>0</v>
          </cell>
          <cell r="R1175">
            <v>0</v>
          </cell>
          <cell r="S1175">
            <v>0</v>
          </cell>
          <cell r="T1175">
            <v>0</v>
          </cell>
          <cell r="U1175">
            <v>0</v>
          </cell>
          <cell r="V1175">
            <v>0</v>
          </cell>
          <cell r="W1175">
            <v>0</v>
          </cell>
          <cell r="X1175">
            <v>0</v>
          </cell>
          <cell r="Y1175">
            <v>0</v>
          </cell>
          <cell r="Z1175">
            <v>0</v>
          </cell>
          <cell r="AA1175">
            <v>0</v>
          </cell>
          <cell r="AB1175">
            <v>0</v>
          </cell>
          <cell r="AC1175">
            <v>0</v>
          </cell>
          <cell r="AD1175">
            <v>0</v>
          </cell>
          <cell r="AE1175">
            <v>0</v>
          </cell>
          <cell r="AF1175">
            <v>0</v>
          </cell>
          <cell r="AG1175">
            <v>0</v>
          </cell>
          <cell r="AH1175">
            <v>0</v>
          </cell>
        </row>
        <row r="1176">
          <cell r="C1176" t="str">
            <v>dp1015400</v>
          </cell>
          <cell r="D1176" t="str">
            <v>SUMINISTRO E INSTALACION EN MALLA TIPO CICLON CALIBRE 9, RECUBIERTA EN PVC, INCLUYE: ALAMBRE DE AMARRE CAL 10 PARA ENTRETEJER LA MALLA AL TENSOR Y POSTE DE LINEA</v>
          </cell>
          <cell r="E1176" t="str">
            <v>M2</v>
          </cell>
          <cell r="F1176">
            <v>24202</v>
          </cell>
          <cell r="G1176" t="str">
            <v>Malla eslabonada calibre 9 Ø2" forrada en vc verde@1,03*M2+16000^Alambre de amarre calibre N° 10@0,309*KG+6000^Herramienta menores@0,5*Tarifa+3100^Oficial@0,04*Dia+59500^Ayudante@0,04*Dia+48450^</v>
          </cell>
          <cell r="K1176">
            <v>0</v>
          </cell>
          <cell r="L1176">
            <v>0</v>
          </cell>
          <cell r="M1176">
            <v>0</v>
          </cell>
          <cell r="N1176">
            <v>0</v>
          </cell>
          <cell r="O1176">
            <v>0</v>
          </cell>
          <cell r="P1176">
            <v>0</v>
          </cell>
          <cell r="Q1176">
            <v>0</v>
          </cell>
          <cell r="R1176">
            <v>0</v>
          </cell>
          <cell r="S1176">
            <v>0</v>
          </cell>
          <cell r="T1176">
            <v>0</v>
          </cell>
          <cell r="U1176">
            <v>0</v>
          </cell>
          <cell r="V1176">
            <v>0</v>
          </cell>
          <cell r="W1176">
            <v>0</v>
          </cell>
          <cell r="X1176">
            <v>0</v>
          </cell>
          <cell r="Y1176">
            <v>0</v>
          </cell>
          <cell r="Z1176">
            <v>0</v>
          </cell>
          <cell r="AA1176">
            <v>0</v>
          </cell>
          <cell r="AB1176">
            <v>0</v>
          </cell>
          <cell r="AC1176">
            <v>0</v>
          </cell>
          <cell r="AD1176">
            <v>0</v>
          </cell>
          <cell r="AE1176">
            <v>0</v>
          </cell>
          <cell r="AF1176">
            <v>0</v>
          </cell>
          <cell r="AG1176">
            <v>0</v>
          </cell>
          <cell r="AH1176">
            <v>0</v>
          </cell>
        </row>
        <row r="1177">
          <cell r="C1177" t="str">
            <v>dp1015500</v>
          </cell>
          <cell r="D1177" t="str">
            <v>SUMINISTRO E INSTALACION DE LAVADERO EN GRANITO PULIDO DIM:(,50 X ,60) MTS, INCLUYE: ACCESORIOS Y CONEXIONES</v>
          </cell>
          <cell r="E1177" t="str">
            <v>U</v>
          </cell>
          <cell r="F1177">
            <v>167483</v>
          </cell>
          <cell r="G1177" t="str">
            <v>Lavadero en granito pulido, dim:(,50 x ,60) mts@1*U+85000^Accesorios@1*Gbl+45000^Herramientas menores@1*Tarifa+1500^Oficial@0,3333*Dia+59500^Ayudante@0,3333*Dia+48450^</v>
          </cell>
          <cell r="K1177">
            <v>0</v>
          </cell>
          <cell r="L1177">
            <v>0</v>
          </cell>
          <cell r="M1177">
            <v>0</v>
          </cell>
          <cell r="N1177">
            <v>0</v>
          </cell>
          <cell r="O1177">
            <v>0</v>
          </cell>
          <cell r="P1177">
            <v>0</v>
          </cell>
          <cell r="Q1177">
            <v>0</v>
          </cell>
          <cell r="R1177">
            <v>0</v>
          </cell>
          <cell r="S1177">
            <v>0</v>
          </cell>
          <cell r="T1177">
            <v>0</v>
          </cell>
          <cell r="U1177">
            <v>0</v>
          </cell>
          <cell r="V1177">
            <v>0</v>
          </cell>
          <cell r="W1177">
            <v>0</v>
          </cell>
          <cell r="X1177">
            <v>0</v>
          </cell>
          <cell r="Y1177">
            <v>0</v>
          </cell>
          <cell r="Z1177">
            <v>0</v>
          </cell>
          <cell r="AA1177">
            <v>0</v>
          </cell>
          <cell r="AB1177">
            <v>0</v>
          </cell>
          <cell r="AC1177">
            <v>0</v>
          </cell>
          <cell r="AD1177">
            <v>0</v>
          </cell>
          <cell r="AE1177">
            <v>0</v>
          </cell>
          <cell r="AF1177">
            <v>0</v>
          </cell>
          <cell r="AG1177">
            <v>0</v>
          </cell>
          <cell r="AH1177">
            <v>0</v>
          </cell>
        </row>
        <row r="1178">
          <cell r="C1178" t="str">
            <v>dp1015600</v>
          </cell>
          <cell r="D1178" t="str">
            <v>SUMINISTO E INSTALACIÓN DE LAVAPLATOS EN ACERO INOXIDABLE DIM:(1,20 X ,50) MTS, INCLUYE: POCETA, COMPLETO</v>
          </cell>
          <cell r="E1178" t="str">
            <v>U</v>
          </cell>
          <cell r="F1178">
            <v>192488</v>
          </cell>
          <cell r="G1178" t="str">
            <v>Lavaplatos en acero inoxidable tipo guinovart ref 521 dim:(1,20 x ,50) mts, poceta dim:(,50 x ,60) mts,completo@1*U+165000^Herramientas menores@1*Tarifa+500^Oficial@0,25*Dia+59500^Ayudante@0,25*Dia+48450^</v>
          </cell>
          <cell r="K1178">
            <v>0</v>
          </cell>
          <cell r="L1178">
            <v>0</v>
          </cell>
          <cell r="M1178">
            <v>0</v>
          </cell>
          <cell r="N1178">
            <v>0</v>
          </cell>
          <cell r="O1178">
            <v>0</v>
          </cell>
          <cell r="P1178">
            <v>0</v>
          </cell>
          <cell r="Q1178">
            <v>0</v>
          </cell>
          <cell r="R1178">
            <v>0</v>
          </cell>
          <cell r="S1178">
            <v>0</v>
          </cell>
          <cell r="T1178">
            <v>0</v>
          </cell>
          <cell r="U1178">
            <v>0</v>
          </cell>
          <cell r="V1178">
            <v>0</v>
          </cell>
          <cell r="W1178">
            <v>0</v>
          </cell>
          <cell r="X1178">
            <v>0</v>
          </cell>
          <cell r="Y1178">
            <v>0</v>
          </cell>
          <cell r="Z1178">
            <v>0</v>
          </cell>
          <cell r="AA1178">
            <v>0</v>
          </cell>
          <cell r="AB1178">
            <v>0</v>
          </cell>
          <cell r="AC1178">
            <v>0</v>
          </cell>
          <cell r="AD1178">
            <v>0</v>
          </cell>
          <cell r="AE1178">
            <v>0</v>
          </cell>
          <cell r="AF1178">
            <v>0</v>
          </cell>
          <cell r="AG1178">
            <v>0</v>
          </cell>
          <cell r="AH1178">
            <v>0</v>
          </cell>
        </row>
        <row r="1179">
          <cell r="C1179" t="str">
            <v>dp1015700</v>
          </cell>
          <cell r="D1179" t="str">
            <v>TENSOR Y CONTRAVIENTOS EN Ø3/8" PARA ESTRUCTURA METALICA</v>
          </cell>
          <cell r="E1179" t="str">
            <v>ML</v>
          </cell>
          <cell r="F1179">
            <v>15658</v>
          </cell>
          <cell r="G1179" t="str">
            <v>Varilla Ø5/8" x 6,00 mts @0,1648*ML+7500^Anticorrosivo rojo@0,0103*GA+54500^Soldadura 60/11 x1/8"@1,05*KG+4680^Arandela Ø3/8"@0,2369*UN+660^Perno 7"x3/8" hierro@0,2369*UN+1220^Tuerca Ø3/8"@0,2369*UN+154^Angulo de 1-1/4"x1/8"@0,0103*UN+22350^Esmalte sintét</v>
          </cell>
          <cell r="K1179">
            <v>0</v>
          </cell>
          <cell r="L1179">
            <v>0</v>
          </cell>
          <cell r="M1179">
            <v>0</v>
          </cell>
          <cell r="N1179">
            <v>0</v>
          </cell>
          <cell r="O1179">
            <v>0</v>
          </cell>
          <cell r="P1179">
            <v>0</v>
          </cell>
          <cell r="Q1179">
            <v>0</v>
          </cell>
          <cell r="R1179">
            <v>0</v>
          </cell>
          <cell r="S1179">
            <v>0</v>
          </cell>
          <cell r="T1179">
            <v>0</v>
          </cell>
          <cell r="U1179">
            <v>0</v>
          </cell>
          <cell r="V1179">
            <v>0</v>
          </cell>
          <cell r="W1179">
            <v>0</v>
          </cell>
          <cell r="X1179">
            <v>0</v>
          </cell>
          <cell r="Y1179">
            <v>0</v>
          </cell>
          <cell r="Z1179">
            <v>0</v>
          </cell>
          <cell r="AA1179">
            <v>0</v>
          </cell>
          <cell r="AB1179">
            <v>0</v>
          </cell>
          <cell r="AC1179">
            <v>0</v>
          </cell>
          <cell r="AD1179">
            <v>0</v>
          </cell>
          <cell r="AE1179">
            <v>0</v>
          </cell>
          <cell r="AF1179">
            <v>0</v>
          </cell>
          <cell r="AG1179">
            <v>0</v>
          </cell>
          <cell r="AH1179">
            <v>0</v>
          </cell>
        </row>
        <row r="1180">
          <cell r="C1180" t="str">
            <v>dp1015800</v>
          </cell>
          <cell r="D1180" t="str">
            <v>TENSOR EN TUBERIA GALVANIZADA Ø1-,1/4" X 1,00 MM, SOLDADO A POSTE DE LINEA, INCLUYE: PINTURA ANTICORROSIVO, ESMALTE E INSTALACION</v>
          </cell>
          <cell r="E1180" t="str">
            <v>ML</v>
          </cell>
          <cell r="F1180">
            <v>23006</v>
          </cell>
          <cell r="G1180" t="str">
            <v>Tubo galvanizado Ø1-1/4" X 2,5 MM x 6,00 ML@0,168*U+32000^Esmalte verde sintetico @0,0515*GL+52521^Anticorrosivo rojo@0,0515*GL+54500^Soldadura @0,0667*Tarifa+55000^Herramienta menores@0,5*Tarifa+3100^Oficial@0,04*Dia+59500^Ayudante@0,04*Dia+48450^Soldado</v>
          </cell>
          <cell r="K1180">
            <v>0</v>
          </cell>
          <cell r="L1180">
            <v>0</v>
          </cell>
          <cell r="M1180">
            <v>0</v>
          </cell>
          <cell r="N1180">
            <v>0</v>
          </cell>
          <cell r="O1180">
            <v>0</v>
          </cell>
          <cell r="P1180">
            <v>0</v>
          </cell>
          <cell r="Q1180">
            <v>0</v>
          </cell>
          <cell r="R1180">
            <v>0</v>
          </cell>
          <cell r="S1180">
            <v>0</v>
          </cell>
          <cell r="T1180">
            <v>0</v>
          </cell>
          <cell r="U1180">
            <v>0</v>
          </cell>
          <cell r="V1180">
            <v>0</v>
          </cell>
          <cell r="W1180">
            <v>0</v>
          </cell>
          <cell r="X1180">
            <v>0</v>
          </cell>
          <cell r="Y1180">
            <v>0</v>
          </cell>
          <cell r="Z1180">
            <v>0</v>
          </cell>
          <cell r="AA1180">
            <v>0</v>
          </cell>
          <cell r="AB1180">
            <v>0</v>
          </cell>
          <cell r="AC1180">
            <v>0</v>
          </cell>
          <cell r="AD1180">
            <v>0</v>
          </cell>
          <cell r="AE1180">
            <v>0</v>
          </cell>
          <cell r="AF1180">
            <v>0</v>
          </cell>
          <cell r="AG1180">
            <v>0</v>
          </cell>
          <cell r="AH1180">
            <v>0</v>
          </cell>
        </row>
        <row r="1181">
          <cell r="C1181" t="str">
            <v>dp1015900</v>
          </cell>
          <cell r="D1181" t="str">
            <v>TORTA DESNIVEL EN CONCRETO 2000 PIS, PEND PROM, 2%, INCLUYE: MEDIA CAÑA PERIMETRAL</v>
          </cell>
          <cell r="E1181" t="str">
            <v>M2</v>
          </cell>
          <cell r="F1181">
            <v>25020</v>
          </cell>
          <cell r="G1181" t="str">
            <v>Concreto 2000 psi@0,0525*M3+289023^Herramientas menores@1*Tarifa+850^Oficial@0,0833*Dia+59500^Ayudante@0,0833*Dia+48450^</v>
          </cell>
          <cell r="K1181">
            <v>0</v>
          </cell>
          <cell r="L1181">
            <v>0</v>
          </cell>
          <cell r="M1181">
            <v>0</v>
          </cell>
          <cell r="N1181">
            <v>0</v>
          </cell>
          <cell r="O1181">
            <v>0</v>
          </cell>
          <cell r="P1181">
            <v>0</v>
          </cell>
          <cell r="Q1181">
            <v>0</v>
          </cell>
          <cell r="R1181">
            <v>0</v>
          </cell>
          <cell r="S1181">
            <v>0</v>
          </cell>
          <cell r="T1181">
            <v>0</v>
          </cell>
          <cell r="U1181">
            <v>0</v>
          </cell>
          <cell r="V1181">
            <v>0</v>
          </cell>
          <cell r="W1181">
            <v>0</v>
          </cell>
          <cell r="X1181">
            <v>0</v>
          </cell>
          <cell r="Y1181">
            <v>0</v>
          </cell>
          <cell r="Z1181">
            <v>0</v>
          </cell>
          <cell r="AA1181">
            <v>0</v>
          </cell>
          <cell r="AB1181">
            <v>0</v>
          </cell>
          <cell r="AC1181">
            <v>0</v>
          </cell>
          <cell r="AD1181">
            <v>0</v>
          </cell>
          <cell r="AE1181">
            <v>0</v>
          </cell>
          <cell r="AF1181">
            <v>0</v>
          </cell>
          <cell r="AG1181">
            <v>0</v>
          </cell>
          <cell r="AH1181">
            <v>0</v>
          </cell>
        </row>
        <row r="1182">
          <cell r="C1182" t="str">
            <v>dp1016000</v>
          </cell>
          <cell r="D1182" t="str">
            <v>TRAMPA DE GRASA EN MAMPOSTERIA Y CONCRETO REFORZADO, DIM:(1,00 X 1,00 X 1,00) MTS</v>
          </cell>
          <cell r="E1182" t="str">
            <v>U</v>
          </cell>
          <cell r="F1182">
            <v>361809</v>
          </cell>
          <cell r="G1182" t="str">
            <v>Concreto 3000 pis@0,168*M3+372330^Mortero 1:4@0,0525*M3+314757^Ladrillo común@89,25*U+300^Acero 60000 pis figurado@6,3*Kgr+4014^Tubería sanitaria pvc Ø4" x 6,00 mts@1,05*U+85000^Tee sanitaria Ø4"@2,1*U+15700^Herramientas menores@1*Tarifa+500^Oficial@1*Dia</v>
          </cell>
          <cell r="K1182">
            <v>0</v>
          </cell>
          <cell r="L1182">
            <v>0</v>
          </cell>
          <cell r="M1182">
            <v>0</v>
          </cell>
          <cell r="N1182">
            <v>0</v>
          </cell>
          <cell r="O1182">
            <v>0</v>
          </cell>
          <cell r="P1182">
            <v>0</v>
          </cell>
          <cell r="Q1182">
            <v>0</v>
          </cell>
          <cell r="R1182">
            <v>0</v>
          </cell>
          <cell r="S1182">
            <v>0</v>
          </cell>
          <cell r="T1182">
            <v>0</v>
          </cell>
          <cell r="U1182">
            <v>0</v>
          </cell>
          <cell r="V1182">
            <v>0</v>
          </cell>
          <cell r="W1182">
            <v>0</v>
          </cell>
          <cell r="X1182">
            <v>0</v>
          </cell>
          <cell r="Y1182">
            <v>0</v>
          </cell>
          <cell r="Z1182">
            <v>0</v>
          </cell>
          <cell r="AA1182">
            <v>0</v>
          </cell>
          <cell r="AB1182">
            <v>0</v>
          </cell>
          <cell r="AC1182">
            <v>0</v>
          </cell>
          <cell r="AD1182">
            <v>0</v>
          </cell>
          <cell r="AE1182">
            <v>0</v>
          </cell>
          <cell r="AF1182">
            <v>0</v>
          </cell>
          <cell r="AG1182">
            <v>0</v>
          </cell>
          <cell r="AH1182">
            <v>0</v>
          </cell>
        </row>
        <row r="1183">
          <cell r="C1183" t="str">
            <v>dp1016100</v>
          </cell>
          <cell r="D1183" t="str">
            <v>VIGA DE AMARRE EN CONCRETO 3000 PIS, REFORZADO 2Ø1/2" Y ESTRIBOS Ø3/8" @,20 MTS, SECC:(,15 X ,25) MTS</v>
          </cell>
          <cell r="E1183" t="str">
            <v>ML</v>
          </cell>
          <cell r="F1183">
            <v>50484</v>
          </cell>
          <cell r="G1183" t="str">
            <v>Concreto 3000 psi@0,0394*M3+372330^Acero 60000 pis figurado@3,57*Kgr+4014^Andamios y tablones@0,3333*Tarifa+2500^Herramientas menores@1*Tarifa+500^Formaleta@0,3333*Tarifa+20000^Oficial@0,125*Dia+59500^Ayudante@0,125*Dia+48450^</v>
          </cell>
          <cell r="K1183">
            <v>0</v>
          </cell>
          <cell r="L1183">
            <v>0</v>
          </cell>
          <cell r="M1183">
            <v>0</v>
          </cell>
          <cell r="N1183">
            <v>0</v>
          </cell>
          <cell r="O1183">
            <v>0</v>
          </cell>
          <cell r="P1183">
            <v>0</v>
          </cell>
          <cell r="Q1183">
            <v>0</v>
          </cell>
          <cell r="R1183">
            <v>0</v>
          </cell>
          <cell r="S1183">
            <v>0</v>
          </cell>
          <cell r="T1183">
            <v>0</v>
          </cell>
          <cell r="U1183">
            <v>0</v>
          </cell>
          <cell r="V1183">
            <v>0</v>
          </cell>
          <cell r="W1183">
            <v>0</v>
          </cell>
          <cell r="X1183">
            <v>0</v>
          </cell>
          <cell r="Y1183">
            <v>0</v>
          </cell>
          <cell r="Z1183">
            <v>0</v>
          </cell>
          <cell r="AA1183">
            <v>0</v>
          </cell>
          <cell r="AB1183">
            <v>0</v>
          </cell>
          <cell r="AC1183">
            <v>0</v>
          </cell>
          <cell r="AD1183">
            <v>0</v>
          </cell>
          <cell r="AE1183">
            <v>0</v>
          </cell>
          <cell r="AF1183">
            <v>0</v>
          </cell>
          <cell r="AG1183">
            <v>0</v>
          </cell>
          <cell r="AH1183">
            <v>0</v>
          </cell>
        </row>
        <row r="1184">
          <cell r="C1184" t="str">
            <v>dp1016200</v>
          </cell>
          <cell r="D1184" t="str">
            <v>VIGA DE CIMIENTO EN CONCRETO 3000 PIS, EN CONCRETO REFORZADO 4 Ø1/2" Y ESTRIBO Ø3/8" @,25 MTS DIM:(,30 X ,30) MTS</v>
          </cell>
          <cell r="E1184" t="str">
            <v>ML</v>
          </cell>
          <cell r="F1184">
            <v>84518</v>
          </cell>
          <cell r="G1184" t="str">
            <v>Concreto 3000 psi@0,0945*M3+372330^Acero 60000 pis figurado@7,434*Kgr+4014^Vibrador concreto@0,02*Tarifa+45000^Herramientas menores@1*Tarifa+500^Oficial@0,0714*Dia+59500^Ayudante@0,0714*Dia+193800^</v>
          </cell>
          <cell r="K1184">
            <v>0</v>
          </cell>
          <cell r="L1184">
            <v>0</v>
          </cell>
          <cell r="M1184">
            <v>0</v>
          </cell>
          <cell r="N1184">
            <v>0</v>
          </cell>
          <cell r="O1184">
            <v>0</v>
          </cell>
          <cell r="P1184">
            <v>0</v>
          </cell>
          <cell r="Q1184">
            <v>0</v>
          </cell>
          <cell r="R1184">
            <v>0</v>
          </cell>
          <cell r="S1184">
            <v>0</v>
          </cell>
          <cell r="T1184">
            <v>0</v>
          </cell>
          <cell r="U1184">
            <v>0</v>
          </cell>
          <cell r="V1184">
            <v>0</v>
          </cell>
          <cell r="W1184">
            <v>0</v>
          </cell>
          <cell r="X1184">
            <v>0</v>
          </cell>
          <cell r="Y1184">
            <v>0</v>
          </cell>
          <cell r="Z1184">
            <v>0</v>
          </cell>
          <cell r="AA1184">
            <v>0</v>
          </cell>
          <cell r="AB1184">
            <v>0</v>
          </cell>
          <cell r="AC1184">
            <v>0</v>
          </cell>
          <cell r="AD1184">
            <v>0</v>
          </cell>
          <cell r="AE1184">
            <v>0</v>
          </cell>
          <cell r="AF1184">
            <v>0</v>
          </cell>
          <cell r="AG1184">
            <v>0</v>
          </cell>
          <cell r="AH1184">
            <v>0</v>
          </cell>
        </row>
        <row r="1185">
          <cell r="C1185" t="str">
            <v>dp1016300</v>
          </cell>
          <cell r="D1185" t="str">
            <v>VIGA DINTEL EN CONCRETO 3000 PIS, REFORZADO 2Ø1/2" Y ESTRIBOS Ø3/8" @,20 MTS, SECC:(,15 X ,25) MTS</v>
          </cell>
          <cell r="E1185" t="str">
            <v>ML</v>
          </cell>
          <cell r="F1185">
            <v>54982</v>
          </cell>
          <cell r="G1185" t="str">
            <v>Concreto 3000 psi@0,0394*M3+372330^Acero 60000 pis figurado@3,57*Kgr+4014^Andamios y tablones@0,3333*Tarifa+2500^Herramientas menores@1*Tarifa+500^Formaleta@0,3333*Tarifa+20000^Oficial@0,1667*Dia+59500^Ayudante@0,1667*Dia+48450^</v>
          </cell>
          <cell r="K1185">
            <v>0</v>
          </cell>
          <cell r="L1185">
            <v>0</v>
          </cell>
          <cell r="M1185">
            <v>0</v>
          </cell>
          <cell r="N1185">
            <v>0</v>
          </cell>
          <cell r="O1185">
            <v>0</v>
          </cell>
          <cell r="P1185">
            <v>0</v>
          </cell>
          <cell r="Q1185">
            <v>0</v>
          </cell>
          <cell r="R1185">
            <v>0</v>
          </cell>
          <cell r="S1185">
            <v>0</v>
          </cell>
          <cell r="T1185">
            <v>0</v>
          </cell>
          <cell r="U1185">
            <v>0</v>
          </cell>
          <cell r="V1185">
            <v>0</v>
          </cell>
          <cell r="W1185">
            <v>0</v>
          </cell>
          <cell r="X1185">
            <v>0</v>
          </cell>
          <cell r="Y1185">
            <v>0</v>
          </cell>
          <cell r="Z1185">
            <v>0</v>
          </cell>
          <cell r="AA1185">
            <v>0</v>
          </cell>
          <cell r="AB1185">
            <v>0</v>
          </cell>
          <cell r="AC1185">
            <v>0</v>
          </cell>
          <cell r="AD1185">
            <v>0</v>
          </cell>
          <cell r="AE1185">
            <v>0</v>
          </cell>
          <cell r="AF1185">
            <v>0</v>
          </cell>
          <cell r="AG1185">
            <v>0</v>
          </cell>
          <cell r="AH1185">
            <v>0</v>
          </cell>
        </row>
        <row r="1186">
          <cell r="C1186" t="str">
            <v>dp1016400</v>
          </cell>
          <cell r="D1186" t="str">
            <v>ZAPATA EN CONCRETO 3000 PIS, REFORZADO 4Ø1/2" EN AMBOS SENTIDOS, SECC:(,80 X ,80 X ,30) MTS</v>
          </cell>
          <cell r="E1186" t="str">
            <v>U</v>
          </cell>
          <cell r="F1186">
            <v>145231</v>
          </cell>
          <cell r="G1186" t="str">
            <v>Concreto 3000 pis@0,1995*M3+372330^Acero 60000 pis figurado@8,4*Kgr+4014^Vibrador concreto@0,0167*Tarifa+45000^Herramientas menores@1*Tarifa+500^Ayudante@0,3333*Dia+48450^Oficial@0,3333*Dia+59500^</v>
          </cell>
          <cell r="K1186">
            <v>0</v>
          </cell>
          <cell r="L1186">
            <v>0</v>
          </cell>
          <cell r="M1186">
            <v>0</v>
          </cell>
          <cell r="N1186">
            <v>0</v>
          </cell>
          <cell r="O1186">
            <v>0</v>
          </cell>
          <cell r="P1186">
            <v>0</v>
          </cell>
          <cell r="Q1186">
            <v>0</v>
          </cell>
          <cell r="R1186">
            <v>0</v>
          </cell>
          <cell r="S1186">
            <v>0</v>
          </cell>
          <cell r="T1186">
            <v>0</v>
          </cell>
          <cell r="U1186">
            <v>0</v>
          </cell>
          <cell r="V1186">
            <v>0</v>
          </cell>
          <cell r="W1186">
            <v>0</v>
          </cell>
          <cell r="X1186">
            <v>0</v>
          </cell>
          <cell r="Y1186">
            <v>0</v>
          </cell>
          <cell r="Z1186">
            <v>0</v>
          </cell>
          <cell r="AA1186">
            <v>0</v>
          </cell>
          <cell r="AB1186">
            <v>0</v>
          </cell>
          <cell r="AC1186">
            <v>0</v>
          </cell>
          <cell r="AD1186">
            <v>0</v>
          </cell>
          <cell r="AE1186">
            <v>0</v>
          </cell>
          <cell r="AF1186">
            <v>0</v>
          </cell>
          <cell r="AG1186">
            <v>0</v>
          </cell>
          <cell r="AH1186">
            <v>0</v>
          </cell>
        </row>
        <row r="1187">
          <cell r="C1187" t="str">
            <v>dp1016500</v>
          </cell>
          <cell r="D1187" t="str">
            <v>ZAPATA EN CONCRETO 3000 PIS, REFORZADO 5Ø1/2" EN AMBOS SENTIDOS, SECC:(1,00 X 1,00 X ,30) MTS</v>
          </cell>
          <cell r="E1187" t="str">
            <v>U</v>
          </cell>
          <cell r="F1187">
            <v>197039</v>
          </cell>
          <cell r="G1187" t="str">
            <v>Concreto 3000 pis@0,315*M3+372330^Acero 60000 pis figurado@10,5*Kgr+4014^Vibrador concreto@0,025*Tarifa+45000^Herramientas menores@1*Tarifa+500^Ayudante@0,3333*Dia+48450^Oficial@0,3333*Dia+59500^</v>
          </cell>
          <cell r="K1187">
            <v>0</v>
          </cell>
          <cell r="L1187">
            <v>0</v>
          </cell>
          <cell r="M1187">
            <v>0</v>
          </cell>
          <cell r="N1187">
            <v>0</v>
          </cell>
          <cell r="O1187">
            <v>0</v>
          </cell>
          <cell r="P1187">
            <v>0</v>
          </cell>
          <cell r="Q1187">
            <v>0</v>
          </cell>
          <cell r="R1187">
            <v>0</v>
          </cell>
          <cell r="S1187">
            <v>0</v>
          </cell>
          <cell r="T1187">
            <v>0</v>
          </cell>
          <cell r="U1187">
            <v>0</v>
          </cell>
          <cell r="V1187">
            <v>0</v>
          </cell>
          <cell r="W1187">
            <v>0</v>
          </cell>
          <cell r="X1187">
            <v>0</v>
          </cell>
          <cell r="Y1187">
            <v>0</v>
          </cell>
          <cell r="Z1187">
            <v>0</v>
          </cell>
          <cell r="AA1187">
            <v>0</v>
          </cell>
          <cell r="AB1187">
            <v>0</v>
          </cell>
          <cell r="AC1187">
            <v>0</v>
          </cell>
          <cell r="AD1187">
            <v>0</v>
          </cell>
          <cell r="AE1187">
            <v>0</v>
          </cell>
          <cell r="AF1187">
            <v>0</v>
          </cell>
          <cell r="AG1187">
            <v>0</v>
          </cell>
          <cell r="AH1187">
            <v>0</v>
          </cell>
        </row>
        <row r="1188">
          <cell r="C1188" t="str">
            <v>dp1016600</v>
          </cell>
          <cell r="D1188" t="str">
            <v>ZAPATA EN CONCRETO 3000 PIS, REFORZADO 6Ø1/2" EN AMBOS SENTIDOS, SECC:(1,40 X 1,40 X ,30) MTS</v>
          </cell>
          <cell r="E1188" t="str">
            <v>U</v>
          </cell>
          <cell r="F1188">
            <v>366399</v>
          </cell>
          <cell r="G1188" t="str">
            <v>Concreto 3000 pis@0,6174*M3+372330^Acero 60000 pis figurado@20,16*Kgr+4014^Vibrador concreto@0,025*Tarifa+45000^Herramientas menores@1*Tarifa+500^Ayudante@0,5*Dia+48450^Oficial@0,5*Dia+59500^</v>
          </cell>
          <cell r="K1188">
            <v>0</v>
          </cell>
          <cell r="L1188">
            <v>0</v>
          </cell>
          <cell r="M1188">
            <v>0</v>
          </cell>
          <cell r="N1188">
            <v>0</v>
          </cell>
          <cell r="O1188">
            <v>0</v>
          </cell>
          <cell r="P1188">
            <v>0</v>
          </cell>
          <cell r="Q1188">
            <v>0</v>
          </cell>
          <cell r="R1188">
            <v>0</v>
          </cell>
          <cell r="S1188">
            <v>0</v>
          </cell>
          <cell r="T1188">
            <v>0</v>
          </cell>
          <cell r="U1188">
            <v>0</v>
          </cell>
          <cell r="V1188">
            <v>0</v>
          </cell>
          <cell r="W1188">
            <v>0</v>
          </cell>
          <cell r="X1188">
            <v>0</v>
          </cell>
          <cell r="Y1188">
            <v>0</v>
          </cell>
          <cell r="Z1188">
            <v>0</v>
          </cell>
          <cell r="AA1188">
            <v>0</v>
          </cell>
          <cell r="AB1188">
            <v>0</v>
          </cell>
          <cell r="AC1188">
            <v>0</v>
          </cell>
          <cell r="AD1188">
            <v>0</v>
          </cell>
          <cell r="AE1188">
            <v>0</v>
          </cell>
          <cell r="AF1188">
            <v>0</v>
          </cell>
          <cell r="AG1188">
            <v>0</v>
          </cell>
          <cell r="AH1188">
            <v>0</v>
          </cell>
        </row>
        <row r="1189">
          <cell r="C1189" t="str">
            <v>dp1016700</v>
          </cell>
          <cell r="D1189" t="str">
            <v>ZAPATA EN CONCRETO 3000 PIS, REFORZADO 6Ø1/2" EN AMBOS SENTIDOS, SECC:(1,50 X 1,50 X ,30) MTS</v>
          </cell>
          <cell r="E1189" t="str">
            <v>U</v>
          </cell>
          <cell r="F1189">
            <v>432511</v>
          </cell>
          <cell r="G1189" t="str">
            <v>Concreto 3000 pis@0,7088*M3+372330^Acero 60000 pis figurado@20,16*Kgr+4014^Vibrador concreto@0,2*Tarifa+45000^Herramientas menores@1*Tarifa+500^Ayudante@0,5*Dia+96900^Oficial@0,5*Dia+59500^</v>
          </cell>
          <cell r="K1189">
            <v>0</v>
          </cell>
          <cell r="L1189">
            <v>0</v>
          </cell>
          <cell r="M1189">
            <v>0</v>
          </cell>
          <cell r="N1189">
            <v>0</v>
          </cell>
          <cell r="O1189">
            <v>0</v>
          </cell>
          <cell r="P1189">
            <v>0</v>
          </cell>
          <cell r="Q1189">
            <v>0</v>
          </cell>
          <cell r="R1189">
            <v>0</v>
          </cell>
          <cell r="S1189">
            <v>0</v>
          </cell>
          <cell r="T1189">
            <v>0</v>
          </cell>
          <cell r="U1189">
            <v>0</v>
          </cell>
          <cell r="V1189">
            <v>0</v>
          </cell>
          <cell r="W1189">
            <v>0</v>
          </cell>
          <cell r="X1189">
            <v>0</v>
          </cell>
          <cell r="Y1189">
            <v>0</v>
          </cell>
          <cell r="Z1189">
            <v>0</v>
          </cell>
          <cell r="AA1189">
            <v>0</v>
          </cell>
          <cell r="AB1189">
            <v>0</v>
          </cell>
          <cell r="AC1189">
            <v>0</v>
          </cell>
          <cell r="AD1189">
            <v>0</v>
          </cell>
          <cell r="AE1189">
            <v>0</v>
          </cell>
          <cell r="AF1189">
            <v>0</v>
          </cell>
          <cell r="AG1189">
            <v>0</v>
          </cell>
          <cell r="AH1189">
            <v>0</v>
          </cell>
        </row>
        <row r="1190">
          <cell r="C1190" t="str">
            <v>dp1016800</v>
          </cell>
          <cell r="D1190" t="str">
            <v>ZOCALO EN CERAMICA COLOR</v>
          </cell>
          <cell r="E1190" t="str">
            <v>ML</v>
          </cell>
          <cell r="F1190">
            <v>7714</v>
          </cell>
          <cell r="G1190" t="str">
            <v>Cerámica color formato (40 x 40) mts@0,105*M2+26500^Pegacor 25 kgr@0,0105*U+36000^Concolor bolsa 2 kgr@0,0315*U+10500^Herramientas menores@1*Tarifa+500^Oficial@0,05*Dia+45305^Ayudante@0,05*Dia+29155^</v>
          </cell>
          <cell r="K1190">
            <v>0</v>
          </cell>
          <cell r="L1190">
            <v>0</v>
          </cell>
          <cell r="M1190">
            <v>0</v>
          </cell>
          <cell r="N1190">
            <v>0</v>
          </cell>
          <cell r="O1190">
            <v>0</v>
          </cell>
          <cell r="P1190">
            <v>0</v>
          </cell>
          <cell r="Q1190">
            <v>0</v>
          </cell>
          <cell r="R1190">
            <v>0</v>
          </cell>
          <cell r="S1190">
            <v>0</v>
          </cell>
          <cell r="T1190">
            <v>0</v>
          </cell>
          <cell r="U1190">
            <v>0</v>
          </cell>
          <cell r="V1190">
            <v>0</v>
          </cell>
          <cell r="W1190">
            <v>0</v>
          </cell>
          <cell r="X1190">
            <v>0</v>
          </cell>
          <cell r="Y1190">
            <v>0</v>
          </cell>
          <cell r="Z1190">
            <v>0</v>
          </cell>
          <cell r="AA1190">
            <v>0</v>
          </cell>
          <cell r="AB1190">
            <v>0</v>
          </cell>
          <cell r="AC1190">
            <v>0</v>
          </cell>
          <cell r="AD1190">
            <v>0</v>
          </cell>
          <cell r="AE1190">
            <v>0</v>
          </cell>
          <cell r="AF1190">
            <v>0</v>
          </cell>
          <cell r="AG1190">
            <v>0</v>
          </cell>
          <cell r="AH1190">
            <v>0</v>
          </cell>
        </row>
        <row r="1191">
          <cell r="C1191" t="str">
            <v>dp1016900</v>
          </cell>
          <cell r="D1191" t="str">
            <v>ZOCALO EN PORCELANATO COLOR</v>
          </cell>
          <cell r="E1191" t="str">
            <v>ML</v>
          </cell>
          <cell r="F1191">
            <v>8082</v>
          </cell>
          <cell r="G1191" t="str">
            <v>Porcelanato color formato (40 x 40) mts@0,105*M2+30000^Pegacor 25 kgr@0,0105*U+36000^Concolor bolsa 2 kgr@0,0315*U+10500^Herramientas menores@1*Tarifa+500^Oficial@0,05*Dia+45305^Ayudante@0,05*Dia+29155^</v>
          </cell>
          <cell r="K1191">
            <v>0</v>
          </cell>
          <cell r="L1191">
            <v>0</v>
          </cell>
          <cell r="M1191">
            <v>0</v>
          </cell>
          <cell r="N1191">
            <v>0</v>
          </cell>
          <cell r="O1191">
            <v>0</v>
          </cell>
          <cell r="P1191">
            <v>0</v>
          </cell>
          <cell r="Q1191">
            <v>0</v>
          </cell>
          <cell r="R1191">
            <v>0</v>
          </cell>
          <cell r="S1191">
            <v>0</v>
          </cell>
          <cell r="T1191">
            <v>0</v>
          </cell>
          <cell r="U1191">
            <v>0</v>
          </cell>
          <cell r="V1191">
            <v>0</v>
          </cell>
          <cell r="W1191">
            <v>0</v>
          </cell>
          <cell r="X1191">
            <v>0</v>
          </cell>
          <cell r="Y1191">
            <v>0</v>
          </cell>
          <cell r="Z1191">
            <v>0</v>
          </cell>
          <cell r="AA1191">
            <v>0</v>
          </cell>
          <cell r="AB1191">
            <v>0</v>
          </cell>
          <cell r="AC1191">
            <v>0</v>
          </cell>
          <cell r="AD1191">
            <v>0</v>
          </cell>
          <cell r="AE1191">
            <v>0</v>
          </cell>
          <cell r="AF1191">
            <v>0</v>
          </cell>
          <cell r="AG1191">
            <v>0</v>
          </cell>
          <cell r="AH1191">
            <v>0</v>
          </cell>
        </row>
        <row r="1192">
          <cell r="C1192" t="str">
            <v>SL1000100</v>
          </cell>
          <cell r="D1192" t="str">
            <v>Suministro, colocacion y figurado de Acero 60000psi. Para canastillas</v>
          </cell>
          <cell r="E1192" t="str">
            <v>Kg</v>
          </cell>
          <cell r="F1192">
            <v>3545</v>
          </cell>
          <cell r="G1192">
            <v>3545</v>
          </cell>
          <cell r="H1192">
            <v>0</v>
          </cell>
          <cell r="I1192">
            <v>0</v>
          </cell>
          <cell r="J1192">
            <v>4</v>
          </cell>
          <cell r="K1192" t="str">
            <v>HERRAMIENTA.MENOR(%)-0,01</v>
          </cell>
          <cell r="L1192" t="str">
            <v>100000-1</v>
          </cell>
          <cell r="M1192" t="str">
            <v>010111-,020</v>
          </cell>
          <cell r="N1192" t="str">
            <v>A0030040-,003984064</v>
          </cell>
          <cell r="O1192">
            <v>0</v>
          </cell>
          <cell r="P1192">
            <v>0</v>
          </cell>
          <cell r="Q1192">
            <v>0</v>
          </cell>
          <cell r="R1192">
            <v>0</v>
          </cell>
          <cell r="S1192">
            <v>0</v>
          </cell>
          <cell r="T1192">
            <v>0</v>
          </cell>
          <cell r="U1192">
            <v>0</v>
          </cell>
          <cell r="V1192">
            <v>0</v>
          </cell>
          <cell r="W1192">
            <v>0</v>
          </cell>
          <cell r="X1192">
            <v>0</v>
          </cell>
          <cell r="Y1192">
            <v>0</v>
          </cell>
          <cell r="Z1192">
            <v>0</v>
          </cell>
          <cell r="AA1192">
            <v>0</v>
          </cell>
          <cell r="AB1192">
            <v>0</v>
          </cell>
          <cell r="AC1192">
            <v>0</v>
          </cell>
          <cell r="AD1192">
            <v>0</v>
          </cell>
          <cell r="AE1192">
            <v>0</v>
          </cell>
          <cell r="AF1192">
            <v>0</v>
          </cell>
          <cell r="AG1192">
            <v>0</v>
          </cell>
          <cell r="AH1192">
            <v>0</v>
          </cell>
          <cell r="AI1192">
            <v>0</v>
          </cell>
        </row>
        <row r="1193">
          <cell r="C1193" t="str">
            <v>SL1000200</v>
          </cell>
          <cell r="D1193" t="str">
            <v>LOCALIZACION TRAZADO Y REPLANTEO</v>
          </cell>
          <cell r="E1193" t="str">
            <v>M2</v>
          </cell>
          <cell r="F1193">
            <v>1452</v>
          </cell>
          <cell r="G1193">
            <v>1452</v>
          </cell>
          <cell r="H1193">
            <v>0</v>
          </cell>
          <cell r="I1193">
            <v>0</v>
          </cell>
          <cell r="J1193">
            <v>2</v>
          </cell>
          <cell r="K1193" t="str">
            <v>isle10000100-0,0289855</v>
          </cell>
          <cell r="L1193" t="str">
            <v>islp10000100-0,01815689</v>
          </cell>
          <cell r="M1193">
            <v>0</v>
          </cell>
          <cell r="N1193">
            <v>0</v>
          </cell>
          <cell r="O1193">
            <v>0</v>
          </cell>
          <cell r="P1193">
            <v>0</v>
          </cell>
          <cell r="Q1193">
            <v>0</v>
          </cell>
          <cell r="R1193">
            <v>0</v>
          </cell>
          <cell r="S1193">
            <v>0</v>
          </cell>
          <cell r="T1193">
            <v>0</v>
          </cell>
          <cell r="U1193">
            <v>0</v>
          </cell>
          <cell r="V1193">
            <v>0</v>
          </cell>
          <cell r="W1193">
            <v>0</v>
          </cell>
          <cell r="X1193">
            <v>0</v>
          </cell>
          <cell r="Y1193">
            <v>0</v>
          </cell>
          <cell r="Z1193">
            <v>0</v>
          </cell>
          <cell r="AA1193">
            <v>0</v>
          </cell>
          <cell r="AB1193">
            <v>0</v>
          </cell>
          <cell r="AC1193">
            <v>0</v>
          </cell>
          <cell r="AD1193">
            <v>0</v>
          </cell>
          <cell r="AE1193">
            <v>0</v>
          </cell>
          <cell r="AF1193">
            <v>0</v>
          </cell>
          <cell r="AG1193">
            <v>0</v>
          </cell>
          <cell r="AH1193">
            <v>0</v>
          </cell>
          <cell r="AI1193">
            <v>0</v>
          </cell>
        </row>
        <row r="1194">
          <cell r="C1194" t="str">
            <v>SL1000300</v>
          </cell>
          <cell r="D1194" t="str">
            <v>SOPORTE PARA CINTA DEMARCADORA</v>
          </cell>
          <cell r="E1194" t="str">
            <v>U</v>
          </cell>
          <cell r="F1194">
            <v>19215</v>
          </cell>
          <cell r="G1194">
            <v>19215</v>
          </cell>
          <cell r="H1194">
            <v>0</v>
          </cell>
          <cell r="I1194">
            <v>0</v>
          </cell>
          <cell r="J1194">
            <v>0</v>
          </cell>
          <cell r="K1194" t="str">
            <v xml:space="preserve">HERRAMIENTA.MENOR(%)-0,05 </v>
          </cell>
          <cell r="L1194" t="str">
            <v>islm10000100-1</v>
          </cell>
          <cell r="M1194" t="str">
            <v>islm10000200-,03</v>
          </cell>
          <cell r="N1194" t="str">
            <v>islp10000200-,1059</v>
          </cell>
          <cell r="O1194">
            <v>0</v>
          </cell>
          <cell r="P1194">
            <v>0</v>
          </cell>
          <cell r="Q1194">
            <v>0</v>
          </cell>
          <cell r="R1194">
            <v>0</v>
          </cell>
          <cell r="S1194">
            <v>0</v>
          </cell>
          <cell r="T1194">
            <v>0</v>
          </cell>
          <cell r="U1194">
            <v>0</v>
          </cell>
          <cell r="V1194">
            <v>0</v>
          </cell>
          <cell r="W1194">
            <v>0</v>
          </cell>
          <cell r="X1194">
            <v>0</v>
          </cell>
          <cell r="Y1194">
            <v>0</v>
          </cell>
          <cell r="Z1194">
            <v>0</v>
          </cell>
          <cell r="AA1194">
            <v>0</v>
          </cell>
          <cell r="AB1194">
            <v>0</v>
          </cell>
          <cell r="AC1194">
            <v>0</v>
          </cell>
          <cell r="AD1194">
            <v>0</v>
          </cell>
          <cell r="AE1194">
            <v>0</v>
          </cell>
          <cell r="AF1194">
            <v>0</v>
          </cell>
          <cell r="AG1194">
            <v>0</v>
          </cell>
          <cell r="AH1194">
            <v>0</v>
          </cell>
          <cell r="AI1194">
            <v>0</v>
          </cell>
        </row>
        <row r="1195">
          <cell r="C1195" t="str">
            <v>SL1000400</v>
          </cell>
          <cell r="D1195" t="str">
            <v>CINTA DEMARCAORA (no incluye soporte)</v>
          </cell>
          <cell r="E1195" t="str">
            <v>ML</v>
          </cell>
          <cell r="F1195">
            <v>1126.5</v>
          </cell>
          <cell r="G1195">
            <v>1126.5</v>
          </cell>
          <cell r="H1195">
            <v>0</v>
          </cell>
          <cell r="I1195">
            <v>0</v>
          </cell>
          <cell r="J1195">
            <v>0</v>
          </cell>
          <cell r="K1195" t="str">
            <v xml:space="preserve">HERRAMIENTA.MENOR(%)-0,05 </v>
          </cell>
          <cell r="L1195" t="str">
            <v>islm10000300-1</v>
          </cell>
          <cell r="M1195" t="str">
            <v>islp10000400-,004118</v>
          </cell>
          <cell r="N1195">
            <v>0</v>
          </cell>
          <cell r="O1195">
            <v>0</v>
          </cell>
          <cell r="P1195">
            <v>0</v>
          </cell>
          <cell r="Q1195">
            <v>0</v>
          </cell>
          <cell r="R1195">
            <v>0</v>
          </cell>
          <cell r="S1195">
            <v>0</v>
          </cell>
          <cell r="T1195">
            <v>0</v>
          </cell>
          <cell r="U1195">
            <v>0</v>
          </cell>
          <cell r="V1195">
            <v>0</v>
          </cell>
          <cell r="W1195">
            <v>0</v>
          </cell>
          <cell r="X1195">
            <v>0</v>
          </cell>
          <cell r="Y1195">
            <v>0</v>
          </cell>
          <cell r="Z1195">
            <v>0</v>
          </cell>
          <cell r="AA1195">
            <v>0</v>
          </cell>
          <cell r="AB1195">
            <v>0</v>
          </cell>
          <cell r="AC1195">
            <v>0</v>
          </cell>
          <cell r="AD1195">
            <v>0</v>
          </cell>
          <cell r="AE1195">
            <v>0</v>
          </cell>
          <cell r="AF1195">
            <v>0</v>
          </cell>
          <cell r="AG1195">
            <v>0</v>
          </cell>
          <cell r="AH1195">
            <v>0</v>
          </cell>
          <cell r="AI1195">
            <v>0</v>
          </cell>
        </row>
        <row r="1196">
          <cell r="C1196" t="str">
            <v>SL1000500</v>
          </cell>
          <cell r="D1196" t="str">
            <v>DEMOLICION DE ESTRUCTURA</v>
          </cell>
          <cell r="E1196" t="str">
            <v>M3</v>
          </cell>
          <cell r="F1196">
            <v>94232.5</v>
          </cell>
          <cell r="G1196">
            <v>94232.5</v>
          </cell>
          <cell r="H1196">
            <v>0</v>
          </cell>
          <cell r="I1196">
            <v>0</v>
          </cell>
          <cell r="J1196">
            <v>0</v>
          </cell>
          <cell r="K1196" t="str">
            <v xml:space="preserve">HERRAMIENTA.MENOR(%)-0,10 </v>
          </cell>
          <cell r="L1196" t="str">
            <v>C0010130-,2</v>
          </cell>
          <cell r="M1196" t="str">
            <v>C0010270-,4</v>
          </cell>
          <cell r="N1196" t="str">
            <v>islt10000700-4,8</v>
          </cell>
          <cell r="O1196" t="str">
            <v>islp10000300-,08</v>
          </cell>
          <cell r="P1196" t="str">
            <v>islp10000400-,08</v>
          </cell>
          <cell r="Q1196">
            <v>0</v>
          </cell>
          <cell r="R1196">
            <v>0</v>
          </cell>
          <cell r="S1196">
            <v>0</v>
          </cell>
          <cell r="T1196">
            <v>0</v>
          </cell>
          <cell r="U1196">
            <v>0</v>
          </cell>
          <cell r="V1196">
            <v>0</v>
          </cell>
          <cell r="W1196">
            <v>0</v>
          </cell>
          <cell r="X1196">
            <v>0</v>
          </cell>
          <cell r="Y1196">
            <v>0</v>
          </cell>
          <cell r="Z1196">
            <v>0</v>
          </cell>
          <cell r="AA1196">
            <v>0</v>
          </cell>
          <cell r="AB1196">
            <v>0</v>
          </cell>
          <cell r="AC1196">
            <v>0</v>
          </cell>
          <cell r="AD1196">
            <v>0</v>
          </cell>
          <cell r="AE1196">
            <v>0</v>
          </cell>
          <cell r="AF1196">
            <v>0</v>
          </cell>
          <cell r="AG1196">
            <v>0</v>
          </cell>
          <cell r="AH1196">
            <v>0</v>
          </cell>
          <cell r="AI1196">
            <v>0</v>
          </cell>
        </row>
        <row r="1197">
          <cell r="C1197" t="str">
            <v>SL1000600</v>
          </cell>
          <cell r="D1197" t="str">
            <v>EXCAVACIONES VARIAS , CON RETIRO AL SITIO AUTORIZADO</v>
          </cell>
          <cell r="E1197" t="str">
            <v>M3</v>
          </cell>
          <cell r="F1197">
            <v>20380</v>
          </cell>
          <cell r="G1197">
            <v>20380</v>
          </cell>
          <cell r="H1197">
            <v>0</v>
          </cell>
          <cell r="I1197">
            <v>0</v>
          </cell>
          <cell r="J1197">
            <v>0</v>
          </cell>
          <cell r="K1197" t="str">
            <v xml:space="preserve">HERRAMIENTA.MENOR(%)-0,10 </v>
          </cell>
          <cell r="L1197" t="str">
            <v>C0010822-,0531</v>
          </cell>
          <cell r="M1197" t="str">
            <v>islt10000100-6,5</v>
          </cell>
          <cell r="N1197" t="str">
            <v>islp10000300-,03</v>
          </cell>
          <cell r="O1197" t="str">
            <v>islp10000400-,03</v>
          </cell>
          <cell r="P1197">
            <v>0</v>
          </cell>
          <cell r="Q1197">
            <v>0</v>
          </cell>
          <cell r="R1197">
            <v>0</v>
          </cell>
          <cell r="S1197">
            <v>0</v>
          </cell>
          <cell r="T1197">
            <v>0</v>
          </cell>
          <cell r="U1197">
            <v>0</v>
          </cell>
          <cell r="V1197">
            <v>0</v>
          </cell>
          <cell r="W1197">
            <v>0</v>
          </cell>
          <cell r="X1197">
            <v>0</v>
          </cell>
          <cell r="Y1197">
            <v>0</v>
          </cell>
          <cell r="Z1197">
            <v>0</v>
          </cell>
          <cell r="AA1197">
            <v>0</v>
          </cell>
          <cell r="AB1197">
            <v>0</v>
          </cell>
          <cell r="AC1197">
            <v>0</v>
          </cell>
          <cell r="AD1197">
            <v>0</v>
          </cell>
          <cell r="AE1197">
            <v>0</v>
          </cell>
          <cell r="AF1197">
            <v>0</v>
          </cell>
          <cell r="AG1197">
            <v>0</v>
          </cell>
          <cell r="AH1197">
            <v>0</v>
          </cell>
          <cell r="AI1197">
            <v>0</v>
          </cell>
        </row>
        <row r="1198">
          <cell r="C1198" t="str">
            <v>SL1000700</v>
          </cell>
          <cell r="D1198" t="str">
            <v xml:space="preserve">AFIRMADO CON MATERIAL SELECCIONADO VIBROCOMPACTADO PROCTOR 90% </v>
          </cell>
          <cell r="E1198" t="str">
            <v>M3</v>
          </cell>
          <cell r="F1198">
            <v>88224</v>
          </cell>
          <cell r="G1198">
            <v>88224</v>
          </cell>
          <cell r="H1198">
            <v>0</v>
          </cell>
          <cell r="I1198">
            <v>0</v>
          </cell>
          <cell r="J1198">
            <v>0</v>
          </cell>
          <cell r="K1198" t="str">
            <v>C0010150-,0444643</v>
          </cell>
          <cell r="L1198" t="str">
            <v>C0010923-,0429063</v>
          </cell>
          <cell r="M1198" t="str">
            <v>B0014410-1,30</v>
          </cell>
          <cell r="N1198" t="str">
            <v>islt10000200-11,7</v>
          </cell>
          <cell r="O1198" t="str">
            <v>islp10000300-,01</v>
          </cell>
          <cell r="P1198" t="str">
            <v>islp10000400-,01</v>
          </cell>
          <cell r="Q1198">
            <v>0</v>
          </cell>
          <cell r="R1198">
            <v>0</v>
          </cell>
          <cell r="S1198">
            <v>0</v>
          </cell>
          <cell r="T1198">
            <v>0</v>
          </cell>
          <cell r="U1198">
            <v>0</v>
          </cell>
          <cell r="V1198">
            <v>0</v>
          </cell>
          <cell r="W1198">
            <v>0</v>
          </cell>
          <cell r="X1198">
            <v>0</v>
          </cell>
          <cell r="Y1198">
            <v>0</v>
          </cell>
          <cell r="Z1198">
            <v>0</v>
          </cell>
          <cell r="AA1198">
            <v>0</v>
          </cell>
          <cell r="AB1198">
            <v>0</v>
          </cell>
          <cell r="AC1198">
            <v>0</v>
          </cell>
          <cell r="AD1198">
            <v>0</v>
          </cell>
          <cell r="AE1198">
            <v>0</v>
          </cell>
          <cell r="AF1198">
            <v>0</v>
          </cell>
          <cell r="AG1198">
            <v>0</v>
          </cell>
          <cell r="AH1198">
            <v>0</v>
          </cell>
          <cell r="AI1198">
            <v>0</v>
          </cell>
        </row>
        <row r="1199">
          <cell r="C1199" t="str">
            <v>SL1000800</v>
          </cell>
          <cell r="D1199" t="str">
            <v>Base estabilizada con cemento e= 0,20 cms Proporcion 1:16   2,15 Mpa</v>
          </cell>
          <cell r="E1199" t="str">
            <v>M3</v>
          </cell>
          <cell r="F1199">
            <v>152373</v>
          </cell>
          <cell r="G1199">
            <v>152373</v>
          </cell>
          <cell r="H1199">
            <v>0</v>
          </cell>
          <cell r="I1199">
            <v>0</v>
          </cell>
          <cell r="J1199">
            <v>0</v>
          </cell>
          <cell r="K1199" t="str">
            <v>C0010150-,0444643</v>
          </cell>
          <cell r="L1199" t="str">
            <v>C0010923-,0429063</v>
          </cell>
          <cell r="M1199" t="str">
            <v xml:space="preserve">HERRAMIENTA.MENOR(%)-0,10 </v>
          </cell>
          <cell r="N1199" t="str">
            <v>B0014291-1,3</v>
          </cell>
          <cell r="O1199" t="str">
            <v>B0100001-84</v>
          </cell>
          <cell r="P1199" t="str">
            <v>islt10000300-8</v>
          </cell>
          <cell r="Q1199" t="str">
            <v>islp10000300-,03</v>
          </cell>
          <cell r="R1199" t="str">
            <v>islp10000500-,03</v>
          </cell>
          <cell r="S1199">
            <v>0</v>
          </cell>
          <cell r="T1199">
            <v>0</v>
          </cell>
          <cell r="U1199">
            <v>0</v>
          </cell>
          <cell r="V1199">
            <v>0</v>
          </cell>
          <cell r="W1199">
            <v>0</v>
          </cell>
          <cell r="X1199">
            <v>0</v>
          </cell>
          <cell r="Y1199">
            <v>0</v>
          </cell>
          <cell r="Z1199">
            <v>0</v>
          </cell>
          <cell r="AA1199">
            <v>0</v>
          </cell>
          <cell r="AB1199">
            <v>0</v>
          </cell>
          <cell r="AC1199">
            <v>0</v>
          </cell>
          <cell r="AD1199">
            <v>0</v>
          </cell>
          <cell r="AE1199">
            <v>0</v>
          </cell>
          <cell r="AF1199">
            <v>0</v>
          </cell>
          <cell r="AG1199">
            <v>0</v>
          </cell>
          <cell r="AH1199">
            <v>0</v>
          </cell>
          <cell r="AI1199">
            <v>0</v>
          </cell>
        </row>
        <row r="1200">
          <cell r="C1200" t="str">
            <v>SL1000900</v>
          </cell>
          <cell r="D1200" t="str">
            <v>SOLADO EN CONCRETO 2.500 PSI</v>
          </cell>
          <cell r="E1200" t="str">
            <v>M3</v>
          </cell>
          <cell r="F1200">
            <v>351075</v>
          </cell>
          <cell r="G1200">
            <v>351075</v>
          </cell>
          <cell r="H1200">
            <v>0</v>
          </cell>
          <cell r="I1200">
            <v>0</v>
          </cell>
          <cell r="J1200">
            <v>0</v>
          </cell>
          <cell r="K1200" t="str">
            <v xml:space="preserve">HERRAMIENTA.MENOR(%)-0,10 </v>
          </cell>
          <cell r="L1200" t="str">
            <v>isle10000700-1</v>
          </cell>
          <cell r="M1200" t="str">
            <v>C0010930-1</v>
          </cell>
          <cell r="N1200" t="str">
            <v>B0053100-0,95</v>
          </cell>
          <cell r="O1200" t="str">
            <v>B0063200-170</v>
          </cell>
          <cell r="P1200" t="str">
            <v>B0093350-,55</v>
          </cell>
          <cell r="Q1200" t="str">
            <v>B0100001-300</v>
          </cell>
          <cell r="R1200" t="str">
            <v>B021001-3,1</v>
          </cell>
          <cell r="S1200" t="str">
            <v>T0010005-5,5</v>
          </cell>
          <cell r="T1200" t="str">
            <v>T0010042-5,5</v>
          </cell>
          <cell r="U1200" t="str">
            <v>islp10000300-,19</v>
          </cell>
          <cell r="V1200" t="str">
            <v>islp10000600-,19</v>
          </cell>
          <cell r="W1200">
            <v>0</v>
          </cell>
          <cell r="X1200">
            <v>0</v>
          </cell>
          <cell r="Y1200">
            <v>0</v>
          </cell>
          <cell r="Z1200">
            <v>0</v>
          </cell>
          <cell r="AA1200">
            <v>0</v>
          </cell>
          <cell r="AB1200">
            <v>0</v>
          </cell>
          <cell r="AC1200">
            <v>0</v>
          </cell>
          <cell r="AD1200">
            <v>0</v>
          </cell>
          <cell r="AE1200">
            <v>0</v>
          </cell>
          <cell r="AF1200">
            <v>0</v>
          </cell>
          <cell r="AG1200">
            <v>0</v>
          </cell>
          <cell r="AH1200">
            <v>0</v>
          </cell>
          <cell r="AI1200">
            <v>0</v>
          </cell>
        </row>
        <row r="1201">
          <cell r="C1201" t="str">
            <v>SL1001000</v>
          </cell>
          <cell r="D1201" t="str">
            <v>GEOTEXTIL PARA SEPARACION DE SUELOS DE SUBRASANTE Y CAPAS GRANULARES : geotextil tejido fortex bx - 60 o similar</v>
          </cell>
          <cell r="E1201" t="str">
            <v>M2</v>
          </cell>
          <cell r="F1201">
            <v>9210.6</v>
          </cell>
          <cell r="G1201">
            <v>9210.6</v>
          </cell>
          <cell r="K1201" t="str">
            <v xml:space="preserve">HERRAMIENTA.MENOR(%)-0,05 </v>
          </cell>
          <cell r="L1201" t="str">
            <v>islm10001100-1,2</v>
          </cell>
          <cell r="M1201" t="str">
            <v>islp10000300-,01088</v>
          </cell>
          <cell r="N1201" t="str">
            <v>islp10000400-0,01088</v>
          </cell>
          <cell r="O1201">
            <v>0</v>
          </cell>
          <cell r="P1201">
            <v>0</v>
          </cell>
          <cell r="Q1201">
            <v>0</v>
          </cell>
          <cell r="R1201">
            <v>0</v>
          </cell>
          <cell r="S1201">
            <v>0</v>
          </cell>
          <cell r="T1201">
            <v>0</v>
          </cell>
          <cell r="U1201">
            <v>0</v>
          </cell>
          <cell r="V1201">
            <v>0</v>
          </cell>
          <cell r="W1201">
            <v>0</v>
          </cell>
          <cell r="X1201">
            <v>0</v>
          </cell>
          <cell r="Y1201">
            <v>0</v>
          </cell>
          <cell r="Z1201">
            <v>0</v>
          </cell>
          <cell r="AA1201">
            <v>0</v>
          </cell>
          <cell r="AB1201">
            <v>0</v>
          </cell>
          <cell r="AC1201">
            <v>0</v>
          </cell>
          <cell r="AD1201">
            <v>0</v>
          </cell>
          <cell r="AE1201">
            <v>0</v>
          </cell>
          <cell r="AF1201">
            <v>0</v>
          </cell>
          <cell r="AG1201">
            <v>0</v>
          </cell>
          <cell r="AH1201">
            <v>0</v>
          </cell>
          <cell r="AI1201">
            <v>0</v>
          </cell>
        </row>
        <row r="1202">
          <cell r="C1202" t="str">
            <v>SL1001100</v>
          </cell>
          <cell r="D1202" t="str">
            <v>CONCRETO CLASE C (280 kg/cm2 o 4.000 PSI) PARA MURO DE ALA Y LECHO DE ARROYO</v>
          </cell>
          <cell r="E1202" t="str">
            <v>M3</v>
          </cell>
          <cell r="F1202">
            <v>548770</v>
          </cell>
          <cell r="G1202">
            <v>548770</v>
          </cell>
          <cell r="K1202" t="str">
            <v xml:space="preserve">HERRAMIENTA.MENOR(%)-0,10 </v>
          </cell>
          <cell r="L1202" t="str">
            <v>C0010930-,55</v>
          </cell>
          <cell r="M1202" t="str">
            <v>B0123671-1,05</v>
          </cell>
          <cell r="N1202" t="str">
            <v>B021001-4,6</v>
          </cell>
          <cell r="O1202" t="str">
            <v>T0010401-26</v>
          </cell>
          <cell r="P1202" t="str">
            <v>islp10000300-,068</v>
          </cell>
          <cell r="Q1202" t="str">
            <v>islp10000600-,068</v>
          </cell>
          <cell r="R1202">
            <v>0</v>
          </cell>
          <cell r="S1202">
            <v>0</v>
          </cell>
          <cell r="T1202">
            <v>0</v>
          </cell>
          <cell r="U1202">
            <v>0</v>
          </cell>
          <cell r="V1202">
            <v>0</v>
          </cell>
          <cell r="W1202">
            <v>0</v>
          </cell>
          <cell r="X1202">
            <v>0</v>
          </cell>
          <cell r="Y1202">
            <v>0</v>
          </cell>
          <cell r="Z1202">
            <v>0</v>
          </cell>
          <cell r="AA1202">
            <v>0</v>
          </cell>
          <cell r="AB1202">
            <v>0</v>
          </cell>
          <cell r="AC1202">
            <v>0</v>
          </cell>
          <cell r="AD1202">
            <v>0</v>
          </cell>
          <cell r="AE1202">
            <v>0</v>
          </cell>
          <cell r="AF1202">
            <v>0</v>
          </cell>
          <cell r="AG1202">
            <v>0</v>
          </cell>
          <cell r="AH1202">
            <v>0</v>
          </cell>
          <cell r="AI1202">
            <v>0</v>
          </cell>
        </row>
        <row r="1203">
          <cell r="C1203" t="str">
            <v>SL1001200</v>
          </cell>
          <cell r="D1203" t="str">
            <v>ACERO DE REFUERZO</v>
          </cell>
          <cell r="E1203" t="str">
            <v>Kg</v>
          </cell>
          <cell r="F1203">
            <v>3839.1</v>
          </cell>
          <cell r="G1203">
            <v>3839.1</v>
          </cell>
          <cell r="K1203" t="str">
            <v>HERRAMIENTA.MENOR(%)-0,02</v>
          </cell>
          <cell r="L1203" t="str">
            <v>isle10001100-,026809</v>
          </cell>
          <cell r="M1203" t="str">
            <v>B0020003-1,05</v>
          </cell>
          <cell r="N1203" t="str">
            <v>B026012-,03</v>
          </cell>
          <cell r="O1203" t="str">
            <v>T0010001-38,85</v>
          </cell>
          <cell r="P1203" t="str">
            <v>islp10000300-,006</v>
          </cell>
          <cell r="Q1203" t="str">
            <v>islp10000401-,006</v>
          </cell>
          <cell r="R1203">
            <v>0</v>
          </cell>
          <cell r="S1203">
            <v>0</v>
          </cell>
          <cell r="T1203">
            <v>0</v>
          </cell>
          <cell r="U1203">
            <v>0</v>
          </cell>
          <cell r="V1203">
            <v>0</v>
          </cell>
          <cell r="W1203">
            <v>0</v>
          </cell>
          <cell r="X1203">
            <v>0</v>
          </cell>
          <cell r="Y1203">
            <v>0</v>
          </cell>
          <cell r="Z1203">
            <v>0</v>
          </cell>
          <cell r="AA1203">
            <v>0</v>
          </cell>
          <cell r="AB1203">
            <v>0</v>
          </cell>
          <cell r="AC1203">
            <v>0</v>
          </cell>
          <cell r="AD1203">
            <v>0</v>
          </cell>
          <cell r="AE1203">
            <v>0</v>
          </cell>
          <cell r="AF1203">
            <v>0</v>
          </cell>
          <cell r="AG1203">
            <v>0</v>
          </cell>
          <cell r="AH1203">
            <v>0</v>
          </cell>
          <cell r="AI1203">
            <v>0</v>
          </cell>
        </row>
        <row r="1204">
          <cell r="C1204" t="str">
            <v>SL1001300</v>
          </cell>
          <cell r="D1204" t="str">
            <v>GAVION DE MALLA DE ALAMBRE ENTRELAZADO GALVANIZADO, CALIBRE 13" (2x1x1), HUECO DE 0,10x 0,14</v>
          </cell>
          <cell r="E1204" t="str">
            <v>M3</v>
          </cell>
          <cell r="F1204">
            <v>109622.75</v>
          </cell>
          <cell r="G1204">
            <v>109622.75</v>
          </cell>
          <cell r="J1204">
            <v>0</v>
          </cell>
          <cell r="K1204" t="str">
            <v xml:space="preserve">HERRAMIENTA.MENOR(%)-0,05 </v>
          </cell>
          <cell r="L1204" t="str">
            <v>B0014710-1,1</v>
          </cell>
          <cell r="M1204" t="str">
            <v>B0073220-1,15</v>
          </cell>
          <cell r="N1204" t="str">
            <v>B021001-2</v>
          </cell>
          <cell r="O1204" t="str">
            <v>B033006-0,5</v>
          </cell>
          <cell r="P1204" t="str">
            <v>T0010094-13,20</v>
          </cell>
          <cell r="Q1204" t="str">
            <v>islp10000300-,05</v>
          </cell>
          <cell r="R1204" t="str">
            <v>islp10000500-,05</v>
          </cell>
          <cell r="S1204">
            <v>0</v>
          </cell>
          <cell r="T1204">
            <v>0</v>
          </cell>
          <cell r="U1204">
            <v>0</v>
          </cell>
          <cell r="V1204">
            <v>0</v>
          </cell>
          <cell r="W1204">
            <v>0</v>
          </cell>
          <cell r="X1204">
            <v>0</v>
          </cell>
          <cell r="Y1204">
            <v>0</v>
          </cell>
          <cell r="Z1204">
            <v>0</v>
          </cell>
          <cell r="AA1204">
            <v>0</v>
          </cell>
          <cell r="AB1204">
            <v>0</v>
          </cell>
          <cell r="AC1204">
            <v>0</v>
          </cell>
          <cell r="AD1204">
            <v>0</v>
          </cell>
          <cell r="AE1204">
            <v>0</v>
          </cell>
          <cell r="AF1204">
            <v>0</v>
          </cell>
          <cell r="AG1204">
            <v>0</v>
          </cell>
          <cell r="AH1204">
            <v>0</v>
          </cell>
          <cell r="AI1204">
            <v>0</v>
          </cell>
        </row>
        <row r="1205">
          <cell r="C1205" t="str">
            <v>SL1001400</v>
          </cell>
          <cell r="D1205" t="str">
            <v>Zapata en concreto  3,000 Psi, reforzado con 7Ø 1/2"@0,20 mts y  4Ø de 1/2" @0,15 mts, SECC: 1,40 x 0,50 x 0,50 Mts</v>
          </cell>
          <cell r="E1205" t="str">
            <v>U</v>
          </cell>
          <cell r="F1205">
            <v>415425.15</v>
          </cell>
          <cell r="G1205">
            <v>415425.15</v>
          </cell>
          <cell r="J1205">
            <v>0</v>
          </cell>
          <cell r="K1205" t="str">
            <v xml:space="preserve">HERRAMIENTA.MENOR(%)-0,05 </v>
          </cell>
          <cell r="L1205" t="str">
            <v>isle10000800-3</v>
          </cell>
          <cell r="M1205" t="str">
            <v>B0020003-13,5</v>
          </cell>
          <cell r="N1205" t="str">
            <v>B0073230-,2</v>
          </cell>
          <cell r="O1205" t="str">
            <v>islm10001800-,35</v>
          </cell>
          <cell r="P1205" t="str">
            <v>isle10001400-,5</v>
          </cell>
          <cell r="Q1205" t="str">
            <v>T0010002-8,8</v>
          </cell>
          <cell r="R1205" t="str">
            <v>islp10000300-0,75</v>
          </cell>
          <cell r="S1205" t="str">
            <v>islp10000400-,75</v>
          </cell>
          <cell r="T1205">
            <v>0</v>
          </cell>
          <cell r="U1205">
            <v>0</v>
          </cell>
          <cell r="V1205">
            <v>0</v>
          </cell>
          <cell r="W1205">
            <v>0</v>
          </cell>
          <cell r="X1205">
            <v>0</v>
          </cell>
          <cell r="Y1205">
            <v>0</v>
          </cell>
          <cell r="Z1205">
            <v>0</v>
          </cell>
          <cell r="AA1205">
            <v>0</v>
          </cell>
          <cell r="AB1205">
            <v>0</v>
          </cell>
          <cell r="AC1205">
            <v>0</v>
          </cell>
          <cell r="AD1205">
            <v>0</v>
          </cell>
          <cell r="AE1205">
            <v>0</v>
          </cell>
          <cell r="AF1205">
            <v>0</v>
          </cell>
          <cell r="AG1205">
            <v>0</v>
          </cell>
          <cell r="AH1205">
            <v>0</v>
          </cell>
          <cell r="AI1205">
            <v>0</v>
          </cell>
        </row>
        <row r="1206">
          <cell r="C1206" t="str">
            <v>SL1001500</v>
          </cell>
          <cell r="D1206" t="str">
            <v>COLUMNA EN CONCRETO 3.000 PIS, REFORZADO 6 Ø1/2" ESTRIBO Ø3/8" A/C, 0,15 Mts  SECC:(0,34 x 0,34) Mts</v>
          </cell>
          <cell r="E1206" t="str">
            <v>U</v>
          </cell>
          <cell r="F1206">
            <v>582262.67000000004</v>
          </cell>
          <cell r="G1206">
            <v>582262.67000000004</v>
          </cell>
          <cell r="J1206">
            <v>0</v>
          </cell>
          <cell r="K1206" t="str">
            <v xml:space="preserve">HERRAMIENTA.MENOR(%)-0,05 </v>
          </cell>
          <cell r="L1206" t="str">
            <v>isle10000700-4</v>
          </cell>
          <cell r="M1206" t="str">
            <v>B021001-7</v>
          </cell>
          <cell r="N1206" t="str">
            <v>isle10001300-227,6</v>
          </cell>
          <cell r="O1206" t="str">
            <v>B0020003-29</v>
          </cell>
          <cell r="P1206" t="str">
            <v>B0073230-,3</v>
          </cell>
          <cell r="Q1206" t="str">
            <v>islm10001800-,23</v>
          </cell>
          <cell r="R1206" t="str">
            <v>T0010002-1,1</v>
          </cell>
          <cell r="S1206" t="str">
            <v>islp10000300-1,2</v>
          </cell>
          <cell r="T1206" t="str">
            <v>islp10000401-1,2</v>
          </cell>
          <cell r="U1206">
            <v>0</v>
          </cell>
          <cell r="V1206">
            <v>0</v>
          </cell>
          <cell r="W1206">
            <v>0</v>
          </cell>
          <cell r="X1206">
            <v>0</v>
          </cell>
          <cell r="Y1206">
            <v>0</v>
          </cell>
          <cell r="Z1206">
            <v>0</v>
          </cell>
          <cell r="AA1206">
            <v>0</v>
          </cell>
          <cell r="AB1206">
            <v>0</v>
          </cell>
          <cell r="AC1206">
            <v>0</v>
          </cell>
          <cell r="AD1206">
            <v>0</v>
          </cell>
          <cell r="AE1206">
            <v>0</v>
          </cell>
          <cell r="AF1206">
            <v>0</v>
          </cell>
          <cell r="AG1206">
            <v>0</v>
          </cell>
          <cell r="AH1206">
            <v>0</v>
          </cell>
          <cell r="AI1206">
            <v>0</v>
          </cell>
        </row>
        <row r="1207">
          <cell r="C1207" t="str">
            <v>SL1001600</v>
          </cell>
          <cell r="D1207" t="str">
            <v>VIGA DE AMARRE EN CONCRETO 3000 PSI, REFORZADO 4 Ø1/2" Y ESTRIBOS DE Ø3/8" @ 0,15 MTS, SECC:(0,34 x 0,34) MTS</v>
          </cell>
          <cell r="E1207" t="str">
            <v>ML</v>
          </cell>
          <cell r="F1207">
            <v>105001.98299999999</v>
          </cell>
          <cell r="G1207">
            <v>105001.98299999999</v>
          </cell>
          <cell r="J1207">
            <v>0</v>
          </cell>
          <cell r="K1207" t="str">
            <v xml:space="preserve">HERRAMIENTA.MENOR(%)-0,05 </v>
          </cell>
          <cell r="L1207" t="str">
            <v>isle10000700-,576667</v>
          </cell>
          <cell r="M1207" t="str">
            <v>B0020003-11,7</v>
          </cell>
          <cell r="N1207" t="str">
            <v>B0073230-,25</v>
          </cell>
          <cell r="O1207" t="str">
            <v>islm10001800-,12</v>
          </cell>
          <cell r="P1207" t="str">
            <v>isle10001400-,5</v>
          </cell>
          <cell r="Q1207" t="str">
            <v>T0010002-8,8</v>
          </cell>
          <cell r="R1207" t="str">
            <v>islp10000300-,1</v>
          </cell>
          <cell r="S1207" t="str">
            <v>islp10000401-,10</v>
          </cell>
          <cell r="T1207">
            <v>0</v>
          </cell>
          <cell r="U1207">
            <v>0</v>
          </cell>
          <cell r="V1207">
            <v>0</v>
          </cell>
          <cell r="W1207">
            <v>0</v>
          </cell>
          <cell r="X1207">
            <v>0</v>
          </cell>
          <cell r="Y1207">
            <v>0</v>
          </cell>
          <cell r="Z1207">
            <v>0</v>
          </cell>
          <cell r="AA1207">
            <v>0</v>
          </cell>
          <cell r="AB1207">
            <v>0</v>
          </cell>
          <cell r="AC1207">
            <v>0</v>
          </cell>
          <cell r="AD1207">
            <v>0</v>
          </cell>
          <cell r="AE1207">
            <v>0</v>
          </cell>
          <cell r="AF1207">
            <v>0</v>
          </cell>
          <cell r="AG1207">
            <v>0</v>
          </cell>
          <cell r="AH1207">
            <v>0</v>
          </cell>
          <cell r="AI1207">
            <v>0</v>
          </cell>
        </row>
        <row r="1208">
          <cell r="C1208" t="str">
            <v>SL1001700</v>
          </cell>
          <cell r="D1208" t="str">
            <v>CIMIENTO EN CONCRETO 3000 PSI, REFORZADO 4 Ø1/2" Y ESTRIBOS DE Ø3/8" @ 0,15 MTS, SECC:(0,34 x 0,34) MTS</v>
          </cell>
          <cell r="E1208" t="str">
            <v>ML</v>
          </cell>
          <cell r="F1208">
            <v>0</v>
          </cell>
          <cell r="J1208">
            <v>0</v>
          </cell>
          <cell r="K1208" t="str">
            <v xml:space="preserve">HERRAMIENTA.MENOR(%)-0,10 </v>
          </cell>
          <cell r="L1208" t="str">
            <v>isle10000700-,576667</v>
          </cell>
          <cell r="M1208" t="str">
            <v>B0020003-11,7</v>
          </cell>
          <cell r="N1208" t="str">
            <v>B0073230-,25</v>
          </cell>
          <cell r="O1208" t="str">
            <v>islm10001800-,12</v>
          </cell>
          <cell r="P1208" t="str">
            <v>T0010002-8,8</v>
          </cell>
          <cell r="Q1208" t="str">
            <v>islp10000300-,0714286</v>
          </cell>
          <cell r="R1208" t="str">
            <v>islp10000401-,1085715</v>
          </cell>
          <cell r="S1208">
            <v>0</v>
          </cell>
          <cell r="T1208">
            <v>0</v>
          </cell>
          <cell r="U1208">
            <v>0</v>
          </cell>
          <cell r="V1208">
            <v>0</v>
          </cell>
          <cell r="W1208">
            <v>0</v>
          </cell>
          <cell r="X1208">
            <v>0</v>
          </cell>
          <cell r="Y1208">
            <v>0</v>
          </cell>
          <cell r="Z1208">
            <v>0</v>
          </cell>
          <cell r="AA1208">
            <v>0</v>
          </cell>
          <cell r="AB1208">
            <v>0</v>
          </cell>
          <cell r="AC1208">
            <v>0</v>
          </cell>
          <cell r="AD1208">
            <v>0</v>
          </cell>
          <cell r="AE1208">
            <v>0</v>
          </cell>
          <cell r="AF1208">
            <v>0</v>
          </cell>
          <cell r="AG1208">
            <v>0</v>
          </cell>
          <cell r="AH1208">
            <v>0</v>
          </cell>
          <cell r="AI1208">
            <v>0</v>
          </cell>
        </row>
        <row r="1209">
          <cell r="C1209" t="str">
            <v>SL1001800</v>
          </cell>
          <cell r="D1209" t="str">
            <v>Suministro e instalacion de geomembrana calibre 30</v>
          </cell>
          <cell r="E1209" t="str">
            <v>M2</v>
          </cell>
          <cell r="F1209">
            <v>0</v>
          </cell>
          <cell r="J1209">
            <v>0</v>
          </cell>
          <cell r="K1209" t="str">
            <v xml:space="preserve">HERRAMIENTA.MENOR(%)-0,20 </v>
          </cell>
          <cell r="L1209" t="str">
            <v>islm10001801-1,2</v>
          </cell>
          <cell r="M1209" t="str">
            <v>islp10000400-,0025</v>
          </cell>
          <cell r="N1209" t="str">
            <v>islp10000300-,0025</v>
          </cell>
          <cell r="O1209">
            <v>0</v>
          </cell>
          <cell r="P1209">
            <v>0</v>
          </cell>
          <cell r="Q1209">
            <v>0</v>
          </cell>
          <cell r="R1209">
            <v>0</v>
          </cell>
          <cell r="S1209">
            <v>0</v>
          </cell>
          <cell r="T1209">
            <v>0</v>
          </cell>
          <cell r="U1209">
            <v>0</v>
          </cell>
          <cell r="V1209">
            <v>0</v>
          </cell>
          <cell r="W1209">
            <v>0</v>
          </cell>
          <cell r="X1209">
            <v>0</v>
          </cell>
          <cell r="Y1209">
            <v>0</v>
          </cell>
          <cell r="Z1209">
            <v>0</v>
          </cell>
          <cell r="AA1209">
            <v>0</v>
          </cell>
          <cell r="AB1209">
            <v>0</v>
          </cell>
          <cell r="AC1209">
            <v>0</v>
          </cell>
          <cell r="AD1209">
            <v>0</v>
          </cell>
          <cell r="AE1209">
            <v>0</v>
          </cell>
          <cell r="AF1209">
            <v>0</v>
          </cell>
          <cell r="AG1209">
            <v>0</v>
          </cell>
          <cell r="AH1209">
            <v>0</v>
          </cell>
          <cell r="AI1209">
            <v>0</v>
          </cell>
        </row>
        <row r="1210">
          <cell r="C1210" t="str">
            <v>SL1001900</v>
          </cell>
          <cell r="D1210" t="str">
            <v>Suministro de quimico Triple 15</v>
          </cell>
          <cell r="E1210" t="str">
            <v>KG</v>
          </cell>
          <cell r="F1210">
            <v>0</v>
          </cell>
          <cell r="J1210">
            <v>0</v>
          </cell>
          <cell r="K1210" t="str">
            <v xml:space="preserve">HERRAMIENTA.MENOR(%)-0,40 </v>
          </cell>
          <cell r="L1210" t="str">
            <v>islm10001802-1,2</v>
          </cell>
          <cell r="M1210" t="str">
            <v>islp10000400-,0033333</v>
          </cell>
          <cell r="N1210">
            <v>0</v>
          </cell>
          <cell r="O1210">
            <v>0</v>
          </cell>
          <cell r="P1210">
            <v>0</v>
          </cell>
          <cell r="Q1210">
            <v>0</v>
          </cell>
          <cell r="R1210">
            <v>0</v>
          </cell>
          <cell r="S1210">
            <v>0</v>
          </cell>
          <cell r="T1210">
            <v>0</v>
          </cell>
          <cell r="U1210">
            <v>0</v>
          </cell>
          <cell r="V1210">
            <v>0</v>
          </cell>
          <cell r="W1210">
            <v>0</v>
          </cell>
          <cell r="X1210">
            <v>0</v>
          </cell>
          <cell r="Y1210">
            <v>0</v>
          </cell>
          <cell r="Z1210">
            <v>0</v>
          </cell>
          <cell r="AA1210">
            <v>0</v>
          </cell>
          <cell r="AB1210">
            <v>0</v>
          </cell>
          <cell r="AC1210">
            <v>0</v>
          </cell>
          <cell r="AD1210">
            <v>0</v>
          </cell>
          <cell r="AE1210">
            <v>0</v>
          </cell>
          <cell r="AF1210">
            <v>0</v>
          </cell>
          <cell r="AG1210">
            <v>0</v>
          </cell>
          <cell r="AH1210">
            <v>0</v>
          </cell>
          <cell r="AI1210">
            <v>0</v>
          </cell>
        </row>
        <row r="1211">
          <cell r="C1211" t="str">
            <v>SL1002000</v>
          </cell>
          <cell r="D1211" t="str">
            <v>Suministro e instalacion de poste de linea en  tuberia galvanizada  de 1  1/2" (poste en linea), pintados con aticorrosivo y acabado final en pintura esmalte,  e instalacion.</v>
          </cell>
          <cell r="E1211" t="str">
            <v>ML</v>
          </cell>
          <cell r="F1211">
            <v>0</v>
          </cell>
          <cell r="J1211">
            <v>0</v>
          </cell>
          <cell r="K1211" t="str">
            <v>HERRAMIENTA.MENOR(%)-0,8</v>
          </cell>
          <cell r="L1211" t="str">
            <v>020511-,2</v>
          </cell>
          <cell r="M1211" t="str">
            <v>igob1002800-,04</v>
          </cell>
          <cell r="N1211" t="str">
            <v>igob1010700-,05</v>
          </cell>
          <cell r="O1211" t="str">
            <v>igob1022300-,3</v>
          </cell>
          <cell r="P1211" t="str">
            <v>islp10000200-,11</v>
          </cell>
          <cell r="Q1211" t="str">
            <v>islp10000300-,11</v>
          </cell>
          <cell r="R1211">
            <v>0</v>
          </cell>
          <cell r="S1211">
            <v>0</v>
          </cell>
          <cell r="T1211">
            <v>0</v>
          </cell>
          <cell r="U1211">
            <v>0</v>
          </cell>
          <cell r="V1211">
            <v>0</v>
          </cell>
          <cell r="W1211">
            <v>0</v>
          </cell>
          <cell r="X1211">
            <v>0</v>
          </cell>
          <cell r="Y1211">
            <v>0</v>
          </cell>
          <cell r="Z1211">
            <v>0</v>
          </cell>
          <cell r="AA1211">
            <v>0</v>
          </cell>
          <cell r="AB1211">
            <v>0</v>
          </cell>
          <cell r="AC1211">
            <v>0</v>
          </cell>
          <cell r="AD1211">
            <v>0</v>
          </cell>
          <cell r="AE1211">
            <v>0</v>
          </cell>
          <cell r="AF1211">
            <v>0</v>
          </cell>
          <cell r="AG1211">
            <v>0</v>
          </cell>
          <cell r="AH1211">
            <v>0</v>
          </cell>
          <cell r="AI1211">
            <v>0</v>
          </cell>
        </row>
        <row r="1212">
          <cell r="C1212" t="str">
            <v>SL1002100</v>
          </cell>
          <cell r="D1212" t="str">
            <v>Suministro e instalacion de malla tipo ciclon de 2" pvc</v>
          </cell>
          <cell r="E1212" t="str">
            <v>M2</v>
          </cell>
          <cell r="F1212">
            <v>0</v>
          </cell>
          <cell r="J1212">
            <v>0</v>
          </cell>
          <cell r="K1212" t="str">
            <v>HERRAMIENTA.MENOR(%)-0,6</v>
          </cell>
          <cell r="L1212" t="str">
            <v>islm10001803-1,1</v>
          </cell>
          <cell r="M1212" t="str">
            <v>islm10001862-1,1</v>
          </cell>
          <cell r="N1212" t="str">
            <v>islp10000200-,06</v>
          </cell>
          <cell r="O1212" t="str">
            <v>islp10000300-,06</v>
          </cell>
          <cell r="P1212">
            <v>0</v>
          </cell>
          <cell r="Q1212">
            <v>0</v>
          </cell>
          <cell r="R1212">
            <v>0</v>
          </cell>
          <cell r="S1212">
            <v>0</v>
          </cell>
          <cell r="T1212">
            <v>0</v>
          </cell>
          <cell r="U1212">
            <v>0</v>
          </cell>
          <cell r="V1212">
            <v>0</v>
          </cell>
          <cell r="W1212">
            <v>0</v>
          </cell>
          <cell r="X1212">
            <v>0</v>
          </cell>
          <cell r="Y1212">
            <v>0</v>
          </cell>
          <cell r="Z1212">
            <v>0</v>
          </cell>
          <cell r="AA1212">
            <v>0</v>
          </cell>
          <cell r="AB1212">
            <v>0</v>
          </cell>
          <cell r="AC1212">
            <v>0</v>
          </cell>
          <cell r="AD1212">
            <v>0</v>
          </cell>
          <cell r="AE1212">
            <v>0</v>
          </cell>
          <cell r="AF1212">
            <v>0</v>
          </cell>
          <cell r="AG1212">
            <v>0</v>
          </cell>
          <cell r="AH1212">
            <v>0</v>
          </cell>
          <cell r="AI1212">
            <v>0</v>
          </cell>
        </row>
        <row r="1213">
          <cell r="C1213" t="str">
            <v>SL1002200</v>
          </cell>
          <cell r="D1213" t="str">
            <v>Suministro e instalacion de puerta en tubo 1 1/2 galvanizado de (2,00x0,80), pintada con anticorrosivo y acabado final en pintura esmalte cubierta con malla tipo ciclon 2" de pvc; incluye cerradura y porta candado</v>
          </cell>
          <cell r="E1213" t="str">
            <v>UN</v>
          </cell>
          <cell r="F1213">
            <v>0</v>
          </cell>
          <cell r="J1213">
            <v>0</v>
          </cell>
          <cell r="K1213" t="str">
            <v xml:space="preserve">HERRAMIENTA.MENOR(%)-0,40 </v>
          </cell>
          <cell r="L1213" t="str">
            <v>020511-1,6</v>
          </cell>
          <cell r="M1213" t="str">
            <v>islm10001809-1</v>
          </cell>
          <cell r="N1213" t="str">
            <v>islm10001810-1</v>
          </cell>
          <cell r="O1213" t="str">
            <v>islm10001803-2</v>
          </cell>
          <cell r="P1213" t="str">
            <v>igob1002800-,28</v>
          </cell>
          <cell r="Q1213" t="str">
            <v>igob1010700-,35</v>
          </cell>
          <cell r="R1213" t="str">
            <v>igob1022300-2</v>
          </cell>
          <cell r="S1213" t="str">
            <v>islp10000200-1,7</v>
          </cell>
          <cell r="T1213" t="str">
            <v>islp10000300-1,7</v>
          </cell>
          <cell r="U1213">
            <v>0</v>
          </cell>
          <cell r="V1213">
            <v>0</v>
          </cell>
          <cell r="W1213">
            <v>0</v>
          </cell>
          <cell r="X1213">
            <v>0</v>
          </cell>
          <cell r="Y1213">
            <v>0</v>
          </cell>
          <cell r="Z1213">
            <v>0</v>
          </cell>
          <cell r="AA1213">
            <v>0</v>
          </cell>
          <cell r="AB1213">
            <v>0</v>
          </cell>
          <cell r="AC1213">
            <v>0</v>
          </cell>
          <cell r="AD1213">
            <v>0</v>
          </cell>
          <cell r="AE1213">
            <v>0</v>
          </cell>
          <cell r="AF1213">
            <v>0</v>
          </cell>
          <cell r="AG1213">
            <v>0</v>
          </cell>
          <cell r="AH1213">
            <v>0</v>
          </cell>
          <cell r="AI1213">
            <v>0</v>
          </cell>
        </row>
        <row r="1214">
          <cell r="C1214" t="str">
            <v>SL1002300</v>
          </cell>
          <cell r="D1214" t="str">
            <v>Suministro e instalacion de barra tensora de 3/8"</v>
          </cell>
          <cell r="E1214" t="str">
            <v>Un</v>
          </cell>
          <cell r="F1214">
            <v>0</v>
          </cell>
          <cell r="J1214">
            <v>0</v>
          </cell>
          <cell r="K1214" t="str">
            <v xml:space="preserve">HERRAMIENTA.MENOR(%)-0,40 </v>
          </cell>
          <cell r="L1214" t="str">
            <v>islm10001811-1,1</v>
          </cell>
          <cell r="M1214" t="str">
            <v>igob1002800-,045</v>
          </cell>
          <cell r="N1214" t="str">
            <v>igob1010700-,05</v>
          </cell>
          <cell r="O1214" t="str">
            <v>igob1022300-,25</v>
          </cell>
          <cell r="P1214" t="str">
            <v>islp10000200-,01</v>
          </cell>
          <cell r="Q1214" t="str">
            <v>islp10000300-,01</v>
          </cell>
          <cell r="R1214">
            <v>0</v>
          </cell>
          <cell r="S1214">
            <v>0</v>
          </cell>
          <cell r="T1214">
            <v>0</v>
          </cell>
          <cell r="U1214">
            <v>0</v>
          </cell>
          <cell r="V1214">
            <v>0</v>
          </cell>
          <cell r="W1214">
            <v>0</v>
          </cell>
          <cell r="X1214">
            <v>0</v>
          </cell>
          <cell r="Y1214">
            <v>0</v>
          </cell>
          <cell r="Z1214">
            <v>0</v>
          </cell>
          <cell r="AA1214">
            <v>0</v>
          </cell>
          <cell r="AB1214">
            <v>0</v>
          </cell>
          <cell r="AC1214">
            <v>0</v>
          </cell>
          <cell r="AD1214">
            <v>0</v>
          </cell>
          <cell r="AE1214">
            <v>0</v>
          </cell>
          <cell r="AF1214">
            <v>0</v>
          </cell>
          <cell r="AG1214">
            <v>0</v>
          </cell>
          <cell r="AH1214">
            <v>0</v>
          </cell>
          <cell r="AI1214">
            <v>0</v>
          </cell>
        </row>
        <row r="1215">
          <cell r="C1215" t="str">
            <v>SL1002400</v>
          </cell>
          <cell r="D1215" t="str">
            <v>Suministro e instalacion de red gallinera</v>
          </cell>
          <cell r="E1215" t="str">
            <v>ML</v>
          </cell>
          <cell r="F1215">
            <v>0</v>
          </cell>
          <cell r="J1215">
            <v>0</v>
          </cell>
          <cell r="K1215" t="str">
            <v xml:space="preserve">HERRAMIENTA.MENOR(%)-0,40 </v>
          </cell>
          <cell r="L1215" t="str">
            <v>islm10001812-1,2</v>
          </cell>
          <cell r="M1215" t="str">
            <v>islp10000200-,005</v>
          </cell>
          <cell r="N1215" t="str">
            <v>islp10000300-,005</v>
          </cell>
          <cell r="O1215">
            <v>0</v>
          </cell>
          <cell r="P1215">
            <v>0</v>
          </cell>
          <cell r="Q1215">
            <v>0</v>
          </cell>
          <cell r="R1215">
            <v>0</v>
          </cell>
          <cell r="S1215">
            <v>0</v>
          </cell>
          <cell r="T1215">
            <v>0</v>
          </cell>
          <cell r="U1215">
            <v>0</v>
          </cell>
          <cell r="V1215">
            <v>0</v>
          </cell>
          <cell r="W1215">
            <v>0</v>
          </cell>
          <cell r="X1215">
            <v>0</v>
          </cell>
          <cell r="Y1215">
            <v>0</v>
          </cell>
          <cell r="Z1215">
            <v>0</v>
          </cell>
          <cell r="AA1215">
            <v>0</v>
          </cell>
          <cell r="AB1215">
            <v>0</v>
          </cell>
          <cell r="AC1215">
            <v>0</v>
          </cell>
          <cell r="AD1215">
            <v>0</v>
          </cell>
          <cell r="AE1215">
            <v>0</v>
          </cell>
          <cell r="AF1215">
            <v>0</v>
          </cell>
          <cell r="AG1215">
            <v>0</v>
          </cell>
          <cell r="AH1215">
            <v>0</v>
          </cell>
          <cell r="AI1215">
            <v>0</v>
          </cell>
        </row>
        <row r="1216">
          <cell r="C1216" t="str">
            <v>SL1002500</v>
          </cell>
          <cell r="D1216" t="str">
            <v>Salida electrica motobomba</v>
          </cell>
          <cell r="E1216" t="str">
            <v>Un</v>
          </cell>
          <cell r="F1216">
            <v>0</v>
          </cell>
          <cell r="J1216">
            <v>0</v>
          </cell>
          <cell r="K1216" t="str">
            <v>HERRAMIENTA.MENOR(%)-0,02</v>
          </cell>
          <cell r="L1216" t="str">
            <v>islm10001819-1</v>
          </cell>
          <cell r="M1216" t="str">
            <v>islm10001814-2</v>
          </cell>
          <cell r="N1216" t="str">
            <v>islm10001820-,05</v>
          </cell>
          <cell r="O1216" t="str">
            <v>islp10000200-,22</v>
          </cell>
          <cell r="P1216" t="str">
            <v>islp10000300-,22</v>
          </cell>
          <cell r="Q1216">
            <v>0</v>
          </cell>
          <cell r="R1216">
            <v>0</v>
          </cell>
          <cell r="S1216">
            <v>0</v>
          </cell>
          <cell r="T1216">
            <v>0</v>
          </cell>
          <cell r="U1216">
            <v>0</v>
          </cell>
          <cell r="V1216">
            <v>0</v>
          </cell>
          <cell r="W1216">
            <v>0</v>
          </cell>
          <cell r="X1216">
            <v>0</v>
          </cell>
          <cell r="Y1216">
            <v>0</v>
          </cell>
          <cell r="Z1216">
            <v>0</v>
          </cell>
          <cell r="AA1216">
            <v>0</v>
          </cell>
          <cell r="AB1216">
            <v>0</v>
          </cell>
          <cell r="AC1216">
            <v>0</v>
          </cell>
          <cell r="AD1216">
            <v>0</v>
          </cell>
          <cell r="AE1216">
            <v>0</v>
          </cell>
          <cell r="AF1216">
            <v>0</v>
          </cell>
          <cell r="AG1216">
            <v>0</v>
          </cell>
          <cell r="AH1216">
            <v>0</v>
          </cell>
          <cell r="AI1216">
            <v>0</v>
          </cell>
        </row>
        <row r="1217">
          <cell r="C1217" t="str">
            <v>SL1002600</v>
          </cell>
          <cell r="D1217" t="str">
            <v>Salida electrica luces</v>
          </cell>
          <cell r="E1217" t="str">
            <v>Un</v>
          </cell>
          <cell r="F1217">
            <v>0</v>
          </cell>
          <cell r="J1217">
            <v>0</v>
          </cell>
          <cell r="K1217" t="str">
            <v>HERRAMIENTA.MENOR(%)-0,02</v>
          </cell>
          <cell r="L1217" t="str">
            <v>islm10001815-4</v>
          </cell>
          <cell r="M1217" t="str">
            <v>islm10001816-1</v>
          </cell>
          <cell r="N1217" t="str">
            <v>islm10001817-1</v>
          </cell>
          <cell r="O1217" t="str">
            <v>islm10001818-1</v>
          </cell>
          <cell r="P1217" t="str">
            <v>islm10001820-,05</v>
          </cell>
          <cell r="Q1217" t="str">
            <v>islp10000200-,22</v>
          </cell>
          <cell r="R1217" t="str">
            <v>islp10000300-,22</v>
          </cell>
          <cell r="S1217">
            <v>0</v>
          </cell>
          <cell r="T1217">
            <v>0</v>
          </cell>
          <cell r="U1217">
            <v>0</v>
          </cell>
          <cell r="V1217">
            <v>0</v>
          </cell>
          <cell r="W1217">
            <v>0</v>
          </cell>
          <cell r="X1217">
            <v>0</v>
          </cell>
          <cell r="Y1217">
            <v>0</v>
          </cell>
          <cell r="Z1217">
            <v>0</v>
          </cell>
          <cell r="AA1217">
            <v>0</v>
          </cell>
          <cell r="AB1217">
            <v>0</v>
          </cell>
          <cell r="AC1217">
            <v>0</v>
          </cell>
          <cell r="AD1217">
            <v>0</v>
          </cell>
          <cell r="AE1217">
            <v>0</v>
          </cell>
          <cell r="AF1217">
            <v>0</v>
          </cell>
          <cell r="AG1217">
            <v>0</v>
          </cell>
          <cell r="AH1217">
            <v>0</v>
          </cell>
          <cell r="AI1217">
            <v>0</v>
          </cell>
        </row>
        <row r="1218">
          <cell r="C1218" t="str">
            <v>SL1002700</v>
          </cell>
          <cell r="D1218" t="str">
            <v>salida electrica blower</v>
          </cell>
          <cell r="E1218" t="str">
            <v>Un</v>
          </cell>
          <cell r="F1218">
            <v>0</v>
          </cell>
          <cell r="J1218">
            <v>0</v>
          </cell>
          <cell r="K1218" t="str">
            <v>HERRAMIENTA.MENOR(%)-0,02</v>
          </cell>
          <cell r="L1218" t="str">
            <v>islm10001819-1</v>
          </cell>
          <cell r="M1218" t="str">
            <v>islm10001814-2</v>
          </cell>
          <cell r="N1218" t="str">
            <v>islm10001820-,05</v>
          </cell>
          <cell r="O1218" t="str">
            <v>islp10000200-,22</v>
          </cell>
          <cell r="P1218" t="str">
            <v>islp10000300-,22</v>
          </cell>
          <cell r="Q1218">
            <v>0</v>
          </cell>
          <cell r="R1218">
            <v>0</v>
          </cell>
          <cell r="S1218">
            <v>0</v>
          </cell>
          <cell r="T1218">
            <v>0</v>
          </cell>
          <cell r="U1218">
            <v>0</v>
          </cell>
          <cell r="V1218">
            <v>0</v>
          </cell>
          <cell r="W1218">
            <v>0</v>
          </cell>
          <cell r="X1218">
            <v>0</v>
          </cell>
          <cell r="Y1218">
            <v>0</v>
          </cell>
          <cell r="Z1218">
            <v>0</v>
          </cell>
          <cell r="AA1218">
            <v>0</v>
          </cell>
          <cell r="AB1218">
            <v>0</v>
          </cell>
          <cell r="AC1218">
            <v>0</v>
          </cell>
          <cell r="AD1218">
            <v>0</v>
          </cell>
          <cell r="AE1218">
            <v>0</v>
          </cell>
          <cell r="AF1218">
            <v>0</v>
          </cell>
          <cell r="AG1218">
            <v>0</v>
          </cell>
          <cell r="AH1218">
            <v>0</v>
          </cell>
          <cell r="AI1218">
            <v>0</v>
          </cell>
        </row>
        <row r="1219">
          <cell r="C1219" t="str">
            <v>SL1002800</v>
          </cell>
          <cell r="D1219" t="str">
            <v>Acometida electrica Parcial Ø3/4" PVC, Alambre Aislado (Tres Lineas  N° 10 AWG THHN)</v>
          </cell>
          <cell r="E1219" t="str">
            <v>ML</v>
          </cell>
          <cell r="F1219">
            <v>0</v>
          </cell>
          <cell r="J1219">
            <v>0</v>
          </cell>
          <cell r="K1219" t="str">
            <v>HERRAMIENTA.MENOR(%)-0,02</v>
          </cell>
          <cell r="L1219" t="str">
            <v>islm10001821-,38</v>
          </cell>
          <cell r="M1219" t="str">
            <v>islm10001822-3,4</v>
          </cell>
          <cell r="N1219" t="str">
            <v>islm10001823-1,05</v>
          </cell>
          <cell r="O1219" t="str">
            <v>islm10001824-,015</v>
          </cell>
          <cell r="P1219" t="str">
            <v>islm10001825-,39</v>
          </cell>
          <cell r="Q1219" t="str">
            <v>islm10001826-,21</v>
          </cell>
          <cell r="R1219" t="str">
            <v>islp10000700-,055</v>
          </cell>
          <cell r="S1219" t="str">
            <v>islp10000200-,055</v>
          </cell>
          <cell r="T1219">
            <v>0</v>
          </cell>
          <cell r="U1219">
            <v>0</v>
          </cell>
          <cell r="V1219">
            <v>0</v>
          </cell>
          <cell r="W1219">
            <v>0</v>
          </cell>
          <cell r="X1219">
            <v>0</v>
          </cell>
          <cell r="Y1219">
            <v>0</v>
          </cell>
          <cell r="Z1219">
            <v>0</v>
          </cell>
          <cell r="AA1219">
            <v>0</v>
          </cell>
          <cell r="AB1219">
            <v>0</v>
          </cell>
          <cell r="AC1219">
            <v>0</v>
          </cell>
          <cell r="AD1219">
            <v>0</v>
          </cell>
          <cell r="AE1219">
            <v>0</v>
          </cell>
          <cell r="AF1219">
            <v>0</v>
          </cell>
          <cell r="AG1219">
            <v>0</v>
          </cell>
          <cell r="AH1219">
            <v>0</v>
          </cell>
          <cell r="AI1219">
            <v>0</v>
          </cell>
        </row>
        <row r="1220">
          <cell r="C1220" t="str">
            <v>SL1002900</v>
          </cell>
          <cell r="D1220" t="str">
            <v>Suministro e instalacion de tablero electrico de 4 circuitos</v>
          </cell>
          <cell r="E1220" t="str">
            <v>UN</v>
          </cell>
          <cell r="F1220">
            <v>0</v>
          </cell>
          <cell r="J1220">
            <v>0</v>
          </cell>
          <cell r="K1220" t="str">
            <v>HERRAMIENTA.MENOR(%)-0,02</v>
          </cell>
          <cell r="L1220" t="str">
            <v>islm10001827-1</v>
          </cell>
          <cell r="M1220" t="str">
            <v>islm10001820-,05</v>
          </cell>
          <cell r="N1220" t="str">
            <v>islp10000700-,3</v>
          </cell>
          <cell r="O1220" t="str">
            <v>islp10000200-,3</v>
          </cell>
          <cell r="P1220">
            <v>0</v>
          </cell>
          <cell r="Q1220">
            <v>0</v>
          </cell>
          <cell r="R1220">
            <v>0</v>
          </cell>
          <cell r="S1220">
            <v>0</v>
          </cell>
          <cell r="T1220">
            <v>0</v>
          </cell>
          <cell r="U1220">
            <v>0</v>
          </cell>
          <cell r="V1220">
            <v>0</v>
          </cell>
          <cell r="W1220">
            <v>0</v>
          </cell>
          <cell r="X1220">
            <v>0</v>
          </cell>
          <cell r="Y1220">
            <v>0</v>
          </cell>
          <cell r="Z1220">
            <v>0</v>
          </cell>
          <cell r="AA1220">
            <v>0</v>
          </cell>
          <cell r="AB1220">
            <v>0</v>
          </cell>
          <cell r="AC1220">
            <v>0</v>
          </cell>
          <cell r="AD1220">
            <v>0</v>
          </cell>
          <cell r="AE1220">
            <v>0</v>
          </cell>
          <cell r="AF1220">
            <v>0</v>
          </cell>
          <cell r="AG1220">
            <v>0</v>
          </cell>
          <cell r="AH1220">
            <v>0</v>
          </cell>
          <cell r="AI1220">
            <v>0</v>
          </cell>
        </row>
        <row r="1221">
          <cell r="C1221" t="str">
            <v>SL1003000</v>
          </cell>
          <cell r="D1221" t="str">
            <v>Construccion de polo a tierra , incluye hidrosolda, varilla coperwall, conectores</v>
          </cell>
          <cell r="E1221" t="str">
            <v>UN</v>
          </cell>
          <cell r="F1221">
            <v>0</v>
          </cell>
          <cell r="J1221">
            <v>0</v>
          </cell>
          <cell r="K1221" t="str">
            <v>HERRAMIENTA.MENOR(%)-0,02</v>
          </cell>
          <cell r="L1221" t="str">
            <v>islm10001828-1</v>
          </cell>
          <cell r="M1221" t="str">
            <v>islm10001829-1</v>
          </cell>
          <cell r="N1221" t="str">
            <v>islm10001830-2</v>
          </cell>
          <cell r="O1221" t="str">
            <v>islm10001820-,05</v>
          </cell>
          <cell r="P1221" t="str">
            <v>islp10000700-,27</v>
          </cell>
          <cell r="Q1221" t="str">
            <v>islp10000200-,27</v>
          </cell>
          <cell r="R1221">
            <v>0</v>
          </cell>
          <cell r="S1221">
            <v>0</v>
          </cell>
          <cell r="T1221">
            <v>0</v>
          </cell>
          <cell r="U1221">
            <v>0</v>
          </cell>
          <cell r="V1221">
            <v>0</v>
          </cell>
          <cell r="W1221">
            <v>0</v>
          </cell>
          <cell r="X1221">
            <v>0</v>
          </cell>
          <cell r="Y1221">
            <v>0</v>
          </cell>
          <cell r="Z1221">
            <v>0</v>
          </cell>
          <cell r="AA1221">
            <v>0</v>
          </cell>
          <cell r="AB1221">
            <v>0</v>
          </cell>
          <cell r="AC1221">
            <v>0</v>
          </cell>
          <cell r="AD1221">
            <v>0</v>
          </cell>
          <cell r="AE1221">
            <v>0</v>
          </cell>
          <cell r="AF1221">
            <v>0</v>
          </cell>
          <cell r="AG1221">
            <v>0</v>
          </cell>
          <cell r="AH1221">
            <v>0</v>
          </cell>
          <cell r="AI1221">
            <v>0</v>
          </cell>
        </row>
        <row r="1222">
          <cell r="C1222" t="str">
            <v>SL1003100</v>
          </cell>
          <cell r="D1222" t="str">
            <v>Suministro e instalacion de reflectores 50 w, iluminacion Led</v>
          </cell>
          <cell r="E1222" t="str">
            <v>UN</v>
          </cell>
          <cell r="F1222">
            <v>0</v>
          </cell>
          <cell r="J1222">
            <v>0</v>
          </cell>
          <cell r="K1222" t="str">
            <v>HERRAMIENTA.MENOR(%)-0,026</v>
          </cell>
          <cell r="L1222" t="str">
            <v>islm10001831-1</v>
          </cell>
          <cell r="M1222" t="str">
            <v>islm10001820-,05</v>
          </cell>
          <cell r="N1222" t="str">
            <v>islp10000700-,33</v>
          </cell>
          <cell r="O1222" t="str">
            <v>islp10000200-,33</v>
          </cell>
          <cell r="P1222">
            <v>0</v>
          </cell>
          <cell r="Q1222">
            <v>0</v>
          </cell>
          <cell r="R1222">
            <v>0</v>
          </cell>
          <cell r="S1222">
            <v>0</v>
          </cell>
          <cell r="T1222">
            <v>0</v>
          </cell>
          <cell r="U1222">
            <v>0</v>
          </cell>
          <cell r="V1222">
            <v>0</v>
          </cell>
          <cell r="W1222">
            <v>0</v>
          </cell>
          <cell r="X1222">
            <v>0</v>
          </cell>
          <cell r="Y1222">
            <v>0</v>
          </cell>
          <cell r="Z1222">
            <v>0</v>
          </cell>
          <cell r="AA1222">
            <v>0</v>
          </cell>
          <cell r="AB1222">
            <v>0</v>
          </cell>
          <cell r="AC1222">
            <v>0</v>
          </cell>
          <cell r="AD1222">
            <v>0</v>
          </cell>
          <cell r="AE1222">
            <v>0</v>
          </cell>
          <cell r="AF1222">
            <v>0</v>
          </cell>
          <cell r="AG1222">
            <v>0</v>
          </cell>
          <cell r="AH1222">
            <v>0</v>
          </cell>
          <cell r="AI1222">
            <v>0</v>
          </cell>
        </row>
        <row r="1223">
          <cell r="C1223" t="str">
            <v>SL1003200</v>
          </cell>
          <cell r="D1223" t="str">
            <v>Limpieza final de obras</v>
          </cell>
          <cell r="E1223" t="str">
            <v>Global</v>
          </cell>
          <cell r="F1223">
            <v>0</v>
          </cell>
          <cell r="J1223">
            <v>0</v>
          </cell>
          <cell r="K1223" t="str">
            <v>HERRAMIENTA.MENOR(%)-0,25</v>
          </cell>
          <cell r="L1223" t="str">
            <v>islm10001832-1</v>
          </cell>
          <cell r="M1223" t="str">
            <v>islm10001833-1</v>
          </cell>
          <cell r="N1223" t="str">
            <v>islp10000700-,035</v>
          </cell>
          <cell r="O1223" t="str">
            <v>islp10000200-,035</v>
          </cell>
          <cell r="P1223">
            <v>0</v>
          </cell>
          <cell r="Q1223">
            <v>0</v>
          </cell>
          <cell r="R1223">
            <v>0</v>
          </cell>
          <cell r="S1223">
            <v>0</v>
          </cell>
          <cell r="T1223">
            <v>0</v>
          </cell>
          <cell r="U1223">
            <v>0</v>
          </cell>
          <cell r="V1223">
            <v>0</v>
          </cell>
          <cell r="W1223">
            <v>0</v>
          </cell>
          <cell r="X1223">
            <v>0</v>
          </cell>
          <cell r="Y1223">
            <v>0</v>
          </cell>
          <cell r="Z1223">
            <v>0</v>
          </cell>
          <cell r="AA1223">
            <v>0</v>
          </cell>
          <cell r="AB1223">
            <v>0</v>
          </cell>
          <cell r="AC1223">
            <v>0</v>
          </cell>
          <cell r="AD1223">
            <v>0</v>
          </cell>
          <cell r="AE1223">
            <v>0</v>
          </cell>
          <cell r="AF1223">
            <v>0</v>
          </cell>
          <cell r="AG1223">
            <v>0</v>
          </cell>
          <cell r="AH1223">
            <v>0</v>
          </cell>
          <cell r="AI1223">
            <v>0</v>
          </cell>
        </row>
        <row r="1224">
          <cell r="C1224" t="str">
            <v>SL1003300</v>
          </cell>
          <cell r="D1224" t="str">
            <v>Red pvc 3/4"</v>
          </cell>
          <cell r="E1224" t="str">
            <v>ML</v>
          </cell>
          <cell r="F1224">
            <v>0</v>
          </cell>
          <cell r="I1224" t="str">
            <v>igob1027400</v>
          </cell>
          <cell r="J1224">
            <v>0</v>
          </cell>
          <cell r="K1224" t="str">
            <v>HERRAMIENTA.MENOR(%)-0,025</v>
          </cell>
          <cell r="L1224" t="str">
            <v>igob1026800-1,05</v>
          </cell>
          <cell r="M1224" t="str">
            <v>igob1024400-,34</v>
          </cell>
          <cell r="N1224" t="str">
            <v>igob1008200-,34</v>
          </cell>
          <cell r="O1224" t="str">
            <v>igob1028200-,34</v>
          </cell>
          <cell r="P1224" t="str">
            <v>igob1022500-,002</v>
          </cell>
          <cell r="Q1224" t="str">
            <v>080103-,50</v>
          </cell>
          <cell r="R1224">
            <v>0</v>
          </cell>
          <cell r="S1224">
            <v>0</v>
          </cell>
          <cell r="T1224">
            <v>0</v>
          </cell>
          <cell r="U1224">
            <v>0</v>
          </cell>
          <cell r="V1224">
            <v>0</v>
          </cell>
          <cell r="W1224">
            <v>0</v>
          </cell>
          <cell r="X1224">
            <v>0</v>
          </cell>
          <cell r="Y1224">
            <v>0</v>
          </cell>
          <cell r="Z1224">
            <v>0</v>
          </cell>
          <cell r="AA1224">
            <v>0</v>
          </cell>
          <cell r="AB1224">
            <v>0</v>
          </cell>
          <cell r="AC1224">
            <v>0</v>
          </cell>
          <cell r="AD1224">
            <v>0</v>
          </cell>
          <cell r="AE1224">
            <v>0</v>
          </cell>
          <cell r="AF1224">
            <v>0</v>
          </cell>
          <cell r="AG1224">
            <v>0</v>
          </cell>
          <cell r="AH1224">
            <v>0</v>
          </cell>
          <cell r="AI1224">
            <v>0</v>
          </cell>
        </row>
        <row r="1225">
          <cell r="C1225" t="str">
            <v>SL1003400</v>
          </cell>
          <cell r="D1225" t="str">
            <v>Tuberia pasante en pvc 4"</v>
          </cell>
          <cell r="E1225" t="str">
            <v>ML</v>
          </cell>
          <cell r="F1225">
            <v>0</v>
          </cell>
          <cell r="J1225">
            <v>0</v>
          </cell>
          <cell r="K1225" t="str">
            <v>HERRAMIENTA.MENOR(%)-0,025</v>
          </cell>
          <cell r="L1225" t="str">
            <v>islm10001834-1</v>
          </cell>
          <cell r="M1225" t="str">
            <v>080103-,50</v>
          </cell>
          <cell r="N1225">
            <v>0</v>
          </cell>
          <cell r="O1225">
            <v>0</v>
          </cell>
          <cell r="P1225">
            <v>0</v>
          </cell>
          <cell r="Q1225">
            <v>0</v>
          </cell>
          <cell r="R1225">
            <v>0</v>
          </cell>
          <cell r="S1225">
            <v>0</v>
          </cell>
          <cell r="T1225">
            <v>0</v>
          </cell>
          <cell r="U1225">
            <v>0</v>
          </cell>
          <cell r="V1225">
            <v>0</v>
          </cell>
          <cell r="W1225">
            <v>0</v>
          </cell>
          <cell r="X1225">
            <v>0</v>
          </cell>
          <cell r="Y1225">
            <v>0</v>
          </cell>
          <cell r="Z1225">
            <v>0</v>
          </cell>
          <cell r="AA1225">
            <v>0</v>
          </cell>
          <cell r="AB1225">
            <v>0</v>
          </cell>
          <cell r="AC1225">
            <v>0</v>
          </cell>
          <cell r="AD1225">
            <v>0</v>
          </cell>
          <cell r="AE1225">
            <v>0</v>
          </cell>
          <cell r="AF1225">
            <v>0</v>
          </cell>
          <cell r="AG1225">
            <v>0</v>
          </cell>
          <cell r="AH1225">
            <v>0</v>
          </cell>
          <cell r="AI1225">
            <v>0</v>
          </cell>
        </row>
        <row r="1226">
          <cell r="C1226" t="str">
            <v>SL1003500</v>
          </cell>
          <cell r="D1226" t="str">
            <v>SUMINISTRO DE MOTOBOMBA DE 2 HP</v>
          </cell>
          <cell r="E1226" t="str">
            <v>UN</v>
          </cell>
          <cell r="F1226">
            <v>0</v>
          </cell>
          <cell r="J1226">
            <v>0</v>
          </cell>
          <cell r="K1226" t="str">
            <v>HERRAMIENTA.MENOR(%)-0,025</v>
          </cell>
          <cell r="L1226" t="str">
            <v>islm10001835-1</v>
          </cell>
          <cell r="M1226" t="str">
            <v>080103-2,50</v>
          </cell>
          <cell r="N1226">
            <v>0</v>
          </cell>
          <cell r="O1226">
            <v>0</v>
          </cell>
          <cell r="P1226">
            <v>0</v>
          </cell>
          <cell r="Q1226">
            <v>0</v>
          </cell>
          <cell r="R1226">
            <v>0</v>
          </cell>
          <cell r="S1226">
            <v>0</v>
          </cell>
          <cell r="T1226">
            <v>0</v>
          </cell>
          <cell r="U1226">
            <v>0</v>
          </cell>
          <cell r="V1226">
            <v>0</v>
          </cell>
          <cell r="W1226">
            <v>0</v>
          </cell>
          <cell r="X1226">
            <v>0</v>
          </cell>
          <cell r="Y1226">
            <v>0</v>
          </cell>
          <cell r="Z1226">
            <v>0</v>
          </cell>
          <cell r="AA1226">
            <v>0</v>
          </cell>
          <cell r="AB1226">
            <v>0</v>
          </cell>
          <cell r="AC1226">
            <v>0</v>
          </cell>
          <cell r="AD1226">
            <v>0</v>
          </cell>
          <cell r="AE1226">
            <v>0</v>
          </cell>
          <cell r="AF1226">
            <v>0</v>
          </cell>
          <cell r="AG1226">
            <v>0</v>
          </cell>
          <cell r="AH1226">
            <v>0</v>
          </cell>
          <cell r="AI1226">
            <v>0</v>
          </cell>
        </row>
        <row r="1227">
          <cell r="C1227" t="str">
            <v>SL1003600</v>
          </cell>
          <cell r="D1227" t="str">
            <v>SUMINISTRO DE BLOWER 300 lts</v>
          </cell>
          <cell r="E1227" t="str">
            <v>UN</v>
          </cell>
          <cell r="F1227">
            <v>0</v>
          </cell>
          <cell r="J1227">
            <v>0</v>
          </cell>
          <cell r="K1227" t="str">
            <v>HERRAMIENTA.MENOR(%)-0,025</v>
          </cell>
          <cell r="L1227" t="str">
            <v>islm10001836-1</v>
          </cell>
          <cell r="M1227" t="str">
            <v>080103-2,50</v>
          </cell>
          <cell r="N1227">
            <v>0</v>
          </cell>
          <cell r="O1227">
            <v>0</v>
          </cell>
          <cell r="P1227">
            <v>0</v>
          </cell>
          <cell r="Q1227">
            <v>0</v>
          </cell>
          <cell r="R1227">
            <v>0</v>
          </cell>
          <cell r="S1227">
            <v>0</v>
          </cell>
          <cell r="T1227">
            <v>0</v>
          </cell>
          <cell r="U1227">
            <v>0</v>
          </cell>
          <cell r="V1227">
            <v>0</v>
          </cell>
          <cell r="W1227">
            <v>0</v>
          </cell>
          <cell r="X1227">
            <v>0</v>
          </cell>
          <cell r="Y1227">
            <v>0</v>
          </cell>
          <cell r="Z1227">
            <v>0</v>
          </cell>
          <cell r="AA1227">
            <v>0</v>
          </cell>
          <cell r="AB1227">
            <v>0</v>
          </cell>
          <cell r="AC1227">
            <v>0</v>
          </cell>
          <cell r="AD1227">
            <v>0</v>
          </cell>
          <cell r="AE1227">
            <v>0</v>
          </cell>
          <cell r="AF1227">
            <v>0</v>
          </cell>
          <cell r="AG1227">
            <v>0</v>
          </cell>
          <cell r="AH1227">
            <v>0</v>
          </cell>
          <cell r="AI1227">
            <v>0</v>
          </cell>
        </row>
        <row r="1228">
          <cell r="C1228" t="str">
            <v>SL1003700</v>
          </cell>
          <cell r="D1228" t="str">
            <v>Suministro de barra tensora 1-1/4"</v>
          </cell>
          <cell r="E1228" t="str">
            <v>ML</v>
          </cell>
          <cell r="F1228">
            <v>0</v>
          </cell>
          <cell r="J1228">
            <v>0</v>
          </cell>
          <cell r="K1228" t="str">
            <v xml:space="preserve">HERRAMIENTA.MENOR(%)-0,40 </v>
          </cell>
          <cell r="L1228" t="str">
            <v>igob1027400-,16</v>
          </cell>
          <cell r="M1228" t="str">
            <v>igob1002800-,045</v>
          </cell>
          <cell r="N1228" t="str">
            <v>igob1010700-,05</v>
          </cell>
          <cell r="O1228" t="str">
            <v>igob1022300-,8</v>
          </cell>
          <cell r="P1228" t="str">
            <v>islp10000200-,06</v>
          </cell>
          <cell r="Q1228" t="str">
            <v>islp10000300-,06</v>
          </cell>
          <cell r="R1228">
            <v>0</v>
          </cell>
          <cell r="S1228">
            <v>0</v>
          </cell>
          <cell r="T1228">
            <v>0</v>
          </cell>
          <cell r="U1228">
            <v>0</v>
          </cell>
          <cell r="V1228">
            <v>0</v>
          </cell>
          <cell r="W1228">
            <v>0</v>
          </cell>
          <cell r="X1228">
            <v>0</v>
          </cell>
          <cell r="Y1228">
            <v>0</v>
          </cell>
          <cell r="Z1228">
            <v>0</v>
          </cell>
          <cell r="AA1228">
            <v>0</v>
          </cell>
          <cell r="AB1228">
            <v>0</v>
          </cell>
          <cell r="AC1228">
            <v>0</v>
          </cell>
          <cell r="AD1228">
            <v>0</v>
          </cell>
          <cell r="AE1228">
            <v>0</v>
          </cell>
          <cell r="AF1228">
            <v>0</v>
          </cell>
          <cell r="AG1228">
            <v>0</v>
          </cell>
          <cell r="AH1228">
            <v>0</v>
          </cell>
          <cell r="AI1228">
            <v>0</v>
          </cell>
        </row>
        <row r="1229">
          <cell r="C1229" t="str">
            <v>SL1003800</v>
          </cell>
          <cell r="D1229" t="str">
            <v>BARANDA EN CONCRETO</v>
          </cell>
          <cell r="E1229" t="str">
            <v>ML</v>
          </cell>
          <cell r="F1229">
            <v>0</v>
          </cell>
          <cell r="J1229">
            <v>0</v>
          </cell>
          <cell r="K1229" t="str">
            <v xml:space="preserve">HERRAMIENTA.MENOR(%)-0,05 </v>
          </cell>
          <cell r="L1229" t="str">
            <v>isle10000800-1</v>
          </cell>
          <cell r="M1229" t="str">
            <v>islm10001300-34,11</v>
          </cell>
          <cell r="N1229" t="str">
            <v>islm10001838-,126</v>
          </cell>
          <cell r="O1229" t="str">
            <v>islm10001839-1</v>
          </cell>
          <cell r="P1229" t="str">
            <v>islm10001840-,5</v>
          </cell>
          <cell r="Q1229" t="str">
            <v>T0010002-8,8</v>
          </cell>
          <cell r="R1229" t="str">
            <v>islp10000401-,3</v>
          </cell>
          <cell r="S1229" t="str">
            <v>islp10000300-,3</v>
          </cell>
          <cell r="T1229">
            <v>0</v>
          </cell>
          <cell r="U1229">
            <v>0</v>
          </cell>
          <cell r="V1229">
            <v>0</v>
          </cell>
          <cell r="W1229">
            <v>0</v>
          </cell>
          <cell r="X1229">
            <v>0</v>
          </cell>
          <cell r="Y1229">
            <v>0</v>
          </cell>
          <cell r="Z1229">
            <v>0</v>
          </cell>
          <cell r="AA1229">
            <v>0</v>
          </cell>
          <cell r="AB1229">
            <v>0</v>
          </cell>
          <cell r="AC1229">
            <v>0</v>
          </cell>
          <cell r="AD1229">
            <v>0</v>
          </cell>
          <cell r="AE1229">
            <v>0</v>
          </cell>
          <cell r="AF1229">
            <v>0</v>
          </cell>
          <cell r="AG1229">
            <v>0</v>
          </cell>
          <cell r="AH1229">
            <v>0</v>
          </cell>
          <cell r="AI1229">
            <v>0</v>
          </cell>
        </row>
        <row r="1230">
          <cell r="C1230" t="str">
            <v>SL1003900</v>
          </cell>
          <cell r="D1230" t="str">
            <v>CUNETA DE CONCRETO VACIADA EN SITU (Incluye la conformacion de la superficie de apoyo)</v>
          </cell>
          <cell r="E1230" t="str">
            <v>M3</v>
          </cell>
          <cell r="F1230">
            <v>0</v>
          </cell>
          <cell r="J1230">
            <v>0</v>
          </cell>
          <cell r="K1230" t="str">
            <v xml:space="preserve">HERRAMIENTA.MENOR(%)-0,05 </v>
          </cell>
          <cell r="L1230" t="str">
            <v>C0010190-2</v>
          </cell>
          <cell r="M1230" t="str">
            <v>islm10000500-1,3</v>
          </cell>
          <cell r="N1230" t="str">
            <v>islm10001800-1,05</v>
          </cell>
          <cell r="O1230" t="str">
            <v>isle10001200-,3</v>
          </cell>
          <cell r="P1230" t="str">
            <v>T0010002-8,8</v>
          </cell>
          <cell r="Q1230" t="str">
            <v>islp10000300-,11</v>
          </cell>
          <cell r="R1230" t="str">
            <v>islp10000800-,11</v>
          </cell>
          <cell r="S1230">
            <v>0</v>
          </cell>
          <cell r="T1230">
            <v>0</v>
          </cell>
          <cell r="U1230">
            <v>0</v>
          </cell>
          <cell r="V1230">
            <v>0</v>
          </cell>
          <cell r="W1230">
            <v>0</v>
          </cell>
          <cell r="X1230">
            <v>0</v>
          </cell>
          <cell r="Y1230">
            <v>0</v>
          </cell>
          <cell r="Z1230">
            <v>0</v>
          </cell>
          <cell r="AA1230">
            <v>0</v>
          </cell>
          <cell r="AB1230">
            <v>0</v>
          </cell>
          <cell r="AC1230">
            <v>0</v>
          </cell>
          <cell r="AD1230">
            <v>0</v>
          </cell>
          <cell r="AE1230">
            <v>0</v>
          </cell>
          <cell r="AF1230">
            <v>0</v>
          </cell>
          <cell r="AG1230">
            <v>0</v>
          </cell>
          <cell r="AH1230">
            <v>0</v>
          </cell>
          <cell r="AI1230">
            <v>0</v>
          </cell>
        </row>
        <row r="1231">
          <cell r="C1231" t="str">
            <v>SL1004000</v>
          </cell>
          <cell r="D1231" t="str">
            <v xml:space="preserve">Resane de muros en mal estado </v>
          </cell>
          <cell r="E1231" t="str">
            <v>ML</v>
          </cell>
          <cell r="F1231">
            <v>0</v>
          </cell>
          <cell r="J1231">
            <v>0</v>
          </cell>
          <cell r="K1231" t="str">
            <v xml:space="preserve">HERRAMIENTA.MENOR(%)-0,05 </v>
          </cell>
          <cell r="L1231" t="str">
            <v>010108-,05</v>
          </cell>
          <cell r="M1231" t="str">
            <v>islm10001000-,05</v>
          </cell>
          <cell r="N1231" t="str">
            <v>islm10000700-5</v>
          </cell>
          <cell r="O1231" t="str">
            <v>islm10001300-,03</v>
          </cell>
          <cell r="P1231" t="str">
            <v>islm10001841-,02</v>
          </cell>
          <cell r="Q1231" t="str">
            <v>igob1001700-,8</v>
          </cell>
          <cell r="R1231" t="str">
            <v>islp10000200-,07</v>
          </cell>
          <cell r="S1231" t="str">
            <v>islp10000300-,07</v>
          </cell>
          <cell r="T1231">
            <v>0</v>
          </cell>
          <cell r="U1231">
            <v>0</v>
          </cell>
          <cell r="V1231">
            <v>0</v>
          </cell>
          <cell r="W1231">
            <v>0</v>
          </cell>
          <cell r="X1231">
            <v>0</v>
          </cell>
          <cell r="Y1231">
            <v>0</v>
          </cell>
          <cell r="Z1231">
            <v>0</v>
          </cell>
          <cell r="AA1231">
            <v>0</v>
          </cell>
          <cell r="AB1231">
            <v>0</v>
          </cell>
          <cell r="AC1231">
            <v>0</v>
          </cell>
          <cell r="AD1231">
            <v>0</v>
          </cell>
          <cell r="AE1231">
            <v>0</v>
          </cell>
          <cell r="AF1231">
            <v>0</v>
          </cell>
          <cell r="AG1231">
            <v>0</v>
          </cell>
          <cell r="AH1231">
            <v>0</v>
          </cell>
          <cell r="AI1231">
            <v>0</v>
          </cell>
        </row>
        <row r="1232">
          <cell r="C1232" t="str">
            <v>SL1004100</v>
          </cell>
          <cell r="D1232" t="str">
            <v>descapote  a mano</v>
          </cell>
          <cell r="E1232" t="str">
            <v>M2</v>
          </cell>
          <cell r="F1232">
            <v>0</v>
          </cell>
          <cell r="J1232">
            <v>0</v>
          </cell>
          <cell r="K1232" t="str">
            <v xml:space="preserve">HERRAMIENTA.MENOR(%)-0,20 </v>
          </cell>
          <cell r="L1232" t="str">
            <v>islp10000400-,0175</v>
          </cell>
          <cell r="M1232">
            <v>0</v>
          </cell>
          <cell r="N1232">
            <v>0</v>
          </cell>
          <cell r="O1232">
            <v>0</v>
          </cell>
          <cell r="P1232">
            <v>0</v>
          </cell>
          <cell r="Q1232">
            <v>0</v>
          </cell>
          <cell r="R1232">
            <v>0</v>
          </cell>
          <cell r="S1232">
            <v>0</v>
          </cell>
          <cell r="T1232">
            <v>0</v>
          </cell>
          <cell r="U1232">
            <v>0</v>
          </cell>
          <cell r="V1232">
            <v>0</v>
          </cell>
          <cell r="W1232">
            <v>0</v>
          </cell>
          <cell r="X1232">
            <v>0</v>
          </cell>
          <cell r="Y1232">
            <v>0</v>
          </cell>
          <cell r="Z1232">
            <v>0</v>
          </cell>
          <cell r="AA1232">
            <v>0</v>
          </cell>
          <cell r="AB1232">
            <v>0</v>
          </cell>
          <cell r="AC1232">
            <v>0</v>
          </cell>
          <cell r="AD1232">
            <v>0</v>
          </cell>
          <cell r="AE1232">
            <v>0</v>
          </cell>
          <cell r="AF1232">
            <v>0</v>
          </cell>
          <cell r="AG1232">
            <v>0</v>
          </cell>
          <cell r="AH1232">
            <v>0</v>
          </cell>
          <cell r="AI1232">
            <v>0</v>
          </cell>
        </row>
        <row r="1233">
          <cell r="C1233" t="str">
            <v>SL1004200</v>
          </cell>
          <cell r="D1233" t="str">
            <v>Pintura vinilo tipo viniltex o similar a tres manos para  muros, cielo raso cubierta y losa</v>
          </cell>
          <cell r="E1233" t="str">
            <v>M2</v>
          </cell>
          <cell r="F1233">
            <v>0</v>
          </cell>
          <cell r="J1233">
            <v>0</v>
          </cell>
          <cell r="K1233" t="str">
            <v>HERRAMIENTA.MENOR(%)-0,015</v>
          </cell>
          <cell r="L1233" t="str">
            <v>010108-,04</v>
          </cell>
          <cell r="M1233" t="str">
            <v>igob1018600-,05</v>
          </cell>
          <cell r="N1233" t="str">
            <v>islm10001842-,02</v>
          </cell>
          <cell r="O1233" t="str">
            <v>islm10001843-,01</v>
          </cell>
          <cell r="P1233" t="str">
            <v>islm10001844-,01</v>
          </cell>
          <cell r="Q1233" t="str">
            <v>igob1001700-,42</v>
          </cell>
          <cell r="R1233" t="str">
            <v>islp10000200-,036</v>
          </cell>
          <cell r="S1233" t="str">
            <v>islp10000300-,036</v>
          </cell>
          <cell r="T1233">
            <v>0</v>
          </cell>
          <cell r="U1233">
            <v>0</v>
          </cell>
          <cell r="V1233">
            <v>0</v>
          </cell>
          <cell r="W1233">
            <v>0</v>
          </cell>
          <cell r="X1233">
            <v>0</v>
          </cell>
          <cell r="Y1233">
            <v>0</v>
          </cell>
          <cell r="Z1233">
            <v>0</v>
          </cell>
          <cell r="AA1233">
            <v>0</v>
          </cell>
          <cell r="AB1233">
            <v>0</v>
          </cell>
          <cell r="AC1233">
            <v>0</v>
          </cell>
          <cell r="AD1233">
            <v>0</v>
          </cell>
          <cell r="AE1233">
            <v>0</v>
          </cell>
          <cell r="AF1233">
            <v>0</v>
          </cell>
          <cell r="AG1233">
            <v>0</v>
          </cell>
          <cell r="AH1233">
            <v>0</v>
          </cell>
          <cell r="AI1233">
            <v>0</v>
          </cell>
        </row>
        <row r="1234">
          <cell r="C1234" t="str">
            <v>SL1004300</v>
          </cell>
          <cell r="D1234" t="str">
            <v>Demolicion cimiento en concreto en mal estado</v>
          </cell>
          <cell r="E1234" t="str">
            <v>ML</v>
          </cell>
          <cell r="F1234">
            <v>0</v>
          </cell>
          <cell r="J1234">
            <v>0</v>
          </cell>
          <cell r="K1234" t="str">
            <v>HERRAMIENTA.MENOR(%)-0,08</v>
          </cell>
          <cell r="L1234" t="str">
            <v>islp10000200-,18</v>
          </cell>
          <cell r="M1234">
            <v>0</v>
          </cell>
          <cell r="N1234">
            <v>0</v>
          </cell>
          <cell r="O1234">
            <v>0</v>
          </cell>
          <cell r="P1234">
            <v>0</v>
          </cell>
          <cell r="Q1234">
            <v>0</v>
          </cell>
          <cell r="R1234">
            <v>0</v>
          </cell>
          <cell r="S1234">
            <v>0</v>
          </cell>
          <cell r="T1234">
            <v>0</v>
          </cell>
          <cell r="U1234">
            <v>0</v>
          </cell>
          <cell r="V1234">
            <v>0</v>
          </cell>
          <cell r="W1234">
            <v>0</v>
          </cell>
          <cell r="X1234">
            <v>0</v>
          </cell>
          <cell r="Y1234">
            <v>0</v>
          </cell>
          <cell r="Z1234">
            <v>0</v>
          </cell>
          <cell r="AA1234">
            <v>0</v>
          </cell>
          <cell r="AB1234">
            <v>0</v>
          </cell>
          <cell r="AC1234">
            <v>0</v>
          </cell>
          <cell r="AD1234">
            <v>0</v>
          </cell>
          <cell r="AE1234">
            <v>0</v>
          </cell>
          <cell r="AF1234">
            <v>0</v>
          </cell>
          <cell r="AG1234">
            <v>0</v>
          </cell>
          <cell r="AH1234">
            <v>0</v>
          </cell>
          <cell r="AI1234">
            <v>0</v>
          </cell>
        </row>
        <row r="1235">
          <cell r="C1235" t="str">
            <v>SL1004400</v>
          </cell>
          <cell r="D1235" t="str">
            <v xml:space="preserve">Columnetas en concreto de 3000 psi refuerzo 2ø½ estribos ø1/4 a/c 0.15 mts  secc ( 0.10 x 0.25 ) mts </v>
          </cell>
          <cell r="E1235" t="str">
            <v>ML</v>
          </cell>
          <cell r="F1235">
            <v>0</v>
          </cell>
          <cell r="G1235" t="str">
            <v>Concreto 3000 pis@0,0656*M3+372330^Acero 60000 pis figurado@6,636*Kgr+4014^Vibrador concreto@0,02*Tarifa+45000^Herramientas menores@1*Tarifa+500^Formaleta@0,1667*Tarifa+18000^Ayudante@0,1667*Dia+48450^Oficial@0,1667*Dia+59500^Carpintero@0,0833*Dia+61200^</v>
          </cell>
          <cell r="J1235">
            <v>0</v>
          </cell>
          <cell r="K1235" t="str">
            <v>HERRAMIENTA.MENOR(%)-0,08</v>
          </cell>
          <cell r="L1235" t="str">
            <v>islm10001800-,0275</v>
          </cell>
          <cell r="M1235" t="str">
            <v>igob1000400-2,4</v>
          </cell>
          <cell r="N1235" t="str">
            <v>igob1028700-,015</v>
          </cell>
          <cell r="O1235" t="str">
            <v>igob1011200-,1334</v>
          </cell>
          <cell r="P1235" t="str">
            <v>islp10000200-,075</v>
          </cell>
          <cell r="Q1235" t="str">
            <v>islp10000300-,075</v>
          </cell>
          <cell r="R1235" t="str">
            <v>islp10000900-,038</v>
          </cell>
          <cell r="S1235">
            <v>0</v>
          </cell>
          <cell r="T1235">
            <v>0</v>
          </cell>
          <cell r="U1235">
            <v>0</v>
          </cell>
          <cell r="V1235">
            <v>0</v>
          </cell>
          <cell r="W1235">
            <v>0</v>
          </cell>
          <cell r="X1235">
            <v>0</v>
          </cell>
          <cell r="Y1235">
            <v>0</v>
          </cell>
          <cell r="Z1235">
            <v>0</v>
          </cell>
          <cell r="AA1235">
            <v>0</v>
          </cell>
          <cell r="AB1235">
            <v>0</v>
          </cell>
          <cell r="AC1235">
            <v>0</v>
          </cell>
          <cell r="AD1235">
            <v>0</v>
          </cell>
          <cell r="AE1235">
            <v>0</v>
          </cell>
          <cell r="AF1235">
            <v>0</v>
          </cell>
          <cell r="AG1235">
            <v>0</v>
          </cell>
          <cell r="AH1235">
            <v>0</v>
          </cell>
          <cell r="AI1235">
            <v>0</v>
          </cell>
        </row>
        <row r="1236">
          <cell r="C1236" t="str">
            <v>SL1004500</v>
          </cell>
          <cell r="D1236" t="str">
            <v>Viga de amarre en concreto de 3000 psi ref, 2ø½ estribos ø3/8 a/c .25 mts (0.15 x 0.25) mts</v>
          </cell>
          <cell r="E1236" t="str">
            <v>ML</v>
          </cell>
          <cell r="F1236">
            <v>0</v>
          </cell>
          <cell r="J1236">
            <v>0</v>
          </cell>
          <cell r="K1236" t="str">
            <v>HERRAMIENTA.MENOR(%)-0,1</v>
          </cell>
          <cell r="L1236" t="str">
            <v>islm10001800-,0413</v>
          </cell>
          <cell r="M1236" t="str">
            <v>igob1000400-2,9</v>
          </cell>
          <cell r="N1236" t="str">
            <v>igob1028700-,025</v>
          </cell>
          <cell r="O1236" t="str">
            <v>igob1011200-,16</v>
          </cell>
          <cell r="P1236" t="str">
            <v>islp10000200-,12</v>
          </cell>
          <cell r="Q1236" t="str">
            <v>islp10000300-,12</v>
          </cell>
          <cell r="R1236" t="str">
            <v>islp10000900-,065</v>
          </cell>
          <cell r="S1236">
            <v>0</v>
          </cell>
          <cell r="T1236">
            <v>0</v>
          </cell>
          <cell r="U1236">
            <v>0</v>
          </cell>
          <cell r="V1236">
            <v>0</v>
          </cell>
          <cell r="W1236">
            <v>0</v>
          </cell>
          <cell r="X1236">
            <v>0</v>
          </cell>
          <cell r="Y1236">
            <v>0</v>
          </cell>
          <cell r="Z1236">
            <v>0</v>
          </cell>
          <cell r="AA1236">
            <v>0</v>
          </cell>
          <cell r="AB1236">
            <v>0</v>
          </cell>
          <cell r="AC1236">
            <v>0</v>
          </cell>
          <cell r="AD1236">
            <v>0</v>
          </cell>
          <cell r="AE1236">
            <v>0</v>
          </cell>
          <cell r="AF1236">
            <v>0</v>
          </cell>
          <cell r="AG1236">
            <v>0</v>
          </cell>
          <cell r="AH1236">
            <v>0</v>
          </cell>
          <cell r="AI1236">
            <v>0</v>
          </cell>
        </row>
        <row r="1237">
          <cell r="C1237" t="str">
            <v>SL1004600</v>
          </cell>
          <cell r="D1237" t="str">
            <v xml:space="preserve">Retiro de sobrantes a la disposicion de escombros </v>
          </cell>
          <cell r="E1237" t="str">
            <v>Global</v>
          </cell>
          <cell r="F1237">
            <v>0</v>
          </cell>
          <cell r="J1237">
            <v>0</v>
          </cell>
          <cell r="K1237" t="str">
            <v>HERRAMIENTA.MENOR(%)-0,1</v>
          </cell>
          <cell r="L1237" t="str">
            <v>islp10000400-1,2</v>
          </cell>
          <cell r="M1237">
            <v>0</v>
          </cell>
          <cell r="N1237">
            <v>0</v>
          </cell>
          <cell r="O1237">
            <v>0</v>
          </cell>
          <cell r="P1237">
            <v>0</v>
          </cell>
          <cell r="Q1237">
            <v>0</v>
          </cell>
          <cell r="R1237">
            <v>0</v>
          </cell>
          <cell r="S1237">
            <v>0</v>
          </cell>
          <cell r="T1237">
            <v>0</v>
          </cell>
          <cell r="U1237">
            <v>0</v>
          </cell>
          <cell r="V1237">
            <v>0</v>
          </cell>
          <cell r="W1237">
            <v>0</v>
          </cell>
          <cell r="X1237">
            <v>0</v>
          </cell>
          <cell r="Y1237">
            <v>0</v>
          </cell>
          <cell r="Z1237">
            <v>0</v>
          </cell>
          <cell r="AA1237">
            <v>0</v>
          </cell>
          <cell r="AB1237">
            <v>0</v>
          </cell>
          <cell r="AC1237">
            <v>0</v>
          </cell>
          <cell r="AD1237">
            <v>0</v>
          </cell>
          <cell r="AE1237">
            <v>0</v>
          </cell>
          <cell r="AF1237">
            <v>0</v>
          </cell>
          <cell r="AG1237">
            <v>0</v>
          </cell>
          <cell r="AH1237">
            <v>0</v>
          </cell>
          <cell r="AI1237">
            <v>0</v>
          </cell>
        </row>
        <row r="1238">
          <cell r="C1238" t="str">
            <v>SL1004700</v>
          </cell>
          <cell r="D1238" t="str">
            <v>Viga de cimiento en concreto 3000 psi en concreto reforzado 4ø 1/2 y estribos ø3/8 a.c. ,25 mts (0,30 x 0,60) mts</v>
          </cell>
          <cell r="E1238" t="str">
            <v>ML</v>
          </cell>
          <cell r="F1238">
            <v>0</v>
          </cell>
          <cell r="G1238" t="str">
            <v>CIMIENTO EN CONCRETO 3000 PSI, REFORZADO 4 Ø1/2" Y ESTRIBOS DE Ø3/8" @ 0,15 MTS, SECC:(0,34 x 0,34) MTS</v>
          </cell>
          <cell r="J1238">
            <v>0</v>
          </cell>
          <cell r="K1238" t="str">
            <v xml:space="preserve">HERRAMIENTA.MENOR(%)-0,10 </v>
          </cell>
          <cell r="L1238" t="str">
            <v>isle10000700-,95</v>
          </cell>
          <cell r="M1238" t="str">
            <v>B0020003-13,5</v>
          </cell>
          <cell r="N1238" t="str">
            <v>B0073230-,29</v>
          </cell>
          <cell r="O1238" t="str">
            <v>islm10001800-,18</v>
          </cell>
          <cell r="P1238" t="str">
            <v>T0010002-8,8</v>
          </cell>
          <cell r="Q1238" t="str">
            <v>islp10000300-,15</v>
          </cell>
          <cell r="R1238" t="str">
            <v>islp10000401-,15</v>
          </cell>
          <cell r="S1238">
            <v>0</v>
          </cell>
          <cell r="T1238">
            <v>0</v>
          </cell>
          <cell r="U1238">
            <v>0</v>
          </cell>
          <cell r="V1238">
            <v>0</v>
          </cell>
          <cell r="W1238">
            <v>0</v>
          </cell>
          <cell r="X1238">
            <v>0</v>
          </cell>
          <cell r="Y1238">
            <v>0</v>
          </cell>
          <cell r="Z1238">
            <v>0</v>
          </cell>
          <cell r="AA1238">
            <v>0</v>
          </cell>
          <cell r="AB1238">
            <v>0</v>
          </cell>
          <cell r="AC1238">
            <v>0</v>
          </cell>
          <cell r="AD1238">
            <v>0</v>
          </cell>
          <cell r="AE1238">
            <v>0</v>
          </cell>
          <cell r="AF1238">
            <v>0</v>
          </cell>
          <cell r="AG1238">
            <v>0</v>
          </cell>
          <cell r="AH1238">
            <v>0</v>
          </cell>
          <cell r="AI1238">
            <v>0</v>
          </cell>
        </row>
        <row r="1239">
          <cell r="C1239" t="str">
            <v>SL1004800</v>
          </cell>
          <cell r="D1239" t="str">
            <v>Pintura en esmalte para rejas y puertas a tres capas incluye anticorrosivo y brillo</v>
          </cell>
          <cell r="E1239" t="str">
            <v>M2</v>
          </cell>
          <cell r="F1239">
            <v>0</v>
          </cell>
          <cell r="I1239">
            <v>0</v>
          </cell>
          <cell r="J1239">
            <v>0</v>
          </cell>
          <cell r="K1239" t="str">
            <v>HERRAMIENTA.MENOR(%)-0,03</v>
          </cell>
          <cell r="L1239" t="str">
            <v>igob1001600-,5</v>
          </cell>
          <cell r="M1239" t="str">
            <v>B0014750-,045</v>
          </cell>
          <cell r="N1239" t="str">
            <v>040167-,08</v>
          </cell>
          <cell r="O1239" t="str">
            <v>islm10001843-,01</v>
          </cell>
          <cell r="P1239" t="str">
            <v>islm10001845-,01</v>
          </cell>
          <cell r="Q1239" t="str">
            <v>islm10001842-,03</v>
          </cell>
          <cell r="R1239" t="str">
            <v>040141-0,2</v>
          </cell>
          <cell r="S1239" t="str">
            <v>080104-0,26</v>
          </cell>
          <cell r="T1239">
            <v>0</v>
          </cell>
          <cell r="U1239">
            <v>0</v>
          </cell>
          <cell r="V1239">
            <v>0</v>
          </cell>
          <cell r="W1239">
            <v>0</v>
          </cell>
          <cell r="X1239">
            <v>0</v>
          </cell>
          <cell r="Y1239">
            <v>0</v>
          </cell>
          <cell r="Z1239">
            <v>0</v>
          </cell>
          <cell r="AA1239">
            <v>0</v>
          </cell>
          <cell r="AB1239">
            <v>0</v>
          </cell>
          <cell r="AC1239">
            <v>0</v>
          </cell>
          <cell r="AD1239">
            <v>0</v>
          </cell>
          <cell r="AE1239">
            <v>0</v>
          </cell>
          <cell r="AF1239">
            <v>0</v>
          </cell>
          <cell r="AG1239">
            <v>0</v>
          </cell>
          <cell r="AH1239">
            <v>0</v>
          </cell>
          <cell r="AI1239">
            <v>0</v>
          </cell>
        </row>
        <row r="1240">
          <cell r="C1240" t="str">
            <v>SL1004900</v>
          </cell>
          <cell r="D1240" t="str">
            <v>Elaboracion de mural decorativo con pintura acrilica(dim. 2 mt..x 7 mt.)</v>
          </cell>
          <cell r="E1240" t="str">
            <v>UN</v>
          </cell>
          <cell r="F1240">
            <v>0</v>
          </cell>
          <cell r="I1240">
            <v>0</v>
          </cell>
          <cell r="J1240">
            <v>0</v>
          </cell>
          <cell r="K1240" t="str">
            <v>HERRAMIENTA.MENOR(%)-0,03</v>
          </cell>
          <cell r="L1240" t="str">
            <v>010108-4</v>
          </cell>
          <cell r="M1240" t="str">
            <v>islm10001846-4,5</v>
          </cell>
          <cell r="N1240" t="str">
            <v>islm10001847-2</v>
          </cell>
          <cell r="O1240" t="str">
            <v>islm10001842-4</v>
          </cell>
          <cell r="P1240" t="str">
            <v>igob1001700-4</v>
          </cell>
          <cell r="Q1240" t="str">
            <v>islp10000200-3,6</v>
          </cell>
          <cell r="R1240" t="str">
            <v>islp10000300-3,6</v>
          </cell>
          <cell r="S1240">
            <v>0</v>
          </cell>
          <cell r="T1240">
            <v>0</v>
          </cell>
          <cell r="U1240">
            <v>0</v>
          </cell>
          <cell r="V1240">
            <v>0</v>
          </cell>
          <cell r="W1240">
            <v>0</v>
          </cell>
          <cell r="X1240">
            <v>0</v>
          </cell>
          <cell r="Y1240">
            <v>0</v>
          </cell>
          <cell r="Z1240">
            <v>0</v>
          </cell>
          <cell r="AA1240">
            <v>0</v>
          </cell>
          <cell r="AB1240">
            <v>0</v>
          </cell>
          <cell r="AC1240">
            <v>0</v>
          </cell>
          <cell r="AD1240">
            <v>0</v>
          </cell>
          <cell r="AE1240">
            <v>0</v>
          </cell>
          <cell r="AF1240">
            <v>0</v>
          </cell>
          <cell r="AG1240">
            <v>0</v>
          </cell>
          <cell r="AH1240">
            <v>0</v>
          </cell>
          <cell r="AI1240">
            <v>0</v>
          </cell>
        </row>
        <row r="1241">
          <cell r="C1241" t="str">
            <v>SL1005000</v>
          </cell>
          <cell r="D1241" t="str">
            <v>Estuco plastico sobre muro</v>
          </cell>
          <cell r="E1241" t="str">
            <v>M2</v>
          </cell>
          <cell r="F1241">
            <v>0</v>
          </cell>
          <cell r="J1241">
            <v>0</v>
          </cell>
          <cell r="K1241" t="str">
            <v>HERRAMIENTA.MENOR(%)-0,03</v>
          </cell>
          <cell r="L1241" t="str">
            <v>igob1001700-,11</v>
          </cell>
          <cell r="M1241" t="str">
            <v>040128-,25</v>
          </cell>
          <cell r="N1241" t="str">
            <v>islp10000200-,035</v>
          </cell>
          <cell r="O1241" t="str">
            <v>islp10000300-,035</v>
          </cell>
          <cell r="P1241">
            <v>0</v>
          </cell>
          <cell r="Q1241">
            <v>0</v>
          </cell>
          <cell r="R1241">
            <v>0</v>
          </cell>
          <cell r="S1241">
            <v>0</v>
          </cell>
          <cell r="T1241">
            <v>0</v>
          </cell>
          <cell r="U1241">
            <v>0</v>
          </cell>
          <cell r="V1241">
            <v>0</v>
          </cell>
          <cell r="W1241">
            <v>0</v>
          </cell>
          <cell r="X1241">
            <v>0</v>
          </cell>
          <cell r="Y1241">
            <v>0</v>
          </cell>
          <cell r="Z1241">
            <v>0</v>
          </cell>
          <cell r="AA1241">
            <v>0</v>
          </cell>
          <cell r="AB1241">
            <v>0</v>
          </cell>
          <cell r="AC1241">
            <v>0</v>
          </cell>
          <cell r="AD1241">
            <v>0</v>
          </cell>
          <cell r="AE1241">
            <v>0</v>
          </cell>
          <cell r="AF1241">
            <v>0</v>
          </cell>
          <cell r="AG1241">
            <v>0</v>
          </cell>
          <cell r="AH1241">
            <v>0</v>
          </cell>
          <cell r="AI1241">
            <v>0</v>
          </cell>
        </row>
        <row r="1242">
          <cell r="C1242" t="str">
            <v>SL1005100</v>
          </cell>
          <cell r="D1242" t="str">
            <v xml:space="preserve">Pintura para zocalo en esmalte a tres capas </v>
          </cell>
          <cell r="E1242" t="str">
            <v>ML</v>
          </cell>
          <cell r="F1242">
            <v>0</v>
          </cell>
          <cell r="J1242">
            <v>0</v>
          </cell>
          <cell r="K1242" t="str">
            <v>HERRAMIENTA.MENOR(%)-0,03</v>
          </cell>
          <cell r="L1242" t="str">
            <v>040141-,08</v>
          </cell>
          <cell r="M1242" t="str">
            <v>040126-,02</v>
          </cell>
          <cell r="N1242" t="str">
            <v>040167-,025</v>
          </cell>
          <cell r="O1242" t="str">
            <v>islm10001843-,01</v>
          </cell>
          <cell r="P1242" t="str">
            <v>islm10001845-,01</v>
          </cell>
          <cell r="Q1242" t="str">
            <v>080104-,07</v>
          </cell>
          <cell r="R1242">
            <v>0</v>
          </cell>
          <cell r="S1242">
            <v>0</v>
          </cell>
          <cell r="T1242">
            <v>0</v>
          </cell>
          <cell r="U1242">
            <v>0</v>
          </cell>
          <cell r="V1242">
            <v>0</v>
          </cell>
          <cell r="W1242">
            <v>0</v>
          </cell>
          <cell r="X1242">
            <v>0</v>
          </cell>
          <cell r="Y1242">
            <v>0</v>
          </cell>
          <cell r="Z1242">
            <v>0</v>
          </cell>
          <cell r="AA1242">
            <v>0</v>
          </cell>
          <cell r="AB1242">
            <v>0</v>
          </cell>
          <cell r="AC1242">
            <v>0</v>
          </cell>
          <cell r="AD1242">
            <v>0</v>
          </cell>
          <cell r="AE1242">
            <v>0</v>
          </cell>
          <cell r="AF1242">
            <v>0</v>
          </cell>
          <cell r="AG1242">
            <v>0</v>
          </cell>
          <cell r="AH1242">
            <v>0</v>
          </cell>
          <cell r="AI1242">
            <v>0</v>
          </cell>
        </row>
        <row r="1243">
          <cell r="C1243" t="str">
            <v>SL1005200</v>
          </cell>
          <cell r="D1243" t="str">
            <v>Pintura vinilo tipo viniltex o similar a tres manos para  muros, cielo raso cubierta y losa (Sin material pintura)</v>
          </cell>
          <cell r="E1243" t="str">
            <v>M2</v>
          </cell>
          <cell r="F1243">
            <v>0</v>
          </cell>
          <cell r="J1243">
            <v>0</v>
          </cell>
          <cell r="K1243" t="str">
            <v>HERRAMIENTA.MENOR(%)-0,015</v>
          </cell>
          <cell r="L1243" t="str">
            <v>010108-,04</v>
          </cell>
          <cell r="M1243" t="str">
            <v>igob1018600-0</v>
          </cell>
          <cell r="N1243" t="str">
            <v>islm10001842-,02</v>
          </cell>
          <cell r="O1243" t="str">
            <v>islm10001843-,01</v>
          </cell>
          <cell r="P1243" t="str">
            <v>islm10001844-,01</v>
          </cell>
          <cell r="Q1243" t="str">
            <v>igob1001700-,042</v>
          </cell>
          <cell r="R1243" t="str">
            <v>islp10000200-,026</v>
          </cell>
          <cell r="S1243" t="str">
            <v>islp10000300-,026</v>
          </cell>
          <cell r="T1243">
            <v>0</v>
          </cell>
          <cell r="U1243">
            <v>0</v>
          </cell>
          <cell r="V1243">
            <v>0</v>
          </cell>
          <cell r="W1243">
            <v>0</v>
          </cell>
          <cell r="X1243">
            <v>0</v>
          </cell>
          <cell r="Y1243">
            <v>0</v>
          </cell>
          <cell r="Z1243">
            <v>0</v>
          </cell>
          <cell r="AA1243">
            <v>0</v>
          </cell>
          <cell r="AB1243">
            <v>0</v>
          </cell>
          <cell r="AC1243">
            <v>0</v>
          </cell>
          <cell r="AD1243">
            <v>0</v>
          </cell>
          <cell r="AE1243">
            <v>0</v>
          </cell>
          <cell r="AF1243">
            <v>0</v>
          </cell>
          <cell r="AG1243">
            <v>0</v>
          </cell>
          <cell r="AH1243">
            <v>0</v>
          </cell>
          <cell r="AI1243">
            <v>0</v>
          </cell>
        </row>
        <row r="1244">
          <cell r="C1244" t="str">
            <v>SL1005300</v>
          </cell>
          <cell r="D1244" t="str">
            <v>Pintura en esmalte para rejas y puertas a tres capas incluye rasqueteo, anticorrosivo y brillo (Sin material pintura)</v>
          </cell>
          <cell r="E1244" t="str">
            <v>M2</v>
          </cell>
          <cell r="F1244">
            <v>0</v>
          </cell>
          <cell r="I1244">
            <v>0</v>
          </cell>
          <cell r="J1244">
            <v>0</v>
          </cell>
          <cell r="K1244" t="str">
            <v>HERRAMIENTA.MENOR(%)-0,03</v>
          </cell>
          <cell r="L1244" t="str">
            <v>igob1001600-,05</v>
          </cell>
          <cell r="M1244" t="str">
            <v>B0014750-0</v>
          </cell>
          <cell r="N1244" t="str">
            <v>040167-0</v>
          </cell>
          <cell r="O1244" t="str">
            <v>islm10001843-,01</v>
          </cell>
          <cell r="P1244" t="str">
            <v>islm10001845-,01</v>
          </cell>
          <cell r="Q1244" t="str">
            <v>islm10001842-,03</v>
          </cell>
          <cell r="R1244" t="str">
            <v>040141-0,2</v>
          </cell>
          <cell r="S1244" t="str">
            <v>080104-0,6</v>
          </cell>
          <cell r="T1244">
            <v>0</v>
          </cell>
          <cell r="U1244">
            <v>0</v>
          </cell>
          <cell r="V1244">
            <v>0</v>
          </cell>
          <cell r="W1244">
            <v>0</v>
          </cell>
          <cell r="X1244">
            <v>0</v>
          </cell>
          <cell r="Y1244">
            <v>0</v>
          </cell>
          <cell r="Z1244">
            <v>0</v>
          </cell>
          <cell r="AA1244">
            <v>0</v>
          </cell>
          <cell r="AB1244">
            <v>0</v>
          </cell>
          <cell r="AC1244">
            <v>0</v>
          </cell>
          <cell r="AD1244">
            <v>0</v>
          </cell>
          <cell r="AE1244">
            <v>0</v>
          </cell>
          <cell r="AF1244">
            <v>0</v>
          </cell>
          <cell r="AG1244">
            <v>0</v>
          </cell>
          <cell r="AH1244">
            <v>0</v>
          </cell>
          <cell r="AI1244">
            <v>0</v>
          </cell>
        </row>
        <row r="1245">
          <cell r="C1245" t="str">
            <v>SL1005400</v>
          </cell>
          <cell r="D1245" t="str">
            <v>Pintura para zocalo en esmalte a tres capas  (Sin material pintura)</v>
          </cell>
          <cell r="E1245" t="str">
            <v>ML</v>
          </cell>
          <cell r="F1245">
            <v>0</v>
          </cell>
          <cell r="J1245">
            <v>0</v>
          </cell>
          <cell r="K1245" t="str">
            <v>HERRAMIENTA.MENOR(%)-0,03</v>
          </cell>
          <cell r="L1245" t="str">
            <v>040141-,08</v>
          </cell>
          <cell r="M1245" t="str">
            <v>040126-0</v>
          </cell>
          <cell r="N1245" t="str">
            <v>040167-0</v>
          </cell>
          <cell r="O1245" t="str">
            <v>islm10001843-,01</v>
          </cell>
          <cell r="P1245" t="str">
            <v>islm10001845-,01</v>
          </cell>
          <cell r="Q1245" t="str">
            <v>080104-,07</v>
          </cell>
          <cell r="R1245">
            <v>0</v>
          </cell>
          <cell r="S1245">
            <v>0</v>
          </cell>
          <cell r="T1245">
            <v>0</v>
          </cell>
          <cell r="U1245">
            <v>0</v>
          </cell>
          <cell r="V1245">
            <v>0</v>
          </cell>
          <cell r="W1245">
            <v>0</v>
          </cell>
          <cell r="X1245">
            <v>0</v>
          </cell>
          <cell r="Y1245">
            <v>0</v>
          </cell>
          <cell r="Z1245">
            <v>0</v>
          </cell>
          <cell r="AA1245">
            <v>0</v>
          </cell>
          <cell r="AB1245">
            <v>0</v>
          </cell>
          <cell r="AC1245">
            <v>0</v>
          </cell>
          <cell r="AD1245">
            <v>0</v>
          </cell>
          <cell r="AE1245">
            <v>0</v>
          </cell>
          <cell r="AF1245">
            <v>0</v>
          </cell>
          <cell r="AG1245">
            <v>0</v>
          </cell>
          <cell r="AH1245">
            <v>0</v>
          </cell>
          <cell r="AI1245">
            <v>0</v>
          </cell>
        </row>
        <row r="1246">
          <cell r="C1246" t="str">
            <v>SL1005500</v>
          </cell>
          <cell r="D1246" t="str">
            <v>Estuco plastico sobre techo o cielo raso</v>
          </cell>
          <cell r="E1246" t="str">
            <v>M2</v>
          </cell>
          <cell r="F1246">
            <v>0</v>
          </cell>
          <cell r="J1246">
            <v>0</v>
          </cell>
          <cell r="K1246" t="str">
            <v>HERRAMIENTA.MENOR(%)-0,03</v>
          </cell>
          <cell r="L1246" t="str">
            <v>igob1001700-,11</v>
          </cell>
          <cell r="M1246" t="str">
            <v>040128-,25</v>
          </cell>
          <cell r="N1246" t="str">
            <v>islp10000200-,04</v>
          </cell>
          <cell r="O1246" t="str">
            <v>islp10000300-,04</v>
          </cell>
          <cell r="P1246">
            <v>0</v>
          </cell>
          <cell r="Q1246">
            <v>0</v>
          </cell>
          <cell r="R1246">
            <v>0</v>
          </cell>
          <cell r="S1246">
            <v>0</v>
          </cell>
          <cell r="T1246">
            <v>0</v>
          </cell>
          <cell r="U1246">
            <v>0</v>
          </cell>
          <cell r="V1246">
            <v>0</v>
          </cell>
          <cell r="W1246">
            <v>0</v>
          </cell>
          <cell r="X1246">
            <v>0</v>
          </cell>
          <cell r="Y1246">
            <v>0</v>
          </cell>
          <cell r="Z1246">
            <v>0</v>
          </cell>
          <cell r="AA1246">
            <v>0</v>
          </cell>
          <cell r="AB1246">
            <v>0</v>
          </cell>
          <cell r="AC1246">
            <v>0</v>
          </cell>
          <cell r="AD1246">
            <v>0</v>
          </cell>
          <cell r="AE1246">
            <v>0</v>
          </cell>
          <cell r="AF1246">
            <v>0</v>
          </cell>
          <cell r="AG1246">
            <v>0</v>
          </cell>
          <cell r="AH1246">
            <v>0</v>
          </cell>
          <cell r="AI1246">
            <v>0</v>
          </cell>
        </row>
        <row r="1247">
          <cell r="C1247" t="str">
            <v>SL1005600</v>
          </cell>
          <cell r="D1247" t="str">
            <v>Estuco plastico sobre techo o cielo raso (Sin material estuco)</v>
          </cell>
          <cell r="E1247" t="str">
            <v>M2</v>
          </cell>
          <cell r="F1247">
            <v>0</v>
          </cell>
          <cell r="J1247">
            <v>0</v>
          </cell>
          <cell r="K1247" t="str">
            <v>HERRAMIENTA.MENOR(%)-0,03</v>
          </cell>
          <cell r="L1247" t="str">
            <v>igob1001700-,11</v>
          </cell>
          <cell r="M1247" t="str">
            <v>040128-0</v>
          </cell>
          <cell r="N1247" t="str">
            <v>islp10000200-,04</v>
          </cell>
          <cell r="O1247" t="str">
            <v>islp10000300-,04</v>
          </cell>
          <cell r="P1247">
            <v>0</v>
          </cell>
          <cell r="Q1247">
            <v>0</v>
          </cell>
          <cell r="R1247">
            <v>0</v>
          </cell>
          <cell r="S1247">
            <v>0</v>
          </cell>
          <cell r="T1247">
            <v>0</v>
          </cell>
          <cell r="U1247">
            <v>0</v>
          </cell>
          <cell r="V1247">
            <v>0</v>
          </cell>
          <cell r="W1247">
            <v>0</v>
          </cell>
          <cell r="X1247">
            <v>0</v>
          </cell>
          <cell r="Y1247">
            <v>0</v>
          </cell>
          <cell r="Z1247">
            <v>0</v>
          </cell>
          <cell r="AA1247">
            <v>0</v>
          </cell>
          <cell r="AB1247">
            <v>0</v>
          </cell>
          <cell r="AC1247">
            <v>0</v>
          </cell>
          <cell r="AD1247">
            <v>0</v>
          </cell>
          <cell r="AE1247">
            <v>0</v>
          </cell>
          <cell r="AF1247">
            <v>0</v>
          </cell>
          <cell r="AG1247">
            <v>0</v>
          </cell>
          <cell r="AH1247">
            <v>0</v>
          </cell>
          <cell r="AI1247">
            <v>0</v>
          </cell>
        </row>
        <row r="1248">
          <cell r="C1248" t="str">
            <v>SL1005700</v>
          </cell>
          <cell r="D1248" t="str">
            <v>Estuco plastico sobre muro (Sin material estuco)</v>
          </cell>
          <cell r="E1248" t="str">
            <v>M2</v>
          </cell>
          <cell r="F1248">
            <v>0</v>
          </cell>
          <cell r="G1248">
            <v>0</v>
          </cell>
          <cell r="H1248">
            <v>0</v>
          </cell>
          <cell r="I1248">
            <v>0</v>
          </cell>
          <cell r="J1248">
            <v>0</v>
          </cell>
          <cell r="K1248" t="str">
            <v>HERRAMIENTA.MENOR(%)-0,03</v>
          </cell>
          <cell r="L1248" t="str">
            <v>igob1001700-,11</v>
          </cell>
          <cell r="M1248" t="str">
            <v>040128-0</v>
          </cell>
          <cell r="N1248" t="str">
            <v>islp10000200-,035</v>
          </cell>
          <cell r="O1248" t="str">
            <v>islp10000300-,035</v>
          </cell>
          <cell r="P1248">
            <v>0</v>
          </cell>
          <cell r="Q1248">
            <v>0</v>
          </cell>
          <cell r="R1248">
            <v>0</v>
          </cell>
          <cell r="S1248">
            <v>0</v>
          </cell>
          <cell r="T1248">
            <v>0</v>
          </cell>
          <cell r="U1248">
            <v>0</v>
          </cell>
          <cell r="V1248">
            <v>0</v>
          </cell>
          <cell r="W1248">
            <v>0</v>
          </cell>
          <cell r="X1248">
            <v>0</v>
          </cell>
          <cell r="Y1248">
            <v>0</v>
          </cell>
          <cell r="Z1248">
            <v>0</v>
          </cell>
          <cell r="AA1248">
            <v>0</v>
          </cell>
          <cell r="AB1248">
            <v>0</v>
          </cell>
          <cell r="AC1248">
            <v>0</v>
          </cell>
          <cell r="AD1248">
            <v>0</v>
          </cell>
          <cell r="AE1248">
            <v>0</v>
          </cell>
          <cell r="AF1248">
            <v>0</v>
          </cell>
          <cell r="AG1248">
            <v>0</v>
          </cell>
          <cell r="AH1248">
            <v>0</v>
          </cell>
          <cell r="AI1248">
            <v>0</v>
          </cell>
        </row>
        <row r="1249">
          <cell r="C1249" t="str">
            <v>SL1005800</v>
          </cell>
          <cell r="D1249" t="str">
            <v>Limpieza final de obras Marco Fidel Suarez Pintura general</v>
          </cell>
          <cell r="E1249" t="str">
            <v>Global</v>
          </cell>
          <cell r="F1249">
            <v>0</v>
          </cell>
          <cell r="G1249">
            <v>0</v>
          </cell>
          <cell r="H1249">
            <v>0</v>
          </cell>
          <cell r="I1249">
            <v>0</v>
          </cell>
          <cell r="J1249">
            <v>0</v>
          </cell>
          <cell r="K1249" t="str">
            <v>HERRAMIENTA.MENOR(%)-0,25</v>
          </cell>
          <cell r="L1249" t="str">
            <v>islm10001832-1</v>
          </cell>
          <cell r="M1249" t="str">
            <v>islm10001833-1</v>
          </cell>
          <cell r="N1249" t="str">
            <v>islp10000200-1</v>
          </cell>
          <cell r="O1249">
            <v>0</v>
          </cell>
          <cell r="P1249">
            <v>0</v>
          </cell>
          <cell r="Q1249">
            <v>0</v>
          </cell>
          <cell r="R1249">
            <v>0</v>
          </cell>
          <cell r="S1249">
            <v>0</v>
          </cell>
          <cell r="T1249">
            <v>0</v>
          </cell>
          <cell r="U1249">
            <v>0</v>
          </cell>
          <cell r="V1249">
            <v>0</v>
          </cell>
          <cell r="W1249">
            <v>0</v>
          </cell>
          <cell r="X1249">
            <v>0</v>
          </cell>
          <cell r="Y1249">
            <v>0</v>
          </cell>
          <cell r="Z1249">
            <v>0</v>
          </cell>
          <cell r="AA1249">
            <v>0</v>
          </cell>
          <cell r="AB1249">
            <v>0</v>
          </cell>
          <cell r="AC1249">
            <v>0</v>
          </cell>
          <cell r="AD1249">
            <v>0</v>
          </cell>
          <cell r="AE1249">
            <v>0</v>
          </cell>
          <cell r="AF1249">
            <v>0</v>
          </cell>
          <cell r="AG1249">
            <v>0</v>
          </cell>
          <cell r="AH1249">
            <v>0</v>
          </cell>
          <cell r="AI1249">
            <v>0</v>
          </cell>
        </row>
        <row r="1250">
          <cell r="C1250" t="str">
            <v>SL1005900</v>
          </cell>
          <cell r="D1250" t="str">
            <v>Desmonte y limpieza manual puente peatonal Villa Carmen</v>
          </cell>
          <cell r="E1250" t="str">
            <v>Global</v>
          </cell>
          <cell r="F1250">
            <v>0</v>
          </cell>
          <cell r="J1250">
            <v>0</v>
          </cell>
          <cell r="K1250" t="str">
            <v>HERRAMIENTA.MENOR(%)-0,15</v>
          </cell>
          <cell r="L1250" t="str">
            <v>islp10000400-1,4</v>
          </cell>
          <cell r="M1250">
            <v>0</v>
          </cell>
          <cell r="N1250">
            <v>0</v>
          </cell>
          <cell r="O1250">
            <v>0</v>
          </cell>
          <cell r="P1250">
            <v>0</v>
          </cell>
          <cell r="Q1250">
            <v>0</v>
          </cell>
          <cell r="R1250">
            <v>0</v>
          </cell>
          <cell r="S1250">
            <v>0</v>
          </cell>
          <cell r="T1250">
            <v>0</v>
          </cell>
          <cell r="U1250">
            <v>0</v>
          </cell>
          <cell r="V1250">
            <v>0</v>
          </cell>
          <cell r="W1250">
            <v>0</v>
          </cell>
          <cell r="X1250">
            <v>0</v>
          </cell>
          <cell r="Y1250">
            <v>0</v>
          </cell>
          <cell r="Z1250">
            <v>0</v>
          </cell>
          <cell r="AA1250">
            <v>0</v>
          </cell>
          <cell r="AB1250">
            <v>0</v>
          </cell>
          <cell r="AC1250">
            <v>0</v>
          </cell>
          <cell r="AD1250">
            <v>0</v>
          </cell>
          <cell r="AE1250">
            <v>0</v>
          </cell>
          <cell r="AF1250">
            <v>0</v>
          </cell>
          <cell r="AG1250">
            <v>0</v>
          </cell>
          <cell r="AH1250">
            <v>0</v>
          </cell>
          <cell r="AI1250">
            <v>0</v>
          </cell>
        </row>
        <row r="1251">
          <cell r="C1251" t="str">
            <v>SL1006000</v>
          </cell>
          <cell r="D1251" t="str">
            <v>descapote  a mano</v>
          </cell>
          <cell r="E1251" t="str">
            <v>M3</v>
          </cell>
          <cell r="F1251">
            <v>0</v>
          </cell>
          <cell r="J1251">
            <v>0</v>
          </cell>
          <cell r="K1251" t="str">
            <v xml:space="preserve">HERRAMIENTA.MENOR(%)-0,20 </v>
          </cell>
          <cell r="L1251" t="str">
            <v>islp10000400-,2</v>
          </cell>
          <cell r="M1251">
            <v>0</v>
          </cell>
          <cell r="N1251">
            <v>0</v>
          </cell>
          <cell r="O1251">
            <v>0</v>
          </cell>
          <cell r="P1251">
            <v>0</v>
          </cell>
          <cell r="Q1251">
            <v>0</v>
          </cell>
          <cell r="R1251">
            <v>0</v>
          </cell>
          <cell r="S1251">
            <v>0</v>
          </cell>
          <cell r="T1251">
            <v>0</v>
          </cell>
          <cell r="U1251">
            <v>0</v>
          </cell>
          <cell r="V1251">
            <v>0</v>
          </cell>
          <cell r="W1251">
            <v>0</v>
          </cell>
          <cell r="X1251">
            <v>0</v>
          </cell>
          <cell r="Y1251">
            <v>0</v>
          </cell>
          <cell r="Z1251">
            <v>0</v>
          </cell>
          <cell r="AA1251">
            <v>0</v>
          </cell>
          <cell r="AB1251">
            <v>0</v>
          </cell>
          <cell r="AC1251">
            <v>0</v>
          </cell>
          <cell r="AD1251">
            <v>0</v>
          </cell>
          <cell r="AE1251">
            <v>0</v>
          </cell>
          <cell r="AF1251">
            <v>0</v>
          </cell>
          <cell r="AG1251">
            <v>0</v>
          </cell>
          <cell r="AH1251">
            <v>0</v>
          </cell>
          <cell r="AI1251">
            <v>0</v>
          </cell>
        </row>
        <row r="1252">
          <cell r="C1252" t="str">
            <v>SL1006100</v>
          </cell>
          <cell r="D1252" t="str">
            <v>Excavaciones manual de zapatas y cimientos</v>
          </cell>
          <cell r="E1252" t="str">
            <v>M3</v>
          </cell>
          <cell r="F1252">
            <v>0</v>
          </cell>
          <cell r="I1252">
            <v>0</v>
          </cell>
          <cell r="J1252">
            <v>0</v>
          </cell>
          <cell r="K1252" t="str">
            <v xml:space="preserve">HERRAMIENTA.MENOR(%)-0,20 </v>
          </cell>
          <cell r="L1252" t="str">
            <v>islp10000300-,17</v>
          </cell>
          <cell r="M1252" t="str">
            <v>islp10000400-,17</v>
          </cell>
          <cell r="N1252">
            <v>0</v>
          </cell>
          <cell r="O1252">
            <v>0</v>
          </cell>
          <cell r="P1252">
            <v>0</v>
          </cell>
          <cell r="Q1252">
            <v>0</v>
          </cell>
          <cell r="R1252">
            <v>0</v>
          </cell>
          <cell r="S1252">
            <v>0</v>
          </cell>
          <cell r="T1252">
            <v>0</v>
          </cell>
          <cell r="U1252">
            <v>0</v>
          </cell>
          <cell r="V1252">
            <v>0</v>
          </cell>
          <cell r="W1252">
            <v>0</v>
          </cell>
          <cell r="X1252">
            <v>0</v>
          </cell>
          <cell r="Y1252">
            <v>0</v>
          </cell>
          <cell r="Z1252">
            <v>0</v>
          </cell>
          <cell r="AA1252">
            <v>0</v>
          </cell>
          <cell r="AB1252">
            <v>0</v>
          </cell>
          <cell r="AC1252">
            <v>0</v>
          </cell>
          <cell r="AD1252">
            <v>0</v>
          </cell>
          <cell r="AE1252">
            <v>0</v>
          </cell>
          <cell r="AF1252">
            <v>0</v>
          </cell>
          <cell r="AG1252">
            <v>0</v>
          </cell>
          <cell r="AH1252">
            <v>0</v>
          </cell>
          <cell r="AI1252">
            <v>0</v>
          </cell>
        </row>
        <row r="1253">
          <cell r="C1253" t="str">
            <v>SL1006200</v>
          </cell>
          <cell r="D1253" t="str">
            <v>Relleno y compactacion manual en material seleccionado; inluye conformacion de muro de atraque tipo gavion en sacos plasticos</v>
          </cell>
          <cell r="E1253" t="str">
            <v>m3</v>
          </cell>
          <cell r="F1253">
            <v>0</v>
          </cell>
          <cell r="J1253">
            <v>9</v>
          </cell>
          <cell r="K1253" t="str">
            <v>HERRAMIENTA.MENOR(%)-0,1</v>
          </cell>
          <cell r="L1253" t="str">
            <v>B0014410-1,25</v>
          </cell>
          <cell r="M1253" t="str">
            <v>T0010062-8,0</v>
          </cell>
          <cell r="N1253" t="str">
            <v>islm10001848-16</v>
          </cell>
          <cell r="O1253" t="str">
            <v>A0030020-,22</v>
          </cell>
          <cell r="P1253" t="str">
            <v>A0040010-,22</v>
          </cell>
          <cell r="Q1253">
            <v>0</v>
          </cell>
          <cell r="R1253">
            <v>0</v>
          </cell>
          <cell r="S1253">
            <v>0</v>
          </cell>
          <cell r="T1253">
            <v>0</v>
          </cell>
          <cell r="U1253">
            <v>0</v>
          </cell>
          <cell r="V1253">
            <v>0</v>
          </cell>
          <cell r="W1253">
            <v>0</v>
          </cell>
          <cell r="X1253">
            <v>0</v>
          </cell>
          <cell r="Y1253">
            <v>0</v>
          </cell>
          <cell r="Z1253">
            <v>0</v>
          </cell>
          <cell r="AA1253">
            <v>0</v>
          </cell>
          <cell r="AB1253">
            <v>0</v>
          </cell>
          <cell r="AC1253">
            <v>0</v>
          </cell>
          <cell r="AD1253">
            <v>0</v>
          </cell>
          <cell r="AE1253">
            <v>0</v>
          </cell>
          <cell r="AF1253">
            <v>0</v>
          </cell>
          <cell r="AG1253">
            <v>0</v>
          </cell>
          <cell r="AH1253">
            <v>0</v>
          </cell>
          <cell r="AI1253">
            <v>0</v>
          </cell>
        </row>
        <row r="1254">
          <cell r="C1254" t="str">
            <v>SL1006300</v>
          </cell>
          <cell r="D1254" t="str">
            <v>Columna en concreto 3000 psi, reforzado 6ø5/8" estribo ø3/8" a/c, ,20 mts secc:(,30 x ,40) mts</v>
          </cell>
          <cell r="E1254" t="str">
            <v>ML</v>
          </cell>
          <cell r="F1254">
            <v>0</v>
          </cell>
          <cell r="J1254">
            <v>0</v>
          </cell>
          <cell r="K1254" t="str">
            <v>HERRAMIENTA.MENOR(%)-0,2</v>
          </cell>
          <cell r="L1254" t="str">
            <v>igob1009500-,13</v>
          </cell>
          <cell r="M1254" t="str">
            <v>islm10001300-14,3</v>
          </cell>
          <cell r="N1254" t="str">
            <v>igob1028700-,05</v>
          </cell>
          <cell r="O1254" t="str">
            <v>igob1011300-,2</v>
          </cell>
          <cell r="P1254" t="str">
            <v>islp10000300-,33</v>
          </cell>
          <cell r="Q1254" t="str">
            <v>islp10000400-,33</v>
          </cell>
          <cell r="R1254">
            <v>0</v>
          </cell>
          <cell r="S1254">
            <v>0</v>
          </cell>
          <cell r="T1254">
            <v>0</v>
          </cell>
          <cell r="U1254">
            <v>0</v>
          </cell>
          <cell r="V1254">
            <v>0</v>
          </cell>
          <cell r="W1254">
            <v>0</v>
          </cell>
          <cell r="X1254">
            <v>0</v>
          </cell>
          <cell r="Y1254">
            <v>0</v>
          </cell>
          <cell r="Z1254">
            <v>0</v>
          </cell>
          <cell r="AA1254">
            <v>0</v>
          </cell>
          <cell r="AB1254">
            <v>0</v>
          </cell>
          <cell r="AC1254">
            <v>0</v>
          </cell>
          <cell r="AD1254">
            <v>0</v>
          </cell>
          <cell r="AE1254">
            <v>0</v>
          </cell>
          <cell r="AF1254">
            <v>0</v>
          </cell>
          <cell r="AG1254">
            <v>0</v>
          </cell>
          <cell r="AH1254">
            <v>0</v>
          </cell>
          <cell r="AI1254">
            <v>0</v>
          </cell>
        </row>
        <row r="1255">
          <cell r="C1255" t="str">
            <v>SL1006400</v>
          </cell>
          <cell r="D1255" t="str">
            <v>Zapata en concreto  3,000 Psi, reforzado con 7Ø 1/2"@0,20 mts y  5Ø de 1/2" @0,15 mts, SECC: 1,40 x 0,80 x 0,40 Mts</v>
          </cell>
          <cell r="E1255" t="str">
            <v>U</v>
          </cell>
          <cell r="F1255">
            <v>415425.15</v>
          </cell>
          <cell r="G1255">
            <v>415425.15</v>
          </cell>
          <cell r="I1255">
            <v>0.44799999999999995</v>
          </cell>
          <cell r="J1255">
            <v>0</v>
          </cell>
          <cell r="K1255" t="str">
            <v xml:space="preserve">HERRAMIENTA.MENOR(%)-0,05 </v>
          </cell>
          <cell r="L1255" t="str">
            <v>isle10000800-2</v>
          </cell>
          <cell r="M1255" t="str">
            <v>B0020003-15</v>
          </cell>
          <cell r="N1255" t="str">
            <v>B0073230-,2</v>
          </cell>
          <cell r="O1255" t="str">
            <v>islm10001800-,45</v>
          </cell>
          <cell r="P1255" t="str">
            <v>isle10001400-,5</v>
          </cell>
          <cell r="Q1255" t="str">
            <v>T0010002-8,8</v>
          </cell>
          <cell r="R1255" t="str">
            <v>islp10000300-0,75</v>
          </cell>
          <cell r="S1255" t="str">
            <v>islp10000400-,75</v>
          </cell>
          <cell r="T1255">
            <v>0</v>
          </cell>
          <cell r="U1255">
            <v>0</v>
          </cell>
          <cell r="V1255">
            <v>0</v>
          </cell>
          <cell r="W1255">
            <v>0</v>
          </cell>
          <cell r="X1255">
            <v>0</v>
          </cell>
          <cell r="Y1255">
            <v>0</v>
          </cell>
          <cell r="Z1255">
            <v>0</v>
          </cell>
          <cell r="AA1255">
            <v>0</v>
          </cell>
          <cell r="AB1255">
            <v>0</v>
          </cell>
          <cell r="AC1255">
            <v>0</v>
          </cell>
          <cell r="AD1255">
            <v>0</v>
          </cell>
          <cell r="AE1255">
            <v>0</v>
          </cell>
          <cell r="AF1255">
            <v>0</v>
          </cell>
          <cell r="AG1255">
            <v>0</v>
          </cell>
          <cell r="AH1255">
            <v>0</v>
          </cell>
          <cell r="AI1255">
            <v>0</v>
          </cell>
        </row>
        <row r="1256">
          <cell r="C1256" t="str">
            <v>SL1006500</v>
          </cell>
          <cell r="D1256" t="str">
            <v>Pedestal  (0,60x0,50x0,40) en concreto reforzado de 3000 psi 6AS 1/2 y e 3/8@0,15</v>
          </cell>
          <cell r="E1256" t="str">
            <v>U</v>
          </cell>
          <cell r="F1256">
            <v>0</v>
          </cell>
          <cell r="I1256">
            <v>0.12</v>
          </cell>
          <cell r="J1256">
            <v>0</v>
          </cell>
          <cell r="K1256" t="str">
            <v>HERRAMIENTA.MENOR(%)-0,2</v>
          </cell>
          <cell r="L1256" t="str">
            <v>igob1009500-,12</v>
          </cell>
          <cell r="M1256" t="str">
            <v>islm10001300-5</v>
          </cell>
          <cell r="N1256" t="str">
            <v>igob1028700-,025</v>
          </cell>
          <cell r="O1256" t="str">
            <v>igob1011300-,12</v>
          </cell>
          <cell r="P1256" t="str">
            <v>islp10000300-,14</v>
          </cell>
          <cell r="Q1256" t="str">
            <v>islp10000400-,14</v>
          </cell>
          <cell r="R1256">
            <v>0</v>
          </cell>
          <cell r="S1256">
            <v>0</v>
          </cell>
          <cell r="T1256">
            <v>0</v>
          </cell>
          <cell r="U1256">
            <v>0</v>
          </cell>
          <cell r="V1256">
            <v>0</v>
          </cell>
          <cell r="W1256">
            <v>0</v>
          </cell>
          <cell r="X1256">
            <v>0</v>
          </cell>
          <cell r="Y1256">
            <v>0</v>
          </cell>
          <cell r="Z1256">
            <v>0</v>
          </cell>
          <cell r="AA1256">
            <v>0</v>
          </cell>
          <cell r="AB1256">
            <v>0</v>
          </cell>
          <cell r="AC1256">
            <v>0</v>
          </cell>
          <cell r="AD1256">
            <v>0</v>
          </cell>
          <cell r="AE1256">
            <v>0</v>
          </cell>
          <cell r="AF1256">
            <v>0</v>
          </cell>
          <cell r="AG1256">
            <v>0</v>
          </cell>
          <cell r="AH1256">
            <v>0</v>
          </cell>
          <cell r="AI1256">
            <v>0</v>
          </cell>
        </row>
        <row r="1257">
          <cell r="C1257" t="str">
            <v>SL1006600</v>
          </cell>
          <cell r="D1257" t="str">
            <v>Mensula en concreto Puente peatonal Vlla Carmen</v>
          </cell>
          <cell r="E1257" t="str">
            <v>UND</v>
          </cell>
          <cell r="F1257">
            <v>44962.916193432189</v>
          </cell>
          <cell r="G1257">
            <v>0</v>
          </cell>
          <cell r="I1257">
            <v>0.11550000000000002</v>
          </cell>
          <cell r="J1257">
            <v>4</v>
          </cell>
          <cell r="K1257" t="str">
            <v>HERRAMIENTA.MENOR(%)-0,2</v>
          </cell>
          <cell r="L1257" t="str">
            <v>islm10001300-4</v>
          </cell>
          <cell r="M1257" t="str">
            <v>islm10001800-,12</v>
          </cell>
          <cell r="N1257" t="str">
            <v>050246-1</v>
          </cell>
          <cell r="O1257" t="str">
            <v>080102-2</v>
          </cell>
          <cell r="P1257">
            <v>0</v>
          </cell>
          <cell r="Q1257">
            <v>0</v>
          </cell>
          <cell r="R1257">
            <v>0</v>
          </cell>
          <cell r="S1257">
            <v>0</v>
          </cell>
          <cell r="T1257">
            <v>0</v>
          </cell>
          <cell r="U1257">
            <v>0</v>
          </cell>
          <cell r="V1257">
            <v>0</v>
          </cell>
          <cell r="W1257">
            <v>0</v>
          </cell>
          <cell r="X1257">
            <v>0</v>
          </cell>
          <cell r="Y1257">
            <v>0</v>
          </cell>
          <cell r="Z1257">
            <v>0</v>
          </cell>
          <cell r="AA1257">
            <v>0</v>
          </cell>
          <cell r="AB1257">
            <v>0</v>
          </cell>
          <cell r="AC1257">
            <v>0</v>
          </cell>
          <cell r="AD1257">
            <v>0</v>
          </cell>
          <cell r="AE1257">
            <v>0</v>
          </cell>
          <cell r="AF1257">
            <v>0</v>
          </cell>
          <cell r="AG1257">
            <v>0</v>
          </cell>
          <cell r="AH1257">
            <v>0</v>
          </cell>
          <cell r="AI1257">
            <v>0</v>
          </cell>
        </row>
        <row r="1258">
          <cell r="C1258" t="str">
            <v>SL1006700</v>
          </cell>
          <cell r="D1258" t="str">
            <v>Plantilla de piso en concreto 3000 psi, esp:,05 mts</v>
          </cell>
          <cell r="E1258" t="str">
            <v>M2</v>
          </cell>
          <cell r="F1258">
            <v>38369.32</v>
          </cell>
          <cell r="G1258">
            <v>0</v>
          </cell>
          <cell r="J1258">
            <v>0</v>
          </cell>
          <cell r="K1258" t="str">
            <v>HERRAMIENTA.MENOR(%)-0,1</v>
          </cell>
          <cell r="L1258" t="str">
            <v>islm10001300-2,5</v>
          </cell>
          <cell r="M1258" t="str">
            <v>islm10001800-,0526</v>
          </cell>
          <cell r="N1258" t="str">
            <v>050246-1</v>
          </cell>
          <cell r="O1258" t="str">
            <v>080102-,7</v>
          </cell>
          <cell r="P1258">
            <v>0</v>
          </cell>
          <cell r="Q1258">
            <v>0</v>
          </cell>
          <cell r="R1258">
            <v>0</v>
          </cell>
          <cell r="S1258">
            <v>0</v>
          </cell>
          <cell r="T1258">
            <v>0</v>
          </cell>
          <cell r="U1258">
            <v>0</v>
          </cell>
          <cell r="V1258">
            <v>0</v>
          </cell>
          <cell r="W1258">
            <v>0</v>
          </cell>
          <cell r="X1258">
            <v>0</v>
          </cell>
          <cell r="Y1258">
            <v>0</v>
          </cell>
          <cell r="Z1258">
            <v>0</v>
          </cell>
          <cell r="AA1258">
            <v>0</v>
          </cell>
          <cell r="AB1258">
            <v>0</v>
          </cell>
          <cell r="AC1258">
            <v>0</v>
          </cell>
          <cell r="AD1258">
            <v>0</v>
          </cell>
          <cell r="AE1258">
            <v>0</v>
          </cell>
          <cell r="AF1258">
            <v>0</v>
          </cell>
          <cell r="AG1258">
            <v>0</v>
          </cell>
          <cell r="AH1258">
            <v>0</v>
          </cell>
          <cell r="AI1258">
            <v>0</v>
          </cell>
        </row>
        <row r="1259">
          <cell r="C1259" t="str">
            <v>SL1006800</v>
          </cell>
          <cell r="D1259" t="str">
            <v>Suministro e inatalacion de viga IP 200 mm. 6.00 m; incluye pintura en anticorrosivo rojo, y acabado final en esmalte amarillo</v>
          </cell>
          <cell r="E1259" t="str">
            <v>UN</v>
          </cell>
          <cell r="F1259">
            <v>0</v>
          </cell>
          <cell r="J1259">
            <v>0</v>
          </cell>
          <cell r="K1259" t="str">
            <v>HERRAMIENTA.MENOR(%)-0,2</v>
          </cell>
          <cell r="L1259" t="str">
            <v>islm10001850-1</v>
          </cell>
          <cell r="M1259" t="str">
            <v>islm10001853-13,44</v>
          </cell>
          <cell r="N1259" t="str">
            <v>islm10001854-6,72</v>
          </cell>
          <cell r="O1259" t="str">
            <v>igob1002300-0,54</v>
          </cell>
          <cell r="P1259" t="str">
            <v>igob1010700-0,68</v>
          </cell>
          <cell r="Q1259" t="str">
            <v>islp10000200-4</v>
          </cell>
          <cell r="R1259" t="str">
            <v>islp10001000-4</v>
          </cell>
          <cell r="S1259">
            <v>0</v>
          </cell>
          <cell r="T1259">
            <v>0</v>
          </cell>
          <cell r="U1259">
            <v>0</v>
          </cell>
          <cell r="V1259">
            <v>0</v>
          </cell>
          <cell r="W1259">
            <v>0</v>
          </cell>
          <cell r="X1259">
            <v>0</v>
          </cell>
          <cell r="Y1259">
            <v>0</v>
          </cell>
          <cell r="Z1259">
            <v>0</v>
          </cell>
          <cell r="AA1259">
            <v>0</v>
          </cell>
          <cell r="AB1259">
            <v>0</v>
          </cell>
          <cell r="AC1259">
            <v>0</v>
          </cell>
          <cell r="AD1259">
            <v>0</v>
          </cell>
          <cell r="AE1259">
            <v>0</v>
          </cell>
          <cell r="AF1259">
            <v>0</v>
          </cell>
          <cell r="AG1259">
            <v>0</v>
          </cell>
          <cell r="AH1259">
            <v>0</v>
          </cell>
          <cell r="AI1259">
            <v>0</v>
          </cell>
        </row>
        <row r="1260">
          <cell r="C1260" t="str">
            <v>SL1006900</v>
          </cell>
          <cell r="D1260" t="str">
            <v>Losa compuesta metaldeck, canto 10 cm, con lámina colaborante de acero galvanizado de 0,75 mm de espesor, 44 mm de canto y 172 mm de intereje, y concreto armado realizado con concreto f'c=210 kg/cm² (21 MPa), clase de exposición F0 S0 P0 C0, tamaño máximo</v>
          </cell>
          <cell r="E1260" t="str">
            <v>M2</v>
          </cell>
          <cell r="F1260">
            <v>0</v>
          </cell>
          <cell r="G1260" t="str">
            <v>islp10000300</v>
          </cell>
          <cell r="I1260">
            <v>0</v>
          </cell>
          <cell r="J1260">
            <v>0</v>
          </cell>
          <cell r="K1260" t="str">
            <v>HERRAMIENTA.MENOR(%)-0,2</v>
          </cell>
          <cell r="L1260" t="str">
            <v>islm10001855-1,05</v>
          </cell>
          <cell r="M1260" t="str">
            <v>islm10001856-3</v>
          </cell>
          <cell r="N1260" t="str">
            <v>islm10001857-1</v>
          </cell>
          <cell r="O1260" t="str">
            <v>islm10001858-1,15</v>
          </cell>
          <cell r="P1260" t="str">
            <v>islm10001859-10</v>
          </cell>
          <cell r="Q1260" t="str">
            <v>islm10001860-20</v>
          </cell>
          <cell r="R1260" t="str">
            <v>islm10001861-20</v>
          </cell>
          <cell r="S1260" t="str">
            <v>igob1009500-,065</v>
          </cell>
          <cell r="T1260" t="str">
            <v>islp10000300-,15</v>
          </cell>
          <cell r="U1260" t="str">
            <v>islp10000400-,15</v>
          </cell>
          <cell r="V1260">
            <v>0</v>
          </cell>
          <cell r="W1260">
            <v>0</v>
          </cell>
          <cell r="X1260">
            <v>0</v>
          </cell>
          <cell r="Y1260">
            <v>0</v>
          </cell>
          <cell r="Z1260">
            <v>0</v>
          </cell>
          <cell r="AA1260">
            <v>0</v>
          </cell>
          <cell r="AB1260">
            <v>0</v>
          </cell>
          <cell r="AC1260">
            <v>0</v>
          </cell>
          <cell r="AD1260">
            <v>0</v>
          </cell>
          <cell r="AE1260">
            <v>0</v>
          </cell>
          <cell r="AF1260">
            <v>0</v>
          </cell>
          <cell r="AG1260">
            <v>0</v>
          </cell>
          <cell r="AH1260">
            <v>0</v>
          </cell>
          <cell r="AI1260">
            <v>0</v>
          </cell>
        </row>
        <row r="1261">
          <cell r="C1261" t="str">
            <v>SL1007000</v>
          </cell>
          <cell r="D1261" t="str">
            <v>Limpieza general Puente Villa Carmen</v>
          </cell>
          <cell r="E1261" t="str">
            <v>Global</v>
          </cell>
          <cell r="F1261">
            <v>0</v>
          </cell>
          <cell r="G1261" t="str">
            <v>islp10000400</v>
          </cell>
          <cell r="I1261">
            <v>0</v>
          </cell>
          <cell r="J1261">
            <v>0</v>
          </cell>
          <cell r="K1261" t="str">
            <v>HERRAMIENTA.MENOR(%)-0,2</v>
          </cell>
          <cell r="L1261" t="str">
            <v>islp10000401-1</v>
          </cell>
          <cell r="M1261">
            <v>0</v>
          </cell>
          <cell r="N1261">
            <v>0</v>
          </cell>
          <cell r="O1261">
            <v>0</v>
          </cell>
          <cell r="P1261">
            <v>0</v>
          </cell>
          <cell r="Q1261">
            <v>0</v>
          </cell>
          <cell r="R1261">
            <v>0</v>
          </cell>
          <cell r="S1261">
            <v>0</v>
          </cell>
          <cell r="T1261">
            <v>0</v>
          </cell>
          <cell r="U1261">
            <v>0</v>
          </cell>
          <cell r="V1261">
            <v>0</v>
          </cell>
          <cell r="W1261">
            <v>0</v>
          </cell>
          <cell r="X1261">
            <v>0</v>
          </cell>
          <cell r="Y1261">
            <v>0</v>
          </cell>
          <cell r="Z1261">
            <v>0</v>
          </cell>
          <cell r="AA1261">
            <v>0</v>
          </cell>
          <cell r="AB1261">
            <v>0</v>
          </cell>
          <cell r="AC1261">
            <v>0</v>
          </cell>
          <cell r="AD1261">
            <v>0</v>
          </cell>
          <cell r="AE1261">
            <v>0</v>
          </cell>
          <cell r="AF1261">
            <v>0</v>
          </cell>
          <cell r="AG1261">
            <v>0</v>
          </cell>
          <cell r="AH1261">
            <v>0</v>
          </cell>
          <cell r="AI1261">
            <v>0</v>
          </cell>
        </row>
        <row r="1262">
          <cell r="C1262" t="str">
            <v>SL1007100</v>
          </cell>
          <cell r="D1262" t="str">
            <v>Demolicion de alfagias pisa malla, incluye retiro del material sobrante</v>
          </cell>
          <cell r="E1262" t="str">
            <v>ML</v>
          </cell>
          <cell r="F1262">
            <v>0</v>
          </cell>
          <cell r="I1262">
            <v>0</v>
          </cell>
          <cell r="J1262">
            <v>2</v>
          </cell>
          <cell r="K1262" t="str">
            <v>HERRAMIENTA.MENOR(%)-0,35</v>
          </cell>
          <cell r="L1262" t="str">
            <v>070121-0,08</v>
          </cell>
          <cell r="M1262" t="str">
            <v>080102-0,35</v>
          </cell>
          <cell r="N1262">
            <v>0</v>
          </cell>
          <cell r="O1262">
            <v>0</v>
          </cell>
          <cell r="P1262">
            <v>0</v>
          </cell>
          <cell r="Q1262">
            <v>0</v>
          </cell>
          <cell r="R1262">
            <v>0</v>
          </cell>
          <cell r="S1262">
            <v>0</v>
          </cell>
          <cell r="T1262">
            <v>0</v>
          </cell>
          <cell r="U1262">
            <v>0</v>
          </cell>
          <cell r="V1262">
            <v>0</v>
          </cell>
          <cell r="W1262">
            <v>0</v>
          </cell>
          <cell r="X1262">
            <v>0</v>
          </cell>
          <cell r="Y1262">
            <v>0</v>
          </cell>
          <cell r="Z1262">
            <v>0</v>
          </cell>
          <cell r="AA1262">
            <v>0</v>
          </cell>
          <cell r="AB1262">
            <v>0</v>
          </cell>
          <cell r="AC1262">
            <v>0</v>
          </cell>
          <cell r="AD1262">
            <v>0</v>
          </cell>
          <cell r="AE1262">
            <v>0</v>
          </cell>
          <cell r="AF1262">
            <v>0</v>
          </cell>
          <cell r="AG1262">
            <v>0</v>
          </cell>
          <cell r="AH1262">
            <v>0</v>
          </cell>
          <cell r="AI1262">
            <v>0</v>
          </cell>
        </row>
        <row r="1263">
          <cell r="C1263" t="str">
            <v>SL1007200</v>
          </cell>
          <cell r="D1263" t="str">
            <v xml:space="preserve">Desmonte de malla eslabonada tipo ciclon en mal estado incluye tuberia galvanizada almacenamiento y traslado </v>
          </cell>
          <cell r="E1263" t="str">
            <v>M2</v>
          </cell>
          <cell r="F1263">
            <v>0</v>
          </cell>
          <cell r="G1263" t="str">
            <v xml:space="preserve">desmonte de malla eslabonada tipo ciclon en mal estado incluye tuberia galvanizada almacenamiento y traslado </v>
          </cell>
          <cell r="I1263">
            <v>0</v>
          </cell>
          <cell r="J1263">
            <v>0</v>
          </cell>
          <cell r="K1263" t="str">
            <v>HERRAMIENTA.MENOR(%)-0,35</v>
          </cell>
          <cell r="L1263" t="str">
            <v>080102-0,25</v>
          </cell>
          <cell r="M1263">
            <v>0</v>
          </cell>
          <cell r="N1263">
            <v>0</v>
          </cell>
          <cell r="O1263">
            <v>0</v>
          </cell>
          <cell r="P1263">
            <v>0</v>
          </cell>
          <cell r="Q1263">
            <v>0</v>
          </cell>
          <cell r="R1263">
            <v>0</v>
          </cell>
          <cell r="S1263">
            <v>0</v>
          </cell>
          <cell r="T1263">
            <v>0</v>
          </cell>
          <cell r="U1263">
            <v>0</v>
          </cell>
          <cell r="V1263">
            <v>0</v>
          </cell>
          <cell r="W1263">
            <v>0</v>
          </cell>
          <cell r="X1263">
            <v>0</v>
          </cell>
          <cell r="Y1263">
            <v>0</v>
          </cell>
          <cell r="Z1263">
            <v>0</v>
          </cell>
          <cell r="AA1263">
            <v>0</v>
          </cell>
          <cell r="AB1263">
            <v>0</v>
          </cell>
          <cell r="AC1263">
            <v>0</v>
          </cell>
          <cell r="AD1263">
            <v>0</v>
          </cell>
          <cell r="AE1263">
            <v>0</v>
          </cell>
          <cell r="AF1263">
            <v>0</v>
          </cell>
          <cell r="AG1263">
            <v>0</v>
          </cell>
          <cell r="AH1263">
            <v>0</v>
          </cell>
          <cell r="AI1263">
            <v>0</v>
          </cell>
        </row>
        <row r="1264">
          <cell r="C1264" t="str">
            <v>SL1007300</v>
          </cell>
          <cell r="D1264" t="str">
            <v>Demolicion de columneta concreto secc (0,20x0,20 mts), incluye retiro del material fuera del sitio</v>
          </cell>
          <cell r="E1264" t="str">
            <v>ML</v>
          </cell>
          <cell r="F1264">
            <v>0</v>
          </cell>
          <cell r="G1264" t="str">
            <v>demolicion de columneta concreto secc (0,20x0,20 mts), incluye retiro del material fuera del sitio</v>
          </cell>
          <cell r="I1264">
            <v>0</v>
          </cell>
          <cell r="J1264">
            <v>0</v>
          </cell>
          <cell r="K1264" t="str">
            <v>HERRAMIENTA.MENOR(%)-0,35</v>
          </cell>
          <cell r="L1264" t="str">
            <v>070121-0,06</v>
          </cell>
          <cell r="M1264" t="str">
            <v>080102-0,35</v>
          </cell>
          <cell r="N1264">
            <v>0</v>
          </cell>
          <cell r="O1264">
            <v>0</v>
          </cell>
          <cell r="P1264">
            <v>0</v>
          </cell>
          <cell r="Q1264">
            <v>0</v>
          </cell>
          <cell r="R1264">
            <v>0</v>
          </cell>
          <cell r="S1264">
            <v>0</v>
          </cell>
          <cell r="T1264">
            <v>0</v>
          </cell>
          <cell r="U1264">
            <v>0</v>
          </cell>
          <cell r="V1264">
            <v>0</v>
          </cell>
          <cell r="W1264">
            <v>0</v>
          </cell>
          <cell r="X1264">
            <v>0</v>
          </cell>
          <cell r="Y1264">
            <v>0</v>
          </cell>
          <cell r="Z1264">
            <v>0</v>
          </cell>
          <cell r="AA1264">
            <v>0</v>
          </cell>
          <cell r="AB1264">
            <v>0</v>
          </cell>
          <cell r="AC1264">
            <v>0</v>
          </cell>
          <cell r="AD1264">
            <v>0</v>
          </cell>
          <cell r="AE1264">
            <v>0</v>
          </cell>
          <cell r="AF1264">
            <v>0</v>
          </cell>
          <cell r="AG1264">
            <v>0</v>
          </cell>
          <cell r="AH1264">
            <v>0</v>
          </cell>
          <cell r="AI1264">
            <v>0</v>
          </cell>
        </row>
        <row r="1265">
          <cell r="C1265" t="str">
            <v>SL1007400</v>
          </cell>
          <cell r="D1265" t="str">
            <v>Demolicion de muro y retiro del material</v>
          </cell>
          <cell r="E1265" t="str">
            <v>M2</v>
          </cell>
          <cell r="F1265">
            <v>0</v>
          </cell>
          <cell r="G1265" t="str">
            <v>demolicion de muro y retiro del material</v>
          </cell>
          <cell r="I1265">
            <v>0</v>
          </cell>
          <cell r="J1265">
            <v>0</v>
          </cell>
          <cell r="K1265" t="str">
            <v>HERRAMIENTA.MENOR(%)-0,35</v>
          </cell>
          <cell r="L1265" t="str">
            <v>070121-0,08</v>
          </cell>
          <cell r="M1265" t="str">
            <v>080102-0,25</v>
          </cell>
          <cell r="N1265">
            <v>0</v>
          </cell>
          <cell r="O1265">
            <v>0</v>
          </cell>
          <cell r="P1265">
            <v>0</v>
          </cell>
          <cell r="Q1265">
            <v>0</v>
          </cell>
          <cell r="R1265">
            <v>0</v>
          </cell>
          <cell r="S1265">
            <v>0</v>
          </cell>
          <cell r="T1265">
            <v>0</v>
          </cell>
          <cell r="U1265">
            <v>0</v>
          </cell>
          <cell r="V1265">
            <v>0</v>
          </cell>
          <cell r="W1265">
            <v>0</v>
          </cell>
          <cell r="X1265">
            <v>0</v>
          </cell>
          <cell r="Y1265">
            <v>0</v>
          </cell>
          <cell r="Z1265">
            <v>0</v>
          </cell>
          <cell r="AA1265">
            <v>0</v>
          </cell>
          <cell r="AB1265">
            <v>0</v>
          </cell>
          <cell r="AC1265">
            <v>0</v>
          </cell>
          <cell r="AD1265">
            <v>0</v>
          </cell>
          <cell r="AE1265">
            <v>0</v>
          </cell>
          <cell r="AF1265">
            <v>0</v>
          </cell>
          <cell r="AG1265">
            <v>0</v>
          </cell>
          <cell r="AH1265">
            <v>0</v>
          </cell>
          <cell r="AI1265">
            <v>0</v>
          </cell>
        </row>
        <row r="1266">
          <cell r="C1266" t="str">
            <v>SL1007500</v>
          </cell>
          <cell r="D1266" t="str">
            <v xml:space="preserve">Demolicion de cimiento en concreto en mal estado y retiro  de material </v>
          </cell>
          <cell r="E1266" t="str">
            <v>ML</v>
          </cell>
          <cell r="F1266">
            <v>0</v>
          </cell>
          <cell r="G1266" t="str">
            <v xml:space="preserve">demolicion de cimiento en concreto en mal estado y retiro  de material </v>
          </cell>
          <cell r="I1266">
            <v>0</v>
          </cell>
          <cell r="J1266">
            <v>0</v>
          </cell>
          <cell r="K1266" t="str">
            <v>HERRAMIENTA.MENOR(%)-0,35</v>
          </cell>
          <cell r="L1266" t="str">
            <v>070121-0,08</v>
          </cell>
          <cell r="M1266" t="str">
            <v>080102-0,3</v>
          </cell>
          <cell r="N1266">
            <v>0</v>
          </cell>
          <cell r="O1266">
            <v>0</v>
          </cell>
          <cell r="P1266">
            <v>0</v>
          </cell>
          <cell r="Q1266">
            <v>0</v>
          </cell>
          <cell r="R1266">
            <v>0</v>
          </cell>
          <cell r="S1266">
            <v>0</v>
          </cell>
          <cell r="T1266">
            <v>0</v>
          </cell>
          <cell r="U1266">
            <v>0</v>
          </cell>
          <cell r="V1266">
            <v>0</v>
          </cell>
          <cell r="W1266">
            <v>0</v>
          </cell>
          <cell r="X1266">
            <v>0</v>
          </cell>
          <cell r="Y1266">
            <v>0</v>
          </cell>
          <cell r="Z1266">
            <v>0</v>
          </cell>
          <cell r="AA1266">
            <v>0</v>
          </cell>
          <cell r="AB1266">
            <v>0</v>
          </cell>
          <cell r="AC1266">
            <v>0</v>
          </cell>
          <cell r="AD1266">
            <v>0</v>
          </cell>
          <cell r="AE1266">
            <v>0</v>
          </cell>
          <cell r="AF1266">
            <v>0</v>
          </cell>
          <cell r="AG1266">
            <v>0</v>
          </cell>
          <cell r="AH1266">
            <v>0</v>
          </cell>
          <cell r="AI1266">
            <v>0</v>
          </cell>
        </row>
        <row r="1267">
          <cell r="C1267" t="str">
            <v>SL1007600</v>
          </cell>
          <cell r="D1267" t="str">
            <v xml:space="preserve">Excavacion 0,40x0,40m. incluye retiro de material sobrante a sitio autorizado </v>
          </cell>
          <cell r="E1267" t="str">
            <v>M3</v>
          </cell>
          <cell r="F1267">
            <v>0</v>
          </cell>
          <cell r="G1267" t="str">
            <v xml:space="preserve">excavacion 0,40x0,40m. incluye retiro de material sobrante a sitio autorizado </v>
          </cell>
          <cell r="I1267">
            <v>0</v>
          </cell>
          <cell r="J1267">
            <v>0</v>
          </cell>
          <cell r="K1267" t="str">
            <v>HERRAMIENTA.MENOR(%)-0,35</v>
          </cell>
          <cell r="L1267" t="str">
            <v>070121-0,17</v>
          </cell>
          <cell r="M1267" t="str">
            <v>080102-0,6</v>
          </cell>
          <cell r="N1267">
            <v>0</v>
          </cell>
          <cell r="O1267">
            <v>0</v>
          </cell>
          <cell r="P1267">
            <v>0</v>
          </cell>
          <cell r="Q1267">
            <v>0</v>
          </cell>
          <cell r="R1267">
            <v>0</v>
          </cell>
          <cell r="S1267">
            <v>0</v>
          </cell>
          <cell r="T1267">
            <v>0</v>
          </cell>
          <cell r="U1267">
            <v>0</v>
          </cell>
          <cell r="V1267">
            <v>0</v>
          </cell>
          <cell r="W1267">
            <v>0</v>
          </cell>
          <cell r="X1267">
            <v>0</v>
          </cell>
          <cell r="Y1267">
            <v>0</v>
          </cell>
          <cell r="Z1267">
            <v>0</v>
          </cell>
          <cell r="AA1267">
            <v>0</v>
          </cell>
          <cell r="AB1267">
            <v>0</v>
          </cell>
          <cell r="AC1267">
            <v>0</v>
          </cell>
          <cell r="AD1267">
            <v>0</v>
          </cell>
          <cell r="AE1267">
            <v>0</v>
          </cell>
          <cell r="AF1267">
            <v>0</v>
          </cell>
          <cell r="AG1267">
            <v>0</v>
          </cell>
          <cell r="AH1267">
            <v>0</v>
          </cell>
          <cell r="AI1267">
            <v>0</v>
          </cell>
        </row>
        <row r="1268">
          <cell r="C1268" t="str">
            <v>SL1007700</v>
          </cell>
          <cell r="D1268" t="str">
            <v>Cimiento en concreto de 3000 psi ref. 4 ø1/2" 60.000 psi estribos ø3/8" 40.000 psi a/c 0,15 mts (0,40x 0,34) mts</v>
          </cell>
          <cell r="E1268" t="str">
            <v>M3</v>
          </cell>
          <cell r="F1268">
            <v>0</v>
          </cell>
          <cell r="G1268" t="str">
            <v>sobrecimiento doble en ladrillo comun  pañete allando mortero 1:4 por ambas caras h promedio  40 cm</v>
          </cell>
          <cell r="I1268">
            <v>0</v>
          </cell>
          <cell r="J1268">
            <v>0</v>
          </cell>
          <cell r="K1268" t="str">
            <v xml:space="preserve">HERRAMIENTA.MENOR(%)-0,10 </v>
          </cell>
          <cell r="L1268" t="str">
            <v>100000-4,4</v>
          </cell>
          <cell r="M1268" t="str">
            <v>100001-6,2</v>
          </cell>
          <cell r="N1268" t="str">
            <v>B0073230-1,8</v>
          </cell>
          <cell r="O1268" t="str">
            <v>islm10001800-,12</v>
          </cell>
          <cell r="P1268" t="str">
            <v>islp10000300-,25</v>
          </cell>
          <cell r="Q1268" t="str">
            <v>islp10000401-,25</v>
          </cell>
          <cell r="R1268">
            <v>0</v>
          </cell>
          <cell r="S1268">
            <v>0</v>
          </cell>
          <cell r="T1268">
            <v>0</v>
          </cell>
          <cell r="U1268">
            <v>0</v>
          </cell>
          <cell r="V1268">
            <v>0</v>
          </cell>
          <cell r="W1268">
            <v>0</v>
          </cell>
          <cell r="X1268">
            <v>0</v>
          </cell>
          <cell r="Y1268">
            <v>0</v>
          </cell>
          <cell r="Z1268">
            <v>0</v>
          </cell>
          <cell r="AA1268">
            <v>0</v>
          </cell>
          <cell r="AB1268">
            <v>0</v>
          </cell>
          <cell r="AC1268">
            <v>0</v>
          </cell>
          <cell r="AD1268">
            <v>0</v>
          </cell>
          <cell r="AE1268">
            <v>0</v>
          </cell>
          <cell r="AF1268">
            <v>0</v>
          </cell>
          <cell r="AG1268">
            <v>0</v>
          </cell>
          <cell r="AH1268">
            <v>0</v>
          </cell>
          <cell r="AI1268">
            <v>0</v>
          </cell>
        </row>
        <row r="1269">
          <cell r="C1269" t="str">
            <v>SL1007800</v>
          </cell>
          <cell r="D1269" t="str">
            <v>Sobrecimiento doble en ladrillo comun  pañete allando mortero 1:4 por ambas caras h promedio  40 cm</v>
          </cell>
          <cell r="E1269" t="str">
            <v>ML</v>
          </cell>
          <cell r="F1269">
            <v>0</v>
          </cell>
          <cell r="G1269" t="str">
            <v>Ladrillo común@63*U+300^Mortero 1:4@0,042*M3+314757^Mortero 1:4, impermeabilizado@0,0126*M3+395707^Herramientas menores@1*Tarifa+500^Oficial@0,0833*Dia+59500^Ayudante@0,0833*Dia+48450^</v>
          </cell>
          <cell r="I1269">
            <v>0</v>
          </cell>
          <cell r="J1269">
            <v>0</v>
          </cell>
          <cell r="K1269" t="str">
            <v xml:space="preserve">HERRAMIENTA.MENOR(%)-0,10 </v>
          </cell>
          <cell r="L1269" t="str">
            <v>igob1013700-49</v>
          </cell>
          <cell r="M1269" t="str">
            <v>igob1016200-0,042</v>
          </cell>
          <cell r="N1269" t="str">
            <v>igob1016300-0,0125</v>
          </cell>
          <cell r="O1269" t="str">
            <v>080102-1,2</v>
          </cell>
          <cell r="P1269">
            <v>0</v>
          </cell>
          <cell r="Q1269">
            <v>0</v>
          </cell>
          <cell r="R1269">
            <v>0</v>
          </cell>
          <cell r="S1269">
            <v>0</v>
          </cell>
          <cell r="T1269">
            <v>0</v>
          </cell>
          <cell r="U1269">
            <v>0</v>
          </cell>
          <cell r="V1269">
            <v>0</v>
          </cell>
          <cell r="W1269">
            <v>0</v>
          </cell>
          <cell r="X1269">
            <v>0</v>
          </cell>
          <cell r="Y1269">
            <v>0</v>
          </cell>
          <cell r="Z1269">
            <v>0</v>
          </cell>
          <cell r="AA1269">
            <v>0</v>
          </cell>
          <cell r="AB1269">
            <v>0</v>
          </cell>
          <cell r="AC1269">
            <v>0</v>
          </cell>
          <cell r="AD1269">
            <v>0</v>
          </cell>
          <cell r="AE1269">
            <v>0</v>
          </cell>
          <cell r="AF1269">
            <v>0</v>
          </cell>
          <cell r="AG1269">
            <v>0</v>
          </cell>
          <cell r="AH1269">
            <v>0</v>
          </cell>
          <cell r="AI1269">
            <v>0</v>
          </cell>
        </row>
        <row r="1270">
          <cell r="C1270" t="str">
            <v>SL1007900</v>
          </cell>
          <cell r="D1270" t="str">
            <v xml:space="preserve">Columnetas en concreto de 3000 psi refuerzo 4ø½ estribos ø3/8 a/c 0.20 mts  secc ( 0.15 x 0.20 ) mts </v>
          </cell>
          <cell r="E1270" t="str">
            <v>ML</v>
          </cell>
          <cell r="F1270">
            <v>0</v>
          </cell>
          <cell r="I1270">
            <v>0</v>
          </cell>
          <cell r="J1270">
            <v>0</v>
          </cell>
          <cell r="K1270" t="str">
            <v>HERRAMIENTA.MENOR(%)-0,08</v>
          </cell>
          <cell r="L1270" t="str">
            <v>islm10001800-,032</v>
          </cell>
          <cell r="M1270" t="str">
            <v>100000-4,4</v>
          </cell>
          <cell r="N1270" t="str">
            <v>100001-2,2</v>
          </cell>
          <cell r="O1270" t="str">
            <v>igob1028700-,04</v>
          </cell>
          <cell r="P1270" t="str">
            <v>igob1011200-,1334</v>
          </cell>
          <cell r="Q1270" t="str">
            <v>islp10000200-,075</v>
          </cell>
          <cell r="R1270" t="str">
            <v>islp10000300-,075</v>
          </cell>
          <cell r="S1270" t="str">
            <v>islp10000900-,038</v>
          </cell>
          <cell r="T1270" t="str">
            <v>islp10000300-1,7</v>
          </cell>
          <cell r="U1270" t="str">
            <v>islp10000700-1</v>
          </cell>
          <cell r="V1270" t="str">
            <v>islp10000401-1</v>
          </cell>
          <cell r="W1270">
            <v>0</v>
          </cell>
          <cell r="X1270">
            <v>0</v>
          </cell>
          <cell r="Y1270">
            <v>0</v>
          </cell>
          <cell r="Z1270">
            <v>0</v>
          </cell>
          <cell r="AA1270">
            <v>0</v>
          </cell>
          <cell r="AB1270">
            <v>0</v>
          </cell>
          <cell r="AC1270">
            <v>0</v>
          </cell>
          <cell r="AD1270">
            <v>0</v>
          </cell>
          <cell r="AE1270">
            <v>0</v>
          </cell>
          <cell r="AF1270">
            <v>0</v>
          </cell>
          <cell r="AG1270">
            <v>0</v>
          </cell>
          <cell r="AH1270">
            <v>0</v>
          </cell>
          <cell r="AI1270">
            <v>0</v>
          </cell>
        </row>
        <row r="1271">
          <cell r="C1271" t="str">
            <v>SL1008000</v>
          </cell>
          <cell r="D1271" t="str">
            <v>Pisa Malla de 0,10x0,07 en concreto de 3000psi. reforzado con 2 Ø 3/8" y Estribos de Ø 1/4" cada 0,20mts</v>
          </cell>
          <cell r="E1271" t="str">
            <v>ML</v>
          </cell>
          <cell r="F1271">
            <v>1.5070000000000003</v>
          </cell>
          <cell r="G1271" t="str">
            <v xml:space="preserve"> Incluye Pisa Malla de 0,30x0,10 en concreto de 3000psi. impermeabilizado reforzado con 2 Ø 1/2" y Estribos de Ø 3/8" cada 0,20mts</v>
          </cell>
          <cell r="I1271" t="str">
            <v>B0073230</v>
          </cell>
          <cell r="J1271">
            <v>0</v>
          </cell>
          <cell r="K1271" t="str">
            <v>HERRAMIENTA.MENOR(%)-0,08</v>
          </cell>
          <cell r="L1271" t="str">
            <v>islm10001800-,008</v>
          </cell>
          <cell r="M1271" t="str">
            <v>100001-1,5</v>
          </cell>
          <cell r="N1271" t="str">
            <v>igob1011200-,025</v>
          </cell>
          <cell r="O1271" t="str">
            <v>islp10000200-,06</v>
          </cell>
          <cell r="P1271" t="str">
            <v>islp10000300-,068</v>
          </cell>
          <cell r="Q1271">
            <v>0</v>
          </cell>
          <cell r="R1271">
            <v>0</v>
          </cell>
          <cell r="S1271">
            <v>0</v>
          </cell>
          <cell r="T1271">
            <v>0</v>
          </cell>
          <cell r="U1271">
            <v>0</v>
          </cell>
          <cell r="V1271">
            <v>0</v>
          </cell>
          <cell r="W1271">
            <v>0</v>
          </cell>
          <cell r="X1271">
            <v>0</v>
          </cell>
          <cell r="Y1271">
            <v>0</v>
          </cell>
          <cell r="Z1271">
            <v>0</v>
          </cell>
          <cell r="AA1271">
            <v>0</v>
          </cell>
          <cell r="AB1271">
            <v>0</v>
          </cell>
          <cell r="AC1271">
            <v>0</v>
          </cell>
          <cell r="AD1271">
            <v>0</v>
          </cell>
          <cell r="AE1271">
            <v>0</v>
          </cell>
          <cell r="AF1271">
            <v>0</v>
          </cell>
          <cell r="AG1271">
            <v>0</v>
          </cell>
          <cell r="AH1271">
            <v>0</v>
          </cell>
          <cell r="AI1271">
            <v>0</v>
          </cell>
        </row>
        <row r="1272">
          <cell r="C1272" t="str">
            <v>SL1008100</v>
          </cell>
          <cell r="D1272" t="str">
            <v>Limpieza final de obras Malla Campo Bolivar</v>
          </cell>
          <cell r="E1272" t="str">
            <v>Global</v>
          </cell>
          <cell r="F1272">
            <v>0</v>
          </cell>
          <cell r="G1272">
            <v>0</v>
          </cell>
          <cell r="H1272">
            <v>0</v>
          </cell>
          <cell r="I1272">
            <v>0</v>
          </cell>
          <cell r="J1272">
            <v>0</v>
          </cell>
          <cell r="K1272" t="str">
            <v>HERRAMIENTA.MENOR(%)-0,25</v>
          </cell>
          <cell r="L1272" t="str">
            <v>islm10001832-,8</v>
          </cell>
          <cell r="M1272" t="str">
            <v>islm10001833-,8</v>
          </cell>
          <cell r="N1272" t="str">
            <v>islp10000200-1</v>
          </cell>
          <cell r="O1272">
            <v>0</v>
          </cell>
          <cell r="P1272">
            <v>0</v>
          </cell>
          <cell r="Q1272">
            <v>0</v>
          </cell>
          <cell r="R1272">
            <v>0</v>
          </cell>
          <cell r="S1272">
            <v>0</v>
          </cell>
          <cell r="T1272">
            <v>0</v>
          </cell>
          <cell r="U1272">
            <v>0</v>
          </cell>
          <cell r="V1272">
            <v>0</v>
          </cell>
          <cell r="W1272">
            <v>0</v>
          </cell>
          <cell r="X1272">
            <v>0</v>
          </cell>
          <cell r="Y1272">
            <v>0</v>
          </cell>
          <cell r="Z1272">
            <v>0</v>
          </cell>
          <cell r="AA1272">
            <v>0</v>
          </cell>
          <cell r="AB1272">
            <v>0</v>
          </cell>
          <cell r="AC1272">
            <v>0</v>
          </cell>
          <cell r="AD1272">
            <v>0</v>
          </cell>
          <cell r="AE1272">
            <v>0</v>
          </cell>
          <cell r="AF1272">
            <v>0</v>
          </cell>
          <cell r="AG1272">
            <v>0</v>
          </cell>
          <cell r="AH1272">
            <v>0</v>
          </cell>
          <cell r="AI1272">
            <v>0</v>
          </cell>
        </row>
        <row r="1273">
          <cell r="C1273" t="str">
            <v>SL1008200</v>
          </cell>
          <cell r="D1273" t="str">
            <v>Estructura en tuberia galvanizada 2" y 1-1/4 según plano</v>
          </cell>
          <cell r="E1273" t="str">
            <v>ML</v>
          </cell>
          <cell r="F1273">
            <v>0</v>
          </cell>
          <cell r="I1273">
            <v>0</v>
          </cell>
          <cell r="J1273">
            <v>0</v>
          </cell>
          <cell r="K1273" t="str">
            <v>islm10001863-1</v>
          </cell>
          <cell r="L1273">
            <v>0</v>
          </cell>
          <cell r="M1273">
            <v>0</v>
          </cell>
          <cell r="N1273">
            <v>0</v>
          </cell>
          <cell r="O1273">
            <v>0</v>
          </cell>
          <cell r="P1273">
            <v>0</v>
          </cell>
          <cell r="Q1273">
            <v>0</v>
          </cell>
          <cell r="R1273">
            <v>0</v>
          </cell>
          <cell r="S1273">
            <v>0</v>
          </cell>
          <cell r="T1273">
            <v>0</v>
          </cell>
          <cell r="U1273">
            <v>0</v>
          </cell>
          <cell r="V1273">
            <v>0</v>
          </cell>
          <cell r="W1273">
            <v>0</v>
          </cell>
          <cell r="X1273">
            <v>0</v>
          </cell>
          <cell r="Y1273">
            <v>0</v>
          </cell>
          <cell r="Z1273">
            <v>0</v>
          </cell>
          <cell r="AA1273">
            <v>0</v>
          </cell>
          <cell r="AB1273">
            <v>0</v>
          </cell>
          <cell r="AC1273">
            <v>0</v>
          </cell>
          <cell r="AD1273">
            <v>0</v>
          </cell>
          <cell r="AE1273">
            <v>0</v>
          </cell>
          <cell r="AF1273">
            <v>0</v>
          </cell>
          <cell r="AG1273">
            <v>0</v>
          </cell>
          <cell r="AH1273">
            <v>0</v>
          </cell>
          <cell r="AI1273">
            <v>0</v>
          </cell>
        </row>
        <row r="1274">
          <cell r="C1274" t="str">
            <v>SL1008300</v>
          </cell>
          <cell r="D1274" t="str">
            <v>Estructura en tuberia galvanizadacalibre 1-1/4 según plano</v>
          </cell>
          <cell r="E1274" t="str">
            <v>M2</v>
          </cell>
          <cell r="F1274">
            <v>0</v>
          </cell>
          <cell r="I1274">
            <v>0</v>
          </cell>
          <cell r="J1274">
            <v>0</v>
          </cell>
          <cell r="K1274" t="str">
            <v>islm10001864-1</v>
          </cell>
          <cell r="L1274">
            <v>0</v>
          </cell>
          <cell r="M1274">
            <v>0</v>
          </cell>
          <cell r="N1274">
            <v>0</v>
          </cell>
          <cell r="O1274">
            <v>0</v>
          </cell>
          <cell r="P1274">
            <v>0</v>
          </cell>
          <cell r="Q1274">
            <v>0</v>
          </cell>
          <cell r="R1274">
            <v>0</v>
          </cell>
          <cell r="S1274">
            <v>0</v>
          </cell>
          <cell r="T1274">
            <v>0</v>
          </cell>
          <cell r="U1274">
            <v>0</v>
          </cell>
          <cell r="V1274">
            <v>0</v>
          </cell>
          <cell r="W1274">
            <v>0</v>
          </cell>
          <cell r="X1274">
            <v>0</v>
          </cell>
          <cell r="Y1274">
            <v>0</v>
          </cell>
          <cell r="Z1274">
            <v>0</v>
          </cell>
          <cell r="AA1274">
            <v>0</v>
          </cell>
          <cell r="AB1274">
            <v>0</v>
          </cell>
          <cell r="AC1274">
            <v>0</v>
          </cell>
          <cell r="AD1274">
            <v>0</v>
          </cell>
          <cell r="AE1274">
            <v>0</v>
          </cell>
          <cell r="AF1274">
            <v>0</v>
          </cell>
          <cell r="AG1274">
            <v>0</v>
          </cell>
          <cell r="AH1274">
            <v>0</v>
          </cell>
          <cell r="AI1274">
            <v>0</v>
          </cell>
        </row>
        <row r="1275">
          <cell r="C1275" t="str">
            <v>SL1008400</v>
          </cell>
          <cell r="D1275" t="str">
            <v>Localizacion trazado y replanteo</v>
          </cell>
          <cell r="E1275" t="str">
            <v>ML</v>
          </cell>
          <cell r="F1275">
            <v>1452</v>
          </cell>
          <cell r="I1275">
            <v>0</v>
          </cell>
          <cell r="J1275">
            <v>2</v>
          </cell>
          <cell r="K1275" t="str">
            <v>isle10000100-0,023</v>
          </cell>
          <cell r="L1275" t="str">
            <v>islp10000100-0,015</v>
          </cell>
          <cell r="M1275">
            <v>0</v>
          </cell>
          <cell r="N1275">
            <v>0</v>
          </cell>
          <cell r="O1275">
            <v>0</v>
          </cell>
          <cell r="P1275">
            <v>0</v>
          </cell>
          <cell r="Q1275">
            <v>0</v>
          </cell>
          <cell r="R1275">
            <v>0</v>
          </cell>
          <cell r="S1275">
            <v>0</v>
          </cell>
          <cell r="T1275">
            <v>0</v>
          </cell>
          <cell r="U1275">
            <v>0</v>
          </cell>
          <cell r="V1275">
            <v>0</v>
          </cell>
          <cell r="W1275">
            <v>0</v>
          </cell>
          <cell r="X1275">
            <v>0</v>
          </cell>
          <cell r="Y1275">
            <v>0</v>
          </cell>
          <cell r="Z1275">
            <v>0</v>
          </cell>
          <cell r="AA1275">
            <v>0</v>
          </cell>
          <cell r="AB1275">
            <v>0</v>
          </cell>
          <cell r="AC1275">
            <v>0</v>
          </cell>
          <cell r="AD1275">
            <v>0</v>
          </cell>
          <cell r="AE1275">
            <v>0</v>
          </cell>
          <cell r="AF1275">
            <v>0</v>
          </cell>
          <cell r="AG1275">
            <v>0</v>
          </cell>
          <cell r="AH1275">
            <v>0</v>
          </cell>
          <cell r="AI1275">
            <v>0</v>
          </cell>
        </row>
        <row r="1276">
          <cell r="C1276" t="str">
            <v>SL1008500</v>
          </cell>
          <cell r="D1276" t="str">
            <v>Demolición Pavimento concreto existente y retiro de material</v>
          </cell>
          <cell r="E1276" t="str">
            <v>m2</v>
          </cell>
          <cell r="F1276">
            <v>0</v>
          </cell>
          <cell r="I1276">
            <v>0</v>
          </cell>
          <cell r="J1276">
            <v>6</v>
          </cell>
          <cell r="K1276" t="str">
            <v>HERRAMIENTA.MENOR(%)-0,6</v>
          </cell>
          <cell r="L1276" t="str">
            <v>070121-0,16</v>
          </cell>
          <cell r="M1276" t="str">
            <v>080102-0,45</v>
          </cell>
          <cell r="N1276">
            <v>0</v>
          </cell>
          <cell r="O1276">
            <v>0</v>
          </cell>
          <cell r="P1276">
            <v>0</v>
          </cell>
          <cell r="Q1276">
            <v>0</v>
          </cell>
          <cell r="R1276">
            <v>0</v>
          </cell>
          <cell r="S1276">
            <v>0</v>
          </cell>
          <cell r="T1276">
            <v>0</v>
          </cell>
          <cell r="U1276">
            <v>0</v>
          </cell>
          <cell r="V1276">
            <v>0</v>
          </cell>
          <cell r="W1276">
            <v>0</v>
          </cell>
          <cell r="X1276">
            <v>0</v>
          </cell>
          <cell r="Y1276">
            <v>0</v>
          </cell>
          <cell r="Z1276">
            <v>0</v>
          </cell>
          <cell r="AA1276">
            <v>0</v>
          </cell>
          <cell r="AB1276">
            <v>0</v>
          </cell>
          <cell r="AC1276">
            <v>0</v>
          </cell>
          <cell r="AD1276">
            <v>0</v>
          </cell>
          <cell r="AE1276">
            <v>0</v>
          </cell>
          <cell r="AF1276">
            <v>0</v>
          </cell>
          <cell r="AG1276">
            <v>0</v>
          </cell>
          <cell r="AH1276">
            <v>0</v>
          </cell>
          <cell r="AI1276">
            <v>0</v>
          </cell>
        </row>
        <row r="1277">
          <cell r="C1277" t="str">
            <v>SL1008600</v>
          </cell>
          <cell r="D1277" t="str">
            <v>Excavación manual y retiro de material a sitio autorizado</v>
          </cell>
          <cell r="E1277" t="str">
            <v>M3</v>
          </cell>
          <cell r="F1277">
            <v>0</v>
          </cell>
          <cell r="G1277" t="str">
            <v>excavación manual y retiro de material a sitio autorizado</v>
          </cell>
          <cell r="I1277">
            <v>0</v>
          </cell>
          <cell r="J1277">
            <v>0</v>
          </cell>
          <cell r="K1277" t="str">
            <v>HERRAMIENTA.MENOR(%)-0,35</v>
          </cell>
          <cell r="L1277" t="str">
            <v>070121-0,17</v>
          </cell>
          <cell r="M1277" t="str">
            <v>080102-0,6</v>
          </cell>
          <cell r="N1277">
            <v>0</v>
          </cell>
          <cell r="O1277">
            <v>0</v>
          </cell>
          <cell r="P1277">
            <v>0</v>
          </cell>
          <cell r="Q1277">
            <v>0</v>
          </cell>
          <cell r="R1277">
            <v>0</v>
          </cell>
          <cell r="S1277">
            <v>0</v>
          </cell>
          <cell r="T1277">
            <v>0</v>
          </cell>
          <cell r="U1277">
            <v>0</v>
          </cell>
          <cell r="V1277">
            <v>0</v>
          </cell>
          <cell r="W1277">
            <v>0</v>
          </cell>
          <cell r="X1277">
            <v>0</v>
          </cell>
          <cell r="Y1277">
            <v>0</v>
          </cell>
          <cell r="Z1277">
            <v>0</v>
          </cell>
          <cell r="AA1277">
            <v>0</v>
          </cell>
          <cell r="AB1277">
            <v>0</v>
          </cell>
          <cell r="AC1277">
            <v>0</v>
          </cell>
          <cell r="AD1277">
            <v>0</v>
          </cell>
          <cell r="AE1277">
            <v>0</v>
          </cell>
          <cell r="AF1277">
            <v>0</v>
          </cell>
          <cell r="AG1277">
            <v>0</v>
          </cell>
          <cell r="AH1277">
            <v>0</v>
          </cell>
          <cell r="AI1277">
            <v>0</v>
          </cell>
        </row>
        <row r="1278">
          <cell r="C1278" t="str">
            <v>SL1008700</v>
          </cell>
          <cell r="D1278" t="str">
            <v>Relleno y compactacion manual en material seleccionado</v>
          </cell>
          <cell r="E1278" t="str">
            <v>m3</v>
          </cell>
          <cell r="F1278">
            <v>0</v>
          </cell>
          <cell r="J1278">
            <v>9</v>
          </cell>
          <cell r="K1278" t="str">
            <v>HERRAMIENTA.MENOR(%)-0,35</v>
          </cell>
          <cell r="L1278" t="str">
            <v>B0014410-1,25</v>
          </cell>
          <cell r="M1278" t="str">
            <v>T0010062-3,0</v>
          </cell>
          <cell r="N1278" t="str">
            <v>A0030020-,1</v>
          </cell>
          <cell r="O1278" t="str">
            <v>A0040010-,1</v>
          </cell>
          <cell r="P1278">
            <v>0</v>
          </cell>
          <cell r="Q1278">
            <v>0</v>
          </cell>
          <cell r="R1278">
            <v>0</v>
          </cell>
          <cell r="S1278">
            <v>0</v>
          </cell>
          <cell r="T1278">
            <v>0</v>
          </cell>
          <cell r="U1278">
            <v>0</v>
          </cell>
          <cell r="V1278">
            <v>0</v>
          </cell>
          <cell r="W1278">
            <v>0</v>
          </cell>
          <cell r="X1278">
            <v>0</v>
          </cell>
          <cell r="Y1278">
            <v>0</v>
          </cell>
          <cell r="Z1278">
            <v>0</v>
          </cell>
          <cell r="AA1278">
            <v>0</v>
          </cell>
          <cell r="AB1278">
            <v>0</v>
          </cell>
          <cell r="AC1278">
            <v>0</v>
          </cell>
          <cell r="AD1278">
            <v>0</v>
          </cell>
          <cell r="AE1278">
            <v>0</v>
          </cell>
          <cell r="AF1278">
            <v>0</v>
          </cell>
          <cell r="AG1278">
            <v>0</v>
          </cell>
          <cell r="AH1278">
            <v>0</v>
          </cell>
          <cell r="AI1278">
            <v>0</v>
          </cell>
        </row>
        <row r="1279">
          <cell r="C1279" t="str">
            <v>SL1008800</v>
          </cell>
          <cell r="D1279" t="str">
            <v>Pavimento concreto 3000 psi, e=0,20 m</v>
          </cell>
          <cell r="E1279" t="str">
            <v>M2</v>
          </cell>
          <cell r="F1279">
            <v>0</v>
          </cell>
          <cell r="G1279">
            <v>0</v>
          </cell>
          <cell r="J1279">
            <v>16</v>
          </cell>
          <cell r="K1279" t="str">
            <v>HERRAMIENTA.MENOR(%)-0,35</v>
          </cell>
          <cell r="L1279" t="str">
            <v>C0010010-,16</v>
          </cell>
          <cell r="M1279" t="str">
            <v>C0010250-,021</v>
          </cell>
          <cell r="N1279" t="str">
            <v>C0010290-,27</v>
          </cell>
          <cell r="O1279" t="str">
            <v>C0010430-,16</v>
          </cell>
          <cell r="P1279" t="str">
            <v>C0010740-,16</v>
          </cell>
          <cell r="Q1279" t="str">
            <v>C0010922-,16</v>
          </cell>
          <cell r="R1279" t="str">
            <v>B0013380-6,13425925925926</v>
          </cell>
          <cell r="S1279" t="str">
            <v>B0013390-0,37037037037037</v>
          </cell>
          <cell r="T1279" t="str">
            <v>B0013601-1,11111111111111</v>
          </cell>
          <cell r="U1279" t="str">
            <v>B0014900-1,11111111111111</v>
          </cell>
          <cell r="V1279" t="str">
            <v>B0063290-1,12</v>
          </cell>
          <cell r="W1279" t="str">
            <v>B0123650-0,21</v>
          </cell>
          <cell r="X1279" t="str">
            <v>T0010009-1,01</v>
          </cell>
          <cell r="Y1279" t="str">
            <v>A0030070-,022</v>
          </cell>
          <cell r="Z1279" t="str">
            <v>A0040010-,022</v>
          </cell>
          <cell r="AA1279">
            <v>0</v>
          </cell>
          <cell r="AB1279">
            <v>0</v>
          </cell>
          <cell r="AC1279">
            <v>0</v>
          </cell>
          <cell r="AD1279">
            <v>0</v>
          </cell>
          <cell r="AE1279">
            <v>0</v>
          </cell>
          <cell r="AF1279">
            <v>0</v>
          </cell>
          <cell r="AG1279">
            <v>0</v>
          </cell>
          <cell r="AH1279">
            <v>0</v>
          </cell>
          <cell r="AI1279">
            <v>0</v>
          </cell>
        </row>
        <row r="1280">
          <cell r="C1280" t="str">
            <v>SL1008900</v>
          </cell>
          <cell r="D1280" t="str">
            <v>Valla Informativa</v>
          </cell>
          <cell r="E1280" t="str">
            <v>Global</v>
          </cell>
          <cell r="F1280">
            <v>0</v>
          </cell>
          <cell r="G1280" t="str">
            <v>A0040010-50</v>
          </cell>
          <cell r="J1280">
            <v>0</v>
          </cell>
          <cell r="K1280" t="str">
            <v>islm10001865-1</v>
          </cell>
          <cell r="L1280" t="str">
            <v>islm10001998-1</v>
          </cell>
          <cell r="M1280" t="str">
            <v>islp10002100-,7</v>
          </cell>
          <cell r="N1280">
            <v>0</v>
          </cell>
          <cell r="O1280">
            <v>0</v>
          </cell>
          <cell r="P1280">
            <v>0</v>
          </cell>
          <cell r="Q1280">
            <v>0</v>
          </cell>
          <cell r="R1280">
            <v>0</v>
          </cell>
          <cell r="S1280">
            <v>0</v>
          </cell>
          <cell r="T1280">
            <v>0</v>
          </cell>
          <cell r="U1280">
            <v>0</v>
          </cell>
          <cell r="V1280">
            <v>0</v>
          </cell>
          <cell r="W1280">
            <v>0</v>
          </cell>
          <cell r="X1280">
            <v>0</v>
          </cell>
          <cell r="Y1280">
            <v>0</v>
          </cell>
          <cell r="Z1280">
            <v>0</v>
          </cell>
          <cell r="AA1280">
            <v>0</v>
          </cell>
          <cell r="AB1280">
            <v>0</v>
          </cell>
          <cell r="AC1280">
            <v>0</v>
          </cell>
          <cell r="AD1280">
            <v>0</v>
          </cell>
          <cell r="AE1280">
            <v>0</v>
          </cell>
          <cell r="AF1280">
            <v>0</v>
          </cell>
          <cell r="AG1280">
            <v>0</v>
          </cell>
          <cell r="AH1280">
            <v>0</v>
          </cell>
          <cell r="AI1280">
            <v>0</v>
          </cell>
        </row>
        <row r="1281">
          <cell r="C1281" t="str">
            <v>SL1009000</v>
          </cell>
          <cell r="D1281" t="str">
            <v>Limpieza final de obras Pavimento C15 K19 y 20</v>
          </cell>
          <cell r="E1281" t="str">
            <v>Global</v>
          </cell>
          <cell r="F1281">
            <v>0</v>
          </cell>
          <cell r="G1281">
            <v>0</v>
          </cell>
          <cell r="H1281">
            <v>0</v>
          </cell>
          <cell r="I1281">
            <v>0</v>
          </cell>
          <cell r="J1281">
            <v>0</v>
          </cell>
          <cell r="K1281" t="str">
            <v>HERRAMIENTA.MENOR(%)-0,25</v>
          </cell>
          <cell r="L1281" t="str">
            <v>islm10001832-1</v>
          </cell>
          <cell r="M1281" t="str">
            <v>islm10001833-1</v>
          </cell>
          <cell r="N1281" t="str">
            <v>islp10000200-2</v>
          </cell>
          <cell r="O1281">
            <v>0</v>
          </cell>
          <cell r="P1281">
            <v>0</v>
          </cell>
          <cell r="Q1281">
            <v>0</v>
          </cell>
          <cell r="R1281">
            <v>0</v>
          </cell>
          <cell r="S1281">
            <v>0</v>
          </cell>
          <cell r="T1281">
            <v>0</v>
          </cell>
          <cell r="U1281">
            <v>0</v>
          </cell>
          <cell r="V1281">
            <v>0</v>
          </cell>
          <cell r="W1281">
            <v>0</v>
          </cell>
          <cell r="X1281">
            <v>0</v>
          </cell>
          <cell r="Y1281">
            <v>0</v>
          </cell>
          <cell r="Z1281">
            <v>0</v>
          </cell>
          <cell r="AA1281">
            <v>0</v>
          </cell>
          <cell r="AB1281">
            <v>0</v>
          </cell>
          <cell r="AC1281">
            <v>0</v>
          </cell>
          <cell r="AD1281">
            <v>0</v>
          </cell>
          <cell r="AE1281">
            <v>0</v>
          </cell>
          <cell r="AF1281">
            <v>0</v>
          </cell>
          <cell r="AG1281">
            <v>0</v>
          </cell>
          <cell r="AH1281">
            <v>0</v>
          </cell>
          <cell r="AI1281">
            <v>0</v>
          </cell>
        </row>
        <row r="1282">
          <cell r="C1282" t="str">
            <v>SL1009100</v>
          </cell>
          <cell r="D1282" t="str">
            <v xml:space="preserve">Cimiento en concreto  ciclopeo  60% concreto  3000 psi y 40% pierda  ½  zonga </v>
          </cell>
          <cell r="E1282" t="str">
            <v>M3</v>
          </cell>
          <cell r="F1282">
            <v>0</v>
          </cell>
          <cell r="G1282">
            <v>0</v>
          </cell>
          <cell r="J1282">
            <v>0</v>
          </cell>
          <cell r="K1282" t="str">
            <v>islm10001866-0,5</v>
          </cell>
          <cell r="L1282" t="str">
            <v>igob1018200-0,6</v>
          </cell>
          <cell r="M1282" t="str">
            <v>070123-1</v>
          </cell>
          <cell r="N1282" t="str">
            <v>080102-5,17674097732038</v>
          </cell>
          <cell r="O1282">
            <v>0</v>
          </cell>
          <cell r="P1282">
            <v>0</v>
          </cell>
          <cell r="Q1282">
            <v>0</v>
          </cell>
          <cell r="R1282">
            <v>0</v>
          </cell>
          <cell r="S1282">
            <v>0</v>
          </cell>
          <cell r="T1282">
            <v>0</v>
          </cell>
          <cell r="U1282">
            <v>0</v>
          </cell>
          <cell r="V1282">
            <v>0</v>
          </cell>
          <cell r="W1282">
            <v>0</v>
          </cell>
          <cell r="X1282">
            <v>0</v>
          </cell>
          <cell r="Y1282">
            <v>0</v>
          </cell>
          <cell r="Z1282">
            <v>0</v>
          </cell>
          <cell r="AA1282">
            <v>0</v>
          </cell>
          <cell r="AB1282">
            <v>0</v>
          </cell>
          <cell r="AC1282">
            <v>0</v>
          </cell>
          <cell r="AD1282">
            <v>0</v>
          </cell>
          <cell r="AE1282">
            <v>0</v>
          </cell>
          <cell r="AF1282">
            <v>0</v>
          </cell>
          <cell r="AG1282">
            <v>0</v>
          </cell>
          <cell r="AH1282">
            <v>0</v>
          </cell>
          <cell r="AI1282">
            <v>0</v>
          </cell>
        </row>
        <row r="1283">
          <cell r="C1283" t="str">
            <v>SL1009200</v>
          </cell>
          <cell r="D1283" t="str">
            <v xml:space="preserve">Muro en concreto  ciclopeo  60% concreto  2500 psi y 40% pierda  ½  zonga </v>
          </cell>
          <cell r="E1283" t="str">
            <v>M3</v>
          </cell>
          <cell r="F1283">
            <v>0</v>
          </cell>
          <cell r="G1283">
            <v>0</v>
          </cell>
          <cell r="J1283">
            <v>0</v>
          </cell>
          <cell r="K1283" t="str">
            <v>islm10001866-0,5</v>
          </cell>
          <cell r="L1283" t="str">
            <v>islm10001868-0,6</v>
          </cell>
          <cell r="M1283" t="str">
            <v>070123-1</v>
          </cell>
          <cell r="N1283" t="str">
            <v>080102-7,5</v>
          </cell>
          <cell r="O1283">
            <v>0</v>
          </cell>
          <cell r="P1283">
            <v>0</v>
          </cell>
          <cell r="Q1283">
            <v>0</v>
          </cell>
          <cell r="R1283">
            <v>0</v>
          </cell>
          <cell r="S1283">
            <v>0</v>
          </cell>
          <cell r="T1283">
            <v>0</v>
          </cell>
          <cell r="U1283">
            <v>0</v>
          </cell>
          <cell r="V1283">
            <v>0</v>
          </cell>
          <cell r="W1283">
            <v>0</v>
          </cell>
          <cell r="X1283">
            <v>0</v>
          </cell>
          <cell r="Y1283">
            <v>0</v>
          </cell>
          <cell r="Z1283">
            <v>0</v>
          </cell>
          <cell r="AA1283">
            <v>0</v>
          </cell>
          <cell r="AB1283">
            <v>0</v>
          </cell>
          <cell r="AC1283">
            <v>0</v>
          </cell>
          <cell r="AD1283">
            <v>0</v>
          </cell>
          <cell r="AE1283">
            <v>0</v>
          </cell>
          <cell r="AF1283">
            <v>0</v>
          </cell>
          <cell r="AG1283">
            <v>0</v>
          </cell>
          <cell r="AH1283">
            <v>0</v>
          </cell>
          <cell r="AI1283">
            <v>0</v>
          </cell>
        </row>
        <row r="1284">
          <cell r="C1284" t="str">
            <v>SL1009300</v>
          </cell>
          <cell r="D1284" t="str">
            <v>Acero de refuerzo 60.000 PSI figurado</v>
          </cell>
          <cell r="E1284" t="str">
            <v>KG</v>
          </cell>
          <cell r="F1284" t="str">
            <v>Acero de refuerzo figurado 60000 psi@1,05*Kgr+2500^Alambre recocido N° 18@0,042*Kgr+4400^Herramientas menores@0,25*Tarifa+500^Oficial@0,01*Dia+59500^Ayudante@0,01*Dia+48450^</v>
          </cell>
          <cell r="G1284">
            <v>0</v>
          </cell>
          <cell r="J1284">
            <v>0</v>
          </cell>
          <cell r="K1284" t="str">
            <v>HERRAMIENTA.MENOR(%)-0,25</v>
          </cell>
          <cell r="L1284" t="str">
            <v>100000-1</v>
          </cell>
          <cell r="M1284" t="str">
            <v>igob1001300-0,042</v>
          </cell>
          <cell r="N1284" t="str">
            <v>igob1003500-,01</v>
          </cell>
          <cell r="O1284" t="str">
            <v>igob1016900-,01</v>
          </cell>
          <cell r="P1284">
            <v>0</v>
          </cell>
          <cell r="Q1284">
            <v>0</v>
          </cell>
          <cell r="R1284">
            <v>0</v>
          </cell>
          <cell r="S1284">
            <v>0</v>
          </cell>
          <cell r="T1284">
            <v>0</v>
          </cell>
          <cell r="U1284">
            <v>0</v>
          </cell>
          <cell r="V1284">
            <v>0</v>
          </cell>
          <cell r="W1284">
            <v>0</v>
          </cell>
          <cell r="X1284">
            <v>0</v>
          </cell>
          <cell r="Y1284">
            <v>0</v>
          </cell>
          <cell r="Z1284">
            <v>0</v>
          </cell>
          <cell r="AA1284">
            <v>0</v>
          </cell>
          <cell r="AB1284">
            <v>0</v>
          </cell>
          <cell r="AC1284">
            <v>0</v>
          </cell>
          <cell r="AD1284">
            <v>0</v>
          </cell>
          <cell r="AE1284">
            <v>0</v>
          </cell>
          <cell r="AF1284">
            <v>0</v>
          </cell>
          <cell r="AG1284">
            <v>0</v>
          </cell>
          <cell r="AH1284">
            <v>0</v>
          </cell>
          <cell r="AI1284">
            <v>0</v>
          </cell>
        </row>
        <row r="1285">
          <cell r="C1285" t="str">
            <v>SL1009400</v>
          </cell>
          <cell r="D1285" t="str">
            <v>Limpieza final de obras Muro arroyo San carlos</v>
          </cell>
          <cell r="E1285" t="str">
            <v>Global</v>
          </cell>
          <cell r="F1285">
            <v>0</v>
          </cell>
          <cell r="G1285">
            <v>0</v>
          </cell>
          <cell r="H1285">
            <v>0</v>
          </cell>
          <cell r="I1285">
            <v>0</v>
          </cell>
          <cell r="J1285">
            <v>0</v>
          </cell>
          <cell r="K1285" t="str">
            <v>HERRAMIENTA.MENOR(%)-0,25</v>
          </cell>
          <cell r="L1285" t="str">
            <v>islm10001832-,9</v>
          </cell>
          <cell r="M1285" t="str">
            <v>islm10001833-,9</v>
          </cell>
          <cell r="N1285" t="str">
            <v>islp10000200-1</v>
          </cell>
          <cell r="O1285">
            <v>0</v>
          </cell>
          <cell r="P1285">
            <v>0</v>
          </cell>
          <cell r="Q1285">
            <v>0</v>
          </cell>
          <cell r="R1285">
            <v>0</v>
          </cell>
          <cell r="S1285">
            <v>0</v>
          </cell>
          <cell r="T1285">
            <v>0</v>
          </cell>
          <cell r="U1285">
            <v>0</v>
          </cell>
          <cell r="V1285">
            <v>0</v>
          </cell>
          <cell r="W1285">
            <v>0</v>
          </cell>
          <cell r="X1285">
            <v>0</v>
          </cell>
          <cell r="Y1285">
            <v>0</v>
          </cell>
          <cell r="Z1285">
            <v>0</v>
          </cell>
          <cell r="AA1285">
            <v>0</v>
          </cell>
          <cell r="AB1285">
            <v>0</v>
          </cell>
          <cell r="AC1285">
            <v>0</v>
          </cell>
          <cell r="AD1285">
            <v>0</v>
          </cell>
          <cell r="AE1285">
            <v>0</v>
          </cell>
          <cell r="AF1285">
            <v>0</v>
          </cell>
          <cell r="AG1285">
            <v>0</v>
          </cell>
          <cell r="AH1285">
            <v>0</v>
          </cell>
          <cell r="AI1285">
            <v>0</v>
          </cell>
        </row>
        <row r="1286">
          <cell r="C1286" t="str">
            <v>SL1009500</v>
          </cell>
          <cell r="D1286" t="str">
            <v>Excavacion material comun esp : 0.30 m incluye retiro fuera del sitio</v>
          </cell>
          <cell r="E1286" t="str">
            <v>M3</v>
          </cell>
          <cell r="F1286">
            <v>0</v>
          </cell>
          <cell r="I1286">
            <v>0</v>
          </cell>
          <cell r="J1286">
            <v>0</v>
          </cell>
          <cell r="K1286" t="str">
            <v>HERRAMIENTA.MENOR(%)-0,35</v>
          </cell>
          <cell r="L1286" t="str">
            <v>islm10001912-0,17</v>
          </cell>
          <cell r="M1286" t="str">
            <v>080102-0,6</v>
          </cell>
          <cell r="N1286">
            <v>0</v>
          </cell>
          <cell r="O1286">
            <v>0</v>
          </cell>
          <cell r="P1286">
            <v>0</v>
          </cell>
          <cell r="Q1286">
            <v>0</v>
          </cell>
          <cell r="R1286">
            <v>0</v>
          </cell>
          <cell r="S1286">
            <v>0</v>
          </cell>
          <cell r="T1286">
            <v>0</v>
          </cell>
          <cell r="U1286">
            <v>0</v>
          </cell>
          <cell r="V1286">
            <v>0</v>
          </cell>
          <cell r="W1286">
            <v>0</v>
          </cell>
          <cell r="X1286">
            <v>0</v>
          </cell>
          <cell r="Y1286">
            <v>0</v>
          </cell>
          <cell r="Z1286">
            <v>0</v>
          </cell>
          <cell r="AA1286">
            <v>0</v>
          </cell>
          <cell r="AB1286">
            <v>0</v>
          </cell>
          <cell r="AC1286">
            <v>0</v>
          </cell>
          <cell r="AD1286">
            <v>0</v>
          </cell>
          <cell r="AE1286">
            <v>0</v>
          </cell>
          <cell r="AF1286">
            <v>0</v>
          </cell>
          <cell r="AG1286">
            <v>0</v>
          </cell>
          <cell r="AH1286">
            <v>0</v>
          </cell>
          <cell r="AI1286">
            <v>0</v>
          </cell>
        </row>
        <row r="1287">
          <cell r="C1287" t="str">
            <v>SL1009600</v>
          </cell>
          <cell r="D1287" t="str">
            <v>Excavacion Viga de amarre perimetral seccion 0,40x0,30 de  confinamiento incluido retiro</v>
          </cell>
          <cell r="E1287" t="str">
            <v>ML</v>
          </cell>
          <cell r="F1287">
            <v>0</v>
          </cell>
          <cell r="G1287">
            <v>0</v>
          </cell>
          <cell r="J1287">
            <v>0</v>
          </cell>
          <cell r="K1287" t="str">
            <v>HERRAMIENTA.MENOR(%)-0,35</v>
          </cell>
          <cell r="L1287" t="str">
            <v>070121-0,03</v>
          </cell>
          <cell r="M1287" t="str">
            <v>080102-0,2</v>
          </cell>
          <cell r="N1287">
            <v>0</v>
          </cell>
          <cell r="O1287">
            <v>0</v>
          </cell>
          <cell r="P1287">
            <v>0</v>
          </cell>
          <cell r="Q1287">
            <v>0</v>
          </cell>
          <cell r="R1287">
            <v>0</v>
          </cell>
          <cell r="S1287">
            <v>0</v>
          </cell>
          <cell r="T1287">
            <v>0</v>
          </cell>
          <cell r="U1287">
            <v>0</v>
          </cell>
          <cell r="V1287">
            <v>0</v>
          </cell>
          <cell r="W1287">
            <v>0</v>
          </cell>
          <cell r="X1287">
            <v>0</v>
          </cell>
          <cell r="Y1287">
            <v>0</v>
          </cell>
          <cell r="Z1287">
            <v>0</v>
          </cell>
          <cell r="AA1287">
            <v>0</v>
          </cell>
          <cell r="AB1287">
            <v>0</v>
          </cell>
          <cell r="AC1287">
            <v>0</v>
          </cell>
          <cell r="AD1287">
            <v>0</v>
          </cell>
          <cell r="AE1287">
            <v>0</v>
          </cell>
          <cell r="AF1287">
            <v>0</v>
          </cell>
          <cell r="AG1287">
            <v>0</v>
          </cell>
          <cell r="AH1287">
            <v>0</v>
          </cell>
          <cell r="AI1287">
            <v>0</v>
          </cell>
        </row>
        <row r="1288">
          <cell r="C1288" t="str">
            <v>SL1009700</v>
          </cell>
          <cell r="D1288" t="str">
            <v>Desmonte, mantenimiento e instalacion de juegos infantiles en nuevo sitio utorizado</v>
          </cell>
          <cell r="E1288" t="str">
            <v>Global</v>
          </cell>
          <cell r="F1288">
            <v>0</v>
          </cell>
          <cell r="G1288">
            <v>0</v>
          </cell>
          <cell r="J1288">
            <v>0</v>
          </cell>
          <cell r="K1288" t="str">
            <v>HERRAMIENTA.MENOR(%)-0,2</v>
          </cell>
          <cell r="L1288" t="str">
            <v>islm10001838-,48</v>
          </cell>
          <cell r="M1288" t="str">
            <v>islm10001869-,5</v>
          </cell>
          <cell r="N1288" t="str">
            <v>igob1006000-,2</v>
          </cell>
          <cell r="O1288" t="str">
            <v>islm10001870-10</v>
          </cell>
          <cell r="P1288" t="str">
            <v>islm10001871-3</v>
          </cell>
          <cell r="Q1288" t="str">
            <v>islm10001872-,03</v>
          </cell>
          <cell r="R1288" t="str">
            <v>igob1018600-,5</v>
          </cell>
          <cell r="S1288" t="str">
            <v>islp10000300-2</v>
          </cell>
          <cell r="T1288" t="str">
            <v>islp10000700-1,5</v>
          </cell>
          <cell r="U1288" t="str">
            <v>islp10000401-1,5</v>
          </cell>
          <cell r="V1288">
            <v>0</v>
          </cell>
          <cell r="W1288">
            <v>0</v>
          </cell>
          <cell r="X1288">
            <v>0</v>
          </cell>
          <cell r="Y1288">
            <v>0</v>
          </cell>
          <cell r="Z1288">
            <v>0</v>
          </cell>
          <cell r="AA1288">
            <v>0</v>
          </cell>
          <cell r="AB1288">
            <v>0</v>
          </cell>
          <cell r="AC1288">
            <v>0</v>
          </cell>
          <cell r="AD1288">
            <v>0</v>
          </cell>
          <cell r="AE1288">
            <v>0</v>
          </cell>
          <cell r="AF1288">
            <v>0</v>
          </cell>
          <cell r="AG1288">
            <v>0</v>
          </cell>
          <cell r="AH1288">
            <v>0</v>
          </cell>
          <cell r="AI1288">
            <v>0</v>
          </cell>
        </row>
        <row r="1289">
          <cell r="C1289" t="str">
            <v>SL1009800</v>
          </cell>
          <cell r="D1289" t="str">
            <v xml:space="preserve">Estampado de logotipo Plan  de Desarrollo en grama artificial. </v>
          </cell>
          <cell r="E1289" t="str">
            <v>Global</v>
          </cell>
          <cell r="F1289">
            <v>0</v>
          </cell>
          <cell r="G1289">
            <v>0</v>
          </cell>
          <cell r="J1289">
            <v>0</v>
          </cell>
          <cell r="K1289" t="str">
            <v>HERRAMIENTA.MENOR(%)-0,1</v>
          </cell>
          <cell r="L1289" t="str">
            <v>islm10001874-1</v>
          </cell>
          <cell r="M1289" t="str">
            <v>040183-1,8</v>
          </cell>
          <cell r="N1289" t="str">
            <v>islp10000300-2,5</v>
          </cell>
          <cell r="O1289" t="str">
            <v>islp10000401-2,5</v>
          </cell>
          <cell r="P1289">
            <v>0</v>
          </cell>
          <cell r="Q1289">
            <v>0</v>
          </cell>
          <cell r="R1289">
            <v>0</v>
          </cell>
          <cell r="S1289">
            <v>0</v>
          </cell>
          <cell r="T1289">
            <v>0</v>
          </cell>
          <cell r="U1289">
            <v>0</v>
          </cell>
          <cell r="V1289">
            <v>0</v>
          </cell>
          <cell r="W1289">
            <v>0</v>
          </cell>
          <cell r="X1289">
            <v>0</v>
          </cell>
          <cell r="Y1289">
            <v>0</v>
          </cell>
          <cell r="Z1289">
            <v>0</v>
          </cell>
          <cell r="AA1289">
            <v>0</v>
          </cell>
          <cell r="AB1289">
            <v>0</v>
          </cell>
          <cell r="AC1289">
            <v>0</v>
          </cell>
          <cell r="AD1289">
            <v>0</v>
          </cell>
          <cell r="AE1289">
            <v>0</v>
          </cell>
          <cell r="AF1289">
            <v>0</v>
          </cell>
          <cell r="AG1289">
            <v>0</v>
          </cell>
          <cell r="AH1289">
            <v>0</v>
          </cell>
          <cell r="AI1289">
            <v>0</v>
          </cell>
        </row>
        <row r="1290">
          <cell r="C1290" t="str">
            <v>SL1009900</v>
          </cell>
          <cell r="D1290" t="str">
            <v>Viga de cimiento en concreto 3000 psi, reforzado 4Ø1/2", estribo Ø3/8" a/c ,20 mts secc:(,25 x ,25) mts</v>
          </cell>
          <cell r="E1290" t="str">
            <v>ML</v>
          </cell>
          <cell r="F1290">
            <v>6.25E-2</v>
          </cell>
          <cell r="G1290">
            <v>0</v>
          </cell>
          <cell r="J1290">
            <v>0</v>
          </cell>
          <cell r="K1290" t="str">
            <v>HERRAMIENTA.MENOR(%)-0,06</v>
          </cell>
          <cell r="L1290" t="str">
            <v>100000-4,4</v>
          </cell>
          <cell r="M1290" t="str">
            <v>100001-2,46</v>
          </cell>
          <cell r="N1290" t="str">
            <v>B0073230-,04</v>
          </cell>
          <cell r="O1290" t="str">
            <v>islm10001866-,063</v>
          </cell>
          <cell r="P1290" t="str">
            <v>isle10001400-,15</v>
          </cell>
          <cell r="Q1290" t="str">
            <v>islp10000300-,08</v>
          </cell>
          <cell r="R1290" t="str">
            <v>islp10000401-,08</v>
          </cell>
          <cell r="S1290">
            <v>0</v>
          </cell>
          <cell r="T1290">
            <v>0</v>
          </cell>
          <cell r="U1290">
            <v>0</v>
          </cell>
          <cell r="V1290">
            <v>0</v>
          </cell>
          <cell r="W1290">
            <v>0</v>
          </cell>
          <cell r="X1290">
            <v>0</v>
          </cell>
          <cell r="Y1290">
            <v>0</v>
          </cell>
          <cell r="Z1290">
            <v>0</v>
          </cell>
          <cell r="AA1290">
            <v>0</v>
          </cell>
          <cell r="AB1290">
            <v>0</v>
          </cell>
          <cell r="AC1290">
            <v>0</v>
          </cell>
          <cell r="AD1290">
            <v>0</v>
          </cell>
          <cell r="AE1290">
            <v>0</v>
          </cell>
          <cell r="AF1290">
            <v>0</v>
          </cell>
          <cell r="AG1290">
            <v>0</v>
          </cell>
          <cell r="AH1290">
            <v>0</v>
          </cell>
          <cell r="AI1290">
            <v>0</v>
          </cell>
        </row>
        <row r="1291">
          <cell r="C1291" t="str">
            <v>SL1010000</v>
          </cell>
          <cell r="D1291" t="str">
            <v>Bordillo de confinamiento en concreto 3000 psi, reforzado 3Ø3/8", estribo Ø3/8" a/c ,50 mts secc:(,15 x ,30) mts</v>
          </cell>
          <cell r="E1291" t="str">
            <v>ML</v>
          </cell>
          <cell r="F1291" t="str">
            <v>Concreto 3000 psi@0,0473*M3+372330^Acero 60000 pis figurado@3,7044*Kgr+4014^Herramientas menores@0,25*Tarifa+800^Formaleta@0,05*Tarifa+20000^Oficial@0,1429*Dia+59500^Ayudante@0,1429*Dia+48450^</v>
          </cell>
          <cell r="G1291">
            <v>0</v>
          </cell>
          <cell r="J1291">
            <v>0</v>
          </cell>
          <cell r="K1291" t="str">
            <v>HERRAMIENTA.MENOR(%)-0,06</v>
          </cell>
          <cell r="L1291" t="str">
            <v>100001-4</v>
          </cell>
          <cell r="M1291" t="str">
            <v>B0073230-,04</v>
          </cell>
          <cell r="N1291" t="str">
            <v>islm10001800-,047</v>
          </cell>
          <cell r="O1291" t="str">
            <v>islp10000300-,07</v>
          </cell>
          <cell r="P1291" t="str">
            <v>islp10000401-,07</v>
          </cell>
          <cell r="Q1291">
            <v>0</v>
          </cell>
          <cell r="R1291">
            <v>0</v>
          </cell>
          <cell r="S1291">
            <v>0</v>
          </cell>
          <cell r="T1291">
            <v>0</v>
          </cell>
          <cell r="U1291">
            <v>0</v>
          </cell>
          <cell r="V1291">
            <v>0</v>
          </cell>
          <cell r="W1291">
            <v>0</v>
          </cell>
          <cell r="X1291">
            <v>0</v>
          </cell>
          <cell r="Y1291">
            <v>0</v>
          </cell>
          <cell r="Z1291">
            <v>0</v>
          </cell>
          <cell r="AA1291">
            <v>0</v>
          </cell>
          <cell r="AB1291">
            <v>0</v>
          </cell>
          <cell r="AC1291">
            <v>0</v>
          </cell>
          <cell r="AD1291">
            <v>0</v>
          </cell>
          <cell r="AE1291">
            <v>0</v>
          </cell>
          <cell r="AF1291">
            <v>0</v>
          </cell>
          <cell r="AG1291">
            <v>0</v>
          </cell>
          <cell r="AH1291">
            <v>0</v>
          </cell>
          <cell r="AI1291">
            <v>0</v>
          </cell>
        </row>
        <row r="1292">
          <cell r="C1292" t="str">
            <v>SL1010100</v>
          </cell>
          <cell r="D1292" t="str">
            <v>Pedestal en concreto de 3000 PIS, reforzado con 4Ø1/2", estribo Ø3/8" @,20 MTS,incluye varilla roscada,tuerca y arandela doble long = 0,50 metros soldada al refuerzo refuerzo estructural DIM:(0.60 X ,40 X ,40) metros</v>
          </cell>
          <cell r="E1292" t="str">
            <v>Un</v>
          </cell>
          <cell r="F1292">
            <v>0.1008</v>
          </cell>
          <cell r="G1292">
            <v>0</v>
          </cell>
          <cell r="J1292">
            <v>0</v>
          </cell>
          <cell r="K1292" t="str">
            <v>HERRAMIENTA.MENOR(%)-0,06</v>
          </cell>
          <cell r="L1292" t="str">
            <v>100000-3,5</v>
          </cell>
          <cell r="M1292" t="str">
            <v>100001-2,5</v>
          </cell>
          <cell r="N1292" t="str">
            <v>B0073230-,04</v>
          </cell>
          <cell r="O1292" t="str">
            <v>islm10001800-,101</v>
          </cell>
          <cell r="P1292" t="str">
            <v>isle10001400-,35</v>
          </cell>
          <cell r="Q1292" t="str">
            <v>islm10001875-,3</v>
          </cell>
          <cell r="R1292" t="str">
            <v>islp10000300-,4</v>
          </cell>
          <cell r="S1292" t="str">
            <v>islp10000401-,4</v>
          </cell>
          <cell r="T1292">
            <v>0</v>
          </cell>
          <cell r="U1292">
            <v>0</v>
          </cell>
          <cell r="V1292">
            <v>0</v>
          </cell>
          <cell r="W1292">
            <v>0</v>
          </cell>
          <cell r="X1292">
            <v>0</v>
          </cell>
          <cell r="Y1292">
            <v>0</v>
          </cell>
          <cell r="Z1292">
            <v>0</v>
          </cell>
          <cell r="AA1292">
            <v>0</v>
          </cell>
          <cell r="AB1292">
            <v>0</v>
          </cell>
          <cell r="AC1292">
            <v>0</v>
          </cell>
          <cell r="AD1292">
            <v>0</v>
          </cell>
          <cell r="AE1292">
            <v>0</v>
          </cell>
          <cell r="AF1292">
            <v>0</v>
          </cell>
          <cell r="AG1292">
            <v>0</v>
          </cell>
          <cell r="AH1292">
            <v>0</v>
          </cell>
          <cell r="AI1292">
            <v>0</v>
          </cell>
        </row>
        <row r="1293">
          <cell r="C1293" t="str">
            <v>SL1010200</v>
          </cell>
          <cell r="D1293" t="str">
            <v>Zapatas en conceto de 3000 psi, seccion=0.70x0.70x0.30 incluye acero de refuerzo 1/2</v>
          </cell>
          <cell r="E1293" t="str">
            <v>Un</v>
          </cell>
          <cell r="F1293">
            <v>0</v>
          </cell>
          <cell r="G1293">
            <v>0</v>
          </cell>
          <cell r="J1293">
            <v>0</v>
          </cell>
          <cell r="K1293" t="str">
            <v>HERRAMIENTA.MENOR(%)-0,06</v>
          </cell>
          <cell r="L1293" t="str">
            <v>100000-3,5</v>
          </cell>
          <cell r="M1293" t="str">
            <v>B0073230-,04</v>
          </cell>
          <cell r="N1293" t="str">
            <v>islm10001800-,15</v>
          </cell>
          <cell r="O1293" t="str">
            <v>islp10000300-,35</v>
          </cell>
          <cell r="P1293" t="str">
            <v>islp10000401-,35</v>
          </cell>
          <cell r="Q1293">
            <v>0</v>
          </cell>
          <cell r="R1293">
            <v>0</v>
          </cell>
          <cell r="S1293">
            <v>0</v>
          </cell>
          <cell r="T1293">
            <v>0</v>
          </cell>
          <cell r="U1293">
            <v>0</v>
          </cell>
          <cell r="V1293">
            <v>0</v>
          </cell>
          <cell r="W1293">
            <v>0</v>
          </cell>
          <cell r="X1293">
            <v>0</v>
          </cell>
          <cell r="Y1293">
            <v>0</v>
          </cell>
          <cell r="Z1293">
            <v>0</v>
          </cell>
          <cell r="AA1293">
            <v>0</v>
          </cell>
          <cell r="AB1293">
            <v>0</v>
          </cell>
          <cell r="AC1293">
            <v>0</v>
          </cell>
          <cell r="AD1293">
            <v>0</v>
          </cell>
          <cell r="AE1293">
            <v>0</v>
          </cell>
          <cell r="AF1293">
            <v>0</v>
          </cell>
          <cell r="AG1293">
            <v>0</v>
          </cell>
          <cell r="AH1293">
            <v>0</v>
          </cell>
          <cell r="AI1293">
            <v>0</v>
          </cell>
        </row>
        <row r="1294">
          <cell r="C1294" t="str">
            <v>SL1010300</v>
          </cell>
          <cell r="D1294" t="str">
            <v>Banca en concreto reforzado, Dim:(4,00 x ,50 ), construida en sitio</v>
          </cell>
          <cell r="E1294" t="str">
            <v>Un</v>
          </cell>
          <cell r="F1294">
            <v>0</v>
          </cell>
          <cell r="G1294">
            <v>0</v>
          </cell>
          <cell r="J1294">
            <v>0</v>
          </cell>
          <cell r="K1294" t="str">
            <v>HERRAMIENTA.MENOR(%)-0,02</v>
          </cell>
          <cell r="L1294" t="str">
            <v>100000-20</v>
          </cell>
          <cell r="M1294" t="str">
            <v>B0073230-,04</v>
          </cell>
          <cell r="N1294" t="str">
            <v>islm10001800-,68</v>
          </cell>
          <cell r="O1294" t="str">
            <v>isle10001400-,7</v>
          </cell>
          <cell r="P1294" t="str">
            <v>islm10001877-2,7</v>
          </cell>
          <cell r="Q1294" t="str">
            <v>islm10001876-19</v>
          </cell>
          <cell r="R1294" t="str">
            <v>islm10001878-,27</v>
          </cell>
          <cell r="S1294" t="str">
            <v>islp10000300-1,5</v>
          </cell>
          <cell r="T1294" t="str">
            <v>islp10000401-1,5</v>
          </cell>
          <cell r="U1294">
            <v>0</v>
          </cell>
          <cell r="V1294">
            <v>0</v>
          </cell>
          <cell r="W1294">
            <v>0</v>
          </cell>
          <cell r="X1294">
            <v>0</v>
          </cell>
          <cell r="Y1294">
            <v>0</v>
          </cell>
          <cell r="Z1294">
            <v>0</v>
          </cell>
          <cell r="AA1294">
            <v>0</v>
          </cell>
          <cell r="AB1294">
            <v>0</v>
          </cell>
          <cell r="AC1294">
            <v>0</v>
          </cell>
          <cell r="AD1294">
            <v>0</v>
          </cell>
          <cell r="AE1294">
            <v>0</v>
          </cell>
          <cell r="AF1294">
            <v>0</v>
          </cell>
          <cell r="AG1294">
            <v>0</v>
          </cell>
          <cell r="AH1294">
            <v>0</v>
          </cell>
          <cell r="AI1294">
            <v>0</v>
          </cell>
        </row>
        <row r="1295">
          <cell r="C1295" t="str">
            <v>SL1010400</v>
          </cell>
          <cell r="D1295" t="str">
            <v>Relleno de material seleccionado granular compactado proctor modificado 95%</v>
          </cell>
          <cell r="E1295" t="str">
            <v>M3</v>
          </cell>
          <cell r="F1295" t="str">
            <v>igob1020700</v>
          </cell>
          <cell r="G1295">
            <v>0</v>
          </cell>
          <cell r="J1295">
            <v>0</v>
          </cell>
          <cell r="K1295" t="str">
            <v>igob1020700-,08</v>
          </cell>
          <cell r="L1295" t="str">
            <v>B0014410-1,30</v>
          </cell>
          <cell r="M1295" t="str">
            <v>islp10000300-,07</v>
          </cell>
          <cell r="N1295" t="str">
            <v>islp10000400-,07</v>
          </cell>
          <cell r="O1295">
            <v>0</v>
          </cell>
          <cell r="P1295">
            <v>0</v>
          </cell>
          <cell r="Q1295">
            <v>0</v>
          </cell>
          <cell r="R1295">
            <v>0</v>
          </cell>
          <cell r="S1295">
            <v>0</v>
          </cell>
          <cell r="T1295">
            <v>0</v>
          </cell>
          <cell r="U1295">
            <v>0</v>
          </cell>
          <cell r="V1295">
            <v>0</v>
          </cell>
          <cell r="W1295">
            <v>0</v>
          </cell>
          <cell r="X1295">
            <v>0</v>
          </cell>
          <cell r="Y1295">
            <v>0</v>
          </cell>
          <cell r="Z1295">
            <v>0</v>
          </cell>
          <cell r="AA1295">
            <v>0</v>
          </cell>
          <cell r="AB1295">
            <v>0</v>
          </cell>
          <cell r="AC1295">
            <v>0</v>
          </cell>
          <cell r="AD1295">
            <v>0</v>
          </cell>
          <cell r="AE1295">
            <v>0</v>
          </cell>
          <cell r="AF1295">
            <v>0</v>
          </cell>
          <cell r="AG1295">
            <v>0</v>
          </cell>
          <cell r="AH1295">
            <v>0</v>
          </cell>
          <cell r="AI1295">
            <v>0</v>
          </cell>
        </row>
        <row r="1296">
          <cell r="C1296" t="str">
            <v>SL1010500</v>
          </cell>
          <cell r="D1296" t="str">
            <v>Plantilla en concreto de 2000 psi e = .05</v>
          </cell>
          <cell r="E1296" t="str">
            <v>M2</v>
          </cell>
          <cell r="F1296">
            <v>0</v>
          </cell>
          <cell r="G1296">
            <v>0</v>
          </cell>
          <cell r="J1296">
            <v>0</v>
          </cell>
          <cell r="K1296" t="str">
            <v>HERRAMIENTA.MENOR(%)-0,1</v>
          </cell>
          <cell r="L1296" t="str">
            <v>islm10001300-2</v>
          </cell>
          <cell r="M1296" t="str">
            <v>igob1009300-,0526</v>
          </cell>
          <cell r="N1296" t="str">
            <v>050246-1</v>
          </cell>
          <cell r="O1296" t="str">
            <v>080102-,37</v>
          </cell>
          <cell r="P1296">
            <v>0</v>
          </cell>
          <cell r="Q1296">
            <v>0</v>
          </cell>
          <cell r="R1296">
            <v>0</v>
          </cell>
          <cell r="S1296">
            <v>0</v>
          </cell>
          <cell r="T1296">
            <v>0</v>
          </cell>
          <cell r="U1296">
            <v>0</v>
          </cell>
          <cell r="V1296">
            <v>0</v>
          </cell>
          <cell r="W1296">
            <v>0</v>
          </cell>
          <cell r="X1296">
            <v>0</v>
          </cell>
          <cell r="Y1296">
            <v>0</v>
          </cell>
          <cell r="Z1296">
            <v>0</v>
          </cell>
          <cell r="AA1296">
            <v>0</v>
          </cell>
          <cell r="AB1296">
            <v>0</v>
          </cell>
          <cell r="AC1296">
            <v>0</v>
          </cell>
          <cell r="AD1296">
            <v>0</v>
          </cell>
          <cell r="AE1296">
            <v>0</v>
          </cell>
          <cell r="AF1296">
            <v>0</v>
          </cell>
          <cell r="AG1296">
            <v>0</v>
          </cell>
          <cell r="AH1296">
            <v>0</v>
          </cell>
          <cell r="AI1296">
            <v>0</v>
          </cell>
        </row>
        <row r="1297">
          <cell r="C1297" t="str">
            <v>SL1010600</v>
          </cell>
          <cell r="D1297" t="str">
            <v>Malla Cerramiento Y Techo en rombos de 12x12, cordon polylon de alta tenacidad con protector . Perimetrox5m altura</v>
          </cell>
          <cell r="E1297" t="str">
            <v>M2</v>
          </cell>
          <cell r="F1297">
            <v>0</v>
          </cell>
          <cell r="G1297">
            <v>0</v>
          </cell>
          <cell r="J1297">
            <v>0</v>
          </cell>
          <cell r="K1297" t="str">
            <v>HERRAMIENTA.MENOR(%)-0,2</v>
          </cell>
          <cell r="L1297" t="str">
            <v>islm10001879-1,1</v>
          </cell>
          <cell r="M1297" t="str">
            <v>080102-,15</v>
          </cell>
          <cell r="N1297">
            <v>0</v>
          </cell>
          <cell r="O1297">
            <v>0</v>
          </cell>
          <cell r="P1297">
            <v>0</v>
          </cell>
          <cell r="Q1297">
            <v>0</v>
          </cell>
          <cell r="R1297">
            <v>0</v>
          </cell>
          <cell r="S1297">
            <v>0</v>
          </cell>
          <cell r="T1297">
            <v>0</v>
          </cell>
          <cell r="U1297">
            <v>0</v>
          </cell>
          <cell r="V1297">
            <v>0</v>
          </cell>
          <cell r="W1297">
            <v>0</v>
          </cell>
          <cell r="X1297">
            <v>0</v>
          </cell>
          <cell r="Y1297">
            <v>0</v>
          </cell>
          <cell r="Z1297">
            <v>0</v>
          </cell>
          <cell r="AA1297">
            <v>0</v>
          </cell>
          <cell r="AB1297">
            <v>0</v>
          </cell>
          <cell r="AC1297">
            <v>0</v>
          </cell>
          <cell r="AD1297">
            <v>0</v>
          </cell>
          <cell r="AE1297">
            <v>0</v>
          </cell>
          <cell r="AF1297">
            <v>0</v>
          </cell>
          <cell r="AG1297">
            <v>0</v>
          </cell>
          <cell r="AH1297">
            <v>0</v>
          </cell>
          <cell r="AI1297">
            <v>0</v>
          </cell>
        </row>
        <row r="1298">
          <cell r="C1298" t="str">
            <v>SL1010700</v>
          </cell>
          <cell r="D1298" t="str">
            <v>Grama Sintetica (Grama Fútbol 50 - 100% Rafia de Polietileno  Este precio incluye el relleno tanto de arena Ref. Roca  Muerta 20 -  40 en silicio,  polvo de caucho malla 14)</v>
          </cell>
          <cell r="E1298" t="str">
            <v>M2</v>
          </cell>
          <cell r="F1298">
            <v>2.8571428571428571E-2</v>
          </cell>
          <cell r="G1298">
            <v>0</v>
          </cell>
          <cell r="J1298">
            <v>0</v>
          </cell>
          <cell r="K1298" t="str">
            <v xml:space="preserve">HERRAMIENTA.MENOR(%)-0,05 </v>
          </cell>
          <cell r="L1298" t="str">
            <v>islm10001894-,08</v>
          </cell>
          <cell r="M1298" t="str">
            <v>islm10001891-1,05</v>
          </cell>
          <cell r="N1298" t="str">
            <v>islm10001892-1,05</v>
          </cell>
          <cell r="O1298" t="str">
            <v>islm10001893-0,03</v>
          </cell>
          <cell r="P1298" t="str">
            <v>islp10000300-,13</v>
          </cell>
          <cell r="Q1298" t="str">
            <v>islp10000400-,13</v>
          </cell>
          <cell r="R1298">
            <v>0</v>
          </cell>
          <cell r="S1298">
            <v>0</v>
          </cell>
          <cell r="T1298">
            <v>0</v>
          </cell>
          <cell r="U1298">
            <v>0</v>
          </cell>
          <cell r="V1298">
            <v>0</v>
          </cell>
          <cell r="W1298">
            <v>0</v>
          </cell>
          <cell r="X1298">
            <v>0</v>
          </cell>
          <cell r="Y1298">
            <v>0</v>
          </cell>
          <cell r="Z1298">
            <v>0</v>
          </cell>
          <cell r="AA1298">
            <v>0</v>
          </cell>
          <cell r="AB1298">
            <v>0</v>
          </cell>
          <cell r="AC1298">
            <v>0</v>
          </cell>
          <cell r="AD1298">
            <v>0</v>
          </cell>
          <cell r="AE1298">
            <v>0</v>
          </cell>
          <cell r="AF1298">
            <v>0</v>
          </cell>
          <cell r="AG1298">
            <v>0</v>
          </cell>
          <cell r="AH1298">
            <v>0</v>
          </cell>
          <cell r="AI1298">
            <v>0</v>
          </cell>
        </row>
        <row r="1299">
          <cell r="C1299" t="str">
            <v>SL1010800</v>
          </cell>
          <cell r="D1299" t="str">
            <v>Suministro e instalación de arcos 2.00x3.00  incluye malla nylon, puerta de acceso (2,00*1,00), manija, pasador, anticorrosivo y pintura</v>
          </cell>
          <cell r="E1299" t="str">
            <v>Un</v>
          </cell>
          <cell r="F1299">
            <v>0</v>
          </cell>
          <cell r="G1299">
            <v>0</v>
          </cell>
          <cell r="J1299">
            <v>0</v>
          </cell>
          <cell r="K1299" t="str">
            <v>HERRAMIENTA.MENOR(%)-0,05</v>
          </cell>
          <cell r="L1299" t="str">
            <v>islm10001880-8,4</v>
          </cell>
          <cell r="M1299" t="str">
            <v>islm10001881-15,8</v>
          </cell>
          <cell r="N1299" t="str">
            <v>islm10001882-,5</v>
          </cell>
          <cell r="O1299" t="str">
            <v>islm10001883-,22</v>
          </cell>
          <cell r="P1299" t="str">
            <v>islm10001884-12,6</v>
          </cell>
          <cell r="Q1299" t="str">
            <v>islm10001885-,027</v>
          </cell>
          <cell r="R1299" t="str">
            <v>islp10000300-2</v>
          </cell>
          <cell r="S1299" t="str">
            <v>islp10000400-2</v>
          </cell>
          <cell r="T1299">
            <v>0</v>
          </cell>
          <cell r="U1299">
            <v>0</v>
          </cell>
          <cell r="V1299">
            <v>0</v>
          </cell>
          <cell r="W1299">
            <v>0</v>
          </cell>
          <cell r="X1299">
            <v>0</v>
          </cell>
          <cell r="Y1299">
            <v>0</v>
          </cell>
          <cell r="Z1299">
            <v>0</v>
          </cell>
          <cell r="AA1299">
            <v>0</v>
          </cell>
          <cell r="AB1299">
            <v>0</v>
          </cell>
          <cell r="AC1299">
            <v>0</v>
          </cell>
          <cell r="AD1299">
            <v>0</v>
          </cell>
          <cell r="AE1299">
            <v>0</v>
          </cell>
          <cell r="AF1299">
            <v>0</v>
          </cell>
          <cell r="AG1299">
            <v>0</v>
          </cell>
          <cell r="AH1299">
            <v>0</v>
          </cell>
          <cell r="AI1299">
            <v>0</v>
          </cell>
        </row>
        <row r="1300">
          <cell r="C1300" t="str">
            <v>SL1010900</v>
          </cell>
          <cell r="D1300" t="str">
            <v>Tuberia en acero galvanizado de Ø4" calibre 16  para soporte de cerramiento de cancha en malla de  Nylon N° 2 incluido  ,anticorrosivo y pintura</v>
          </cell>
          <cell r="E1300" t="str">
            <v>ML</v>
          </cell>
          <cell r="F1300">
            <v>0</v>
          </cell>
          <cell r="G1300">
            <v>0</v>
          </cell>
          <cell r="J1300">
            <v>0</v>
          </cell>
          <cell r="K1300" t="str">
            <v xml:space="preserve">HERRAMIENTA.MENOR(%)-0,05 </v>
          </cell>
          <cell r="L1300" t="str">
            <v>igob1001600-2</v>
          </cell>
          <cell r="M1300" t="str">
            <v>islm10001886-1,05</v>
          </cell>
          <cell r="N1300" t="str">
            <v>islm10001882-,5</v>
          </cell>
          <cell r="O1300" t="str">
            <v>islm10001883-,22</v>
          </cell>
          <cell r="P1300" t="str">
            <v>islm10001885-,027</v>
          </cell>
          <cell r="Q1300" t="str">
            <v>islp10000300-,21</v>
          </cell>
          <cell r="R1300" t="str">
            <v>islp10000400-,21</v>
          </cell>
          <cell r="S1300">
            <v>0</v>
          </cell>
          <cell r="T1300">
            <v>0</v>
          </cell>
          <cell r="U1300">
            <v>0</v>
          </cell>
          <cell r="V1300">
            <v>0</v>
          </cell>
          <cell r="W1300">
            <v>0</v>
          </cell>
          <cell r="X1300">
            <v>0</v>
          </cell>
          <cell r="Y1300">
            <v>0</v>
          </cell>
          <cell r="Z1300">
            <v>0</v>
          </cell>
          <cell r="AA1300">
            <v>0</v>
          </cell>
          <cell r="AB1300">
            <v>0</v>
          </cell>
          <cell r="AC1300">
            <v>0</v>
          </cell>
          <cell r="AD1300">
            <v>0</v>
          </cell>
          <cell r="AE1300">
            <v>0</v>
          </cell>
          <cell r="AF1300">
            <v>0</v>
          </cell>
          <cell r="AG1300">
            <v>0</v>
          </cell>
          <cell r="AH1300">
            <v>0</v>
          </cell>
          <cell r="AI1300">
            <v>0</v>
          </cell>
        </row>
        <row r="1301">
          <cell r="C1301" t="str">
            <v>SL1011000</v>
          </cell>
          <cell r="D1301" t="str">
            <v>Tuberia de desague Ø1" a/c 2m empotrada en bordillo de confinamiento</v>
          </cell>
          <cell r="E1301" t="str">
            <v>ML</v>
          </cell>
          <cell r="F1301">
            <v>0</v>
          </cell>
          <cell r="G1301">
            <v>0</v>
          </cell>
          <cell r="J1301">
            <v>0</v>
          </cell>
          <cell r="K1301" t="str">
            <v>HERRAMIENTA.MENOR(%)-0,2</v>
          </cell>
          <cell r="L1301" t="str">
            <v>islm10001888-1,05</v>
          </cell>
          <cell r="M1301" t="str">
            <v>islp10000200-,035</v>
          </cell>
          <cell r="N1301" t="str">
            <v>islp10000300-,035</v>
          </cell>
          <cell r="O1301">
            <v>0</v>
          </cell>
          <cell r="P1301">
            <v>0</v>
          </cell>
          <cell r="Q1301">
            <v>0</v>
          </cell>
          <cell r="R1301">
            <v>0</v>
          </cell>
          <cell r="S1301">
            <v>0</v>
          </cell>
          <cell r="T1301">
            <v>0</v>
          </cell>
          <cell r="U1301">
            <v>0</v>
          </cell>
          <cell r="V1301">
            <v>0</v>
          </cell>
          <cell r="W1301">
            <v>0</v>
          </cell>
          <cell r="X1301">
            <v>0</v>
          </cell>
          <cell r="Y1301">
            <v>0</v>
          </cell>
          <cell r="Z1301">
            <v>0</v>
          </cell>
          <cell r="AA1301">
            <v>0</v>
          </cell>
          <cell r="AB1301">
            <v>0</v>
          </cell>
          <cell r="AC1301">
            <v>0</v>
          </cell>
          <cell r="AD1301">
            <v>0</v>
          </cell>
          <cell r="AE1301">
            <v>0</v>
          </cell>
          <cell r="AF1301">
            <v>0</v>
          </cell>
          <cell r="AG1301">
            <v>0</v>
          </cell>
          <cell r="AH1301">
            <v>0</v>
          </cell>
          <cell r="AI1301">
            <v>0</v>
          </cell>
        </row>
        <row r="1302">
          <cell r="C1302" t="str">
            <v>SL1011100</v>
          </cell>
          <cell r="D1302" t="str">
            <v>Flanche en calibre 26 para soporte de postes de soporte demalla de cerramieetoincluye perforaciones ,pintura anticorrosiva</v>
          </cell>
          <cell r="E1302" t="str">
            <v>UN</v>
          </cell>
          <cell r="F1302">
            <v>0</v>
          </cell>
          <cell r="G1302">
            <v>0</v>
          </cell>
          <cell r="J1302">
            <v>0</v>
          </cell>
          <cell r="K1302" t="str">
            <v>HERRAMIENTA.MENOR(%)-0,1</v>
          </cell>
          <cell r="L1302" t="str">
            <v>islm10001889-1,05</v>
          </cell>
          <cell r="M1302" t="str">
            <v>islm10001882-,025</v>
          </cell>
          <cell r="N1302" t="str">
            <v>islm10001883-,01</v>
          </cell>
          <cell r="O1302" t="str">
            <v>islm10001885-,015</v>
          </cell>
          <cell r="P1302" t="str">
            <v>islp10000200-,15</v>
          </cell>
          <cell r="Q1302" t="str">
            <v>islp10000300-,15</v>
          </cell>
          <cell r="R1302">
            <v>0</v>
          </cell>
          <cell r="S1302">
            <v>0</v>
          </cell>
          <cell r="T1302">
            <v>0</v>
          </cell>
          <cell r="U1302">
            <v>0</v>
          </cell>
          <cell r="V1302">
            <v>0</v>
          </cell>
          <cell r="W1302">
            <v>0</v>
          </cell>
          <cell r="X1302">
            <v>0</v>
          </cell>
          <cell r="Y1302">
            <v>0</v>
          </cell>
          <cell r="Z1302">
            <v>0</v>
          </cell>
          <cell r="AA1302">
            <v>0</v>
          </cell>
          <cell r="AB1302">
            <v>0</v>
          </cell>
          <cell r="AC1302">
            <v>0</v>
          </cell>
          <cell r="AD1302">
            <v>0</v>
          </cell>
          <cell r="AE1302">
            <v>0</v>
          </cell>
          <cell r="AF1302">
            <v>0</v>
          </cell>
          <cell r="AG1302">
            <v>0</v>
          </cell>
          <cell r="AH1302">
            <v>0</v>
          </cell>
          <cell r="AI1302">
            <v>0</v>
          </cell>
        </row>
        <row r="1303">
          <cell r="C1303" t="str">
            <v>SL1011200</v>
          </cell>
          <cell r="D1303" t="str">
            <v>Registro electrico  en mampostería 35x35x40 cm (a x L x h) medidas internas útiles. Incluye base en concreto f'c=3000 PSI y, ladrillo tolete recocido común, marco metálico en ángulo 2"x1/8", tapa en concreto  , pañetado liso impermeabilizado 1:4 interno c</v>
          </cell>
          <cell r="E1303" t="str">
            <v>UN</v>
          </cell>
          <cell r="F1303">
            <v>0</v>
          </cell>
          <cell r="G1303">
            <v>0</v>
          </cell>
          <cell r="J1303">
            <v>0</v>
          </cell>
          <cell r="K1303" t="str">
            <v>HERRAMIENTA.MENOR(%)-0,02</v>
          </cell>
          <cell r="L1303" t="str">
            <v>islm10001838-,049</v>
          </cell>
          <cell r="M1303" t="str">
            <v>islm10001896-45</v>
          </cell>
          <cell r="N1303" t="str">
            <v>islm10001895-2,1</v>
          </cell>
          <cell r="O1303" t="str">
            <v>igob1016300-0,0455</v>
          </cell>
          <cell r="P1303" t="str">
            <v>islm10001882-,025</v>
          </cell>
          <cell r="Q1303" t="str">
            <v>islm10001883-,01</v>
          </cell>
          <cell r="R1303" t="str">
            <v>islm10001885-,015</v>
          </cell>
          <cell r="S1303" t="str">
            <v>islp10000300-,73</v>
          </cell>
          <cell r="T1303" t="str">
            <v>islp10000400-,73</v>
          </cell>
          <cell r="U1303">
            <v>0</v>
          </cell>
          <cell r="V1303">
            <v>0</v>
          </cell>
          <cell r="W1303">
            <v>0</v>
          </cell>
          <cell r="X1303">
            <v>0</v>
          </cell>
          <cell r="Y1303">
            <v>0</v>
          </cell>
          <cell r="Z1303">
            <v>0</v>
          </cell>
          <cell r="AA1303">
            <v>0</v>
          </cell>
          <cell r="AB1303">
            <v>0</v>
          </cell>
          <cell r="AC1303">
            <v>0</v>
          </cell>
          <cell r="AD1303">
            <v>0</v>
          </cell>
          <cell r="AE1303">
            <v>0</v>
          </cell>
          <cell r="AF1303">
            <v>0</v>
          </cell>
          <cell r="AG1303">
            <v>0</v>
          </cell>
          <cell r="AH1303">
            <v>0</v>
          </cell>
          <cell r="AI1303">
            <v>0</v>
          </cell>
        </row>
        <row r="1304">
          <cell r="C1304" t="str">
            <v>SL1011300</v>
          </cell>
          <cell r="D1304" t="str">
            <v xml:space="preserve">Acometida eléctrica parcial Ø3/4 " pvc, alambre aislado (dos  líneas )N°12AWG THHN) </v>
          </cell>
          <cell r="E1304" t="str">
            <v>ML</v>
          </cell>
          <cell r="F1304">
            <v>0</v>
          </cell>
          <cell r="G1304">
            <v>0</v>
          </cell>
          <cell r="J1304">
            <v>0</v>
          </cell>
          <cell r="K1304" t="str">
            <v>HERRAMIENTA.MENOR(%)-0,05</v>
          </cell>
          <cell r="L1304" t="str">
            <v>igob1009900-,22</v>
          </cell>
          <cell r="M1304" t="str">
            <v>igob1001100-2,1</v>
          </cell>
          <cell r="N1304" t="str">
            <v>igob1025800-1,05</v>
          </cell>
          <cell r="O1304" t="str">
            <v>igob1022500-,011</v>
          </cell>
          <cell r="P1304" t="str">
            <v>igob1028200-,36</v>
          </cell>
          <cell r="Q1304" t="str">
            <v>igob1007800-,1</v>
          </cell>
          <cell r="R1304" t="str">
            <v>islp10000700-,03</v>
          </cell>
          <cell r="S1304" t="str">
            <v>islp10000200-,03</v>
          </cell>
          <cell r="T1304">
            <v>0</v>
          </cell>
          <cell r="U1304">
            <v>0</v>
          </cell>
          <cell r="V1304">
            <v>0</v>
          </cell>
          <cell r="W1304">
            <v>0</v>
          </cell>
          <cell r="X1304">
            <v>0</v>
          </cell>
          <cell r="Y1304">
            <v>0</v>
          </cell>
          <cell r="Z1304">
            <v>0</v>
          </cell>
          <cell r="AA1304">
            <v>0</v>
          </cell>
          <cell r="AB1304">
            <v>0</v>
          </cell>
          <cell r="AC1304">
            <v>0</v>
          </cell>
          <cell r="AD1304">
            <v>0</v>
          </cell>
          <cell r="AE1304">
            <v>0</v>
          </cell>
          <cell r="AF1304">
            <v>0</v>
          </cell>
          <cell r="AG1304">
            <v>0</v>
          </cell>
          <cell r="AH1304">
            <v>0</v>
          </cell>
          <cell r="AI1304">
            <v>0</v>
          </cell>
        </row>
        <row r="1305">
          <cell r="C1305" t="str">
            <v>SL1011400</v>
          </cell>
          <cell r="D1305" t="str">
            <v xml:space="preserve">Acometida eléctrica parcial Ø3/4 "galvanizada, alambre aislado (dos  líneas )N°12AWG THHN) </v>
          </cell>
          <cell r="E1305" t="str">
            <v>ML</v>
          </cell>
          <cell r="F1305">
            <v>0</v>
          </cell>
          <cell r="G1305">
            <v>0</v>
          </cell>
          <cell r="J1305">
            <v>0</v>
          </cell>
          <cell r="K1305" t="str">
            <v>HERRAMIENTA.MENOR(%)-0,05</v>
          </cell>
          <cell r="L1305" t="str">
            <v>020176-,22</v>
          </cell>
          <cell r="M1305" t="str">
            <v>igob1001100-2,1</v>
          </cell>
          <cell r="N1305" t="str">
            <v>020513-,17</v>
          </cell>
          <cell r="O1305" t="str">
            <v>igob1022500-,011</v>
          </cell>
          <cell r="P1305" t="str">
            <v>020546-,36</v>
          </cell>
          <cell r="Q1305" t="str">
            <v>igob1007800-,1</v>
          </cell>
          <cell r="R1305" t="str">
            <v>islp10000700-,03</v>
          </cell>
          <cell r="S1305" t="str">
            <v>islp10000200-,03</v>
          </cell>
          <cell r="T1305">
            <v>0</v>
          </cell>
          <cell r="U1305">
            <v>0</v>
          </cell>
          <cell r="V1305">
            <v>0</v>
          </cell>
          <cell r="W1305">
            <v>0</v>
          </cell>
          <cell r="X1305">
            <v>0</v>
          </cell>
          <cell r="Y1305">
            <v>0</v>
          </cell>
          <cell r="Z1305">
            <v>0</v>
          </cell>
          <cell r="AA1305">
            <v>0</v>
          </cell>
          <cell r="AB1305">
            <v>0</v>
          </cell>
          <cell r="AC1305">
            <v>0</v>
          </cell>
          <cell r="AD1305">
            <v>0</v>
          </cell>
          <cell r="AE1305">
            <v>0</v>
          </cell>
          <cell r="AF1305">
            <v>0</v>
          </cell>
          <cell r="AG1305">
            <v>0</v>
          </cell>
          <cell r="AH1305">
            <v>0</v>
          </cell>
          <cell r="AI1305">
            <v>0</v>
          </cell>
        </row>
        <row r="1306">
          <cell r="C1306" t="str">
            <v>SL1011500</v>
          </cell>
          <cell r="D1306" t="str">
            <v>Acometida eléctrica parcial  " , alambre encauchetado 3x14</v>
          </cell>
          <cell r="E1306" t="str">
            <v>ML</v>
          </cell>
          <cell r="F1306">
            <v>0</v>
          </cell>
          <cell r="G1306">
            <v>0</v>
          </cell>
          <cell r="J1306">
            <v>0</v>
          </cell>
          <cell r="K1306" t="str">
            <v>HERRAMIENTA.MENOR(%)-0,1</v>
          </cell>
          <cell r="L1306" t="str">
            <v>igob1009900-,22</v>
          </cell>
          <cell r="M1306" t="str">
            <v>islm10001897-3,2</v>
          </cell>
          <cell r="N1306" t="str">
            <v>igob1025800-1,05</v>
          </cell>
          <cell r="O1306" t="str">
            <v>igob1022500-,011</v>
          </cell>
          <cell r="P1306" t="str">
            <v>igob1028200-,36</v>
          </cell>
          <cell r="Q1306" t="str">
            <v>igob1007800-,1</v>
          </cell>
          <cell r="R1306" t="str">
            <v>islp10000700-,06</v>
          </cell>
          <cell r="S1306" t="str">
            <v>islp10000200-,06</v>
          </cell>
          <cell r="T1306">
            <v>0</v>
          </cell>
          <cell r="U1306">
            <v>0</v>
          </cell>
          <cell r="V1306">
            <v>0</v>
          </cell>
          <cell r="W1306">
            <v>0</v>
          </cell>
          <cell r="X1306">
            <v>0</v>
          </cell>
          <cell r="Y1306">
            <v>0</v>
          </cell>
          <cell r="Z1306">
            <v>0</v>
          </cell>
          <cell r="AA1306">
            <v>0</v>
          </cell>
          <cell r="AB1306">
            <v>0</v>
          </cell>
          <cell r="AC1306">
            <v>0</v>
          </cell>
          <cell r="AD1306">
            <v>0</v>
          </cell>
          <cell r="AE1306">
            <v>0</v>
          </cell>
          <cell r="AF1306">
            <v>0</v>
          </cell>
          <cell r="AG1306">
            <v>0</v>
          </cell>
          <cell r="AH1306">
            <v>0</v>
          </cell>
          <cell r="AI1306">
            <v>0</v>
          </cell>
        </row>
        <row r="1307">
          <cell r="C1307" t="str">
            <v>SL1011600</v>
          </cell>
          <cell r="D1307" t="str">
            <v>Sumimistro e instalacion de fotocelda para Proyector LED</v>
          </cell>
          <cell r="E1307" t="str">
            <v xml:space="preserve">UND </v>
          </cell>
          <cell r="F1307">
            <v>0</v>
          </cell>
          <cell r="G1307">
            <v>0</v>
          </cell>
          <cell r="J1307">
            <v>0</v>
          </cell>
          <cell r="K1307" t="str">
            <v>HERRAMIENTA.MENOR(%)-0,1</v>
          </cell>
          <cell r="L1307" t="str">
            <v>islm10001898-1</v>
          </cell>
          <cell r="M1307" t="str">
            <v>islm10001899-1</v>
          </cell>
          <cell r="N1307" t="str">
            <v>islp10000700-,22</v>
          </cell>
          <cell r="O1307" t="str">
            <v>islp10000200-,22</v>
          </cell>
          <cell r="P1307">
            <v>0</v>
          </cell>
          <cell r="Q1307">
            <v>0</v>
          </cell>
          <cell r="R1307">
            <v>0</v>
          </cell>
          <cell r="S1307">
            <v>0</v>
          </cell>
          <cell r="T1307">
            <v>0</v>
          </cell>
          <cell r="U1307">
            <v>0</v>
          </cell>
          <cell r="V1307">
            <v>0</v>
          </cell>
          <cell r="W1307">
            <v>0</v>
          </cell>
          <cell r="X1307">
            <v>0</v>
          </cell>
          <cell r="Y1307">
            <v>0</v>
          </cell>
          <cell r="Z1307">
            <v>0</v>
          </cell>
          <cell r="AA1307">
            <v>0</v>
          </cell>
          <cell r="AB1307">
            <v>0</v>
          </cell>
          <cell r="AC1307">
            <v>0</v>
          </cell>
          <cell r="AD1307">
            <v>0</v>
          </cell>
          <cell r="AE1307">
            <v>0</v>
          </cell>
          <cell r="AF1307">
            <v>0</v>
          </cell>
          <cell r="AG1307">
            <v>0</v>
          </cell>
          <cell r="AH1307">
            <v>0</v>
          </cell>
          <cell r="AI1307">
            <v>0</v>
          </cell>
        </row>
        <row r="1308">
          <cell r="C1308" t="str">
            <v>SL1011700</v>
          </cell>
          <cell r="D1308" t="str">
            <v>Suministro e instalación de ProyectorLED de 80 W A-277 V, IP65, blanco frio, 13200 lumen, incluye: accesorios de sujeción, bajante en cable 3 x 14 AWG encauchetado, Curva galvanizada y accesorios de conexión</v>
          </cell>
          <cell r="E1308" t="str">
            <v xml:space="preserve">UND </v>
          </cell>
          <cell r="F1308">
            <v>0</v>
          </cell>
          <cell r="G1308">
            <v>0</v>
          </cell>
          <cell r="J1308">
            <v>0</v>
          </cell>
          <cell r="K1308" t="str">
            <v>HERRAMIENTA.MENOR(%)-0,02</v>
          </cell>
          <cell r="L1308" t="str">
            <v>islm10001900-1</v>
          </cell>
          <cell r="M1308" t="str">
            <v>islm10001901-1</v>
          </cell>
          <cell r="N1308" t="str">
            <v>islm10001902-13</v>
          </cell>
          <cell r="O1308" t="str">
            <v>islp10000700-1,5</v>
          </cell>
          <cell r="P1308" t="str">
            <v>islp10000200-1,5</v>
          </cell>
          <cell r="Q1308">
            <v>0</v>
          </cell>
          <cell r="R1308">
            <v>0</v>
          </cell>
          <cell r="S1308">
            <v>0</v>
          </cell>
          <cell r="T1308">
            <v>0</v>
          </cell>
          <cell r="U1308">
            <v>0</v>
          </cell>
          <cell r="V1308">
            <v>0</v>
          </cell>
          <cell r="W1308">
            <v>0</v>
          </cell>
          <cell r="X1308">
            <v>0</v>
          </cell>
          <cell r="Y1308">
            <v>0</v>
          </cell>
          <cell r="Z1308">
            <v>0</v>
          </cell>
          <cell r="AA1308">
            <v>0</v>
          </cell>
          <cell r="AB1308">
            <v>0</v>
          </cell>
          <cell r="AC1308">
            <v>0</v>
          </cell>
          <cell r="AD1308">
            <v>0</v>
          </cell>
          <cell r="AE1308">
            <v>0</v>
          </cell>
          <cell r="AF1308">
            <v>0</v>
          </cell>
          <cell r="AG1308">
            <v>0</v>
          </cell>
          <cell r="AH1308">
            <v>0</v>
          </cell>
          <cell r="AI1308">
            <v>0</v>
          </cell>
        </row>
        <row r="1309">
          <cell r="C1309" t="str">
            <v>SL1011800</v>
          </cell>
          <cell r="D1309" t="str">
            <v>Suminstro de kit puesta a tierra en acero austenitico</v>
          </cell>
          <cell r="E1309" t="str">
            <v>UND</v>
          </cell>
          <cell r="F1309">
            <v>0</v>
          </cell>
          <cell r="G1309">
            <v>0</v>
          </cell>
          <cell r="J1309">
            <v>0</v>
          </cell>
          <cell r="K1309" t="str">
            <v>HERRAMIENTA.MENOR(%)-0,02</v>
          </cell>
          <cell r="L1309" t="str">
            <v>islm10001903-1</v>
          </cell>
          <cell r="M1309" t="str">
            <v>islm10001904-25</v>
          </cell>
          <cell r="N1309" t="str">
            <v>islm10001905-8</v>
          </cell>
          <cell r="O1309" t="str">
            <v>islm10001906-20</v>
          </cell>
          <cell r="P1309" t="str">
            <v>islp10000700-1,5</v>
          </cell>
          <cell r="Q1309" t="str">
            <v>islp10000200-1,5</v>
          </cell>
          <cell r="R1309">
            <v>0</v>
          </cell>
          <cell r="S1309">
            <v>0</v>
          </cell>
          <cell r="T1309">
            <v>0</v>
          </cell>
          <cell r="U1309">
            <v>0</v>
          </cell>
          <cell r="V1309">
            <v>0</v>
          </cell>
          <cell r="W1309">
            <v>0</v>
          </cell>
          <cell r="X1309">
            <v>0</v>
          </cell>
          <cell r="Y1309">
            <v>0</v>
          </cell>
          <cell r="Z1309">
            <v>0</v>
          </cell>
          <cell r="AA1309">
            <v>0</v>
          </cell>
          <cell r="AB1309">
            <v>0</v>
          </cell>
          <cell r="AC1309">
            <v>0</v>
          </cell>
          <cell r="AD1309">
            <v>0</v>
          </cell>
          <cell r="AE1309">
            <v>0</v>
          </cell>
          <cell r="AF1309">
            <v>0</v>
          </cell>
          <cell r="AG1309">
            <v>0</v>
          </cell>
          <cell r="AH1309">
            <v>0</v>
          </cell>
          <cell r="AI1309">
            <v>0</v>
          </cell>
        </row>
        <row r="1310">
          <cell r="C1310" t="str">
            <v>SL1011900</v>
          </cell>
          <cell r="D1310" t="str">
            <v xml:space="preserve">Tablero Bifasico  de 8  Circuitos ,con puerta y chapa. Incluye 4breaker con espacio para Totalizador </v>
          </cell>
          <cell r="E1310" t="str">
            <v>UND</v>
          </cell>
          <cell r="F1310">
            <v>0</v>
          </cell>
          <cell r="G1310">
            <v>0</v>
          </cell>
          <cell r="J1310">
            <v>0</v>
          </cell>
          <cell r="K1310" t="str">
            <v>HERRAMIENTA.MENOR(%)-0,02</v>
          </cell>
          <cell r="L1310" t="str">
            <v>islm10001907-1</v>
          </cell>
          <cell r="M1310" t="str">
            <v>islm10001908-1</v>
          </cell>
          <cell r="N1310" t="str">
            <v>islm10001909-1</v>
          </cell>
          <cell r="O1310" t="str">
            <v>islm10001910-1</v>
          </cell>
          <cell r="P1310" t="str">
            <v>islm10001911-1</v>
          </cell>
          <cell r="Q1310" t="str">
            <v>islp10000700-,7</v>
          </cell>
          <cell r="R1310" t="str">
            <v>islp10000200-,7</v>
          </cell>
          <cell r="S1310">
            <v>0</v>
          </cell>
          <cell r="T1310">
            <v>0</v>
          </cell>
          <cell r="U1310">
            <v>0</v>
          </cell>
          <cell r="V1310">
            <v>0</v>
          </cell>
          <cell r="W1310">
            <v>0</v>
          </cell>
          <cell r="X1310">
            <v>0</v>
          </cell>
          <cell r="Y1310">
            <v>0</v>
          </cell>
          <cell r="Z1310">
            <v>0</v>
          </cell>
          <cell r="AA1310">
            <v>0</v>
          </cell>
          <cell r="AB1310">
            <v>0</v>
          </cell>
          <cell r="AC1310">
            <v>0</v>
          </cell>
          <cell r="AD1310">
            <v>0</v>
          </cell>
          <cell r="AE1310">
            <v>0</v>
          </cell>
          <cell r="AF1310">
            <v>0</v>
          </cell>
          <cell r="AG1310">
            <v>0</v>
          </cell>
          <cell r="AH1310">
            <v>0</v>
          </cell>
          <cell r="AI1310">
            <v>0</v>
          </cell>
        </row>
        <row r="1311">
          <cell r="C1311" t="str">
            <v>SL1012000</v>
          </cell>
          <cell r="D1311" t="str">
            <v>Desmonte, descapote y retiro</v>
          </cell>
          <cell r="E1311" t="str">
            <v>M2</v>
          </cell>
          <cell r="F1311">
            <v>0</v>
          </cell>
          <cell r="G1311">
            <v>0</v>
          </cell>
          <cell r="J1311">
            <v>0</v>
          </cell>
          <cell r="K1311" t="str">
            <v>HERRAMIENTA.MENOR(%)-0,2</v>
          </cell>
          <cell r="L1311" t="str">
            <v>islm10001912-0,09</v>
          </cell>
          <cell r="M1311" t="str">
            <v>islp10000300-,021</v>
          </cell>
          <cell r="N1311" t="str">
            <v>islp10000400-,021</v>
          </cell>
          <cell r="O1311">
            <v>0</v>
          </cell>
          <cell r="P1311">
            <v>0</v>
          </cell>
          <cell r="Q1311">
            <v>0</v>
          </cell>
          <cell r="R1311">
            <v>0</v>
          </cell>
          <cell r="S1311">
            <v>0</v>
          </cell>
          <cell r="T1311">
            <v>0</v>
          </cell>
          <cell r="U1311">
            <v>0</v>
          </cell>
          <cell r="V1311">
            <v>0</v>
          </cell>
          <cell r="W1311">
            <v>0</v>
          </cell>
          <cell r="X1311">
            <v>0</v>
          </cell>
          <cell r="Y1311">
            <v>0</v>
          </cell>
          <cell r="Z1311">
            <v>0</v>
          </cell>
          <cell r="AA1311">
            <v>0</v>
          </cell>
          <cell r="AB1311">
            <v>0</v>
          </cell>
          <cell r="AC1311">
            <v>0</v>
          </cell>
          <cell r="AD1311">
            <v>0</v>
          </cell>
          <cell r="AE1311">
            <v>0</v>
          </cell>
          <cell r="AF1311">
            <v>0</v>
          </cell>
          <cell r="AG1311">
            <v>0</v>
          </cell>
          <cell r="AH1311">
            <v>0</v>
          </cell>
          <cell r="AI1311">
            <v>0</v>
          </cell>
        </row>
        <row r="1312">
          <cell r="C1312" t="str">
            <v>SL1012100</v>
          </cell>
          <cell r="D1312" t="str">
            <v>Adecuacion y nivelacion del terreno</v>
          </cell>
          <cell r="E1312" t="str">
            <v>M2</v>
          </cell>
          <cell r="F1312">
            <v>0</v>
          </cell>
          <cell r="G1312">
            <v>0</v>
          </cell>
          <cell r="J1312">
            <v>0</v>
          </cell>
          <cell r="K1312" t="str">
            <v>HERRAMIENTA.MENOR(%)-1,1</v>
          </cell>
          <cell r="L1312" t="str">
            <v>islp10000300-,0035</v>
          </cell>
          <cell r="M1312" t="str">
            <v>islp10000400-,0035</v>
          </cell>
          <cell r="N1312">
            <v>0</v>
          </cell>
          <cell r="O1312">
            <v>0</v>
          </cell>
          <cell r="P1312">
            <v>0</v>
          </cell>
          <cell r="Q1312">
            <v>0</v>
          </cell>
          <cell r="R1312">
            <v>0</v>
          </cell>
          <cell r="S1312">
            <v>0</v>
          </cell>
          <cell r="T1312">
            <v>0</v>
          </cell>
          <cell r="U1312">
            <v>0</v>
          </cell>
          <cell r="V1312">
            <v>0</v>
          </cell>
          <cell r="W1312">
            <v>0</v>
          </cell>
          <cell r="X1312">
            <v>0</v>
          </cell>
          <cell r="Y1312">
            <v>0</v>
          </cell>
          <cell r="Z1312">
            <v>0</v>
          </cell>
          <cell r="AA1312">
            <v>0</v>
          </cell>
          <cell r="AB1312">
            <v>0</v>
          </cell>
          <cell r="AC1312">
            <v>0</v>
          </cell>
          <cell r="AD1312">
            <v>0</v>
          </cell>
          <cell r="AE1312">
            <v>0</v>
          </cell>
          <cell r="AF1312">
            <v>0</v>
          </cell>
          <cell r="AG1312">
            <v>0</v>
          </cell>
          <cell r="AH1312">
            <v>0</v>
          </cell>
          <cell r="AI1312">
            <v>0</v>
          </cell>
        </row>
        <row r="1313">
          <cell r="C1313" t="str">
            <v>SL1012200</v>
          </cell>
          <cell r="D1313" t="str">
            <v>Excavaciones varias en material común seco a mano. incluye retiro de sobrantes a una distancia menor de 1 km)</v>
          </cell>
          <cell r="E1313" t="str">
            <v xml:space="preserve"> M3 </v>
          </cell>
          <cell r="F1313">
            <v>0</v>
          </cell>
          <cell r="G1313">
            <v>0</v>
          </cell>
          <cell r="J1313">
            <v>0</v>
          </cell>
          <cell r="K1313" t="str">
            <v>HERRAMIENTA.MENOR(%)-,1</v>
          </cell>
          <cell r="L1313" t="str">
            <v>islm10001912-,17</v>
          </cell>
          <cell r="M1313" t="str">
            <v>islp10000300-,076</v>
          </cell>
          <cell r="N1313" t="str">
            <v>islp10000400-,076</v>
          </cell>
          <cell r="O1313">
            <v>0</v>
          </cell>
          <cell r="P1313">
            <v>0</v>
          </cell>
          <cell r="Q1313">
            <v>0</v>
          </cell>
          <cell r="R1313">
            <v>0</v>
          </cell>
          <cell r="S1313">
            <v>0</v>
          </cell>
          <cell r="T1313">
            <v>0</v>
          </cell>
          <cell r="U1313">
            <v>0</v>
          </cell>
          <cell r="V1313">
            <v>0</v>
          </cell>
          <cell r="W1313">
            <v>0</v>
          </cell>
          <cell r="X1313">
            <v>0</v>
          </cell>
          <cell r="Y1313">
            <v>0</v>
          </cell>
          <cell r="Z1313">
            <v>0</v>
          </cell>
          <cell r="AA1313">
            <v>0</v>
          </cell>
          <cell r="AB1313">
            <v>0</v>
          </cell>
          <cell r="AC1313">
            <v>0</v>
          </cell>
          <cell r="AD1313">
            <v>0</v>
          </cell>
          <cell r="AE1313">
            <v>0</v>
          </cell>
          <cell r="AF1313">
            <v>0</v>
          </cell>
          <cell r="AG1313">
            <v>0</v>
          </cell>
          <cell r="AH1313">
            <v>0</v>
          </cell>
          <cell r="AI1313">
            <v>0</v>
          </cell>
        </row>
        <row r="1314">
          <cell r="C1314" t="str">
            <v>SL1012300</v>
          </cell>
          <cell r="D1314" t="str">
            <v>Relleno en material seleccionado compactado al 95 pm e=0.15 mt</v>
          </cell>
          <cell r="E1314" t="str">
            <v>M3</v>
          </cell>
          <cell r="F1314">
            <v>0</v>
          </cell>
          <cell r="G1314">
            <v>0</v>
          </cell>
          <cell r="J1314">
            <v>0</v>
          </cell>
          <cell r="K1314" t="str">
            <v>HERRAMIENTA.MENOR(%)-,05</v>
          </cell>
          <cell r="L1314" t="str">
            <v>islm10001913-,05</v>
          </cell>
          <cell r="M1314" t="str">
            <v>islm10000500-1,3</v>
          </cell>
          <cell r="N1314" t="str">
            <v>islp10000300-,06</v>
          </cell>
          <cell r="O1314" t="str">
            <v>islp10000400-,06</v>
          </cell>
          <cell r="P1314">
            <v>0</v>
          </cell>
          <cell r="Q1314">
            <v>0</v>
          </cell>
          <cell r="R1314">
            <v>0</v>
          </cell>
          <cell r="S1314">
            <v>0</v>
          </cell>
          <cell r="T1314">
            <v>0</v>
          </cell>
          <cell r="U1314">
            <v>0</v>
          </cell>
          <cell r="V1314">
            <v>0</v>
          </cell>
          <cell r="W1314">
            <v>0</v>
          </cell>
          <cell r="X1314">
            <v>0</v>
          </cell>
          <cell r="Y1314">
            <v>0</v>
          </cell>
          <cell r="Z1314">
            <v>0</v>
          </cell>
          <cell r="AA1314">
            <v>0</v>
          </cell>
          <cell r="AB1314">
            <v>0</v>
          </cell>
          <cell r="AC1314">
            <v>0</v>
          </cell>
          <cell r="AD1314">
            <v>0</v>
          </cell>
          <cell r="AE1314">
            <v>0</v>
          </cell>
          <cell r="AF1314">
            <v>0</v>
          </cell>
          <cell r="AG1314">
            <v>0</v>
          </cell>
          <cell r="AH1314">
            <v>0</v>
          </cell>
          <cell r="AI1314">
            <v>0</v>
          </cell>
        </row>
        <row r="1315">
          <cell r="C1315" t="str">
            <v>SL1012400</v>
          </cell>
          <cell r="D1315" t="str">
            <v>Relleno en material del sitio compactado  al 90 pm e=0.15 mt</v>
          </cell>
          <cell r="E1315" t="str">
            <v>M3</v>
          </cell>
          <cell r="F1315">
            <v>0</v>
          </cell>
          <cell r="G1315">
            <v>0</v>
          </cell>
          <cell r="J1315">
            <v>0</v>
          </cell>
          <cell r="K1315" t="str">
            <v>HERRAMIENTA.MENOR(%)-,1</v>
          </cell>
          <cell r="L1315" t="str">
            <v>islm10001913-,03333</v>
          </cell>
          <cell r="M1315" t="str">
            <v>islp10000300-,043</v>
          </cell>
          <cell r="N1315" t="str">
            <v>islp10000400-,043</v>
          </cell>
          <cell r="O1315">
            <v>0</v>
          </cell>
          <cell r="P1315">
            <v>0</v>
          </cell>
          <cell r="Q1315">
            <v>0</v>
          </cell>
          <cell r="R1315">
            <v>0</v>
          </cell>
          <cell r="S1315">
            <v>0</v>
          </cell>
          <cell r="T1315">
            <v>0</v>
          </cell>
          <cell r="U1315">
            <v>0</v>
          </cell>
          <cell r="V1315">
            <v>0</v>
          </cell>
          <cell r="W1315">
            <v>0</v>
          </cell>
          <cell r="X1315">
            <v>0</v>
          </cell>
          <cell r="Y1315">
            <v>0</v>
          </cell>
          <cell r="Z1315">
            <v>0</v>
          </cell>
          <cell r="AA1315">
            <v>0</v>
          </cell>
          <cell r="AB1315">
            <v>0</v>
          </cell>
          <cell r="AC1315">
            <v>0</v>
          </cell>
          <cell r="AD1315">
            <v>0</v>
          </cell>
          <cell r="AE1315">
            <v>0</v>
          </cell>
          <cell r="AF1315">
            <v>0</v>
          </cell>
          <cell r="AG1315">
            <v>0</v>
          </cell>
          <cell r="AH1315">
            <v>0</v>
          </cell>
          <cell r="AI1315">
            <v>0</v>
          </cell>
        </row>
        <row r="1316">
          <cell r="C1316" t="str">
            <v>SL1012500</v>
          </cell>
          <cell r="D1316" t="str">
            <v>concreto de limpieza de 2.000 psi e=0.05 mt</v>
          </cell>
          <cell r="E1316" t="str">
            <v>M3</v>
          </cell>
          <cell r="F1316" t="str">
            <v>Granzón@1,05*M3+85000^Arena lavada@0,525*M3+25000^Cemento@210*Kgr+600^Agua@201,6*Lts+80^Mezcladora con operador@0,1*Tarifa+90000^Herramientas menores@1*Tarifa+500^Ayudante@0,1*Dia+290700^Oficial@0,1*Dia+59500^</v>
          </cell>
          <cell r="G1316">
            <v>0</v>
          </cell>
          <cell r="J1316">
            <v>0</v>
          </cell>
          <cell r="K1316" t="str">
            <v>HERRAMIENTA.MENOR(%)-,015</v>
          </cell>
          <cell r="L1316" t="str">
            <v>islm10001914-,25</v>
          </cell>
          <cell r="M1316" t="str">
            <v>islm10001945-200</v>
          </cell>
          <cell r="N1316" t="str">
            <v>islm10001946-1,0</v>
          </cell>
          <cell r="O1316" t="str">
            <v>islm10001947-,5</v>
          </cell>
          <cell r="P1316" t="str">
            <v>islt10001300-1</v>
          </cell>
          <cell r="Q1316" t="str">
            <v>islp10001400-,225</v>
          </cell>
          <cell r="R1316">
            <v>0</v>
          </cell>
          <cell r="S1316">
            <v>0</v>
          </cell>
          <cell r="T1316">
            <v>0</v>
          </cell>
          <cell r="U1316">
            <v>0</v>
          </cell>
          <cell r="V1316">
            <v>0</v>
          </cell>
          <cell r="W1316">
            <v>0</v>
          </cell>
          <cell r="X1316">
            <v>0</v>
          </cell>
          <cell r="Y1316">
            <v>0</v>
          </cell>
          <cell r="Z1316">
            <v>0</v>
          </cell>
          <cell r="AA1316">
            <v>0</v>
          </cell>
          <cell r="AB1316">
            <v>0</v>
          </cell>
          <cell r="AC1316">
            <v>0</v>
          </cell>
          <cell r="AD1316">
            <v>0</v>
          </cell>
          <cell r="AE1316">
            <v>0</v>
          </cell>
          <cell r="AF1316">
            <v>0</v>
          </cell>
          <cell r="AG1316">
            <v>0</v>
          </cell>
          <cell r="AH1316">
            <v>0</v>
          </cell>
          <cell r="AI1316">
            <v>0</v>
          </cell>
        </row>
        <row r="1317">
          <cell r="C1317" t="str">
            <v>SL1012600</v>
          </cell>
          <cell r="D1317" t="str">
            <v xml:space="preserve">zapatas en concreto reforzado de 3.500 psi </v>
          </cell>
          <cell r="E1317" t="str">
            <v>M3</v>
          </cell>
          <cell r="F1317" t="str">
            <v>isle10002700</v>
          </cell>
          <cell r="G1317">
            <v>0</v>
          </cell>
          <cell r="J1317">
            <v>0</v>
          </cell>
          <cell r="K1317" t="str">
            <v>HERRAMIENTA.MENOR(%)-,008</v>
          </cell>
          <cell r="L1317" t="str">
            <v>islm10001914-,333</v>
          </cell>
          <cell r="M1317" t="str">
            <v>isle10002600-,333</v>
          </cell>
          <cell r="N1317" t="str">
            <v>islm10001945-425</v>
          </cell>
          <cell r="O1317" t="str">
            <v>islm10001946-,67</v>
          </cell>
          <cell r="P1317" t="str">
            <v>islm10001947-,67</v>
          </cell>
          <cell r="Q1317" t="str">
            <v>isle10002700-1</v>
          </cell>
          <cell r="R1317" t="str">
            <v>islt10001300-1</v>
          </cell>
          <cell r="S1317" t="str">
            <v>islp10001400-,7143</v>
          </cell>
          <cell r="T1317">
            <v>0</v>
          </cell>
          <cell r="U1317">
            <v>0</v>
          </cell>
          <cell r="V1317">
            <v>0</v>
          </cell>
          <cell r="W1317">
            <v>0</v>
          </cell>
          <cell r="X1317">
            <v>0</v>
          </cell>
          <cell r="Y1317">
            <v>0</v>
          </cell>
          <cell r="Z1317">
            <v>0</v>
          </cell>
          <cell r="AA1317">
            <v>0</v>
          </cell>
          <cell r="AB1317">
            <v>0</v>
          </cell>
          <cell r="AC1317">
            <v>0</v>
          </cell>
          <cell r="AD1317">
            <v>0</v>
          </cell>
          <cell r="AE1317">
            <v>0</v>
          </cell>
          <cell r="AF1317">
            <v>0</v>
          </cell>
          <cell r="AG1317">
            <v>0</v>
          </cell>
          <cell r="AH1317">
            <v>0</v>
          </cell>
          <cell r="AI1317">
            <v>0</v>
          </cell>
        </row>
        <row r="1318">
          <cell r="C1318" t="str">
            <v>SL1012700</v>
          </cell>
          <cell r="D1318" t="str">
            <v>pedestales en concreto reforzado de 3.500 psi</v>
          </cell>
          <cell r="E1318" t="str">
            <v>M3</v>
          </cell>
          <cell r="F1318">
            <v>0</v>
          </cell>
          <cell r="G1318">
            <v>0</v>
          </cell>
          <cell r="J1318">
            <v>0</v>
          </cell>
          <cell r="K1318" t="str">
            <v>HERRAMIENTA.MENOR(%)-,011</v>
          </cell>
          <cell r="L1318" t="str">
            <v>islm10001914-,33333</v>
          </cell>
          <cell r="M1318" t="str">
            <v>isle10002600-,33333</v>
          </cell>
          <cell r="N1318" t="str">
            <v>islm10001945-425</v>
          </cell>
          <cell r="O1318" t="str">
            <v>islm10001946-,67</v>
          </cell>
          <cell r="P1318" t="str">
            <v>islm10001947-,67</v>
          </cell>
          <cell r="Q1318" t="str">
            <v>isle10001500-1</v>
          </cell>
          <cell r="R1318" t="str">
            <v>islt10001300-1,05</v>
          </cell>
          <cell r="S1318" t="str">
            <v>islp10001400-,7576</v>
          </cell>
          <cell r="T1318">
            <v>0</v>
          </cell>
          <cell r="U1318">
            <v>0</v>
          </cell>
          <cell r="V1318">
            <v>0</v>
          </cell>
          <cell r="W1318">
            <v>0</v>
          </cell>
          <cell r="X1318">
            <v>0</v>
          </cell>
          <cell r="Y1318">
            <v>0</v>
          </cell>
          <cell r="Z1318">
            <v>0</v>
          </cell>
          <cell r="AA1318">
            <v>0</v>
          </cell>
          <cell r="AB1318">
            <v>0</v>
          </cell>
          <cell r="AC1318">
            <v>0</v>
          </cell>
          <cell r="AD1318">
            <v>0</v>
          </cell>
          <cell r="AE1318">
            <v>0</v>
          </cell>
          <cell r="AF1318">
            <v>0</v>
          </cell>
          <cell r="AG1318">
            <v>0</v>
          </cell>
          <cell r="AH1318">
            <v>0</v>
          </cell>
          <cell r="AI1318">
            <v>0</v>
          </cell>
        </row>
        <row r="1319">
          <cell r="C1319" t="str">
            <v>SL1012800</v>
          </cell>
          <cell r="D1319" t="str">
            <v>viga de cimentacion en concreto reforzado de 3.500 psi  (0.30x0.30)</v>
          </cell>
          <cell r="E1319" t="str">
            <v>M3</v>
          </cell>
          <cell r="F1319">
            <v>0</v>
          </cell>
          <cell r="G1319">
            <v>0</v>
          </cell>
          <cell r="J1319">
            <v>0</v>
          </cell>
          <cell r="K1319" t="str">
            <v>HERRAMIENTA.MENOR(%)-,0097</v>
          </cell>
          <cell r="L1319" t="str">
            <v>islm10001914-,33333</v>
          </cell>
          <cell r="M1319" t="str">
            <v>isle10002600-,33333</v>
          </cell>
          <cell r="N1319" t="str">
            <v>islm10001945-425</v>
          </cell>
          <cell r="O1319" t="str">
            <v>islm10001946-,67</v>
          </cell>
          <cell r="P1319" t="str">
            <v>islm10001947-,67</v>
          </cell>
          <cell r="Q1319" t="str">
            <v>isle10001600-1</v>
          </cell>
          <cell r="R1319" t="str">
            <v>islt10001300-1,05</v>
          </cell>
          <cell r="S1319" t="str">
            <v>islp10001400-,7692</v>
          </cell>
          <cell r="T1319">
            <v>0</v>
          </cell>
          <cell r="U1319">
            <v>0</v>
          </cell>
          <cell r="V1319">
            <v>0</v>
          </cell>
          <cell r="W1319">
            <v>0</v>
          </cell>
          <cell r="X1319">
            <v>0</v>
          </cell>
          <cell r="Y1319">
            <v>0</v>
          </cell>
          <cell r="Z1319">
            <v>0</v>
          </cell>
          <cell r="AA1319">
            <v>0</v>
          </cell>
          <cell r="AB1319">
            <v>0</v>
          </cell>
          <cell r="AC1319">
            <v>0</v>
          </cell>
          <cell r="AD1319">
            <v>0</v>
          </cell>
          <cell r="AE1319">
            <v>0</v>
          </cell>
          <cell r="AF1319">
            <v>0</v>
          </cell>
          <cell r="AG1319">
            <v>0</v>
          </cell>
          <cell r="AH1319">
            <v>0</v>
          </cell>
          <cell r="AI1319">
            <v>0</v>
          </cell>
        </row>
        <row r="1320">
          <cell r="C1320" t="str">
            <v>SL1012900</v>
          </cell>
          <cell r="D1320" t="str">
            <v xml:space="preserve">Columna concreto reforzado de 3.500 psi </v>
          </cell>
          <cell r="E1320" t="str">
            <v>M3</v>
          </cell>
          <cell r="F1320">
            <v>0</v>
          </cell>
          <cell r="G1320">
            <v>0</v>
          </cell>
          <cell r="J1320">
            <v>0</v>
          </cell>
          <cell r="K1320" t="str">
            <v>HERRAMIENTA.MENOR(%)-,013</v>
          </cell>
          <cell r="L1320" t="str">
            <v>islm10001914-,5556</v>
          </cell>
          <cell r="M1320" t="str">
            <v>isle10002600-,5556</v>
          </cell>
          <cell r="N1320" t="str">
            <v>islm10001945-425</v>
          </cell>
          <cell r="O1320" t="str">
            <v>islm10001946-,67</v>
          </cell>
          <cell r="P1320" t="str">
            <v>islm10001947-,67</v>
          </cell>
          <cell r="Q1320" t="str">
            <v>isle10001700-1</v>
          </cell>
          <cell r="R1320" t="str">
            <v>islt10001300-1,05</v>
          </cell>
          <cell r="S1320" t="str">
            <v>islp10001400-1</v>
          </cell>
          <cell r="T1320">
            <v>0</v>
          </cell>
          <cell r="U1320">
            <v>0</v>
          </cell>
          <cell r="V1320">
            <v>0</v>
          </cell>
          <cell r="W1320">
            <v>0</v>
          </cell>
          <cell r="X1320">
            <v>0</v>
          </cell>
          <cell r="Y1320">
            <v>0</v>
          </cell>
          <cell r="Z1320">
            <v>0</v>
          </cell>
          <cell r="AA1320">
            <v>0</v>
          </cell>
          <cell r="AB1320">
            <v>0</v>
          </cell>
          <cell r="AC1320">
            <v>0</v>
          </cell>
          <cell r="AD1320">
            <v>0</v>
          </cell>
          <cell r="AE1320">
            <v>0</v>
          </cell>
          <cell r="AF1320">
            <v>0</v>
          </cell>
          <cell r="AG1320">
            <v>0</v>
          </cell>
          <cell r="AH1320">
            <v>0</v>
          </cell>
          <cell r="AI1320">
            <v>0</v>
          </cell>
        </row>
        <row r="1321">
          <cell r="C1321" t="str">
            <v>SL1013000</v>
          </cell>
          <cell r="D1321" t="str">
            <v>Placa escalonada  para tarima en concreto reforzado de 3.500 psi e=0,10 mt, incluye malla electrasoldada, sobre relleno seleccionad compactado</v>
          </cell>
          <cell r="E1321" t="str">
            <v>M2</v>
          </cell>
          <cell r="F1321">
            <v>0</v>
          </cell>
          <cell r="G1321">
            <v>0</v>
          </cell>
          <cell r="J1321">
            <v>0</v>
          </cell>
          <cell r="K1321" t="str">
            <v>HERRAMIENTA.MENOR(%)-,04</v>
          </cell>
          <cell r="L1321" t="str">
            <v>islm10001914-,05</v>
          </cell>
          <cell r="M1321" t="str">
            <v>isle10002600-,05</v>
          </cell>
          <cell r="N1321" t="str">
            <v>islm10001945-43</v>
          </cell>
          <cell r="O1321" t="str">
            <v>islm10001946-,07</v>
          </cell>
          <cell r="P1321" t="str">
            <v>islm10001947-,07</v>
          </cell>
          <cell r="Q1321" t="str">
            <v>isle10001800-1</v>
          </cell>
          <cell r="R1321" t="str">
            <v>islt10001300-,2</v>
          </cell>
          <cell r="S1321" t="str">
            <v>islp10001400-,06667</v>
          </cell>
          <cell r="T1321">
            <v>0</v>
          </cell>
          <cell r="U1321">
            <v>0</v>
          </cell>
          <cell r="V1321">
            <v>0</v>
          </cell>
          <cell r="W1321">
            <v>0</v>
          </cell>
          <cell r="X1321">
            <v>0</v>
          </cell>
          <cell r="Y1321">
            <v>0</v>
          </cell>
          <cell r="Z1321">
            <v>0</v>
          </cell>
          <cell r="AA1321">
            <v>0</v>
          </cell>
          <cell r="AB1321">
            <v>0</v>
          </cell>
          <cell r="AC1321">
            <v>0</v>
          </cell>
          <cell r="AD1321">
            <v>0</v>
          </cell>
          <cell r="AE1321">
            <v>0</v>
          </cell>
          <cell r="AF1321">
            <v>0</v>
          </cell>
          <cell r="AG1321">
            <v>0</v>
          </cell>
          <cell r="AH1321">
            <v>0</v>
          </cell>
          <cell r="AI1321">
            <v>0</v>
          </cell>
        </row>
        <row r="1322">
          <cell r="C1322" t="str">
            <v>SL1013100</v>
          </cell>
          <cell r="D1322" t="str">
            <v>Viga de amarre de corona en concreto reforzado de 3.500 psi</v>
          </cell>
          <cell r="E1322" t="str">
            <v>M3</v>
          </cell>
          <cell r="F1322">
            <v>0</v>
          </cell>
          <cell r="G1322">
            <v>0</v>
          </cell>
          <cell r="J1322">
            <v>0</v>
          </cell>
          <cell r="K1322" t="str">
            <v>HERRAMIENTA.MENOR(%)-,0074</v>
          </cell>
          <cell r="L1322" t="str">
            <v>islm10001914-,4</v>
          </cell>
          <cell r="M1322" t="str">
            <v>isle10002600-,4</v>
          </cell>
          <cell r="N1322" t="str">
            <v>islm10001945-425</v>
          </cell>
          <cell r="O1322" t="str">
            <v>islm10001946-,67</v>
          </cell>
          <cell r="P1322" t="str">
            <v>islm10001947-,67</v>
          </cell>
          <cell r="Q1322" t="str">
            <v>isle10001900-1</v>
          </cell>
          <cell r="R1322" t="str">
            <v>islt10001300-1,2</v>
          </cell>
          <cell r="S1322" t="str">
            <v>islp10001400-,909091</v>
          </cell>
          <cell r="T1322">
            <v>0</v>
          </cell>
          <cell r="U1322">
            <v>0</v>
          </cell>
          <cell r="V1322">
            <v>0</v>
          </cell>
          <cell r="W1322">
            <v>0</v>
          </cell>
          <cell r="X1322">
            <v>0</v>
          </cell>
          <cell r="Y1322">
            <v>0</v>
          </cell>
          <cell r="Z1322">
            <v>0</v>
          </cell>
          <cell r="AA1322">
            <v>0</v>
          </cell>
          <cell r="AB1322">
            <v>0</v>
          </cell>
          <cell r="AC1322">
            <v>0</v>
          </cell>
          <cell r="AD1322">
            <v>0</v>
          </cell>
          <cell r="AE1322">
            <v>0</v>
          </cell>
          <cell r="AF1322">
            <v>0</v>
          </cell>
          <cell r="AG1322">
            <v>0</v>
          </cell>
          <cell r="AH1322">
            <v>0</v>
          </cell>
          <cell r="AI1322">
            <v>0</v>
          </cell>
        </row>
        <row r="1323">
          <cell r="C1323" t="str">
            <v>SL1013200</v>
          </cell>
          <cell r="D1323" t="str">
            <v>Viga de amarre intermedia en concreto reforzado de 3.500 psi</v>
          </cell>
          <cell r="E1323" t="str">
            <v>M3</v>
          </cell>
          <cell r="F1323">
            <v>0</v>
          </cell>
          <cell r="G1323">
            <v>0</v>
          </cell>
          <cell r="J1323">
            <v>0</v>
          </cell>
          <cell r="K1323" t="str">
            <v>HERRAMIENTA.MENOR(%)-,0074</v>
          </cell>
          <cell r="L1323" t="str">
            <v>islm10001914-,33333</v>
          </cell>
          <cell r="M1323" t="str">
            <v>isle10002600-,33333</v>
          </cell>
          <cell r="N1323" t="str">
            <v>islm10001945-425</v>
          </cell>
          <cell r="O1323" t="str">
            <v>islm10001946-,67</v>
          </cell>
          <cell r="P1323" t="str">
            <v>islm10001947-,67</v>
          </cell>
          <cell r="Q1323" t="str">
            <v>isle10002000-1</v>
          </cell>
          <cell r="R1323" t="str">
            <v>islt10001300-1,2</v>
          </cell>
          <cell r="S1323" t="str">
            <v>islp10001400-,5882</v>
          </cell>
          <cell r="T1323">
            <v>0</v>
          </cell>
          <cell r="U1323">
            <v>0</v>
          </cell>
          <cell r="V1323">
            <v>0</v>
          </cell>
          <cell r="W1323">
            <v>0</v>
          </cell>
          <cell r="X1323">
            <v>0</v>
          </cell>
          <cell r="Y1323">
            <v>0</v>
          </cell>
          <cell r="Z1323">
            <v>0</v>
          </cell>
          <cell r="AA1323">
            <v>0</v>
          </cell>
          <cell r="AB1323">
            <v>0</v>
          </cell>
          <cell r="AC1323">
            <v>0</v>
          </cell>
          <cell r="AD1323">
            <v>0</v>
          </cell>
          <cell r="AE1323">
            <v>0</v>
          </cell>
          <cell r="AF1323">
            <v>0</v>
          </cell>
          <cell r="AG1323">
            <v>0</v>
          </cell>
          <cell r="AH1323">
            <v>0</v>
          </cell>
          <cell r="AI1323">
            <v>0</v>
          </cell>
        </row>
        <row r="1324">
          <cell r="C1324" t="str">
            <v>SL1013300</v>
          </cell>
          <cell r="D1324" t="str">
            <v>Estructuras de concreto reforzado de 3.500 psi varias</v>
          </cell>
          <cell r="E1324" t="str">
            <v>M3</v>
          </cell>
          <cell r="F1324">
            <v>0</v>
          </cell>
          <cell r="G1324">
            <v>0</v>
          </cell>
          <cell r="J1324">
            <v>0</v>
          </cell>
          <cell r="K1324" t="str">
            <v>HERRAMIENTA.MENOR(%)-,012</v>
          </cell>
          <cell r="L1324" t="str">
            <v>islm10001914-,1</v>
          </cell>
          <cell r="M1324" t="str">
            <v>isle10002600-,1</v>
          </cell>
          <cell r="N1324" t="str">
            <v>islm10001945-425</v>
          </cell>
          <cell r="O1324" t="str">
            <v>islm10001946-,67</v>
          </cell>
          <cell r="P1324" t="str">
            <v>islm10001947-,67</v>
          </cell>
          <cell r="Q1324" t="str">
            <v>isle10002100-1</v>
          </cell>
          <cell r="R1324" t="str">
            <v>islt10001300-1</v>
          </cell>
          <cell r="S1324" t="str">
            <v>islp10001400-,3333</v>
          </cell>
          <cell r="T1324">
            <v>0</v>
          </cell>
          <cell r="U1324">
            <v>0</v>
          </cell>
          <cell r="V1324">
            <v>0</v>
          </cell>
          <cell r="W1324">
            <v>0</v>
          </cell>
          <cell r="X1324">
            <v>0</v>
          </cell>
          <cell r="Y1324">
            <v>0</v>
          </cell>
          <cell r="Z1324">
            <v>0</v>
          </cell>
          <cell r="AA1324">
            <v>0</v>
          </cell>
          <cell r="AB1324">
            <v>0</v>
          </cell>
          <cell r="AC1324">
            <v>0</v>
          </cell>
          <cell r="AD1324">
            <v>0</v>
          </cell>
          <cell r="AE1324">
            <v>0</v>
          </cell>
          <cell r="AF1324">
            <v>0</v>
          </cell>
          <cell r="AG1324">
            <v>0</v>
          </cell>
          <cell r="AH1324">
            <v>0</v>
          </cell>
          <cell r="AI1324">
            <v>0</v>
          </cell>
        </row>
        <row r="1325">
          <cell r="C1325" t="str">
            <v>SL1013400</v>
          </cell>
          <cell r="D1325" t="str">
            <v>Muro en bloque de concreto 15x20x40cm 10 mpa, acabado a la vista ambas caras.  incluye grouting en concreto de 17.5 mpa</v>
          </cell>
          <cell r="E1325" t="str">
            <v xml:space="preserve"> M2 </v>
          </cell>
          <cell r="F1325">
            <v>0</v>
          </cell>
          <cell r="G1325">
            <v>0</v>
          </cell>
          <cell r="J1325">
            <v>0</v>
          </cell>
          <cell r="K1325" t="str">
            <v>HERRAMIENTA.MENOR(%)-,04</v>
          </cell>
          <cell r="L1325" t="str">
            <v>isle10002200-,125</v>
          </cell>
          <cell r="M1325" t="str">
            <v>islm10001945-13,1222</v>
          </cell>
          <cell r="N1325" t="str">
            <v>islm10001947-,041818</v>
          </cell>
          <cell r="O1325" t="str">
            <v>isle10002300-12,875</v>
          </cell>
          <cell r="P1325" t="str">
            <v>islt10001400-,2924</v>
          </cell>
          <cell r="Q1325" t="str">
            <v>islp10001500-,143</v>
          </cell>
          <cell r="R1325">
            <v>0</v>
          </cell>
          <cell r="S1325">
            <v>0</v>
          </cell>
          <cell r="T1325">
            <v>0</v>
          </cell>
          <cell r="U1325">
            <v>0</v>
          </cell>
          <cell r="V1325">
            <v>0</v>
          </cell>
          <cell r="W1325">
            <v>0</v>
          </cell>
          <cell r="X1325">
            <v>0</v>
          </cell>
          <cell r="Y1325">
            <v>0</v>
          </cell>
          <cell r="Z1325">
            <v>0</v>
          </cell>
          <cell r="AA1325">
            <v>0</v>
          </cell>
          <cell r="AB1325">
            <v>0</v>
          </cell>
          <cell r="AC1325">
            <v>0</v>
          </cell>
          <cell r="AD1325">
            <v>0</v>
          </cell>
          <cell r="AE1325">
            <v>0</v>
          </cell>
          <cell r="AF1325">
            <v>0</v>
          </cell>
          <cell r="AG1325">
            <v>0</v>
          </cell>
          <cell r="AH1325">
            <v>0</v>
          </cell>
          <cell r="AI1325">
            <v>0</v>
          </cell>
        </row>
        <row r="1326">
          <cell r="C1326" t="str">
            <v>SL1013500</v>
          </cell>
          <cell r="D1326" t="str">
            <v xml:space="preserve">Muro en bloque arcilla no.4 </v>
          </cell>
          <cell r="E1326" t="str">
            <v>M2</v>
          </cell>
          <cell r="F1326">
            <v>0</v>
          </cell>
          <cell r="G1326">
            <v>0</v>
          </cell>
          <cell r="J1326">
            <v>0</v>
          </cell>
          <cell r="K1326" t="str">
            <v>HERRAMIENTA.MENOR(%)-,04</v>
          </cell>
          <cell r="L1326" t="str">
            <v>isle10002200-,1</v>
          </cell>
          <cell r="M1326" t="str">
            <v>islm10001945-11,25</v>
          </cell>
          <cell r="N1326" t="str">
            <v>islm10001947-,03585</v>
          </cell>
          <cell r="O1326" t="str">
            <v>islm10001917-12,875</v>
          </cell>
          <cell r="P1326" t="str">
            <v>islt10001400-,2120</v>
          </cell>
          <cell r="Q1326" t="str">
            <v>islp10001500-,11111</v>
          </cell>
          <cell r="R1326">
            <v>0</v>
          </cell>
          <cell r="S1326">
            <v>0</v>
          </cell>
          <cell r="T1326">
            <v>0</v>
          </cell>
          <cell r="U1326">
            <v>0</v>
          </cell>
          <cell r="V1326">
            <v>0</v>
          </cell>
          <cell r="W1326">
            <v>0</v>
          </cell>
          <cell r="X1326">
            <v>0</v>
          </cell>
          <cell r="Y1326">
            <v>0</v>
          </cell>
          <cell r="Z1326">
            <v>0</v>
          </cell>
          <cell r="AA1326">
            <v>0</v>
          </cell>
          <cell r="AB1326">
            <v>0</v>
          </cell>
          <cell r="AC1326">
            <v>0</v>
          </cell>
          <cell r="AD1326">
            <v>0</v>
          </cell>
          <cell r="AE1326">
            <v>0</v>
          </cell>
          <cell r="AF1326">
            <v>0</v>
          </cell>
          <cell r="AG1326">
            <v>0</v>
          </cell>
          <cell r="AH1326">
            <v>0</v>
          </cell>
          <cell r="AI1326">
            <v>0</v>
          </cell>
        </row>
        <row r="1327">
          <cell r="C1327" t="str">
            <v>SL1013600</v>
          </cell>
          <cell r="D1327" t="str">
            <v>Dinteles en concreto reforzado de 3.000 psi e= 15x20cm, en puertas y ventanas.</v>
          </cell>
          <cell r="E1327" t="str">
            <v xml:space="preserve"> ML </v>
          </cell>
          <cell r="F1327">
            <v>0</v>
          </cell>
          <cell r="G1327">
            <v>0</v>
          </cell>
          <cell r="J1327">
            <v>0</v>
          </cell>
          <cell r="K1327" t="str">
            <v>HERRAMIENTA.MENOR(%)-,06</v>
          </cell>
          <cell r="L1327" t="str">
            <v>isle10002200-,085</v>
          </cell>
          <cell r="M1327" t="str">
            <v>islm10001945-10,815</v>
          </cell>
          <cell r="N1327" t="str">
            <v>islm10001946-,0207</v>
          </cell>
          <cell r="O1327" t="str">
            <v>islm10001947-,0207</v>
          </cell>
          <cell r="P1327" t="str">
            <v>isle10002400-1</v>
          </cell>
          <cell r="Q1327" t="str">
            <v>islt10001400-,2</v>
          </cell>
          <cell r="R1327" t="str">
            <v>islp10001500-,085</v>
          </cell>
          <cell r="S1327">
            <v>0</v>
          </cell>
          <cell r="T1327">
            <v>0</v>
          </cell>
          <cell r="U1327">
            <v>0</v>
          </cell>
          <cell r="V1327">
            <v>0</v>
          </cell>
          <cell r="W1327">
            <v>0</v>
          </cell>
          <cell r="X1327">
            <v>0</v>
          </cell>
          <cell r="Y1327">
            <v>0</v>
          </cell>
          <cell r="Z1327">
            <v>0</v>
          </cell>
          <cell r="AA1327">
            <v>0</v>
          </cell>
          <cell r="AB1327">
            <v>0</v>
          </cell>
          <cell r="AC1327">
            <v>0</v>
          </cell>
          <cell r="AD1327">
            <v>0</v>
          </cell>
          <cell r="AE1327">
            <v>0</v>
          </cell>
          <cell r="AF1327">
            <v>0</v>
          </cell>
          <cell r="AG1327">
            <v>0</v>
          </cell>
          <cell r="AH1327">
            <v>0</v>
          </cell>
          <cell r="AI1327">
            <v>0</v>
          </cell>
        </row>
        <row r="1328">
          <cell r="C1328" t="str">
            <v>SL1013700</v>
          </cell>
          <cell r="D1328" t="str">
            <v>Acero de refuerzo fy= 60.000 PSI.</v>
          </cell>
          <cell r="E1328" t="str">
            <v>M2</v>
          </cell>
          <cell r="F1328">
            <v>0</v>
          </cell>
          <cell r="G1328">
            <v>0</v>
          </cell>
          <cell r="J1328">
            <v>0</v>
          </cell>
          <cell r="K1328" t="str">
            <v>HERRAMIENTA.MENOR(%)-1,1</v>
          </cell>
          <cell r="L1328" t="str">
            <v>isle10002200-,005</v>
          </cell>
          <cell r="M1328" t="str">
            <v>islm10001948-1,05</v>
          </cell>
          <cell r="N1328" t="str">
            <v>islm10001949-,08</v>
          </cell>
          <cell r="O1328" t="str">
            <v>islt10001500-1</v>
          </cell>
          <cell r="P1328" t="str">
            <v>islp10001600-,003333</v>
          </cell>
          <cell r="Q1328">
            <v>0</v>
          </cell>
          <cell r="R1328">
            <v>0</v>
          </cell>
          <cell r="S1328">
            <v>0</v>
          </cell>
          <cell r="T1328">
            <v>0</v>
          </cell>
          <cell r="U1328">
            <v>0</v>
          </cell>
          <cell r="V1328">
            <v>0</v>
          </cell>
          <cell r="W1328">
            <v>0</v>
          </cell>
          <cell r="X1328">
            <v>0</v>
          </cell>
          <cell r="Y1328">
            <v>0</v>
          </cell>
          <cell r="Z1328">
            <v>0</v>
          </cell>
          <cell r="AA1328">
            <v>0</v>
          </cell>
          <cell r="AB1328">
            <v>0</v>
          </cell>
          <cell r="AC1328">
            <v>0</v>
          </cell>
          <cell r="AD1328">
            <v>0</v>
          </cell>
          <cell r="AE1328">
            <v>0</v>
          </cell>
          <cell r="AF1328">
            <v>0</v>
          </cell>
          <cell r="AG1328">
            <v>0</v>
          </cell>
          <cell r="AH1328">
            <v>0</v>
          </cell>
          <cell r="AI1328">
            <v>0</v>
          </cell>
        </row>
        <row r="1329">
          <cell r="C1329" t="str">
            <v>SL1013800</v>
          </cell>
          <cell r="D1329" t="str">
            <v xml:space="preserve">Estructuras metalicas para cubierta en cerchas en angulos de hierro y correas en pag </v>
          </cell>
          <cell r="E1329" t="str">
            <v>M2</v>
          </cell>
          <cell r="F1329">
            <v>0</v>
          </cell>
          <cell r="G1329">
            <v>0</v>
          </cell>
          <cell r="J1329">
            <v>0</v>
          </cell>
          <cell r="K1329" t="str">
            <v>HERRAMIENTA.MENOR(%)-,08</v>
          </cell>
          <cell r="L1329" t="str">
            <v>isle10002200-,2</v>
          </cell>
          <cell r="M1329" t="str">
            <v>isle10002500-,2</v>
          </cell>
          <cell r="N1329" t="str">
            <v>islm10001918-14</v>
          </cell>
          <cell r="O1329" t="str">
            <v>islm10001919-10</v>
          </cell>
          <cell r="P1329" t="str">
            <v>islm10001920-5</v>
          </cell>
          <cell r="Q1329" t="str">
            <v>islt10001100-2550</v>
          </cell>
          <cell r="R1329" t="str">
            <v>islp10001100-,25</v>
          </cell>
          <cell r="S1329">
            <v>0</v>
          </cell>
          <cell r="T1329">
            <v>0</v>
          </cell>
          <cell r="U1329">
            <v>0</v>
          </cell>
          <cell r="V1329">
            <v>0</v>
          </cell>
          <cell r="W1329">
            <v>0</v>
          </cell>
          <cell r="X1329">
            <v>0</v>
          </cell>
          <cell r="Y1329">
            <v>0</v>
          </cell>
          <cell r="Z1329">
            <v>0</v>
          </cell>
          <cell r="AA1329">
            <v>0</v>
          </cell>
          <cell r="AB1329">
            <v>0</v>
          </cell>
          <cell r="AC1329">
            <v>0</v>
          </cell>
          <cell r="AD1329">
            <v>0</v>
          </cell>
          <cell r="AE1329">
            <v>0</v>
          </cell>
          <cell r="AF1329">
            <v>0</v>
          </cell>
          <cell r="AG1329">
            <v>0</v>
          </cell>
          <cell r="AH1329">
            <v>0</v>
          </cell>
          <cell r="AI1329">
            <v>0</v>
          </cell>
        </row>
        <row r="1330">
          <cell r="C1330" t="str">
            <v>SL1013900</v>
          </cell>
          <cell r="D1330" t="str">
            <v>Suministro e instalacion de tejas master 1.000.</v>
          </cell>
          <cell r="E1330" t="str">
            <v xml:space="preserve"> M2 </v>
          </cell>
          <cell r="F1330">
            <v>0</v>
          </cell>
          <cell r="G1330">
            <v>0</v>
          </cell>
          <cell r="J1330">
            <v>0</v>
          </cell>
          <cell r="K1330" t="str">
            <v>HERRAMIENTA.MENOR(%)-,1</v>
          </cell>
          <cell r="L1330" t="str">
            <v>isle10002200-,11</v>
          </cell>
          <cell r="M1330" t="str">
            <v>islm10001921-1</v>
          </cell>
          <cell r="N1330" t="str">
            <v>islm10001922-2</v>
          </cell>
          <cell r="O1330" t="str">
            <v>islt10001100-850</v>
          </cell>
          <cell r="P1330" t="str">
            <v>islp10001100-,085</v>
          </cell>
          <cell r="Q1330">
            <v>0</v>
          </cell>
          <cell r="R1330">
            <v>0</v>
          </cell>
          <cell r="S1330">
            <v>0</v>
          </cell>
          <cell r="T1330">
            <v>0</v>
          </cell>
          <cell r="U1330">
            <v>0</v>
          </cell>
          <cell r="V1330">
            <v>0</v>
          </cell>
          <cell r="W1330">
            <v>0</v>
          </cell>
          <cell r="X1330">
            <v>0</v>
          </cell>
          <cell r="Y1330">
            <v>0</v>
          </cell>
          <cell r="Z1330">
            <v>0</v>
          </cell>
          <cell r="AA1330">
            <v>0</v>
          </cell>
          <cell r="AB1330">
            <v>0</v>
          </cell>
          <cell r="AC1330">
            <v>0</v>
          </cell>
          <cell r="AD1330">
            <v>0</v>
          </cell>
          <cell r="AE1330">
            <v>0</v>
          </cell>
          <cell r="AF1330">
            <v>0</v>
          </cell>
          <cell r="AG1330">
            <v>0</v>
          </cell>
          <cell r="AH1330">
            <v>0</v>
          </cell>
          <cell r="AI1330">
            <v>0</v>
          </cell>
        </row>
        <row r="1331">
          <cell r="C1331" t="str">
            <v>SL1014000</v>
          </cell>
          <cell r="D1331" t="str">
            <v xml:space="preserve">Suministro e instalacion caballetes en tejas master 1.000. </v>
          </cell>
          <cell r="E1331" t="str">
            <v>ML</v>
          </cell>
          <cell r="F1331">
            <v>0</v>
          </cell>
          <cell r="G1331">
            <v>0</v>
          </cell>
          <cell r="J1331">
            <v>0</v>
          </cell>
          <cell r="K1331" t="str">
            <v>HERRAMIENTA.MENOR(%)-,1</v>
          </cell>
          <cell r="L1331" t="str">
            <v>isle10002200-,11</v>
          </cell>
          <cell r="M1331" t="str">
            <v>islm10001923-1</v>
          </cell>
          <cell r="N1331" t="str">
            <v>islm10001924-2</v>
          </cell>
          <cell r="O1331" t="str">
            <v>islt10001100-125</v>
          </cell>
          <cell r="P1331" t="str">
            <v>islp10001100-,057</v>
          </cell>
          <cell r="Q1331">
            <v>0</v>
          </cell>
          <cell r="R1331">
            <v>0</v>
          </cell>
          <cell r="S1331">
            <v>0</v>
          </cell>
          <cell r="T1331">
            <v>0</v>
          </cell>
          <cell r="U1331">
            <v>0</v>
          </cell>
          <cell r="V1331">
            <v>0</v>
          </cell>
          <cell r="W1331">
            <v>0</v>
          </cell>
          <cell r="X1331">
            <v>0</v>
          </cell>
          <cell r="Y1331">
            <v>0</v>
          </cell>
          <cell r="Z1331">
            <v>0</v>
          </cell>
          <cell r="AA1331">
            <v>0</v>
          </cell>
          <cell r="AB1331">
            <v>0</v>
          </cell>
          <cell r="AC1331">
            <v>0</v>
          </cell>
          <cell r="AD1331">
            <v>0</v>
          </cell>
          <cell r="AE1331">
            <v>0</v>
          </cell>
          <cell r="AF1331">
            <v>0</v>
          </cell>
          <cell r="AG1331">
            <v>0</v>
          </cell>
          <cell r="AH1331">
            <v>0</v>
          </cell>
          <cell r="AI1331">
            <v>0</v>
          </cell>
        </row>
        <row r="1332">
          <cell r="C1332" t="str">
            <v>SL1014100</v>
          </cell>
          <cell r="D1332" t="str">
            <v xml:space="preserve">Suministro e instalacion de estructuras en metaldeck para placas de cubierta </v>
          </cell>
          <cell r="E1332" t="str">
            <v>M2</v>
          </cell>
          <cell r="F1332">
            <v>0</v>
          </cell>
          <cell r="G1332">
            <v>0</v>
          </cell>
          <cell r="J1332">
            <v>0</v>
          </cell>
          <cell r="K1332" t="str">
            <v>HERRAMIENTA.MENOR(%)-,017</v>
          </cell>
          <cell r="L1332" t="str">
            <v>isle10002200-,165</v>
          </cell>
          <cell r="M1332" t="str">
            <v>islm10001925-1</v>
          </cell>
          <cell r="N1332" t="str">
            <v>islm10001926-3</v>
          </cell>
          <cell r="O1332" t="str">
            <v>islm10001927-1,05</v>
          </cell>
          <cell r="P1332" t="str">
            <v>islm10001866-,04</v>
          </cell>
          <cell r="Q1332" t="str">
            <v>islm10001929-10</v>
          </cell>
          <cell r="R1332" t="str">
            <v>islm10001930-20</v>
          </cell>
          <cell r="S1332" t="str">
            <v>islt10001100-500</v>
          </cell>
          <cell r="T1332" t="str">
            <v>islp10001200-,167</v>
          </cell>
          <cell r="U1332">
            <v>0</v>
          </cell>
          <cell r="V1332">
            <v>0</v>
          </cell>
          <cell r="W1332">
            <v>0</v>
          </cell>
          <cell r="X1332">
            <v>0</v>
          </cell>
          <cell r="Y1332">
            <v>0</v>
          </cell>
          <cell r="Z1332">
            <v>0</v>
          </cell>
          <cell r="AA1332">
            <v>0</v>
          </cell>
          <cell r="AB1332">
            <v>0</v>
          </cell>
          <cell r="AC1332">
            <v>0</v>
          </cell>
          <cell r="AD1332">
            <v>0</v>
          </cell>
          <cell r="AE1332">
            <v>0</v>
          </cell>
          <cell r="AF1332">
            <v>0</v>
          </cell>
          <cell r="AG1332">
            <v>0</v>
          </cell>
          <cell r="AH1332">
            <v>0</v>
          </cell>
          <cell r="AI1332">
            <v>0</v>
          </cell>
        </row>
        <row r="1333">
          <cell r="C1333" t="str">
            <v>SL1014200</v>
          </cell>
          <cell r="D1333" t="str">
            <v>salida para lamparas panel led de 48 w, incrustar 1.20 mt</v>
          </cell>
          <cell r="E1333" t="str">
            <v>UND</v>
          </cell>
          <cell r="F1333">
            <v>243250</v>
          </cell>
          <cell r="G1333" t="str">
            <v>islp10000700</v>
          </cell>
          <cell r="J1333">
            <v>0</v>
          </cell>
          <cell r="K1333" t="str">
            <v>HERRAMIENTA.MENOR(%)-,017</v>
          </cell>
          <cell r="L1333" t="str">
            <v>isle10002200-,5</v>
          </cell>
          <cell r="M1333" t="str">
            <v>islm10001931-1</v>
          </cell>
          <cell r="N1333" t="str">
            <v>islm10001932-5</v>
          </cell>
          <cell r="O1333" t="str">
            <v>islm10001933-10</v>
          </cell>
          <cell r="P1333" t="str">
            <v>islm10001934-1</v>
          </cell>
          <cell r="Q1333" t="str">
            <v>islt10001200-1</v>
          </cell>
          <cell r="R1333" t="str">
            <v>islp10001300-,5</v>
          </cell>
          <cell r="S1333">
            <v>0</v>
          </cell>
          <cell r="T1333">
            <v>0</v>
          </cell>
          <cell r="U1333">
            <v>0</v>
          </cell>
          <cell r="V1333">
            <v>0</v>
          </cell>
          <cell r="W1333">
            <v>0</v>
          </cell>
          <cell r="X1333">
            <v>0</v>
          </cell>
          <cell r="Y1333">
            <v>0</v>
          </cell>
          <cell r="Z1333">
            <v>0</v>
          </cell>
          <cell r="AA1333">
            <v>0</v>
          </cell>
          <cell r="AB1333">
            <v>0</v>
          </cell>
          <cell r="AC1333">
            <v>0</v>
          </cell>
          <cell r="AD1333">
            <v>0</v>
          </cell>
          <cell r="AE1333">
            <v>0</v>
          </cell>
          <cell r="AF1333">
            <v>0</v>
          </cell>
          <cell r="AG1333">
            <v>0</v>
          </cell>
          <cell r="AH1333">
            <v>0</v>
          </cell>
          <cell r="AI1333">
            <v>0</v>
          </cell>
        </row>
        <row r="1334">
          <cell r="C1334" t="str">
            <v>SL1014300</v>
          </cell>
          <cell r="D1334" t="str">
            <v xml:space="preserve">Salida de lamparas panel led 18 w s/poner red 6500 bco para int </v>
          </cell>
          <cell r="E1334" t="str">
            <v>UND</v>
          </cell>
          <cell r="F1334">
            <v>94950</v>
          </cell>
          <cell r="G1334" t="str">
            <v>islp10000200</v>
          </cell>
          <cell r="J1334">
            <v>0</v>
          </cell>
          <cell r="K1334" t="str">
            <v>HERRAMIENTA.MENOR(%)-,017</v>
          </cell>
          <cell r="L1334" t="str">
            <v>isle10002200-,3333</v>
          </cell>
          <cell r="M1334" t="str">
            <v>islm10001935-1</v>
          </cell>
          <cell r="N1334" t="str">
            <v>islm10001932-5</v>
          </cell>
          <cell r="O1334" t="str">
            <v>islm10001933-10</v>
          </cell>
          <cell r="P1334" t="str">
            <v>islm10001934-1</v>
          </cell>
          <cell r="Q1334" t="str">
            <v>islt10001200-1</v>
          </cell>
          <cell r="R1334" t="str">
            <v>islp10001300-,3333</v>
          </cell>
          <cell r="S1334">
            <v>0</v>
          </cell>
          <cell r="T1334">
            <v>0</v>
          </cell>
          <cell r="U1334">
            <v>0</v>
          </cell>
          <cell r="V1334">
            <v>0</v>
          </cell>
          <cell r="W1334">
            <v>0</v>
          </cell>
          <cell r="X1334">
            <v>0</v>
          </cell>
          <cell r="Y1334">
            <v>0</v>
          </cell>
          <cell r="Z1334">
            <v>0</v>
          </cell>
          <cell r="AA1334">
            <v>0</v>
          </cell>
          <cell r="AB1334">
            <v>0</v>
          </cell>
          <cell r="AC1334">
            <v>0</v>
          </cell>
          <cell r="AD1334">
            <v>0</v>
          </cell>
          <cell r="AE1334">
            <v>0</v>
          </cell>
          <cell r="AF1334">
            <v>0</v>
          </cell>
          <cell r="AG1334">
            <v>0</v>
          </cell>
          <cell r="AH1334">
            <v>0</v>
          </cell>
          <cell r="AI1334">
            <v>0</v>
          </cell>
        </row>
        <row r="1335">
          <cell r="C1335" t="str">
            <v>SL1014400</v>
          </cell>
          <cell r="D1335" t="str">
            <v>Salida para lamparas tortuga 7 w led blanca bayter exterior y acceso principal</v>
          </cell>
          <cell r="E1335" t="str">
            <v>UND</v>
          </cell>
          <cell r="F1335">
            <v>131650</v>
          </cell>
          <cell r="G1335" t="str">
            <v>islm10001933</v>
          </cell>
          <cell r="J1335">
            <v>0</v>
          </cell>
          <cell r="K1335" t="str">
            <v>HERRAMIENTA.MENOR(%)-,017</v>
          </cell>
          <cell r="L1335" t="str">
            <v>isle10002200-,5</v>
          </cell>
          <cell r="M1335" t="str">
            <v>islm10001936-1</v>
          </cell>
          <cell r="N1335" t="str">
            <v>islm10001932-5</v>
          </cell>
          <cell r="O1335" t="str">
            <v>islm10001933-10</v>
          </cell>
          <cell r="P1335" t="str">
            <v>islm10001934-1</v>
          </cell>
          <cell r="Q1335" t="str">
            <v>islt10001200-1</v>
          </cell>
          <cell r="R1335" t="str">
            <v>islp10001300-,5</v>
          </cell>
          <cell r="S1335">
            <v>0</v>
          </cell>
          <cell r="T1335">
            <v>0</v>
          </cell>
          <cell r="U1335">
            <v>0</v>
          </cell>
          <cell r="V1335">
            <v>0</v>
          </cell>
          <cell r="W1335">
            <v>0</v>
          </cell>
          <cell r="X1335">
            <v>0</v>
          </cell>
          <cell r="Y1335">
            <v>0</v>
          </cell>
          <cell r="Z1335">
            <v>0</v>
          </cell>
          <cell r="AA1335">
            <v>0</v>
          </cell>
          <cell r="AB1335">
            <v>0</v>
          </cell>
          <cell r="AC1335">
            <v>0</v>
          </cell>
          <cell r="AD1335">
            <v>0</v>
          </cell>
          <cell r="AE1335">
            <v>0</v>
          </cell>
          <cell r="AF1335">
            <v>0</v>
          </cell>
          <cell r="AG1335">
            <v>0</v>
          </cell>
          <cell r="AH1335">
            <v>0</v>
          </cell>
          <cell r="AI1335">
            <v>0</v>
          </cell>
        </row>
        <row r="1336">
          <cell r="C1336" t="str">
            <v>SL1014500</v>
          </cell>
          <cell r="D1336" t="str">
            <v>Salida para lamparas de escenario con riel de 3 und</v>
          </cell>
          <cell r="E1336" t="str">
            <v>UND</v>
          </cell>
          <cell r="F1336">
            <v>1130771</v>
          </cell>
          <cell r="G1336" t="str">
            <v>islm10001934</v>
          </cell>
          <cell r="J1336">
            <v>0</v>
          </cell>
          <cell r="K1336" t="str">
            <v>HERRAMIENTA.MENOR(%)-,0042</v>
          </cell>
          <cell r="L1336" t="str">
            <v>isle10002200-1,43</v>
          </cell>
          <cell r="M1336" t="str">
            <v>islm10001937-1</v>
          </cell>
          <cell r="N1336" t="str">
            <v>islm10001932-10</v>
          </cell>
          <cell r="O1336" t="str">
            <v>islm10001933-20</v>
          </cell>
          <cell r="P1336" t="str">
            <v>islm10001934-1</v>
          </cell>
          <cell r="Q1336" t="str">
            <v>islt10001200-1,67</v>
          </cell>
          <cell r="R1336" t="str">
            <v>islp10001300-1,43</v>
          </cell>
          <cell r="S1336">
            <v>0</v>
          </cell>
          <cell r="T1336">
            <v>0</v>
          </cell>
          <cell r="U1336">
            <v>0</v>
          </cell>
          <cell r="V1336">
            <v>0</v>
          </cell>
          <cell r="W1336">
            <v>0</v>
          </cell>
          <cell r="X1336">
            <v>0</v>
          </cell>
          <cell r="Y1336">
            <v>0</v>
          </cell>
          <cell r="Z1336">
            <v>0</v>
          </cell>
          <cell r="AA1336">
            <v>0</v>
          </cell>
          <cell r="AB1336">
            <v>0</v>
          </cell>
          <cell r="AC1336">
            <v>0</v>
          </cell>
          <cell r="AD1336">
            <v>0</v>
          </cell>
          <cell r="AE1336">
            <v>0</v>
          </cell>
          <cell r="AF1336">
            <v>0</v>
          </cell>
          <cell r="AG1336">
            <v>0</v>
          </cell>
          <cell r="AH1336">
            <v>0</v>
          </cell>
          <cell r="AI1336">
            <v>0</v>
          </cell>
        </row>
        <row r="1337">
          <cell r="C1337" t="str">
            <v>SL1014600</v>
          </cell>
          <cell r="D1337" t="str">
            <v>Interruptor doble gl2 101b blanco</v>
          </cell>
          <cell r="E1337" t="str">
            <v>UND</v>
          </cell>
          <cell r="F1337">
            <v>49886</v>
          </cell>
          <cell r="G1337">
            <v>0</v>
          </cell>
          <cell r="J1337">
            <v>0</v>
          </cell>
          <cell r="K1337" t="str">
            <v>HERRAMIENTA.MENOR(%)-,02</v>
          </cell>
          <cell r="L1337" t="str">
            <v>isle10002200-,25</v>
          </cell>
          <cell r="M1337" t="str">
            <v>islm10001938-1</v>
          </cell>
          <cell r="N1337" t="str">
            <v>islm10001932-5</v>
          </cell>
          <cell r="O1337" t="str">
            <v>islm10001933-10</v>
          </cell>
          <cell r="P1337" t="str">
            <v>islm10001934-1</v>
          </cell>
          <cell r="Q1337" t="str">
            <v>islt10001200-,333</v>
          </cell>
          <cell r="R1337" t="str">
            <v>islp10001300-,286</v>
          </cell>
          <cell r="S1337">
            <v>0</v>
          </cell>
          <cell r="T1337">
            <v>0</v>
          </cell>
          <cell r="U1337">
            <v>0</v>
          </cell>
          <cell r="V1337">
            <v>0</v>
          </cell>
          <cell r="W1337">
            <v>0</v>
          </cell>
          <cell r="X1337">
            <v>0</v>
          </cell>
          <cell r="Y1337">
            <v>0</v>
          </cell>
          <cell r="Z1337">
            <v>0</v>
          </cell>
          <cell r="AA1337">
            <v>0</v>
          </cell>
          <cell r="AB1337">
            <v>0</v>
          </cell>
          <cell r="AC1337">
            <v>0</v>
          </cell>
          <cell r="AD1337">
            <v>0</v>
          </cell>
          <cell r="AE1337">
            <v>0</v>
          </cell>
          <cell r="AF1337">
            <v>0</v>
          </cell>
          <cell r="AG1337">
            <v>0</v>
          </cell>
          <cell r="AH1337">
            <v>0</v>
          </cell>
          <cell r="AI1337">
            <v>0</v>
          </cell>
        </row>
        <row r="1338">
          <cell r="C1338" t="str">
            <v>SL1014700</v>
          </cell>
          <cell r="D1338" t="str">
            <v>Toma corriente doble p/tierra gl2.303bg 110 v</v>
          </cell>
          <cell r="E1338" t="str">
            <v>UND</v>
          </cell>
          <cell r="F1338">
            <v>54311</v>
          </cell>
          <cell r="G1338">
            <v>0</v>
          </cell>
          <cell r="J1338">
            <v>0</v>
          </cell>
          <cell r="K1338" t="str">
            <v>HERRAMIENTA.MENOR(%)-,025</v>
          </cell>
          <cell r="L1338" t="str">
            <v>isle10002200-,25</v>
          </cell>
          <cell r="M1338" t="str">
            <v>islm10001939-1</v>
          </cell>
          <cell r="N1338" t="str">
            <v>islm10001932-5</v>
          </cell>
          <cell r="O1338" t="str">
            <v>islm10001940-10</v>
          </cell>
          <cell r="P1338" t="str">
            <v>islm10001934-1</v>
          </cell>
          <cell r="Q1338" t="str">
            <v>islt10001200-,333</v>
          </cell>
          <cell r="R1338" t="str">
            <v>islp10001300-,278</v>
          </cell>
          <cell r="S1338">
            <v>0</v>
          </cell>
          <cell r="T1338">
            <v>0</v>
          </cell>
          <cell r="U1338">
            <v>0</v>
          </cell>
          <cell r="V1338">
            <v>0</v>
          </cell>
          <cell r="W1338">
            <v>0</v>
          </cell>
          <cell r="X1338">
            <v>0</v>
          </cell>
          <cell r="Y1338">
            <v>0</v>
          </cell>
          <cell r="Z1338">
            <v>0</v>
          </cell>
          <cell r="AA1338">
            <v>0</v>
          </cell>
          <cell r="AB1338">
            <v>0</v>
          </cell>
          <cell r="AC1338">
            <v>0</v>
          </cell>
          <cell r="AD1338">
            <v>0</v>
          </cell>
          <cell r="AE1338">
            <v>0</v>
          </cell>
          <cell r="AF1338">
            <v>0</v>
          </cell>
          <cell r="AG1338">
            <v>0</v>
          </cell>
          <cell r="AH1338">
            <v>0</v>
          </cell>
          <cell r="AI1338">
            <v>0</v>
          </cell>
        </row>
        <row r="1339">
          <cell r="C1339" t="str">
            <v>SL1014800</v>
          </cell>
          <cell r="D1339" t="str">
            <v>Toma corriente doble gfci, vgf 15 w cooper</v>
          </cell>
          <cell r="E1339" t="str">
            <v>UND</v>
          </cell>
          <cell r="F1339">
            <v>85638</v>
          </cell>
          <cell r="G1339">
            <v>0</v>
          </cell>
          <cell r="J1339">
            <v>0</v>
          </cell>
          <cell r="K1339" t="str">
            <v>HERRAMIENTA.MENOR(%)-,02</v>
          </cell>
          <cell r="L1339" t="str">
            <v>isle10002200-,25</v>
          </cell>
          <cell r="M1339" t="str">
            <v>islm10001941-1</v>
          </cell>
          <cell r="N1339" t="str">
            <v>islm10001932-5</v>
          </cell>
          <cell r="O1339" t="str">
            <v>islm10001940-10</v>
          </cell>
          <cell r="P1339" t="str">
            <v>islm10001934-1</v>
          </cell>
          <cell r="Q1339" t="str">
            <v>islt10001200-,333</v>
          </cell>
          <cell r="R1339" t="str">
            <v>islp10001300-,3031</v>
          </cell>
          <cell r="S1339">
            <v>0</v>
          </cell>
          <cell r="T1339">
            <v>0</v>
          </cell>
          <cell r="U1339">
            <v>0</v>
          </cell>
          <cell r="V1339">
            <v>0</v>
          </cell>
          <cell r="W1339">
            <v>0</v>
          </cell>
          <cell r="X1339">
            <v>0</v>
          </cell>
          <cell r="Y1339">
            <v>0</v>
          </cell>
          <cell r="Z1339">
            <v>0</v>
          </cell>
          <cell r="AA1339">
            <v>0</v>
          </cell>
          <cell r="AB1339">
            <v>0</v>
          </cell>
          <cell r="AC1339">
            <v>0</v>
          </cell>
          <cell r="AD1339">
            <v>0</v>
          </cell>
          <cell r="AE1339">
            <v>0</v>
          </cell>
          <cell r="AF1339">
            <v>0</v>
          </cell>
          <cell r="AG1339">
            <v>0</v>
          </cell>
          <cell r="AH1339">
            <v>0</v>
          </cell>
          <cell r="AI1339">
            <v>0</v>
          </cell>
        </row>
        <row r="1340">
          <cell r="C1340" t="str">
            <v>SL1014900</v>
          </cell>
          <cell r="D1340" t="str">
            <v>Toma corriente 220 v para escenario</v>
          </cell>
          <cell r="E1340" t="str">
            <v>UND</v>
          </cell>
          <cell r="F1340">
            <v>73235</v>
          </cell>
          <cell r="G1340">
            <v>0</v>
          </cell>
          <cell r="J1340">
            <v>0</v>
          </cell>
          <cell r="K1340" t="str">
            <v>HERRAMIENTA.MENOR(%)-,017</v>
          </cell>
          <cell r="L1340" t="str">
            <v>isle10002200-,25</v>
          </cell>
          <cell r="M1340" t="str">
            <v>islm10001942-1</v>
          </cell>
          <cell r="N1340" t="str">
            <v>islm10001932-5</v>
          </cell>
          <cell r="O1340" t="str">
            <v>islm10001940-10</v>
          </cell>
          <cell r="P1340" t="str">
            <v>islm10001934-1</v>
          </cell>
          <cell r="Q1340" t="str">
            <v>islt10001200-,333</v>
          </cell>
          <cell r="R1340" t="str">
            <v>islp10001300-,375</v>
          </cell>
          <cell r="S1340">
            <v>0</v>
          </cell>
          <cell r="T1340">
            <v>0</v>
          </cell>
          <cell r="U1340">
            <v>0</v>
          </cell>
          <cell r="V1340">
            <v>0</v>
          </cell>
          <cell r="W1340">
            <v>0</v>
          </cell>
          <cell r="X1340">
            <v>0</v>
          </cell>
          <cell r="Y1340">
            <v>0</v>
          </cell>
          <cell r="Z1340">
            <v>0</v>
          </cell>
          <cell r="AA1340">
            <v>0</v>
          </cell>
          <cell r="AB1340">
            <v>0</v>
          </cell>
          <cell r="AC1340">
            <v>0</v>
          </cell>
          <cell r="AD1340">
            <v>0</v>
          </cell>
          <cell r="AE1340">
            <v>0</v>
          </cell>
          <cell r="AF1340">
            <v>0</v>
          </cell>
          <cell r="AG1340">
            <v>0</v>
          </cell>
          <cell r="AH1340">
            <v>0</v>
          </cell>
          <cell r="AI1340">
            <v>0</v>
          </cell>
        </row>
        <row r="1341">
          <cell r="C1341" t="str">
            <v>SL1015000</v>
          </cell>
          <cell r="D1341" t="str">
            <v>Tablero monof/bif 18 circ, 125a con puerta</v>
          </cell>
          <cell r="E1341" t="str">
            <v>UND</v>
          </cell>
          <cell r="F1341">
            <v>340700</v>
          </cell>
          <cell r="G1341">
            <v>0</v>
          </cell>
          <cell r="J1341">
            <v>0</v>
          </cell>
          <cell r="K1341" t="str">
            <v>HERRAMIENTA.MENOR(%)-,0062</v>
          </cell>
          <cell r="L1341" t="str">
            <v>isle10002200-1</v>
          </cell>
          <cell r="M1341" t="str">
            <v>islm10001944-1</v>
          </cell>
          <cell r="N1341" t="str">
            <v>islm10001932-20</v>
          </cell>
          <cell r="O1341" t="str">
            <v>islm10001940-10</v>
          </cell>
          <cell r="P1341" t="str">
            <v>islm10001933-20</v>
          </cell>
          <cell r="Q1341" t="str">
            <v>islm10001943-20</v>
          </cell>
          <cell r="R1341" t="str">
            <v>islm10001934-1</v>
          </cell>
          <cell r="S1341" t="str">
            <v>islt10001200-1,167</v>
          </cell>
          <cell r="T1341" t="str">
            <v>islp10001300-1</v>
          </cell>
          <cell r="U1341">
            <v>0</v>
          </cell>
          <cell r="V1341">
            <v>0</v>
          </cell>
          <cell r="W1341">
            <v>0</v>
          </cell>
          <cell r="X1341">
            <v>0</v>
          </cell>
          <cell r="Y1341">
            <v>0</v>
          </cell>
          <cell r="Z1341">
            <v>0</v>
          </cell>
          <cell r="AA1341">
            <v>0</v>
          </cell>
          <cell r="AB1341">
            <v>0</v>
          </cell>
          <cell r="AC1341">
            <v>0</v>
          </cell>
          <cell r="AD1341">
            <v>0</v>
          </cell>
          <cell r="AE1341">
            <v>0</v>
          </cell>
          <cell r="AF1341">
            <v>0</v>
          </cell>
          <cell r="AG1341">
            <v>0</v>
          </cell>
          <cell r="AH1341">
            <v>0</v>
          </cell>
          <cell r="AI1341">
            <v>0</v>
          </cell>
        </row>
        <row r="1342">
          <cell r="C1342" t="str">
            <v>SL1015100</v>
          </cell>
          <cell r="D1342" t="str">
            <v>Breacker ind ezc100n3100 3x100 amp</v>
          </cell>
          <cell r="E1342" t="str">
            <v>UND</v>
          </cell>
          <cell r="F1342">
            <v>316600</v>
          </cell>
          <cell r="G1342">
            <v>0</v>
          </cell>
          <cell r="J1342">
            <v>0</v>
          </cell>
          <cell r="K1342" t="str">
            <v>HERRAMIENTA.MENOR(%)-,0062</v>
          </cell>
          <cell r="L1342" t="str">
            <v>isle10002200-1</v>
          </cell>
          <cell r="M1342" t="str">
            <v>islm10001950-1</v>
          </cell>
          <cell r="N1342" t="str">
            <v>islm10001932-10</v>
          </cell>
          <cell r="O1342" t="str">
            <v>islm10001940-10</v>
          </cell>
          <cell r="P1342" t="str">
            <v>islm10001933-10</v>
          </cell>
          <cell r="Q1342" t="str">
            <v>islm10001943-10</v>
          </cell>
          <cell r="R1342" t="str">
            <v>islm10001934-1</v>
          </cell>
          <cell r="S1342" t="str">
            <v>islt10001200-1,167</v>
          </cell>
          <cell r="T1342" t="str">
            <v>islp10001300-1</v>
          </cell>
          <cell r="U1342">
            <v>0</v>
          </cell>
          <cell r="V1342">
            <v>0</v>
          </cell>
          <cell r="W1342">
            <v>0</v>
          </cell>
          <cell r="X1342">
            <v>0</v>
          </cell>
          <cell r="Y1342">
            <v>0</v>
          </cell>
          <cell r="Z1342">
            <v>0</v>
          </cell>
          <cell r="AA1342">
            <v>0</v>
          </cell>
          <cell r="AB1342">
            <v>0</v>
          </cell>
          <cell r="AC1342">
            <v>0</v>
          </cell>
          <cell r="AD1342">
            <v>0</v>
          </cell>
          <cell r="AE1342">
            <v>0</v>
          </cell>
          <cell r="AF1342">
            <v>0</v>
          </cell>
          <cell r="AG1342">
            <v>0</v>
          </cell>
          <cell r="AH1342">
            <v>0</v>
          </cell>
          <cell r="AI1342">
            <v>0</v>
          </cell>
        </row>
        <row r="1343">
          <cell r="C1343" t="str">
            <v>SL1015200</v>
          </cell>
          <cell r="D1343" t="str">
            <v xml:space="preserve">Tacos de 20 amp </v>
          </cell>
          <cell r="E1343" t="str">
            <v>UND</v>
          </cell>
          <cell r="F1343">
            <v>65000</v>
          </cell>
          <cell r="G1343">
            <v>0</v>
          </cell>
          <cell r="J1343">
            <v>0</v>
          </cell>
          <cell r="K1343" t="str">
            <v>HERRAMIENTA.MENOR(%)-,03</v>
          </cell>
          <cell r="L1343" t="str">
            <v>isle10002200-,2</v>
          </cell>
          <cell r="M1343" t="str">
            <v>islm10001951-1</v>
          </cell>
          <cell r="N1343" t="str">
            <v>islm10001952-1</v>
          </cell>
          <cell r="O1343" t="str">
            <v>islt10001200-0,167</v>
          </cell>
          <cell r="P1343" t="str">
            <v>islp10001300-,2</v>
          </cell>
          <cell r="Q1343">
            <v>0</v>
          </cell>
          <cell r="R1343">
            <v>0</v>
          </cell>
          <cell r="S1343">
            <v>0</v>
          </cell>
          <cell r="T1343">
            <v>0</v>
          </cell>
          <cell r="U1343">
            <v>0</v>
          </cell>
          <cell r="V1343">
            <v>0</v>
          </cell>
          <cell r="W1343">
            <v>0</v>
          </cell>
          <cell r="X1343">
            <v>0</v>
          </cell>
          <cell r="Y1343">
            <v>0</v>
          </cell>
          <cell r="Z1343">
            <v>0</v>
          </cell>
          <cell r="AA1343">
            <v>0</v>
          </cell>
          <cell r="AB1343">
            <v>0</v>
          </cell>
          <cell r="AC1343">
            <v>0</v>
          </cell>
          <cell r="AD1343">
            <v>0</v>
          </cell>
          <cell r="AE1343">
            <v>0</v>
          </cell>
          <cell r="AF1343">
            <v>0</v>
          </cell>
          <cell r="AG1343">
            <v>0</v>
          </cell>
          <cell r="AH1343">
            <v>0</v>
          </cell>
          <cell r="AI1343">
            <v>0</v>
          </cell>
        </row>
        <row r="1344">
          <cell r="C1344" t="str">
            <v>SL1015300</v>
          </cell>
          <cell r="D1344" t="str">
            <v xml:space="preserve">Cajas de inspeccion 0,50x0,50 mt, h= 0,60 mt, en concreto reforzado impermeabilizado, incluye tapa en concreto reforzado y cañuelas      </v>
          </cell>
          <cell r="E1344" t="str">
            <v>UN</v>
          </cell>
          <cell r="F1344">
            <v>0</v>
          </cell>
          <cell r="G1344">
            <v>0</v>
          </cell>
          <cell r="J1344">
            <v>0</v>
          </cell>
          <cell r="K1344" t="str">
            <v>HERRAMIENTA.MENOR(%)-,012</v>
          </cell>
          <cell r="L1344" t="str">
            <v>islm10001914-,154</v>
          </cell>
          <cell r="M1344" t="str">
            <v>isle10002600-,154</v>
          </cell>
          <cell r="N1344" t="str">
            <v>islm10001945-280</v>
          </cell>
          <cell r="O1344" t="str">
            <v>islm10001946-,68</v>
          </cell>
          <cell r="P1344" t="str">
            <v>islm10001947-,444</v>
          </cell>
          <cell r="Q1344" t="str">
            <v>isle10002800-1</v>
          </cell>
          <cell r="R1344" t="str">
            <v>islt10001400-,05</v>
          </cell>
          <cell r="S1344" t="str">
            <v>islp10001500-,3333</v>
          </cell>
          <cell r="T1344">
            <v>0</v>
          </cell>
          <cell r="U1344">
            <v>0</v>
          </cell>
          <cell r="V1344">
            <v>0</v>
          </cell>
          <cell r="W1344">
            <v>0</v>
          </cell>
          <cell r="X1344">
            <v>0</v>
          </cell>
          <cell r="Y1344">
            <v>0</v>
          </cell>
          <cell r="Z1344">
            <v>0</v>
          </cell>
          <cell r="AA1344">
            <v>0</v>
          </cell>
          <cell r="AB1344">
            <v>0</v>
          </cell>
          <cell r="AC1344">
            <v>0</v>
          </cell>
          <cell r="AD1344">
            <v>0</v>
          </cell>
          <cell r="AE1344">
            <v>0</v>
          </cell>
          <cell r="AF1344">
            <v>0</v>
          </cell>
          <cell r="AG1344">
            <v>0</v>
          </cell>
          <cell r="AH1344">
            <v>0</v>
          </cell>
          <cell r="AI1344">
            <v>0</v>
          </cell>
        </row>
        <row r="1345">
          <cell r="C1345" t="str">
            <v>SL1015400</v>
          </cell>
          <cell r="D1345" t="str">
            <v xml:space="preserve">Puntos sanitarios en  pvc-s ø 2" para lavamanos, duchas, desagues camerinos y otros.       </v>
          </cell>
          <cell r="E1345" t="str">
            <v>UN</v>
          </cell>
          <cell r="F1345">
            <v>0</v>
          </cell>
          <cell r="G1345">
            <v>0</v>
          </cell>
          <cell r="J1345">
            <v>0</v>
          </cell>
          <cell r="K1345" t="str">
            <v>HERRAMIENTA.MENOR(%)-,035</v>
          </cell>
          <cell r="L1345" t="str">
            <v>islm10001953-2</v>
          </cell>
          <cell r="M1345" t="str">
            <v>islm10001954-2</v>
          </cell>
          <cell r="N1345" t="str">
            <v>islm10001955-1</v>
          </cell>
          <cell r="O1345" t="str">
            <v>islm10001956-,01</v>
          </cell>
          <cell r="P1345" t="str">
            <v>islp10001700-,225</v>
          </cell>
          <cell r="Q1345">
            <v>0</v>
          </cell>
          <cell r="R1345">
            <v>0</v>
          </cell>
          <cell r="S1345">
            <v>0</v>
          </cell>
          <cell r="T1345">
            <v>0</v>
          </cell>
          <cell r="U1345">
            <v>0</v>
          </cell>
          <cell r="V1345">
            <v>0</v>
          </cell>
          <cell r="W1345">
            <v>0</v>
          </cell>
          <cell r="X1345">
            <v>0</v>
          </cell>
          <cell r="Y1345">
            <v>0</v>
          </cell>
          <cell r="Z1345">
            <v>0</v>
          </cell>
          <cell r="AA1345">
            <v>0</v>
          </cell>
          <cell r="AB1345">
            <v>0</v>
          </cell>
          <cell r="AC1345">
            <v>0</v>
          </cell>
          <cell r="AD1345">
            <v>0</v>
          </cell>
          <cell r="AE1345">
            <v>0</v>
          </cell>
          <cell r="AF1345">
            <v>0</v>
          </cell>
          <cell r="AG1345">
            <v>0</v>
          </cell>
          <cell r="AH1345">
            <v>0</v>
          </cell>
          <cell r="AI1345">
            <v>0</v>
          </cell>
        </row>
        <row r="1346">
          <cell r="C1346" t="str">
            <v>SL1015500</v>
          </cell>
          <cell r="D1346" t="str">
            <v xml:space="preserve">Puntos sanitari0s en pvc-s ø4", para sanitarios.       </v>
          </cell>
          <cell r="E1346" t="str">
            <v>UN</v>
          </cell>
          <cell r="F1346">
            <v>0</v>
          </cell>
          <cell r="G1346">
            <v>0</v>
          </cell>
          <cell r="J1346">
            <v>0</v>
          </cell>
          <cell r="K1346" t="str">
            <v>HERRAMIENTA.MENOR(%)-,035</v>
          </cell>
          <cell r="L1346" t="str">
            <v>islm10001957-2</v>
          </cell>
          <cell r="M1346" t="str">
            <v>islm10001958-1</v>
          </cell>
          <cell r="N1346" t="str">
            <v>islm10001959-1</v>
          </cell>
          <cell r="O1346" t="str">
            <v>islm10001956-,016</v>
          </cell>
          <cell r="P1346" t="str">
            <v>islp10001700-,30303</v>
          </cell>
          <cell r="Q1346">
            <v>0</v>
          </cell>
          <cell r="R1346">
            <v>0</v>
          </cell>
          <cell r="S1346">
            <v>0</v>
          </cell>
          <cell r="T1346">
            <v>0</v>
          </cell>
          <cell r="U1346">
            <v>0</v>
          </cell>
          <cell r="V1346">
            <v>0</v>
          </cell>
          <cell r="W1346">
            <v>0</v>
          </cell>
          <cell r="X1346">
            <v>0</v>
          </cell>
          <cell r="Y1346">
            <v>0</v>
          </cell>
          <cell r="Z1346">
            <v>0</v>
          </cell>
          <cell r="AA1346">
            <v>0</v>
          </cell>
          <cell r="AB1346">
            <v>0</v>
          </cell>
          <cell r="AC1346">
            <v>0</v>
          </cell>
          <cell r="AD1346">
            <v>0</v>
          </cell>
          <cell r="AE1346">
            <v>0</v>
          </cell>
          <cell r="AF1346">
            <v>0</v>
          </cell>
          <cell r="AG1346">
            <v>0</v>
          </cell>
          <cell r="AH1346">
            <v>0</v>
          </cell>
          <cell r="AI1346">
            <v>0</v>
          </cell>
        </row>
        <row r="1347">
          <cell r="C1347" t="str">
            <v>SL1015600</v>
          </cell>
          <cell r="D1347" t="str">
            <v xml:space="preserve">Punto sifon pvc-s ø2" para pisos vestier.     </v>
          </cell>
          <cell r="E1347" t="str">
            <v>UN</v>
          </cell>
          <cell r="F1347">
            <v>0</v>
          </cell>
          <cell r="G1347">
            <v>0</v>
          </cell>
          <cell r="J1347">
            <v>0</v>
          </cell>
          <cell r="K1347" t="str">
            <v>HERRAMIENTA.MENOR(%)-,035</v>
          </cell>
          <cell r="L1347" t="str">
            <v>islm10001953-1</v>
          </cell>
          <cell r="M1347" t="str">
            <v>islm10001955-1</v>
          </cell>
          <cell r="N1347" t="str">
            <v>islm10001956-,01</v>
          </cell>
          <cell r="O1347" t="str">
            <v>islp10001700-,2222</v>
          </cell>
          <cell r="P1347">
            <v>0</v>
          </cell>
          <cell r="Q1347">
            <v>0</v>
          </cell>
          <cell r="R1347">
            <v>0</v>
          </cell>
          <cell r="S1347">
            <v>0</v>
          </cell>
          <cell r="T1347">
            <v>0</v>
          </cell>
          <cell r="U1347">
            <v>0</v>
          </cell>
          <cell r="V1347">
            <v>0</v>
          </cell>
          <cell r="W1347">
            <v>0</v>
          </cell>
          <cell r="X1347">
            <v>0</v>
          </cell>
          <cell r="Y1347">
            <v>0</v>
          </cell>
          <cell r="Z1347">
            <v>0</v>
          </cell>
          <cell r="AA1347">
            <v>0</v>
          </cell>
          <cell r="AB1347">
            <v>0</v>
          </cell>
          <cell r="AC1347">
            <v>0</v>
          </cell>
          <cell r="AD1347">
            <v>0</v>
          </cell>
          <cell r="AE1347">
            <v>0</v>
          </cell>
          <cell r="AF1347">
            <v>0</v>
          </cell>
          <cell r="AG1347">
            <v>0</v>
          </cell>
          <cell r="AH1347">
            <v>0</v>
          </cell>
          <cell r="AI1347">
            <v>0</v>
          </cell>
        </row>
        <row r="1348">
          <cell r="C1348" t="str">
            <v>SL1015700</v>
          </cell>
          <cell r="D1348" t="str">
            <v>Suministro e instalacion de tuberia sanitaria en pvc-s ø4", para desagues de aguas residuales, incluye la excavacion y rellenos con material del sitio.</v>
          </cell>
          <cell r="E1348" t="str">
            <v xml:space="preserve"> ML </v>
          </cell>
          <cell r="F1348">
            <v>0</v>
          </cell>
          <cell r="G1348">
            <v>0</v>
          </cell>
          <cell r="J1348">
            <v>0</v>
          </cell>
          <cell r="K1348" t="str">
            <v>HERRAMIENTA.MENOR(%)-,05</v>
          </cell>
          <cell r="L1348" t="str">
            <v>islm10001957-1</v>
          </cell>
          <cell r="M1348" t="str">
            <v>islm10001960-,25</v>
          </cell>
          <cell r="N1348" t="str">
            <v>islm10001956-,016</v>
          </cell>
          <cell r="O1348" t="str">
            <v>islp10001700-,1725</v>
          </cell>
          <cell r="P1348">
            <v>0</v>
          </cell>
          <cell r="Q1348">
            <v>0</v>
          </cell>
          <cell r="R1348">
            <v>0</v>
          </cell>
          <cell r="S1348">
            <v>0</v>
          </cell>
          <cell r="T1348">
            <v>0</v>
          </cell>
          <cell r="U1348">
            <v>0</v>
          </cell>
          <cell r="V1348">
            <v>0</v>
          </cell>
          <cell r="W1348">
            <v>0</v>
          </cell>
          <cell r="X1348">
            <v>0</v>
          </cell>
          <cell r="Y1348">
            <v>0</v>
          </cell>
          <cell r="Z1348">
            <v>0</v>
          </cell>
          <cell r="AA1348">
            <v>0</v>
          </cell>
          <cell r="AB1348">
            <v>0</v>
          </cell>
          <cell r="AC1348">
            <v>0</v>
          </cell>
          <cell r="AD1348">
            <v>0</v>
          </cell>
          <cell r="AE1348">
            <v>0</v>
          </cell>
          <cell r="AF1348">
            <v>0</v>
          </cell>
          <cell r="AG1348">
            <v>0</v>
          </cell>
          <cell r="AH1348">
            <v>0</v>
          </cell>
          <cell r="AI1348">
            <v>0</v>
          </cell>
        </row>
        <row r="1349">
          <cell r="C1349" t="str">
            <v>SL1015800</v>
          </cell>
          <cell r="D1349" t="str">
            <v>Suministro e instalacion de tuberia pvc-s ø4" para aguas lluvias, incluye la excavacion y rellenos con material del sitio.</v>
          </cell>
          <cell r="E1349" t="str">
            <v xml:space="preserve"> ML </v>
          </cell>
          <cell r="F1349">
            <v>0</v>
          </cell>
          <cell r="G1349">
            <v>0</v>
          </cell>
          <cell r="J1349">
            <v>0</v>
          </cell>
          <cell r="K1349" t="str">
            <v>HERRAMIENTA.MENOR(%)-,06</v>
          </cell>
          <cell r="L1349" t="str">
            <v>islm10001961-1</v>
          </cell>
          <cell r="M1349" t="str">
            <v>islm10001960-,25</v>
          </cell>
          <cell r="N1349" t="str">
            <v>islm10001956-,016</v>
          </cell>
          <cell r="O1349" t="str">
            <v>islm10001958-,25</v>
          </cell>
          <cell r="P1349" t="str">
            <v>islp10001700-,1852</v>
          </cell>
          <cell r="Q1349">
            <v>0</v>
          </cell>
          <cell r="R1349">
            <v>0</v>
          </cell>
          <cell r="S1349">
            <v>0</v>
          </cell>
          <cell r="T1349">
            <v>0</v>
          </cell>
          <cell r="U1349">
            <v>0</v>
          </cell>
          <cell r="V1349">
            <v>0</v>
          </cell>
          <cell r="W1349">
            <v>0</v>
          </cell>
          <cell r="X1349">
            <v>0</v>
          </cell>
          <cell r="Y1349">
            <v>0</v>
          </cell>
          <cell r="Z1349">
            <v>0</v>
          </cell>
          <cell r="AA1349">
            <v>0</v>
          </cell>
          <cell r="AB1349">
            <v>0</v>
          </cell>
          <cell r="AC1349">
            <v>0</v>
          </cell>
          <cell r="AD1349">
            <v>0</v>
          </cell>
          <cell r="AE1349">
            <v>0</v>
          </cell>
          <cell r="AF1349">
            <v>0</v>
          </cell>
          <cell r="AG1349">
            <v>0</v>
          </cell>
          <cell r="AH1349">
            <v>0</v>
          </cell>
          <cell r="AI1349">
            <v>0</v>
          </cell>
        </row>
        <row r="1350">
          <cell r="C1350" t="str">
            <v>SL1015900</v>
          </cell>
          <cell r="D1350" t="str">
            <v>Punto de agua potable presion en pvc-p ø1/2" rde 21,  l= 0,50 a 2,00 mt.  incluye accesorios, rotura de muro y plantilla</v>
          </cell>
          <cell r="E1350" t="str">
            <v>UN</v>
          </cell>
          <cell r="F1350">
            <v>0</v>
          </cell>
          <cell r="G1350">
            <v>0</v>
          </cell>
          <cell r="J1350">
            <v>0</v>
          </cell>
          <cell r="K1350" t="str">
            <v>HERRAMIENTA.MENOR(%)-,025</v>
          </cell>
          <cell r="L1350" t="str">
            <v>islm10001962-2</v>
          </cell>
          <cell r="M1350" t="str">
            <v>islm10001963-2</v>
          </cell>
          <cell r="N1350" t="str">
            <v>islm10001956-,006</v>
          </cell>
          <cell r="O1350" t="str">
            <v>islm10001964-2</v>
          </cell>
          <cell r="P1350" t="str">
            <v>islm10001965-1</v>
          </cell>
          <cell r="Q1350" t="str">
            <v>islp10001700-,2703</v>
          </cell>
          <cell r="R1350">
            <v>0</v>
          </cell>
          <cell r="S1350">
            <v>0</v>
          </cell>
          <cell r="T1350">
            <v>0</v>
          </cell>
          <cell r="U1350">
            <v>0</v>
          </cell>
          <cell r="V1350">
            <v>0</v>
          </cell>
          <cell r="W1350">
            <v>0</v>
          </cell>
          <cell r="X1350">
            <v>0</v>
          </cell>
          <cell r="Y1350">
            <v>0</v>
          </cell>
          <cell r="Z1350">
            <v>0</v>
          </cell>
          <cell r="AA1350">
            <v>0</v>
          </cell>
          <cell r="AB1350">
            <v>0</v>
          </cell>
          <cell r="AC1350">
            <v>0</v>
          </cell>
          <cell r="AD1350">
            <v>0</v>
          </cell>
          <cell r="AE1350">
            <v>0</v>
          </cell>
          <cell r="AF1350">
            <v>0</v>
          </cell>
          <cell r="AG1350">
            <v>0</v>
          </cell>
          <cell r="AH1350">
            <v>0</v>
          </cell>
          <cell r="AI1350">
            <v>0</v>
          </cell>
        </row>
        <row r="1351">
          <cell r="C1351" t="str">
            <v>SL1016000</v>
          </cell>
          <cell r="D1351" t="str">
            <v>Suministro e instalacion de tuberia presion pvc-p ø1" rde 21, incluye accesorios, la rotura de muro y plantilla</v>
          </cell>
          <cell r="E1351" t="str">
            <v xml:space="preserve"> ML </v>
          </cell>
          <cell r="F1351">
            <v>0</v>
          </cell>
          <cell r="G1351">
            <v>0</v>
          </cell>
          <cell r="J1351">
            <v>0</v>
          </cell>
          <cell r="K1351" t="str">
            <v>HERRAMIENTA.MENOR(%)-,06</v>
          </cell>
          <cell r="L1351" t="str">
            <v>islm10001966-1,05</v>
          </cell>
          <cell r="M1351" t="str">
            <v>islm10001967-,33</v>
          </cell>
          <cell r="N1351" t="str">
            <v>islm10001956-,004</v>
          </cell>
          <cell r="O1351" t="str">
            <v>islm10001968-,33</v>
          </cell>
          <cell r="P1351" t="str">
            <v>islm10001969-,33</v>
          </cell>
          <cell r="Q1351" t="str">
            <v>islp10001700-,1087</v>
          </cell>
          <cell r="R1351">
            <v>0</v>
          </cell>
          <cell r="S1351">
            <v>0</v>
          </cell>
          <cell r="T1351">
            <v>0</v>
          </cell>
          <cell r="U1351">
            <v>0</v>
          </cell>
          <cell r="V1351">
            <v>0</v>
          </cell>
          <cell r="W1351">
            <v>0</v>
          </cell>
          <cell r="X1351">
            <v>0</v>
          </cell>
          <cell r="Y1351">
            <v>0</v>
          </cell>
          <cell r="Z1351">
            <v>0</v>
          </cell>
          <cell r="AA1351">
            <v>0</v>
          </cell>
          <cell r="AB1351">
            <v>0</v>
          </cell>
          <cell r="AC1351">
            <v>0</v>
          </cell>
          <cell r="AD1351">
            <v>0</v>
          </cell>
          <cell r="AE1351">
            <v>0</v>
          </cell>
          <cell r="AF1351">
            <v>0</v>
          </cell>
          <cell r="AG1351">
            <v>0</v>
          </cell>
          <cell r="AH1351">
            <v>0</v>
          </cell>
          <cell r="AI1351">
            <v>0</v>
          </cell>
        </row>
        <row r="1352">
          <cell r="C1352" t="str">
            <v>SL1016100</v>
          </cell>
          <cell r="D1352" t="str">
            <v>Suministro e instalacion de  valvula de paso libre ø1" r.w. incluye accesorios y caja de registro de 0,15x0,15 mt</v>
          </cell>
          <cell r="E1352" t="str">
            <v>UN</v>
          </cell>
          <cell r="F1352">
            <v>0</v>
          </cell>
          <cell r="G1352">
            <v>0</v>
          </cell>
          <cell r="J1352">
            <v>0</v>
          </cell>
          <cell r="K1352" t="str">
            <v>HERRAMIENTA.MENOR(%)-,07</v>
          </cell>
          <cell r="L1352" t="str">
            <v>islm10001970-1</v>
          </cell>
          <cell r="M1352" t="str">
            <v>islm10001971-2</v>
          </cell>
          <cell r="N1352" t="str">
            <v>islm10001956-,005</v>
          </cell>
          <cell r="O1352" t="str">
            <v>islp10001700-,1205</v>
          </cell>
          <cell r="P1352">
            <v>0</v>
          </cell>
          <cell r="Q1352">
            <v>0</v>
          </cell>
          <cell r="R1352">
            <v>0</v>
          </cell>
          <cell r="S1352">
            <v>0</v>
          </cell>
          <cell r="T1352">
            <v>0</v>
          </cell>
          <cell r="U1352">
            <v>0</v>
          </cell>
          <cell r="V1352">
            <v>0</v>
          </cell>
          <cell r="W1352">
            <v>0</v>
          </cell>
          <cell r="X1352">
            <v>0</v>
          </cell>
          <cell r="Y1352">
            <v>0</v>
          </cell>
          <cell r="Z1352">
            <v>0</v>
          </cell>
          <cell r="AA1352">
            <v>0</v>
          </cell>
          <cell r="AB1352">
            <v>0</v>
          </cell>
          <cell r="AC1352">
            <v>0</v>
          </cell>
          <cell r="AD1352">
            <v>0</v>
          </cell>
          <cell r="AE1352">
            <v>0</v>
          </cell>
          <cell r="AF1352">
            <v>0</v>
          </cell>
          <cell r="AG1352">
            <v>0</v>
          </cell>
          <cell r="AH1352">
            <v>0</v>
          </cell>
          <cell r="AI1352">
            <v>0</v>
          </cell>
        </row>
        <row r="1353">
          <cell r="C1353" t="str">
            <v>SL1016200</v>
          </cell>
          <cell r="D1353" t="str">
            <v>Registro valvula de corte 1/2", incluye accesorios y caja de registro de 0,15x0,15 mt</v>
          </cell>
          <cell r="E1353" t="str">
            <v>UN</v>
          </cell>
          <cell r="F1353">
            <v>0</v>
          </cell>
          <cell r="G1353">
            <v>0</v>
          </cell>
          <cell r="J1353">
            <v>0</v>
          </cell>
          <cell r="K1353" t="str">
            <v>HERRAMIENTA.MENOR(%)-,07</v>
          </cell>
          <cell r="L1353" t="str">
            <v>islm10001972-1</v>
          </cell>
          <cell r="M1353" t="str">
            <v>islm10001973-2</v>
          </cell>
          <cell r="N1353" t="str">
            <v>islm10001956-,006</v>
          </cell>
          <cell r="O1353" t="str">
            <v>islm10001974-1</v>
          </cell>
          <cell r="P1353" t="str">
            <v>islp10001700-,1493</v>
          </cell>
          <cell r="Q1353">
            <v>0</v>
          </cell>
          <cell r="R1353">
            <v>0</v>
          </cell>
          <cell r="S1353">
            <v>0</v>
          </cell>
          <cell r="T1353">
            <v>0</v>
          </cell>
          <cell r="U1353">
            <v>0</v>
          </cell>
          <cell r="V1353">
            <v>0</v>
          </cell>
          <cell r="W1353">
            <v>0</v>
          </cell>
          <cell r="X1353">
            <v>0</v>
          </cell>
          <cell r="Y1353">
            <v>0</v>
          </cell>
          <cell r="Z1353">
            <v>0</v>
          </cell>
          <cell r="AA1353">
            <v>0</v>
          </cell>
          <cell r="AB1353">
            <v>0</v>
          </cell>
          <cell r="AC1353">
            <v>0</v>
          </cell>
          <cell r="AD1353">
            <v>0</v>
          </cell>
          <cell r="AE1353">
            <v>0</v>
          </cell>
          <cell r="AF1353">
            <v>0</v>
          </cell>
          <cell r="AG1353">
            <v>0</v>
          </cell>
          <cell r="AH1353">
            <v>0</v>
          </cell>
          <cell r="AI1353">
            <v>0</v>
          </cell>
        </row>
        <row r="1354">
          <cell r="C1354" t="str">
            <v>SL1016300</v>
          </cell>
          <cell r="D1354" t="str">
            <v xml:space="preserve">Suministro e instalacion de lavamanos blanco de colgar incluye griferia </v>
          </cell>
          <cell r="E1354" t="str">
            <v>UN</v>
          </cell>
          <cell r="F1354">
            <v>0</v>
          </cell>
          <cell r="G1354">
            <v>0</v>
          </cell>
          <cell r="J1354">
            <v>0</v>
          </cell>
          <cell r="K1354" t="str">
            <v>HERRAMIENTA.MENOR(%)-,015</v>
          </cell>
          <cell r="L1354" t="str">
            <v>islm10001975-1</v>
          </cell>
          <cell r="M1354" t="str">
            <v>islm10001976-5</v>
          </cell>
          <cell r="N1354" t="str">
            <v>islm10001977-2</v>
          </cell>
          <cell r="O1354" t="str">
            <v>islt10001600-,7</v>
          </cell>
          <cell r="P1354" t="str">
            <v>islp10001700-,5</v>
          </cell>
          <cell r="Q1354">
            <v>0</v>
          </cell>
          <cell r="R1354">
            <v>0</v>
          </cell>
          <cell r="S1354">
            <v>0</v>
          </cell>
          <cell r="T1354">
            <v>0</v>
          </cell>
          <cell r="U1354">
            <v>0</v>
          </cell>
          <cell r="V1354">
            <v>0</v>
          </cell>
          <cell r="W1354">
            <v>0</v>
          </cell>
          <cell r="X1354">
            <v>0</v>
          </cell>
          <cell r="Y1354">
            <v>0</v>
          </cell>
          <cell r="Z1354">
            <v>0</v>
          </cell>
          <cell r="AA1354">
            <v>0</v>
          </cell>
          <cell r="AB1354">
            <v>0</v>
          </cell>
          <cell r="AC1354">
            <v>0</v>
          </cell>
          <cell r="AD1354">
            <v>0</v>
          </cell>
          <cell r="AE1354">
            <v>0</v>
          </cell>
          <cell r="AF1354">
            <v>0</v>
          </cell>
          <cell r="AG1354">
            <v>0</v>
          </cell>
          <cell r="AH1354">
            <v>0</v>
          </cell>
          <cell r="AI1354">
            <v>0</v>
          </cell>
        </row>
        <row r="1355">
          <cell r="C1355" t="str">
            <v>SL1016400</v>
          </cell>
          <cell r="D1355" t="str">
            <v xml:space="preserve">Suministro e instalacion de orinal blanco mediano incluye griferia  </v>
          </cell>
          <cell r="E1355" t="str">
            <v>UN</v>
          </cell>
          <cell r="F1355">
            <v>0</v>
          </cell>
          <cell r="G1355">
            <v>0</v>
          </cell>
          <cell r="J1355">
            <v>0</v>
          </cell>
          <cell r="K1355" t="str">
            <v>HERRAMIENTA.MENOR(%)-,01</v>
          </cell>
          <cell r="L1355" t="str">
            <v>islm10001978-1</v>
          </cell>
          <cell r="M1355" t="str">
            <v>islm10001976-5</v>
          </cell>
          <cell r="N1355" t="str">
            <v>islm10001979-2</v>
          </cell>
          <cell r="O1355" t="str">
            <v>islt10001600-,7</v>
          </cell>
          <cell r="P1355" t="str">
            <v>islp10001700-,6667</v>
          </cell>
          <cell r="Q1355">
            <v>0</v>
          </cell>
          <cell r="R1355">
            <v>0</v>
          </cell>
          <cell r="S1355">
            <v>0</v>
          </cell>
          <cell r="T1355">
            <v>0</v>
          </cell>
          <cell r="U1355">
            <v>0</v>
          </cell>
          <cell r="V1355">
            <v>0</v>
          </cell>
          <cell r="W1355">
            <v>0</v>
          </cell>
          <cell r="X1355">
            <v>0</v>
          </cell>
          <cell r="Y1355">
            <v>0</v>
          </cell>
          <cell r="Z1355">
            <v>0</v>
          </cell>
          <cell r="AA1355">
            <v>0</v>
          </cell>
          <cell r="AB1355">
            <v>0</v>
          </cell>
          <cell r="AC1355">
            <v>0</v>
          </cell>
          <cell r="AD1355">
            <v>0</v>
          </cell>
          <cell r="AE1355">
            <v>0</v>
          </cell>
          <cell r="AF1355">
            <v>0</v>
          </cell>
          <cell r="AG1355">
            <v>0</v>
          </cell>
          <cell r="AH1355">
            <v>0</v>
          </cell>
          <cell r="AI1355">
            <v>0</v>
          </cell>
        </row>
        <row r="1356">
          <cell r="C1356" t="str">
            <v>SL1016500</v>
          </cell>
          <cell r="D1356" t="str">
            <v>Suministro e instalacion de rejilla piso de al ts 3x2.</v>
          </cell>
          <cell r="E1356" t="str">
            <v>UN</v>
          </cell>
          <cell r="F1356">
            <v>0</v>
          </cell>
          <cell r="G1356">
            <v>0</v>
          </cell>
          <cell r="J1356">
            <v>0</v>
          </cell>
          <cell r="K1356" t="str">
            <v>HERRAMIENTA.MENOR(%)-,03</v>
          </cell>
          <cell r="L1356" t="str">
            <v>islm10001981-1</v>
          </cell>
          <cell r="M1356" t="str">
            <v>islm10001976-3</v>
          </cell>
          <cell r="N1356" t="str">
            <v>islm10001980-2</v>
          </cell>
          <cell r="O1356" t="str">
            <v>islt10001600-,2</v>
          </cell>
          <cell r="P1356" t="str">
            <v>islp10001700-,2</v>
          </cell>
          <cell r="Q1356">
            <v>0</v>
          </cell>
          <cell r="R1356">
            <v>0</v>
          </cell>
          <cell r="S1356">
            <v>0</v>
          </cell>
          <cell r="T1356">
            <v>0</v>
          </cell>
          <cell r="U1356">
            <v>0</v>
          </cell>
          <cell r="V1356">
            <v>0</v>
          </cell>
          <cell r="W1356">
            <v>0</v>
          </cell>
          <cell r="X1356">
            <v>0</v>
          </cell>
          <cell r="Y1356">
            <v>0</v>
          </cell>
          <cell r="Z1356">
            <v>0</v>
          </cell>
          <cell r="AA1356">
            <v>0</v>
          </cell>
          <cell r="AB1356">
            <v>0</v>
          </cell>
          <cell r="AC1356">
            <v>0</v>
          </cell>
          <cell r="AD1356">
            <v>0</v>
          </cell>
          <cell r="AE1356">
            <v>0</v>
          </cell>
          <cell r="AF1356">
            <v>0</v>
          </cell>
          <cell r="AG1356">
            <v>0</v>
          </cell>
          <cell r="AH1356">
            <v>0</v>
          </cell>
          <cell r="AI1356">
            <v>0</v>
          </cell>
        </row>
        <row r="1357">
          <cell r="C1357" t="str">
            <v>SL1016600</v>
          </cell>
          <cell r="D1357" t="str">
            <v>Suminsitro e instalacion de juego de incrustaciones: papelera, jabonera, etc</v>
          </cell>
          <cell r="E1357" t="str">
            <v xml:space="preserve"> UN</v>
          </cell>
          <cell r="F1357">
            <v>0</v>
          </cell>
          <cell r="G1357">
            <v>0</v>
          </cell>
          <cell r="J1357">
            <v>0</v>
          </cell>
          <cell r="K1357" t="str">
            <v>HERRAMIENTA.MENOR(%)-,018</v>
          </cell>
          <cell r="L1357" t="str">
            <v>islm10001982-1</v>
          </cell>
          <cell r="M1357" t="str">
            <v>islm10001976-5</v>
          </cell>
          <cell r="N1357" t="str">
            <v>islt10001600-,12</v>
          </cell>
          <cell r="O1357" t="str">
            <v>islp10001700-,3333</v>
          </cell>
          <cell r="P1357">
            <v>0</v>
          </cell>
          <cell r="Q1357">
            <v>0</v>
          </cell>
          <cell r="R1357">
            <v>0</v>
          </cell>
          <cell r="S1357">
            <v>0</v>
          </cell>
          <cell r="T1357">
            <v>0</v>
          </cell>
          <cell r="U1357">
            <v>0</v>
          </cell>
          <cell r="V1357">
            <v>0</v>
          </cell>
          <cell r="W1357">
            <v>0</v>
          </cell>
          <cell r="X1357">
            <v>0</v>
          </cell>
          <cell r="Y1357">
            <v>0</v>
          </cell>
          <cell r="Z1357">
            <v>0</v>
          </cell>
          <cell r="AA1357">
            <v>0</v>
          </cell>
          <cell r="AB1357">
            <v>0</v>
          </cell>
          <cell r="AC1357">
            <v>0</v>
          </cell>
          <cell r="AD1357">
            <v>0</v>
          </cell>
          <cell r="AE1357">
            <v>0</v>
          </cell>
          <cell r="AF1357">
            <v>0</v>
          </cell>
          <cell r="AG1357">
            <v>0</v>
          </cell>
          <cell r="AH1357">
            <v>0</v>
          </cell>
          <cell r="AI1357">
            <v>0</v>
          </cell>
        </row>
        <row r="1358">
          <cell r="C1358" t="str">
            <v>SL1016700</v>
          </cell>
          <cell r="D1358" t="str">
            <v>Suministro e instalacion de sanitario blanco laguna, incluye griferia.</v>
          </cell>
          <cell r="E1358" t="str">
            <v>UN</v>
          </cell>
          <cell r="F1358">
            <v>0</v>
          </cell>
          <cell r="G1358">
            <v>0</v>
          </cell>
          <cell r="J1358">
            <v>0</v>
          </cell>
          <cell r="K1358" t="str">
            <v>HERRAMIENTA.MENOR(%)-,018</v>
          </cell>
          <cell r="L1358" t="str">
            <v>islm10001983-1</v>
          </cell>
          <cell r="M1358" t="str">
            <v>islm10001976-5</v>
          </cell>
          <cell r="N1358" t="str">
            <v>islm10001984-2</v>
          </cell>
          <cell r="O1358" t="str">
            <v>islt10001600-,7</v>
          </cell>
          <cell r="P1358" t="str">
            <v>islp10001700-,5</v>
          </cell>
          <cell r="Q1358">
            <v>0</v>
          </cell>
          <cell r="R1358">
            <v>0</v>
          </cell>
          <cell r="S1358">
            <v>0</v>
          </cell>
          <cell r="T1358">
            <v>0</v>
          </cell>
          <cell r="U1358">
            <v>0</v>
          </cell>
          <cell r="V1358">
            <v>0</v>
          </cell>
          <cell r="W1358">
            <v>0</v>
          </cell>
          <cell r="X1358">
            <v>0</v>
          </cell>
          <cell r="Y1358">
            <v>0</v>
          </cell>
          <cell r="Z1358">
            <v>0</v>
          </cell>
          <cell r="AA1358">
            <v>0</v>
          </cell>
          <cell r="AB1358">
            <v>0</v>
          </cell>
          <cell r="AC1358">
            <v>0</v>
          </cell>
          <cell r="AD1358">
            <v>0</v>
          </cell>
          <cell r="AE1358">
            <v>0</v>
          </cell>
          <cell r="AF1358">
            <v>0</v>
          </cell>
          <cell r="AG1358">
            <v>0</v>
          </cell>
          <cell r="AH1358">
            <v>0</v>
          </cell>
          <cell r="AI1358">
            <v>0</v>
          </cell>
        </row>
        <row r="1359">
          <cell r="C1359" t="str">
            <v>SL1016800</v>
          </cell>
          <cell r="D1359" t="str">
            <v xml:space="preserve">Suministro e instalacion de enchapes en baldosin 20,5x20,5 cms para muros y pisos antideslizantes de baños </v>
          </cell>
          <cell r="E1359" t="str">
            <v>M2</v>
          </cell>
          <cell r="F1359">
            <v>0</v>
          </cell>
          <cell r="G1359">
            <v>0</v>
          </cell>
          <cell r="J1359">
            <v>0</v>
          </cell>
          <cell r="K1359" t="str">
            <v>HERRAMIENTA.MENOR(%)-,048</v>
          </cell>
          <cell r="L1359" t="str">
            <v>islm10001985-1,03</v>
          </cell>
          <cell r="M1359" t="str">
            <v>islm10001986-3</v>
          </cell>
          <cell r="N1359" t="str">
            <v>islm10001987-3</v>
          </cell>
          <cell r="O1359" t="str">
            <v>islt10001700-,2</v>
          </cell>
          <cell r="P1359" t="str">
            <v>islp10001800-,125</v>
          </cell>
          <cell r="Q1359">
            <v>0</v>
          </cell>
          <cell r="R1359">
            <v>0</v>
          </cell>
          <cell r="S1359">
            <v>0</v>
          </cell>
          <cell r="T1359">
            <v>0</v>
          </cell>
          <cell r="U1359">
            <v>0</v>
          </cell>
          <cell r="V1359">
            <v>0</v>
          </cell>
          <cell r="W1359">
            <v>0</v>
          </cell>
          <cell r="X1359">
            <v>0</v>
          </cell>
          <cell r="Y1359">
            <v>0</v>
          </cell>
          <cell r="Z1359">
            <v>0</v>
          </cell>
          <cell r="AA1359">
            <v>0</v>
          </cell>
          <cell r="AB1359">
            <v>0</v>
          </cell>
          <cell r="AC1359">
            <v>0</v>
          </cell>
          <cell r="AD1359">
            <v>0</v>
          </cell>
          <cell r="AE1359">
            <v>0</v>
          </cell>
          <cell r="AF1359">
            <v>0</v>
          </cell>
          <cell r="AG1359">
            <v>0</v>
          </cell>
          <cell r="AH1359">
            <v>0</v>
          </cell>
          <cell r="AI1359">
            <v>0</v>
          </cell>
        </row>
        <row r="1360">
          <cell r="C1360" t="str">
            <v>SL1016900</v>
          </cell>
          <cell r="D1360" t="str">
            <v>Piso placa en concreto reforzado de 3.000 psi e=0,10 mt, incluye la malla electrosoldada</v>
          </cell>
          <cell r="E1360" t="str">
            <v>M2</v>
          </cell>
          <cell r="F1360">
            <v>0</v>
          </cell>
          <cell r="G1360">
            <v>0</v>
          </cell>
          <cell r="J1360">
            <v>0</v>
          </cell>
          <cell r="K1360" t="str">
            <v>HERRAMIENTA.MENOR(%)-,03</v>
          </cell>
          <cell r="L1360" t="str">
            <v>isle10002200-,2</v>
          </cell>
          <cell r="M1360" t="str">
            <v>islm10001914-,04</v>
          </cell>
          <cell r="N1360" t="str">
            <v>isle10002600-,04</v>
          </cell>
          <cell r="O1360" t="str">
            <v>islm10001945-36,8</v>
          </cell>
          <cell r="P1360" t="str">
            <v>islm10001946-,0882</v>
          </cell>
          <cell r="Q1360" t="str">
            <v>islm10001947-,0588</v>
          </cell>
          <cell r="R1360" t="str">
            <v>isle10002900-,1</v>
          </cell>
          <cell r="S1360" t="str">
            <v>islm10001988-1,05</v>
          </cell>
          <cell r="T1360" t="str">
            <v>islt10001300-,3</v>
          </cell>
          <cell r="U1360" t="str">
            <v>islp10001400-,08</v>
          </cell>
          <cell r="V1360">
            <v>0</v>
          </cell>
          <cell r="W1360">
            <v>0</v>
          </cell>
          <cell r="X1360">
            <v>0</v>
          </cell>
          <cell r="Y1360">
            <v>0</v>
          </cell>
          <cell r="Z1360">
            <v>0</v>
          </cell>
          <cell r="AA1360">
            <v>0</v>
          </cell>
          <cell r="AB1360">
            <v>0</v>
          </cell>
          <cell r="AC1360">
            <v>0</v>
          </cell>
          <cell r="AD1360">
            <v>0</v>
          </cell>
          <cell r="AE1360">
            <v>0</v>
          </cell>
          <cell r="AF1360">
            <v>0</v>
          </cell>
          <cell r="AG1360">
            <v>0</v>
          </cell>
          <cell r="AH1360">
            <v>0</v>
          </cell>
          <cell r="AI1360">
            <v>0</v>
          </cell>
        </row>
        <row r="1361">
          <cell r="C1361" t="str">
            <v>SL1017000</v>
          </cell>
          <cell r="D1361" t="str">
            <v xml:space="preserve">Suministro e instalación de alfombra dimensions matiz grenn 1, de 4 mm </v>
          </cell>
          <cell r="E1361" t="str">
            <v>M2</v>
          </cell>
          <cell r="F1361">
            <v>0</v>
          </cell>
          <cell r="G1361">
            <v>0</v>
          </cell>
          <cell r="J1361">
            <v>0</v>
          </cell>
          <cell r="K1361" t="str">
            <v>HERRAMIENTA.MENOR(%)-,07</v>
          </cell>
          <cell r="L1361" t="str">
            <v>islm10001989-1,03</v>
          </cell>
          <cell r="M1361" t="str">
            <v>islm10001990-,050</v>
          </cell>
          <cell r="N1361" t="str">
            <v>islt10001400-,2</v>
          </cell>
          <cell r="O1361" t="str">
            <v>islp10001900-,125</v>
          </cell>
          <cell r="P1361">
            <v>0</v>
          </cell>
          <cell r="Q1361">
            <v>0</v>
          </cell>
          <cell r="R1361">
            <v>0</v>
          </cell>
          <cell r="S1361">
            <v>0</v>
          </cell>
          <cell r="T1361">
            <v>0</v>
          </cell>
          <cell r="U1361">
            <v>0</v>
          </cell>
          <cell r="V1361">
            <v>0</v>
          </cell>
          <cell r="W1361">
            <v>0</v>
          </cell>
          <cell r="X1361">
            <v>0</v>
          </cell>
          <cell r="Y1361">
            <v>0</v>
          </cell>
          <cell r="Z1361">
            <v>0</v>
          </cell>
          <cell r="AA1361">
            <v>0</v>
          </cell>
          <cell r="AB1361">
            <v>0</v>
          </cell>
          <cell r="AC1361">
            <v>0</v>
          </cell>
          <cell r="AD1361">
            <v>0</v>
          </cell>
          <cell r="AE1361">
            <v>0</v>
          </cell>
          <cell r="AF1361">
            <v>0</v>
          </cell>
          <cell r="AG1361">
            <v>0</v>
          </cell>
          <cell r="AH1361">
            <v>0</v>
          </cell>
          <cell r="AI1361">
            <v>0</v>
          </cell>
        </row>
        <row r="1362">
          <cell r="C1362" t="str">
            <v>SL1017100</v>
          </cell>
          <cell r="D1362" t="str">
            <v>Localizacion trazado y replanteo</v>
          </cell>
          <cell r="E1362" t="str">
            <v>M2</v>
          </cell>
          <cell r="F1362">
            <v>1452</v>
          </cell>
          <cell r="G1362" t="str">
            <v>localizacion trazado y replanteo</v>
          </cell>
          <cell r="H1362">
            <v>0</v>
          </cell>
          <cell r="I1362">
            <v>0</v>
          </cell>
          <cell r="J1362">
            <v>2</v>
          </cell>
          <cell r="K1362" t="str">
            <v>isle10000100-0,0289855</v>
          </cell>
          <cell r="L1362" t="str">
            <v>islp10000100-0,01815689</v>
          </cell>
          <cell r="M1362">
            <v>0</v>
          </cell>
          <cell r="N1362">
            <v>0</v>
          </cell>
          <cell r="O1362">
            <v>0</v>
          </cell>
          <cell r="P1362">
            <v>0</v>
          </cell>
          <cell r="Q1362">
            <v>0</v>
          </cell>
          <cell r="R1362">
            <v>0</v>
          </cell>
          <cell r="S1362">
            <v>0</v>
          </cell>
          <cell r="T1362">
            <v>0</v>
          </cell>
          <cell r="U1362">
            <v>0</v>
          </cell>
          <cell r="V1362">
            <v>0</v>
          </cell>
          <cell r="W1362">
            <v>0</v>
          </cell>
          <cell r="X1362">
            <v>0</v>
          </cell>
          <cell r="Y1362">
            <v>0</v>
          </cell>
          <cell r="Z1362">
            <v>0</v>
          </cell>
          <cell r="AA1362">
            <v>0</v>
          </cell>
          <cell r="AB1362">
            <v>0</v>
          </cell>
          <cell r="AC1362">
            <v>0</v>
          </cell>
          <cell r="AD1362">
            <v>0</v>
          </cell>
          <cell r="AE1362">
            <v>0</v>
          </cell>
          <cell r="AF1362">
            <v>0</v>
          </cell>
          <cell r="AG1362">
            <v>0</v>
          </cell>
          <cell r="AH1362">
            <v>0</v>
          </cell>
          <cell r="AI1362">
            <v>0</v>
          </cell>
        </row>
        <row r="1363">
          <cell r="C1363" t="str">
            <v>SL1017200</v>
          </cell>
          <cell r="D1363" t="str">
            <v>Reparacion de grietas en muro, con mortero impermeabilizado y acabado interior en SIKAMORTERO</v>
          </cell>
          <cell r="E1363" t="str">
            <v>ML</v>
          </cell>
          <cell r="F1363">
            <v>0</v>
          </cell>
          <cell r="G1363">
            <v>0</v>
          </cell>
          <cell r="J1363">
            <v>0</v>
          </cell>
          <cell r="K1363" t="str">
            <v>HERRAMIENTA.MENOR(%)-,1</v>
          </cell>
          <cell r="L1363" t="str">
            <v>isle10002200-,1</v>
          </cell>
          <cell r="M1363" t="str">
            <v>islm10001991-,25</v>
          </cell>
          <cell r="N1363" t="str">
            <v>islp10000300-,06</v>
          </cell>
          <cell r="O1363" t="str">
            <v>islp10000200-,06</v>
          </cell>
          <cell r="P1363">
            <v>0</v>
          </cell>
          <cell r="Q1363">
            <v>0</v>
          </cell>
          <cell r="R1363">
            <v>0</v>
          </cell>
          <cell r="S1363">
            <v>0</v>
          </cell>
          <cell r="T1363">
            <v>0</v>
          </cell>
          <cell r="U1363">
            <v>0</v>
          </cell>
          <cell r="V1363">
            <v>0</v>
          </cell>
          <cell r="W1363">
            <v>0</v>
          </cell>
          <cell r="X1363">
            <v>0</v>
          </cell>
          <cell r="Y1363">
            <v>0</v>
          </cell>
          <cell r="Z1363">
            <v>0</v>
          </cell>
          <cell r="AA1363">
            <v>0</v>
          </cell>
          <cell r="AB1363">
            <v>0</v>
          </cell>
          <cell r="AC1363">
            <v>0</v>
          </cell>
          <cell r="AD1363">
            <v>0</v>
          </cell>
          <cell r="AE1363">
            <v>0</v>
          </cell>
          <cell r="AF1363">
            <v>0</v>
          </cell>
          <cell r="AG1363">
            <v>0</v>
          </cell>
          <cell r="AH1363">
            <v>0</v>
          </cell>
          <cell r="AI1363">
            <v>0</v>
          </cell>
        </row>
        <row r="1364">
          <cell r="C1364" t="str">
            <v>SL1017300</v>
          </cell>
          <cell r="D1364" t="str">
            <v>Machones en concreto 3000 psi armado de (0,15x0,15); refuerzo AS de 2Ø de 1/2 estribos AS 3/8 @ 0,15 incluye encofre en madera</v>
          </cell>
          <cell r="E1364" t="str">
            <v>ML</v>
          </cell>
          <cell r="F1364">
            <v>0</v>
          </cell>
          <cell r="G1364">
            <v>0</v>
          </cell>
          <cell r="J1364">
            <v>0</v>
          </cell>
          <cell r="K1364" t="str">
            <v>HERRAMIENTA.MENOR(%)-0,06</v>
          </cell>
          <cell r="L1364" t="str">
            <v>100000-2</v>
          </cell>
          <cell r="M1364" t="str">
            <v>100001-1,1</v>
          </cell>
          <cell r="N1364" t="str">
            <v>B0073230-,02</v>
          </cell>
          <cell r="O1364" t="str">
            <v>islm10001800-,023</v>
          </cell>
          <cell r="P1364" t="str">
            <v>isle10001400-,1</v>
          </cell>
          <cell r="Q1364" t="str">
            <v>islp10000300-,08</v>
          </cell>
          <cell r="R1364" t="str">
            <v>islp10000401-,08</v>
          </cell>
          <cell r="S1364">
            <v>0</v>
          </cell>
          <cell r="T1364">
            <v>0</v>
          </cell>
          <cell r="U1364">
            <v>0</v>
          </cell>
          <cell r="V1364">
            <v>0</v>
          </cell>
          <cell r="W1364">
            <v>0</v>
          </cell>
          <cell r="X1364">
            <v>0</v>
          </cell>
          <cell r="Y1364">
            <v>0</v>
          </cell>
          <cell r="Z1364">
            <v>0</v>
          </cell>
          <cell r="AA1364">
            <v>0</v>
          </cell>
          <cell r="AB1364">
            <v>0</v>
          </cell>
          <cell r="AC1364">
            <v>0</v>
          </cell>
          <cell r="AD1364">
            <v>0</v>
          </cell>
          <cell r="AE1364">
            <v>0</v>
          </cell>
          <cell r="AF1364">
            <v>0</v>
          </cell>
          <cell r="AG1364">
            <v>0</v>
          </cell>
          <cell r="AH1364">
            <v>0</v>
          </cell>
          <cell r="AI1364">
            <v>0</v>
          </cell>
        </row>
        <row r="1365">
          <cell r="C1365" t="str">
            <v>SL1017400</v>
          </cell>
          <cell r="D1365" t="str">
            <v>Levante en bloque de cemento vibrado N° 4, mortero de pega 1:4</v>
          </cell>
          <cell r="E1365" t="str">
            <v>M2</v>
          </cell>
          <cell r="F1365" t="str">
            <v>Bloque de cemento vibrado N° 10@13,125*U+1450^Mortero 1:4@0,021*M3+314757^Herramientas menores@0,4*Tarifa+500^Oficial@0,1*Dia+59500^Ayudante@0,1*Dia+48450^</v>
          </cell>
          <cell r="G1365">
            <v>0</v>
          </cell>
          <cell r="J1365">
            <v>0</v>
          </cell>
          <cell r="K1365" t="str">
            <v>HERRAMIENTA.MENOR(%)-0,06</v>
          </cell>
          <cell r="L1365" t="str">
            <v>isle10002200-,05</v>
          </cell>
          <cell r="M1365" t="str">
            <v>islm10001992-13,13</v>
          </cell>
          <cell r="N1365" t="str">
            <v>igob1016300-,021</v>
          </cell>
          <cell r="O1365" t="str">
            <v>islp10001500-,08</v>
          </cell>
          <cell r="P1365">
            <v>0</v>
          </cell>
          <cell r="Q1365">
            <v>0</v>
          </cell>
          <cell r="R1365">
            <v>0</v>
          </cell>
          <cell r="S1365">
            <v>0</v>
          </cell>
          <cell r="T1365">
            <v>0</v>
          </cell>
          <cell r="U1365">
            <v>0</v>
          </cell>
          <cell r="V1365">
            <v>0</v>
          </cell>
          <cell r="W1365">
            <v>0</v>
          </cell>
          <cell r="X1365">
            <v>0</v>
          </cell>
          <cell r="Y1365">
            <v>0</v>
          </cell>
          <cell r="Z1365">
            <v>0</v>
          </cell>
          <cell r="AA1365">
            <v>0</v>
          </cell>
          <cell r="AB1365">
            <v>0</v>
          </cell>
          <cell r="AC1365">
            <v>0</v>
          </cell>
          <cell r="AD1365">
            <v>0</v>
          </cell>
          <cell r="AE1365">
            <v>0</v>
          </cell>
          <cell r="AF1365">
            <v>0</v>
          </cell>
          <cell r="AG1365">
            <v>0</v>
          </cell>
          <cell r="AH1365">
            <v>0</v>
          </cell>
          <cell r="AI1365">
            <v>0</v>
          </cell>
        </row>
        <row r="1366">
          <cell r="C1366" t="str">
            <v>SL1017500</v>
          </cell>
          <cell r="D1366" t="str">
            <v>Pañete impermeabilizados todas las caras ; mortero impermeabilizado 1:4, esmaltado en paredes interiores y exteriores</v>
          </cell>
          <cell r="E1366" t="str">
            <v>M2</v>
          </cell>
          <cell r="F1366" t="str">
            <v>Mortero 1:4, impermeabilizado@0,021*M3+395707^Herramientas menores@1*Tarifa+500^Andamios y tablones@0,1667*Tarifa+2500^Oficial@0,1*Dia+59500^Ayudante@0,1*Dia+48450^</v>
          </cell>
          <cell r="G1366">
            <v>0</v>
          </cell>
          <cell r="J1366">
            <v>0</v>
          </cell>
          <cell r="K1366" t="str">
            <v>HERRAMIENTA.MENOR(%)-0,06</v>
          </cell>
          <cell r="L1366" t="str">
            <v>isle10002200-,05</v>
          </cell>
          <cell r="M1366" t="str">
            <v>igob1016300-,021</v>
          </cell>
          <cell r="N1366" t="str">
            <v>islp10001500-,1</v>
          </cell>
          <cell r="O1366">
            <v>0</v>
          </cell>
          <cell r="P1366">
            <v>0</v>
          </cell>
          <cell r="Q1366">
            <v>0</v>
          </cell>
          <cell r="R1366">
            <v>0</v>
          </cell>
          <cell r="S1366">
            <v>0</v>
          </cell>
          <cell r="T1366">
            <v>0</v>
          </cell>
          <cell r="U1366">
            <v>0</v>
          </cell>
          <cell r="V1366">
            <v>0</v>
          </cell>
          <cell r="W1366">
            <v>0</v>
          </cell>
          <cell r="X1366">
            <v>0</v>
          </cell>
          <cell r="Y1366">
            <v>0</v>
          </cell>
          <cell r="Z1366">
            <v>0</v>
          </cell>
          <cell r="AA1366">
            <v>0</v>
          </cell>
          <cell r="AB1366">
            <v>0</v>
          </cell>
          <cell r="AC1366">
            <v>0</v>
          </cell>
          <cell r="AD1366">
            <v>0</v>
          </cell>
          <cell r="AE1366">
            <v>0</v>
          </cell>
          <cell r="AF1366">
            <v>0</v>
          </cell>
          <cell r="AG1366">
            <v>0</v>
          </cell>
          <cell r="AH1366">
            <v>0</v>
          </cell>
          <cell r="AI1366">
            <v>0</v>
          </cell>
        </row>
        <row r="1367">
          <cell r="C1367" t="str">
            <v>SL1017600</v>
          </cell>
          <cell r="D1367" t="str">
            <v>Localizacion trazado y replanteo manual</v>
          </cell>
          <cell r="E1367" t="str">
            <v>M2</v>
          </cell>
          <cell r="F1367">
            <v>0</v>
          </cell>
          <cell r="G1367">
            <v>0</v>
          </cell>
          <cell r="J1367">
            <v>0</v>
          </cell>
          <cell r="K1367" t="str">
            <v>HERRAMIENTA.MENOR(%)-0,012</v>
          </cell>
          <cell r="L1367" t="str">
            <v>islm10001993-,04</v>
          </cell>
          <cell r="M1367" t="str">
            <v>islm10001994-,25</v>
          </cell>
          <cell r="N1367" t="str">
            <v>islm10001995-,17</v>
          </cell>
          <cell r="O1367" t="str">
            <v>islm10001996-,06</v>
          </cell>
          <cell r="P1367" t="str">
            <v>islm10001997-,005</v>
          </cell>
          <cell r="Q1367" t="str">
            <v>islp10002000-,024</v>
          </cell>
          <cell r="R1367">
            <v>0</v>
          </cell>
          <cell r="S1367">
            <v>0</v>
          </cell>
          <cell r="T1367">
            <v>0</v>
          </cell>
          <cell r="U1367">
            <v>0</v>
          </cell>
          <cell r="V1367">
            <v>0</v>
          </cell>
          <cell r="W1367">
            <v>0</v>
          </cell>
          <cell r="X1367">
            <v>0</v>
          </cell>
          <cell r="Y1367">
            <v>0</v>
          </cell>
          <cell r="Z1367">
            <v>0</v>
          </cell>
          <cell r="AA1367">
            <v>0</v>
          </cell>
          <cell r="AB1367">
            <v>0</v>
          </cell>
          <cell r="AC1367">
            <v>0</v>
          </cell>
          <cell r="AD1367">
            <v>0</v>
          </cell>
          <cell r="AE1367">
            <v>0</v>
          </cell>
          <cell r="AF1367">
            <v>0</v>
          </cell>
          <cell r="AG1367">
            <v>0</v>
          </cell>
          <cell r="AH1367">
            <v>0</v>
          </cell>
          <cell r="AI1367">
            <v>0</v>
          </cell>
        </row>
        <row r="1368">
          <cell r="C1368" t="str">
            <v>SL1017700</v>
          </cell>
          <cell r="D1368" t="str">
            <v>Filetes impermeabilizado mortero 1:4</v>
          </cell>
          <cell r="E1368" t="str">
            <v>ML</v>
          </cell>
          <cell r="F1368">
            <v>0</v>
          </cell>
          <cell r="G1368">
            <v>0</v>
          </cell>
          <cell r="J1368">
            <v>0</v>
          </cell>
          <cell r="K1368" t="str">
            <v>HERRAMIENTA.MENOR(%)-0,09</v>
          </cell>
          <cell r="L1368" t="str">
            <v>isle10002200-,01</v>
          </cell>
          <cell r="M1368" t="str">
            <v>igob1016300-,0042</v>
          </cell>
          <cell r="N1368" t="str">
            <v>islp10001500-,05</v>
          </cell>
          <cell r="O1368">
            <v>0</v>
          </cell>
          <cell r="P1368">
            <v>0</v>
          </cell>
          <cell r="Q1368">
            <v>0</v>
          </cell>
          <cell r="R1368">
            <v>0</v>
          </cell>
          <cell r="S1368">
            <v>0</v>
          </cell>
          <cell r="T1368">
            <v>0</v>
          </cell>
          <cell r="U1368">
            <v>0</v>
          </cell>
          <cell r="V1368">
            <v>0</v>
          </cell>
          <cell r="W1368">
            <v>0</v>
          </cell>
          <cell r="X1368">
            <v>0</v>
          </cell>
          <cell r="Y1368">
            <v>0</v>
          </cell>
          <cell r="Z1368">
            <v>0</v>
          </cell>
          <cell r="AA1368">
            <v>0</v>
          </cell>
          <cell r="AB1368">
            <v>0</v>
          </cell>
          <cell r="AC1368">
            <v>0</v>
          </cell>
          <cell r="AD1368">
            <v>0</v>
          </cell>
          <cell r="AE1368">
            <v>0</v>
          </cell>
          <cell r="AF1368">
            <v>0</v>
          </cell>
          <cell r="AG1368">
            <v>0</v>
          </cell>
          <cell r="AH1368">
            <v>0</v>
          </cell>
          <cell r="AI1368">
            <v>0</v>
          </cell>
        </row>
        <row r="1369">
          <cell r="C1369" t="str">
            <v>SL1017800</v>
          </cell>
          <cell r="D1369" t="str">
            <v>Enchape ceramico en la base del estanque en piedra de 0,20x0,20</v>
          </cell>
          <cell r="E1369" t="str">
            <v>M2</v>
          </cell>
          <cell r="F1369">
            <v>0</v>
          </cell>
          <cell r="G1369">
            <v>0</v>
          </cell>
          <cell r="J1369">
            <v>0</v>
          </cell>
          <cell r="K1369" t="str">
            <v>HERRAMIENTA.MENOR(%)-,06</v>
          </cell>
          <cell r="L1369" t="str">
            <v>islm10001985-1,03</v>
          </cell>
          <cell r="M1369" t="str">
            <v>islm10001986-3</v>
          </cell>
          <cell r="N1369" t="str">
            <v>islm10001987-3</v>
          </cell>
          <cell r="O1369" t="str">
            <v>islp10001800-,17</v>
          </cell>
          <cell r="P1369">
            <v>0</v>
          </cell>
          <cell r="Q1369">
            <v>0</v>
          </cell>
          <cell r="R1369">
            <v>0</v>
          </cell>
          <cell r="S1369">
            <v>0</v>
          </cell>
          <cell r="T1369">
            <v>0</v>
          </cell>
          <cell r="U1369">
            <v>0</v>
          </cell>
          <cell r="V1369">
            <v>0</v>
          </cell>
          <cell r="W1369">
            <v>0</v>
          </cell>
          <cell r="X1369">
            <v>0</v>
          </cell>
          <cell r="Y1369">
            <v>0</v>
          </cell>
          <cell r="Z1369">
            <v>0</v>
          </cell>
          <cell r="AA1369">
            <v>0</v>
          </cell>
          <cell r="AB1369">
            <v>0</v>
          </cell>
          <cell r="AC1369">
            <v>0</v>
          </cell>
          <cell r="AD1369">
            <v>0</v>
          </cell>
          <cell r="AE1369">
            <v>0</v>
          </cell>
          <cell r="AF1369">
            <v>0</v>
          </cell>
          <cell r="AG1369">
            <v>0</v>
          </cell>
          <cell r="AH1369">
            <v>0</v>
          </cell>
          <cell r="AI1369">
            <v>0</v>
          </cell>
        </row>
        <row r="1370">
          <cell r="C1370" t="str">
            <v>SL1017900</v>
          </cell>
          <cell r="D1370" t="str">
            <v>Limpieza final de obras mantenimiento abrebadero y construcción estanque La Sierra</v>
          </cell>
          <cell r="E1370" t="str">
            <v>Global</v>
          </cell>
          <cell r="F1370">
            <v>0</v>
          </cell>
          <cell r="G1370">
            <v>0</v>
          </cell>
          <cell r="H1370">
            <v>0</v>
          </cell>
          <cell r="I1370">
            <v>0</v>
          </cell>
          <cell r="J1370">
            <v>0</v>
          </cell>
          <cell r="K1370" t="str">
            <v>HERRAMIENTA.MENOR(%)-0,25</v>
          </cell>
          <cell r="L1370" t="str">
            <v>islm10001832-,9</v>
          </cell>
          <cell r="M1370" t="str">
            <v>islm10001833-,9</v>
          </cell>
          <cell r="N1370" t="str">
            <v>islp10000200-1</v>
          </cell>
          <cell r="O1370">
            <v>0</v>
          </cell>
          <cell r="P1370">
            <v>0</v>
          </cell>
          <cell r="Q1370">
            <v>0</v>
          </cell>
          <cell r="R1370">
            <v>0</v>
          </cell>
          <cell r="S1370">
            <v>0</v>
          </cell>
          <cell r="T1370">
            <v>0</v>
          </cell>
          <cell r="U1370">
            <v>0</v>
          </cell>
          <cell r="V1370">
            <v>0</v>
          </cell>
          <cell r="W1370">
            <v>0</v>
          </cell>
          <cell r="X1370">
            <v>0</v>
          </cell>
          <cell r="Y1370">
            <v>0</v>
          </cell>
          <cell r="Z1370">
            <v>0</v>
          </cell>
          <cell r="AA1370">
            <v>0</v>
          </cell>
          <cell r="AB1370">
            <v>0</v>
          </cell>
          <cell r="AC1370">
            <v>0</v>
          </cell>
          <cell r="AD1370">
            <v>0</v>
          </cell>
          <cell r="AE1370">
            <v>0</v>
          </cell>
          <cell r="AF1370">
            <v>0</v>
          </cell>
          <cell r="AG1370">
            <v>0</v>
          </cell>
          <cell r="AH1370">
            <v>0</v>
          </cell>
          <cell r="AI1370">
            <v>0</v>
          </cell>
        </row>
        <row r="1371">
          <cell r="C1371" t="str">
            <v>SL1018000</v>
          </cell>
          <cell r="D1371" t="str">
            <v>Transporte de materiales desde el casco urbano a sitio de la obra La Sierra</v>
          </cell>
          <cell r="E1371" t="str">
            <v>Global</v>
          </cell>
          <cell r="F1371">
            <v>0</v>
          </cell>
          <cell r="G1371">
            <v>0</v>
          </cell>
          <cell r="J1371">
            <v>0</v>
          </cell>
          <cell r="K1371" t="str">
            <v>islt10001800-1</v>
          </cell>
          <cell r="L1371">
            <v>0</v>
          </cell>
          <cell r="M1371">
            <v>0</v>
          </cell>
          <cell r="N1371">
            <v>0</v>
          </cell>
          <cell r="O1371">
            <v>0</v>
          </cell>
          <cell r="P1371">
            <v>0</v>
          </cell>
          <cell r="Q1371">
            <v>0</v>
          </cell>
          <cell r="R1371">
            <v>0</v>
          </cell>
          <cell r="S1371">
            <v>0</v>
          </cell>
          <cell r="T1371">
            <v>0</v>
          </cell>
          <cell r="U1371">
            <v>0</v>
          </cell>
          <cell r="V1371">
            <v>0</v>
          </cell>
          <cell r="W1371">
            <v>0</v>
          </cell>
          <cell r="X1371">
            <v>0</v>
          </cell>
          <cell r="Y1371">
            <v>0</v>
          </cell>
          <cell r="Z1371">
            <v>0</v>
          </cell>
          <cell r="AA1371">
            <v>0</v>
          </cell>
          <cell r="AB1371">
            <v>0</v>
          </cell>
          <cell r="AC1371">
            <v>0</v>
          </cell>
          <cell r="AD1371">
            <v>0</v>
          </cell>
          <cell r="AE1371">
            <v>0</v>
          </cell>
          <cell r="AF1371">
            <v>0</v>
          </cell>
          <cell r="AG1371">
            <v>0</v>
          </cell>
          <cell r="AH1371">
            <v>0</v>
          </cell>
          <cell r="AI1371">
            <v>0</v>
          </cell>
        </row>
        <row r="1372">
          <cell r="C1372" t="str">
            <v>SL1018100</v>
          </cell>
          <cell r="D1372" t="str">
            <v>Demolicion muro de cierre en mal estado y retiro fuera del sitio de trabajo</v>
          </cell>
          <cell r="E1372" t="str">
            <v>M2</v>
          </cell>
          <cell r="F1372">
            <v>0</v>
          </cell>
          <cell r="G1372">
            <v>0</v>
          </cell>
          <cell r="J1372">
            <v>0</v>
          </cell>
          <cell r="K1372" t="str">
            <v>HERRAMIENTA.MENOR(%)-0,11</v>
          </cell>
          <cell r="L1372" t="str">
            <v>islm10001912-0,02</v>
          </cell>
          <cell r="M1372" t="str">
            <v>islp10002200-0,075</v>
          </cell>
          <cell r="N1372">
            <v>0</v>
          </cell>
          <cell r="O1372">
            <v>0</v>
          </cell>
          <cell r="P1372">
            <v>0</v>
          </cell>
          <cell r="Q1372">
            <v>0</v>
          </cell>
          <cell r="R1372">
            <v>0</v>
          </cell>
          <cell r="S1372">
            <v>0</v>
          </cell>
          <cell r="T1372">
            <v>0</v>
          </cell>
          <cell r="U1372">
            <v>0</v>
          </cell>
          <cell r="V1372">
            <v>0</v>
          </cell>
          <cell r="W1372">
            <v>0</v>
          </cell>
          <cell r="X1372">
            <v>0</v>
          </cell>
          <cell r="Y1372">
            <v>0</v>
          </cell>
          <cell r="Z1372">
            <v>0</v>
          </cell>
          <cell r="AA1372">
            <v>0</v>
          </cell>
          <cell r="AB1372">
            <v>0</v>
          </cell>
          <cell r="AC1372">
            <v>0</v>
          </cell>
          <cell r="AD1372">
            <v>0</v>
          </cell>
          <cell r="AE1372">
            <v>0</v>
          </cell>
          <cell r="AF1372">
            <v>0</v>
          </cell>
          <cell r="AG1372">
            <v>0</v>
          </cell>
          <cell r="AH1372">
            <v>0</v>
          </cell>
          <cell r="AI1372">
            <v>0</v>
          </cell>
        </row>
        <row r="1373">
          <cell r="C1373" t="str">
            <v>SL1018200</v>
          </cell>
          <cell r="D1373" t="str">
            <v xml:space="preserve">Demolicion pañete en mal estado </v>
          </cell>
          <cell r="E1373" t="str">
            <v>M2</v>
          </cell>
          <cell r="F1373">
            <v>0</v>
          </cell>
          <cell r="G1373">
            <v>0</v>
          </cell>
          <cell r="J1373">
            <v>0</v>
          </cell>
          <cell r="K1373" t="str">
            <v>HERRAMIENTA.MENOR(%)-0,11</v>
          </cell>
          <cell r="L1373" t="str">
            <v>islm10001912-0,02</v>
          </cell>
          <cell r="M1373" t="str">
            <v>islp10002200-0,061</v>
          </cell>
          <cell r="N1373">
            <v>0</v>
          </cell>
          <cell r="O1373">
            <v>0</v>
          </cell>
          <cell r="P1373">
            <v>0</v>
          </cell>
          <cell r="Q1373">
            <v>0</v>
          </cell>
          <cell r="R1373">
            <v>0</v>
          </cell>
          <cell r="S1373">
            <v>0</v>
          </cell>
          <cell r="T1373">
            <v>0</v>
          </cell>
          <cell r="U1373">
            <v>0</v>
          </cell>
          <cell r="V1373">
            <v>0</v>
          </cell>
          <cell r="W1373">
            <v>0</v>
          </cell>
          <cell r="X1373">
            <v>0</v>
          </cell>
          <cell r="Y1373">
            <v>0</v>
          </cell>
          <cell r="Z1373">
            <v>0</v>
          </cell>
          <cell r="AA1373">
            <v>0</v>
          </cell>
          <cell r="AB1373">
            <v>0</v>
          </cell>
          <cell r="AC1373">
            <v>0</v>
          </cell>
          <cell r="AD1373">
            <v>0</v>
          </cell>
          <cell r="AE1373">
            <v>0</v>
          </cell>
          <cell r="AF1373">
            <v>0</v>
          </cell>
          <cell r="AG1373">
            <v>0</v>
          </cell>
          <cell r="AH1373">
            <v>0</v>
          </cell>
          <cell r="AI1373">
            <v>0</v>
          </cell>
        </row>
        <row r="1374">
          <cell r="C1374" t="str">
            <v>SL1018300</v>
          </cell>
          <cell r="D1374" t="str">
            <v xml:space="preserve">Demolicion tapa en concreto de tanque de agua subterraneo  </v>
          </cell>
          <cell r="E1374" t="str">
            <v>M2</v>
          </cell>
          <cell r="F1374">
            <v>0</v>
          </cell>
          <cell r="G1374">
            <v>0</v>
          </cell>
          <cell r="J1374">
            <v>0</v>
          </cell>
          <cell r="K1374" t="str">
            <v>HERRAMIENTA.MENOR(%)-0,08</v>
          </cell>
          <cell r="L1374" t="str">
            <v>islp10002200-0,17</v>
          </cell>
          <cell r="M1374">
            <v>0</v>
          </cell>
          <cell r="N1374">
            <v>0</v>
          </cell>
          <cell r="O1374">
            <v>0</v>
          </cell>
          <cell r="P1374">
            <v>0</v>
          </cell>
          <cell r="Q1374">
            <v>0</v>
          </cell>
          <cell r="R1374">
            <v>0</v>
          </cell>
          <cell r="S1374">
            <v>0</v>
          </cell>
          <cell r="T1374">
            <v>0</v>
          </cell>
          <cell r="U1374">
            <v>0</v>
          </cell>
          <cell r="V1374">
            <v>0</v>
          </cell>
          <cell r="W1374">
            <v>0</v>
          </cell>
          <cell r="X1374">
            <v>0</v>
          </cell>
          <cell r="Y1374">
            <v>0</v>
          </cell>
          <cell r="Z1374">
            <v>0</v>
          </cell>
          <cell r="AA1374">
            <v>0</v>
          </cell>
          <cell r="AB1374">
            <v>0</v>
          </cell>
          <cell r="AC1374">
            <v>0</v>
          </cell>
          <cell r="AD1374">
            <v>0</v>
          </cell>
          <cell r="AE1374">
            <v>0</v>
          </cell>
          <cell r="AF1374">
            <v>0</v>
          </cell>
          <cell r="AG1374">
            <v>0</v>
          </cell>
          <cell r="AH1374">
            <v>0</v>
          </cell>
          <cell r="AI1374">
            <v>0</v>
          </cell>
        </row>
        <row r="1375">
          <cell r="C1375" t="str">
            <v>SL1018400</v>
          </cell>
          <cell r="D1375" t="str">
            <v>Desmonte ventana de aluminio</v>
          </cell>
          <cell r="E1375" t="str">
            <v>UN</v>
          </cell>
          <cell r="F1375">
            <v>0</v>
          </cell>
          <cell r="G1375">
            <v>0</v>
          </cell>
          <cell r="J1375">
            <v>0</v>
          </cell>
          <cell r="K1375" t="str">
            <v>HERRAMIENTA.MENOR(%)-0,08</v>
          </cell>
          <cell r="L1375" t="str">
            <v>islp10002200-0,285</v>
          </cell>
          <cell r="M1375">
            <v>0</v>
          </cell>
          <cell r="N1375">
            <v>0</v>
          </cell>
          <cell r="O1375">
            <v>0</v>
          </cell>
          <cell r="P1375">
            <v>0</v>
          </cell>
          <cell r="Q1375">
            <v>0</v>
          </cell>
          <cell r="R1375">
            <v>0</v>
          </cell>
          <cell r="S1375">
            <v>0</v>
          </cell>
          <cell r="T1375">
            <v>0</v>
          </cell>
          <cell r="U1375">
            <v>0</v>
          </cell>
          <cell r="V1375">
            <v>0</v>
          </cell>
          <cell r="W1375">
            <v>0</v>
          </cell>
          <cell r="X1375">
            <v>0</v>
          </cell>
          <cell r="Y1375">
            <v>0</v>
          </cell>
          <cell r="Z1375">
            <v>0</v>
          </cell>
          <cell r="AA1375">
            <v>0</v>
          </cell>
          <cell r="AB1375">
            <v>0</v>
          </cell>
          <cell r="AC1375">
            <v>0</v>
          </cell>
          <cell r="AD1375">
            <v>0</v>
          </cell>
          <cell r="AE1375">
            <v>0</v>
          </cell>
          <cell r="AF1375">
            <v>0</v>
          </cell>
          <cell r="AG1375">
            <v>0</v>
          </cell>
          <cell r="AH1375">
            <v>0</v>
          </cell>
          <cell r="AI1375">
            <v>0</v>
          </cell>
        </row>
        <row r="1376">
          <cell r="C1376" t="str">
            <v>SL1018500</v>
          </cell>
          <cell r="D1376" t="str">
            <v xml:space="preserve">Desmonte cubierta en mal estado </v>
          </cell>
          <cell r="E1376" t="str">
            <v>M2</v>
          </cell>
          <cell r="F1376">
            <v>0</v>
          </cell>
          <cell r="G1376">
            <v>0</v>
          </cell>
          <cell r="J1376">
            <v>0</v>
          </cell>
          <cell r="K1376" t="str">
            <v>HERRAMIENTA.MENOR(%)-0,15</v>
          </cell>
          <cell r="L1376" t="str">
            <v>islp10002200-0,175</v>
          </cell>
          <cell r="M1376">
            <v>0</v>
          </cell>
          <cell r="N1376">
            <v>0</v>
          </cell>
          <cell r="O1376">
            <v>0</v>
          </cell>
          <cell r="P1376">
            <v>0</v>
          </cell>
          <cell r="Q1376">
            <v>0</v>
          </cell>
          <cell r="R1376">
            <v>0</v>
          </cell>
          <cell r="S1376">
            <v>0</v>
          </cell>
          <cell r="T1376">
            <v>0</v>
          </cell>
          <cell r="U1376">
            <v>0</v>
          </cell>
          <cell r="V1376">
            <v>0</v>
          </cell>
          <cell r="W1376">
            <v>0</v>
          </cell>
          <cell r="X1376">
            <v>0</v>
          </cell>
          <cell r="Y1376">
            <v>0</v>
          </cell>
          <cell r="Z1376">
            <v>0</v>
          </cell>
          <cell r="AA1376">
            <v>0</v>
          </cell>
          <cell r="AB1376">
            <v>0</v>
          </cell>
          <cell r="AC1376">
            <v>0</v>
          </cell>
          <cell r="AD1376">
            <v>0</v>
          </cell>
          <cell r="AE1376">
            <v>0</v>
          </cell>
          <cell r="AF1376">
            <v>0</v>
          </cell>
          <cell r="AG1376">
            <v>0</v>
          </cell>
          <cell r="AH1376">
            <v>0</v>
          </cell>
          <cell r="AI1376">
            <v>0</v>
          </cell>
        </row>
        <row r="1377">
          <cell r="C1377" t="str">
            <v>SL1018600</v>
          </cell>
          <cell r="D1377" t="str">
            <v xml:space="preserve">Desmonte tanque de asbesto cemento </v>
          </cell>
          <cell r="E1377" t="str">
            <v>UN</v>
          </cell>
          <cell r="F1377">
            <v>0</v>
          </cell>
          <cell r="G1377">
            <v>0</v>
          </cell>
          <cell r="J1377">
            <v>0</v>
          </cell>
          <cell r="K1377" t="str">
            <v>HERRAMIENTA.MENOR(%)-0,015</v>
          </cell>
          <cell r="L1377" t="str">
            <v>islp10002200-1,175</v>
          </cell>
          <cell r="M1377">
            <v>0</v>
          </cell>
          <cell r="N1377">
            <v>0</v>
          </cell>
          <cell r="O1377">
            <v>0</v>
          </cell>
          <cell r="P1377">
            <v>0</v>
          </cell>
          <cell r="Q1377">
            <v>0</v>
          </cell>
          <cell r="R1377">
            <v>0</v>
          </cell>
          <cell r="S1377">
            <v>0</v>
          </cell>
          <cell r="T1377">
            <v>0</v>
          </cell>
          <cell r="U1377">
            <v>0</v>
          </cell>
          <cell r="V1377">
            <v>0</v>
          </cell>
          <cell r="W1377">
            <v>0</v>
          </cell>
          <cell r="X1377">
            <v>0</v>
          </cell>
          <cell r="Y1377">
            <v>0</v>
          </cell>
          <cell r="Z1377">
            <v>0</v>
          </cell>
          <cell r="AA1377">
            <v>0</v>
          </cell>
          <cell r="AB1377">
            <v>0</v>
          </cell>
          <cell r="AC1377">
            <v>0</v>
          </cell>
          <cell r="AD1377">
            <v>0</v>
          </cell>
          <cell r="AE1377">
            <v>0</v>
          </cell>
          <cell r="AF1377">
            <v>0</v>
          </cell>
          <cell r="AG1377">
            <v>0</v>
          </cell>
          <cell r="AH1377">
            <v>0</v>
          </cell>
          <cell r="AI1377">
            <v>0</v>
          </cell>
        </row>
        <row r="1378">
          <cell r="C1378" t="str">
            <v>SL1018700</v>
          </cell>
          <cell r="D1378" t="str">
            <v>Desmonte puertas metalicas</v>
          </cell>
          <cell r="E1378" t="str">
            <v>UN</v>
          </cell>
          <cell r="F1378">
            <v>0</v>
          </cell>
          <cell r="G1378">
            <v>0</v>
          </cell>
          <cell r="J1378">
            <v>0</v>
          </cell>
          <cell r="K1378" t="str">
            <v>HERRAMIENTA.MENOR(%)-0,07</v>
          </cell>
          <cell r="L1378" t="str">
            <v>islp10002200-0,3</v>
          </cell>
          <cell r="M1378">
            <v>0</v>
          </cell>
          <cell r="N1378">
            <v>0</v>
          </cell>
          <cell r="O1378">
            <v>0</v>
          </cell>
          <cell r="P1378">
            <v>0</v>
          </cell>
          <cell r="Q1378">
            <v>0</v>
          </cell>
          <cell r="R1378">
            <v>0</v>
          </cell>
          <cell r="S1378">
            <v>0</v>
          </cell>
          <cell r="T1378">
            <v>0</v>
          </cell>
          <cell r="U1378">
            <v>0</v>
          </cell>
          <cell r="V1378">
            <v>0</v>
          </cell>
          <cell r="W1378">
            <v>0</v>
          </cell>
          <cell r="X1378">
            <v>0</v>
          </cell>
          <cell r="Y1378">
            <v>0</v>
          </cell>
          <cell r="Z1378">
            <v>0</v>
          </cell>
          <cell r="AA1378">
            <v>0</v>
          </cell>
          <cell r="AB1378">
            <v>0</v>
          </cell>
          <cell r="AC1378">
            <v>0</v>
          </cell>
          <cell r="AD1378">
            <v>0</v>
          </cell>
          <cell r="AE1378">
            <v>0</v>
          </cell>
          <cell r="AF1378">
            <v>0</v>
          </cell>
          <cell r="AG1378">
            <v>0</v>
          </cell>
          <cell r="AH1378">
            <v>0</v>
          </cell>
          <cell r="AI1378">
            <v>0</v>
          </cell>
        </row>
        <row r="1379">
          <cell r="C1379" t="str">
            <v>SL1018800</v>
          </cell>
          <cell r="D1379" t="str">
            <v xml:space="preserve">Desmonte cielo raso </v>
          </cell>
          <cell r="E1379" t="str">
            <v>M2</v>
          </cell>
          <cell r="F1379">
            <v>0</v>
          </cell>
          <cell r="G1379">
            <v>0</v>
          </cell>
          <cell r="J1379">
            <v>0</v>
          </cell>
          <cell r="K1379" t="str">
            <v>HERRAMIENTA.MENOR(%)-0,11</v>
          </cell>
          <cell r="L1379" t="str">
            <v>islm10001912-0,015</v>
          </cell>
          <cell r="M1379" t="str">
            <v>islp10002200-0,067</v>
          </cell>
          <cell r="N1379">
            <v>0</v>
          </cell>
          <cell r="O1379">
            <v>0</v>
          </cell>
          <cell r="P1379">
            <v>0</v>
          </cell>
          <cell r="Q1379">
            <v>0</v>
          </cell>
          <cell r="R1379">
            <v>0</v>
          </cell>
          <cell r="S1379">
            <v>0</v>
          </cell>
          <cell r="T1379">
            <v>0</v>
          </cell>
          <cell r="U1379">
            <v>0</v>
          </cell>
          <cell r="V1379">
            <v>0</v>
          </cell>
          <cell r="W1379">
            <v>0</v>
          </cell>
          <cell r="X1379">
            <v>0</v>
          </cell>
          <cell r="Y1379">
            <v>0</v>
          </cell>
          <cell r="Z1379">
            <v>0</v>
          </cell>
          <cell r="AA1379">
            <v>0</v>
          </cell>
          <cell r="AB1379">
            <v>0</v>
          </cell>
          <cell r="AC1379">
            <v>0</v>
          </cell>
          <cell r="AD1379">
            <v>0</v>
          </cell>
          <cell r="AE1379">
            <v>0</v>
          </cell>
          <cell r="AF1379">
            <v>0</v>
          </cell>
          <cell r="AG1379">
            <v>0</v>
          </cell>
          <cell r="AH1379">
            <v>0</v>
          </cell>
          <cell r="AI1379">
            <v>0</v>
          </cell>
        </row>
        <row r="1380">
          <cell r="C1380" t="str">
            <v>SL1018900</v>
          </cell>
          <cell r="D1380" t="str">
            <v>Demolicion cimientos muro de cierre</v>
          </cell>
          <cell r="E1380" t="str">
            <v>ML</v>
          </cell>
          <cell r="F1380">
            <v>0</v>
          </cell>
          <cell r="G1380">
            <v>0</v>
          </cell>
          <cell r="J1380">
            <v>0</v>
          </cell>
          <cell r="K1380" t="str">
            <v>HERRAMIENTA.MENOR(%)-0,11</v>
          </cell>
          <cell r="L1380" t="str">
            <v>islm10001912-0,02</v>
          </cell>
          <cell r="M1380" t="str">
            <v>islp10002200-0,115</v>
          </cell>
          <cell r="N1380">
            <v>0</v>
          </cell>
          <cell r="O1380">
            <v>0</v>
          </cell>
          <cell r="P1380">
            <v>0</v>
          </cell>
          <cell r="Q1380">
            <v>0</v>
          </cell>
          <cell r="R1380">
            <v>0</v>
          </cell>
          <cell r="S1380">
            <v>0</v>
          </cell>
          <cell r="T1380">
            <v>0</v>
          </cell>
          <cell r="U1380">
            <v>0</v>
          </cell>
          <cell r="V1380">
            <v>0</v>
          </cell>
          <cell r="W1380">
            <v>0</v>
          </cell>
          <cell r="X1380">
            <v>0</v>
          </cell>
          <cell r="Y1380">
            <v>0</v>
          </cell>
          <cell r="Z1380">
            <v>0</v>
          </cell>
          <cell r="AA1380">
            <v>0</v>
          </cell>
          <cell r="AB1380">
            <v>0</v>
          </cell>
          <cell r="AC1380">
            <v>0</v>
          </cell>
          <cell r="AD1380">
            <v>0</v>
          </cell>
          <cell r="AE1380">
            <v>0</v>
          </cell>
          <cell r="AF1380">
            <v>0</v>
          </cell>
          <cell r="AG1380">
            <v>0</v>
          </cell>
          <cell r="AH1380">
            <v>0</v>
          </cell>
          <cell r="AI1380">
            <v>0</v>
          </cell>
        </row>
        <row r="1381">
          <cell r="C1381" t="str">
            <v>SL1019000</v>
          </cell>
          <cell r="D1381" t="str">
            <v xml:space="preserve">Retiro de escombros a la disposicion final </v>
          </cell>
          <cell r="E1381" t="str">
            <v>M3</v>
          </cell>
          <cell r="F1381">
            <v>0</v>
          </cell>
          <cell r="G1381">
            <v>0</v>
          </cell>
          <cell r="J1381">
            <v>0</v>
          </cell>
          <cell r="K1381" t="str">
            <v>HERRAMIENTA.MENOR(%)-0,11</v>
          </cell>
          <cell r="L1381" t="str">
            <v>islt10000700-5</v>
          </cell>
          <cell r="M1381" t="str">
            <v>islp10002200-0,06</v>
          </cell>
          <cell r="N1381">
            <v>0</v>
          </cell>
          <cell r="O1381">
            <v>0</v>
          </cell>
          <cell r="P1381">
            <v>0</v>
          </cell>
          <cell r="Q1381">
            <v>0</v>
          </cell>
          <cell r="R1381">
            <v>0</v>
          </cell>
          <cell r="S1381">
            <v>0</v>
          </cell>
          <cell r="T1381">
            <v>0</v>
          </cell>
          <cell r="U1381">
            <v>0</v>
          </cell>
          <cell r="V1381">
            <v>0</v>
          </cell>
          <cell r="W1381">
            <v>0</v>
          </cell>
          <cell r="X1381">
            <v>0</v>
          </cell>
          <cell r="Y1381">
            <v>0</v>
          </cell>
          <cell r="Z1381">
            <v>0</v>
          </cell>
          <cell r="AA1381">
            <v>0</v>
          </cell>
          <cell r="AB1381">
            <v>0</v>
          </cell>
          <cell r="AC1381">
            <v>0</v>
          </cell>
          <cell r="AD1381">
            <v>0</v>
          </cell>
          <cell r="AE1381">
            <v>0</v>
          </cell>
          <cell r="AF1381">
            <v>0</v>
          </cell>
          <cell r="AG1381">
            <v>0</v>
          </cell>
          <cell r="AH1381">
            <v>0</v>
          </cell>
          <cell r="AI1381">
            <v>0</v>
          </cell>
        </row>
        <row r="1382">
          <cell r="C1382" t="str">
            <v>SL1019100</v>
          </cell>
          <cell r="D1382" t="str">
            <v>Pañete mortero 1:4  E= 2 ctms.</v>
          </cell>
          <cell r="E1382" t="str">
            <v>M2</v>
          </cell>
          <cell r="F1382">
            <v>0</v>
          </cell>
          <cell r="G1382">
            <v>0</v>
          </cell>
          <cell r="J1382">
            <v>0</v>
          </cell>
          <cell r="K1382" t="str">
            <v>HERRAMIENTA.MENOR(%)-0,06</v>
          </cell>
          <cell r="L1382" t="str">
            <v>isle10002200-,125</v>
          </cell>
          <cell r="M1382" t="str">
            <v>igob1016300-,025</v>
          </cell>
          <cell r="N1382" t="str">
            <v>islp10001500-,06</v>
          </cell>
          <cell r="O1382">
            <v>0</v>
          </cell>
          <cell r="P1382">
            <v>0</v>
          </cell>
          <cell r="Q1382">
            <v>0</v>
          </cell>
          <cell r="R1382">
            <v>0</v>
          </cell>
          <cell r="S1382">
            <v>0</v>
          </cell>
          <cell r="T1382">
            <v>0</v>
          </cell>
          <cell r="U1382">
            <v>0</v>
          </cell>
          <cell r="V1382">
            <v>0</v>
          </cell>
          <cell r="W1382">
            <v>0</v>
          </cell>
          <cell r="X1382">
            <v>0</v>
          </cell>
          <cell r="Y1382">
            <v>0</v>
          </cell>
          <cell r="Z1382">
            <v>0</v>
          </cell>
          <cell r="AA1382">
            <v>0</v>
          </cell>
          <cell r="AB1382">
            <v>0</v>
          </cell>
          <cell r="AC1382">
            <v>0</v>
          </cell>
          <cell r="AD1382">
            <v>0</v>
          </cell>
          <cell r="AE1382">
            <v>0</v>
          </cell>
          <cell r="AF1382">
            <v>0</v>
          </cell>
          <cell r="AG1382">
            <v>0</v>
          </cell>
          <cell r="AH1382">
            <v>0</v>
          </cell>
          <cell r="AI1382">
            <v>0</v>
          </cell>
        </row>
        <row r="1383">
          <cell r="C1383" t="str">
            <v>SL1019200</v>
          </cell>
          <cell r="D1383" t="str">
            <v xml:space="preserve">Excavacion cimiento 0,40 x 030 </v>
          </cell>
          <cell r="E1383" t="str">
            <v>ML</v>
          </cell>
          <cell r="F1383">
            <v>0</v>
          </cell>
          <cell r="G1383">
            <v>0</v>
          </cell>
          <cell r="J1383">
            <v>0</v>
          </cell>
          <cell r="K1383" t="str">
            <v>HERRAMIENTA.MENOR(%)-0,35</v>
          </cell>
          <cell r="L1383" t="str">
            <v>isle10003000-0,023</v>
          </cell>
          <cell r="M1383" t="str">
            <v>islp10002200-0,058</v>
          </cell>
          <cell r="N1383">
            <v>0</v>
          </cell>
          <cell r="O1383">
            <v>0</v>
          </cell>
          <cell r="P1383">
            <v>0</v>
          </cell>
          <cell r="Q1383">
            <v>0</v>
          </cell>
          <cell r="R1383">
            <v>0</v>
          </cell>
          <cell r="S1383">
            <v>0</v>
          </cell>
          <cell r="T1383">
            <v>0</v>
          </cell>
          <cell r="U1383">
            <v>0</v>
          </cell>
          <cell r="V1383">
            <v>0</v>
          </cell>
          <cell r="W1383">
            <v>0</v>
          </cell>
          <cell r="X1383">
            <v>0</v>
          </cell>
          <cell r="Y1383">
            <v>0</v>
          </cell>
          <cell r="Z1383">
            <v>0</v>
          </cell>
          <cell r="AA1383">
            <v>0</v>
          </cell>
          <cell r="AB1383">
            <v>0</v>
          </cell>
          <cell r="AC1383">
            <v>0</v>
          </cell>
          <cell r="AD1383">
            <v>0</v>
          </cell>
          <cell r="AE1383">
            <v>0</v>
          </cell>
          <cell r="AF1383">
            <v>0</v>
          </cell>
          <cell r="AG1383">
            <v>0</v>
          </cell>
          <cell r="AH1383">
            <v>0</v>
          </cell>
          <cell r="AI1383">
            <v>0</v>
          </cell>
        </row>
        <row r="1384">
          <cell r="C1384" t="str">
            <v>SL1019300</v>
          </cell>
          <cell r="D1384" t="str">
            <v>cimiento en concreto 3000 pis, en concreto reforzado 4 ø1/2" y estribo ø3/8" @,25 mts dim:(,30 x ,30) mts</v>
          </cell>
          <cell r="E1384" t="str">
            <v>ML</v>
          </cell>
          <cell r="F1384">
            <v>0</v>
          </cell>
          <cell r="G1384">
            <v>0</v>
          </cell>
          <cell r="J1384">
            <v>0</v>
          </cell>
          <cell r="K1384" t="str">
            <v>HERRAMIENTA.MENOR(%)-0,06</v>
          </cell>
          <cell r="L1384" t="str">
            <v>isle10002600-,02</v>
          </cell>
          <cell r="M1384" t="str">
            <v>100000-4,4</v>
          </cell>
          <cell r="N1384" t="str">
            <v>100001-3,3</v>
          </cell>
          <cell r="O1384" t="str">
            <v>B0073230-,04</v>
          </cell>
          <cell r="P1384" t="str">
            <v>islm10001800-,091</v>
          </cell>
          <cell r="Q1384" t="str">
            <v>isle10001400-,15</v>
          </cell>
          <cell r="R1384" t="str">
            <v>islp10001400-,08</v>
          </cell>
          <cell r="S1384">
            <v>0</v>
          </cell>
          <cell r="T1384">
            <v>0</v>
          </cell>
          <cell r="U1384">
            <v>0</v>
          </cell>
          <cell r="V1384">
            <v>0</v>
          </cell>
          <cell r="W1384">
            <v>0</v>
          </cell>
          <cell r="X1384">
            <v>0</v>
          </cell>
          <cell r="Y1384">
            <v>0</v>
          </cell>
          <cell r="Z1384">
            <v>0</v>
          </cell>
          <cell r="AA1384">
            <v>0</v>
          </cell>
          <cell r="AB1384">
            <v>0</v>
          </cell>
          <cell r="AC1384">
            <v>0</v>
          </cell>
          <cell r="AD1384">
            <v>0</v>
          </cell>
          <cell r="AE1384">
            <v>0</v>
          </cell>
          <cell r="AF1384">
            <v>0</v>
          </cell>
          <cell r="AG1384">
            <v>0</v>
          </cell>
          <cell r="AH1384">
            <v>0</v>
          </cell>
          <cell r="AI1384">
            <v>0</v>
          </cell>
        </row>
        <row r="1385">
          <cell r="C1385" t="str">
            <v>SL1019400</v>
          </cell>
          <cell r="D1385" t="str">
            <v xml:space="preserve">Levante bloque de cemento 0,09 x 0,40 x 0,20 vibrado mortero de pega 1;4 rallado </v>
          </cell>
          <cell r="E1385" t="str">
            <v>M2</v>
          </cell>
          <cell r="F1385">
            <v>0</v>
          </cell>
          <cell r="G1385">
            <v>0</v>
          </cell>
          <cell r="J1385">
            <v>0</v>
          </cell>
          <cell r="K1385" t="str">
            <v>HERRAMIENTA.MENOR(%)-0,06</v>
          </cell>
          <cell r="L1385" t="str">
            <v>isle10002200-,05</v>
          </cell>
          <cell r="M1385" t="str">
            <v>islm10001992-13,13</v>
          </cell>
          <cell r="N1385" t="str">
            <v>igob1016200-,011</v>
          </cell>
          <cell r="O1385" t="str">
            <v>islp10001500-,055</v>
          </cell>
          <cell r="P1385">
            <v>0</v>
          </cell>
          <cell r="Q1385">
            <v>0</v>
          </cell>
          <cell r="R1385">
            <v>0</v>
          </cell>
          <cell r="S1385">
            <v>0</v>
          </cell>
          <cell r="T1385">
            <v>0</v>
          </cell>
          <cell r="U1385">
            <v>0</v>
          </cell>
          <cell r="V1385">
            <v>0</v>
          </cell>
          <cell r="W1385">
            <v>0</v>
          </cell>
          <cell r="X1385">
            <v>0</v>
          </cell>
          <cell r="Y1385">
            <v>0</v>
          </cell>
          <cell r="Z1385">
            <v>0</v>
          </cell>
          <cell r="AA1385">
            <v>0</v>
          </cell>
          <cell r="AB1385">
            <v>0</v>
          </cell>
          <cell r="AC1385">
            <v>0</v>
          </cell>
          <cell r="AD1385">
            <v>0</v>
          </cell>
          <cell r="AE1385">
            <v>0</v>
          </cell>
          <cell r="AF1385">
            <v>0</v>
          </cell>
          <cell r="AG1385">
            <v>0</v>
          </cell>
          <cell r="AH1385">
            <v>0</v>
          </cell>
          <cell r="AI1385">
            <v>0</v>
          </cell>
        </row>
        <row r="1386">
          <cell r="C1386" t="str">
            <v>SL1019500</v>
          </cell>
          <cell r="D1386" t="str">
            <v xml:space="preserve">Columna 0,20 x 0,20 concreto 3,000 psi reforzado con 4 var. De 1/2 60,00 psi aros  var. De 3/8 c/ 20 ctms </v>
          </cell>
          <cell r="E1386" t="str">
            <v>ML</v>
          </cell>
          <cell r="F1386">
            <v>0</v>
          </cell>
          <cell r="G1386">
            <v>0</v>
          </cell>
          <cell r="J1386">
            <v>0</v>
          </cell>
          <cell r="K1386" t="str">
            <v>HERRAMIENTA.MENOR(%)-0,06</v>
          </cell>
          <cell r="L1386" t="str">
            <v>islm10001999-4,4</v>
          </cell>
          <cell r="M1386" t="str">
            <v>islm10002000-2,46</v>
          </cell>
          <cell r="N1386" t="str">
            <v>B0073230-,09</v>
          </cell>
          <cell r="O1386" t="str">
            <v>islm10001800-,045</v>
          </cell>
          <cell r="P1386" t="str">
            <v>isle10003100-1</v>
          </cell>
          <cell r="Q1386" t="str">
            <v>islp10001400-,2</v>
          </cell>
          <cell r="R1386" t="str">
            <v>islp10002100-,2</v>
          </cell>
          <cell r="S1386">
            <v>0</v>
          </cell>
          <cell r="T1386">
            <v>0</v>
          </cell>
          <cell r="U1386">
            <v>0</v>
          </cell>
          <cell r="V1386">
            <v>0</v>
          </cell>
          <cell r="W1386">
            <v>0</v>
          </cell>
          <cell r="X1386">
            <v>0</v>
          </cell>
          <cell r="Y1386">
            <v>0</v>
          </cell>
          <cell r="Z1386">
            <v>0</v>
          </cell>
          <cell r="AA1386">
            <v>0</v>
          </cell>
          <cell r="AB1386">
            <v>0</v>
          </cell>
          <cell r="AC1386">
            <v>0</v>
          </cell>
          <cell r="AD1386">
            <v>0</v>
          </cell>
          <cell r="AE1386">
            <v>0</v>
          </cell>
          <cell r="AF1386">
            <v>0</v>
          </cell>
          <cell r="AG1386">
            <v>0</v>
          </cell>
          <cell r="AH1386">
            <v>0</v>
          </cell>
          <cell r="AI1386">
            <v>0</v>
          </cell>
        </row>
        <row r="1387">
          <cell r="C1387" t="str">
            <v>SL1019600</v>
          </cell>
          <cell r="D1387" t="str">
            <v xml:space="preserve">Viga de confinamiento superior 0,20 x 0,20 concreto 3,000 psi reforzado con 4 var. De 1/2 60,00 psi aros  var. De 3/8 c/ 20 ctms </v>
          </cell>
          <cell r="E1387" t="str">
            <v>ML</v>
          </cell>
          <cell r="F1387">
            <v>0</v>
          </cell>
          <cell r="G1387">
            <v>0</v>
          </cell>
          <cell r="J1387">
            <v>0</v>
          </cell>
          <cell r="K1387" t="str">
            <v>HERRAMIENTA.MENOR(%)-0,06</v>
          </cell>
          <cell r="L1387" t="str">
            <v>islm10001999-4,4</v>
          </cell>
          <cell r="M1387" t="str">
            <v>islm10002000-2,46</v>
          </cell>
          <cell r="N1387" t="str">
            <v>B0073230-,09</v>
          </cell>
          <cell r="O1387" t="str">
            <v>islm10001800-,045</v>
          </cell>
          <cell r="P1387" t="str">
            <v>isle10003200-1</v>
          </cell>
          <cell r="Q1387" t="str">
            <v>islp10001400-,06</v>
          </cell>
          <cell r="R1387" t="str">
            <v>islp10002100-,06</v>
          </cell>
          <cell r="S1387">
            <v>0</v>
          </cell>
          <cell r="T1387">
            <v>0</v>
          </cell>
          <cell r="U1387">
            <v>0</v>
          </cell>
          <cell r="V1387">
            <v>0</v>
          </cell>
          <cell r="W1387">
            <v>0</v>
          </cell>
          <cell r="X1387">
            <v>0</v>
          </cell>
          <cell r="Y1387">
            <v>0</v>
          </cell>
          <cell r="Z1387">
            <v>0</v>
          </cell>
          <cell r="AA1387">
            <v>0</v>
          </cell>
          <cell r="AB1387">
            <v>0</v>
          </cell>
          <cell r="AC1387">
            <v>0</v>
          </cell>
          <cell r="AD1387">
            <v>0</v>
          </cell>
          <cell r="AE1387">
            <v>0</v>
          </cell>
          <cell r="AF1387">
            <v>0</v>
          </cell>
          <cell r="AG1387">
            <v>0</v>
          </cell>
          <cell r="AH1387">
            <v>0</v>
          </cell>
          <cell r="AI1387">
            <v>0</v>
          </cell>
        </row>
        <row r="1388">
          <cell r="C1388" t="str">
            <v>SL1019700</v>
          </cell>
          <cell r="D1388" t="str">
            <v xml:space="preserve">Reparaciones puerta metalicas e instalcion </v>
          </cell>
          <cell r="E1388" t="str">
            <v>UN</v>
          </cell>
          <cell r="F1388">
            <v>0</v>
          </cell>
          <cell r="G1388">
            <v>0</v>
          </cell>
          <cell r="J1388">
            <v>0</v>
          </cell>
          <cell r="K1388" t="str">
            <v>HERRAMIENTA.MENOR(%)-0,02</v>
          </cell>
          <cell r="L1388" t="str">
            <v>isle10003300-,25</v>
          </cell>
          <cell r="M1388" t="str">
            <v>islm10002001-1,05</v>
          </cell>
          <cell r="N1388" t="str">
            <v>islm10002002-,15</v>
          </cell>
          <cell r="O1388" t="str">
            <v>islm10002003-,18</v>
          </cell>
          <cell r="P1388" t="str">
            <v>islp10001100-,65</v>
          </cell>
          <cell r="Q1388">
            <v>0</v>
          </cell>
          <cell r="R1388">
            <v>0</v>
          </cell>
          <cell r="S1388">
            <v>0</v>
          </cell>
          <cell r="T1388">
            <v>0</v>
          </cell>
          <cell r="U1388">
            <v>0</v>
          </cell>
          <cell r="V1388">
            <v>0</v>
          </cell>
          <cell r="W1388">
            <v>0</v>
          </cell>
          <cell r="X1388">
            <v>0</v>
          </cell>
          <cell r="Y1388">
            <v>0</v>
          </cell>
          <cell r="Z1388">
            <v>0</v>
          </cell>
          <cell r="AA1388">
            <v>0</v>
          </cell>
          <cell r="AB1388">
            <v>0</v>
          </cell>
          <cell r="AC1388">
            <v>0</v>
          </cell>
          <cell r="AD1388">
            <v>0</v>
          </cell>
          <cell r="AE1388">
            <v>0</v>
          </cell>
          <cell r="AF1388">
            <v>0</v>
          </cell>
          <cell r="AG1388">
            <v>0</v>
          </cell>
          <cell r="AH1388">
            <v>0</v>
          </cell>
          <cell r="AI1388">
            <v>0</v>
          </cell>
        </row>
        <row r="1389">
          <cell r="C1389" t="str">
            <v>SL1019800</v>
          </cell>
          <cell r="D1389" t="str">
            <v>Ventana proyectante de aluminio 724 y vidrio e = 6mm  1,50 x 2,40</v>
          </cell>
          <cell r="E1389" t="str">
            <v>UN</v>
          </cell>
          <cell r="F1389">
            <v>0</v>
          </cell>
          <cell r="G1389">
            <v>0</v>
          </cell>
          <cell r="J1389">
            <v>0</v>
          </cell>
          <cell r="K1389" t="str">
            <v>HERRAMIENTA.MENOR(%)-0,05</v>
          </cell>
          <cell r="L1389" t="str">
            <v>islm10002004-1</v>
          </cell>
          <cell r="M1389" t="str">
            <v>islp10002300-,35</v>
          </cell>
          <cell r="N1389">
            <v>0</v>
          </cell>
          <cell r="O1389">
            <v>0</v>
          </cell>
          <cell r="P1389">
            <v>0</v>
          </cell>
          <cell r="Q1389">
            <v>0</v>
          </cell>
          <cell r="R1389">
            <v>0</v>
          </cell>
          <cell r="S1389">
            <v>0</v>
          </cell>
          <cell r="T1389">
            <v>0</v>
          </cell>
          <cell r="U1389">
            <v>0</v>
          </cell>
          <cell r="V1389">
            <v>0</v>
          </cell>
          <cell r="W1389">
            <v>0</v>
          </cell>
          <cell r="X1389">
            <v>0</v>
          </cell>
          <cell r="Y1389">
            <v>0</v>
          </cell>
          <cell r="Z1389">
            <v>0</v>
          </cell>
          <cell r="AA1389">
            <v>0</v>
          </cell>
          <cell r="AB1389">
            <v>0</v>
          </cell>
          <cell r="AC1389">
            <v>0</v>
          </cell>
          <cell r="AD1389">
            <v>0</v>
          </cell>
          <cell r="AE1389">
            <v>0</v>
          </cell>
          <cell r="AF1389">
            <v>0</v>
          </cell>
          <cell r="AG1389">
            <v>0</v>
          </cell>
          <cell r="AH1389">
            <v>0</v>
          </cell>
          <cell r="AI1389">
            <v>0</v>
          </cell>
        </row>
        <row r="1390">
          <cell r="C1390" t="str">
            <v>SL1019900</v>
          </cell>
          <cell r="D1390" t="str">
            <v>Ventana proyectante de aluminio 724 y vidrio e = 6mm  0,40 x 0 ,70</v>
          </cell>
          <cell r="E1390" t="str">
            <v>UN</v>
          </cell>
          <cell r="F1390">
            <v>0</v>
          </cell>
          <cell r="G1390">
            <v>0</v>
          </cell>
          <cell r="J1390">
            <v>0</v>
          </cell>
          <cell r="K1390" t="str">
            <v>HERRAMIENTA.MENOR(%)-0,05</v>
          </cell>
          <cell r="L1390" t="str">
            <v>islm10002005-1</v>
          </cell>
          <cell r="M1390" t="str">
            <v>islp10002300-,35</v>
          </cell>
          <cell r="N1390">
            <v>0</v>
          </cell>
          <cell r="O1390">
            <v>0</v>
          </cell>
          <cell r="P1390">
            <v>0</v>
          </cell>
          <cell r="Q1390">
            <v>0</v>
          </cell>
          <cell r="R1390">
            <v>0</v>
          </cell>
          <cell r="S1390">
            <v>0</v>
          </cell>
          <cell r="T1390">
            <v>0</v>
          </cell>
          <cell r="U1390">
            <v>0</v>
          </cell>
          <cell r="V1390">
            <v>0</v>
          </cell>
          <cell r="W1390">
            <v>0</v>
          </cell>
          <cell r="X1390">
            <v>0</v>
          </cell>
          <cell r="Y1390">
            <v>0</v>
          </cell>
          <cell r="Z1390">
            <v>0</v>
          </cell>
          <cell r="AA1390">
            <v>0</v>
          </cell>
          <cell r="AB1390">
            <v>0</v>
          </cell>
          <cell r="AC1390">
            <v>0</v>
          </cell>
          <cell r="AD1390">
            <v>0</v>
          </cell>
          <cell r="AE1390">
            <v>0</v>
          </cell>
          <cell r="AF1390">
            <v>0</v>
          </cell>
          <cell r="AG1390">
            <v>0</v>
          </cell>
          <cell r="AH1390">
            <v>0</v>
          </cell>
          <cell r="AI1390">
            <v>0</v>
          </cell>
        </row>
        <row r="1391">
          <cell r="C1391" t="str">
            <v>SL1020000</v>
          </cell>
          <cell r="D1391" t="str">
            <v xml:space="preserve">Polarizacion ventanas </v>
          </cell>
          <cell r="E1391" t="str">
            <v>M2</v>
          </cell>
          <cell r="F1391">
            <v>0</v>
          </cell>
          <cell r="G1391">
            <v>0</v>
          </cell>
          <cell r="J1391">
            <v>0</v>
          </cell>
          <cell r="K1391" t="str">
            <v>HERRAMIENTA.MENOR(%)-0,1</v>
          </cell>
          <cell r="L1391" t="str">
            <v>islm10002006-1</v>
          </cell>
          <cell r="M1391" t="str">
            <v>islp10002300-,102</v>
          </cell>
          <cell r="N1391">
            <v>0</v>
          </cell>
          <cell r="O1391">
            <v>0</v>
          </cell>
          <cell r="P1391">
            <v>0</v>
          </cell>
          <cell r="Q1391">
            <v>0</v>
          </cell>
          <cell r="R1391">
            <v>0</v>
          </cell>
          <cell r="S1391">
            <v>0</v>
          </cell>
          <cell r="T1391">
            <v>0</v>
          </cell>
          <cell r="U1391">
            <v>0</v>
          </cell>
          <cell r="V1391">
            <v>0</v>
          </cell>
          <cell r="W1391">
            <v>0</v>
          </cell>
          <cell r="X1391">
            <v>0</v>
          </cell>
          <cell r="Y1391">
            <v>0</v>
          </cell>
          <cell r="Z1391">
            <v>0</v>
          </cell>
          <cell r="AA1391">
            <v>0</v>
          </cell>
          <cell r="AB1391">
            <v>0</v>
          </cell>
          <cell r="AC1391">
            <v>0</v>
          </cell>
          <cell r="AD1391">
            <v>0</v>
          </cell>
          <cell r="AE1391">
            <v>0</v>
          </cell>
          <cell r="AF1391">
            <v>0</v>
          </cell>
          <cell r="AG1391">
            <v>0</v>
          </cell>
          <cell r="AH1391">
            <v>0</v>
          </cell>
          <cell r="AI1391">
            <v>0</v>
          </cell>
        </row>
        <row r="1392">
          <cell r="C1392" t="str">
            <v>SL1020100</v>
          </cell>
          <cell r="D1392" t="str">
            <v xml:space="preserve">Reparacion cubierta en mal estado </v>
          </cell>
          <cell r="E1392" t="str">
            <v>M2</v>
          </cell>
          <cell r="F1392">
            <v>0</v>
          </cell>
          <cell r="G1392">
            <v>0</v>
          </cell>
          <cell r="J1392">
            <v>0</v>
          </cell>
          <cell r="K1392" t="str">
            <v>HERRAMIENTA.MENOR(%)-0,16</v>
          </cell>
          <cell r="L1392" t="str">
            <v>isle10003400-,25</v>
          </cell>
          <cell r="M1392" t="str">
            <v>islm10002007-1,05</v>
          </cell>
          <cell r="N1392" t="str">
            <v>islm10002008-1,05</v>
          </cell>
          <cell r="O1392" t="str">
            <v>islp10002100-,14</v>
          </cell>
          <cell r="P1392">
            <v>0</v>
          </cell>
          <cell r="Q1392">
            <v>0</v>
          </cell>
          <cell r="R1392">
            <v>0</v>
          </cell>
          <cell r="S1392">
            <v>0</v>
          </cell>
          <cell r="T1392">
            <v>0</v>
          </cell>
          <cell r="U1392">
            <v>0</v>
          </cell>
          <cell r="V1392">
            <v>0</v>
          </cell>
          <cell r="W1392">
            <v>0</v>
          </cell>
          <cell r="X1392">
            <v>0</v>
          </cell>
          <cell r="Y1392">
            <v>0</v>
          </cell>
          <cell r="Z1392">
            <v>0</v>
          </cell>
          <cell r="AA1392">
            <v>0</v>
          </cell>
          <cell r="AB1392">
            <v>0</v>
          </cell>
          <cell r="AC1392">
            <v>0</v>
          </cell>
          <cell r="AD1392">
            <v>0</v>
          </cell>
          <cell r="AE1392">
            <v>0</v>
          </cell>
          <cell r="AF1392">
            <v>0</v>
          </cell>
          <cell r="AG1392">
            <v>0</v>
          </cell>
          <cell r="AH1392">
            <v>0</v>
          </cell>
          <cell r="AI1392">
            <v>0</v>
          </cell>
        </row>
        <row r="1393">
          <cell r="C1393" t="str">
            <v>SL1020200</v>
          </cell>
          <cell r="D1393" t="str">
            <v>Cielo raso en abesto cemento 1.20 x 1.20 con juntas selladas en cinta estructural mastic</v>
          </cell>
          <cell r="E1393" t="str">
            <v>M2</v>
          </cell>
          <cell r="F1393">
            <v>0</v>
          </cell>
          <cell r="G1393">
            <v>0</v>
          </cell>
          <cell r="J1393">
            <v>0</v>
          </cell>
          <cell r="K1393" t="str">
            <v>HERRAMIENTA.MENOR(%)-0,16</v>
          </cell>
          <cell r="L1393" t="str">
            <v>islm10002009-1</v>
          </cell>
          <cell r="M1393" t="str">
            <v>islm10002010-1</v>
          </cell>
          <cell r="N1393" t="str">
            <v>islp10002100-,032</v>
          </cell>
          <cell r="O1393">
            <v>0</v>
          </cell>
          <cell r="P1393">
            <v>0</v>
          </cell>
          <cell r="Q1393">
            <v>0</v>
          </cell>
          <cell r="R1393">
            <v>0</v>
          </cell>
          <cell r="S1393">
            <v>0</v>
          </cell>
          <cell r="T1393">
            <v>0</v>
          </cell>
          <cell r="U1393">
            <v>0</v>
          </cell>
          <cell r="V1393">
            <v>0</v>
          </cell>
          <cell r="W1393">
            <v>0</v>
          </cell>
          <cell r="X1393">
            <v>0</v>
          </cell>
          <cell r="Y1393">
            <v>0</v>
          </cell>
          <cell r="Z1393">
            <v>0</v>
          </cell>
          <cell r="AA1393">
            <v>0</v>
          </cell>
          <cell r="AB1393">
            <v>0</v>
          </cell>
          <cell r="AC1393">
            <v>0</v>
          </cell>
          <cell r="AD1393">
            <v>0</v>
          </cell>
          <cell r="AE1393">
            <v>0</v>
          </cell>
          <cell r="AF1393">
            <v>0</v>
          </cell>
          <cell r="AG1393">
            <v>0</v>
          </cell>
          <cell r="AH1393">
            <v>0</v>
          </cell>
          <cell r="AI1393">
            <v>0</v>
          </cell>
        </row>
        <row r="1394">
          <cell r="C1394" t="str">
            <v>SL1020300</v>
          </cell>
          <cell r="D1394" t="str">
            <v xml:space="preserve">Pintura muros en vinilo tipo 1 a dos manos </v>
          </cell>
          <cell r="E1394" t="str">
            <v>M2</v>
          </cell>
          <cell r="F1394">
            <v>0</v>
          </cell>
          <cell r="G1394">
            <v>0</v>
          </cell>
          <cell r="J1394">
            <v>0</v>
          </cell>
          <cell r="K1394" t="str">
            <v>HERRAMIENTA.MENOR(%)-0,1</v>
          </cell>
          <cell r="L1394" t="str">
            <v>010108-,04</v>
          </cell>
          <cell r="M1394" t="str">
            <v>igob1018600-,03</v>
          </cell>
          <cell r="N1394" t="str">
            <v>islm10001842-,02</v>
          </cell>
          <cell r="O1394" t="str">
            <v>islm10001843-,01</v>
          </cell>
          <cell r="P1394" t="str">
            <v>islm10001844-,01</v>
          </cell>
          <cell r="Q1394" t="str">
            <v>igob1001700-,42</v>
          </cell>
          <cell r="R1394" t="str">
            <v>islp10002400-,04</v>
          </cell>
          <cell r="S1394">
            <v>0</v>
          </cell>
          <cell r="T1394">
            <v>0</v>
          </cell>
          <cell r="U1394">
            <v>0</v>
          </cell>
          <cell r="V1394">
            <v>0</v>
          </cell>
          <cell r="W1394">
            <v>0</v>
          </cell>
          <cell r="X1394">
            <v>0</v>
          </cell>
          <cell r="Y1394">
            <v>0</v>
          </cell>
          <cell r="Z1394">
            <v>0</v>
          </cell>
          <cell r="AA1394">
            <v>0</v>
          </cell>
          <cell r="AB1394">
            <v>0</v>
          </cell>
          <cell r="AC1394">
            <v>0</v>
          </cell>
          <cell r="AD1394">
            <v>0</v>
          </cell>
          <cell r="AE1394">
            <v>0</v>
          </cell>
          <cell r="AF1394">
            <v>0</v>
          </cell>
          <cell r="AG1394">
            <v>0</v>
          </cell>
          <cell r="AH1394">
            <v>0</v>
          </cell>
          <cell r="AI1394">
            <v>0</v>
          </cell>
        </row>
        <row r="1395">
          <cell r="C1395" t="str">
            <v>SL1020400</v>
          </cell>
          <cell r="D1395" t="str">
            <v xml:space="preserve">Pintura cielo raso en vinilo tipo 1 a tres manos </v>
          </cell>
          <cell r="E1395" t="str">
            <v>M2</v>
          </cell>
          <cell r="F1395">
            <v>0</v>
          </cell>
          <cell r="G1395">
            <v>0</v>
          </cell>
          <cell r="J1395">
            <v>0</v>
          </cell>
          <cell r="K1395" t="str">
            <v>HERRAMIENTA.MENOR(%)-0,015</v>
          </cell>
          <cell r="L1395" t="str">
            <v>010108-,04</v>
          </cell>
          <cell r="M1395" t="str">
            <v>igob1018600-,05</v>
          </cell>
          <cell r="N1395" t="str">
            <v>islm10001842-,02</v>
          </cell>
          <cell r="O1395" t="str">
            <v>islm10001843-,01</v>
          </cell>
          <cell r="P1395" t="str">
            <v>islm10001844-,01</v>
          </cell>
          <cell r="Q1395" t="str">
            <v>igob1001700-,42</v>
          </cell>
          <cell r="R1395" t="str">
            <v>islp10000200-,04</v>
          </cell>
          <cell r="S1395" t="str">
            <v>islp10000300-,04</v>
          </cell>
          <cell r="T1395">
            <v>0</v>
          </cell>
          <cell r="U1395">
            <v>0</v>
          </cell>
          <cell r="V1395">
            <v>0</v>
          </cell>
          <cell r="W1395">
            <v>0</v>
          </cell>
          <cell r="X1395">
            <v>0</v>
          </cell>
          <cell r="Y1395">
            <v>0</v>
          </cell>
          <cell r="Z1395">
            <v>0</v>
          </cell>
          <cell r="AA1395">
            <v>0</v>
          </cell>
          <cell r="AB1395">
            <v>0</v>
          </cell>
          <cell r="AC1395">
            <v>0</v>
          </cell>
          <cell r="AD1395">
            <v>0</v>
          </cell>
          <cell r="AE1395">
            <v>0</v>
          </cell>
          <cell r="AF1395">
            <v>0</v>
          </cell>
          <cell r="AG1395">
            <v>0</v>
          </cell>
          <cell r="AH1395">
            <v>0</v>
          </cell>
          <cell r="AI1395">
            <v>0</v>
          </cell>
        </row>
        <row r="1396">
          <cell r="C1396" t="str">
            <v>SL1020500</v>
          </cell>
          <cell r="D1396" t="str">
            <v>Suministro e instalacion lamparas  luz dia 1,20 x 2,00 110 v</v>
          </cell>
          <cell r="E1396" t="str">
            <v>UND</v>
          </cell>
          <cell r="F1396">
            <v>0</v>
          </cell>
          <cell r="G1396">
            <v>0</v>
          </cell>
          <cell r="J1396">
            <v>0</v>
          </cell>
          <cell r="K1396" t="str">
            <v>HERRAMIENTA.MENOR(%)-0,08</v>
          </cell>
          <cell r="L1396" t="str">
            <v>isle10003400-,25</v>
          </cell>
          <cell r="M1396" t="str">
            <v>islm10002011-1</v>
          </cell>
          <cell r="N1396" t="str">
            <v>islp10001300-,23</v>
          </cell>
          <cell r="O1396">
            <v>0</v>
          </cell>
          <cell r="P1396">
            <v>0</v>
          </cell>
          <cell r="Q1396">
            <v>0</v>
          </cell>
          <cell r="R1396">
            <v>0</v>
          </cell>
          <cell r="S1396">
            <v>0</v>
          </cell>
          <cell r="T1396">
            <v>0</v>
          </cell>
          <cell r="U1396">
            <v>0</v>
          </cell>
          <cell r="V1396">
            <v>0</v>
          </cell>
          <cell r="W1396">
            <v>0</v>
          </cell>
          <cell r="X1396">
            <v>0</v>
          </cell>
          <cell r="Y1396">
            <v>0</v>
          </cell>
          <cell r="Z1396">
            <v>0</v>
          </cell>
          <cell r="AA1396">
            <v>0</v>
          </cell>
          <cell r="AB1396">
            <v>0</v>
          </cell>
          <cell r="AC1396">
            <v>0</v>
          </cell>
          <cell r="AD1396">
            <v>0</v>
          </cell>
          <cell r="AE1396">
            <v>0</v>
          </cell>
          <cell r="AF1396">
            <v>0</v>
          </cell>
          <cell r="AG1396">
            <v>0</v>
          </cell>
          <cell r="AH1396">
            <v>0</v>
          </cell>
          <cell r="AI1396">
            <v>0</v>
          </cell>
        </row>
        <row r="1397">
          <cell r="C1397" t="str">
            <v>SL1020600</v>
          </cell>
          <cell r="D1397" t="str">
            <v xml:space="preserve">Tubo de 1/2 pvc agua potable </v>
          </cell>
          <cell r="E1397" t="str">
            <v>ML</v>
          </cell>
          <cell r="F1397">
            <v>0</v>
          </cell>
          <cell r="G1397">
            <v>0</v>
          </cell>
          <cell r="J1397">
            <v>0</v>
          </cell>
          <cell r="K1397" t="str">
            <v>HERRAMIENTA.MENOR(%)-0,15</v>
          </cell>
          <cell r="L1397" t="str">
            <v>igob1026600-1,05</v>
          </cell>
          <cell r="M1397" t="str">
            <v>igob1024300-,34</v>
          </cell>
          <cell r="N1397" t="str">
            <v>igob1008500-,34</v>
          </cell>
          <cell r="O1397" t="str">
            <v>igob1028100-,34</v>
          </cell>
          <cell r="P1397" t="str">
            <v>igob1008100-,03</v>
          </cell>
          <cell r="Q1397" t="str">
            <v>islm10001956-,01</v>
          </cell>
          <cell r="R1397" t="str">
            <v>islp10001700-,09</v>
          </cell>
          <cell r="S1397">
            <v>0</v>
          </cell>
          <cell r="T1397">
            <v>0</v>
          </cell>
          <cell r="U1397">
            <v>0</v>
          </cell>
          <cell r="V1397">
            <v>0</v>
          </cell>
          <cell r="W1397">
            <v>0</v>
          </cell>
          <cell r="X1397">
            <v>0</v>
          </cell>
          <cell r="Y1397">
            <v>0</v>
          </cell>
          <cell r="Z1397">
            <v>0</v>
          </cell>
          <cell r="AA1397">
            <v>0</v>
          </cell>
          <cell r="AB1397">
            <v>0</v>
          </cell>
          <cell r="AC1397">
            <v>0</v>
          </cell>
          <cell r="AD1397">
            <v>0</v>
          </cell>
          <cell r="AE1397">
            <v>0</v>
          </cell>
          <cell r="AF1397">
            <v>0</v>
          </cell>
          <cell r="AG1397">
            <v>0</v>
          </cell>
          <cell r="AH1397">
            <v>0</v>
          </cell>
          <cell r="AI1397">
            <v>0</v>
          </cell>
        </row>
        <row r="1398">
          <cell r="C1398" t="str">
            <v>SL1020700</v>
          </cell>
          <cell r="D1398" t="str">
            <v>Control cierre rapido 1/2pvc</v>
          </cell>
          <cell r="E1398" t="str">
            <v>UND</v>
          </cell>
          <cell r="F1398">
            <v>0</v>
          </cell>
          <cell r="G1398">
            <v>0</v>
          </cell>
          <cell r="J1398">
            <v>0</v>
          </cell>
          <cell r="K1398" t="str">
            <v>HERRAMIENTA.MENOR(%)-0,15</v>
          </cell>
          <cell r="L1398" t="str">
            <v>islm10002012-1</v>
          </cell>
          <cell r="M1398" t="str">
            <v>islm10001956-,01</v>
          </cell>
          <cell r="N1398" t="str">
            <v>islp10001700-,08</v>
          </cell>
          <cell r="O1398">
            <v>0</v>
          </cell>
          <cell r="P1398">
            <v>0</v>
          </cell>
          <cell r="Q1398">
            <v>0</v>
          </cell>
          <cell r="R1398">
            <v>0</v>
          </cell>
          <cell r="S1398">
            <v>0</v>
          </cell>
          <cell r="T1398">
            <v>0</v>
          </cell>
          <cell r="U1398">
            <v>0</v>
          </cell>
          <cell r="V1398">
            <v>0</v>
          </cell>
          <cell r="W1398">
            <v>0</v>
          </cell>
          <cell r="X1398">
            <v>0</v>
          </cell>
          <cell r="Y1398">
            <v>0</v>
          </cell>
          <cell r="Z1398">
            <v>0</v>
          </cell>
          <cell r="AA1398">
            <v>0</v>
          </cell>
          <cell r="AB1398">
            <v>0</v>
          </cell>
          <cell r="AC1398">
            <v>0</v>
          </cell>
          <cell r="AD1398">
            <v>0</v>
          </cell>
          <cell r="AE1398">
            <v>0</v>
          </cell>
          <cell r="AF1398">
            <v>0</v>
          </cell>
          <cell r="AG1398">
            <v>0</v>
          </cell>
          <cell r="AH1398">
            <v>0</v>
          </cell>
          <cell r="AI1398">
            <v>0</v>
          </cell>
        </row>
        <row r="1399">
          <cell r="C1399" t="str">
            <v>SL1020800</v>
          </cell>
          <cell r="D1399" t="str">
            <v>Punto agua potable de 1/2 pvc</v>
          </cell>
          <cell r="E1399" t="str">
            <v>UND</v>
          </cell>
          <cell r="F1399">
            <v>0</v>
          </cell>
          <cell r="G1399">
            <v>0</v>
          </cell>
          <cell r="J1399">
            <v>0</v>
          </cell>
          <cell r="K1399" t="str">
            <v>HERRAMIENTA.MENOR(%)-,025</v>
          </cell>
          <cell r="L1399" t="str">
            <v>islm10001962-2</v>
          </cell>
          <cell r="M1399" t="str">
            <v>islm10001963-2</v>
          </cell>
          <cell r="N1399" t="str">
            <v>islm10001956-,02</v>
          </cell>
          <cell r="O1399" t="str">
            <v>islm10001964-2</v>
          </cell>
          <cell r="P1399" t="str">
            <v>islm10001965-1</v>
          </cell>
          <cell r="Q1399" t="str">
            <v>islp10001700-,16</v>
          </cell>
          <cell r="R1399">
            <v>0</v>
          </cell>
          <cell r="S1399">
            <v>0</v>
          </cell>
          <cell r="T1399">
            <v>0</v>
          </cell>
          <cell r="U1399">
            <v>0</v>
          </cell>
          <cell r="V1399">
            <v>0</v>
          </cell>
          <cell r="W1399">
            <v>0</v>
          </cell>
          <cell r="X1399">
            <v>0</v>
          </cell>
          <cell r="Y1399">
            <v>0</v>
          </cell>
          <cell r="Z1399">
            <v>0</v>
          </cell>
          <cell r="AA1399">
            <v>0</v>
          </cell>
          <cell r="AB1399">
            <v>0</v>
          </cell>
          <cell r="AC1399">
            <v>0</v>
          </cell>
          <cell r="AD1399">
            <v>0</v>
          </cell>
          <cell r="AE1399">
            <v>0</v>
          </cell>
          <cell r="AF1399">
            <v>0</v>
          </cell>
          <cell r="AG1399">
            <v>0</v>
          </cell>
          <cell r="AH1399">
            <v>0</v>
          </cell>
          <cell r="AI1399">
            <v>0</v>
          </cell>
        </row>
        <row r="1400">
          <cell r="C1400" t="str">
            <v>SL1020900</v>
          </cell>
          <cell r="D1400" t="str">
            <v>Suministro  e tanque elevado de 2000 lts</v>
          </cell>
          <cell r="E1400" t="str">
            <v>UND</v>
          </cell>
          <cell r="F1400">
            <v>0</v>
          </cell>
          <cell r="G1400">
            <v>0</v>
          </cell>
          <cell r="J1400">
            <v>0</v>
          </cell>
          <cell r="K1400" t="str">
            <v>HERRAMIENTA.MENOR(%)-,025</v>
          </cell>
          <cell r="L1400" t="str">
            <v>islm10002013-1</v>
          </cell>
          <cell r="M1400" t="str">
            <v>igob1026800-12,6</v>
          </cell>
          <cell r="N1400" t="str">
            <v>igob1026600-3,15</v>
          </cell>
          <cell r="O1400" t="str">
            <v>igob1007700-1</v>
          </cell>
          <cell r="P1400" t="str">
            <v>igob1024200-,525</v>
          </cell>
          <cell r="Q1400" t="str">
            <v>igob1008200-,525</v>
          </cell>
          <cell r="R1400" t="str">
            <v>igob1000600-,525</v>
          </cell>
          <cell r="S1400" t="str">
            <v>islm10001956-,263</v>
          </cell>
          <cell r="T1400" t="str">
            <v>islt10001900-1</v>
          </cell>
          <cell r="U1400" t="str">
            <v>islp10001700-2</v>
          </cell>
          <cell r="V1400">
            <v>0</v>
          </cell>
          <cell r="W1400">
            <v>0</v>
          </cell>
          <cell r="X1400">
            <v>0</v>
          </cell>
          <cell r="Y1400">
            <v>0</v>
          </cell>
          <cell r="Z1400">
            <v>0</v>
          </cell>
          <cell r="AA1400">
            <v>0</v>
          </cell>
          <cell r="AB1400">
            <v>0</v>
          </cell>
          <cell r="AC1400">
            <v>0</v>
          </cell>
          <cell r="AD1400">
            <v>0</v>
          </cell>
          <cell r="AE1400">
            <v>0</v>
          </cell>
          <cell r="AF1400">
            <v>0</v>
          </cell>
          <cell r="AG1400">
            <v>0</v>
          </cell>
          <cell r="AH1400">
            <v>0</v>
          </cell>
          <cell r="AI1400">
            <v>0</v>
          </cell>
        </row>
        <row r="1401">
          <cell r="C1401" t="str">
            <v>SL1021000</v>
          </cell>
          <cell r="D1401" t="str">
            <v>Puliplast</v>
          </cell>
          <cell r="E1401" t="str">
            <v>M2</v>
          </cell>
          <cell r="F1401">
            <v>0</v>
          </cell>
          <cell r="G1401">
            <v>0</v>
          </cell>
          <cell r="J1401">
            <v>0</v>
          </cell>
          <cell r="K1401" t="str">
            <v>HERRAMIENTA.MENOR(%)-0,1</v>
          </cell>
          <cell r="L1401" t="str">
            <v>igob1001700-,2</v>
          </cell>
          <cell r="M1401" t="str">
            <v>islm10002016-,33</v>
          </cell>
          <cell r="N1401" t="str">
            <v>islp10002400-,085</v>
          </cell>
          <cell r="O1401">
            <v>0</v>
          </cell>
          <cell r="P1401">
            <v>0</v>
          </cell>
          <cell r="Q1401">
            <v>0</v>
          </cell>
          <cell r="R1401">
            <v>0</v>
          </cell>
          <cell r="S1401">
            <v>0</v>
          </cell>
          <cell r="T1401">
            <v>0</v>
          </cell>
          <cell r="U1401">
            <v>0</v>
          </cell>
          <cell r="V1401">
            <v>0</v>
          </cell>
          <cell r="W1401">
            <v>0</v>
          </cell>
          <cell r="X1401">
            <v>0</v>
          </cell>
          <cell r="Y1401">
            <v>0</v>
          </cell>
          <cell r="Z1401">
            <v>0</v>
          </cell>
          <cell r="AA1401">
            <v>0</v>
          </cell>
          <cell r="AB1401">
            <v>0</v>
          </cell>
          <cell r="AC1401">
            <v>0</v>
          </cell>
          <cell r="AD1401">
            <v>0</v>
          </cell>
          <cell r="AE1401">
            <v>0</v>
          </cell>
          <cell r="AF1401">
            <v>0</v>
          </cell>
          <cell r="AG1401">
            <v>0</v>
          </cell>
          <cell r="AH1401">
            <v>0</v>
          </cell>
          <cell r="AI1401">
            <v>0</v>
          </cell>
        </row>
        <row r="1402">
          <cell r="C1402" t="str">
            <v>SL1021100</v>
          </cell>
          <cell r="D1402" t="str">
            <v xml:space="preserve">Enchape ceramica 0,30 x 0,45 muros </v>
          </cell>
          <cell r="E1402" t="str">
            <v>M2</v>
          </cell>
          <cell r="F1402">
            <v>0</v>
          </cell>
          <cell r="G1402">
            <v>0</v>
          </cell>
          <cell r="J1402">
            <v>0</v>
          </cell>
          <cell r="K1402" t="str">
            <v>HERRAMIENTA.MENOR(%)-0,16</v>
          </cell>
          <cell r="L1402" t="str">
            <v>islm10002014-1,05</v>
          </cell>
          <cell r="M1402" t="str">
            <v>islm10002015-4</v>
          </cell>
          <cell r="N1402" t="str">
            <v>islp10001800-,13</v>
          </cell>
          <cell r="O1402">
            <v>0</v>
          </cell>
          <cell r="P1402">
            <v>0</v>
          </cell>
          <cell r="Q1402">
            <v>0</v>
          </cell>
          <cell r="R1402">
            <v>0</v>
          </cell>
          <cell r="S1402">
            <v>0</v>
          </cell>
          <cell r="T1402">
            <v>0</v>
          </cell>
          <cell r="U1402">
            <v>0</v>
          </cell>
          <cell r="V1402">
            <v>0</v>
          </cell>
          <cell r="W1402">
            <v>0</v>
          </cell>
          <cell r="X1402">
            <v>0</v>
          </cell>
          <cell r="Y1402">
            <v>0</v>
          </cell>
          <cell r="Z1402">
            <v>0</v>
          </cell>
          <cell r="AA1402">
            <v>0</v>
          </cell>
          <cell r="AB1402">
            <v>0</v>
          </cell>
          <cell r="AC1402">
            <v>0</v>
          </cell>
          <cell r="AD1402">
            <v>0</v>
          </cell>
          <cell r="AE1402">
            <v>0</v>
          </cell>
          <cell r="AF1402">
            <v>0</v>
          </cell>
          <cell r="AG1402">
            <v>0</v>
          </cell>
          <cell r="AH1402">
            <v>0</v>
          </cell>
          <cell r="AI1402">
            <v>0</v>
          </cell>
        </row>
        <row r="1403">
          <cell r="C1403" t="str">
            <v>SL1021200</v>
          </cell>
          <cell r="D1403" t="str">
            <v>Suministro e instalcion minisplit 24 btu</v>
          </cell>
          <cell r="E1403" t="str">
            <v>Global</v>
          </cell>
          <cell r="F1403">
            <v>0</v>
          </cell>
          <cell r="G1403">
            <v>0</v>
          </cell>
          <cell r="J1403">
            <v>0</v>
          </cell>
          <cell r="K1403" t="str">
            <v>HERRAMIENTA.MENOR(%)-0,16</v>
          </cell>
          <cell r="L1403" t="str">
            <v>islm10002017-1</v>
          </cell>
          <cell r="M1403" t="str">
            <v>islm10002018-4</v>
          </cell>
          <cell r="N1403" t="str">
            <v>islm10002019-1</v>
          </cell>
          <cell r="O1403" t="str">
            <v>islm10002020-1</v>
          </cell>
          <cell r="P1403" t="str">
            <v>islm10002021-2</v>
          </cell>
          <cell r="Q1403" t="str">
            <v>islt10002000-2,5</v>
          </cell>
          <cell r="R1403" t="str">
            <v>islp10002500-1,1</v>
          </cell>
          <cell r="S1403">
            <v>0</v>
          </cell>
          <cell r="T1403">
            <v>0</v>
          </cell>
          <cell r="U1403">
            <v>0</v>
          </cell>
          <cell r="V1403">
            <v>0</v>
          </cell>
          <cell r="W1403">
            <v>0</v>
          </cell>
          <cell r="X1403">
            <v>0</v>
          </cell>
          <cell r="Y1403">
            <v>0</v>
          </cell>
          <cell r="Z1403">
            <v>0</v>
          </cell>
          <cell r="AA1403">
            <v>0</v>
          </cell>
          <cell r="AB1403">
            <v>0</v>
          </cell>
          <cell r="AC1403">
            <v>0</v>
          </cell>
          <cell r="AD1403">
            <v>0</v>
          </cell>
          <cell r="AE1403">
            <v>0</v>
          </cell>
          <cell r="AF1403">
            <v>0</v>
          </cell>
          <cell r="AG1403">
            <v>0</v>
          </cell>
          <cell r="AH1403">
            <v>0</v>
          </cell>
          <cell r="AI1403">
            <v>0</v>
          </cell>
        </row>
        <row r="1404">
          <cell r="C1404" t="str">
            <v>SL1021300</v>
          </cell>
          <cell r="D1404" t="str">
            <v>Demolicion de pisos existentes</v>
          </cell>
          <cell r="E1404" t="str">
            <v>M2</v>
          </cell>
          <cell r="F1404">
            <v>0</v>
          </cell>
          <cell r="G1404">
            <v>0</v>
          </cell>
          <cell r="J1404">
            <v>0</v>
          </cell>
          <cell r="K1404" t="str">
            <v>HERRAMIENTA.MENOR(%)-0,1</v>
          </cell>
          <cell r="L1404" t="str">
            <v>islp10002200-,075</v>
          </cell>
          <cell r="M1404">
            <v>0</v>
          </cell>
          <cell r="N1404">
            <v>0</v>
          </cell>
          <cell r="O1404">
            <v>0</v>
          </cell>
          <cell r="P1404">
            <v>0</v>
          </cell>
          <cell r="Q1404">
            <v>0</v>
          </cell>
          <cell r="R1404">
            <v>0</v>
          </cell>
          <cell r="S1404">
            <v>0</v>
          </cell>
          <cell r="T1404">
            <v>0</v>
          </cell>
          <cell r="U1404">
            <v>0</v>
          </cell>
          <cell r="V1404">
            <v>0</v>
          </cell>
          <cell r="W1404">
            <v>0</v>
          </cell>
          <cell r="X1404">
            <v>0</v>
          </cell>
          <cell r="Y1404">
            <v>0</v>
          </cell>
          <cell r="Z1404">
            <v>0</v>
          </cell>
          <cell r="AA1404">
            <v>0</v>
          </cell>
          <cell r="AB1404">
            <v>0</v>
          </cell>
          <cell r="AC1404">
            <v>0</v>
          </cell>
          <cell r="AD1404">
            <v>0</v>
          </cell>
          <cell r="AE1404">
            <v>0</v>
          </cell>
          <cell r="AF1404">
            <v>0</v>
          </cell>
          <cell r="AG1404">
            <v>0</v>
          </cell>
          <cell r="AH1404">
            <v>0</v>
          </cell>
          <cell r="AI1404">
            <v>0</v>
          </cell>
        </row>
        <row r="1405">
          <cell r="C1405" t="str">
            <v>SL1021400</v>
          </cell>
          <cell r="D1405" t="str">
            <v>Demolicion de plantilla existente</v>
          </cell>
          <cell r="E1405" t="str">
            <v>M2</v>
          </cell>
          <cell r="F1405">
            <v>0</v>
          </cell>
          <cell r="G1405">
            <v>0</v>
          </cell>
          <cell r="J1405">
            <v>0</v>
          </cell>
          <cell r="K1405" t="str">
            <v>HERRAMIENTA.MENOR(%)-0,1</v>
          </cell>
          <cell r="L1405" t="str">
            <v>islp10002200-,065</v>
          </cell>
          <cell r="M1405">
            <v>0</v>
          </cell>
          <cell r="N1405">
            <v>0</v>
          </cell>
          <cell r="O1405">
            <v>0</v>
          </cell>
          <cell r="P1405">
            <v>0</v>
          </cell>
          <cell r="Q1405">
            <v>0</v>
          </cell>
          <cell r="R1405">
            <v>0</v>
          </cell>
          <cell r="S1405">
            <v>0</v>
          </cell>
          <cell r="T1405">
            <v>0</v>
          </cell>
          <cell r="U1405">
            <v>0</v>
          </cell>
          <cell r="V1405">
            <v>0</v>
          </cell>
          <cell r="W1405">
            <v>0</v>
          </cell>
          <cell r="X1405">
            <v>0</v>
          </cell>
          <cell r="Y1405">
            <v>0</v>
          </cell>
          <cell r="Z1405">
            <v>0</v>
          </cell>
          <cell r="AA1405">
            <v>0</v>
          </cell>
          <cell r="AB1405">
            <v>0</v>
          </cell>
          <cell r="AC1405">
            <v>0</v>
          </cell>
          <cell r="AD1405">
            <v>0</v>
          </cell>
          <cell r="AE1405">
            <v>0</v>
          </cell>
          <cell r="AF1405">
            <v>0</v>
          </cell>
          <cell r="AG1405">
            <v>0</v>
          </cell>
          <cell r="AH1405">
            <v>0</v>
          </cell>
          <cell r="AI1405">
            <v>0</v>
          </cell>
        </row>
        <row r="1406">
          <cell r="C1406" t="str">
            <v>SL1021500</v>
          </cell>
          <cell r="D1406" t="str">
            <v>Demolicion de enchapes existente cocina</v>
          </cell>
          <cell r="E1406" t="str">
            <v>M2</v>
          </cell>
          <cell r="F1406">
            <v>0</v>
          </cell>
          <cell r="G1406">
            <v>0</v>
          </cell>
          <cell r="J1406">
            <v>0</v>
          </cell>
          <cell r="K1406" t="str">
            <v>HERRAMIENTA.MENOR(%)-0,1</v>
          </cell>
          <cell r="L1406" t="str">
            <v>islp10002200-,076</v>
          </cell>
          <cell r="M1406">
            <v>0</v>
          </cell>
          <cell r="N1406">
            <v>0</v>
          </cell>
          <cell r="O1406">
            <v>0</v>
          </cell>
          <cell r="P1406">
            <v>0</v>
          </cell>
          <cell r="Q1406">
            <v>0</v>
          </cell>
          <cell r="R1406">
            <v>0</v>
          </cell>
          <cell r="S1406">
            <v>0</v>
          </cell>
          <cell r="T1406">
            <v>0</v>
          </cell>
          <cell r="U1406">
            <v>0</v>
          </cell>
          <cell r="V1406">
            <v>0</v>
          </cell>
          <cell r="W1406">
            <v>0</v>
          </cell>
          <cell r="X1406">
            <v>0</v>
          </cell>
          <cell r="Y1406">
            <v>0</v>
          </cell>
          <cell r="Z1406">
            <v>0</v>
          </cell>
          <cell r="AA1406">
            <v>0</v>
          </cell>
          <cell r="AB1406">
            <v>0</v>
          </cell>
          <cell r="AC1406">
            <v>0</v>
          </cell>
          <cell r="AD1406">
            <v>0</v>
          </cell>
          <cell r="AE1406">
            <v>0</v>
          </cell>
          <cell r="AF1406">
            <v>0</v>
          </cell>
          <cell r="AG1406">
            <v>0</v>
          </cell>
          <cell r="AH1406">
            <v>0</v>
          </cell>
          <cell r="AI1406">
            <v>0</v>
          </cell>
        </row>
        <row r="1407">
          <cell r="C1407" t="str">
            <v>SL1021600</v>
          </cell>
          <cell r="D1407" t="str">
            <v>Demolicion de calados existentes</v>
          </cell>
          <cell r="E1407" t="str">
            <v>M2</v>
          </cell>
          <cell r="F1407">
            <v>0</v>
          </cell>
          <cell r="G1407">
            <v>0</v>
          </cell>
          <cell r="J1407">
            <v>0</v>
          </cell>
          <cell r="K1407" t="str">
            <v>HERRAMIENTA.MENOR(%)-0,1</v>
          </cell>
          <cell r="L1407" t="str">
            <v>islp10002200-,067</v>
          </cell>
          <cell r="M1407">
            <v>0</v>
          </cell>
          <cell r="N1407">
            <v>0</v>
          </cell>
          <cell r="O1407">
            <v>0</v>
          </cell>
          <cell r="P1407">
            <v>0</v>
          </cell>
          <cell r="Q1407">
            <v>0</v>
          </cell>
          <cell r="R1407">
            <v>0</v>
          </cell>
          <cell r="S1407">
            <v>0</v>
          </cell>
          <cell r="T1407">
            <v>0</v>
          </cell>
          <cell r="U1407">
            <v>0</v>
          </cell>
          <cell r="V1407">
            <v>0</v>
          </cell>
          <cell r="W1407">
            <v>0</v>
          </cell>
          <cell r="X1407">
            <v>0</v>
          </cell>
          <cell r="Y1407">
            <v>0</v>
          </cell>
          <cell r="Z1407">
            <v>0</v>
          </cell>
          <cell r="AA1407">
            <v>0</v>
          </cell>
          <cell r="AB1407">
            <v>0</v>
          </cell>
          <cell r="AC1407">
            <v>0</v>
          </cell>
          <cell r="AD1407">
            <v>0</v>
          </cell>
          <cell r="AE1407">
            <v>0</v>
          </cell>
          <cell r="AF1407">
            <v>0</v>
          </cell>
          <cell r="AG1407">
            <v>0</v>
          </cell>
          <cell r="AH1407">
            <v>0</v>
          </cell>
          <cell r="AI1407">
            <v>0</v>
          </cell>
        </row>
        <row r="1408">
          <cell r="C1408" t="str">
            <v>SL1021700</v>
          </cell>
          <cell r="D1408" t="str">
            <v>Desmonte de ventanas existentes</v>
          </cell>
          <cell r="E1408" t="str">
            <v>UND</v>
          </cell>
          <cell r="F1408">
            <v>0</v>
          </cell>
          <cell r="G1408">
            <v>0</v>
          </cell>
          <cell r="J1408">
            <v>0</v>
          </cell>
          <cell r="K1408" t="str">
            <v>HERRAMIENTA.MENOR(%)-0,05</v>
          </cell>
          <cell r="L1408" t="str">
            <v>islp10002200-,115</v>
          </cell>
          <cell r="M1408">
            <v>0</v>
          </cell>
          <cell r="N1408">
            <v>0</v>
          </cell>
          <cell r="O1408">
            <v>0</v>
          </cell>
          <cell r="P1408">
            <v>0</v>
          </cell>
          <cell r="Q1408">
            <v>0</v>
          </cell>
          <cell r="R1408">
            <v>0</v>
          </cell>
          <cell r="S1408">
            <v>0</v>
          </cell>
          <cell r="T1408">
            <v>0</v>
          </cell>
          <cell r="U1408">
            <v>0</v>
          </cell>
          <cell r="V1408">
            <v>0</v>
          </cell>
          <cell r="W1408">
            <v>0</v>
          </cell>
          <cell r="X1408">
            <v>0</v>
          </cell>
          <cell r="Y1408">
            <v>0</v>
          </cell>
          <cell r="Z1408">
            <v>0</v>
          </cell>
          <cell r="AA1408">
            <v>0</v>
          </cell>
          <cell r="AB1408">
            <v>0</v>
          </cell>
          <cell r="AC1408">
            <v>0</v>
          </cell>
          <cell r="AD1408">
            <v>0</v>
          </cell>
          <cell r="AE1408">
            <v>0</v>
          </cell>
          <cell r="AF1408">
            <v>0</v>
          </cell>
          <cell r="AG1408">
            <v>0</v>
          </cell>
          <cell r="AH1408">
            <v>0</v>
          </cell>
          <cell r="AI1408">
            <v>0</v>
          </cell>
        </row>
        <row r="1409">
          <cell r="C1409" t="str">
            <v>SL1021800</v>
          </cell>
          <cell r="D1409" t="str">
            <v>Escarificacion de pañete en mal estado</v>
          </cell>
          <cell r="E1409" t="str">
            <v>M2</v>
          </cell>
          <cell r="F1409">
            <v>0</v>
          </cell>
          <cell r="G1409">
            <v>0</v>
          </cell>
          <cell r="J1409">
            <v>0</v>
          </cell>
          <cell r="K1409" t="str">
            <v>HERRAMIENTA.MENOR(%)-0,1</v>
          </cell>
          <cell r="L1409" t="str">
            <v>islp10002200-,07</v>
          </cell>
          <cell r="M1409">
            <v>0</v>
          </cell>
          <cell r="N1409">
            <v>0</v>
          </cell>
          <cell r="O1409">
            <v>0</v>
          </cell>
          <cell r="P1409">
            <v>0</v>
          </cell>
          <cell r="Q1409">
            <v>0</v>
          </cell>
          <cell r="R1409">
            <v>0</v>
          </cell>
          <cell r="S1409">
            <v>0</v>
          </cell>
          <cell r="T1409">
            <v>0</v>
          </cell>
          <cell r="U1409">
            <v>0</v>
          </cell>
          <cell r="V1409">
            <v>0</v>
          </cell>
          <cell r="W1409">
            <v>0</v>
          </cell>
          <cell r="X1409">
            <v>0</v>
          </cell>
          <cell r="Y1409">
            <v>0</v>
          </cell>
          <cell r="Z1409">
            <v>0</v>
          </cell>
          <cell r="AA1409">
            <v>0</v>
          </cell>
          <cell r="AB1409">
            <v>0</v>
          </cell>
          <cell r="AC1409">
            <v>0</v>
          </cell>
          <cell r="AD1409">
            <v>0</v>
          </cell>
          <cell r="AE1409">
            <v>0</v>
          </cell>
          <cell r="AF1409">
            <v>0</v>
          </cell>
          <cell r="AG1409">
            <v>0</v>
          </cell>
          <cell r="AH1409">
            <v>0</v>
          </cell>
          <cell r="AI1409">
            <v>0</v>
          </cell>
        </row>
        <row r="1410">
          <cell r="C1410" t="str">
            <v>SL1021900</v>
          </cell>
          <cell r="D1410" t="str">
            <v xml:space="preserve">Corte y retiro de material de relleno y escombros  al lugar fuera del sitio </v>
          </cell>
          <cell r="E1410" t="str">
            <v>M3</v>
          </cell>
          <cell r="F1410">
            <v>0</v>
          </cell>
          <cell r="G1410">
            <v>0</v>
          </cell>
          <cell r="J1410">
            <v>0</v>
          </cell>
          <cell r="K1410" t="str">
            <v>HERRAMIENTA.MENOR(%)-0,1</v>
          </cell>
          <cell r="L1410" t="str">
            <v>islm10001912-,22</v>
          </cell>
          <cell r="M1410" t="str">
            <v>islp10002200-,15</v>
          </cell>
          <cell r="N1410">
            <v>0</v>
          </cell>
          <cell r="O1410">
            <v>0</v>
          </cell>
          <cell r="P1410">
            <v>0</v>
          </cell>
          <cell r="Q1410">
            <v>0</v>
          </cell>
          <cell r="R1410">
            <v>0</v>
          </cell>
          <cell r="S1410">
            <v>0</v>
          </cell>
          <cell r="T1410">
            <v>0</v>
          </cell>
          <cell r="U1410">
            <v>0</v>
          </cell>
          <cell r="V1410">
            <v>0</v>
          </cell>
          <cell r="W1410">
            <v>0</v>
          </cell>
          <cell r="X1410">
            <v>0</v>
          </cell>
          <cell r="Y1410">
            <v>0</v>
          </cell>
          <cell r="Z1410">
            <v>0</v>
          </cell>
          <cell r="AA1410">
            <v>0</v>
          </cell>
          <cell r="AB1410">
            <v>0</v>
          </cell>
          <cell r="AC1410">
            <v>0</v>
          </cell>
          <cell r="AD1410">
            <v>0</v>
          </cell>
          <cell r="AE1410">
            <v>0</v>
          </cell>
          <cell r="AF1410">
            <v>0</v>
          </cell>
          <cell r="AG1410">
            <v>0</v>
          </cell>
          <cell r="AH1410">
            <v>0</v>
          </cell>
          <cell r="AI1410">
            <v>0</v>
          </cell>
        </row>
        <row r="1411">
          <cell r="C1411" t="str">
            <v>SL1022000</v>
          </cell>
          <cell r="D1411" t="str">
            <v>Sub base de relleno en material seleccionado compactado esp =0,10</v>
          </cell>
          <cell r="E1411" t="str">
            <v>M3</v>
          </cell>
          <cell r="F1411">
            <v>0</v>
          </cell>
          <cell r="G1411">
            <v>0</v>
          </cell>
          <cell r="J1411">
            <v>0</v>
          </cell>
          <cell r="K1411" t="str">
            <v>HERRAMIENTA.MENOR(%)-0,1</v>
          </cell>
          <cell r="L1411" t="str">
            <v>igob1020700-,08</v>
          </cell>
          <cell r="M1411" t="str">
            <v>B0014410-1,30</v>
          </cell>
          <cell r="N1411" t="str">
            <v>islt10000200-11,7</v>
          </cell>
          <cell r="O1411" t="str">
            <v>islp10002600-,07</v>
          </cell>
          <cell r="P1411">
            <v>0</v>
          </cell>
          <cell r="Q1411">
            <v>0</v>
          </cell>
          <cell r="R1411">
            <v>0</v>
          </cell>
          <cell r="S1411">
            <v>0</v>
          </cell>
          <cell r="T1411">
            <v>0</v>
          </cell>
          <cell r="U1411">
            <v>0</v>
          </cell>
          <cell r="V1411">
            <v>0</v>
          </cell>
          <cell r="W1411">
            <v>0</v>
          </cell>
          <cell r="X1411">
            <v>0</v>
          </cell>
          <cell r="Y1411">
            <v>0</v>
          </cell>
          <cell r="Z1411">
            <v>0</v>
          </cell>
          <cell r="AA1411">
            <v>0</v>
          </cell>
          <cell r="AB1411">
            <v>0</v>
          </cell>
          <cell r="AC1411">
            <v>0</v>
          </cell>
          <cell r="AD1411">
            <v>0</v>
          </cell>
          <cell r="AE1411">
            <v>0</v>
          </cell>
          <cell r="AF1411">
            <v>0</v>
          </cell>
          <cell r="AG1411">
            <v>0</v>
          </cell>
          <cell r="AH1411">
            <v>0</v>
          </cell>
          <cell r="AI1411">
            <v>0</v>
          </cell>
        </row>
        <row r="1412">
          <cell r="C1412" t="str">
            <v>SL1022100</v>
          </cell>
          <cell r="D1412" t="str">
            <v>Piso en ceramica  decorpiso o silmilar</v>
          </cell>
          <cell r="E1412" t="str">
            <v>M2</v>
          </cell>
          <cell r="F1412">
            <v>0</v>
          </cell>
          <cell r="G1412">
            <v>0</v>
          </cell>
          <cell r="J1412">
            <v>0</v>
          </cell>
          <cell r="K1412" t="str">
            <v>HERRAMIENTA.MENOR(%)-,048</v>
          </cell>
          <cell r="L1412" t="str">
            <v>islm10002022-1,05</v>
          </cell>
          <cell r="M1412" t="str">
            <v>islm10001986-4</v>
          </cell>
          <cell r="N1412" t="str">
            <v>islm10001987-3</v>
          </cell>
          <cell r="O1412" t="str">
            <v>islt10001700-,05</v>
          </cell>
          <cell r="P1412" t="str">
            <v>islp10001800-,125</v>
          </cell>
          <cell r="Q1412">
            <v>0</v>
          </cell>
          <cell r="R1412">
            <v>0</v>
          </cell>
          <cell r="S1412">
            <v>0</v>
          </cell>
          <cell r="T1412">
            <v>0</v>
          </cell>
          <cell r="U1412">
            <v>0</v>
          </cell>
          <cell r="V1412">
            <v>0</v>
          </cell>
          <cell r="W1412">
            <v>0</v>
          </cell>
          <cell r="X1412">
            <v>0</v>
          </cell>
          <cell r="Y1412">
            <v>0</v>
          </cell>
          <cell r="Z1412">
            <v>0</v>
          </cell>
          <cell r="AA1412">
            <v>0</v>
          </cell>
          <cell r="AB1412">
            <v>0</v>
          </cell>
          <cell r="AC1412">
            <v>0</v>
          </cell>
          <cell r="AD1412">
            <v>0</v>
          </cell>
          <cell r="AE1412">
            <v>0</v>
          </cell>
          <cell r="AF1412">
            <v>0</v>
          </cell>
          <cell r="AG1412">
            <v>0</v>
          </cell>
          <cell r="AH1412">
            <v>0</v>
          </cell>
          <cell r="AI1412">
            <v>0</v>
          </cell>
        </row>
        <row r="1413">
          <cell r="C1413" t="str">
            <v>SL1022200</v>
          </cell>
          <cell r="D1413" t="str">
            <v>Piso en tablon vitrificado de 0,33 x 0,33 con juntas en mortero 1:3,integral con polvo mineral rojo</v>
          </cell>
          <cell r="E1413" t="str">
            <v>M2</v>
          </cell>
          <cell r="F1413">
            <v>0</v>
          </cell>
          <cell r="G1413">
            <v>0</v>
          </cell>
          <cell r="J1413">
            <v>0</v>
          </cell>
          <cell r="K1413" t="str">
            <v>HERRAMIENTA.MENOR(%)-,048</v>
          </cell>
          <cell r="L1413" t="str">
            <v>islm10002023-1</v>
          </cell>
          <cell r="M1413" t="str">
            <v>islm10002024-,05</v>
          </cell>
          <cell r="N1413" t="str">
            <v>islm10002025-,55</v>
          </cell>
          <cell r="O1413" t="str">
            <v>islm10002026-,03</v>
          </cell>
          <cell r="P1413" t="str">
            <v>islm10002027-,2</v>
          </cell>
          <cell r="Q1413" t="str">
            <v>islm10002028-,04</v>
          </cell>
          <cell r="R1413" t="str">
            <v>islt10001400-,05</v>
          </cell>
          <cell r="S1413" t="str">
            <v>islp10001800-,145</v>
          </cell>
          <cell r="T1413">
            <v>0</v>
          </cell>
          <cell r="U1413">
            <v>0</v>
          </cell>
          <cell r="V1413">
            <v>0</v>
          </cell>
          <cell r="W1413">
            <v>0</v>
          </cell>
          <cell r="X1413">
            <v>0</v>
          </cell>
          <cell r="Y1413">
            <v>0</v>
          </cell>
          <cell r="Z1413">
            <v>0</v>
          </cell>
          <cell r="AA1413">
            <v>0</v>
          </cell>
          <cell r="AB1413">
            <v>0</v>
          </cell>
          <cell r="AC1413">
            <v>0</v>
          </cell>
          <cell r="AD1413">
            <v>0</v>
          </cell>
          <cell r="AE1413">
            <v>0</v>
          </cell>
          <cell r="AF1413">
            <v>0</v>
          </cell>
          <cell r="AG1413">
            <v>0</v>
          </cell>
          <cell r="AH1413">
            <v>0</v>
          </cell>
          <cell r="AI1413">
            <v>0</v>
          </cell>
        </row>
        <row r="1414">
          <cell r="C1414" t="str">
            <v>SL1022300</v>
          </cell>
          <cell r="D1414" t="str">
            <v>Zocalo de ceramica decorpiso o similar</v>
          </cell>
          <cell r="E1414" t="str">
            <v>ML</v>
          </cell>
          <cell r="F1414">
            <v>0</v>
          </cell>
          <cell r="G1414">
            <v>0</v>
          </cell>
          <cell r="J1414">
            <v>0</v>
          </cell>
          <cell r="K1414" t="str">
            <v>HERRAMIENTA.MENOR(%)-,35</v>
          </cell>
          <cell r="L1414" t="str">
            <v>islm10002022-,105</v>
          </cell>
          <cell r="M1414" t="str">
            <v>islm10001986-1,7</v>
          </cell>
          <cell r="N1414" t="str">
            <v>islt10001400-,009</v>
          </cell>
          <cell r="O1414" t="str">
            <v>islp10001800-,045</v>
          </cell>
          <cell r="P1414">
            <v>0</v>
          </cell>
          <cell r="Q1414">
            <v>0</v>
          </cell>
          <cell r="R1414">
            <v>0</v>
          </cell>
          <cell r="S1414">
            <v>0</v>
          </cell>
          <cell r="T1414">
            <v>0</v>
          </cell>
          <cell r="U1414">
            <v>0</v>
          </cell>
          <cell r="V1414">
            <v>0</v>
          </cell>
          <cell r="W1414">
            <v>0</v>
          </cell>
          <cell r="X1414">
            <v>0</v>
          </cell>
          <cell r="Y1414">
            <v>0</v>
          </cell>
          <cell r="Z1414">
            <v>0</v>
          </cell>
          <cell r="AA1414">
            <v>0</v>
          </cell>
          <cell r="AB1414">
            <v>0</v>
          </cell>
          <cell r="AC1414">
            <v>0</v>
          </cell>
          <cell r="AD1414">
            <v>0</v>
          </cell>
          <cell r="AE1414">
            <v>0</v>
          </cell>
          <cell r="AF1414">
            <v>0</v>
          </cell>
          <cell r="AG1414">
            <v>0</v>
          </cell>
          <cell r="AH1414">
            <v>0</v>
          </cell>
          <cell r="AI1414">
            <v>0</v>
          </cell>
        </row>
        <row r="1415">
          <cell r="C1415" t="str">
            <v>SL1022400</v>
          </cell>
          <cell r="D1415" t="str">
            <v>zocalo en tableta de grees vitrificada</v>
          </cell>
          <cell r="E1415" t="str">
            <v>ML</v>
          </cell>
          <cell r="F1415">
            <v>0</v>
          </cell>
          <cell r="G1415">
            <v>0</v>
          </cell>
          <cell r="J1415">
            <v>0</v>
          </cell>
          <cell r="K1415" t="str">
            <v>HERRAMIENTA.MENOR(%)-,4</v>
          </cell>
          <cell r="L1415" t="str">
            <v>islm10002029-,105</v>
          </cell>
          <cell r="M1415" t="str">
            <v>islm10001986-1,7</v>
          </cell>
          <cell r="N1415" t="str">
            <v>islt10001400-,009</v>
          </cell>
          <cell r="O1415" t="str">
            <v>islp10001800-,04</v>
          </cell>
          <cell r="P1415">
            <v>0</v>
          </cell>
          <cell r="Q1415">
            <v>0</v>
          </cell>
          <cell r="R1415">
            <v>0</v>
          </cell>
          <cell r="S1415">
            <v>0</v>
          </cell>
          <cell r="T1415">
            <v>0</v>
          </cell>
          <cell r="U1415">
            <v>0</v>
          </cell>
          <cell r="V1415">
            <v>0</v>
          </cell>
          <cell r="W1415">
            <v>0</v>
          </cell>
          <cell r="X1415">
            <v>0</v>
          </cell>
          <cell r="Y1415">
            <v>0</v>
          </cell>
          <cell r="Z1415">
            <v>0</v>
          </cell>
          <cell r="AA1415">
            <v>0</v>
          </cell>
          <cell r="AB1415">
            <v>0</v>
          </cell>
          <cell r="AC1415">
            <v>0</v>
          </cell>
          <cell r="AD1415">
            <v>0</v>
          </cell>
          <cell r="AE1415">
            <v>0</v>
          </cell>
          <cell r="AF1415">
            <v>0</v>
          </cell>
          <cell r="AG1415">
            <v>0</v>
          </cell>
          <cell r="AH1415">
            <v>0</v>
          </cell>
          <cell r="AI1415">
            <v>0</v>
          </cell>
        </row>
        <row r="1416">
          <cell r="C1416" t="str">
            <v>SL1022500</v>
          </cell>
          <cell r="D1416" t="str">
            <v>Construccion de pollo base para cocina</v>
          </cell>
          <cell r="E1416" t="str">
            <v>ML</v>
          </cell>
          <cell r="F1416" t="str">
            <v>Ladrillo común@5,25*U+300^Mortero 1:4@0,0105*M3+314757^Mortero 1:4, impermeabilizado@0,0053*M3+395707^Herramientas menores@1*Tarifa+500^Oficial@0,0333*Dia+59500^Ayudante@0,0333*Dia+48450^</v>
          </cell>
          <cell r="G1416">
            <v>0</v>
          </cell>
          <cell r="J1416">
            <v>0</v>
          </cell>
          <cell r="K1416" t="str">
            <v>HERRAMIENTA.MENOR(%)-,05</v>
          </cell>
          <cell r="L1416" t="str">
            <v>islm10001896-5,25</v>
          </cell>
          <cell r="M1416" t="str">
            <v>igob1016200-,053</v>
          </cell>
          <cell r="N1416" t="str">
            <v>islp10002200-,14</v>
          </cell>
          <cell r="O1416">
            <v>0</v>
          </cell>
          <cell r="P1416">
            <v>0</v>
          </cell>
          <cell r="Q1416">
            <v>0</v>
          </cell>
          <cell r="R1416">
            <v>0</v>
          </cell>
          <cell r="S1416">
            <v>0</v>
          </cell>
          <cell r="T1416">
            <v>0</v>
          </cell>
          <cell r="U1416">
            <v>0</v>
          </cell>
          <cell r="V1416">
            <v>0</v>
          </cell>
          <cell r="W1416">
            <v>0</v>
          </cell>
          <cell r="X1416">
            <v>0</v>
          </cell>
          <cell r="Y1416">
            <v>0</v>
          </cell>
          <cell r="Z1416">
            <v>0</v>
          </cell>
          <cell r="AA1416">
            <v>0</v>
          </cell>
          <cell r="AB1416">
            <v>0</v>
          </cell>
          <cell r="AC1416">
            <v>0</v>
          </cell>
          <cell r="AD1416">
            <v>0</v>
          </cell>
          <cell r="AE1416">
            <v>0</v>
          </cell>
          <cell r="AF1416">
            <v>0</v>
          </cell>
          <cell r="AG1416">
            <v>0</v>
          </cell>
          <cell r="AH1416">
            <v>0</v>
          </cell>
          <cell r="AI1416">
            <v>0</v>
          </cell>
        </row>
        <row r="1417">
          <cell r="C1417" t="str">
            <v>SL1022600</v>
          </cell>
          <cell r="D1417" t="str">
            <v>Resane de pañete en mortero 1:4 impermeabilizado</v>
          </cell>
          <cell r="E1417" t="str">
            <v>M2</v>
          </cell>
          <cell r="F1417">
            <v>0</v>
          </cell>
          <cell r="G1417">
            <v>0</v>
          </cell>
          <cell r="J1417">
            <v>0</v>
          </cell>
          <cell r="K1417" t="str">
            <v>HERRAMIENTA.MENOR(%)-,05</v>
          </cell>
          <cell r="L1417" t="str">
            <v>igob1016400-,021</v>
          </cell>
          <cell r="M1417" t="str">
            <v>isle10003500-,17</v>
          </cell>
          <cell r="N1417" t="str">
            <v>isle10003600-,17</v>
          </cell>
          <cell r="O1417" t="str">
            <v>islp10002200-,085</v>
          </cell>
          <cell r="P1417">
            <v>0</v>
          </cell>
          <cell r="Q1417">
            <v>0</v>
          </cell>
          <cell r="R1417">
            <v>0</v>
          </cell>
          <cell r="S1417">
            <v>0</v>
          </cell>
          <cell r="T1417">
            <v>0</v>
          </cell>
          <cell r="U1417">
            <v>0</v>
          </cell>
          <cell r="V1417">
            <v>0</v>
          </cell>
          <cell r="W1417">
            <v>0</v>
          </cell>
          <cell r="X1417">
            <v>0</v>
          </cell>
          <cell r="Y1417">
            <v>0</v>
          </cell>
          <cell r="Z1417">
            <v>0</v>
          </cell>
          <cell r="AA1417">
            <v>0</v>
          </cell>
          <cell r="AB1417">
            <v>0</v>
          </cell>
          <cell r="AC1417">
            <v>0</v>
          </cell>
          <cell r="AD1417">
            <v>0</v>
          </cell>
          <cell r="AE1417">
            <v>0</v>
          </cell>
          <cell r="AF1417">
            <v>0</v>
          </cell>
          <cell r="AG1417">
            <v>0</v>
          </cell>
          <cell r="AH1417">
            <v>0</v>
          </cell>
          <cell r="AI1417">
            <v>0</v>
          </cell>
        </row>
        <row r="1418">
          <cell r="C1418" t="str">
            <v>SL1022700</v>
          </cell>
          <cell r="D1418" t="str">
            <v>Enchape de ceramica</v>
          </cell>
          <cell r="E1418" t="str">
            <v>M2</v>
          </cell>
          <cell r="F1418">
            <v>0</v>
          </cell>
          <cell r="G1418">
            <v>0</v>
          </cell>
          <cell r="J1418">
            <v>0</v>
          </cell>
          <cell r="K1418" t="str">
            <v>HERRAMIENTA.MENOR(%)-,05</v>
          </cell>
          <cell r="L1418" t="str">
            <v>igob1010500-1,05</v>
          </cell>
          <cell r="M1418" t="str">
            <v>igob1029000-,53</v>
          </cell>
          <cell r="N1418" t="str">
            <v>islm10001986-4</v>
          </cell>
          <cell r="O1418" t="str">
            <v>islp10001800-,12</v>
          </cell>
          <cell r="P1418">
            <v>0</v>
          </cell>
          <cell r="Q1418">
            <v>0</v>
          </cell>
          <cell r="R1418">
            <v>0</v>
          </cell>
          <cell r="S1418">
            <v>0</v>
          </cell>
          <cell r="T1418">
            <v>0</v>
          </cell>
          <cell r="U1418">
            <v>0</v>
          </cell>
          <cell r="V1418">
            <v>0</v>
          </cell>
          <cell r="W1418">
            <v>0</v>
          </cell>
          <cell r="X1418">
            <v>0</v>
          </cell>
          <cell r="Y1418">
            <v>0</v>
          </cell>
          <cell r="Z1418">
            <v>0</v>
          </cell>
          <cell r="AA1418">
            <v>0</v>
          </cell>
          <cell r="AB1418">
            <v>0</v>
          </cell>
          <cell r="AC1418">
            <v>0</v>
          </cell>
          <cell r="AD1418">
            <v>0</v>
          </cell>
          <cell r="AE1418">
            <v>0</v>
          </cell>
          <cell r="AF1418">
            <v>0</v>
          </cell>
          <cell r="AG1418">
            <v>0</v>
          </cell>
          <cell r="AH1418">
            <v>0</v>
          </cell>
          <cell r="AI1418">
            <v>0</v>
          </cell>
        </row>
        <row r="1419">
          <cell r="C1419" t="str">
            <v>SL1022800</v>
          </cell>
          <cell r="D1419" t="str">
            <v>Meson en acero inoxidable, incluye 3 lavaplatos long 10.65 x 0.60 para cocina</v>
          </cell>
          <cell r="E1419" t="str">
            <v>ML</v>
          </cell>
          <cell r="F1419">
            <v>0</v>
          </cell>
          <cell r="G1419">
            <v>0</v>
          </cell>
          <cell r="J1419">
            <v>0</v>
          </cell>
          <cell r="K1419" t="str">
            <v>HERRAMIENTA.MENOR(%)-,05</v>
          </cell>
          <cell r="L1419" t="str">
            <v>islm10002030-,5</v>
          </cell>
          <cell r="M1419" t="str">
            <v>islm10002031-,50</v>
          </cell>
          <cell r="N1419" t="str">
            <v>islm10002032-,3</v>
          </cell>
          <cell r="O1419" t="str">
            <v>islm10002033-,40</v>
          </cell>
          <cell r="P1419" t="str">
            <v>islm10002034-,5</v>
          </cell>
          <cell r="Q1419" t="str">
            <v>islm10002035-,50</v>
          </cell>
          <cell r="R1419" t="str">
            <v>islp10002700-,8</v>
          </cell>
          <cell r="S1419">
            <v>0</v>
          </cell>
          <cell r="T1419">
            <v>0</v>
          </cell>
          <cell r="U1419">
            <v>0</v>
          </cell>
          <cell r="V1419">
            <v>0</v>
          </cell>
          <cell r="W1419">
            <v>0</v>
          </cell>
          <cell r="X1419">
            <v>0</v>
          </cell>
          <cell r="Y1419">
            <v>0</v>
          </cell>
          <cell r="Z1419">
            <v>0</v>
          </cell>
          <cell r="AA1419">
            <v>0</v>
          </cell>
          <cell r="AB1419">
            <v>0</v>
          </cell>
          <cell r="AC1419">
            <v>0</v>
          </cell>
          <cell r="AD1419">
            <v>0</v>
          </cell>
          <cell r="AE1419">
            <v>0</v>
          </cell>
          <cell r="AF1419">
            <v>0</v>
          </cell>
          <cell r="AG1419">
            <v>0</v>
          </cell>
          <cell r="AH1419">
            <v>0</v>
          </cell>
          <cell r="AI1419">
            <v>0</v>
          </cell>
        </row>
        <row r="1420">
          <cell r="C1420" t="str">
            <v>SL1022900</v>
          </cell>
          <cell r="D1420" t="str">
            <v>Suministro e instalacion de protectores en reja de hierro 3/4", incluye pintura anticorrosivo y esmalte( según detalle)</v>
          </cell>
          <cell r="E1420" t="str">
            <v>M2</v>
          </cell>
          <cell r="F1420">
            <v>0</v>
          </cell>
          <cell r="G1420">
            <v>0</v>
          </cell>
          <cell r="J1420">
            <v>0</v>
          </cell>
          <cell r="K1420" t="str">
            <v>HERRAMIENTA.MENOR(%)-,02</v>
          </cell>
          <cell r="L1420" t="str">
            <v>islm10002036-4</v>
          </cell>
          <cell r="M1420" t="str">
            <v>islm10002037-13</v>
          </cell>
          <cell r="N1420" t="str">
            <v>islm10001885-,039</v>
          </cell>
          <cell r="O1420" t="str">
            <v>islm10002002-,035</v>
          </cell>
          <cell r="P1420" t="str">
            <v>islm10002032-,5</v>
          </cell>
          <cell r="Q1420" t="str">
            <v>isle10003700-12</v>
          </cell>
          <cell r="R1420" t="str">
            <v>isle10002500-,265</v>
          </cell>
          <cell r="S1420" t="str">
            <v>islp10001100-,48</v>
          </cell>
          <cell r="T1420">
            <v>0</v>
          </cell>
          <cell r="U1420">
            <v>0</v>
          </cell>
          <cell r="V1420">
            <v>0</v>
          </cell>
          <cell r="W1420">
            <v>0</v>
          </cell>
          <cell r="X1420">
            <v>0</v>
          </cell>
          <cell r="Y1420">
            <v>0</v>
          </cell>
          <cell r="Z1420">
            <v>0</v>
          </cell>
          <cell r="AA1420">
            <v>0</v>
          </cell>
          <cell r="AB1420">
            <v>0</v>
          </cell>
          <cell r="AC1420">
            <v>0</v>
          </cell>
          <cell r="AD1420">
            <v>0</v>
          </cell>
          <cell r="AE1420">
            <v>0</v>
          </cell>
          <cell r="AF1420">
            <v>0</v>
          </cell>
          <cell r="AG1420">
            <v>0</v>
          </cell>
          <cell r="AH1420">
            <v>0</v>
          </cell>
          <cell r="AI1420">
            <v>0</v>
          </cell>
        </row>
        <row r="1421">
          <cell r="C1421" t="str">
            <v>SL1023000</v>
          </cell>
          <cell r="D1421" t="str">
            <v>Suministro e instalacion de ventanas sistema 744,hojas corredizas,vidrio en bronce de 4mm,cerradura de seguridad tipo media luna</v>
          </cell>
          <cell r="E1421" t="str">
            <v>M2</v>
          </cell>
          <cell r="F1421">
            <v>0</v>
          </cell>
          <cell r="G1421">
            <v>0</v>
          </cell>
          <cell r="J1421">
            <v>0</v>
          </cell>
          <cell r="K1421" t="str">
            <v>HERRAMIENTA.MENOR(%)-,02</v>
          </cell>
          <cell r="L1421" t="str">
            <v>islm10002038-1,05</v>
          </cell>
          <cell r="M1421" t="str">
            <v>islm10002039-1,05</v>
          </cell>
          <cell r="N1421" t="str">
            <v>islm10002040-1,05</v>
          </cell>
          <cell r="O1421" t="str">
            <v>islt10001400-,05</v>
          </cell>
          <cell r="P1421" t="str">
            <v>islp10002300-,28</v>
          </cell>
          <cell r="Q1421">
            <v>0</v>
          </cell>
          <cell r="R1421">
            <v>0</v>
          </cell>
          <cell r="S1421">
            <v>0</v>
          </cell>
          <cell r="T1421">
            <v>0</v>
          </cell>
          <cell r="U1421">
            <v>0</v>
          </cell>
          <cell r="V1421">
            <v>0</v>
          </cell>
          <cell r="W1421">
            <v>0</v>
          </cell>
          <cell r="X1421">
            <v>0</v>
          </cell>
          <cell r="Y1421">
            <v>0</v>
          </cell>
          <cell r="Z1421">
            <v>0</v>
          </cell>
          <cell r="AA1421">
            <v>0</v>
          </cell>
          <cell r="AB1421">
            <v>0</v>
          </cell>
          <cell r="AC1421">
            <v>0</v>
          </cell>
          <cell r="AD1421">
            <v>0</v>
          </cell>
          <cell r="AE1421">
            <v>0</v>
          </cell>
          <cell r="AF1421">
            <v>0</v>
          </cell>
          <cell r="AG1421">
            <v>0</v>
          </cell>
          <cell r="AH1421">
            <v>0</v>
          </cell>
          <cell r="AI1421">
            <v>0</v>
          </cell>
        </row>
        <row r="1422">
          <cell r="C1422" t="str">
            <v>SL1023100</v>
          </cell>
          <cell r="D1422" t="str">
            <v>Suministro e instalacion de baranda de seguridad en tubo de acero inoxidable de  ø 1 1/4 alt 1,00, incluye pulida de baranda e instalacion</v>
          </cell>
          <cell r="E1422" t="str">
            <v>ML</v>
          </cell>
          <cell r="F1422">
            <v>0</v>
          </cell>
          <cell r="G1422">
            <v>0</v>
          </cell>
          <cell r="J1422">
            <v>0</v>
          </cell>
          <cell r="K1422" t="str">
            <v>HERRAMIENTA.MENOR(%)-,02</v>
          </cell>
          <cell r="L1422" t="str">
            <v>isle10003800-3</v>
          </cell>
          <cell r="M1422" t="str">
            <v>isle10003300-,25</v>
          </cell>
          <cell r="N1422" t="str">
            <v>islm10002041-3,5</v>
          </cell>
          <cell r="O1422" t="str">
            <v>islm10002042-3,5</v>
          </cell>
          <cell r="P1422" t="str">
            <v>islm10002035-,6</v>
          </cell>
          <cell r="Q1422" t="str">
            <v>islm10002034-,60</v>
          </cell>
          <cell r="R1422" t="str">
            <v>islm10002033-,6</v>
          </cell>
          <cell r="S1422" t="str">
            <v>islm10002032-2</v>
          </cell>
          <cell r="T1422" t="str">
            <v>islt10001400-,085</v>
          </cell>
          <cell r="U1422" t="str">
            <v>islp10002300-,54</v>
          </cell>
          <cell r="V1422">
            <v>0</v>
          </cell>
          <cell r="W1422">
            <v>0</v>
          </cell>
          <cell r="X1422">
            <v>0</v>
          </cell>
          <cell r="Y1422">
            <v>0</v>
          </cell>
          <cell r="Z1422">
            <v>0</v>
          </cell>
          <cell r="AA1422">
            <v>0</v>
          </cell>
          <cell r="AB1422">
            <v>0</v>
          </cell>
          <cell r="AC1422">
            <v>0</v>
          </cell>
          <cell r="AD1422">
            <v>0</v>
          </cell>
          <cell r="AE1422">
            <v>0</v>
          </cell>
          <cell r="AF1422">
            <v>0</v>
          </cell>
          <cell r="AG1422">
            <v>0</v>
          </cell>
          <cell r="AH1422">
            <v>0</v>
          </cell>
          <cell r="AI1422">
            <v>0</v>
          </cell>
          <cell r="AJ1422">
            <v>0</v>
          </cell>
          <cell r="AK1422">
            <v>0</v>
          </cell>
        </row>
        <row r="1423">
          <cell r="C1423" t="str">
            <v>SL1023200</v>
          </cell>
          <cell r="D1423" t="str">
            <v>Construccion de cielo raso en drywall</v>
          </cell>
          <cell r="E1423" t="str">
            <v>M2</v>
          </cell>
          <cell r="F1423">
            <v>0</v>
          </cell>
          <cell r="G1423">
            <v>0</v>
          </cell>
          <cell r="J1423">
            <v>0</v>
          </cell>
          <cell r="K1423" t="str">
            <v>HERRAMIENTA.MENOR(%)-,02</v>
          </cell>
          <cell r="L1423" t="str">
            <v>islm10002043-,45</v>
          </cell>
          <cell r="M1423" t="str">
            <v>islm10002044-20</v>
          </cell>
          <cell r="N1423" t="str">
            <v>islm10002045-,40</v>
          </cell>
          <cell r="O1423" t="str">
            <v>islm10002046-,30</v>
          </cell>
          <cell r="P1423" t="str">
            <v>islm10002047-,1</v>
          </cell>
          <cell r="Q1423" t="str">
            <v>islm10002048-,3</v>
          </cell>
          <cell r="R1423" t="str">
            <v>islp10002800-,13</v>
          </cell>
          <cell r="S1423">
            <v>0</v>
          </cell>
          <cell r="T1423">
            <v>0</v>
          </cell>
          <cell r="U1423">
            <v>0</v>
          </cell>
          <cell r="V1423">
            <v>0</v>
          </cell>
          <cell r="W1423">
            <v>0</v>
          </cell>
          <cell r="X1423">
            <v>0</v>
          </cell>
          <cell r="Y1423">
            <v>0</v>
          </cell>
          <cell r="Z1423">
            <v>0</v>
          </cell>
          <cell r="AA1423">
            <v>0</v>
          </cell>
          <cell r="AB1423">
            <v>0</v>
          </cell>
          <cell r="AC1423">
            <v>0</v>
          </cell>
          <cell r="AD1423">
            <v>0</v>
          </cell>
          <cell r="AE1423">
            <v>0</v>
          </cell>
          <cell r="AF1423">
            <v>0</v>
          </cell>
          <cell r="AG1423">
            <v>0</v>
          </cell>
          <cell r="AH1423">
            <v>0</v>
          </cell>
          <cell r="AI1423">
            <v>0</v>
          </cell>
        </row>
        <row r="1424">
          <cell r="C1424" t="str">
            <v>SL1023300</v>
          </cell>
          <cell r="D1424" t="str">
            <v>Viga de amarre en concreto de 3000 psi, ref. 4 ø1/2" estribos ø3/8" a/c 0.25 mts secc: (0.10 x 0.25) mts</v>
          </cell>
          <cell r="E1424" t="str">
            <v>ML</v>
          </cell>
          <cell r="F1424">
            <v>0</v>
          </cell>
          <cell r="G1424">
            <v>0</v>
          </cell>
          <cell r="J1424">
            <v>0</v>
          </cell>
          <cell r="K1424" t="str">
            <v>HERRAMIENTA.MENOR(%)-0,03</v>
          </cell>
          <cell r="L1424" t="str">
            <v>100000-4,4</v>
          </cell>
          <cell r="M1424" t="str">
            <v>100001-1,57</v>
          </cell>
          <cell r="N1424" t="str">
            <v>B0073230-,04</v>
          </cell>
          <cell r="O1424" t="str">
            <v>islm10001866-,0275</v>
          </cell>
          <cell r="P1424" t="str">
            <v>isle10003900-1</v>
          </cell>
          <cell r="Q1424" t="str">
            <v>islp10001400-,11</v>
          </cell>
          <cell r="R1424">
            <v>0</v>
          </cell>
          <cell r="S1424">
            <v>0</v>
          </cell>
          <cell r="T1424">
            <v>0</v>
          </cell>
          <cell r="U1424">
            <v>0</v>
          </cell>
          <cell r="V1424">
            <v>0</v>
          </cell>
          <cell r="W1424">
            <v>0</v>
          </cell>
          <cell r="X1424">
            <v>0</v>
          </cell>
          <cell r="Y1424">
            <v>0</v>
          </cell>
          <cell r="Z1424">
            <v>0</v>
          </cell>
          <cell r="AA1424">
            <v>0</v>
          </cell>
          <cell r="AB1424">
            <v>0</v>
          </cell>
          <cell r="AC1424">
            <v>0</v>
          </cell>
          <cell r="AD1424">
            <v>0</v>
          </cell>
          <cell r="AE1424">
            <v>0</v>
          </cell>
          <cell r="AF1424">
            <v>0</v>
          </cell>
          <cell r="AG1424">
            <v>0</v>
          </cell>
          <cell r="AH1424">
            <v>0</v>
          </cell>
          <cell r="AI1424">
            <v>0</v>
          </cell>
        </row>
        <row r="1425">
          <cell r="C1425" t="str">
            <v>SL1023400</v>
          </cell>
          <cell r="D1425" t="str">
            <v>Concreto 3000 pis,para rampas incluye corte y sellado de juntas, esp:0,05 mts</v>
          </cell>
          <cell r="E1425" t="str">
            <v>M2</v>
          </cell>
          <cell r="F1425">
            <v>0</v>
          </cell>
          <cell r="G1425">
            <v>0</v>
          </cell>
          <cell r="J1425">
            <v>0</v>
          </cell>
          <cell r="K1425" t="str">
            <v>HERRAMIENTA.MENOR(%)-0,03</v>
          </cell>
          <cell r="L1425" t="str">
            <v>islm10001866-,053</v>
          </cell>
          <cell r="M1425" t="str">
            <v>islm10002049-1,05</v>
          </cell>
          <cell r="N1425" t="str">
            <v>islp10001400-,04</v>
          </cell>
          <cell r="O1425">
            <v>0</v>
          </cell>
          <cell r="P1425">
            <v>0</v>
          </cell>
          <cell r="Q1425">
            <v>0</v>
          </cell>
          <cell r="R1425">
            <v>0</v>
          </cell>
          <cell r="S1425">
            <v>0</v>
          </cell>
          <cell r="T1425">
            <v>0</v>
          </cell>
          <cell r="U1425">
            <v>0</v>
          </cell>
          <cell r="V1425">
            <v>0</v>
          </cell>
          <cell r="W1425">
            <v>0</v>
          </cell>
          <cell r="X1425">
            <v>0</v>
          </cell>
          <cell r="Y1425">
            <v>0</v>
          </cell>
          <cell r="Z1425">
            <v>0</v>
          </cell>
          <cell r="AA1425">
            <v>0</v>
          </cell>
          <cell r="AB1425">
            <v>0</v>
          </cell>
          <cell r="AC1425">
            <v>0</v>
          </cell>
          <cell r="AD1425">
            <v>0</v>
          </cell>
          <cell r="AE1425">
            <v>0</v>
          </cell>
          <cell r="AF1425">
            <v>0</v>
          </cell>
          <cell r="AG1425">
            <v>0</v>
          </cell>
          <cell r="AH1425">
            <v>0</v>
          </cell>
          <cell r="AI1425">
            <v>0</v>
          </cell>
        </row>
        <row r="1426">
          <cell r="C1426" t="str">
            <v>SL1023500</v>
          </cell>
          <cell r="D1426" t="str">
            <v>Cierre y sello de muros  a nivel de ondulacion de la cubierta con ladrillo y mortero de pega, pañetado y estucado</v>
          </cell>
          <cell r="E1426" t="str">
            <v>ML</v>
          </cell>
          <cell r="F1426" t="str">
            <v>Ladrillo común@63*U+300^Mortero 1:4@0,042*M3+314757^Mortero 1:4, impermeabilizado@0,0126*M3+395707^Herramientas menores@1*Tarifa+500^Oficial@0,0833*Dia+59500^Ayudante@0,0833*Dia+48450^</v>
          </cell>
          <cell r="G1426">
            <v>0</v>
          </cell>
          <cell r="I1426">
            <v>0</v>
          </cell>
          <cell r="J1426">
            <v>0</v>
          </cell>
          <cell r="K1426" t="str">
            <v xml:space="preserve">HERRAMIENTA.MENOR(%)-0,10 </v>
          </cell>
          <cell r="L1426" t="str">
            <v>igob1013700-8</v>
          </cell>
          <cell r="M1426" t="str">
            <v>igob1016200-0,005</v>
          </cell>
          <cell r="N1426" t="str">
            <v>igob1016300-0,0033</v>
          </cell>
          <cell r="O1426" t="str">
            <v>islm10002050-,2</v>
          </cell>
          <cell r="P1426" t="str">
            <v>islm10002051-,2</v>
          </cell>
          <cell r="Q1426" t="str">
            <v>islp10002200-,07</v>
          </cell>
          <cell r="R1426">
            <v>0</v>
          </cell>
          <cell r="S1426">
            <v>0</v>
          </cell>
          <cell r="T1426">
            <v>0</v>
          </cell>
          <cell r="U1426">
            <v>0</v>
          </cell>
          <cell r="V1426">
            <v>0</v>
          </cell>
          <cell r="W1426">
            <v>0</v>
          </cell>
          <cell r="X1426">
            <v>0</v>
          </cell>
          <cell r="Y1426">
            <v>0</v>
          </cell>
          <cell r="Z1426">
            <v>0</v>
          </cell>
          <cell r="AA1426">
            <v>0</v>
          </cell>
          <cell r="AB1426">
            <v>0</v>
          </cell>
          <cell r="AC1426">
            <v>0</v>
          </cell>
          <cell r="AD1426">
            <v>0</v>
          </cell>
          <cell r="AE1426">
            <v>0</v>
          </cell>
          <cell r="AF1426">
            <v>0</v>
          </cell>
          <cell r="AG1426">
            <v>0</v>
          </cell>
          <cell r="AH1426">
            <v>0</v>
          </cell>
          <cell r="AI1426">
            <v>0</v>
          </cell>
        </row>
        <row r="1427">
          <cell r="C1427" t="str">
            <v>SL1023600</v>
          </cell>
          <cell r="D1427" t="str">
            <v>Punto de agua potable presion en pvc-p ø1/2" rde 21,  l= 1,00 mt.  incluye accesorios</v>
          </cell>
          <cell r="E1427" t="str">
            <v>Un</v>
          </cell>
          <cell r="F1427">
            <v>0</v>
          </cell>
          <cell r="G1427">
            <v>0</v>
          </cell>
          <cell r="J1427">
            <v>0</v>
          </cell>
          <cell r="K1427" t="str">
            <v>HERRAMIENTA.MENOR(%)-,025</v>
          </cell>
          <cell r="L1427" t="str">
            <v>islm10001962-1</v>
          </cell>
          <cell r="M1427" t="str">
            <v>islm10001963-1</v>
          </cell>
          <cell r="N1427" t="str">
            <v>islm10001956-,006</v>
          </cell>
          <cell r="O1427" t="str">
            <v>islm10001964-2</v>
          </cell>
          <cell r="P1427" t="str">
            <v>islm10001965-1</v>
          </cell>
          <cell r="Q1427" t="str">
            <v>islp10001700-,21</v>
          </cell>
          <cell r="R1427">
            <v>0</v>
          </cell>
          <cell r="S1427">
            <v>0</v>
          </cell>
          <cell r="T1427">
            <v>0</v>
          </cell>
          <cell r="U1427">
            <v>0</v>
          </cell>
          <cell r="V1427">
            <v>0</v>
          </cell>
          <cell r="W1427">
            <v>0</v>
          </cell>
          <cell r="X1427">
            <v>0</v>
          </cell>
          <cell r="Y1427">
            <v>0</v>
          </cell>
          <cell r="Z1427">
            <v>0</v>
          </cell>
          <cell r="AA1427">
            <v>0</v>
          </cell>
          <cell r="AB1427">
            <v>0</v>
          </cell>
          <cell r="AC1427">
            <v>0</v>
          </cell>
          <cell r="AD1427">
            <v>0</v>
          </cell>
          <cell r="AE1427">
            <v>0</v>
          </cell>
          <cell r="AF1427">
            <v>0</v>
          </cell>
          <cell r="AG1427">
            <v>0</v>
          </cell>
          <cell r="AH1427">
            <v>0</v>
          </cell>
          <cell r="AI1427">
            <v>0</v>
          </cell>
        </row>
        <row r="1428">
          <cell r="C1428" t="str">
            <v>SL1023700</v>
          </cell>
          <cell r="D1428" t="str">
            <v>Salida para alumbrado lampara fluoresente</v>
          </cell>
          <cell r="E1428" t="str">
            <v>UN</v>
          </cell>
          <cell r="F1428">
            <v>0</v>
          </cell>
          <cell r="G1428">
            <v>0</v>
          </cell>
          <cell r="J1428">
            <v>0</v>
          </cell>
          <cell r="K1428" t="str">
            <v>HERRAMIENTA.MENOR(%)-,025</v>
          </cell>
          <cell r="L1428" t="str">
            <v>islm10002052-4</v>
          </cell>
          <cell r="M1428" t="str">
            <v>islm10002053-1</v>
          </cell>
          <cell r="N1428" t="str">
            <v>islm10002054-1</v>
          </cell>
          <cell r="O1428" t="str">
            <v>islm10002055-1</v>
          </cell>
          <cell r="P1428" t="str">
            <v>islm10002056-,05</v>
          </cell>
          <cell r="Q1428" t="str">
            <v>islp10001300-,26</v>
          </cell>
          <cell r="R1428">
            <v>0</v>
          </cell>
          <cell r="S1428">
            <v>0</v>
          </cell>
          <cell r="T1428">
            <v>0</v>
          </cell>
          <cell r="U1428">
            <v>0</v>
          </cell>
          <cell r="V1428">
            <v>0</v>
          </cell>
          <cell r="W1428">
            <v>0</v>
          </cell>
          <cell r="X1428">
            <v>0</v>
          </cell>
          <cell r="Y1428">
            <v>0</v>
          </cell>
          <cell r="Z1428">
            <v>0</v>
          </cell>
          <cell r="AA1428">
            <v>0</v>
          </cell>
          <cell r="AB1428">
            <v>0</v>
          </cell>
          <cell r="AC1428">
            <v>0</v>
          </cell>
          <cell r="AD1428">
            <v>0</v>
          </cell>
          <cell r="AE1428">
            <v>0</v>
          </cell>
          <cell r="AF1428">
            <v>0</v>
          </cell>
          <cell r="AG1428">
            <v>0</v>
          </cell>
          <cell r="AH1428">
            <v>0</v>
          </cell>
          <cell r="AI1428">
            <v>0</v>
          </cell>
        </row>
        <row r="1429">
          <cell r="C1429" t="str">
            <v>SL1023800</v>
          </cell>
          <cell r="D1429" t="str">
            <v>Salida para tomas corriente dobles con puesta a tierra</v>
          </cell>
          <cell r="E1429" t="str">
            <v>UN</v>
          </cell>
          <cell r="F1429">
            <v>0</v>
          </cell>
          <cell r="G1429">
            <v>0</v>
          </cell>
          <cell r="J1429">
            <v>0</v>
          </cell>
          <cell r="K1429" t="str">
            <v>HERRAMIENTA.MENOR(%)-,025</v>
          </cell>
          <cell r="L1429" t="str">
            <v>islm10002057-1</v>
          </cell>
          <cell r="M1429" t="str">
            <v>islm10002058-2</v>
          </cell>
          <cell r="N1429" t="str">
            <v>islm10002056-,05</v>
          </cell>
          <cell r="O1429" t="str">
            <v>islp10001300-,26</v>
          </cell>
          <cell r="P1429">
            <v>0</v>
          </cell>
          <cell r="Q1429">
            <v>0</v>
          </cell>
          <cell r="R1429">
            <v>0</v>
          </cell>
          <cell r="S1429">
            <v>0</v>
          </cell>
          <cell r="T1429">
            <v>0</v>
          </cell>
          <cell r="U1429">
            <v>0</v>
          </cell>
          <cell r="V1429">
            <v>0</v>
          </cell>
          <cell r="W1429">
            <v>0</v>
          </cell>
          <cell r="X1429">
            <v>0</v>
          </cell>
          <cell r="Y1429">
            <v>0</v>
          </cell>
          <cell r="Z1429">
            <v>0</v>
          </cell>
          <cell r="AA1429">
            <v>0</v>
          </cell>
          <cell r="AB1429">
            <v>0</v>
          </cell>
          <cell r="AC1429">
            <v>0</v>
          </cell>
          <cell r="AD1429">
            <v>0</v>
          </cell>
          <cell r="AE1429">
            <v>0</v>
          </cell>
          <cell r="AF1429">
            <v>0</v>
          </cell>
          <cell r="AG1429">
            <v>0</v>
          </cell>
          <cell r="AH1429">
            <v>0</v>
          </cell>
          <cell r="AI1429">
            <v>0</v>
          </cell>
        </row>
        <row r="1430">
          <cell r="C1430" t="str">
            <v>SL1023900</v>
          </cell>
          <cell r="D1430" t="str">
            <v>Salida para aire acondicionado a 220 voltios.</v>
          </cell>
          <cell r="E1430" t="str">
            <v>UN</v>
          </cell>
          <cell r="F1430">
            <v>0</v>
          </cell>
          <cell r="G1430">
            <v>0</v>
          </cell>
          <cell r="J1430">
            <v>0</v>
          </cell>
          <cell r="K1430" t="str">
            <v>HERRAMIENTA.MENOR(%)-,04</v>
          </cell>
          <cell r="L1430" t="str">
            <v>islm10002059-21,63</v>
          </cell>
          <cell r="M1430" t="str">
            <v>islm10002060-5,15</v>
          </cell>
          <cell r="N1430" t="str">
            <v>islm10002061-2</v>
          </cell>
          <cell r="O1430" t="str">
            <v>islm10002062-1</v>
          </cell>
          <cell r="P1430" t="str">
            <v>islm10002063-1</v>
          </cell>
          <cell r="Q1430" t="str">
            <v>islm10002056-,052</v>
          </cell>
          <cell r="R1430" t="str">
            <v>islp10001300-,43</v>
          </cell>
          <cell r="S1430">
            <v>0</v>
          </cell>
          <cell r="T1430">
            <v>0</v>
          </cell>
          <cell r="U1430">
            <v>0</v>
          </cell>
          <cell r="V1430">
            <v>0</v>
          </cell>
          <cell r="W1430">
            <v>0</v>
          </cell>
          <cell r="X1430">
            <v>0</v>
          </cell>
          <cell r="Y1430">
            <v>0</v>
          </cell>
          <cell r="Z1430">
            <v>0</v>
          </cell>
          <cell r="AA1430">
            <v>0</v>
          </cell>
          <cell r="AB1430">
            <v>0</v>
          </cell>
          <cell r="AC1430">
            <v>0</v>
          </cell>
          <cell r="AD1430">
            <v>0</v>
          </cell>
          <cell r="AE1430">
            <v>0</v>
          </cell>
          <cell r="AF1430">
            <v>0</v>
          </cell>
          <cell r="AG1430">
            <v>0</v>
          </cell>
          <cell r="AH1430">
            <v>0</v>
          </cell>
          <cell r="AI1430">
            <v>0</v>
          </cell>
        </row>
        <row r="1431">
          <cell r="C1431" t="str">
            <v>SL1024000</v>
          </cell>
          <cell r="D1431" t="str">
            <v>Suministro e instalacion de lampara tipo led, de 2 x 96</v>
          </cell>
          <cell r="E1431" t="str">
            <v>UN</v>
          </cell>
          <cell r="F1431" t="str">
            <v>islm10002064</v>
          </cell>
          <cell r="G1431">
            <v>0</v>
          </cell>
          <cell r="J1431">
            <v>0</v>
          </cell>
          <cell r="K1431" t="str">
            <v>HERRAMIENTA.MENOR(%)-,02</v>
          </cell>
          <cell r="L1431" t="str">
            <v>islm10002064-1</v>
          </cell>
          <cell r="M1431" t="str">
            <v>islm10002065-5</v>
          </cell>
          <cell r="N1431" t="str">
            <v>islm10002056-,05</v>
          </cell>
          <cell r="O1431" t="str">
            <v>islp10001300-,36</v>
          </cell>
          <cell r="P1431">
            <v>0</v>
          </cell>
          <cell r="Q1431">
            <v>0</v>
          </cell>
          <cell r="R1431">
            <v>0</v>
          </cell>
          <cell r="S1431">
            <v>0</v>
          </cell>
          <cell r="T1431">
            <v>0</v>
          </cell>
          <cell r="U1431">
            <v>0</v>
          </cell>
          <cell r="V1431">
            <v>0</v>
          </cell>
          <cell r="W1431">
            <v>0</v>
          </cell>
          <cell r="X1431">
            <v>0</v>
          </cell>
          <cell r="Y1431">
            <v>0</v>
          </cell>
          <cell r="Z1431">
            <v>0</v>
          </cell>
          <cell r="AA1431">
            <v>0</v>
          </cell>
          <cell r="AB1431">
            <v>0</v>
          </cell>
          <cell r="AC1431">
            <v>0</v>
          </cell>
          <cell r="AD1431">
            <v>0</v>
          </cell>
          <cell r="AE1431">
            <v>0</v>
          </cell>
          <cell r="AF1431">
            <v>0</v>
          </cell>
          <cell r="AG1431">
            <v>0</v>
          </cell>
          <cell r="AH1431">
            <v>0</v>
          </cell>
          <cell r="AI1431">
            <v>0</v>
          </cell>
        </row>
        <row r="1432">
          <cell r="C1432" t="str">
            <v>SL1024100</v>
          </cell>
          <cell r="D1432" t="str">
            <v>Pintura para muros  en vinilo tipo viniltex o similar  a tres manos</v>
          </cell>
          <cell r="E1432" t="str">
            <v>M2</v>
          </cell>
          <cell r="F1432" t="str">
            <v>islm10002065</v>
          </cell>
          <cell r="G1432">
            <v>0</v>
          </cell>
          <cell r="J1432">
            <v>0</v>
          </cell>
          <cell r="K1432" t="str">
            <v>HERRAMIENTA.MENOR(%)-0,015</v>
          </cell>
          <cell r="L1432" t="str">
            <v>010108-,04</v>
          </cell>
          <cell r="M1432" t="str">
            <v>igob1018600-,05</v>
          </cell>
          <cell r="N1432" t="str">
            <v>islm10001842-,02</v>
          </cell>
          <cell r="O1432" t="str">
            <v>islm10001843-,01</v>
          </cell>
          <cell r="P1432" t="str">
            <v>islm10001844-,01</v>
          </cell>
          <cell r="Q1432" t="str">
            <v>igob1001700-,42</v>
          </cell>
          <cell r="R1432" t="str">
            <v>islp10000200-,036</v>
          </cell>
          <cell r="S1432" t="str">
            <v>islp10000300-,036</v>
          </cell>
          <cell r="T1432">
            <v>0</v>
          </cell>
          <cell r="U1432">
            <v>0</v>
          </cell>
          <cell r="V1432">
            <v>0</v>
          </cell>
          <cell r="W1432">
            <v>0</v>
          </cell>
          <cell r="X1432">
            <v>0</v>
          </cell>
          <cell r="Y1432">
            <v>0</v>
          </cell>
          <cell r="Z1432">
            <v>0</v>
          </cell>
          <cell r="AA1432">
            <v>0</v>
          </cell>
          <cell r="AB1432">
            <v>0</v>
          </cell>
          <cell r="AC1432">
            <v>0</v>
          </cell>
          <cell r="AD1432">
            <v>0</v>
          </cell>
          <cell r="AE1432">
            <v>0</v>
          </cell>
          <cell r="AF1432">
            <v>0</v>
          </cell>
          <cell r="AG1432">
            <v>0</v>
          </cell>
          <cell r="AH1432">
            <v>0</v>
          </cell>
          <cell r="AI1432">
            <v>0</v>
          </cell>
        </row>
        <row r="1433">
          <cell r="C1433" t="str">
            <v>SL1024200</v>
          </cell>
          <cell r="D1433" t="str">
            <v>Pintura  para cielo raso tipo viniltex o similar  a tres manos</v>
          </cell>
          <cell r="E1433" t="str">
            <v>M2</v>
          </cell>
          <cell r="F1433">
            <v>0</v>
          </cell>
          <cell r="G1433">
            <v>0</v>
          </cell>
          <cell r="J1433">
            <v>0</v>
          </cell>
          <cell r="K1433" t="str">
            <v>HERRAMIENTA.MENOR(%)-0,015</v>
          </cell>
          <cell r="L1433" t="str">
            <v>010108-,04</v>
          </cell>
          <cell r="M1433" t="str">
            <v>igob1018600-,05</v>
          </cell>
          <cell r="N1433" t="str">
            <v>islm10001842-,02</v>
          </cell>
          <cell r="O1433" t="str">
            <v>islm10001843-,01</v>
          </cell>
          <cell r="P1433" t="str">
            <v>islm10001844-,01</v>
          </cell>
          <cell r="Q1433" t="str">
            <v>igob1001700-,42</v>
          </cell>
          <cell r="R1433" t="str">
            <v>islp10000200-,036</v>
          </cell>
          <cell r="S1433" t="str">
            <v>islp10000300-,039</v>
          </cell>
          <cell r="T1433">
            <v>0</v>
          </cell>
          <cell r="U1433">
            <v>0</v>
          </cell>
          <cell r="V1433">
            <v>0</v>
          </cell>
          <cell r="W1433">
            <v>0</v>
          </cell>
          <cell r="X1433">
            <v>0</v>
          </cell>
          <cell r="Y1433">
            <v>0</v>
          </cell>
          <cell r="Z1433">
            <v>0</v>
          </cell>
          <cell r="AA1433">
            <v>0</v>
          </cell>
          <cell r="AB1433">
            <v>0</v>
          </cell>
          <cell r="AC1433">
            <v>0</v>
          </cell>
          <cell r="AD1433">
            <v>0</v>
          </cell>
          <cell r="AE1433">
            <v>0</v>
          </cell>
          <cell r="AF1433">
            <v>0</v>
          </cell>
          <cell r="AG1433">
            <v>0</v>
          </cell>
          <cell r="AH1433">
            <v>0</v>
          </cell>
          <cell r="AI1433">
            <v>0</v>
          </cell>
        </row>
        <row r="1434">
          <cell r="C1434" t="str">
            <v>SL1024300</v>
          </cell>
          <cell r="D1434" t="str">
            <v xml:space="preserve">Demolicion de muros en bloques </v>
          </cell>
          <cell r="E1434" t="str">
            <v>M2</v>
          </cell>
          <cell r="F1434">
            <v>0</v>
          </cell>
          <cell r="G1434">
            <v>0</v>
          </cell>
          <cell r="J1434">
            <v>0</v>
          </cell>
          <cell r="K1434" t="str">
            <v>HERRAMIENTA.MENOR(%)-0,06</v>
          </cell>
          <cell r="L1434" t="str">
            <v>islp10002200-,068</v>
          </cell>
          <cell r="M1434">
            <v>0</v>
          </cell>
          <cell r="N1434">
            <v>0</v>
          </cell>
          <cell r="O1434">
            <v>0</v>
          </cell>
          <cell r="P1434">
            <v>0</v>
          </cell>
          <cell r="Q1434">
            <v>0</v>
          </cell>
          <cell r="R1434">
            <v>0</v>
          </cell>
          <cell r="S1434">
            <v>0</v>
          </cell>
          <cell r="T1434">
            <v>0</v>
          </cell>
          <cell r="U1434">
            <v>0</v>
          </cell>
          <cell r="V1434">
            <v>0</v>
          </cell>
          <cell r="W1434">
            <v>0</v>
          </cell>
          <cell r="X1434">
            <v>0</v>
          </cell>
          <cell r="Y1434">
            <v>0</v>
          </cell>
          <cell r="Z1434">
            <v>0</v>
          </cell>
          <cell r="AA1434">
            <v>0</v>
          </cell>
          <cell r="AB1434">
            <v>0</v>
          </cell>
          <cell r="AC1434">
            <v>0</v>
          </cell>
          <cell r="AD1434">
            <v>0</v>
          </cell>
          <cell r="AE1434">
            <v>0</v>
          </cell>
          <cell r="AF1434">
            <v>0</v>
          </cell>
          <cell r="AG1434">
            <v>0</v>
          </cell>
          <cell r="AH1434">
            <v>0</v>
          </cell>
          <cell r="AI1434">
            <v>0</v>
          </cell>
        </row>
        <row r="1435">
          <cell r="C1435" t="str">
            <v>SL1024400</v>
          </cell>
          <cell r="D1435" t="str">
            <v>Demolicion de pisos en fachaleta de gres</v>
          </cell>
          <cell r="E1435" t="str">
            <v>M2</v>
          </cell>
          <cell r="F1435">
            <v>0</v>
          </cell>
          <cell r="G1435">
            <v>0</v>
          </cell>
          <cell r="J1435">
            <v>0</v>
          </cell>
          <cell r="K1435" t="str">
            <v>HERRAMIENTA.MENOR(%)-0,1</v>
          </cell>
          <cell r="L1435" t="str">
            <v>islp10002200-,075</v>
          </cell>
          <cell r="M1435">
            <v>0</v>
          </cell>
          <cell r="N1435">
            <v>0</v>
          </cell>
          <cell r="O1435">
            <v>0</v>
          </cell>
          <cell r="P1435">
            <v>0</v>
          </cell>
          <cell r="Q1435">
            <v>0</v>
          </cell>
          <cell r="R1435">
            <v>0</v>
          </cell>
          <cell r="S1435">
            <v>0</v>
          </cell>
          <cell r="T1435">
            <v>0</v>
          </cell>
          <cell r="U1435">
            <v>0</v>
          </cell>
          <cell r="V1435">
            <v>0</v>
          </cell>
          <cell r="W1435">
            <v>0</v>
          </cell>
          <cell r="X1435">
            <v>0</v>
          </cell>
          <cell r="Y1435">
            <v>0</v>
          </cell>
          <cell r="Z1435">
            <v>0</v>
          </cell>
          <cell r="AA1435">
            <v>0</v>
          </cell>
          <cell r="AB1435">
            <v>0</v>
          </cell>
          <cell r="AC1435">
            <v>0</v>
          </cell>
          <cell r="AD1435">
            <v>0</v>
          </cell>
          <cell r="AE1435">
            <v>0</v>
          </cell>
          <cell r="AF1435">
            <v>0</v>
          </cell>
          <cell r="AG1435">
            <v>0</v>
          </cell>
          <cell r="AH1435">
            <v>0</v>
          </cell>
          <cell r="AI1435">
            <v>0</v>
          </cell>
        </row>
        <row r="1436">
          <cell r="C1436" t="str">
            <v>SL1024500</v>
          </cell>
          <cell r="D1436" t="str">
            <v>Suministro de geotextil no tejido 1.600</v>
          </cell>
          <cell r="E1436" t="str">
            <v>M2</v>
          </cell>
          <cell r="F1436">
            <v>0</v>
          </cell>
          <cell r="G1436">
            <v>0</v>
          </cell>
          <cell r="J1436">
            <v>0</v>
          </cell>
          <cell r="K1436" t="str">
            <v>HERRAMIENTA.MENOR(%)-2,5</v>
          </cell>
          <cell r="L1436" t="str">
            <v>islm10002066-1,16</v>
          </cell>
          <cell r="M1436" t="str">
            <v>islp10002600-,0015</v>
          </cell>
          <cell r="N1436">
            <v>0</v>
          </cell>
          <cell r="O1436">
            <v>0</v>
          </cell>
          <cell r="P1436">
            <v>0</v>
          </cell>
          <cell r="Q1436">
            <v>0</v>
          </cell>
          <cell r="R1436">
            <v>0</v>
          </cell>
          <cell r="S1436">
            <v>0</v>
          </cell>
          <cell r="T1436">
            <v>0</v>
          </cell>
          <cell r="U1436">
            <v>0</v>
          </cell>
          <cell r="V1436">
            <v>0</v>
          </cell>
          <cell r="W1436">
            <v>0</v>
          </cell>
          <cell r="X1436">
            <v>0</v>
          </cell>
          <cell r="Y1436">
            <v>0</v>
          </cell>
          <cell r="Z1436">
            <v>0</v>
          </cell>
          <cell r="AA1436">
            <v>0</v>
          </cell>
          <cell r="AB1436">
            <v>0</v>
          </cell>
          <cell r="AC1436">
            <v>0</v>
          </cell>
          <cell r="AD1436">
            <v>0</v>
          </cell>
          <cell r="AE1436">
            <v>0</v>
          </cell>
          <cell r="AF1436">
            <v>0</v>
          </cell>
          <cell r="AG1436">
            <v>0</v>
          </cell>
          <cell r="AH1436">
            <v>0</v>
          </cell>
          <cell r="AI1436">
            <v>0</v>
          </cell>
        </row>
        <row r="1437">
          <cell r="C1437" t="str">
            <v>SL1024600</v>
          </cell>
          <cell r="D1437" t="str">
            <v>Acero de refuerzo en ɸ 3/8" en ambos sentidos @ 0.30</v>
          </cell>
          <cell r="E1437" t="str">
            <v>Kg</v>
          </cell>
          <cell r="F1437" t="str">
            <v>isle10001100</v>
          </cell>
          <cell r="G1437">
            <v>0</v>
          </cell>
          <cell r="J1437">
            <v>0</v>
          </cell>
          <cell r="K1437" t="str">
            <v>HERRAMIENTA.MENOR(%)-0,02</v>
          </cell>
          <cell r="L1437" t="str">
            <v>isle10001100-,026809</v>
          </cell>
          <cell r="M1437" t="str">
            <v>100001-1,05</v>
          </cell>
          <cell r="N1437" t="str">
            <v>B026012-,03</v>
          </cell>
          <cell r="O1437" t="str">
            <v>T0010001-4,85</v>
          </cell>
          <cell r="P1437" t="str">
            <v>islp10001600-,007</v>
          </cell>
          <cell r="Q1437">
            <v>0</v>
          </cell>
          <cell r="R1437">
            <v>0</v>
          </cell>
          <cell r="S1437">
            <v>0</v>
          </cell>
          <cell r="T1437">
            <v>0</v>
          </cell>
          <cell r="U1437">
            <v>0</v>
          </cell>
          <cell r="V1437">
            <v>0</v>
          </cell>
          <cell r="W1437">
            <v>0</v>
          </cell>
          <cell r="X1437">
            <v>0</v>
          </cell>
          <cell r="Y1437">
            <v>0</v>
          </cell>
          <cell r="Z1437">
            <v>0</v>
          </cell>
          <cell r="AA1437">
            <v>0</v>
          </cell>
          <cell r="AB1437">
            <v>0</v>
          </cell>
          <cell r="AC1437">
            <v>0</v>
          </cell>
          <cell r="AD1437">
            <v>0</v>
          </cell>
          <cell r="AE1437">
            <v>0</v>
          </cell>
          <cell r="AF1437">
            <v>0</v>
          </cell>
          <cell r="AG1437">
            <v>0</v>
          </cell>
          <cell r="AH1437">
            <v>0</v>
          </cell>
          <cell r="AI1437">
            <v>0</v>
          </cell>
        </row>
        <row r="1438">
          <cell r="C1438" t="str">
            <v>SL1024700</v>
          </cell>
          <cell r="D1438" t="str">
            <v>Plantilla de piso en concreto de 2,000 psi, esp 5,00 cm sin refuerzo</v>
          </cell>
          <cell r="E1438" t="str">
            <v>M2</v>
          </cell>
          <cell r="F1438">
            <v>0</v>
          </cell>
          <cell r="G1438">
            <v>0</v>
          </cell>
          <cell r="J1438">
            <v>0</v>
          </cell>
          <cell r="K1438" t="str">
            <v>HERRAMIENTA.MENOR(%)-0,1</v>
          </cell>
          <cell r="L1438" t="str">
            <v>igob1009300-,0526</v>
          </cell>
          <cell r="M1438" t="str">
            <v>islp10001600-,04</v>
          </cell>
          <cell r="N1438">
            <v>0</v>
          </cell>
          <cell r="O1438">
            <v>0</v>
          </cell>
          <cell r="P1438">
            <v>0</v>
          </cell>
          <cell r="Q1438">
            <v>0</v>
          </cell>
          <cell r="R1438">
            <v>0</v>
          </cell>
          <cell r="S1438">
            <v>0</v>
          </cell>
          <cell r="T1438">
            <v>0</v>
          </cell>
          <cell r="U1438">
            <v>0</v>
          </cell>
          <cell r="V1438">
            <v>0</v>
          </cell>
          <cell r="W1438">
            <v>0</v>
          </cell>
          <cell r="X1438">
            <v>0</v>
          </cell>
          <cell r="Y1438">
            <v>0</v>
          </cell>
          <cell r="Z1438">
            <v>0</v>
          </cell>
          <cell r="AA1438">
            <v>0</v>
          </cell>
          <cell r="AB1438">
            <v>0</v>
          </cell>
          <cell r="AC1438">
            <v>0</v>
          </cell>
          <cell r="AD1438">
            <v>0</v>
          </cell>
          <cell r="AE1438">
            <v>0</v>
          </cell>
          <cell r="AF1438">
            <v>0</v>
          </cell>
          <cell r="AG1438">
            <v>0</v>
          </cell>
          <cell r="AH1438">
            <v>0</v>
          </cell>
          <cell r="AI1438">
            <v>0</v>
          </cell>
        </row>
        <row r="1439">
          <cell r="C1439" t="str">
            <v>SL1024800</v>
          </cell>
          <cell r="D1439" t="str">
            <v>Levante en ladrillos sencillo comun doble, mortero de pega 1:4</v>
          </cell>
          <cell r="E1439" t="str">
            <v>M2</v>
          </cell>
          <cell r="F1439">
            <v>0</v>
          </cell>
          <cell r="G1439">
            <v>0</v>
          </cell>
          <cell r="J1439">
            <v>0</v>
          </cell>
          <cell r="K1439" t="str">
            <v xml:space="preserve">HERRAMIENTA.MENOR(%)-0,10 </v>
          </cell>
          <cell r="L1439" t="str">
            <v>igob1013700-63</v>
          </cell>
          <cell r="M1439" t="str">
            <v>igob1016200-0,03</v>
          </cell>
          <cell r="N1439" t="str">
            <v>080102-,4</v>
          </cell>
          <cell r="O1439">
            <v>0</v>
          </cell>
          <cell r="P1439">
            <v>0</v>
          </cell>
          <cell r="Q1439">
            <v>0</v>
          </cell>
          <cell r="R1439">
            <v>0</v>
          </cell>
          <cell r="S1439">
            <v>0</v>
          </cell>
          <cell r="T1439">
            <v>0</v>
          </cell>
          <cell r="U1439">
            <v>0</v>
          </cell>
          <cell r="V1439">
            <v>0</v>
          </cell>
          <cell r="W1439">
            <v>0</v>
          </cell>
          <cell r="X1439">
            <v>0</v>
          </cell>
          <cell r="Y1439">
            <v>0</v>
          </cell>
          <cell r="Z1439">
            <v>0</v>
          </cell>
          <cell r="AA1439">
            <v>0</v>
          </cell>
          <cell r="AB1439">
            <v>0</v>
          </cell>
          <cell r="AC1439">
            <v>0</v>
          </cell>
          <cell r="AD1439">
            <v>0</v>
          </cell>
          <cell r="AE1439">
            <v>0</v>
          </cell>
          <cell r="AF1439">
            <v>0</v>
          </cell>
          <cell r="AG1439">
            <v>0</v>
          </cell>
          <cell r="AH1439">
            <v>0</v>
          </cell>
          <cell r="AI1439">
            <v>0</v>
          </cell>
        </row>
        <row r="1440">
          <cell r="C1440" t="str">
            <v>SL1024900</v>
          </cell>
          <cell r="D1440" t="str">
            <v>Construccion de cuchilla y muros deteriorados por falla geologica,  en el   area de la cocina, en ladrillos sencillo  pañetada,impermeabilizada, estucada y pintada</v>
          </cell>
          <cell r="E1440" t="str">
            <v>UN</v>
          </cell>
          <cell r="F1440">
            <v>0</v>
          </cell>
          <cell r="G1440">
            <v>0</v>
          </cell>
          <cell r="J1440">
            <v>0</v>
          </cell>
          <cell r="K1440" t="str">
            <v>SLASUB100001-6,75</v>
          </cell>
          <cell r="L1440" t="str">
            <v>SLASUB100002-13,5</v>
          </cell>
          <cell r="M1440" t="str">
            <v>SLASUB100003-27</v>
          </cell>
          <cell r="N1440" t="str">
            <v>SLASUB100004-27</v>
          </cell>
          <cell r="O1440">
            <v>0</v>
          </cell>
          <cell r="P1440">
            <v>0</v>
          </cell>
          <cell r="Q1440">
            <v>0</v>
          </cell>
          <cell r="R1440">
            <v>0</v>
          </cell>
          <cell r="S1440">
            <v>0</v>
          </cell>
          <cell r="T1440">
            <v>0</v>
          </cell>
          <cell r="U1440">
            <v>0</v>
          </cell>
          <cell r="V1440">
            <v>0</v>
          </cell>
          <cell r="W1440">
            <v>0</v>
          </cell>
          <cell r="X1440">
            <v>0</v>
          </cell>
          <cell r="Y1440">
            <v>0</v>
          </cell>
          <cell r="Z1440">
            <v>0</v>
          </cell>
          <cell r="AA1440">
            <v>0</v>
          </cell>
          <cell r="AB1440">
            <v>0</v>
          </cell>
          <cell r="AC1440">
            <v>0</v>
          </cell>
          <cell r="AD1440">
            <v>0</v>
          </cell>
          <cell r="AE1440">
            <v>0</v>
          </cell>
          <cell r="AF1440">
            <v>0</v>
          </cell>
          <cell r="AG1440">
            <v>0</v>
          </cell>
          <cell r="AH1440">
            <v>0</v>
          </cell>
          <cell r="AI1440">
            <v>0</v>
          </cell>
        </row>
        <row r="1441">
          <cell r="C1441" t="str">
            <v>SL1025000</v>
          </cell>
          <cell r="D1441" t="str">
            <v>Canal de desague, para bajante de aguas lluvias en pvc, tipo amazonas</v>
          </cell>
          <cell r="E1441" t="str">
            <v>ML</v>
          </cell>
          <cell r="F1441">
            <v>0</v>
          </cell>
          <cell r="G1441">
            <v>0</v>
          </cell>
          <cell r="J1441">
            <v>0</v>
          </cell>
          <cell r="K1441" t="str">
            <v>HERRAMIENTA.MENOR(%)-0,02</v>
          </cell>
          <cell r="L1441" t="str">
            <v>islm10002067-1,16</v>
          </cell>
          <cell r="M1441" t="str">
            <v>islm10002068-1,05</v>
          </cell>
          <cell r="N1441" t="str">
            <v>islm10002069-1,05</v>
          </cell>
          <cell r="O1441" t="str">
            <v>isle10004100-,3</v>
          </cell>
          <cell r="P1441" t="str">
            <v>isle10004200-,3</v>
          </cell>
          <cell r="Q1441" t="str">
            <v>islp10001700-,115</v>
          </cell>
          <cell r="R1441">
            <v>0</v>
          </cell>
          <cell r="S1441">
            <v>0</v>
          </cell>
          <cell r="T1441">
            <v>0</v>
          </cell>
          <cell r="U1441">
            <v>0</v>
          </cell>
          <cell r="V1441">
            <v>0</v>
          </cell>
          <cell r="W1441">
            <v>0</v>
          </cell>
          <cell r="X1441">
            <v>0</v>
          </cell>
          <cell r="Y1441">
            <v>0</v>
          </cell>
          <cell r="Z1441">
            <v>0</v>
          </cell>
          <cell r="AA1441">
            <v>0</v>
          </cell>
          <cell r="AB1441">
            <v>0</v>
          </cell>
          <cell r="AC1441">
            <v>0</v>
          </cell>
          <cell r="AD1441">
            <v>0</v>
          </cell>
          <cell r="AE1441">
            <v>0</v>
          </cell>
          <cell r="AF1441">
            <v>0</v>
          </cell>
          <cell r="AG1441">
            <v>0</v>
          </cell>
          <cell r="AH1441">
            <v>0</v>
          </cell>
          <cell r="AI1441">
            <v>0</v>
          </cell>
        </row>
        <row r="1442">
          <cell r="C1442" t="str">
            <v>SL1025100</v>
          </cell>
          <cell r="D1442" t="str">
            <v>Bajante de aguas lluvias en tuberia de 4" en pvc</v>
          </cell>
          <cell r="E1442" t="str">
            <v>ML</v>
          </cell>
          <cell r="F1442">
            <v>0</v>
          </cell>
          <cell r="G1442">
            <v>0</v>
          </cell>
          <cell r="J1442">
            <v>0</v>
          </cell>
          <cell r="K1442" t="str">
            <v>HERRAMIENTA.MENOR(%)-0,14</v>
          </cell>
          <cell r="L1442" t="str">
            <v>islm10001961-1</v>
          </cell>
          <cell r="M1442" t="str">
            <v>islm10001960-,25</v>
          </cell>
          <cell r="N1442" t="str">
            <v>islm10002070-1</v>
          </cell>
          <cell r="O1442" t="str">
            <v>islm10001956-,021</v>
          </cell>
          <cell r="P1442" t="str">
            <v>islp10001700-,125</v>
          </cell>
          <cell r="Q1442">
            <v>0</v>
          </cell>
          <cell r="R1442">
            <v>0</v>
          </cell>
          <cell r="S1442">
            <v>0</v>
          </cell>
          <cell r="T1442">
            <v>0</v>
          </cell>
          <cell r="U1442">
            <v>0</v>
          </cell>
          <cell r="V1442">
            <v>0</v>
          </cell>
          <cell r="W1442">
            <v>0</v>
          </cell>
          <cell r="X1442">
            <v>0</v>
          </cell>
          <cell r="Y1442">
            <v>0</v>
          </cell>
          <cell r="Z1442">
            <v>0</v>
          </cell>
          <cell r="AA1442">
            <v>0</v>
          </cell>
          <cell r="AB1442">
            <v>0</v>
          </cell>
          <cell r="AC1442">
            <v>0</v>
          </cell>
          <cell r="AD1442">
            <v>0</v>
          </cell>
          <cell r="AE1442">
            <v>0</v>
          </cell>
          <cell r="AF1442">
            <v>0</v>
          </cell>
          <cell r="AG1442">
            <v>0</v>
          </cell>
          <cell r="AH1442">
            <v>0</v>
          </cell>
          <cell r="AI1442">
            <v>0</v>
          </cell>
        </row>
        <row r="1443">
          <cell r="C1443" t="str">
            <v>SL1025200</v>
          </cell>
          <cell r="D1443" t="str">
            <v>Construccion de registros sanitarios de 0.60 x 0.60 x0.60, en ladrillo sencillo doble pañetado con mortero 1:4, impermeabilizado y tapa</v>
          </cell>
          <cell r="E1443" t="str">
            <v>UN</v>
          </cell>
          <cell r="F1443">
            <v>0</v>
          </cell>
          <cell r="G1443">
            <v>0</v>
          </cell>
          <cell r="J1443">
            <v>0</v>
          </cell>
          <cell r="K1443" t="str">
            <v>HERRAMIENTA.MENOR(%)-0,012</v>
          </cell>
          <cell r="L1443" t="str">
            <v>islm10002071-,1</v>
          </cell>
          <cell r="M1443" t="str">
            <v>islm10002072-7,2</v>
          </cell>
          <cell r="N1443" t="str">
            <v>islm10002073-,1</v>
          </cell>
          <cell r="O1443" t="str">
            <v>islm10002074-,05</v>
          </cell>
          <cell r="P1443" t="str">
            <v>islm10002075-178</v>
          </cell>
          <cell r="Q1443" t="str">
            <v>islm10002076-1</v>
          </cell>
          <cell r="R1443" t="str">
            <v>islp10002200-,85</v>
          </cell>
          <cell r="S1443">
            <v>0</v>
          </cell>
          <cell r="T1443">
            <v>0</v>
          </cell>
          <cell r="U1443">
            <v>0</v>
          </cell>
          <cell r="V1443">
            <v>0</v>
          </cell>
          <cell r="W1443">
            <v>0</v>
          </cell>
          <cell r="X1443">
            <v>0</v>
          </cell>
          <cell r="Y1443">
            <v>0</v>
          </cell>
          <cell r="Z1443">
            <v>0</v>
          </cell>
          <cell r="AA1443">
            <v>0</v>
          </cell>
          <cell r="AB1443">
            <v>0</v>
          </cell>
          <cell r="AC1443">
            <v>0</v>
          </cell>
          <cell r="AD1443">
            <v>0</v>
          </cell>
          <cell r="AE1443">
            <v>0</v>
          </cell>
          <cell r="AF1443">
            <v>0</v>
          </cell>
          <cell r="AG1443">
            <v>0</v>
          </cell>
          <cell r="AH1443">
            <v>0</v>
          </cell>
          <cell r="AI1443">
            <v>0</v>
          </cell>
        </row>
        <row r="1444">
          <cell r="C1444" t="str">
            <v>SL1025300</v>
          </cell>
          <cell r="D1444" t="str">
            <v>Viga de amarre en concreto de 3000 psi, ref. 4 ø1/2" estribos ø3/8" a/c 0.25 mts secc: (0.10 x 0.25) mts</v>
          </cell>
          <cell r="E1444" t="str">
            <v>ML</v>
          </cell>
          <cell r="F1444">
            <v>0</v>
          </cell>
          <cell r="G1444">
            <v>0</v>
          </cell>
          <cell r="J1444">
            <v>0</v>
          </cell>
          <cell r="K1444" t="str">
            <v>HERRAMIENTA.MENOR(%)-0,03</v>
          </cell>
          <cell r="L1444" t="str">
            <v>100000-4,4</v>
          </cell>
          <cell r="M1444" t="str">
            <v>100001-1,57</v>
          </cell>
          <cell r="N1444" t="str">
            <v>B0073230-,04</v>
          </cell>
          <cell r="O1444" t="str">
            <v>islm10001866-,0275</v>
          </cell>
          <cell r="P1444" t="str">
            <v>isle10004300-1</v>
          </cell>
          <cell r="Q1444" t="str">
            <v>islp10001400-,11</v>
          </cell>
          <cell r="R1444">
            <v>0</v>
          </cell>
          <cell r="S1444">
            <v>0</v>
          </cell>
          <cell r="T1444">
            <v>0</v>
          </cell>
          <cell r="U1444">
            <v>0</v>
          </cell>
          <cell r="V1444">
            <v>0</v>
          </cell>
          <cell r="W1444">
            <v>0</v>
          </cell>
          <cell r="X1444">
            <v>0</v>
          </cell>
          <cell r="Y1444">
            <v>0</v>
          </cell>
          <cell r="Z1444">
            <v>0</v>
          </cell>
          <cell r="AA1444">
            <v>0</v>
          </cell>
          <cell r="AB1444">
            <v>0</v>
          </cell>
          <cell r="AC1444">
            <v>0</v>
          </cell>
          <cell r="AD1444">
            <v>0</v>
          </cell>
          <cell r="AE1444">
            <v>0</v>
          </cell>
          <cell r="AF1444">
            <v>0</v>
          </cell>
          <cell r="AG1444">
            <v>0</v>
          </cell>
          <cell r="AH1444">
            <v>0</v>
          </cell>
          <cell r="AI1444">
            <v>0</v>
          </cell>
        </row>
        <row r="1445">
          <cell r="C1445" t="str">
            <v>SL1025400</v>
          </cell>
          <cell r="D1445" t="str">
            <v>Meson en acero inoxidable, incluye 2 lavaplatos long 6.75 x 0.65</v>
          </cell>
          <cell r="E1445" t="str">
            <v>ML</v>
          </cell>
          <cell r="F1445">
            <v>0</v>
          </cell>
          <cell r="G1445">
            <v>0</v>
          </cell>
          <cell r="J1445">
            <v>0</v>
          </cell>
          <cell r="K1445" t="str">
            <v>HERRAMIENTA.MENOR(%)-,05</v>
          </cell>
          <cell r="L1445" t="str">
            <v>islm10002030-,5</v>
          </cell>
          <cell r="M1445" t="str">
            <v>islm10002031-,50</v>
          </cell>
          <cell r="N1445" t="str">
            <v>islm10002032-,3</v>
          </cell>
          <cell r="O1445" t="str">
            <v>islm10002033-,40</v>
          </cell>
          <cell r="P1445" t="str">
            <v>islm10002034-,5</v>
          </cell>
          <cell r="Q1445" t="str">
            <v>islm10002035-,50</v>
          </cell>
          <cell r="R1445" t="str">
            <v>islp10002700-,8</v>
          </cell>
          <cell r="S1445">
            <v>0</v>
          </cell>
          <cell r="T1445">
            <v>0</v>
          </cell>
          <cell r="U1445">
            <v>0</v>
          </cell>
          <cell r="V1445">
            <v>0</v>
          </cell>
          <cell r="W1445">
            <v>0</v>
          </cell>
          <cell r="X1445">
            <v>0</v>
          </cell>
          <cell r="Y1445">
            <v>0</v>
          </cell>
          <cell r="Z1445">
            <v>0</v>
          </cell>
          <cell r="AA1445">
            <v>0</v>
          </cell>
          <cell r="AB1445">
            <v>0</v>
          </cell>
          <cell r="AC1445">
            <v>0</v>
          </cell>
          <cell r="AD1445">
            <v>0</v>
          </cell>
          <cell r="AE1445">
            <v>0</v>
          </cell>
          <cell r="AF1445">
            <v>0</v>
          </cell>
          <cell r="AG1445">
            <v>0</v>
          </cell>
          <cell r="AH1445">
            <v>0</v>
          </cell>
          <cell r="AI1445">
            <v>0</v>
          </cell>
        </row>
        <row r="1446">
          <cell r="C1446" t="str">
            <v>SL1025500</v>
          </cell>
          <cell r="D1446" t="str">
            <v>Mortero 1:4 allanado</v>
          </cell>
          <cell r="E1446" t="str">
            <v>M2</v>
          </cell>
          <cell r="F1446">
            <v>0</v>
          </cell>
          <cell r="G1446">
            <v>0</v>
          </cell>
          <cell r="J1446">
            <v>0</v>
          </cell>
          <cell r="K1446" t="str">
            <v>HERRAMIENTA.MENOR(%)-0,06</v>
          </cell>
          <cell r="L1446" t="str">
            <v>isle10002200-,125</v>
          </cell>
          <cell r="M1446" t="str">
            <v>islm10002073-,02</v>
          </cell>
          <cell r="N1446" t="str">
            <v>islp10001500-,06</v>
          </cell>
          <cell r="O1446">
            <v>0</v>
          </cell>
          <cell r="P1446">
            <v>0</v>
          </cell>
          <cell r="Q1446">
            <v>0</v>
          </cell>
          <cell r="R1446">
            <v>0</v>
          </cell>
          <cell r="S1446">
            <v>0</v>
          </cell>
          <cell r="T1446">
            <v>0</v>
          </cell>
          <cell r="U1446">
            <v>0</v>
          </cell>
          <cell r="V1446">
            <v>0</v>
          </cell>
          <cell r="W1446">
            <v>0</v>
          </cell>
          <cell r="X1446">
            <v>0</v>
          </cell>
          <cell r="Y1446">
            <v>0</v>
          </cell>
          <cell r="Z1446">
            <v>0</v>
          </cell>
          <cell r="AA1446">
            <v>0</v>
          </cell>
          <cell r="AB1446">
            <v>0</v>
          </cell>
          <cell r="AC1446">
            <v>0</v>
          </cell>
          <cell r="AD1446">
            <v>0</v>
          </cell>
          <cell r="AE1446">
            <v>0</v>
          </cell>
          <cell r="AF1446">
            <v>0</v>
          </cell>
          <cell r="AG1446">
            <v>0</v>
          </cell>
          <cell r="AH1446">
            <v>0</v>
          </cell>
          <cell r="AI1446">
            <v>0</v>
          </cell>
        </row>
        <row r="1447">
          <cell r="C1447" t="str">
            <v>SL1025600</v>
          </cell>
          <cell r="D1447" t="str">
            <v>Levante en ladrillo comun</v>
          </cell>
          <cell r="E1447" t="str">
            <v>M2</v>
          </cell>
          <cell r="F1447">
            <v>0</v>
          </cell>
          <cell r="G1447">
            <v>0</v>
          </cell>
          <cell r="J1447">
            <v>0</v>
          </cell>
          <cell r="K1447" t="str">
            <v xml:space="preserve">HERRAMIENTA.MENOR(%)-0,10 </v>
          </cell>
          <cell r="L1447" t="str">
            <v>igob1013700-32</v>
          </cell>
          <cell r="M1447" t="str">
            <v>igob1016200-0,016</v>
          </cell>
          <cell r="N1447" t="str">
            <v>080102-,25</v>
          </cell>
          <cell r="O1447">
            <v>0</v>
          </cell>
          <cell r="P1447">
            <v>0</v>
          </cell>
          <cell r="Q1447">
            <v>0</v>
          </cell>
          <cell r="R1447">
            <v>0</v>
          </cell>
          <cell r="S1447">
            <v>0</v>
          </cell>
          <cell r="T1447">
            <v>0</v>
          </cell>
          <cell r="U1447">
            <v>0</v>
          </cell>
          <cell r="V1447">
            <v>0</v>
          </cell>
          <cell r="W1447">
            <v>0</v>
          </cell>
          <cell r="X1447">
            <v>0</v>
          </cell>
          <cell r="Y1447">
            <v>0</v>
          </cell>
          <cell r="Z1447">
            <v>0</v>
          </cell>
          <cell r="AA1447">
            <v>0</v>
          </cell>
          <cell r="AB1447">
            <v>0</v>
          </cell>
          <cell r="AC1447">
            <v>0</v>
          </cell>
          <cell r="AD1447">
            <v>0</v>
          </cell>
          <cell r="AE1447">
            <v>0</v>
          </cell>
          <cell r="AF1447">
            <v>0</v>
          </cell>
          <cell r="AG1447">
            <v>0</v>
          </cell>
          <cell r="AH1447">
            <v>0</v>
          </cell>
          <cell r="AI1447">
            <v>0</v>
          </cell>
        </row>
        <row r="1448">
          <cell r="C1448" t="str">
            <v>SL1025700</v>
          </cell>
          <cell r="D1448" t="str">
            <v>Enchape en porcelanato</v>
          </cell>
          <cell r="E1448" t="str">
            <v>M2</v>
          </cell>
          <cell r="F1448">
            <v>0</v>
          </cell>
          <cell r="G1448">
            <v>0</v>
          </cell>
          <cell r="J1448">
            <v>0</v>
          </cell>
          <cell r="K1448" t="str">
            <v>HERRAMIENTA.MENOR(%)-0,16</v>
          </cell>
          <cell r="L1448" t="str">
            <v>igob1019900-1,05</v>
          </cell>
          <cell r="M1448" t="str">
            <v>islm10002015-4</v>
          </cell>
          <cell r="N1448" t="str">
            <v>islp10001800-,13</v>
          </cell>
          <cell r="O1448">
            <v>0</v>
          </cell>
          <cell r="P1448">
            <v>0</v>
          </cell>
          <cell r="Q1448">
            <v>0</v>
          </cell>
          <cell r="R1448">
            <v>0</v>
          </cell>
          <cell r="S1448">
            <v>0</v>
          </cell>
          <cell r="T1448">
            <v>0</v>
          </cell>
          <cell r="U1448">
            <v>0</v>
          </cell>
          <cell r="V1448">
            <v>0</v>
          </cell>
          <cell r="W1448">
            <v>0</v>
          </cell>
          <cell r="X1448">
            <v>0</v>
          </cell>
          <cell r="Y1448">
            <v>0</v>
          </cell>
          <cell r="Z1448">
            <v>0</v>
          </cell>
          <cell r="AA1448">
            <v>0</v>
          </cell>
          <cell r="AB1448">
            <v>0</v>
          </cell>
          <cell r="AC1448">
            <v>0</v>
          </cell>
          <cell r="AD1448">
            <v>0</v>
          </cell>
          <cell r="AE1448">
            <v>0</v>
          </cell>
          <cell r="AF1448">
            <v>0</v>
          </cell>
          <cell r="AG1448">
            <v>0</v>
          </cell>
          <cell r="AH1448">
            <v>0</v>
          </cell>
          <cell r="AI1448">
            <v>0</v>
          </cell>
        </row>
        <row r="1449">
          <cell r="C1449" t="str">
            <v>SL1025800</v>
          </cell>
          <cell r="D1449" t="str">
            <v>Pintura vinilo tipo uno o similar a tres manos</v>
          </cell>
          <cell r="E1449" t="str">
            <v>M2</v>
          </cell>
          <cell r="F1449">
            <v>0</v>
          </cell>
          <cell r="G1449">
            <v>0</v>
          </cell>
          <cell r="J1449">
            <v>0</v>
          </cell>
          <cell r="K1449" t="str">
            <v>HERRAMIENTA.MENOR(%)-0,1</v>
          </cell>
          <cell r="L1449" t="str">
            <v>010108-,06</v>
          </cell>
          <cell r="M1449" t="str">
            <v>igob1018600-,05</v>
          </cell>
          <cell r="N1449" t="str">
            <v>islm10001842-,03</v>
          </cell>
          <cell r="O1449" t="str">
            <v>islm10001843-,015</v>
          </cell>
          <cell r="P1449" t="str">
            <v>islm10001844-,015</v>
          </cell>
          <cell r="Q1449" t="str">
            <v>igob1001700-,6</v>
          </cell>
          <cell r="R1449" t="str">
            <v>islp10002400-,06</v>
          </cell>
          <cell r="S1449">
            <v>0</v>
          </cell>
          <cell r="T1449">
            <v>0</v>
          </cell>
          <cell r="U1449">
            <v>0</v>
          </cell>
          <cell r="V1449">
            <v>0</v>
          </cell>
          <cell r="W1449">
            <v>0</v>
          </cell>
          <cell r="X1449">
            <v>0</v>
          </cell>
          <cell r="Y1449">
            <v>0</v>
          </cell>
          <cell r="Z1449">
            <v>0</v>
          </cell>
          <cell r="AA1449">
            <v>0</v>
          </cell>
          <cell r="AB1449">
            <v>0</v>
          </cell>
          <cell r="AC1449">
            <v>0</v>
          </cell>
          <cell r="AD1449">
            <v>0</v>
          </cell>
          <cell r="AE1449">
            <v>0</v>
          </cell>
          <cell r="AF1449">
            <v>0</v>
          </cell>
          <cell r="AG1449">
            <v>0</v>
          </cell>
          <cell r="AH1449">
            <v>0</v>
          </cell>
          <cell r="AI1449">
            <v>0</v>
          </cell>
        </row>
        <row r="1450">
          <cell r="C1450" t="str">
            <v>SL1025900</v>
          </cell>
          <cell r="D1450" t="str">
            <v>Placa en concreto esp 0.07 incluye refuerzo Ø 3/8" en ambos sentidos</v>
          </cell>
          <cell r="E1450" t="str">
            <v>M2</v>
          </cell>
          <cell r="F1450">
            <v>0</v>
          </cell>
          <cell r="G1450">
            <v>0</v>
          </cell>
          <cell r="J1450">
            <v>0</v>
          </cell>
          <cell r="K1450" t="str">
            <v>HERRAMIENTA.MENOR(%)-0,1</v>
          </cell>
          <cell r="L1450" t="str">
            <v>islm10001300-2,5</v>
          </cell>
          <cell r="M1450" t="str">
            <v>islm10001866-,077</v>
          </cell>
          <cell r="N1450" t="str">
            <v>050246-1</v>
          </cell>
          <cell r="O1450" t="str">
            <v>080102-,8</v>
          </cell>
          <cell r="P1450">
            <v>0</v>
          </cell>
          <cell r="Q1450">
            <v>0</v>
          </cell>
          <cell r="R1450">
            <v>0</v>
          </cell>
          <cell r="S1450">
            <v>0</v>
          </cell>
          <cell r="T1450">
            <v>0</v>
          </cell>
          <cell r="U1450">
            <v>0</v>
          </cell>
          <cell r="V1450">
            <v>0</v>
          </cell>
          <cell r="W1450">
            <v>0</v>
          </cell>
          <cell r="X1450">
            <v>0</v>
          </cell>
          <cell r="Y1450">
            <v>0</v>
          </cell>
          <cell r="Z1450">
            <v>0</v>
          </cell>
          <cell r="AA1450">
            <v>0</v>
          </cell>
          <cell r="AB1450">
            <v>0</v>
          </cell>
          <cell r="AC1450">
            <v>0</v>
          </cell>
          <cell r="AD1450">
            <v>0</v>
          </cell>
          <cell r="AE1450">
            <v>0</v>
          </cell>
          <cell r="AF1450">
            <v>0</v>
          </cell>
          <cell r="AG1450">
            <v>0</v>
          </cell>
          <cell r="AH1450">
            <v>0</v>
          </cell>
          <cell r="AI1450">
            <v>0</v>
          </cell>
        </row>
        <row r="1451">
          <cell r="C1451" t="str">
            <v>SL1026000</v>
          </cell>
          <cell r="D1451" t="str">
            <v>Suministro e instalacion de puertas en acero inoxidable para entrepaños del meson</v>
          </cell>
          <cell r="E1451" t="str">
            <v>M2</v>
          </cell>
          <cell r="F1451">
            <v>0</v>
          </cell>
          <cell r="G1451">
            <v>0</v>
          </cell>
          <cell r="J1451">
            <v>0</v>
          </cell>
          <cell r="K1451" t="str">
            <v>HERRAMIENTA.MENOR(%)-0,03</v>
          </cell>
          <cell r="L1451" t="str">
            <v>islm10002077-1</v>
          </cell>
          <cell r="M1451" t="str">
            <v>islm10002078-1</v>
          </cell>
          <cell r="N1451" t="str">
            <v>islm10002079-1</v>
          </cell>
          <cell r="O1451" t="str">
            <v>islm10002032-,3</v>
          </cell>
          <cell r="P1451" t="str">
            <v>islm10002035-,5</v>
          </cell>
          <cell r="Q1451" t="str">
            <v>islm10002034-,5</v>
          </cell>
          <cell r="R1451" t="str">
            <v>islm10002033-,40</v>
          </cell>
          <cell r="S1451" t="str">
            <v>islp10002700-,63</v>
          </cell>
          <cell r="T1451">
            <v>0</v>
          </cell>
          <cell r="U1451">
            <v>0</v>
          </cell>
          <cell r="V1451">
            <v>0</v>
          </cell>
          <cell r="W1451">
            <v>0</v>
          </cell>
          <cell r="X1451">
            <v>0</v>
          </cell>
          <cell r="Y1451">
            <v>0</v>
          </cell>
          <cell r="Z1451">
            <v>0</v>
          </cell>
          <cell r="AA1451">
            <v>0</v>
          </cell>
          <cell r="AB1451">
            <v>0</v>
          </cell>
          <cell r="AC1451">
            <v>0</v>
          </cell>
          <cell r="AD1451">
            <v>0</v>
          </cell>
          <cell r="AE1451">
            <v>0</v>
          </cell>
          <cell r="AF1451">
            <v>0</v>
          </cell>
          <cell r="AG1451">
            <v>0</v>
          </cell>
          <cell r="AH1451">
            <v>0</v>
          </cell>
          <cell r="AI1451">
            <v>0</v>
          </cell>
        </row>
        <row r="1452">
          <cell r="C1452" t="str">
            <v>SL1026100</v>
          </cell>
          <cell r="D1452" t="str">
            <v>Cerramiento divisorio, en reja de hierro de  f=5/8" con parales en tubo galvanizado 3" f y pintada con anticorrosivo y esmalte, para separar  la zona infantil de los niños del  bachillerato</v>
          </cell>
          <cell r="E1452" t="str">
            <v>M2</v>
          </cell>
          <cell r="F1452">
            <v>0</v>
          </cell>
          <cell r="G1452">
            <v>0</v>
          </cell>
          <cell r="J1452">
            <v>0</v>
          </cell>
          <cell r="K1452" t="str">
            <v>HERRAMIENTA.MENOR(%)-0,03</v>
          </cell>
          <cell r="L1452" t="str">
            <v>isle10003300-,18</v>
          </cell>
          <cell r="M1452" t="str">
            <v>islm10002082-10,5</v>
          </cell>
          <cell r="N1452" t="str">
            <v>islm10002081-1,68</v>
          </cell>
          <cell r="O1452" t="str">
            <v>islm10002080-1,05</v>
          </cell>
          <cell r="P1452" t="str">
            <v>islm10002037-4,2</v>
          </cell>
          <cell r="Q1452" t="str">
            <v>islm10001872-,04</v>
          </cell>
          <cell r="R1452" t="str">
            <v>islm10002002-,035</v>
          </cell>
          <cell r="S1452" t="str">
            <v>islm10002032-,63</v>
          </cell>
          <cell r="T1452" t="str">
            <v>isle10003700-12</v>
          </cell>
          <cell r="U1452" t="str">
            <v>islp10002900-,88</v>
          </cell>
          <cell r="V1452">
            <v>0</v>
          </cell>
          <cell r="W1452">
            <v>0</v>
          </cell>
          <cell r="X1452">
            <v>0</v>
          </cell>
          <cell r="Y1452">
            <v>0</v>
          </cell>
          <cell r="Z1452">
            <v>0</v>
          </cell>
          <cell r="AA1452">
            <v>0</v>
          </cell>
          <cell r="AB1452">
            <v>0</v>
          </cell>
          <cell r="AC1452">
            <v>0</v>
          </cell>
          <cell r="AD1452">
            <v>0</v>
          </cell>
          <cell r="AE1452">
            <v>0</v>
          </cell>
          <cell r="AF1452">
            <v>0</v>
          </cell>
          <cell r="AG1452">
            <v>0</v>
          </cell>
          <cell r="AH1452">
            <v>0</v>
          </cell>
          <cell r="AI1452">
            <v>0</v>
          </cell>
          <cell r="AJ1452">
            <v>0</v>
          </cell>
        </row>
        <row r="1453">
          <cell r="C1453" t="str">
            <v>SL1026200</v>
          </cell>
          <cell r="D1453" t="str">
            <v>Enchape en fachaleta de grees para fachada y piso exterior</v>
          </cell>
          <cell r="E1453" t="str">
            <v>M2</v>
          </cell>
          <cell r="F1453">
            <v>0</v>
          </cell>
          <cell r="G1453">
            <v>0</v>
          </cell>
          <cell r="J1453">
            <v>0</v>
          </cell>
          <cell r="K1453" t="str">
            <v>HERRAMIENTA.MENOR(%)-0,03</v>
          </cell>
          <cell r="L1453" t="str">
            <v>islm10002083-1,05</v>
          </cell>
          <cell r="M1453" t="str">
            <v>islm10002084-,53</v>
          </cell>
          <cell r="N1453" t="str">
            <v>islm10002085-6,31</v>
          </cell>
          <cell r="O1453" t="str">
            <v>islp10001800-,097</v>
          </cell>
          <cell r="P1453">
            <v>0</v>
          </cell>
          <cell r="Q1453">
            <v>0</v>
          </cell>
          <cell r="R1453">
            <v>0</v>
          </cell>
          <cell r="S1453">
            <v>0</v>
          </cell>
          <cell r="T1453">
            <v>0</v>
          </cell>
          <cell r="U1453">
            <v>0</v>
          </cell>
          <cell r="V1453">
            <v>0</v>
          </cell>
          <cell r="W1453">
            <v>0</v>
          </cell>
          <cell r="X1453">
            <v>0</v>
          </cell>
          <cell r="Y1453">
            <v>0</v>
          </cell>
          <cell r="Z1453">
            <v>0</v>
          </cell>
          <cell r="AA1453">
            <v>0</v>
          </cell>
          <cell r="AB1453">
            <v>0</v>
          </cell>
          <cell r="AC1453">
            <v>0</v>
          </cell>
          <cell r="AD1453">
            <v>0</v>
          </cell>
          <cell r="AE1453">
            <v>0</v>
          </cell>
          <cell r="AF1453">
            <v>0</v>
          </cell>
          <cell r="AG1453">
            <v>0</v>
          </cell>
          <cell r="AH1453">
            <v>0</v>
          </cell>
          <cell r="AI1453">
            <v>0</v>
          </cell>
        </row>
        <row r="1454">
          <cell r="C1454" t="str">
            <v>SL1026300</v>
          </cell>
          <cell r="D1454" t="str">
            <v xml:space="preserve">Suministro e instalacion de abanicos de pared  </v>
          </cell>
          <cell r="E1454" t="str">
            <v>UN</v>
          </cell>
          <cell r="F1454">
            <v>0</v>
          </cell>
          <cell r="G1454">
            <v>0</v>
          </cell>
          <cell r="J1454">
            <v>0</v>
          </cell>
          <cell r="K1454" t="str">
            <v>HERRAMIENTA.MENOR(%)-0,05</v>
          </cell>
          <cell r="L1454" t="str">
            <v>islm10002086-1</v>
          </cell>
          <cell r="M1454" t="str">
            <v>islm10002087-1</v>
          </cell>
          <cell r="N1454" t="str">
            <v>islp10001300-,085</v>
          </cell>
          <cell r="O1454">
            <v>0</v>
          </cell>
          <cell r="P1454">
            <v>0</v>
          </cell>
          <cell r="Q1454">
            <v>0</v>
          </cell>
          <cell r="R1454">
            <v>0</v>
          </cell>
          <cell r="S1454">
            <v>0</v>
          </cell>
          <cell r="T1454">
            <v>0</v>
          </cell>
          <cell r="U1454">
            <v>0</v>
          </cell>
          <cell r="V1454">
            <v>0</v>
          </cell>
          <cell r="W1454">
            <v>0</v>
          </cell>
          <cell r="X1454">
            <v>0</v>
          </cell>
          <cell r="Y1454">
            <v>0</v>
          </cell>
          <cell r="Z1454">
            <v>0</v>
          </cell>
          <cell r="AA1454">
            <v>0</v>
          </cell>
          <cell r="AB1454">
            <v>0</v>
          </cell>
          <cell r="AC1454">
            <v>0</v>
          </cell>
          <cell r="AD1454">
            <v>0</v>
          </cell>
          <cell r="AE1454">
            <v>0</v>
          </cell>
          <cell r="AF1454">
            <v>0</v>
          </cell>
          <cell r="AG1454">
            <v>0</v>
          </cell>
          <cell r="AH1454">
            <v>0</v>
          </cell>
          <cell r="AI1454">
            <v>0</v>
          </cell>
        </row>
        <row r="1455">
          <cell r="C1455" t="str">
            <v>SL1026400</v>
          </cell>
          <cell r="D1455" t="str">
            <v>Puliplast</v>
          </cell>
          <cell r="E1455" t="str">
            <v>M2</v>
          </cell>
          <cell r="F1455">
            <v>0</v>
          </cell>
          <cell r="G1455">
            <v>0</v>
          </cell>
          <cell r="J1455">
            <v>0</v>
          </cell>
          <cell r="K1455" t="str">
            <v>HERRAMIENTA.MENOR(%)-0,1</v>
          </cell>
          <cell r="L1455" t="str">
            <v>igob1001700-,2</v>
          </cell>
          <cell r="M1455" t="str">
            <v>islm10002016-,33</v>
          </cell>
          <cell r="N1455" t="str">
            <v>islp10002400-,085</v>
          </cell>
          <cell r="O1455">
            <v>0</v>
          </cell>
          <cell r="P1455">
            <v>0</v>
          </cell>
          <cell r="Q1455">
            <v>0</v>
          </cell>
          <cell r="R1455">
            <v>0</v>
          </cell>
          <cell r="S1455">
            <v>0</v>
          </cell>
          <cell r="T1455">
            <v>0</v>
          </cell>
          <cell r="U1455">
            <v>0</v>
          </cell>
          <cell r="V1455">
            <v>0</v>
          </cell>
          <cell r="W1455">
            <v>0</v>
          </cell>
          <cell r="X1455">
            <v>0</v>
          </cell>
          <cell r="Y1455">
            <v>0</v>
          </cell>
          <cell r="Z1455">
            <v>0</v>
          </cell>
          <cell r="AA1455">
            <v>0</v>
          </cell>
          <cell r="AB1455">
            <v>0</v>
          </cell>
          <cell r="AC1455">
            <v>0</v>
          </cell>
          <cell r="AD1455">
            <v>0</v>
          </cell>
          <cell r="AE1455">
            <v>0</v>
          </cell>
          <cell r="AF1455">
            <v>0</v>
          </cell>
          <cell r="AG1455">
            <v>0</v>
          </cell>
          <cell r="AH1455">
            <v>0</v>
          </cell>
          <cell r="AI1455">
            <v>0</v>
          </cell>
        </row>
        <row r="1456">
          <cell r="C1456" t="str">
            <v>SL1026500</v>
          </cell>
          <cell r="D1456" t="str">
            <v>Mortero 1:4 allanado</v>
          </cell>
          <cell r="E1456" t="str">
            <v>M2</v>
          </cell>
          <cell r="F1456">
            <v>0</v>
          </cell>
          <cell r="G1456">
            <v>0</v>
          </cell>
          <cell r="J1456">
            <v>0</v>
          </cell>
          <cell r="K1456" t="str">
            <v>HERRAMIENTA.MENOR(%)-0,06</v>
          </cell>
          <cell r="L1456" t="str">
            <v>isle10002200-,125</v>
          </cell>
          <cell r="M1456" t="str">
            <v>islm10002073-,02</v>
          </cell>
          <cell r="N1456" t="str">
            <v>islp10001500-,06</v>
          </cell>
          <cell r="O1456">
            <v>0</v>
          </cell>
          <cell r="P1456">
            <v>0</v>
          </cell>
          <cell r="Q1456">
            <v>0</v>
          </cell>
          <cell r="R1456">
            <v>0</v>
          </cell>
          <cell r="S1456">
            <v>0</v>
          </cell>
          <cell r="T1456">
            <v>0</v>
          </cell>
          <cell r="U1456">
            <v>0</v>
          </cell>
          <cell r="V1456">
            <v>0</v>
          </cell>
          <cell r="W1456">
            <v>0</v>
          </cell>
          <cell r="X1456">
            <v>0</v>
          </cell>
          <cell r="Y1456">
            <v>0</v>
          </cell>
          <cell r="Z1456">
            <v>0</v>
          </cell>
          <cell r="AA1456">
            <v>0</v>
          </cell>
          <cell r="AB1456">
            <v>0</v>
          </cell>
          <cell r="AC1456">
            <v>0</v>
          </cell>
          <cell r="AD1456">
            <v>0</v>
          </cell>
          <cell r="AE1456">
            <v>0</v>
          </cell>
          <cell r="AF1456">
            <v>0</v>
          </cell>
          <cell r="AG1456">
            <v>0</v>
          </cell>
          <cell r="AH1456">
            <v>0</v>
          </cell>
          <cell r="AI1456">
            <v>0</v>
          </cell>
        </row>
        <row r="1457">
          <cell r="C1457" t="str">
            <v>SL1026600</v>
          </cell>
          <cell r="D1457" t="str">
            <v>Fusible expulsi0n 0,4 a tipo d</v>
          </cell>
          <cell r="E1457" t="str">
            <v>UN</v>
          </cell>
          <cell r="F1457">
            <v>0</v>
          </cell>
          <cell r="G1457">
            <v>0</v>
          </cell>
          <cell r="J1457">
            <v>0</v>
          </cell>
          <cell r="K1457" t="str">
            <v>HERRAMIENTA.MENOR(%)-0,2</v>
          </cell>
          <cell r="L1457" t="str">
            <v>islm10002088-1</v>
          </cell>
          <cell r="M1457" t="str">
            <v>islp10001300-,016</v>
          </cell>
          <cell r="N1457">
            <v>0</v>
          </cell>
          <cell r="O1457">
            <v>0</v>
          </cell>
          <cell r="P1457">
            <v>0</v>
          </cell>
          <cell r="Q1457">
            <v>0</v>
          </cell>
          <cell r="R1457">
            <v>0</v>
          </cell>
          <cell r="S1457">
            <v>0</v>
          </cell>
          <cell r="T1457">
            <v>0</v>
          </cell>
          <cell r="U1457">
            <v>0</v>
          </cell>
          <cell r="V1457">
            <v>0</v>
          </cell>
          <cell r="W1457">
            <v>0</v>
          </cell>
          <cell r="X1457">
            <v>0</v>
          </cell>
          <cell r="Y1457">
            <v>0</v>
          </cell>
          <cell r="Z1457">
            <v>0</v>
          </cell>
          <cell r="AA1457">
            <v>0</v>
          </cell>
          <cell r="AB1457">
            <v>0</v>
          </cell>
          <cell r="AC1457">
            <v>0</v>
          </cell>
          <cell r="AD1457">
            <v>0</v>
          </cell>
          <cell r="AE1457">
            <v>0</v>
          </cell>
          <cell r="AF1457">
            <v>0</v>
          </cell>
          <cell r="AG1457">
            <v>0</v>
          </cell>
          <cell r="AH1457">
            <v>0</v>
          </cell>
          <cell r="AI1457">
            <v>0</v>
          </cell>
        </row>
        <row r="1458">
          <cell r="C1458" t="str">
            <v>SL1026700</v>
          </cell>
          <cell r="D1458" t="str">
            <v>Conexión a movible completa p/ acsr 1/0 awg</v>
          </cell>
          <cell r="E1458" t="str">
            <v>UN</v>
          </cell>
          <cell r="F1458">
            <v>0</v>
          </cell>
          <cell r="G1458">
            <v>0</v>
          </cell>
          <cell r="J1458">
            <v>0</v>
          </cell>
          <cell r="K1458" t="str">
            <v>HERRAMIENTA.MENOR(%)-0,2</v>
          </cell>
          <cell r="L1458" t="str">
            <v>islm10002089-1</v>
          </cell>
          <cell r="M1458" t="str">
            <v>islm10002090-1</v>
          </cell>
          <cell r="N1458" t="str">
            <v>islp10001300-,065</v>
          </cell>
          <cell r="O1458">
            <v>0</v>
          </cell>
          <cell r="P1458">
            <v>0</v>
          </cell>
          <cell r="Q1458">
            <v>0</v>
          </cell>
          <cell r="R1458">
            <v>0</v>
          </cell>
          <cell r="S1458">
            <v>0</v>
          </cell>
          <cell r="T1458">
            <v>0</v>
          </cell>
          <cell r="U1458">
            <v>0</v>
          </cell>
          <cell r="V1458">
            <v>0</v>
          </cell>
          <cell r="W1458">
            <v>0</v>
          </cell>
          <cell r="X1458">
            <v>0</v>
          </cell>
          <cell r="Y1458">
            <v>0</v>
          </cell>
          <cell r="Z1458">
            <v>0</v>
          </cell>
          <cell r="AA1458">
            <v>0</v>
          </cell>
          <cell r="AB1458">
            <v>0</v>
          </cell>
          <cell r="AC1458">
            <v>0</v>
          </cell>
          <cell r="AD1458">
            <v>0</v>
          </cell>
          <cell r="AE1458">
            <v>0</v>
          </cell>
          <cell r="AF1458">
            <v>0</v>
          </cell>
          <cell r="AG1458">
            <v>0</v>
          </cell>
          <cell r="AH1458">
            <v>0</v>
          </cell>
          <cell r="AI1458">
            <v>0</v>
          </cell>
        </row>
        <row r="1459">
          <cell r="C1459" t="str">
            <v>SL1026800</v>
          </cell>
          <cell r="D1459" t="str">
            <v>Puente simp conexion BT trafo monof 2 bornas tipo poste 25,50 y 75 kva</v>
          </cell>
          <cell r="E1459" t="str">
            <v>UN</v>
          </cell>
          <cell r="F1459">
            <v>0</v>
          </cell>
          <cell r="G1459">
            <v>0</v>
          </cell>
          <cell r="J1459">
            <v>0</v>
          </cell>
          <cell r="K1459" t="str">
            <v>HERRAMIENTA.MENOR(%)-0,2</v>
          </cell>
          <cell r="L1459" t="str">
            <v>islm10002091-3</v>
          </cell>
          <cell r="M1459" t="str">
            <v>islm10002092-2</v>
          </cell>
          <cell r="N1459" t="str">
            <v>islp10001300-,19</v>
          </cell>
          <cell r="O1459">
            <v>0</v>
          </cell>
          <cell r="P1459">
            <v>0</v>
          </cell>
          <cell r="Q1459">
            <v>0</v>
          </cell>
          <cell r="R1459">
            <v>0</v>
          </cell>
          <cell r="S1459">
            <v>0</v>
          </cell>
          <cell r="T1459">
            <v>0</v>
          </cell>
          <cell r="U1459">
            <v>0</v>
          </cell>
          <cell r="V1459">
            <v>0</v>
          </cell>
          <cell r="W1459">
            <v>0</v>
          </cell>
          <cell r="X1459">
            <v>0</v>
          </cell>
          <cell r="Y1459">
            <v>0</v>
          </cell>
          <cell r="Z1459">
            <v>0</v>
          </cell>
          <cell r="AA1459">
            <v>0</v>
          </cell>
          <cell r="AB1459">
            <v>0</v>
          </cell>
          <cell r="AC1459">
            <v>0</v>
          </cell>
          <cell r="AD1459">
            <v>0</v>
          </cell>
          <cell r="AE1459">
            <v>0</v>
          </cell>
          <cell r="AF1459">
            <v>0</v>
          </cell>
          <cell r="AG1459">
            <v>0</v>
          </cell>
          <cell r="AH1459">
            <v>0</v>
          </cell>
          <cell r="AI1459">
            <v>0</v>
          </cell>
        </row>
        <row r="1460">
          <cell r="C1460" t="str">
            <v>SL1026900</v>
          </cell>
          <cell r="D1460" t="str">
            <v>Instalacion de traformador  monofasico  convencional  en poste nn 13,2 kv/120-240 v - 25 kva(1)</v>
          </cell>
          <cell r="E1460" t="str">
            <v>UN</v>
          </cell>
          <cell r="F1460">
            <v>0</v>
          </cell>
          <cell r="G1460">
            <v>0</v>
          </cell>
          <cell r="J1460">
            <v>0</v>
          </cell>
          <cell r="K1460" t="str">
            <v>HERRAMIENTA.MENOR(%)-0,2</v>
          </cell>
          <cell r="L1460" t="str">
            <v>isle10004400-,38</v>
          </cell>
          <cell r="M1460" t="str">
            <v>islm10002093-10</v>
          </cell>
          <cell r="N1460" t="str">
            <v>islm10002094-2</v>
          </cell>
          <cell r="O1460" t="str">
            <v>islm10002095-2</v>
          </cell>
          <cell r="P1460" t="str">
            <v>islm10002096-2</v>
          </cell>
          <cell r="Q1460" t="str">
            <v>islm10002097-2</v>
          </cell>
          <cell r="R1460" t="str">
            <v>islm10002098-2</v>
          </cell>
          <cell r="S1460" t="str">
            <v>islm10002099-1</v>
          </cell>
          <cell r="T1460" t="str">
            <v>islm10002100-2</v>
          </cell>
          <cell r="U1460" t="str">
            <v>islt10002100-1,02</v>
          </cell>
          <cell r="V1460" t="str">
            <v>islp10001300-,43</v>
          </cell>
          <cell r="W1460">
            <v>0</v>
          </cell>
          <cell r="X1460">
            <v>0</v>
          </cell>
          <cell r="Y1460">
            <v>0</v>
          </cell>
          <cell r="Z1460">
            <v>0</v>
          </cell>
          <cell r="AA1460">
            <v>0</v>
          </cell>
          <cell r="AB1460">
            <v>0</v>
          </cell>
          <cell r="AC1460">
            <v>0</v>
          </cell>
          <cell r="AD1460">
            <v>0</v>
          </cell>
          <cell r="AE1460">
            <v>0</v>
          </cell>
          <cell r="AF1460">
            <v>0</v>
          </cell>
          <cell r="AG1460">
            <v>0</v>
          </cell>
          <cell r="AH1460">
            <v>0</v>
          </cell>
          <cell r="AI1460">
            <v>0</v>
          </cell>
          <cell r="AJ1460">
            <v>0</v>
          </cell>
        </row>
        <row r="1461">
          <cell r="C1461" t="str">
            <v>SL1027000</v>
          </cell>
          <cell r="D1461" t="str">
            <v>Montaje secc. fusible fijac. en cruc met 24,9kv 200a (media contamin).</v>
          </cell>
          <cell r="E1461" t="str">
            <v>UN</v>
          </cell>
          <cell r="F1461">
            <v>0</v>
          </cell>
          <cell r="G1461">
            <v>0</v>
          </cell>
          <cell r="J1461">
            <v>0</v>
          </cell>
          <cell r="K1461" t="str">
            <v xml:space="preserve">HERRAMIENTA.MENOR(%)-0,40 </v>
          </cell>
          <cell r="L1461" t="str">
            <v>islm10002093-1,5</v>
          </cell>
          <cell r="M1461" t="str">
            <v>islm10002101-1</v>
          </cell>
          <cell r="N1461" t="str">
            <v>islm10002102-1</v>
          </cell>
          <cell r="O1461" t="str">
            <v>islm10002103-1</v>
          </cell>
          <cell r="P1461" t="str">
            <v>islp10001300-,09</v>
          </cell>
          <cell r="Q1461">
            <v>0</v>
          </cell>
          <cell r="R1461">
            <v>0</v>
          </cell>
          <cell r="S1461">
            <v>0</v>
          </cell>
          <cell r="T1461">
            <v>0</v>
          </cell>
          <cell r="U1461">
            <v>0</v>
          </cell>
          <cell r="V1461">
            <v>0</v>
          </cell>
          <cell r="W1461">
            <v>0</v>
          </cell>
          <cell r="X1461">
            <v>0</v>
          </cell>
          <cell r="Y1461">
            <v>0</v>
          </cell>
          <cell r="Z1461">
            <v>0</v>
          </cell>
          <cell r="AA1461">
            <v>0</v>
          </cell>
          <cell r="AB1461">
            <v>0</v>
          </cell>
          <cell r="AC1461">
            <v>0</v>
          </cell>
          <cell r="AD1461">
            <v>0</v>
          </cell>
          <cell r="AE1461">
            <v>0</v>
          </cell>
          <cell r="AF1461">
            <v>0</v>
          </cell>
          <cell r="AG1461">
            <v>0</v>
          </cell>
          <cell r="AH1461">
            <v>0</v>
          </cell>
          <cell r="AI1461">
            <v>0</v>
          </cell>
        </row>
        <row r="1462">
          <cell r="C1462" t="str">
            <v>SL1027100</v>
          </cell>
          <cell r="D1462" t="str">
            <v>Montaje descargador de sobret autovalv 13.2 kv fijacion en tanque</v>
          </cell>
          <cell r="E1462" t="str">
            <v>UN</v>
          </cell>
          <cell r="F1462">
            <v>0</v>
          </cell>
          <cell r="G1462">
            <v>0</v>
          </cell>
          <cell r="J1462">
            <v>0</v>
          </cell>
          <cell r="K1462" t="str">
            <v xml:space="preserve">HERRAMIENTA.MENOR(%)-0,40 </v>
          </cell>
          <cell r="L1462" t="str">
            <v>islm10002104-1</v>
          </cell>
          <cell r="M1462" t="str">
            <v>islm10002105-1</v>
          </cell>
          <cell r="N1462" t="str">
            <v>islp10001300-,075</v>
          </cell>
          <cell r="O1462">
            <v>0</v>
          </cell>
          <cell r="P1462">
            <v>0</v>
          </cell>
          <cell r="Q1462">
            <v>0</v>
          </cell>
          <cell r="R1462">
            <v>0</v>
          </cell>
          <cell r="S1462">
            <v>0</v>
          </cell>
          <cell r="T1462">
            <v>0</v>
          </cell>
          <cell r="U1462">
            <v>0</v>
          </cell>
          <cell r="V1462">
            <v>0</v>
          </cell>
          <cell r="W1462">
            <v>0</v>
          </cell>
          <cell r="X1462">
            <v>0</v>
          </cell>
          <cell r="Y1462">
            <v>0</v>
          </cell>
          <cell r="Z1462">
            <v>0</v>
          </cell>
          <cell r="AA1462">
            <v>0</v>
          </cell>
          <cell r="AB1462">
            <v>0</v>
          </cell>
          <cell r="AC1462">
            <v>0</v>
          </cell>
          <cell r="AD1462">
            <v>0</v>
          </cell>
          <cell r="AE1462">
            <v>0</v>
          </cell>
          <cell r="AF1462">
            <v>0</v>
          </cell>
          <cell r="AG1462">
            <v>0</v>
          </cell>
          <cell r="AH1462">
            <v>0</v>
          </cell>
          <cell r="AI1462">
            <v>0</v>
          </cell>
        </row>
        <row r="1463">
          <cell r="C1463" t="str">
            <v>SL1027200</v>
          </cell>
          <cell r="D1463" t="str">
            <v>Montaje cruceta metalica aux de protecciones</v>
          </cell>
          <cell r="E1463" t="str">
            <v>UN</v>
          </cell>
          <cell r="F1463">
            <v>0</v>
          </cell>
          <cell r="G1463">
            <v>0</v>
          </cell>
          <cell r="J1463">
            <v>0</v>
          </cell>
          <cell r="K1463" t="str">
            <v xml:space="preserve">HERRAMIENTA.MENOR(%)-0,40 </v>
          </cell>
          <cell r="L1463" t="str">
            <v>islm10002106-2</v>
          </cell>
          <cell r="M1463" t="str">
            <v>islm10002094-1</v>
          </cell>
          <cell r="N1463" t="str">
            <v>islm10002095-3</v>
          </cell>
          <cell r="O1463" t="str">
            <v>islm10002096-1</v>
          </cell>
          <cell r="P1463" t="str">
            <v>islm10002100-1</v>
          </cell>
          <cell r="Q1463" t="str">
            <v>islm10002107-1</v>
          </cell>
          <cell r="R1463" t="str">
            <v>islp10001300-,16</v>
          </cell>
          <cell r="S1463">
            <v>0</v>
          </cell>
          <cell r="T1463">
            <v>0</v>
          </cell>
          <cell r="U1463">
            <v>0</v>
          </cell>
          <cell r="V1463">
            <v>0</v>
          </cell>
          <cell r="W1463">
            <v>0</v>
          </cell>
          <cell r="X1463">
            <v>0</v>
          </cell>
          <cell r="Y1463">
            <v>0</v>
          </cell>
          <cell r="Z1463">
            <v>0</v>
          </cell>
          <cell r="AA1463">
            <v>0</v>
          </cell>
          <cell r="AB1463">
            <v>0</v>
          </cell>
          <cell r="AC1463">
            <v>0</v>
          </cell>
          <cell r="AD1463">
            <v>0</v>
          </cell>
          <cell r="AE1463">
            <v>0</v>
          </cell>
          <cell r="AF1463">
            <v>0</v>
          </cell>
          <cell r="AG1463">
            <v>0</v>
          </cell>
          <cell r="AH1463">
            <v>0</v>
          </cell>
          <cell r="AI1463">
            <v>0</v>
          </cell>
        </row>
        <row r="1464">
          <cell r="C1464" t="str">
            <v>SL1027300</v>
          </cell>
          <cell r="D1464" t="str">
            <v>Conexion a pat dos descargadores de sobret cruc met/mad/tanq</v>
          </cell>
          <cell r="E1464" t="str">
            <v>UN</v>
          </cell>
          <cell r="F1464">
            <v>0</v>
          </cell>
          <cell r="G1464">
            <v>0</v>
          </cell>
          <cell r="J1464">
            <v>0</v>
          </cell>
          <cell r="K1464" t="str">
            <v xml:space="preserve">HERRAMIENTA.MENOR(%)-0,40 </v>
          </cell>
          <cell r="L1464" t="str">
            <v>islm10002093-1,5</v>
          </cell>
          <cell r="M1464" t="str">
            <v>islm10002097-3</v>
          </cell>
          <cell r="N1464" t="str">
            <v>islm10002098-1</v>
          </cell>
          <cell r="O1464" t="str">
            <v>islp10001300-,085</v>
          </cell>
          <cell r="P1464">
            <v>0</v>
          </cell>
          <cell r="Q1464">
            <v>0</v>
          </cell>
          <cell r="R1464">
            <v>0</v>
          </cell>
          <cell r="S1464">
            <v>0</v>
          </cell>
          <cell r="T1464">
            <v>0</v>
          </cell>
          <cell r="U1464">
            <v>0</v>
          </cell>
          <cell r="V1464">
            <v>0</v>
          </cell>
          <cell r="W1464">
            <v>0</v>
          </cell>
          <cell r="X1464">
            <v>0</v>
          </cell>
          <cell r="Y1464">
            <v>0</v>
          </cell>
          <cell r="Z1464">
            <v>0</v>
          </cell>
          <cell r="AA1464">
            <v>0</v>
          </cell>
          <cell r="AB1464">
            <v>0</v>
          </cell>
          <cell r="AC1464">
            <v>0</v>
          </cell>
          <cell r="AD1464">
            <v>0</v>
          </cell>
          <cell r="AE1464">
            <v>0</v>
          </cell>
          <cell r="AF1464">
            <v>0</v>
          </cell>
          <cell r="AG1464">
            <v>0</v>
          </cell>
          <cell r="AH1464">
            <v>0</v>
          </cell>
          <cell r="AI1464">
            <v>0</v>
          </cell>
        </row>
        <row r="1465">
          <cell r="C1465" t="str">
            <v>SL1027400</v>
          </cell>
          <cell r="D1465" t="str">
            <v>Conex a pat dos seccionador fusible o cuchillas en cruc mad</v>
          </cell>
          <cell r="E1465" t="str">
            <v>UN</v>
          </cell>
          <cell r="F1465">
            <v>0</v>
          </cell>
          <cell r="G1465">
            <v>0</v>
          </cell>
          <cell r="J1465">
            <v>0</v>
          </cell>
          <cell r="K1465" t="str">
            <v xml:space="preserve">HERRAMIENTA.MENOR(%)-0,40 </v>
          </cell>
          <cell r="L1465" t="str">
            <v>islm10002093-1,5</v>
          </cell>
          <cell r="M1465" t="str">
            <v>islm10002094-1</v>
          </cell>
          <cell r="N1465" t="str">
            <v>islm10002095-1</v>
          </cell>
          <cell r="O1465" t="str">
            <v>islm10002096-1</v>
          </cell>
          <cell r="P1465" t="str">
            <v>islm10002097-3</v>
          </cell>
          <cell r="Q1465" t="str">
            <v>islm10002100-1</v>
          </cell>
          <cell r="R1465" t="str">
            <v>islp10001300-,085</v>
          </cell>
          <cell r="S1465">
            <v>0</v>
          </cell>
          <cell r="T1465">
            <v>0</v>
          </cell>
          <cell r="U1465">
            <v>0</v>
          </cell>
          <cell r="V1465">
            <v>0</v>
          </cell>
          <cell r="W1465">
            <v>0</v>
          </cell>
          <cell r="X1465">
            <v>0</v>
          </cell>
          <cell r="Y1465">
            <v>0</v>
          </cell>
          <cell r="Z1465">
            <v>0</v>
          </cell>
          <cell r="AA1465">
            <v>0</v>
          </cell>
          <cell r="AB1465">
            <v>0</v>
          </cell>
          <cell r="AC1465">
            <v>0</v>
          </cell>
          <cell r="AD1465">
            <v>0</v>
          </cell>
          <cell r="AE1465">
            <v>0</v>
          </cell>
          <cell r="AF1465">
            <v>0</v>
          </cell>
          <cell r="AG1465">
            <v>0</v>
          </cell>
          <cell r="AH1465">
            <v>0</v>
          </cell>
          <cell r="AI1465">
            <v>0</v>
          </cell>
        </row>
        <row r="1466">
          <cell r="C1466" t="str">
            <v>SL1027500</v>
          </cell>
          <cell r="D1466" t="str">
            <v>Conex a línea de tierra neutro de trafo tipo poste</v>
          </cell>
          <cell r="E1466" t="str">
            <v>UN</v>
          </cell>
          <cell r="F1466">
            <v>0</v>
          </cell>
          <cell r="G1466">
            <v>0</v>
          </cell>
          <cell r="J1466">
            <v>0</v>
          </cell>
          <cell r="K1466" t="str">
            <v xml:space="preserve">HERRAMIENTA.MENOR(%)-0,40 </v>
          </cell>
          <cell r="L1466" t="str">
            <v>islm10002093-1,5</v>
          </cell>
          <cell r="M1466" t="str">
            <v>islm10002098-1</v>
          </cell>
          <cell r="N1466" t="str">
            <v>islp10001300-,059</v>
          </cell>
          <cell r="O1466">
            <v>0</v>
          </cell>
          <cell r="P1466">
            <v>0</v>
          </cell>
          <cell r="Q1466">
            <v>0</v>
          </cell>
          <cell r="R1466">
            <v>0</v>
          </cell>
          <cell r="S1466">
            <v>0</v>
          </cell>
          <cell r="T1466">
            <v>0</v>
          </cell>
          <cell r="U1466">
            <v>0</v>
          </cell>
          <cell r="V1466">
            <v>0</v>
          </cell>
          <cell r="W1466">
            <v>0</v>
          </cell>
          <cell r="X1466">
            <v>0</v>
          </cell>
          <cell r="Y1466">
            <v>0</v>
          </cell>
          <cell r="Z1466">
            <v>0</v>
          </cell>
          <cell r="AA1466">
            <v>0</v>
          </cell>
          <cell r="AB1466">
            <v>0</v>
          </cell>
          <cell r="AC1466">
            <v>0</v>
          </cell>
          <cell r="AD1466">
            <v>0</v>
          </cell>
          <cell r="AE1466">
            <v>0</v>
          </cell>
          <cell r="AF1466">
            <v>0</v>
          </cell>
          <cell r="AG1466">
            <v>0</v>
          </cell>
          <cell r="AH1466">
            <v>0</v>
          </cell>
          <cell r="AI1466">
            <v>0</v>
          </cell>
        </row>
        <row r="1467">
          <cell r="C1467" t="str">
            <v>SL1027600</v>
          </cell>
          <cell r="D1467" t="str">
            <v>Apertura o cierre de equip de maniobra monof o trif</v>
          </cell>
          <cell r="E1467" t="str">
            <v>UN</v>
          </cell>
          <cell r="F1467">
            <v>0</v>
          </cell>
          <cell r="G1467">
            <v>0</v>
          </cell>
          <cell r="J1467">
            <v>0</v>
          </cell>
          <cell r="K1467" t="str">
            <v xml:space="preserve">HERRAMIENTA.MENOR(%)-0,40 </v>
          </cell>
          <cell r="L1467" t="str">
            <v>islp10001300-,038</v>
          </cell>
          <cell r="M1467">
            <v>0</v>
          </cell>
          <cell r="N1467">
            <v>0</v>
          </cell>
          <cell r="O1467">
            <v>0</v>
          </cell>
          <cell r="P1467">
            <v>0</v>
          </cell>
          <cell r="Q1467">
            <v>0</v>
          </cell>
          <cell r="R1467">
            <v>0</v>
          </cell>
          <cell r="S1467">
            <v>0</v>
          </cell>
          <cell r="T1467">
            <v>0</v>
          </cell>
          <cell r="U1467">
            <v>0</v>
          </cell>
          <cell r="V1467">
            <v>0</v>
          </cell>
          <cell r="W1467">
            <v>0</v>
          </cell>
          <cell r="X1467">
            <v>0</v>
          </cell>
          <cell r="Y1467">
            <v>0</v>
          </cell>
          <cell r="Z1467">
            <v>0</v>
          </cell>
          <cell r="AA1467">
            <v>0</v>
          </cell>
          <cell r="AB1467">
            <v>0</v>
          </cell>
          <cell r="AC1467">
            <v>0</v>
          </cell>
          <cell r="AD1467">
            <v>0</v>
          </cell>
          <cell r="AE1467">
            <v>0</v>
          </cell>
          <cell r="AF1467">
            <v>0</v>
          </cell>
          <cell r="AG1467">
            <v>0</v>
          </cell>
          <cell r="AH1467">
            <v>0</v>
          </cell>
          <cell r="AI1467">
            <v>0</v>
          </cell>
        </row>
        <row r="1468">
          <cell r="C1468" t="str">
            <v>SL1027700</v>
          </cell>
          <cell r="D1468" t="str">
            <v>Instalación de manta p/protección de bujes bt de trafo</v>
          </cell>
          <cell r="E1468" t="str">
            <v>UN</v>
          </cell>
          <cell r="F1468">
            <v>0</v>
          </cell>
          <cell r="G1468">
            <v>0</v>
          </cell>
          <cell r="J1468">
            <v>0</v>
          </cell>
          <cell r="K1468" t="str">
            <v xml:space="preserve">HERRAMIENTA.MENOR(%)-0,40 </v>
          </cell>
          <cell r="L1468" t="str">
            <v>islm10002108-1</v>
          </cell>
          <cell r="M1468" t="str">
            <v>islp10001300-,35</v>
          </cell>
          <cell r="N1468">
            <v>0</v>
          </cell>
          <cell r="O1468">
            <v>0</v>
          </cell>
          <cell r="P1468">
            <v>0</v>
          </cell>
          <cell r="Q1468">
            <v>0</v>
          </cell>
          <cell r="R1468">
            <v>0</v>
          </cell>
          <cell r="S1468">
            <v>0</v>
          </cell>
          <cell r="T1468">
            <v>0</v>
          </cell>
          <cell r="U1468">
            <v>0</v>
          </cell>
          <cell r="V1468">
            <v>0</v>
          </cell>
          <cell r="W1468">
            <v>0</v>
          </cell>
          <cell r="X1468">
            <v>0</v>
          </cell>
          <cell r="Y1468">
            <v>0</v>
          </cell>
          <cell r="Z1468">
            <v>0</v>
          </cell>
          <cell r="AA1468">
            <v>0</v>
          </cell>
          <cell r="AB1468">
            <v>0</v>
          </cell>
          <cell r="AC1468">
            <v>0</v>
          </cell>
          <cell r="AD1468">
            <v>0</v>
          </cell>
          <cell r="AE1468">
            <v>0</v>
          </cell>
          <cell r="AF1468">
            <v>0</v>
          </cell>
          <cell r="AG1468">
            <v>0</v>
          </cell>
          <cell r="AH1468">
            <v>0</v>
          </cell>
          <cell r="AI1468">
            <v>0</v>
          </cell>
        </row>
        <row r="1469">
          <cell r="C1469" t="str">
            <v>SL1027800</v>
          </cell>
          <cell r="D1469" t="str">
            <v>Dictamen inspeccion retie ct electrificacion</v>
          </cell>
          <cell r="E1469" t="str">
            <v>UN</v>
          </cell>
          <cell r="F1469">
            <v>0</v>
          </cell>
          <cell r="G1469">
            <v>0</v>
          </cell>
          <cell r="J1469">
            <v>0</v>
          </cell>
          <cell r="K1469" t="str">
            <v>islotros100001-1</v>
          </cell>
          <cell r="L1469">
            <v>0</v>
          </cell>
          <cell r="M1469">
            <v>0</v>
          </cell>
          <cell r="N1469">
            <v>0</v>
          </cell>
          <cell r="O1469">
            <v>0</v>
          </cell>
          <cell r="P1469">
            <v>0</v>
          </cell>
          <cell r="Q1469">
            <v>0</v>
          </cell>
          <cell r="R1469">
            <v>0</v>
          </cell>
          <cell r="S1469">
            <v>0</v>
          </cell>
          <cell r="T1469">
            <v>0</v>
          </cell>
          <cell r="U1469">
            <v>0</v>
          </cell>
          <cell r="V1469">
            <v>0</v>
          </cell>
          <cell r="W1469">
            <v>0</v>
          </cell>
          <cell r="X1469">
            <v>0</v>
          </cell>
          <cell r="Y1469">
            <v>0</v>
          </cell>
          <cell r="Z1469">
            <v>0</v>
          </cell>
          <cell r="AA1469">
            <v>0</v>
          </cell>
          <cell r="AB1469">
            <v>0</v>
          </cell>
          <cell r="AC1469">
            <v>0</v>
          </cell>
          <cell r="AD1469">
            <v>0</v>
          </cell>
          <cell r="AE1469">
            <v>0</v>
          </cell>
          <cell r="AF1469">
            <v>0</v>
          </cell>
          <cell r="AG1469">
            <v>0</v>
          </cell>
          <cell r="AH1469">
            <v>0</v>
          </cell>
          <cell r="AI1469">
            <v>0</v>
          </cell>
        </row>
        <row r="1470">
          <cell r="C1470" t="str">
            <v>SL1027900</v>
          </cell>
          <cell r="D1470" t="str">
            <v>Acometida electrica parcial ø1" pvc, alambre aislado (tres lineas cable nº 8 awg thhn ). a 220 voltios</v>
          </cell>
          <cell r="E1470" t="str">
            <v>ML</v>
          </cell>
          <cell r="F1470">
            <v>0</v>
          </cell>
          <cell r="G1470">
            <v>0</v>
          </cell>
          <cell r="J1470">
            <v>0</v>
          </cell>
          <cell r="K1470" t="str">
            <v xml:space="preserve">HERRAMIENTA.MENOR(%)-0,40 </v>
          </cell>
          <cell r="L1470" t="str">
            <v>islm10002109-3</v>
          </cell>
          <cell r="M1470" t="str">
            <v>islp10001300-,07</v>
          </cell>
          <cell r="N1470">
            <v>0</v>
          </cell>
          <cell r="O1470">
            <v>0</v>
          </cell>
          <cell r="P1470">
            <v>0</v>
          </cell>
          <cell r="Q1470">
            <v>0</v>
          </cell>
          <cell r="R1470">
            <v>0</v>
          </cell>
          <cell r="S1470">
            <v>0</v>
          </cell>
          <cell r="T1470">
            <v>0</v>
          </cell>
          <cell r="U1470">
            <v>0</v>
          </cell>
          <cell r="V1470">
            <v>0</v>
          </cell>
          <cell r="W1470">
            <v>0</v>
          </cell>
          <cell r="X1470">
            <v>0</v>
          </cell>
          <cell r="Y1470">
            <v>0</v>
          </cell>
          <cell r="Z1470">
            <v>0</v>
          </cell>
          <cell r="AA1470">
            <v>0</v>
          </cell>
          <cell r="AB1470">
            <v>0</v>
          </cell>
          <cell r="AC1470">
            <v>0</v>
          </cell>
          <cell r="AD1470">
            <v>0</v>
          </cell>
          <cell r="AE1470">
            <v>0</v>
          </cell>
          <cell r="AF1470">
            <v>0</v>
          </cell>
          <cell r="AG1470">
            <v>0</v>
          </cell>
          <cell r="AH1470">
            <v>0</v>
          </cell>
          <cell r="AI1470">
            <v>0</v>
          </cell>
        </row>
        <row r="1471">
          <cell r="C1471" t="str">
            <v>SL1028000</v>
          </cell>
          <cell r="D1471" t="str">
            <v>Legalizacion de  planos en electricaribe y permiso</v>
          </cell>
          <cell r="E1471" t="str">
            <v>UN</v>
          </cell>
          <cell r="F1471">
            <v>0</v>
          </cell>
          <cell r="G1471">
            <v>0</v>
          </cell>
          <cell r="J1471">
            <v>0</v>
          </cell>
          <cell r="K1471" t="str">
            <v>islotros100002-1</v>
          </cell>
          <cell r="L1471">
            <v>0</v>
          </cell>
          <cell r="M1471">
            <v>0</v>
          </cell>
          <cell r="N1471">
            <v>0</v>
          </cell>
          <cell r="O1471">
            <v>0</v>
          </cell>
          <cell r="P1471">
            <v>0</v>
          </cell>
          <cell r="Q1471">
            <v>0</v>
          </cell>
          <cell r="R1471">
            <v>0</v>
          </cell>
          <cell r="S1471">
            <v>0</v>
          </cell>
          <cell r="T1471">
            <v>0</v>
          </cell>
          <cell r="U1471">
            <v>0</v>
          </cell>
          <cell r="V1471">
            <v>0</v>
          </cell>
          <cell r="W1471">
            <v>0</v>
          </cell>
          <cell r="X1471">
            <v>0</v>
          </cell>
          <cell r="Y1471">
            <v>0</v>
          </cell>
          <cell r="Z1471">
            <v>0</v>
          </cell>
          <cell r="AA1471">
            <v>0</v>
          </cell>
          <cell r="AB1471">
            <v>0</v>
          </cell>
          <cell r="AC1471">
            <v>0</v>
          </cell>
          <cell r="AD1471">
            <v>0</v>
          </cell>
          <cell r="AE1471">
            <v>0</v>
          </cell>
          <cell r="AF1471">
            <v>0</v>
          </cell>
          <cell r="AG1471">
            <v>0</v>
          </cell>
          <cell r="AH1471">
            <v>0</v>
          </cell>
          <cell r="AI1471">
            <v>0</v>
          </cell>
        </row>
        <row r="1472">
          <cell r="C1472" t="str">
            <v>SL1028100</v>
          </cell>
          <cell r="D1472" t="str">
            <v>Malo</v>
          </cell>
          <cell r="E1472" t="str">
            <v>ML</v>
          </cell>
          <cell r="F1472">
            <v>0</v>
          </cell>
          <cell r="G1472">
            <v>0</v>
          </cell>
          <cell r="J1472">
            <v>0</v>
          </cell>
          <cell r="K1472" t="str">
            <v xml:space="preserve">HERRAMIENTA.MENOR(%)-0,040 </v>
          </cell>
          <cell r="L1472" t="str">
            <v>islotros100003-1</v>
          </cell>
          <cell r="M1472" t="str">
            <v>islp10001300-,068</v>
          </cell>
          <cell r="N1472">
            <v>0</v>
          </cell>
          <cell r="O1472">
            <v>0</v>
          </cell>
          <cell r="P1472">
            <v>0</v>
          </cell>
          <cell r="Q1472">
            <v>0</v>
          </cell>
          <cell r="R1472">
            <v>0</v>
          </cell>
          <cell r="S1472">
            <v>0</v>
          </cell>
          <cell r="T1472">
            <v>0</v>
          </cell>
          <cell r="U1472">
            <v>0</v>
          </cell>
          <cell r="V1472">
            <v>0</v>
          </cell>
          <cell r="W1472">
            <v>0</v>
          </cell>
          <cell r="X1472">
            <v>0</v>
          </cell>
          <cell r="Y1472">
            <v>0</v>
          </cell>
          <cell r="Z1472">
            <v>0</v>
          </cell>
          <cell r="AA1472">
            <v>0</v>
          </cell>
          <cell r="AB1472">
            <v>0</v>
          </cell>
          <cell r="AC1472">
            <v>0</v>
          </cell>
          <cell r="AD1472">
            <v>0</v>
          </cell>
          <cell r="AE1472">
            <v>0</v>
          </cell>
          <cell r="AF1472">
            <v>0</v>
          </cell>
          <cell r="AG1472">
            <v>0</v>
          </cell>
          <cell r="AH1472">
            <v>0</v>
          </cell>
          <cell r="AI1472">
            <v>0</v>
          </cell>
        </row>
        <row r="1473">
          <cell r="C1473" t="str">
            <v>SL1028200</v>
          </cell>
          <cell r="D1473" t="str">
            <v>Aviso precausion electrocucion</v>
          </cell>
          <cell r="E1473" t="str">
            <v>UN</v>
          </cell>
          <cell r="F1473">
            <v>0</v>
          </cell>
          <cell r="G1473">
            <v>0</v>
          </cell>
          <cell r="J1473">
            <v>0</v>
          </cell>
          <cell r="K1473" t="str">
            <v xml:space="preserve">HERRAMIENTA.MENOR(%)-0,040 </v>
          </cell>
          <cell r="L1473" t="str">
            <v>islotros100004-1</v>
          </cell>
          <cell r="M1473" t="str">
            <v>islp10001300-,18</v>
          </cell>
          <cell r="N1473">
            <v>0</v>
          </cell>
          <cell r="O1473">
            <v>0</v>
          </cell>
          <cell r="P1473">
            <v>0</v>
          </cell>
          <cell r="Q1473">
            <v>0</v>
          </cell>
          <cell r="R1473">
            <v>0</v>
          </cell>
          <cell r="S1473">
            <v>0</v>
          </cell>
          <cell r="T1473">
            <v>0</v>
          </cell>
          <cell r="U1473">
            <v>0</v>
          </cell>
          <cell r="V1473">
            <v>0</v>
          </cell>
          <cell r="W1473">
            <v>0</v>
          </cell>
          <cell r="X1473">
            <v>0</v>
          </cell>
          <cell r="Y1473">
            <v>0</v>
          </cell>
          <cell r="Z1473">
            <v>0</v>
          </cell>
          <cell r="AA1473">
            <v>0</v>
          </cell>
          <cell r="AB1473">
            <v>0</v>
          </cell>
          <cell r="AC1473">
            <v>0</v>
          </cell>
          <cell r="AD1473">
            <v>0</v>
          </cell>
          <cell r="AE1473">
            <v>0</v>
          </cell>
          <cell r="AF1473">
            <v>0</v>
          </cell>
          <cell r="AG1473">
            <v>0</v>
          </cell>
          <cell r="AH1473">
            <v>0</v>
          </cell>
          <cell r="AI1473">
            <v>0</v>
          </cell>
        </row>
        <row r="1474">
          <cell r="C1474" t="str">
            <v>SL1028300</v>
          </cell>
          <cell r="D1474" t="str">
            <v xml:space="preserve"> Alambre aislado (tres lineas cable nº 4 awg thhn ).</v>
          </cell>
          <cell r="E1474" t="str">
            <v>ML</v>
          </cell>
          <cell r="F1474">
            <v>0</v>
          </cell>
          <cell r="G1474">
            <v>0</v>
          </cell>
          <cell r="J1474">
            <v>0</v>
          </cell>
          <cell r="K1474" t="str">
            <v xml:space="preserve">HERRAMIENTA.MENOR(%)-0,040 </v>
          </cell>
          <cell r="L1474" t="str">
            <v>islm10002110-1</v>
          </cell>
          <cell r="M1474" t="str">
            <v>islp10001300-,03</v>
          </cell>
          <cell r="N1474">
            <v>0</v>
          </cell>
          <cell r="O1474">
            <v>0</v>
          </cell>
          <cell r="P1474">
            <v>0</v>
          </cell>
          <cell r="Q1474">
            <v>0</v>
          </cell>
          <cell r="R1474">
            <v>0</v>
          </cell>
          <cell r="S1474">
            <v>0</v>
          </cell>
          <cell r="T1474">
            <v>0</v>
          </cell>
          <cell r="U1474">
            <v>0</v>
          </cell>
          <cell r="V1474">
            <v>0</v>
          </cell>
          <cell r="W1474">
            <v>0</v>
          </cell>
          <cell r="X1474">
            <v>0</v>
          </cell>
          <cell r="Y1474">
            <v>0</v>
          </cell>
          <cell r="Z1474">
            <v>0</v>
          </cell>
          <cell r="AA1474">
            <v>0</v>
          </cell>
          <cell r="AB1474">
            <v>0</v>
          </cell>
          <cell r="AC1474">
            <v>0</v>
          </cell>
          <cell r="AD1474">
            <v>0</v>
          </cell>
          <cell r="AE1474">
            <v>0</v>
          </cell>
          <cell r="AF1474">
            <v>0</v>
          </cell>
          <cell r="AG1474">
            <v>0</v>
          </cell>
          <cell r="AH1474">
            <v>0</v>
          </cell>
          <cell r="AI1474">
            <v>0</v>
          </cell>
        </row>
        <row r="1475">
          <cell r="C1475" t="str">
            <v>SL1028400</v>
          </cell>
          <cell r="D1475" t="str">
            <v xml:space="preserve">Demolicion de piso existente </v>
          </cell>
          <cell r="E1475" t="str">
            <v>ML</v>
          </cell>
          <cell r="F1475">
            <v>0</v>
          </cell>
          <cell r="G1475">
            <v>0</v>
          </cell>
          <cell r="J1475">
            <v>0</v>
          </cell>
          <cell r="K1475" t="str">
            <v xml:space="preserve">HERRAMIENTA.MENOR(%)-0,40 </v>
          </cell>
          <cell r="L1475" t="str">
            <v>islp10002200-,04</v>
          </cell>
          <cell r="M1475">
            <v>0</v>
          </cell>
          <cell r="N1475">
            <v>0</v>
          </cell>
          <cell r="O1475">
            <v>0</v>
          </cell>
          <cell r="P1475">
            <v>0</v>
          </cell>
          <cell r="Q1475">
            <v>0</v>
          </cell>
          <cell r="R1475">
            <v>0</v>
          </cell>
          <cell r="S1475">
            <v>0</v>
          </cell>
          <cell r="T1475">
            <v>0</v>
          </cell>
          <cell r="U1475">
            <v>0</v>
          </cell>
          <cell r="V1475">
            <v>0</v>
          </cell>
          <cell r="W1475">
            <v>0</v>
          </cell>
          <cell r="X1475">
            <v>0</v>
          </cell>
          <cell r="Y1475">
            <v>0</v>
          </cell>
          <cell r="Z1475">
            <v>0</v>
          </cell>
          <cell r="AA1475">
            <v>0</v>
          </cell>
          <cell r="AB1475">
            <v>0</v>
          </cell>
          <cell r="AC1475">
            <v>0</v>
          </cell>
          <cell r="AD1475">
            <v>0</v>
          </cell>
          <cell r="AE1475">
            <v>0</v>
          </cell>
          <cell r="AF1475">
            <v>0</v>
          </cell>
          <cell r="AG1475">
            <v>0</v>
          </cell>
          <cell r="AH1475">
            <v>0</v>
          </cell>
          <cell r="AI1475">
            <v>0</v>
          </cell>
        </row>
        <row r="1476">
          <cell r="C1476" t="str">
            <v>SL1028500</v>
          </cell>
          <cell r="D1476" t="str">
            <v xml:space="preserve">Excavacion de zanja </v>
          </cell>
          <cell r="E1476" t="str">
            <v>ML</v>
          </cell>
          <cell r="F1476">
            <v>0</v>
          </cell>
          <cell r="G1476">
            <v>0</v>
          </cell>
          <cell r="J1476">
            <v>0</v>
          </cell>
          <cell r="K1476" t="str">
            <v>HERRAMIENTA.MENOR(%)-0,35</v>
          </cell>
          <cell r="L1476" t="str">
            <v>islp10002200-0,09</v>
          </cell>
          <cell r="M1476">
            <v>0</v>
          </cell>
          <cell r="N1476">
            <v>0</v>
          </cell>
          <cell r="O1476">
            <v>0</v>
          </cell>
          <cell r="P1476">
            <v>0</v>
          </cell>
          <cell r="Q1476">
            <v>0</v>
          </cell>
          <cell r="R1476">
            <v>0</v>
          </cell>
          <cell r="S1476">
            <v>0</v>
          </cell>
          <cell r="T1476">
            <v>0</v>
          </cell>
          <cell r="U1476">
            <v>0</v>
          </cell>
          <cell r="V1476">
            <v>0</v>
          </cell>
          <cell r="W1476">
            <v>0</v>
          </cell>
          <cell r="X1476">
            <v>0</v>
          </cell>
          <cell r="Y1476">
            <v>0</v>
          </cell>
          <cell r="Z1476">
            <v>0</v>
          </cell>
          <cell r="AA1476">
            <v>0</v>
          </cell>
          <cell r="AB1476">
            <v>0</v>
          </cell>
          <cell r="AC1476">
            <v>0</v>
          </cell>
          <cell r="AD1476">
            <v>0</v>
          </cell>
          <cell r="AE1476">
            <v>0</v>
          </cell>
          <cell r="AF1476">
            <v>0</v>
          </cell>
          <cell r="AG1476">
            <v>0</v>
          </cell>
          <cell r="AH1476">
            <v>0</v>
          </cell>
          <cell r="AI1476">
            <v>0</v>
          </cell>
        </row>
        <row r="1477">
          <cell r="C1477" t="str">
            <v>SL1028600</v>
          </cell>
          <cell r="D1477" t="str">
            <v>Acometida ø 2" en tuberia conduit</v>
          </cell>
          <cell r="E1477" t="str">
            <v>ML</v>
          </cell>
          <cell r="F1477">
            <v>0</v>
          </cell>
          <cell r="G1477">
            <v>0</v>
          </cell>
          <cell r="J1477">
            <v>0</v>
          </cell>
          <cell r="K1477" t="str">
            <v xml:space="preserve">HERRAMIENTA.MENOR(%)-0,040 </v>
          </cell>
          <cell r="L1477" t="str">
            <v>islm10002122-1,3</v>
          </cell>
          <cell r="M1477" t="str">
            <v>islm10002123-1,3</v>
          </cell>
          <cell r="N1477" t="str">
            <v>islp10001300-,085</v>
          </cell>
          <cell r="O1477">
            <v>0</v>
          </cell>
          <cell r="P1477">
            <v>0</v>
          </cell>
          <cell r="Q1477">
            <v>0</v>
          </cell>
          <cell r="R1477">
            <v>0</v>
          </cell>
          <cell r="S1477">
            <v>0</v>
          </cell>
          <cell r="T1477">
            <v>0</v>
          </cell>
          <cell r="U1477">
            <v>0</v>
          </cell>
          <cell r="V1477">
            <v>0</v>
          </cell>
          <cell r="W1477">
            <v>0</v>
          </cell>
          <cell r="X1477">
            <v>0</v>
          </cell>
          <cell r="Y1477">
            <v>0</v>
          </cell>
          <cell r="Z1477">
            <v>0</v>
          </cell>
          <cell r="AA1477">
            <v>0</v>
          </cell>
          <cell r="AB1477">
            <v>0</v>
          </cell>
          <cell r="AC1477">
            <v>0</v>
          </cell>
          <cell r="AD1477">
            <v>0</v>
          </cell>
          <cell r="AE1477">
            <v>0</v>
          </cell>
          <cell r="AF1477">
            <v>0</v>
          </cell>
          <cell r="AG1477">
            <v>0</v>
          </cell>
          <cell r="AH1477">
            <v>0</v>
          </cell>
          <cell r="AI1477">
            <v>0</v>
          </cell>
        </row>
        <row r="1478">
          <cell r="C1478" t="str">
            <v>SL1028700</v>
          </cell>
          <cell r="D1478" t="str">
            <v>Relleno de zanja en material del sitio compactado</v>
          </cell>
          <cell r="E1478" t="str">
            <v>ML</v>
          </cell>
          <cell r="F1478">
            <v>0</v>
          </cell>
          <cell r="G1478">
            <v>0</v>
          </cell>
          <cell r="J1478">
            <v>0</v>
          </cell>
          <cell r="K1478" t="str">
            <v>HERRAMIENTA.MENOR(%)-,05</v>
          </cell>
          <cell r="L1478" t="str">
            <v>isle10004600-,23</v>
          </cell>
          <cell r="M1478" t="str">
            <v>islp10002600-,06</v>
          </cell>
          <cell r="N1478">
            <v>0</v>
          </cell>
          <cell r="O1478">
            <v>0</v>
          </cell>
          <cell r="P1478">
            <v>0</v>
          </cell>
          <cell r="Q1478">
            <v>0</v>
          </cell>
          <cell r="R1478">
            <v>0</v>
          </cell>
          <cell r="S1478">
            <v>0</v>
          </cell>
          <cell r="T1478">
            <v>0</v>
          </cell>
          <cell r="U1478">
            <v>0</v>
          </cell>
          <cell r="V1478">
            <v>0</v>
          </cell>
          <cell r="W1478">
            <v>0</v>
          </cell>
          <cell r="X1478">
            <v>0</v>
          </cell>
          <cell r="Y1478">
            <v>0</v>
          </cell>
          <cell r="Z1478">
            <v>0</v>
          </cell>
          <cell r="AA1478">
            <v>0</v>
          </cell>
          <cell r="AB1478">
            <v>0</v>
          </cell>
          <cell r="AC1478">
            <v>0</v>
          </cell>
          <cell r="AD1478">
            <v>0</v>
          </cell>
          <cell r="AE1478">
            <v>0</v>
          </cell>
          <cell r="AF1478">
            <v>0</v>
          </cell>
          <cell r="AG1478">
            <v>0</v>
          </cell>
          <cell r="AH1478">
            <v>0</v>
          </cell>
          <cell r="AI1478">
            <v>0</v>
          </cell>
        </row>
        <row r="1479">
          <cell r="C1479" t="str">
            <v>SL1028800</v>
          </cell>
          <cell r="D1479" t="str">
            <v>Resane de piso en tablon vitrificado y juntas en mortero 1:6</v>
          </cell>
          <cell r="E1479" t="str">
            <v>ML</v>
          </cell>
          <cell r="F1479">
            <v>0</v>
          </cell>
          <cell r="G1479">
            <v>0</v>
          </cell>
          <cell r="J1479">
            <v>0</v>
          </cell>
          <cell r="K1479" t="str">
            <v>HERRAMIENTA.MENOR(%)-,1</v>
          </cell>
          <cell r="L1479" t="str">
            <v>isle10004500-,35</v>
          </cell>
          <cell r="M1479" t="str">
            <v>islm10002023-,5</v>
          </cell>
          <cell r="N1479" t="str">
            <v>islm10002024-,017</v>
          </cell>
          <cell r="O1479" t="str">
            <v>islm10002025-,19</v>
          </cell>
          <cell r="P1479" t="str">
            <v>islm10002026-,011</v>
          </cell>
          <cell r="Q1479" t="str">
            <v>islm10002027-,07</v>
          </cell>
          <cell r="R1479" t="str">
            <v>islm10002028-,0135</v>
          </cell>
          <cell r="S1479" t="str">
            <v>islt10001400-,018</v>
          </cell>
          <cell r="T1479" t="str">
            <v>islp10001800-,1</v>
          </cell>
          <cell r="U1479">
            <v>0</v>
          </cell>
          <cell r="V1479">
            <v>0</v>
          </cell>
          <cell r="W1479">
            <v>0</v>
          </cell>
          <cell r="X1479">
            <v>0</v>
          </cell>
          <cell r="Y1479">
            <v>0</v>
          </cell>
          <cell r="Z1479">
            <v>0</v>
          </cell>
          <cell r="AA1479">
            <v>0</v>
          </cell>
          <cell r="AB1479">
            <v>0</v>
          </cell>
          <cell r="AC1479">
            <v>0</v>
          </cell>
          <cell r="AD1479">
            <v>0</v>
          </cell>
          <cell r="AE1479">
            <v>0</v>
          </cell>
          <cell r="AF1479">
            <v>0</v>
          </cell>
          <cell r="AG1479">
            <v>0</v>
          </cell>
          <cell r="AH1479">
            <v>0</v>
          </cell>
          <cell r="AI1479">
            <v>0</v>
          </cell>
        </row>
        <row r="1480">
          <cell r="C1480" t="str">
            <v>SL1028900</v>
          </cell>
          <cell r="D1480" t="str">
            <v>Escarificacion de torta de desnivel , sobre la losa a intervenir</v>
          </cell>
          <cell r="E1480" t="str">
            <v>M2</v>
          </cell>
          <cell r="F1480">
            <v>0</v>
          </cell>
          <cell r="G1480">
            <v>0</v>
          </cell>
          <cell r="J1480">
            <v>0</v>
          </cell>
          <cell r="K1480" t="str">
            <v>HERRAMIENTA.MENOR(%)-0,1</v>
          </cell>
          <cell r="L1480" t="str">
            <v>islp10002200-,07</v>
          </cell>
          <cell r="M1480">
            <v>0</v>
          </cell>
          <cell r="N1480">
            <v>0</v>
          </cell>
          <cell r="O1480">
            <v>0</v>
          </cell>
          <cell r="P1480">
            <v>0</v>
          </cell>
          <cell r="Q1480">
            <v>0</v>
          </cell>
          <cell r="R1480">
            <v>0</v>
          </cell>
          <cell r="S1480">
            <v>0</v>
          </cell>
          <cell r="T1480">
            <v>0</v>
          </cell>
          <cell r="U1480">
            <v>0</v>
          </cell>
          <cell r="V1480">
            <v>0</v>
          </cell>
          <cell r="W1480">
            <v>0</v>
          </cell>
          <cell r="X1480">
            <v>0</v>
          </cell>
          <cell r="Y1480">
            <v>0</v>
          </cell>
          <cell r="Z1480">
            <v>0</v>
          </cell>
          <cell r="AA1480">
            <v>0</v>
          </cell>
          <cell r="AB1480">
            <v>0</v>
          </cell>
          <cell r="AC1480">
            <v>0</v>
          </cell>
          <cell r="AD1480">
            <v>0</v>
          </cell>
          <cell r="AE1480">
            <v>0</v>
          </cell>
          <cell r="AF1480">
            <v>0</v>
          </cell>
          <cell r="AG1480">
            <v>0</v>
          </cell>
          <cell r="AH1480">
            <v>0</v>
          </cell>
          <cell r="AI1480">
            <v>0</v>
          </cell>
        </row>
        <row r="1481">
          <cell r="C1481" t="str">
            <v>SL1029000</v>
          </cell>
          <cell r="D1481" t="str">
            <v>Torta de desnivel  sobre losa a intervenir, en concreto 1500 psi, pendiente del 2%</v>
          </cell>
          <cell r="E1481" t="str">
            <v>M2</v>
          </cell>
          <cell r="F1481">
            <v>0</v>
          </cell>
          <cell r="G1481">
            <v>0</v>
          </cell>
          <cell r="J1481">
            <v>0</v>
          </cell>
          <cell r="K1481" t="str">
            <v>HERRAMIENTA.MENOR(%)-0,1</v>
          </cell>
          <cell r="L1481" t="str">
            <v>islm10002111-,06</v>
          </cell>
          <cell r="M1481" t="str">
            <v>isle10004100-,53</v>
          </cell>
          <cell r="N1481" t="str">
            <v>isle10004200-,53</v>
          </cell>
          <cell r="O1481" t="str">
            <v>islp10002200-,09</v>
          </cell>
          <cell r="P1481">
            <v>0</v>
          </cell>
          <cell r="Q1481">
            <v>0</v>
          </cell>
          <cell r="R1481">
            <v>0</v>
          </cell>
          <cell r="S1481">
            <v>0</v>
          </cell>
          <cell r="T1481">
            <v>0</v>
          </cell>
          <cell r="U1481">
            <v>0</v>
          </cell>
          <cell r="V1481">
            <v>0</v>
          </cell>
          <cell r="W1481">
            <v>0</v>
          </cell>
          <cell r="X1481">
            <v>0</v>
          </cell>
          <cell r="Y1481">
            <v>0</v>
          </cell>
          <cell r="Z1481">
            <v>0</v>
          </cell>
          <cell r="AA1481">
            <v>0</v>
          </cell>
          <cell r="AB1481">
            <v>0</v>
          </cell>
          <cell r="AC1481">
            <v>0</v>
          </cell>
          <cell r="AD1481">
            <v>0</v>
          </cell>
          <cell r="AE1481">
            <v>0</v>
          </cell>
          <cell r="AF1481">
            <v>0</v>
          </cell>
          <cell r="AG1481">
            <v>0</v>
          </cell>
          <cell r="AH1481">
            <v>0</v>
          </cell>
          <cell r="AI1481">
            <v>0</v>
          </cell>
        </row>
        <row r="1482">
          <cell r="C1482" t="str">
            <v>SL1029100</v>
          </cell>
          <cell r="D1482" t="str">
            <v>Impermeabilizacion de losa con manto edil</v>
          </cell>
          <cell r="E1482" t="str">
            <v>M2</v>
          </cell>
          <cell r="F1482">
            <v>0</v>
          </cell>
          <cell r="G1482">
            <v>0</v>
          </cell>
          <cell r="J1482">
            <v>0</v>
          </cell>
          <cell r="K1482" t="str">
            <v>HERRAMIENTA.MENOR(%)-0,05</v>
          </cell>
          <cell r="L1482" t="str">
            <v>islm10002112-1,1</v>
          </cell>
          <cell r="M1482" t="str">
            <v>islm10002113-,01</v>
          </cell>
          <cell r="N1482" t="str">
            <v>islm10002114-,01</v>
          </cell>
          <cell r="O1482" t="str">
            <v>islm10002115-,02</v>
          </cell>
          <cell r="P1482" t="str">
            <v>islp10003000-,14</v>
          </cell>
          <cell r="Q1482">
            <v>0</v>
          </cell>
          <cell r="R1482">
            <v>0</v>
          </cell>
          <cell r="S1482">
            <v>0</v>
          </cell>
          <cell r="T1482">
            <v>0</v>
          </cell>
          <cell r="U1482">
            <v>0</v>
          </cell>
          <cell r="V1482">
            <v>0</v>
          </cell>
          <cell r="W1482">
            <v>0</v>
          </cell>
          <cell r="X1482">
            <v>0</v>
          </cell>
          <cell r="Y1482">
            <v>0</v>
          </cell>
          <cell r="Z1482">
            <v>0</v>
          </cell>
          <cell r="AA1482">
            <v>0</v>
          </cell>
          <cell r="AB1482">
            <v>0</v>
          </cell>
          <cell r="AC1482">
            <v>0</v>
          </cell>
          <cell r="AD1482">
            <v>0</v>
          </cell>
          <cell r="AE1482">
            <v>0</v>
          </cell>
          <cell r="AF1482">
            <v>0</v>
          </cell>
          <cell r="AG1482">
            <v>0</v>
          </cell>
          <cell r="AH1482">
            <v>0</v>
          </cell>
          <cell r="AI1482">
            <v>0</v>
          </cell>
        </row>
        <row r="1483">
          <cell r="C1483" t="str">
            <v>SL1029200</v>
          </cell>
          <cell r="D1483" t="str">
            <v>Desmonte de cielo raso en yeso carton</v>
          </cell>
          <cell r="E1483" t="str">
            <v>M2</v>
          </cell>
          <cell r="F1483">
            <v>0</v>
          </cell>
          <cell r="G1483">
            <v>0</v>
          </cell>
          <cell r="J1483">
            <v>0</v>
          </cell>
          <cell r="K1483" t="str">
            <v>HERRAMIENTA.MENOR(%)-0,02</v>
          </cell>
          <cell r="L1483" t="str">
            <v>islp10002200-,068</v>
          </cell>
          <cell r="M1483">
            <v>0</v>
          </cell>
          <cell r="N1483">
            <v>0</v>
          </cell>
          <cell r="O1483">
            <v>0</v>
          </cell>
          <cell r="P1483">
            <v>0</v>
          </cell>
          <cell r="Q1483">
            <v>0</v>
          </cell>
          <cell r="R1483">
            <v>0</v>
          </cell>
          <cell r="S1483">
            <v>0</v>
          </cell>
          <cell r="T1483">
            <v>0</v>
          </cell>
          <cell r="U1483">
            <v>0</v>
          </cell>
          <cell r="V1483">
            <v>0</v>
          </cell>
          <cell r="W1483">
            <v>0</v>
          </cell>
          <cell r="X1483">
            <v>0</v>
          </cell>
          <cell r="Y1483">
            <v>0</v>
          </cell>
          <cell r="Z1483">
            <v>0</v>
          </cell>
          <cell r="AA1483">
            <v>0</v>
          </cell>
          <cell r="AB1483">
            <v>0</v>
          </cell>
          <cell r="AC1483">
            <v>0</v>
          </cell>
          <cell r="AD1483">
            <v>0</v>
          </cell>
          <cell r="AE1483">
            <v>0</v>
          </cell>
          <cell r="AF1483">
            <v>0</v>
          </cell>
          <cell r="AG1483">
            <v>0</v>
          </cell>
          <cell r="AH1483">
            <v>0</v>
          </cell>
          <cell r="AI1483">
            <v>0</v>
          </cell>
        </row>
        <row r="1484">
          <cell r="C1484" t="str">
            <v>SL1029300</v>
          </cell>
          <cell r="D1484" t="str">
            <v>Desmonte de cubierta en lamina ondulada perfil siete</v>
          </cell>
          <cell r="E1484" t="str">
            <v>M2</v>
          </cell>
          <cell r="F1484">
            <v>0</v>
          </cell>
          <cell r="G1484">
            <v>0</v>
          </cell>
          <cell r="J1484">
            <v>0</v>
          </cell>
          <cell r="K1484" t="str">
            <v>HERRAMIENTA.MENOR(%)-0,15</v>
          </cell>
          <cell r="L1484" t="str">
            <v>islp10002100-0,087</v>
          </cell>
          <cell r="M1484">
            <v>0</v>
          </cell>
          <cell r="N1484">
            <v>0</v>
          </cell>
          <cell r="O1484">
            <v>0</v>
          </cell>
          <cell r="P1484">
            <v>0</v>
          </cell>
          <cell r="Q1484">
            <v>0</v>
          </cell>
          <cell r="R1484">
            <v>0</v>
          </cell>
          <cell r="S1484">
            <v>0</v>
          </cell>
          <cell r="T1484">
            <v>0</v>
          </cell>
          <cell r="U1484">
            <v>0</v>
          </cell>
          <cell r="V1484">
            <v>0</v>
          </cell>
          <cell r="W1484">
            <v>0</v>
          </cell>
          <cell r="X1484">
            <v>0</v>
          </cell>
          <cell r="Y1484">
            <v>0</v>
          </cell>
          <cell r="Z1484">
            <v>0</v>
          </cell>
          <cell r="AA1484">
            <v>0</v>
          </cell>
          <cell r="AB1484">
            <v>0</v>
          </cell>
          <cell r="AC1484">
            <v>0</v>
          </cell>
          <cell r="AD1484">
            <v>0</v>
          </cell>
          <cell r="AE1484">
            <v>0</v>
          </cell>
          <cell r="AF1484">
            <v>0</v>
          </cell>
          <cell r="AG1484">
            <v>0</v>
          </cell>
          <cell r="AH1484">
            <v>0</v>
          </cell>
          <cell r="AI1484">
            <v>0</v>
          </cell>
        </row>
        <row r="1485">
          <cell r="C1485" t="str">
            <v>SL1029400</v>
          </cell>
          <cell r="D1485" t="str">
            <v>Reinstalacion y arreglo de cubierta en lamina ondulada perfil siete, incluye cambio de piezas en mal estado.</v>
          </cell>
          <cell r="E1485" t="str">
            <v>M2</v>
          </cell>
          <cell r="F1485">
            <v>0</v>
          </cell>
          <cell r="G1485">
            <v>0</v>
          </cell>
          <cell r="J1485">
            <v>0</v>
          </cell>
          <cell r="K1485" t="str">
            <v>HERRAMIENTA.MENOR(%)-0,1</v>
          </cell>
          <cell r="L1485" t="str">
            <v>islm10002116-,5</v>
          </cell>
          <cell r="M1485" t="str">
            <v>islm10002117-2,25</v>
          </cell>
          <cell r="N1485" t="str">
            <v>islm10002118-2,25</v>
          </cell>
          <cell r="O1485" t="str">
            <v>islm10002119-,07</v>
          </cell>
          <cell r="P1485" t="str">
            <v>islm10002120-,25</v>
          </cell>
          <cell r="Q1485" t="str">
            <v>islm10002121-,25</v>
          </cell>
          <cell r="R1485" t="str">
            <v>islp10002100-,23</v>
          </cell>
          <cell r="S1485">
            <v>0</v>
          </cell>
          <cell r="T1485">
            <v>0</v>
          </cell>
          <cell r="U1485">
            <v>0</v>
          </cell>
          <cell r="V1485">
            <v>0</v>
          </cell>
          <cell r="W1485">
            <v>0</v>
          </cell>
          <cell r="X1485">
            <v>0</v>
          </cell>
          <cell r="Y1485">
            <v>0</v>
          </cell>
          <cell r="Z1485">
            <v>0</v>
          </cell>
          <cell r="AA1485">
            <v>0</v>
          </cell>
          <cell r="AB1485">
            <v>0</v>
          </cell>
          <cell r="AC1485">
            <v>0</v>
          </cell>
          <cell r="AD1485">
            <v>0</v>
          </cell>
          <cell r="AE1485">
            <v>0</v>
          </cell>
          <cell r="AF1485">
            <v>0</v>
          </cell>
          <cell r="AG1485">
            <v>0</v>
          </cell>
          <cell r="AH1485">
            <v>0</v>
          </cell>
          <cell r="AI1485">
            <v>0</v>
          </cell>
        </row>
        <row r="1486">
          <cell r="C1486" t="str">
            <v>SL1029500</v>
          </cell>
          <cell r="D1486" t="str">
            <v>Puliplast</v>
          </cell>
          <cell r="E1486" t="str">
            <v>M2</v>
          </cell>
          <cell r="F1486">
            <v>0</v>
          </cell>
          <cell r="G1486">
            <v>0</v>
          </cell>
          <cell r="J1486">
            <v>0</v>
          </cell>
          <cell r="K1486" t="str">
            <v>HERRAMIENTA.MENOR(%)-0,1</v>
          </cell>
          <cell r="L1486" t="str">
            <v>igob1001700-,2</v>
          </cell>
          <cell r="M1486" t="str">
            <v>islm10002016-,33</v>
          </cell>
          <cell r="N1486" t="str">
            <v>islp10002400-,085</v>
          </cell>
          <cell r="O1486">
            <v>0</v>
          </cell>
          <cell r="P1486">
            <v>0</v>
          </cell>
          <cell r="Q1486">
            <v>0</v>
          </cell>
          <cell r="R1486">
            <v>0</v>
          </cell>
          <cell r="S1486">
            <v>0</v>
          </cell>
          <cell r="T1486">
            <v>0</v>
          </cell>
          <cell r="U1486">
            <v>0</v>
          </cell>
          <cell r="V1486">
            <v>0</v>
          </cell>
          <cell r="W1486">
            <v>0</v>
          </cell>
          <cell r="X1486">
            <v>0</v>
          </cell>
          <cell r="Y1486">
            <v>0</v>
          </cell>
          <cell r="Z1486">
            <v>0</v>
          </cell>
          <cell r="AA1486">
            <v>0</v>
          </cell>
          <cell r="AB1486">
            <v>0</v>
          </cell>
          <cell r="AC1486">
            <v>0</v>
          </cell>
          <cell r="AD1486">
            <v>0</v>
          </cell>
          <cell r="AE1486">
            <v>0</v>
          </cell>
          <cell r="AF1486">
            <v>0</v>
          </cell>
          <cell r="AG1486">
            <v>0</v>
          </cell>
          <cell r="AH1486">
            <v>0</v>
          </cell>
          <cell r="AI1486">
            <v>0</v>
          </cell>
        </row>
        <row r="1487">
          <cell r="C1487" t="str">
            <v>SL1029600</v>
          </cell>
          <cell r="D1487" t="str">
            <v>Pintura para muros  en vinilo tipo viniltex o similar  a tres manos</v>
          </cell>
          <cell r="E1487" t="str">
            <v>M2</v>
          </cell>
          <cell r="F1487" t="str">
            <v>islm10002065</v>
          </cell>
          <cell r="G1487">
            <v>0</v>
          </cell>
          <cell r="J1487">
            <v>0</v>
          </cell>
          <cell r="K1487" t="str">
            <v>HERRAMIENTA.MENOR(%)-0,015</v>
          </cell>
          <cell r="L1487" t="str">
            <v>010108-,04</v>
          </cell>
          <cell r="M1487" t="str">
            <v>igob1018600-,05</v>
          </cell>
          <cell r="N1487" t="str">
            <v>islm10001842-,02</v>
          </cell>
          <cell r="O1487" t="str">
            <v>islm10001843-,01</v>
          </cell>
          <cell r="P1487" t="str">
            <v>islm10001844-,01</v>
          </cell>
          <cell r="Q1487" t="str">
            <v>igob1001700-,42</v>
          </cell>
          <cell r="R1487" t="str">
            <v>islp10000200-,036</v>
          </cell>
          <cell r="S1487" t="str">
            <v>islp10000300-,036</v>
          </cell>
          <cell r="T1487">
            <v>0</v>
          </cell>
          <cell r="U1487">
            <v>0</v>
          </cell>
          <cell r="V1487">
            <v>0</v>
          </cell>
          <cell r="W1487">
            <v>0</v>
          </cell>
          <cell r="X1487">
            <v>0</v>
          </cell>
          <cell r="Y1487">
            <v>0</v>
          </cell>
          <cell r="Z1487">
            <v>0</v>
          </cell>
          <cell r="AA1487">
            <v>0</v>
          </cell>
          <cell r="AB1487">
            <v>0</v>
          </cell>
          <cell r="AC1487">
            <v>0</v>
          </cell>
          <cell r="AD1487">
            <v>0</v>
          </cell>
          <cell r="AE1487">
            <v>0</v>
          </cell>
          <cell r="AF1487">
            <v>0</v>
          </cell>
          <cell r="AG1487">
            <v>0</v>
          </cell>
          <cell r="AH1487">
            <v>0</v>
          </cell>
          <cell r="AI1487">
            <v>0</v>
          </cell>
        </row>
        <row r="1488">
          <cell r="C1488" t="str">
            <v>SL1029700</v>
          </cell>
          <cell r="D1488" t="str">
            <v xml:space="preserve">Pintura cielo raso en vinilo tipo 1 a tres manos </v>
          </cell>
          <cell r="E1488" t="str">
            <v>M2</v>
          </cell>
          <cell r="F1488">
            <v>0</v>
          </cell>
          <cell r="G1488">
            <v>0</v>
          </cell>
          <cell r="J1488">
            <v>0</v>
          </cell>
          <cell r="K1488" t="str">
            <v>HERRAMIENTA.MENOR(%)-0,015</v>
          </cell>
          <cell r="L1488" t="str">
            <v>010108-,04</v>
          </cell>
          <cell r="M1488" t="str">
            <v>igob1018600-,05</v>
          </cell>
          <cell r="N1488" t="str">
            <v>islm10001842-,02</v>
          </cell>
          <cell r="O1488" t="str">
            <v>islm10001843-,01</v>
          </cell>
          <cell r="P1488" t="str">
            <v>islm10001844-,01</v>
          </cell>
          <cell r="Q1488" t="str">
            <v>igob1001700-,42</v>
          </cell>
          <cell r="R1488" t="str">
            <v>islp10000200-,04</v>
          </cell>
          <cell r="S1488" t="str">
            <v>islp10000300-,04</v>
          </cell>
          <cell r="T1488">
            <v>0</v>
          </cell>
          <cell r="U1488">
            <v>0</v>
          </cell>
          <cell r="V1488">
            <v>0</v>
          </cell>
          <cell r="W1488">
            <v>0</v>
          </cell>
          <cell r="X1488">
            <v>0</v>
          </cell>
          <cell r="Y1488">
            <v>0</v>
          </cell>
          <cell r="Z1488">
            <v>0</v>
          </cell>
          <cell r="AA1488">
            <v>0</v>
          </cell>
          <cell r="AB1488">
            <v>0</v>
          </cell>
          <cell r="AC1488">
            <v>0</v>
          </cell>
          <cell r="AD1488">
            <v>0</v>
          </cell>
          <cell r="AE1488">
            <v>0</v>
          </cell>
          <cell r="AF1488">
            <v>0</v>
          </cell>
          <cell r="AG1488">
            <v>0</v>
          </cell>
          <cell r="AH1488">
            <v>0</v>
          </cell>
          <cell r="AI1488">
            <v>0</v>
          </cell>
        </row>
        <row r="1489">
          <cell r="C1489" t="str">
            <v>SL1029800</v>
          </cell>
          <cell r="D1489" t="str">
            <v>Suministro e instalacion de baranda de seguridad en tubo de acero inoxidable de  ø 1 1/4 alt 1,00, incluye pulida de baranda e instalacion</v>
          </cell>
          <cell r="E1489" t="str">
            <v>ML</v>
          </cell>
          <cell r="F1489">
            <v>0</v>
          </cell>
          <cell r="G1489">
            <v>0</v>
          </cell>
          <cell r="J1489">
            <v>0</v>
          </cell>
          <cell r="K1489" t="str">
            <v>HERRAMIENTA.MENOR(%)-,02</v>
          </cell>
          <cell r="L1489" t="str">
            <v>isle10003800-3</v>
          </cell>
          <cell r="M1489" t="str">
            <v>isle10003300-,25</v>
          </cell>
          <cell r="N1489" t="str">
            <v>islm10002041-3,5</v>
          </cell>
          <cell r="O1489" t="str">
            <v>islm10002042-3,5</v>
          </cell>
          <cell r="P1489" t="str">
            <v>islm10002035-,6</v>
          </cell>
          <cell r="Q1489" t="str">
            <v>islm10002034-,60</v>
          </cell>
          <cell r="R1489" t="str">
            <v>islm10002033-,6</v>
          </cell>
          <cell r="S1489" t="str">
            <v>islm10002032-2</v>
          </cell>
          <cell r="T1489" t="str">
            <v>islt10001400-,085</v>
          </cell>
          <cell r="U1489" t="str">
            <v>islp10002300-,54</v>
          </cell>
          <cell r="V1489">
            <v>0</v>
          </cell>
          <cell r="W1489">
            <v>0</v>
          </cell>
          <cell r="X1489">
            <v>0</v>
          </cell>
          <cell r="Y1489">
            <v>0</v>
          </cell>
          <cell r="Z1489">
            <v>0</v>
          </cell>
          <cell r="AA1489">
            <v>0</v>
          </cell>
          <cell r="AB1489">
            <v>0</v>
          </cell>
          <cell r="AC1489">
            <v>0</v>
          </cell>
          <cell r="AD1489">
            <v>0</v>
          </cell>
          <cell r="AE1489">
            <v>0</v>
          </cell>
          <cell r="AF1489">
            <v>0</v>
          </cell>
          <cell r="AG1489">
            <v>0</v>
          </cell>
          <cell r="AH1489">
            <v>0</v>
          </cell>
          <cell r="AI1489">
            <v>0</v>
          </cell>
        </row>
        <row r="1490">
          <cell r="C1490" t="str">
            <v>SL1029900</v>
          </cell>
          <cell r="D1490">
            <v>0</v>
          </cell>
          <cell r="E1490">
            <v>0</v>
          </cell>
          <cell r="F1490">
            <v>0</v>
          </cell>
          <cell r="G1490">
            <v>0</v>
          </cell>
          <cell r="J1490">
            <v>0</v>
          </cell>
          <cell r="K1490">
            <v>0</v>
          </cell>
          <cell r="L1490">
            <v>0</v>
          </cell>
          <cell r="M1490">
            <v>0</v>
          </cell>
          <cell r="N1490">
            <v>0</v>
          </cell>
          <cell r="O1490">
            <v>0</v>
          </cell>
          <cell r="P1490">
            <v>0</v>
          </cell>
          <cell r="Q1490">
            <v>0</v>
          </cell>
          <cell r="R1490">
            <v>0</v>
          </cell>
          <cell r="S1490">
            <v>0</v>
          </cell>
          <cell r="T1490">
            <v>0</v>
          </cell>
          <cell r="U1490">
            <v>0</v>
          </cell>
          <cell r="V1490">
            <v>0</v>
          </cell>
          <cell r="W1490">
            <v>0</v>
          </cell>
          <cell r="X1490">
            <v>0</v>
          </cell>
          <cell r="Y1490">
            <v>0</v>
          </cell>
          <cell r="Z1490">
            <v>0</v>
          </cell>
          <cell r="AA1490">
            <v>0</v>
          </cell>
          <cell r="AB1490">
            <v>0</v>
          </cell>
          <cell r="AC1490">
            <v>0</v>
          </cell>
          <cell r="AD1490">
            <v>0</v>
          </cell>
          <cell r="AE1490">
            <v>0</v>
          </cell>
          <cell r="AF1490">
            <v>0</v>
          </cell>
          <cell r="AG1490">
            <v>0</v>
          </cell>
          <cell r="AH1490">
            <v>0</v>
          </cell>
          <cell r="AI1490">
            <v>0</v>
          </cell>
        </row>
        <row r="1491">
          <cell r="C1491" t="str">
            <v>SL1030000</v>
          </cell>
          <cell r="D1491" t="str">
            <v>Control de cierre rapido tipo red white ɸ1/2"</v>
          </cell>
          <cell r="E1491" t="str">
            <v>Un</v>
          </cell>
          <cell r="F1491">
            <v>0</v>
          </cell>
          <cell r="G1491">
            <v>0</v>
          </cell>
          <cell r="J1491">
            <v>0</v>
          </cell>
          <cell r="K1491" t="str">
            <v>HERRAMIENTA.MENOR(%)-0,15</v>
          </cell>
          <cell r="L1491" t="str">
            <v>islm10002012-1</v>
          </cell>
          <cell r="M1491" t="str">
            <v>islm10001956-,01</v>
          </cell>
          <cell r="N1491" t="str">
            <v>islp10001700-,08</v>
          </cell>
          <cell r="O1491">
            <v>0</v>
          </cell>
          <cell r="P1491">
            <v>0</v>
          </cell>
          <cell r="Q1491">
            <v>0</v>
          </cell>
          <cell r="R1491">
            <v>0</v>
          </cell>
          <cell r="S1491">
            <v>0</v>
          </cell>
          <cell r="T1491">
            <v>0</v>
          </cell>
          <cell r="U1491">
            <v>0</v>
          </cell>
          <cell r="V1491">
            <v>0</v>
          </cell>
          <cell r="W1491">
            <v>0</v>
          </cell>
          <cell r="X1491">
            <v>0</v>
          </cell>
          <cell r="Y1491">
            <v>0</v>
          </cell>
          <cell r="Z1491">
            <v>0</v>
          </cell>
          <cell r="AA1491">
            <v>0</v>
          </cell>
          <cell r="AB1491">
            <v>0</v>
          </cell>
          <cell r="AC1491">
            <v>0</v>
          </cell>
          <cell r="AD1491">
            <v>0</v>
          </cell>
          <cell r="AE1491">
            <v>0</v>
          </cell>
          <cell r="AF1491">
            <v>0</v>
          </cell>
          <cell r="AG1491">
            <v>0</v>
          </cell>
          <cell r="AH1491">
            <v>0</v>
          </cell>
          <cell r="AI1491">
            <v>0</v>
          </cell>
        </row>
        <row r="1492">
          <cell r="C1492" t="str">
            <v>SL1030100</v>
          </cell>
          <cell r="D1492" t="str">
            <v>Reparaciones de pisos en baños, incluye plantilla  y enchape de pisos</v>
          </cell>
          <cell r="E1492" t="str">
            <v>ML</v>
          </cell>
          <cell r="F1492">
            <v>0</v>
          </cell>
          <cell r="G1492">
            <v>0</v>
          </cell>
          <cell r="J1492">
            <v>0</v>
          </cell>
          <cell r="K1492" t="str">
            <v>HERRAMIENTA.MENOR(%)-,05</v>
          </cell>
          <cell r="L1492" t="str">
            <v>igob1010500-,4</v>
          </cell>
          <cell r="M1492" t="str">
            <v>igob1029000-,06</v>
          </cell>
          <cell r="N1492" t="str">
            <v>islm10001986-,6</v>
          </cell>
          <cell r="O1492" t="str">
            <v>islm10001867-,025</v>
          </cell>
          <cell r="P1492" t="str">
            <v>islp10001800-,18</v>
          </cell>
          <cell r="Q1492">
            <v>0</v>
          </cell>
          <cell r="R1492">
            <v>0</v>
          </cell>
          <cell r="S1492">
            <v>0</v>
          </cell>
          <cell r="T1492">
            <v>0</v>
          </cell>
          <cell r="U1492">
            <v>0</v>
          </cell>
          <cell r="V1492">
            <v>0</v>
          </cell>
          <cell r="W1492">
            <v>0</v>
          </cell>
          <cell r="X1492">
            <v>0</v>
          </cell>
          <cell r="Y1492">
            <v>0</v>
          </cell>
          <cell r="Z1492">
            <v>0</v>
          </cell>
          <cell r="AA1492">
            <v>0</v>
          </cell>
          <cell r="AB1492">
            <v>0</v>
          </cell>
          <cell r="AC1492">
            <v>0</v>
          </cell>
          <cell r="AD1492">
            <v>0</v>
          </cell>
          <cell r="AE1492">
            <v>0</v>
          </cell>
          <cell r="AF1492">
            <v>0</v>
          </cell>
          <cell r="AG1492">
            <v>0</v>
          </cell>
          <cell r="AH1492">
            <v>0</v>
          </cell>
          <cell r="AI1492">
            <v>0</v>
          </cell>
        </row>
        <row r="1493">
          <cell r="C1493" t="str">
            <v>SL1030200</v>
          </cell>
          <cell r="D1493" t="str">
            <v>Apoyos en tuberia galvanizada  de ɸ 5" y  flanche  en lamina de 1/4" incluye pernos ɸ 1/2" x 3"</v>
          </cell>
          <cell r="E1493" t="str">
            <v>UN</v>
          </cell>
          <cell r="F1493">
            <v>0</v>
          </cell>
          <cell r="G1493">
            <v>0</v>
          </cell>
          <cell r="J1493">
            <v>0</v>
          </cell>
          <cell r="K1493" t="str">
            <v>HERRAMIENTA.MENOR(%)-,05</v>
          </cell>
          <cell r="L1493" t="str">
            <v>islm10002125-2,1</v>
          </cell>
          <cell r="M1493" t="str">
            <v>islm10002126-1</v>
          </cell>
          <cell r="N1493" t="str">
            <v>islm10002127-6</v>
          </cell>
          <cell r="O1493" t="str">
            <v>islm10001872-,078</v>
          </cell>
          <cell r="P1493" t="str">
            <v>islm10002002-,088</v>
          </cell>
          <cell r="Q1493" t="str">
            <v>islm10002032-,5</v>
          </cell>
          <cell r="R1493" t="str">
            <v>isle10004700-2</v>
          </cell>
          <cell r="S1493" t="str">
            <v>isle10004000-,6</v>
          </cell>
          <cell r="T1493" t="str">
            <v>isle10003300-,28</v>
          </cell>
          <cell r="U1493" t="str">
            <v>islp10001100-,49</v>
          </cell>
          <cell r="V1493">
            <v>0</v>
          </cell>
          <cell r="W1493">
            <v>0</v>
          </cell>
          <cell r="X1493">
            <v>0</v>
          </cell>
          <cell r="Y1493">
            <v>0</v>
          </cell>
          <cell r="Z1493">
            <v>0</v>
          </cell>
          <cell r="AA1493">
            <v>0</v>
          </cell>
          <cell r="AB1493">
            <v>0</v>
          </cell>
          <cell r="AC1493">
            <v>0</v>
          </cell>
          <cell r="AD1493">
            <v>0</v>
          </cell>
          <cell r="AE1493">
            <v>0</v>
          </cell>
          <cell r="AF1493">
            <v>0</v>
          </cell>
          <cell r="AG1493">
            <v>0</v>
          </cell>
          <cell r="AH1493">
            <v>0</v>
          </cell>
          <cell r="AI1493">
            <v>0</v>
          </cell>
        </row>
        <row r="1494">
          <cell r="C1494" t="str">
            <v>SL1030300</v>
          </cell>
          <cell r="D1494" t="str">
            <v>Limatesas en tuberia  galvanizada ɸ de 3" calibre 14</v>
          </cell>
          <cell r="E1494" t="str">
            <v>ML</v>
          </cell>
          <cell r="F1494">
            <v>0</v>
          </cell>
          <cell r="G1494">
            <v>0</v>
          </cell>
          <cell r="J1494">
            <v>0</v>
          </cell>
          <cell r="K1494" t="str">
            <v>HERRAMIENTA.MENOR(%)-,05</v>
          </cell>
          <cell r="L1494" t="str">
            <v>isle10003300-,03</v>
          </cell>
          <cell r="M1494" t="str">
            <v>isle10004700-,42</v>
          </cell>
          <cell r="N1494" t="str">
            <v>isle10004000-1,2</v>
          </cell>
          <cell r="O1494" t="str">
            <v>islm10002130-1</v>
          </cell>
          <cell r="P1494" t="str">
            <v>islm10001872-,035</v>
          </cell>
          <cell r="Q1494" t="str">
            <v>islm10002002-,035</v>
          </cell>
          <cell r="R1494" t="str">
            <v>islm10002032-,35</v>
          </cell>
          <cell r="S1494" t="str">
            <v>islp10001100-,05</v>
          </cell>
          <cell r="T1494">
            <v>0</v>
          </cell>
          <cell r="U1494">
            <v>0</v>
          </cell>
          <cell r="V1494">
            <v>0</v>
          </cell>
          <cell r="W1494">
            <v>0</v>
          </cell>
          <cell r="X1494">
            <v>0</v>
          </cell>
          <cell r="Y1494">
            <v>0</v>
          </cell>
          <cell r="Z1494">
            <v>0</v>
          </cell>
          <cell r="AA1494">
            <v>0</v>
          </cell>
          <cell r="AB1494">
            <v>0</v>
          </cell>
          <cell r="AC1494">
            <v>0</v>
          </cell>
          <cell r="AD1494">
            <v>0</v>
          </cell>
          <cell r="AE1494">
            <v>0</v>
          </cell>
          <cell r="AF1494">
            <v>0</v>
          </cell>
          <cell r="AG1494">
            <v>0</v>
          </cell>
          <cell r="AH1494">
            <v>0</v>
          </cell>
          <cell r="AI1494">
            <v>0</v>
          </cell>
        </row>
        <row r="1495">
          <cell r="C1495" t="str">
            <v>SL1030400</v>
          </cell>
          <cell r="D1495" t="str">
            <v>Cercha metalica en tuberia galvanizada de 3" cal 14 , incluye anticorrosivo,esmalte a dos manos y montaje long 11.00 ml</v>
          </cell>
          <cell r="E1495" t="str">
            <v>UN</v>
          </cell>
          <cell r="F1495">
            <v>0</v>
          </cell>
          <cell r="G1495">
            <v>0</v>
          </cell>
          <cell r="J1495">
            <v>0</v>
          </cell>
          <cell r="K1495" t="str">
            <v>HERRAMIENTA.MENOR(%)-,05</v>
          </cell>
          <cell r="L1495" t="str">
            <v>isle10003300-1,05</v>
          </cell>
          <cell r="M1495" t="str">
            <v>isle10004700-15</v>
          </cell>
          <cell r="N1495" t="str">
            <v>isle10004000-14</v>
          </cell>
          <cell r="O1495" t="str">
            <v>islm10002130-34</v>
          </cell>
          <cell r="P1495" t="str">
            <v>islm10001872-1,15</v>
          </cell>
          <cell r="Q1495" t="str">
            <v>islm10002002-1,15</v>
          </cell>
          <cell r="R1495" t="str">
            <v>islm10002032-3,5</v>
          </cell>
          <cell r="S1495" t="str">
            <v>islp10001100-1,8</v>
          </cell>
          <cell r="T1495">
            <v>0</v>
          </cell>
          <cell r="U1495">
            <v>0</v>
          </cell>
          <cell r="V1495">
            <v>0</v>
          </cell>
          <cell r="W1495">
            <v>0</v>
          </cell>
          <cell r="X1495">
            <v>0</v>
          </cell>
          <cell r="Y1495">
            <v>0</v>
          </cell>
          <cell r="Z1495">
            <v>0</v>
          </cell>
          <cell r="AA1495">
            <v>0</v>
          </cell>
          <cell r="AB1495">
            <v>0</v>
          </cell>
          <cell r="AC1495">
            <v>0</v>
          </cell>
          <cell r="AD1495">
            <v>0</v>
          </cell>
          <cell r="AE1495">
            <v>0</v>
          </cell>
          <cell r="AF1495">
            <v>0</v>
          </cell>
          <cell r="AG1495">
            <v>0</v>
          </cell>
          <cell r="AH1495">
            <v>0</v>
          </cell>
          <cell r="AI1495">
            <v>0</v>
          </cell>
        </row>
        <row r="1496">
          <cell r="C1496" t="str">
            <v>SL1030500</v>
          </cell>
          <cell r="D1496" t="str">
            <v>Correa en perfileria rectangular pag , incluye anticorrosivo,esmalte a dos manos y montaje.</v>
          </cell>
          <cell r="E1496" t="str">
            <v>ML</v>
          </cell>
          <cell r="F1496">
            <v>0</v>
          </cell>
          <cell r="G1496">
            <v>0</v>
          </cell>
          <cell r="J1496">
            <v>0</v>
          </cell>
          <cell r="K1496" t="str">
            <v>HERRAMIENTA.MENOR(%)-,05</v>
          </cell>
          <cell r="L1496" t="str">
            <v>isle10003300-,024</v>
          </cell>
          <cell r="M1496" t="str">
            <v>isle10004700-,38</v>
          </cell>
          <cell r="N1496" t="str">
            <v>isle10004000-1,2</v>
          </cell>
          <cell r="O1496" t="str">
            <v>islm10002131-1</v>
          </cell>
          <cell r="P1496" t="str">
            <v>islm10001872-,035</v>
          </cell>
          <cell r="Q1496" t="str">
            <v>islm10002002-,035</v>
          </cell>
          <cell r="R1496" t="str">
            <v>islm10002032-,35</v>
          </cell>
          <cell r="S1496" t="str">
            <v>islp10001100-,042</v>
          </cell>
          <cell r="T1496">
            <v>0</v>
          </cell>
          <cell r="U1496">
            <v>0</v>
          </cell>
          <cell r="V1496">
            <v>0</v>
          </cell>
          <cell r="W1496">
            <v>0</v>
          </cell>
          <cell r="X1496">
            <v>0</v>
          </cell>
          <cell r="Y1496">
            <v>0</v>
          </cell>
          <cell r="Z1496">
            <v>0</v>
          </cell>
          <cell r="AA1496">
            <v>0</v>
          </cell>
          <cell r="AB1496">
            <v>0</v>
          </cell>
          <cell r="AC1496">
            <v>0</v>
          </cell>
          <cell r="AD1496">
            <v>0</v>
          </cell>
          <cell r="AE1496">
            <v>0</v>
          </cell>
          <cell r="AF1496">
            <v>0</v>
          </cell>
          <cell r="AG1496">
            <v>0</v>
          </cell>
          <cell r="AH1496">
            <v>0</v>
          </cell>
          <cell r="AI1496">
            <v>0</v>
          </cell>
        </row>
        <row r="1497">
          <cell r="C1497" t="str">
            <v>SL1030600</v>
          </cell>
          <cell r="D1497" t="str">
            <v>Cubierta en lamina ondulada perfil siete de asbesto cemento sin estructura</v>
          </cell>
          <cell r="E1497" t="str">
            <v>M2</v>
          </cell>
          <cell r="F1497">
            <v>0</v>
          </cell>
          <cell r="G1497">
            <v>0</v>
          </cell>
          <cell r="J1497">
            <v>0</v>
          </cell>
          <cell r="K1497" t="str">
            <v>HERRAMIENTA.MENOR(%)-,05</v>
          </cell>
          <cell r="L1497" t="str">
            <v>islm10002132-,5</v>
          </cell>
          <cell r="M1497" t="str">
            <v>islm10002133-2,25</v>
          </cell>
          <cell r="N1497" t="str">
            <v>islm10002134-2,25</v>
          </cell>
          <cell r="O1497" t="str">
            <v>islm10002135-,07</v>
          </cell>
          <cell r="P1497" t="str">
            <v>islp10002100-,13</v>
          </cell>
          <cell r="Q1497">
            <v>0</v>
          </cell>
          <cell r="R1497">
            <v>0</v>
          </cell>
          <cell r="S1497">
            <v>0</v>
          </cell>
          <cell r="T1497">
            <v>0</v>
          </cell>
          <cell r="U1497">
            <v>0</v>
          </cell>
          <cell r="V1497">
            <v>0</v>
          </cell>
          <cell r="W1497">
            <v>0</v>
          </cell>
          <cell r="X1497">
            <v>0</v>
          </cell>
          <cell r="Y1497">
            <v>0</v>
          </cell>
          <cell r="Z1497">
            <v>0</v>
          </cell>
          <cell r="AA1497">
            <v>0</v>
          </cell>
          <cell r="AB1497">
            <v>0</v>
          </cell>
          <cell r="AC1497">
            <v>0</v>
          </cell>
          <cell r="AD1497">
            <v>0</v>
          </cell>
          <cell r="AE1497">
            <v>0</v>
          </cell>
          <cell r="AF1497">
            <v>0</v>
          </cell>
          <cell r="AG1497">
            <v>0</v>
          </cell>
          <cell r="AH1497">
            <v>0</v>
          </cell>
          <cell r="AI1497">
            <v>0</v>
          </cell>
        </row>
        <row r="1498">
          <cell r="C1498" t="str">
            <v>SL1030700</v>
          </cell>
          <cell r="D1498" t="str">
            <v>Bajante de aguas lluvias en tuberia de ɸ 4" sin abrazadera</v>
          </cell>
          <cell r="E1498" t="str">
            <v>ML</v>
          </cell>
          <cell r="F1498">
            <v>0</v>
          </cell>
          <cell r="G1498">
            <v>0</v>
          </cell>
          <cell r="J1498">
            <v>0</v>
          </cell>
          <cell r="K1498" t="str">
            <v>HERRAMIENTA.MENOR(%)-0,14</v>
          </cell>
          <cell r="L1498" t="str">
            <v>islm10001961-1</v>
          </cell>
          <cell r="M1498" t="str">
            <v>islm10001960-,25</v>
          </cell>
          <cell r="N1498" t="str">
            <v>islm10001956-,021</v>
          </cell>
          <cell r="O1498" t="str">
            <v>islp10001700-,125</v>
          </cell>
          <cell r="P1498">
            <v>0</v>
          </cell>
          <cell r="Q1498">
            <v>0</v>
          </cell>
          <cell r="R1498">
            <v>0</v>
          </cell>
          <cell r="S1498">
            <v>0</v>
          </cell>
          <cell r="T1498">
            <v>0</v>
          </cell>
          <cell r="U1498">
            <v>0</v>
          </cell>
          <cell r="V1498">
            <v>0</v>
          </cell>
          <cell r="W1498">
            <v>0</v>
          </cell>
          <cell r="X1498">
            <v>0</v>
          </cell>
          <cell r="Y1498">
            <v>0</v>
          </cell>
          <cell r="Z1498">
            <v>0</v>
          </cell>
          <cell r="AA1498">
            <v>0</v>
          </cell>
          <cell r="AB1498">
            <v>0</v>
          </cell>
          <cell r="AC1498">
            <v>0</v>
          </cell>
          <cell r="AD1498">
            <v>0</v>
          </cell>
          <cell r="AE1498">
            <v>0</v>
          </cell>
          <cell r="AF1498">
            <v>0</v>
          </cell>
          <cell r="AG1498">
            <v>0</v>
          </cell>
          <cell r="AH1498">
            <v>0</v>
          </cell>
          <cell r="AI1498">
            <v>0</v>
          </cell>
        </row>
        <row r="1499">
          <cell r="C1499" t="str">
            <v>SL1030800</v>
          </cell>
          <cell r="D1499">
            <v>0</v>
          </cell>
          <cell r="E1499">
            <v>0</v>
          </cell>
          <cell r="F1499">
            <v>0</v>
          </cell>
          <cell r="G1499">
            <v>0</v>
          </cell>
          <cell r="J1499">
            <v>0</v>
          </cell>
          <cell r="K1499">
            <v>0</v>
          </cell>
          <cell r="L1499">
            <v>0</v>
          </cell>
          <cell r="M1499">
            <v>0</v>
          </cell>
          <cell r="N1499">
            <v>0</v>
          </cell>
          <cell r="O1499">
            <v>0</v>
          </cell>
          <cell r="P1499">
            <v>0</v>
          </cell>
          <cell r="Q1499">
            <v>0</v>
          </cell>
          <cell r="R1499">
            <v>0</v>
          </cell>
          <cell r="S1499">
            <v>0</v>
          </cell>
          <cell r="T1499">
            <v>0</v>
          </cell>
          <cell r="U1499">
            <v>0</v>
          </cell>
          <cell r="V1499">
            <v>0</v>
          </cell>
          <cell r="W1499">
            <v>0</v>
          </cell>
          <cell r="X1499">
            <v>0</v>
          </cell>
          <cell r="Y1499">
            <v>0</v>
          </cell>
          <cell r="Z1499">
            <v>0</v>
          </cell>
          <cell r="AA1499">
            <v>0</v>
          </cell>
          <cell r="AB1499">
            <v>0</v>
          </cell>
          <cell r="AC1499">
            <v>0</v>
          </cell>
          <cell r="AD1499">
            <v>0</v>
          </cell>
          <cell r="AE1499">
            <v>0</v>
          </cell>
          <cell r="AF1499">
            <v>0</v>
          </cell>
          <cell r="AG1499">
            <v>0</v>
          </cell>
          <cell r="AH1499">
            <v>0</v>
          </cell>
          <cell r="AI1499">
            <v>0</v>
          </cell>
        </row>
        <row r="1500">
          <cell r="C1500" t="str">
            <v>SL1030900</v>
          </cell>
          <cell r="D1500">
            <v>0</v>
          </cell>
          <cell r="E1500">
            <v>0</v>
          </cell>
          <cell r="F1500">
            <v>0</v>
          </cell>
          <cell r="G1500">
            <v>0</v>
          </cell>
          <cell r="J1500">
            <v>0</v>
          </cell>
          <cell r="K1500">
            <v>0</v>
          </cell>
          <cell r="L1500">
            <v>0</v>
          </cell>
          <cell r="M1500">
            <v>0</v>
          </cell>
          <cell r="N1500">
            <v>0</v>
          </cell>
          <cell r="O1500">
            <v>0</v>
          </cell>
          <cell r="P1500">
            <v>0</v>
          </cell>
          <cell r="Q1500">
            <v>0</v>
          </cell>
          <cell r="R1500">
            <v>0</v>
          </cell>
          <cell r="S1500">
            <v>0</v>
          </cell>
          <cell r="T1500">
            <v>0</v>
          </cell>
          <cell r="U1500">
            <v>0</v>
          </cell>
          <cell r="V1500">
            <v>0</v>
          </cell>
          <cell r="W1500">
            <v>0</v>
          </cell>
          <cell r="X1500">
            <v>0</v>
          </cell>
          <cell r="Y1500">
            <v>0</v>
          </cell>
          <cell r="Z1500">
            <v>0</v>
          </cell>
          <cell r="AA1500">
            <v>0</v>
          </cell>
          <cell r="AB1500">
            <v>0</v>
          </cell>
          <cell r="AC1500">
            <v>0</v>
          </cell>
          <cell r="AD1500">
            <v>0</v>
          </cell>
          <cell r="AE1500">
            <v>0</v>
          </cell>
          <cell r="AF1500">
            <v>0</v>
          </cell>
          <cell r="AG1500">
            <v>0</v>
          </cell>
          <cell r="AH1500">
            <v>0</v>
          </cell>
          <cell r="AI1500">
            <v>0</v>
          </cell>
        </row>
        <row r="1501">
          <cell r="C1501" t="str">
            <v>SL1031000</v>
          </cell>
          <cell r="D1501" t="str">
            <v>Desmonte de divisiones en aluminio</v>
          </cell>
          <cell r="E1501" t="str">
            <v>Global</v>
          </cell>
          <cell r="F1501">
            <v>0</v>
          </cell>
          <cell r="G1501">
            <v>0</v>
          </cell>
          <cell r="J1501">
            <v>0</v>
          </cell>
          <cell r="K1501" t="str">
            <v>HERRAMIENTA.MENOR(%)-0,1</v>
          </cell>
          <cell r="L1501" t="str">
            <v>islp10007600-,6</v>
          </cell>
          <cell r="M1501">
            <v>0</v>
          </cell>
          <cell r="N1501">
            <v>0</v>
          </cell>
          <cell r="O1501">
            <v>0</v>
          </cell>
          <cell r="P1501">
            <v>0</v>
          </cell>
          <cell r="Q1501">
            <v>0</v>
          </cell>
          <cell r="R1501">
            <v>0</v>
          </cell>
          <cell r="S1501">
            <v>0</v>
          </cell>
          <cell r="T1501">
            <v>0</v>
          </cell>
          <cell r="U1501">
            <v>0</v>
          </cell>
          <cell r="V1501">
            <v>0</v>
          </cell>
          <cell r="W1501">
            <v>0</v>
          </cell>
          <cell r="X1501">
            <v>0</v>
          </cell>
          <cell r="Y1501">
            <v>0</v>
          </cell>
          <cell r="Z1501">
            <v>0</v>
          </cell>
          <cell r="AA1501">
            <v>0</v>
          </cell>
          <cell r="AB1501">
            <v>0</v>
          </cell>
          <cell r="AC1501">
            <v>0</v>
          </cell>
          <cell r="AD1501">
            <v>0</v>
          </cell>
          <cell r="AE1501">
            <v>0</v>
          </cell>
          <cell r="AF1501">
            <v>0</v>
          </cell>
          <cell r="AG1501">
            <v>0</v>
          </cell>
          <cell r="AH1501">
            <v>0</v>
          </cell>
          <cell r="AI1501">
            <v>0</v>
          </cell>
        </row>
        <row r="1502">
          <cell r="C1502" t="str">
            <v>SL1031100</v>
          </cell>
          <cell r="D1502" t="str">
            <v>Demolicion de zocalos en baldosin de cemento</v>
          </cell>
          <cell r="E1502" t="str">
            <v>ML</v>
          </cell>
          <cell r="F1502">
            <v>0</v>
          </cell>
          <cell r="G1502">
            <v>0</v>
          </cell>
          <cell r="J1502">
            <v>0</v>
          </cell>
          <cell r="K1502" t="str">
            <v>HERRAMIENTA.MENOR(%)-0,1</v>
          </cell>
          <cell r="L1502" t="str">
            <v>islp10006200-,026</v>
          </cell>
          <cell r="M1502">
            <v>0</v>
          </cell>
          <cell r="N1502">
            <v>0</v>
          </cell>
          <cell r="O1502">
            <v>0</v>
          </cell>
          <cell r="P1502">
            <v>0</v>
          </cell>
          <cell r="Q1502">
            <v>0</v>
          </cell>
          <cell r="R1502">
            <v>0</v>
          </cell>
          <cell r="S1502">
            <v>0</v>
          </cell>
          <cell r="T1502">
            <v>0</v>
          </cell>
          <cell r="U1502">
            <v>0</v>
          </cell>
          <cell r="V1502">
            <v>0</v>
          </cell>
          <cell r="W1502">
            <v>0</v>
          </cell>
          <cell r="X1502">
            <v>0</v>
          </cell>
          <cell r="Y1502">
            <v>0</v>
          </cell>
          <cell r="Z1502">
            <v>0</v>
          </cell>
          <cell r="AA1502">
            <v>0</v>
          </cell>
          <cell r="AB1502">
            <v>0</v>
          </cell>
          <cell r="AC1502">
            <v>0</v>
          </cell>
          <cell r="AD1502">
            <v>0</v>
          </cell>
          <cell r="AE1502">
            <v>0</v>
          </cell>
          <cell r="AF1502">
            <v>0</v>
          </cell>
          <cell r="AG1502">
            <v>0</v>
          </cell>
          <cell r="AH1502">
            <v>0</v>
          </cell>
          <cell r="AI1502">
            <v>0</v>
          </cell>
        </row>
        <row r="1503">
          <cell r="C1503" t="str">
            <v>SL1031200</v>
          </cell>
          <cell r="D1503" t="str">
            <v>Demolicion de pisos en baldosin de cemento en mal estado</v>
          </cell>
          <cell r="E1503" t="str">
            <v>M2</v>
          </cell>
          <cell r="F1503">
            <v>0</v>
          </cell>
          <cell r="G1503">
            <v>0</v>
          </cell>
          <cell r="J1503">
            <v>0</v>
          </cell>
          <cell r="K1503" t="str">
            <v>HERRAMIENTA.MENOR(%)-0,1</v>
          </cell>
          <cell r="L1503" t="str">
            <v>islp10006200-,033</v>
          </cell>
          <cell r="M1503">
            <v>0</v>
          </cell>
          <cell r="N1503">
            <v>0</v>
          </cell>
          <cell r="O1503">
            <v>0</v>
          </cell>
          <cell r="P1503">
            <v>0</v>
          </cell>
          <cell r="Q1503">
            <v>0</v>
          </cell>
          <cell r="R1503">
            <v>0</v>
          </cell>
          <cell r="S1503">
            <v>0</v>
          </cell>
          <cell r="T1503">
            <v>0</v>
          </cell>
          <cell r="U1503">
            <v>0</v>
          </cell>
          <cell r="V1503">
            <v>0</v>
          </cell>
          <cell r="W1503">
            <v>0</v>
          </cell>
          <cell r="X1503">
            <v>0</v>
          </cell>
          <cell r="Y1503">
            <v>0</v>
          </cell>
          <cell r="Z1503">
            <v>0</v>
          </cell>
          <cell r="AA1503">
            <v>0</v>
          </cell>
          <cell r="AB1503">
            <v>0</v>
          </cell>
          <cell r="AC1503">
            <v>0</v>
          </cell>
          <cell r="AD1503">
            <v>0</v>
          </cell>
          <cell r="AE1503">
            <v>0</v>
          </cell>
          <cell r="AF1503">
            <v>0</v>
          </cell>
          <cell r="AG1503">
            <v>0</v>
          </cell>
          <cell r="AH1503">
            <v>0</v>
          </cell>
          <cell r="AI1503">
            <v>0</v>
          </cell>
        </row>
        <row r="1504">
          <cell r="C1504" t="str">
            <v>SL1031300</v>
          </cell>
          <cell r="D1504" t="str">
            <v>Desmonte de componentes electricos</v>
          </cell>
          <cell r="E1504" t="str">
            <v>Global</v>
          </cell>
          <cell r="F1504">
            <v>0</v>
          </cell>
          <cell r="G1504">
            <v>0</v>
          </cell>
          <cell r="J1504">
            <v>0</v>
          </cell>
          <cell r="K1504" t="str">
            <v>HERRAMIENTA.MENOR(%)-0,1</v>
          </cell>
          <cell r="L1504" t="str">
            <v>islp10006300-,65</v>
          </cell>
          <cell r="M1504">
            <v>0</v>
          </cell>
          <cell r="N1504">
            <v>0</v>
          </cell>
          <cell r="O1504">
            <v>0</v>
          </cell>
          <cell r="P1504">
            <v>0</v>
          </cell>
          <cell r="Q1504">
            <v>0</v>
          </cell>
          <cell r="R1504">
            <v>0</v>
          </cell>
          <cell r="S1504">
            <v>0</v>
          </cell>
          <cell r="T1504">
            <v>0</v>
          </cell>
          <cell r="U1504">
            <v>0</v>
          </cell>
          <cell r="V1504">
            <v>0</v>
          </cell>
          <cell r="W1504">
            <v>0</v>
          </cell>
          <cell r="X1504">
            <v>0</v>
          </cell>
          <cell r="Y1504">
            <v>0</v>
          </cell>
          <cell r="Z1504">
            <v>0</v>
          </cell>
          <cell r="AA1504">
            <v>0</v>
          </cell>
          <cell r="AB1504">
            <v>0</v>
          </cell>
          <cell r="AC1504">
            <v>0</v>
          </cell>
          <cell r="AD1504">
            <v>0</v>
          </cell>
          <cell r="AE1504">
            <v>0</v>
          </cell>
          <cell r="AF1504">
            <v>0</v>
          </cell>
          <cell r="AG1504">
            <v>0</v>
          </cell>
          <cell r="AH1504">
            <v>0</v>
          </cell>
          <cell r="AI1504">
            <v>0</v>
          </cell>
        </row>
        <row r="1505">
          <cell r="C1505" t="str">
            <v>SL1031400</v>
          </cell>
          <cell r="D1505" t="str">
            <v>Rasqueteo en muro</v>
          </cell>
          <cell r="E1505" t="str">
            <v>M2</v>
          </cell>
          <cell r="F1505">
            <v>0</v>
          </cell>
          <cell r="G1505">
            <v>0</v>
          </cell>
          <cell r="J1505">
            <v>0</v>
          </cell>
          <cell r="K1505" t="str">
            <v>HERRAMIENTA.MENOR(%)-0,1</v>
          </cell>
          <cell r="L1505" t="str">
            <v>islp10006400-,035</v>
          </cell>
          <cell r="M1505">
            <v>0</v>
          </cell>
          <cell r="N1505">
            <v>0</v>
          </cell>
          <cell r="O1505">
            <v>0</v>
          </cell>
          <cell r="P1505">
            <v>0</v>
          </cell>
          <cell r="Q1505">
            <v>0</v>
          </cell>
          <cell r="R1505">
            <v>0</v>
          </cell>
          <cell r="S1505">
            <v>0</v>
          </cell>
          <cell r="T1505">
            <v>0</v>
          </cell>
          <cell r="U1505">
            <v>0</v>
          </cell>
          <cell r="V1505">
            <v>0</v>
          </cell>
          <cell r="W1505">
            <v>0</v>
          </cell>
          <cell r="X1505">
            <v>0</v>
          </cell>
          <cell r="Y1505">
            <v>0</v>
          </cell>
          <cell r="Z1505">
            <v>0</v>
          </cell>
          <cell r="AA1505">
            <v>0</v>
          </cell>
          <cell r="AB1505">
            <v>0</v>
          </cell>
          <cell r="AC1505">
            <v>0</v>
          </cell>
          <cell r="AD1505">
            <v>0</v>
          </cell>
          <cell r="AE1505">
            <v>0</v>
          </cell>
          <cell r="AF1505">
            <v>0</v>
          </cell>
          <cell r="AG1505">
            <v>0</v>
          </cell>
          <cell r="AH1505">
            <v>0</v>
          </cell>
          <cell r="AI1505">
            <v>0</v>
          </cell>
        </row>
        <row r="1506">
          <cell r="C1506" t="str">
            <v>SL1031500</v>
          </cell>
          <cell r="D1506" t="str">
            <v>Demolicion de plantilla</v>
          </cell>
          <cell r="E1506" t="str">
            <v>M2</v>
          </cell>
          <cell r="F1506">
            <v>0</v>
          </cell>
          <cell r="G1506">
            <v>0</v>
          </cell>
          <cell r="J1506">
            <v>0</v>
          </cell>
          <cell r="K1506" t="str">
            <v>HERRAMIENTA.MENOR(%)-0,1</v>
          </cell>
          <cell r="L1506" t="str">
            <v>islp10006200-,034</v>
          </cell>
          <cell r="M1506">
            <v>0</v>
          </cell>
          <cell r="N1506">
            <v>0</v>
          </cell>
          <cell r="O1506">
            <v>0</v>
          </cell>
          <cell r="P1506">
            <v>0</v>
          </cell>
          <cell r="Q1506">
            <v>0</v>
          </cell>
          <cell r="R1506">
            <v>0</v>
          </cell>
          <cell r="S1506">
            <v>0</v>
          </cell>
          <cell r="T1506">
            <v>0</v>
          </cell>
          <cell r="U1506">
            <v>0</v>
          </cell>
          <cell r="V1506">
            <v>0</v>
          </cell>
          <cell r="W1506">
            <v>0</v>
          </cell>
          <cell r="X1506">
            <v>0</v>
          </cell>
          <cell r="Y1506">
            <v>0</v>
          </cell>
          <cell r="Z1506">
            <v>0</v>
          </cell>
          <cell r="AA1506">
            <v>0</v>
          </cell>
          <cell r="AB1506">
            <v>0</v>
          </cell>
          <cell r="AC1506">
            <v>0</v>
          </cell>
          <cell r="AD1506">
            <v>0</v>
          </cell>
          <cell r="AE1506">
            <v>0</v>
          </cell>
          <cell r="AF1506">
            <v>0</v>
          </cell>
          <cell r="AG1506">
            <v>0</v>
          </cell>
          <cell r="AH1506">
            <v>0</v>
          </cell>
          <cell r="AI1506">
            <v>0</v>
          </cell>
        </row>
        <row r="1507">
          <cell r="C1507" t="str">
            <v>SL1031600</v>
          </cell>
          <cell r="D1507" t="str">
            <v>Plantilla de piso en concreto de 3000 psi, espesor 0,10 m;  reforzado con malla electrosldada M-131</v>
          </cell>
          <cell r="E1507" t="str">
            <v>M2</v>
          </cell>
          <cell r="F1507">
            <v>0</v>
          </cell>
          <cell r="G1507">
            <v>0</v>
          </cell>
          <cell r="J1507">
            <v>0</v>
          </cell>
          <cell r="K1507" t="str">
            <v>HERRAMIENTA.MENOR(%)-0,1</v>
          </cell>
          <cell r="L1507" t="str">
            <v>islm10002136-1,1</v>
          </cell>
          <cell r="M1507" t="str">
            <v>islm10001866-,105</v>
          </cell>
          <cell r="N1507" t="str">
            <v>050246-1</v>
          </cell>
          <cell r="O1507" t="str">
            <v>islp10006200-,04</v>
          </cell>
          <cell r="P1507">
            <v>0</v>
          </cell>
          <cell r="Q1507">
            <v>0</v>
          </cell>
          <cell r="R1507">
            <v>0</v>
          </cell>
          <cell r="S1507">
            <v>0</v>
          </cell>
          <cell r="T1507">
            <v>0</v>
          </cell>
          <cell r="U1507">
            <v>0</v>
          </cell>
          <cell r="V1507">
            <v>0</v>
          </cell>
          <cell r="W1507">
            <v>0</v>
          </cell>
          <cell r="X1507">
            <v>0</v>
          </cell>
          <cell r="Y1507">
            <v>0</v>
          </cell>
          <cell r="Z1507">
            <v>0</v>
          </cell>
          <cell r="AA1507">
            <v>0</v>
          </cell>
          <cell r="AB1507">
            <v>0</v>
          </cell>
          <cell r="AC1507">
            <v>0</v>
          </cell>
          <cell r="AD1507">
            <v>0</v>
          </cell>
          <cell r="AE1507">
            <v>0</v>
          </cell>
          <cell r="AF1507">
            <v>0</v>
          </cell>
          <cell r="AG1507">
            <v>0</v>
          </cell>
          <cell r="AH1507">
            <v>0</v>
          </cell>
          <cell r="AI1507">
            <v>0</v>
          </cell>
        </row>
        <row r="1508">
          <cell r="C1508" t="str">
            <v>SL1031700</v>
          </cell>
          <cell r="D1508" t="str">
            <v>Levante en bloque vibrado de cemento de (0,10x0,20x0,40) , mortero de pega 1:4</v>
          </cell>
          <cell r="E1508" t="str">
            <v>M2</v>
          </cell>
          <cell r="F1508">
            <v>0</v>
          </cell>
          <cell r="G1508">
            <v>0</v>
          </cell>
          <cell r="J1508">
            <v>0</v>
          </cell>
          <cell r="K1508" t="str">
            <v>HERRAMIENTA.MENOR(%)-0,06</v>
          </cell>
          <cell r="L1508" t="str">
            <v>isle10002200-,05</v>
          </cell>
          <cell r="M1508" t="str">
            <v>islm10001992-13,13</v>
          </cell>
          <cell r="N1508" t="str">
            <v>islm10002137-,021</v>
          </cell>
          <cell r="O1508" t="str">
            <v>islp10007000-,035</v>
          </cell>
          <cell r="P1508">
            <v>0</v>
          </cell>
          <cell r="Q1508">
            <v>0</v>
          </cell>
          <cell r="R1508">
            <v>0</v>
          </cell>
          <cell r="S1508">
            <v>0</v>
          </cell>
          <cell r="T1508">
            <v>0</v>
          </cell>
          <cell r="U1508">
            <v>0</v>
          </cell>
          <cell r="V1508">
            <v>0</v>
          </cell>
          <cell r="W1508">
            <v>0</v>
          </cell>
          <cell r="X1508">
            <v>0</v>
          </cell>
          <cell r="Y1508">
            <v>0</v>
          </cell>
          <cell r="Z1508">
            <v>0</v>
          </cell>
          <cell r="AA1508">
            <v>0</v>
          </cell>
          <cell r="AB1508">
            <v>0</v>
          </cell>
          <cell r="AC1508">
            <v>0</v>
          </cell>
          <cell r="AD1508">
            <v>0</v>
          </cell>
          <cell r="AE1508">
            <v>0</v>
          </cell>
          <cell r="AF1508">
            <v>0</v>
          </cell>
          <cell r="AG1508">
            <v>0</v>
          </cell>
          <cell r="AH1508">
            <v>0</v>
          </cell>
          <cell r="AI1508">
            <v>0</v>
          </cell>
        </row>
        <row r="1509">
          <cell r="C1509" t="str">
            <v>SL1031800</v>
          </cell>
          <cell r="D1509" t="str">
            <v>Construccion de losa en metaldeck grado 40</v>
          </cell>
          <cell r="E1509" t="str">
            <v>M2</v>
          </cell>
          <cell r="F1509">
            <v>0</v>
          </cell>
          <cell r="G1509">
            <v>0</v>
          </cell>
          <cell r="J1509">
            <v>0</v>
          </cell>
          <cell r="K1509" t="str">
            <v>HERRAMIENTA.MENOR(%)-,017</v>
          </cell>
          <cell r="L1509" t="str">
            <v>isle10002200-,165</v>
          </cell>
          <cell r="M1509" t="str">
            <v>islm10001925-1</v>
          </cell>
          <cell r="N1509" t="str">
            <v>islm10001926-3</v>
          </cell>
          <cell r="O1509" t="str">
            <v>islm10001927-1,05</v>
          </cell>
          <cell r="P1509" t="str">
            <v>islm10001866-,04</v>
          </cell>
          <cell r="Q1509" t="str">
            <v>islm10001929-10</v>
          </cell>
          <cell r="R1509" t="str">
            <v>islm10001930-20</v>
          </cell>
          <cell r="S1509" t="str">
            <v>islp10007700-,055</v>
          </cell>
          <cell r="T1509">
            <v>0</v>
          </cell>
          <cell r="U1509">
            <v>0</v>
          </cell>
          <cell r="V1509">
            <v>0</v>
          </cell>
          <cell r="W1509">
            <v>0</v>
          </cell>
          <cell r="X1509">
            <v>0</v>
          </cell>
          <cell r="Y1509">
            <v>0</v>
          </cell>
          <cell r="Z1509">
            <v>0</v>
          </cell>
          <cell r="AA1509">
            <v>0</v>
          </cell>
          <cell r="AB1509">
            <v>0</v>
          </cell>
          <cell r="AC1509">
            <v>0</v>
          </cell>
          <cell r="AD1509">
            <v>0</v>
          </cell>
          <cell r="AE1509">
            <v>0</v>
          </cell>
          <cell r="AF1509">
            <v>0</v>
          </cell>
          <cell r="AG1509">
            <v>0</v>
          </cell>
          <cell r="AH1509">
            <v>0</v>
          </cell>
          <cell r="AI1509">
            <v>0</v>
          </cell>
        </row>
        <row r="1510">
          <cell r="C1510" t="str">
            <v>SL1031900</v>
          </cell>
          <cell r="D1510" t="str">
            <v>Pañete allanado mortero 1:4, espesor 0,02 m</v>
          </cell>
          <cell r="E1510" t="str">
            <v>M2</v>
          </cell>
          <cell r="F1510">
            <v>0</v>
          </cell>
          <cell r="G1510">
            <v>0</v>
          </cell>
          <cell r="J1510">
            <v>0</v>
          </cell>
          <cell r="K1510" t="str">
            <v>HERRAMIENTA.MENOR(%)-0,06</v>
          </cell>
          <cell r="L1510" t="str">
            <v>isle10002200-,125</v>
          </cell>
          <cell r="M1510" t="str">
            <v>islm10002137-,025</v>
          </cell>
          <cell r="N1510" t="str">
            <v>islp10007000-,045</v>
          </cell>
          <cell r="O1510">
            <v>0</v>
          </cell>
          <cell r="P1510">
            <v>0</v>
          </cell>
          <cell r="Q1510">
            <v>0</v>
          </cell>
          <cell r="R1510">
            <v>0</v>
          </cell>
          <cell r="S1510">
            <v>0</v>
          </cell>
          <cell r="T1510">
            <v>0</v>
          </cell>
          <cell r="U1510">
            <v>0</v>
          </cell>
          <cell r="V1510">
            <v>0</v>
          </cell>
          <cell r="W1510">
            <v>0</v>
          </cell>
          <cell r="X1510">
            <v>0</v>
          </cell>
          <cell r="Y1510">
            <v>0</v>
          </cell>
          <cell r="Z1510">
            <v>0</v>
          </cell>
          <cell r="AA1510">
            <v>0</v>
          </cell>
          <cell r="AB1510">
            <v>0</v>
          </cell>
          <cell r="AC1510">
            <v>0</v>
          </cell>
          <cell r="AD1510">
            <v>0</v>
          </cell>
          <cell r="AE1510">
            <v>0</v>
          </cell>
          <cell r="AF1510">
            <v>0</v>
          </cell>
          <cell r="AG1510">
            <v>0</v>
          </cell>
          <cell r="AH1510">
            <v>0</v>
          </cell>
          <cell r="AI1510">
            <v>0</v>
          </cell>
        </row>
        <row r="1511">
          <cell r="C1511" t="str">
            <v>SL1032000</v>
          </cell>
          <cell r="D1511" t="str">
            <v>Filete allanado mortero 1:4, espesor 0,02 m</v>
          </cell>
          <cell r="E1511" t="str">
            <v>ML</v>
          </cell>
          <cell r="F1511">
            <v>0</v>
          </cell>
          <cell r="G1511">
            <v>0</v>
          </cell>
          <cell r="J1511">
            <v>0</v>
          </cell>
          <cell r="K1511" t="str">
            <v>HERRAMIENTA.MENOR(%)-0,06</v>
          </cell>
          <cell r="L1511" t="str">
            <v>isle10002200-,043</v>
          </cell>
          <cell r="M1511" t="str">
            <v>islm10002137-,015</v>
          </cell>
          <cell r="N1511" t="str">
            <v>islp10007000-,016</v>
          </cell>
          <cell r="O1511">
            <v>0</v>
          </cell>
          <cell r="P1511">
            <v>0</v>
          </cell>
          <cell r="Q1511">
            <v>0</v>
          </cell>
          <cell r="R1511">
            <v>0</v>
          </cell>
          <cell r="S1511">
            <v>0</v>
          </cell>
          <cell r="T1511">
            <v>0</v>
          </cell>
          <cell r="U1511">
            <v>0</v>
          </cell>
          <cell r="V1511">
            <v>0</v>
          </cell>
          <cell r="W1511">
            <v>0</v>
          </cell>
          <cell r="X1511">
            <v>0</v>
          </cell>
          <cell r="Y1511">
            <v>0</v>
          </cell>
          <cell r="Z1511">
            <v>0</v>
          </cell>
          <cell r="AA1511">
            <v>0</v>
          </cell>
          <cell r="AB1511">
            <v>0</v>
          </cell>
          <cell r="AC1511">
            <v>0</v>
          </cell>
          <cell r="AD1511">
            <v>0</v>
          </cell>
          <cell r="AE1511">
            <v>0</v>
          </cell>
          <cell r="AF1511">
            <v>0</v>
          </cell>
          <cell r="AG1511">
            <v>0</v>
          </cell>
          <cell r="AH1511">
            <v>0</v>
          </cell>
          <cell r="AI1511">
            <v>0</v>
          </cell>
        </row>
        <row r="1512">
          <cell r="C1512" t="str">
            <v>SL1032100</v>
          </cell>
          <cell r="D1512" t="str">
            <v>Construccion de cielo raso en yeso carton incluye estructura metalica de soporte sellado de juntas con cinta malla y mastik</v>
          </cell>
          <cell r="E1512" t="str">
            <v>M2</v>
          </cell>
          <cell r="F1512" t="str">
            <v>igob1007900</v>
          </cell>
          <cell r="G1512">
            <v>0</v>
          </cell>
          <cell r="J1512">
            <v>0</v>
          </cell>
          <cell r="K1512" t="str">
            <v>HERRAMIENTA.MENOR(%)-0,06</v>
          </cell>
          <cell r="L1512" t="str">
            <v>isle10002200-,25</v>
          </cell>
          <cell r="M1512" t="str">
            <v>igob1007900-,33</v>
          </cell>
          <cell r="N1512" t="str">
            <v>islm10002138-1,03</v>
          </cell>
          <cell r="O1512" t="str">
            <v>islm10002139-1,05</v>
          </cell>
          <cell r="P1512" t="str">
            <v>islm10002140-,4</v>
          </cell>
          <cell r="Q1512" t="str">
            <v>islp10007800-,13</v>
          </cell>
          <cell r="R1512">
            <v>0</v>
          </cell>
          <cell r="S1512">
            <v>0</v>
          </cell>
          <cell r="T1512">
            <v>0</v>
          </cell>
          <cell r="U1512">
            <v>0</v>
          </cell>
          <cell r="V1512">
            <v>0</v>
          </cell>
          <cell r="W1512">
            <v>0</v>
          </cell>
          <cell r="X1512">
            <v>0</v>
          </cell>
          <cell r="Y1512">
            <v>0</v>
          </cell>
          <cell r="Z1512">
            <v>0</v>
          </cell>
          <cell r="AA1512">
            <v>0</v>
          </cell>
          <cell r="AB1512">
            <v>0</v>
          </cell>
          <cell r="AC1512">
            <v>0</v>
          </cell>
          <cell r="AD1512">
            <v>0</v>
          </cell>
          <cell r="AE1512">
            <v>0</v>
          </cell>
          <cell r="AF1512">
            <v>0</v>
          </cell>
          <cell r="AG1512">
            <v>0</v>
          </cell>
          <cell r="AH1512">
            <v>0</v>
          </cell>
          <cell r="AI1512">
            <v>0</v>
          </cell>
          <cell r="AJ1512">
            <v>0</v>
          </cell>
        </row>
        <row r="1513">
          <cell r="C1513" t="str">
            <v>SL1032200</v>
          </cell>
          <cell r="D1513" t="str">
            <v>Suministro e instalacion de escalera helicoidal en tubo de 3" paral principal huellas en lamina de alfajor, pasamano en tubo doblado en friom de 1 1/2". Pintado con anticorrosivo y acabado final en esmalte negro.</v>
          </cell>
          <cell r="E1513" t="str">
            <v>Global</v>
          </cell>
          <cell r="F1513">
            <v>0</v>
          </cell>
          <cell r="G1513">
            <v>0</v>
          </cell>
          <cell r="J1513">
            <v>0</v>
          </cell>
          <cell r="K1513" t="str">
            <v>HERRAMIENTA.MENOR(%)-0,1</v>
          </cell>
          <cell r="L1513" t="str">
            <v>isle10002200-5</v>
          </cell>
          <cell r="M1513" t="str">
            <v>SLASUB100005-1</v>
          </cell>
          <cell r="N1513" t="str">
            <v>islp10007900-1</v>
          </cell>
          <cell r="O1513">
            <v>0</v>
          </cell>
          <cell r="P1513">
            <v>0</v>
          </cell>
          <cell r="Q1513">
            <v>0</v>
          </cell>
          <cell r="R1513">
            <v>0</v>
          </cell>
          <cell r="S1513">
            <v>0</v>
          </cell>
          <cell r="T1513">
            <v>0</v>
          </cell>
          <cell r="U1513">
            <v>0</v>
          </cell>
          <cell r="V1513">
            <v>0</v>
          </cell>
          <cell r="W1513">
            <v>0</v>
          </cell>
          <cell r="X1513">
            <v>0</v>
          </cell>
          <cell r="Y1513">
            <v>0</v>
          </cell>
          <cell r="Z1513">
            <v>0</v>
          </cell>
          <cell r="AA1513">
            <v>0</v>
          </cell>
          <cell r="AB1513">
            <v>0</v>
          </cell>
          <cell r="AC1513">
            <v>0</v>
          </cell>
          <cell r="AD1513">
            <v>0</v>
          </cell>
          <cell r="AE1513">
            <v>0</v>
          </cell>
          <cell r="AF1513">
            <v>0</v>
          </cell>
          <cell r="AG1513">
            <v>0</v>
          </cell>
          <cell r="AH1513">
            <v>0</v>
          </cell>
          <cell r="AI1513">
            <v>0</v>
          </cell>
        </row>
        <row r="1514">
          <cell r="C1514" t="str">
            <v>SL1032300</v>
          </cell>
          <cell r="D1514" t="str">
            <v>Suministro e instalacion de vigas IP</v>
          </cell>
          <cell r="E1514" t="str">
            <v>ML</v>
          </cell>
          <cell r="F1514">
            <v>0</v>
          </cell>
          <cell r="G1514">
            <v>0</v>
          </cell>
          <cell r="J1514">
            <v>0</v>
          </cell>
          <cell r="K1514" t="str">
            <v>HERRAMIENTA.MENOR(%)-0,1</v>
          </cell>
          <cell r="L1514" t="str">
            <v>islm10001849-,1667</v>
          </cell>
          <cell r="M1514" t="str">
            <v>islm10001853-,1</v>
          </cell>
          <cell r="N1514" t="str">
            <v>islm10001854-,1</v>
          </cell>
          <cell r="O1514" t="str">
            <v>igob1002300-0,03</v>
          </cell>
          <cell r="P1514" t="str">
            <v>igob1010700-0,03</v>
          </cell>
          <cell r="Q1514" t="str">
            <v>islp10007900-,03</v>
          </cell>
          <cell r="R1514">
            <v>0</v>
          </cell>
          <cell r="S1514">
            <v>0</v>
          </cell>
          <cell r="T1514">
            <v>0</v>
          </cell>
          <cell r="U1514">
            <v>0</v>
          </cell>
          <cell r="V1514">
            <v>0</v>
          </cell>
          <cell r="W1514">
            <v>0</v>
          </cell>
          <cell r="X1514">
            <v>0</v>
          </cell>
          <cell r="Y1514">
            <v>0</v>
          </cell>
          <cell r="Z1514">
            <v>0</v>
          </cell>
          <cell r="AA1514">
            <v>0</v>
          </cell>
          <cell r="AB1514">
            <v>0</v>
          </cell>
          <cell r="AC1514">
            <v>0</v>
          </cell>
          <cell r="AD1514">
            <v>0</v>
          </cell>
          <cell r="AE1514">
            <v>0</v>
          </cell>
          <cell r="AF1514">
            <v>0</v>
          </cell>
          <cell r="AG1514">
            <v>0</v>
          </cell>
          <cell r="AH1514">
            <v>0</v>
          </cell>
          <cell r="AI1514">
            <v>0</v>
          </cell>
        </row>
        <row r="1515">
          <cell r="C1515" t="str">
            <v>SL1032400</v>
          </cell>
          <cell r="D1515" t="str">
            <v>Salida electrica</v>
          </cell>
          <cell r="E1515" t="str">
            <v>UN</v>
          </cell>
          <cell r="F1515" t="str">
            <v>islm10001823</v>
          </cell>
          <cell r="G1515">
            <v>0</v>
          </cell>
          <cell r="J1515">
            <v>0</v>
          </cell>
          <cell r="K1515" t="str">
            <v>HERRAMIENTA.MENOR(%)-,025</v>
          </cell>
          <cell r="L1515" t="str">
            <v>igob1001100-9</v>
          </cell>
          <cell r="M1515" t="str">
            <v>islm10001823-9</v>
          </cell>
          <cell r="N1515" t="str">
            <v>islm10002056-,2</v>
          </cell>
          <cell r="O1515" t="str">
            <v>islp10006300-,17</v>
          </cell>
          <cell r="P1515">
            <v>0</v>
          </cell>
          <cell r="Q1515">
            <v>0</v>
          </cell>
          <cell r="R1515">
            <v>0</v>
          </cell>
          <cell r="S1515">
            <v>0</v>
          </cell>
          <cell r="T1515">
            <v>0</v>
          </cell>
          <cell r="U1515">
            <v>0</v>
          </cell>
          <cell r="V1515">
            <v>0</v>
          </cell>
          <cell r="W1515">
            <v>0</v>
          </cell>
          <cell r="X1515">
            <v>0</v>
          </cell>
          <cell r="Y1515">
            <v>0</v>
          </cell>
          <cell r="Z1515">
            <v>0</v>
          </cell>
          <cell r="AA1515">
            <v>0</v>
          </cell>
          <cell r="AB1515">
            <v>0</v>
          </cell>
          <cell r="AC1515">
            <v>0</v>
          </cell>
          <cell r="AD1515">
            <v>0</v>
          </cell>
          <cell r="AE1515">
            <v>0</v>
          </cell>
          <cell r="AF1515">
            <v>0</v>
          </cell>
          <cell r="AG1515">
            <v>0</v>
          </cell>
          <cell r="AH1515">
            <v>0</v>
          </cell>
          <cell r="AI1515">
            <v>0</v>
          </cell>
        </row>
        <row r="1516">
          <cell r="C1516" t="str">
            <v>SL1032500</v>
          </cell>
          <cell r="D1516" t="str">
            <v>Salida interruptor doble en manposteria seca longuitud promedio 4,5 m</v>
          </cell>
          <cell r="E1516" t="str">
            <v>UN</v>
          </cell>
          <cell r="F1516">
            <v>0</v>
          </cell>
          <cell r="G1516">
            <v>0</v>
          </cell>
          <cell r="J1516">
            <v>0</v>
          </cell>
          <cell r="K1516" t="str">
            <v>HERRAMIENTA.MENOR(%)-,025</v>
          </cell>
          <cell r="L1516" t="str">
            <v>igob1013100-1</v>
          </cell>
          <cell r="M1516" t="str">
            <v>islm10002058-4,5</v>
          </cell>
          <cell r="N1516" t="str">
            <v>islm10002056-,2</v>
          </cell>
          <cell r="O1516" t="str">
            <v>islp10006300-,125</v>
          </cell>
          <cell r="P1516">
            <v>0</v>
          </cell>
          <cell r="Q1516">
            <v>0</v>
          </cell>
          <cell r="R1516">
            <v>0</v>
          </cell>
          <cell r="S1516">
            <v>0</v>
          </cell>
          <cell r="T1516">
            <v>0</v>
          </cell>
          <cell r="U1516">
            <v>0</v>
          </cell>
          <cell r="V1516">
            <v>0</v>
          </cell>
          <cell r="W1516">
            <v>0</v>
          </cell>
          <cell r="X1516">
            <v>0</v>
          </cell>
          <cell r="Y1516">
            <v>0</v>
          </cell>
          <cell r="Z1516">
            <v>0</v>
          </cell>
          <cell r="AA1516">
            <v>0</v>
          </cell>
          <cell r="AB1516">
            <v>0</v>
          </cell>
          <cell r="AC1516">
            <v>0</v>
          </cell>
          <cell r="AD1516">
            <v>0</v>
          </cell>
          <cell r="AE1516">
            <v>0</v>
          </cell>
          <cell r="AF1516">
            <v>0</v>
          </cell>
          <cell r="AG1516">
            <v>0</v>
          </cell>
          <cell r="AH1516">
            <v>0</v>
          </cell>
          <cell r="AI1516">
            <v>0</v>
          </cell>
        </row>
        <row r="1517">
          <cell r="C1517" t="str">
            <v>SL1032600</v>
          </cell>
          <cell r="D1517" t="str">
            <v>Salida toma doble con polo a tierra en manposteria seca longuitud promedio 6m</v>
          </cell>
          <cell r="E1517" t="str">
            <v>UN</v>
          </cell>
          <cell r="F1517">
            <v>0</v>
          </cell>
          <cell r="G1517">
            <v>0</v>
          </cell>
          <cell r="J1517">
            <v>0</v>
          </cell>
          <cell r="K1517" t="str">
            <v>HERRAMIENTA.MENOR(%)-,025</v>
          </cell>
          <cell r="L1517" t="str">
            <v>islm10002057-1</v>
          </cell>
          <cell r="M1517" t="str">
            <v>islm10002058-6</v>
          </cell>
          <cell r="N1517" t="str">
            <v>islm10002056-,1</v>
          </cell>
          <cell r="O1517" t="str">
            <v>islp10006300-,125</v>
          </cell>
          <cell r="P1517">
            <v>0</v>
          </cell>
          <cell r="Q1517">
            <v>0</v>
          </cell>
          <cell r="R1517">
            <v>0</v>
          </cell>
          <cell r="S1517">
            <v>0</v>
          </cell>
          <cell r="T1517">
            <v>0</v>
          </cell>
          <cell r="U1517">
            <v>0</v>
          </cell>
          <cell r="V1517">
            <v>0</v>
          </cell>
          <cell r="W1517">
            <v>0</v>
          </cell>
          <cell r="X1517">
            <v>0</v>
          </cell>
          <cell r="Y1517">
            <v>0</v>
          </cell>
          <cell r="Z1517">
            <v>0</v>
          </cell>
          <cell r="AA1517">
            <v>0</v>
          </cell>
          <cell r="AB1517">
            <v>0</v>
          </cell>
          <cell r="AC1517">
            <v>0</v>
          </cell>
          <cell r="AD1517">
            <v>0</v>
          </cell>
          <cell r="AE1517">
            <v>0</v>
          </cell>
          <cell r="AF1517">
            <v>0</v>
          </cell>
          <cell r="AG1517">
            <v>0</v>
          </cell>
          <cell r="AH1517">
            <v>0</v>
          </cell>
          <cell r="AI1517">
            <v>0</v>
          </cell>
        </row>
        <row r="1518">
          <cell r="C1518" t="str">
            <v>SL1032700</v>
          </cell>
          <cell r="D1518" t="str">
            <v>Tablero Bifasico  de 8  Circuitos ,con puerta y chapa.</v>
          </cell>
          <cell r="E1518" t="str">
            <v>UN</v>
          </cell>
          <cell r="F1518">
            <v>0</v>
          </cell>
          <cell r="G1518">
            <v>0</v>
          </cell>
          <cell r="J1518">
            <v>0</v>
          </cell>
          <cell r="K1518" t="str">
            <v>HERRAMIENTA.MENOR(%)-0,02</v>
          </cell>
          <cell r="L1518" t="str">
            <v>islm10001907-1</v>
          </cell>
          <cell r="M1518" t="str">
            <v>islp10006300-,3</v>
          </cell>
          <cell r="N1518">
            <v>0</v>
          </cell>
          <cell r="O1518">
            <v>0</v>
          </cell>
          <cell r="P1518">
            <v>0</v>
          </cell>
          <cell r="Q1518">
            <v>0</v>
          </cell>
          <cell r="R1518">
            <v>0</v>
          </cell>
          <cell r="S1518">
            <v>0</v>
          </cell>
          <cell r="T1518">
            <v>0</v>
          </cell>
          <cell r="U1518">
            <v>0</v>
          </cell>
          <cell r="V1518">
            <v>0</v>
          </cell>
          <cell r="W1518">
            <v>0</v>
          </cell>
          <cell r="X1518">
            <v>0</v>
          </cell>
          <cell r="Y1518">
            <v>0</v>
          </cell>
          <cell r="Z1518">
            <v>0</v>
          </cell>
          <cell r="AA1518">
            <v>0</v>
          </cell>
          <cell r="AB1518">
            <v>0</v>
          </cell>
          <cell r="AC1518">
            <v>0</v>
          </cell>
          <cell r="AD1518">
            <v>0</v>
          </cell>
          <cell r="AE1518">
            <v>0</v>
          </cell>
          <cell r="AF1518">
            <v>0</v>
          </cell>
          <cell r="AG1518">
            <v>0</v>
          </cell>
          <cell r="AH1518">
            <v>0</v>
          </cell>
          <cell r="AI1518">
            <v>0</v>
          </cell>
        </row>
        <row r="1519">
          <cell r="C1519" t="str">
            <v>SL1032800</v>
          </cell>
          <cell r="D1519" t="str">
            <v>Suministro e instalacion de lamparas de empotrar de 18 w panel cuadrado</v>
          </cell>
          <cell r="E1519" t="str">
            <v>UN</v>
          </cell>
          <cell r="F1519">
            <v>0</v>
          </cell>
          <cell r="G1519">
            <v>0</v>
          </cell>
          <cell r="J1519">
            <v>0</v>
          </cell>
          <cell r="K1519" t="str">
            <v>HERRAMIENTA.MENOR(%)-0,5</v>
          </cell>
          <cell r="L1519" t="str">
            <v>islm10002143-1</v>
          </cell>
          <cell r="M1519" t="str">
            <v>islp10006300-,065</v>
          </cell>
          <cell r="N1519">
            <v>0</v>
          </cell>
          <cell r="O1519">
            <v>0</v>
          </cell>
          <cell r="P1519">
            <v>0</v>
          </cell>
          <cell r="Q1519">
            <v>0</v>
          </cell>
          <cell r="R1519">
            <v>0</v>
          </cell>
          <cell r="S1519">
            <v>0</v>
          </cell>
          <cell r="T1519">
            <v>0</v>
          </cell>
          <cell r="U1519">
            <v>0</v>
          </cell>
          <cell r="V1519">
            <v>0</v>
          </cell>
          <cell r="W1519">
            <v>0</v>
          </cell>
          <cell r="X1519">
            <v>0</v>
          </cell>
          <cell r="Y1519">
            <v>0</v>
          </cell>
          <cell r="Z1519">
            <v>0</v>
          </cell>
          <cell r="AA1519">
            <v>0</v>
          </cell>
          <cell r="AB1519">
            <v>0</v>
          </cell>
          <cell r="AC1519">
            <v>0</v>
          </cell>
          <cell r="AD1519">
            <v>0</v>
          </cell>
          <cell r="AE1519">
            <v>0</v>
          </cell>
          <cell r="AF1519">
            <v>0</v>
          </cell>
          <cell r="AG1519">
            <v>0</v>
          </cell>
          <cell r="AH1519">
            <v>0</v>
          </cell>
          <cell r="AI1519">
            <v>0</v>
          </cell>
        </row>
        <row r="1520">
          <cell r="C1520" t="str">
            <v>SL1032900</v>
          </cell>
          <cell r="D1520" t="str">
            <v>Suministro e instalacion de lamparas de empotrar de 12w redondo</v>
          </cell>
          <cell r="E1520" t="str">
            <v>UN</v>
          </cell>
          <cell r="F1520">
            <v>0</v>
          </cell>
          <cell r="G1520">
            <v>0</v>
          </cell>
          <cell r="J1520">
            <v>0</v>
          </cell>
          <cell r="K1520" t="str">
            <v>HERRAMIENTA.MENOR(%)-0,5</v>
          </cell>
          <cell r="L1520" t="str">
            <v>islm10002144-1</v>
          </cell>
          <cell r="M1520" t="str">
            <v>islp10006300-,065</v>
          </cell>
          <cell r="N1520">
            <v>0</v>
          </cell>
          <cell r="O1520">
            <v>0</v>
          </cell>
          <cell r="P1520">
            <v>0</v>
          </cell>
          <cell r="Q1520">
            <v>0</v>
          </cell>
          <cell r="R1520">
            <v>0</v>
          </cell>
          <cell r="S1520">
            <v>0</v>
          </cell>
          <cell r="T1520">
            <v>0</v>
          </cell>
          <cell r="U1520">
            <v>0</v>
          </cell>
          <cell r="V1520">
            <v>0</v>
          </cell>
          <cell r="W1520">
            <v>0</v>
          </cell>
          <cell r="X1520">
            <v>0</v>
          </cell>
          <cell r="Y1520">
            <v>0</v>
          </cell>
          <cell r="Z1520">
            <v>0</v>
          </cell>
          <cell r="AA1520">
            <v>0</v>
          </cell>
          <cell r="AB1520">
            <v>0</v>
          </cell>
          <cell r="AC1520">
            <v>0</v>
          </cell>
          <cell r="AD1520">
            <v>0</v>
          </cell>
          <cell r="AE1520">
            <v>0</v>
          </cell>
          <cell r="AF1520">
            <v>0</v>
          </cell>
          <cell r="AG1520">
            <v>0</v>
          </cell>
          <cell r="AH1520">
            <v>0</v>
          </cell>
          <cell r="AI1520">
            <v>0</v>
          </cell>
        </row>
        <row r="1521">
          <cell r="C1521" t="str">
            <v>SL1033000</v>
          </cell>
          <cell r="D1521" t="str">
            <v>Suministro e instalacion  de  lamparas tipo reflector en base de acero inoxidable  luz led 6 w</v>
          </cell>
          <cell r="E1521" t="str">
            <v>UN</v>
          </cell>
          <cell r="F1521">
            <v>0</v>
          </cell>
          <cell r="G1521">
            <v>0</v>
          </cell>
          <cell r="J1521">
            <v>0</v>
          </cell>
          <cell r="K1521" t="str">
            <v>HERRAMIENTA.MENOR(%)-0,5</v>
          </cell>
          <cell r="L1521" t="str">
            <v>islm10002145-1</v>
          </cell>
          <cell r="M1521" t="str">
            <v>islp10006300-,065</v>
          </cell>
          <cell r="N1521">
            <v>0</v>
          </cell>
          <cell r="O1521">
            <v>0</v>
          </cell>
          <cell r="P1521">
            <v>0</v>
          </cell>
          <cell r="Q1521">
            <v>0</v>
          </cell>
          <cell r="R1521">
            <v>0</v>
          </cell>
          <cell r="S1521">
            <v>0</v>
          </cell>
          <cell r="T1521">
            <v>0</v>
          </cell>
          <cell r="U1521">
            <v>0</v>
          </cell>
          <cell r="V1521">
            <v>0</v>
          </cell>
          <cell r="W1521">
            <v>0</v>
          </cell>
          <cell r="X1521">
            <v>0</v>
          </cell>
          <cell r="Y1521">
            <v>0</v>
          </cell>
          <cell r="Z1521">
            <v>0</v>
          </cell>
          <cell r="AA1521">
            <v>0</v>
          </cell>
          <cell r="AB1521">
            <v>0</v>
          </cell>
          <cell r="AC1521">
            <v>0</v>
          </cell>
          <cell r="AD1521">
            <v>0</v>
          </cell>
          <cell r="AE1521">
            <v>0</v>
          </cell>
          <cell r="AF1521">
            <v>0</v>
          </cell>
          <cell r="AG1521">
            <v>0</v>
          </cell>
          <cell r="AH1521">
            <v>0</v>
          </cell>
          <cell r="AI1521">
            <v>0</v>
          </cell>
        </row>
        <row r="1522">
          <cell r="C1522" t="str">
            <v>SL1033100</v>
          </cell>
          <cell r="D1522" t="str">
            <v xml:space="preserve">Suministro e instalacion de breacker </v>
          </cell>
          <cell r="E1522" t="str">
            <v>UN</v>
          </cell>
          <cell r="F1522">
            <v>0</v>
          </cell>
          <cell r="G1522">
            <v>0</v>
          </cell>
          <cell r="J1522">
            <v>0</v>
          </cell>
          <cell r="K1522" t="str">
            <v>HERRAMIENTA.MENOR(%)-0,5</v>
          </cell>
          <cell r="L1522" t="str">
            <v>islm10002146-2</v>
          </cell>
          <cell r="M1522" t="str">
            <v>islm10002147-2</v>
          </cell>
          <cell r="N1522" t="str">
            <v>islp10006300-,065</v>
          </cell>
          <cell r="O1522">
            <v>0</v>
          </cell>
          <cell r="P1522">
            <v>0</v>
          </cell>
          <cell r="Q1522">
            <v>0</v>
          </cell>
          <cell r="R1522">
            <v>0</v>
          </cell>
          <cell r="S1522">
            <v>0</v>
          </cell>
          <cell r="T1522">
            <v>0</v>
          </cell>
          <cell r="U1522">
            <v>0</v>
          </cell>
          <cell r="V1522">
            <v>0</v>
          </cell>
          <cell r="W1522">
            <v>0</v>
          </cell>
          <cell r="X1522">
            <v>0</v>
          </cell>
          <cell r="Y1522">
            <v>0</v>
          </cell>
          <cell r="Z1522">
            <v>0</v>
          </cell>
          <cell r="AA1522">
            <v>0</v>
          </cell>
          <cell r="AB1522">
            <v>0</v>
          </cell>
          <cell r="AC1522">
            <v>0</v>
          </cell>
          <cell r="AD1522">
            <v>0</v>
          </cell>
          <cell r="AE1522">
            <v>0</v>
          </cell>
          <cell r="AF1522">
            <v>0</v>
          </cell>
          <cell r="AG1522">
            <v>0</v>
          </cell>
          <cell r="AH1522">
            <v>0</v>
          </cell>
          <cell r="AI1522">
            <v>0</v>
          </cell>
        </row>
        <row r="1523">
          <cell r="C1523" t="str">
            <v>SL1033200</v>
          </cell>
          <cell r="D1523" t="str">
            <v>Salida electrica  aire acondicionado  completa</v>
          </cell>
          <cell r="E1523" t="str">
            <v>UN</v>
          </cell>
          <cell r="F1523">
            <v>0</v>
          </cell>
          <cell r="G1523">
            <v>0</v>
          </cell>
          <cell r="J1523">
            <v>0</v>
          </cell>
          <cell r="K1523" t="str">
            <v>HERRAMIENTA.MENOR(%)-,08</v>
          </cell>
          <cell r="L1523" t="str">
            <v>islm10002059-21,63</v>
          </cell>
          <cell r="M1523" t="str">
            <v>islm10002060-7,21</v>
          </cell>
          <cell r="N1523" t="str">
            <v>islm10002061-2</v>
          </cell>
          <cell r="O1523" t="str">
            <v>islm10002062-1</v>
          </cell>
          <cell r="P1523" t="str">
            <v>islm10002063-1</v>
          </cell>
          <cell r="Q1523" t="str">
            <v>islm10002056-,052</v>
          </cell>
          <cell r="R1523" t="str">
            <v>islp10006300-,33</v>
          </cell>
          <cell r="S1523">
            <v>0</v>
          </cell>
          <cell r="T1523">
            <v>0</v>
          </cell>
          <cell r="U1523">
            <v>0</v>
          </cell>
          <cell r="V1523">
            <v>0</v>
          </cell>
          <cell r="W1523">
            <v>0</v>
          </cell>
          <cell r="X1523">
            <v>0</v>
          </cell>
          <cell r="Y1523">
            <v>0</v>
          </cell>
          <cell r="Z1523">
            <v>0</v>
          </cell>
          <cell r="AA1523">
            <v>0</v>
          </cell>
          <cell r="AB1523">
            <v>0</v>
          </cell>
          <cell r="AC1523">
            <v>0</v>
          </cell>
          <cell r="AD1523">
            <v>0</v>
          </cell>
          <cell r="AE1523">
            <v>0</v>
          </cell>
          <cell r="AF1523">
            <v>0</v>
          </cell>
          <cell r="AG1523">
            <v>0</v>
          </cell>
          <cell r="AH1523">
            <v>0</v>
          </cell>
          <cell r="AI1523">
            <v>0</v>
          </cell>
        </row>
        <row r="1524">
          <cell r="C1524" t="str">
            <v>SL1033300</v>
          </cell>
          <cell r="D1524" t="str">
            <v>Suministro e instalacion de aire acondixionado tipo minisplit inverter de 24 BTU ref ELECTROLUX</v>
          </cell>
          <cell r="E1524" t="str">
            <v>UN</v>
          </cell>
          <cell r="F1524">
            <v>0</v>
          </cell>
          <cell r="G1524">
            <v>0</v>
          </cell>
          <cell r="J1524">
            <v>0</v>
          </cell>
          <cell r="K1524" t="str">
            <v>HERRAMIENTA.MENOR(%)-0,16</v>
          </cell>
          <cell r="L1524" t="str">
            <v>islm10002017-1</v>
          </cell>
          <cell r="M1524" t="str">
            <v>islm10002018-4</v>
          </cell>
          <cell r="N1524" t="str">
            <v>islm10002019-1</v>
          </cell>
          <cell r="O1524" t="str">
            <v>islm10002020-1</v>
          </cell>
          <cell r="P1524" t="str">
            <v>islm10002021-2</v>
          </cell>
          <cell r="Q1524" t="str">
            <v>islp10006300-,8</v>
          </cell>
          <cell r="R1524">
            <v>0</v>
          </cell>
          <cell r="S1524">
            <v>0</v>
          </cell>
          <cell r="T1524">
            <v>0</v>
          </cell>
          <cell r="U1524">
            <v>0</v>
          </cell>
          <cell r="V1524">
            <v>0</v>
          </cell>
          <cell r="W1524">
            <v>0</v>
          </cell>
          <cell r="X1524">
            <v>0</v>
          </cell>
          <cell r="Y1524">
            <v>0</v>
          </cell>
          <cell r="Z1524">
            <v>0</v>
          </cell>
          <cell r="AA1524">
            <v>0</v>
          </cell>
          <cell r="AB1524">
            <v>0</v>
          </cell>
          <cell r="AC1524">
            <v>0</v>
          </cell>
          <cell r="AD1524">
            <v>0</v>
          </cell>
          <cell r="AE1524">
            <v>0</v>
          </cell>
          <cell r="AF1524">
            <v>0</v>
          </cell>
          <cell r="AG1524">
            <v>0</v>
          </cell>
          <cell r="AH1524">
            <v>0</v>
          </cell>
          <cell r="AI1524">
            <v>0</v>
          </cell>
        </row>
        <row r="1525">
          <cell r="C1525" t="str">
            <v>SL1033400</v>
          </cell>
          <cell r="D1525" t="str">
            <v>Suministro e instalacion de polo a tierra con varilla coperwell en cobre incluye conectores</v>
          </cell>
          <cell r="E1525" t="str">
            <v>UN</v>
          </cell>
          <cell r="F1525">
            <v>0</v>
          </cell>
          <cell r="G1525">
            <v>0</v>
          </cell>
          <cell r="J1525">
            <v>0</v>
          </cell>
          <cell r="K1525" t="str">
            <v>HERRAMIENTA.MENOR(%)-0,02</v>
          </cell>
          <cell r="L1525" t="str">
            <v>islm10001828-1</v>
          </cell>
          <cell r="M1525" t="str">
            <v>islm10001829-1</v>
          </cell>
          <cell r="N1525" t="str">
            <v>islm10001830-2</v>
          </cell>
          <cell r="O1525" t="str">
            <v>islm10001820-,05</v>
          </cell>
          <cell r="P1525" t="str">
            <v>islp10006300-,7</v>
          </cell>
          <cell r="Q1525">
            <v>0</v>
          </cell>
          <cell r="R1525">
            <v>0</v>
          </cell>
          <cell r="S1525">
            <v>0</v>
          </cell>
          <cell r="T1525">
            <v>0</v>
          </cell>
          <cell r="U1525">
            <v>0</v>
          </cell>
          <cell r="V1525">
            <v>0</v>
          </cell>
          <cell r="W1525">
            <v>0</v>
          </cell>
          <cell r="X1525">
            <v>0</v>
          </cell>
          <cell r="Y1525">
            <v>0</v>
          </cell>
          <cell r="Z1525">
            <v>0</v>
          </cell>
          <cell r="AA1525">
            <v>0</v>
          </cell>
          <cell r="AB1525">
            <v>0</v>
          </cell>
          <cell r="AC1525">
            <v>0</v>
          </cell>
          <cell r="AD1525">
            <v>0</v>
          </cell>
          <cell r="AE1525">
            <v>0</v>
          </cell>
          <cell r="AF1525">
            <v>0</v>
          </cell>
          <cell r="AG1525">
            <v>0</v>
          </cell>
          <cell r="AH1525">
            <v>0</v>
          </cell>
          <cell r="AI1525">
            <v>0</v>
          </cell>
        </row>
        <row r="1526">
          <cell r="C1526" t="str">
            <v>SL1033500</v>
          </cell>
          <cell r="D1526" t="str">
            <v>Aplicación de estuco plastico sobre muro</v>
          </cell>
          <cell r="E1526" t="str">
            <v>M2</v>
          </cell>
          <cell r="F1526">
            <v>0</v>
          </cell>
          <cell r="G1526">
            <v>0</v>
          </cell>
          <cell r="J1526">
            <v>0</v>
          </cell>
          <cell r="K1526" t="str">
            <v>HERRAMIENTA.MENOR(%)-0,03</v>
          </cell>
          <cell r="L1526" t="str">
            <v>igob1001700-,11</v>
          </cell>
          <cell r="M1526" t="str">
            <v>040128-,25</v>
          </cell>
          <cell r="N1526" t="str">
            <v>islp10006400-,03</v>
          </cell>
          <cell r="O1526">
            <v>0</v>
          </cell>
          <cell r="P1526">
            <v>0</v>
          </cell>
          <cell r="Q1526">
            <v>0</v>
          </cell>
          <cell r="R1526">
            <v>0</v>
          </cell>
          <cell r="S1526">
            <v>0</v>
          </cell>
          <cell r="T1526">
            <v>0</v>
          </cell>
          <cell r="U1526">
            <v>0</v>
          </cell>
          <cell r="V1526">
            <v>0</v>
          </cell>
          <cell r="W1526">
            <v>0</v>
          </cell>
          <cell r="X1526">
            <v>0</v>
          </cell>
          <cell r="Y1526">
            <v>0</v>
          </cell>
          <cell r="Z1526">
            <v>0</v>
          </cell>
          <cell r="AA1526">
            <v>0</v>
          </cell>
          <cell r="AB1526">
            <v>0</v>
          </cell>
          <cell r="AC1526">
            <v>0</v>
          </cell>
          <cell r="AD1526">
            <v>0</v>
          </cell>
          <cell r="AE1526">
            <v>0</v>
          </cell>
          <cell r="AF1526">
            <v>0</v>
          </cell>
          <cell r="AG1526">
            <v>0</v>
          </cell>
          <cell r="AH1526">
            <v>0</v>
          </cell>
          <cell r="AI1526">
            <v>0</v>
          </cell>
        </row>
        <row r="1527">
          <cell r="C1527" t="str">
            <v>SL1033600</v>
          </cell>
          <cell r="D1527" t="str">
            <v>Piso interior en porcelanato vitrificado (0,60x0,60)</v>
          </cell>
          <cell r="E1527" t="str">
            <v>M2</v>
          </cell>
          <cell r="F1527" t="str">
            <v>Piso en porcelanato formato (,60 x,60) mts@1,05*M2+30000^Pegacor Bolsa x 25 Kgr@0,21*U+36000^Herramientas menores@1*Tarifa+500^Oficial@0,125*Dia+59500^Ayudante@0,125*Dia+48450^</v>
          </cell>
          <cell r="G1527">
            <v>0</v>
          </cell>
          <cell r="J1527">
            <v>0</v>
          </cell>
          <cell r="K1527" t="str">
            <v>HERRAMIENTA.MENOR(%)-0,03</v>
          </cell>
          <cell r="L1527" t="str">
            <v>islm10002141-1,05</v>
          </cell>
          <cell r="M1527" t="str">
            <v>igob1017600-,21</v>
          </cell>
          <cell r="N1527" t="str">
            <v>islp10008000-,052</v>
          </cell>
          <cell r="O1527">
            <v>0</v>
          </cell>
          <cell r="P1527">
            <v>0</v>
          </cell>
          <cell r="Q1527">
            <v>0</v>
          </cell>
          <cell r="R1527">
            <v>0</v>
          </cell>
          <cell r="S1527">
            <v>0</v>
          </cell>
          <cell r="T1527">
            <v>0</v>
          </cell>
          <cell r="U1527">
            <v>0</v>
          </cell>
          <cell r="V1527">
            <v>0</v>
          </cell>
          <cell r="W1527">
            <v>0</v>
          </cell>
          <cell r="X1527">
            <v>0</v>
          </cell>
          <cell r="Y1527">
            <v>0</v>
          </cell>
          <cell r="Z1527">
            <v>0</v>
          </cell>
          <cell r="AA1527">
            <v>0</v>
          </cell>
          <cell r="AB1527">
            <v>0</v>
          </cell>
          <cell r="AC1527">
            <v>0</v>
          </cell>
          <cell r="AD1527">
            <v>0</v>
          </cell>
          <cell r="AE1527">
            <v>0</v>
          </cell>
          <cell r="AF1527">
            <v>0</v>
          </cell>
          <cell r="AG1527">
            <v>0</v>
          </cell>
          <cell r="AH1527">
            <v>0</v>
          </cell>
          <cell r="AI1527">
            <v>0</v>
          </cell>
        </row>
        <row r="1528">
          <cell r="C1528" t="str">
            <v>SL1033700</v>
          </cell>
          <cell r="D1528" t="str">
            <v>Postura de zocalos</v>
          </cell>
          <cell r="E1528" t="str">
            <v>ML</v>
          </cell>
          <cell r="F1528" t="str">
            <v>Porcelanato color formato (40 x 40) mts@0,105*M2+30000^Pegacor 25 kgr@0,0105*U+36000^Concolor bolsa 2 kgr@0,0315*U+10500^Herramientas menores@1*Tarifa+500^Oficial@0,05*Dia+45305^Ayudante@0,05*Dia+29155^</v>
          </cell>
          <cell r="G1528">
            <v>0</v>
          </cell>
          <cell r="J1528">
            <v>0</v>
          </cell>
          <cell r="K1528" t="str">
            <v>HERRAMIENTA.MENOR(%)-0,03</v>
          </cell>
          <cell r="L1528" t="str">
            <v>islm10002141-,105</v>
          </cell>
          <cell r="M1528" t="str">
            <v>igob1017600-,03</v>
          </cell>
          <cell r="N1528" t="str">
            <v>islp10008000-,019</v>
          </cell>
          <cell r="O1528">
            <v>0</v>
          </cell>
          <cell r="P1528">
            <v>0</v>
          </cell>
          <cell r="Q1528">
            <v>0</v>
          </cell>
          <cell r="R1528">
            <v>0</v>
          </cell>
          <cell r="S1528">
            <v>0</v>
          </cell>
          <cell r="T1528">
            <v>0</v>
          </cell>
          <cell r="U1528">
            <v>0</v>
          </cell>
          <cell r="V1528">
            <v>0</v>
          </cell>
          <cell r="W1528">
            <v>0</v>
          </cell>
          <cell r="X1528">
            <v>0</v>
          </cell>
          <cell r="Y1528">
            <v>0</v>
          </cell>
          <cell r="Z1528">
            <v>0</v>
          </cell>
          <cell r="AA1528">
            <v>0</v>
          </cell>
          <cell r="AB1528">
            <v>0</v>
          </cell>
          <cell r="AC1528">
            <v>0</v>
          </cell>
          <cell r="AD1528">
            <v>0</v>
          </cell>
          <cell r="AE1528">
            <v>0</v>
          </cell>
          <cell r="AF1528">
            <v>0</v>
          </cell>
          <cell r="AG1528">
            <v>0</v>
          </cell>
          <cell r="AH1528">
            <v>0</v>
          </cell>
          <cell r="AI1528">
            <v>0</v>
          </cell>
        </row>
        <row r="1529">
          <cell r="C1529" t="str">
            <v>SL1033800</v>
          </cell>
          <cell r="D1529" t="str">
            <v>Pintura para muro tipo viniltex o similar, a tres manos. Tipo uno.</v>
          </cell>
          <cell r="E1529" t="str">
            <v>M2</v>
          </cell>
          <cell r="F1529">
            <v>0</v>
          </cell>
          <cell r="G1529">
            <v>0</v>
          </cell>
          <cell r="J1529">
            <v>0</v>
          </cell>
          <cell r="K1529" t="str">
            <v>HERRAMIENTA.MENOR(%)-0,015</v>
          </cell>
          <cell r="L1529" t="str">
            <v>010108-,04</v>
          </cell>
          <cell r="M1529" t="str">
            <v>igob1018600-,05</v>
          </cell>
          <cell r="N1529" t="str">
            <v>islm10001842-,02</v>
          </cell>
          <cell r="O1529" t="str">
            <v>islm10001843-,01</v>
          </cell>
          <cell r="P1529" t="str">
            <v>islm10001844-,01</v>
          </cell>
          <cell r="Q1529" t="str">
            <v>igob1001700-,42</v>
          </cell>
          <cell r="R1529" t="str">
            <v>islp10006400-,028</v>
          </cell>
          <cell r="S1529">
            <v>0</v>
          </cell>
          <cell r="T1529">
            <v>0</v>
          </cell>
          <cell r="U1529">
            <v>0</v>
          </cell>
          <cell r="V1529">
            <v>0</v>
          </cell>
          <cell r="W1529">
            <v>0</v>
          </cell>
          <cell r="X1529">
            <v>0</v>
          </cell>
          <cell r="Y1529">
            <v>0</v>
          </cell>
          <cell r="Z1529">
            <v>0</v>
          </cell>
          <cell r="AA1529">
            <v>0</v>
          </cell>
          <cell r="AB1529">
            <v>0</v>
          </cell>
          <cell r="AC1529">
            <v>0</v>
          </cell>
          <cell r="AD1529">
            <v>0</v>
          </cell>
          <cell r="AE1529">
            <v>0</v>
          </cell>
          <cell r="AF1529">
            <v>0</v>
          </cell>
          <cell r="AG1529">
            <v>0</v>
          </cell>
          <cell r="AH1529">
            <v>0</v>
          </cell>
          <cell r="AI1529">
            <v>0</v>
          </cell>
        </row>
        <row r="1530">
          <cell r="C1530" t="str">
            <v>SL1033900</v>
          </cell>
          <cell r="D1530" t="str">
            <v>Mantenimiento de puerta doble existente, incluye pintura en barniz</v>
          </cell>
          <cell r="E1530" t="str">
            <v>Global</v>
          </cell>
          <cell r="F1530">
            <v>0</v>
          </cell>
          <cell r="G1530">
            <v>0</v>
          </cell>
          <cell r="J1530">
            <v>0</v>
          </cell>
          <cell r="K1530" t="str">
            <v>HERRAMIENTA.MENOR(%)-0,015</v>
          </cell>
          <cell r="L1530" t="str">
            <v>040141-3,5</v>
          </cell>
          <cell r="M1530" t="str">
            <v>040165-,7</v>
          </cell>
          <cell r="N1530" t="str">
            <v>islm10002142-,7</v>
          </cell>
          <cell r="O1530" t="str">
            <v>islp10008100-,3</v>
          </cell>
          <cell r="P1530">
            <v>0</v>
          </cell>
          <cell r="Q1530">
            <v>0</v>
          </cell>
          <cell r="R1530">
            <v>0</v>
          </cell>
          <cell r="S1530">
            <v>0</v>
          </cell>
          <cell r="T1530">
            <v>0</v>
          </cell>
          <cell r="U1530">
            <v>0</v>
          </cell>
          <cell r="V1530">
            <v>0</v>
          </cell>
          <cell r="W1530">
            <v>0</v>
          </cell>
          <cell r="X1530">
            <v>0</v>
          </cell>
          <cell r="Y1530">
            <v>0</v>
          </cell>
          <cell r="Z1530">
            <v>0</v>
          </cell>
          <cell r="AA1530">
            <v>0</v>
          </cell>
          <cell r="AB1530">
            <v>0</v>
          </cell>
          <cell r="AC1530">
            <v>0</v>
          </cell>
          <cell r="AD1530">
            <v>0</v>
          </cell>
          <cell r="AE1530">
            <v>0</v>
          </cell>
          <cell r="AF1530">
            <v>0</v>
          </cell>
          <cell r="AG1530">
            <v>0</v>
          </cell>
          <cell r="AH1530">
            <v>0</v>
          </cell>
          <cell r="AI1530">
            <v>0</v>
          </cell>
        </row>
        <row r="1531">
          <cell r="C1531" t="str">
            <v>SL1034000</v>
          </cell>
          <cell r="D1531" t="str">
            <v>Suministro e instalacion de rejillas metalicas en aluminio tipo hunter douglas</v>
          </cell>
          <cell r="E1531" t="str">
            <v>M2</v>
          </cell>
          <cell r="F1531" t="str">
            <v>SLASUB100006</v>
          </cell>
          <cell r="G1531">
            <v>0</v>
          </cell>
          <cell r="J1531">
            <v>0</v>
          </cell>
          <cell r="K1531" t="str">
            <v>HERRAMIENTA.MENOR(%)-0,015</v>
          </cell>
          <cell r="L1531" t="str">
            <v>SLASUB100006-1</v>
          </cell>
          <cell r="M1531" t="str">
            <v>islp10006700-,25</v>
          </cell>
          <cell r="N1531">
            <v>0</v>
          </cell>
          <cell r="O1531">
            <v>0</v>
          </cell>
          <cell r="P1531">
            <v>0</v>
          </cell>
          <cell r="Q1531">
            <v>0</v>
          </cell>
          <cell r="R1531">
            <v>0</v>
          </cell>
          <cell r="S1531">
            <v>0</v>
          </cell>
          <cell r="T1531">
            <v>0</v>
          </cell>
          <cell r="U1531">
            <v>0</v>
          </cell>
          <cell r="V1531">
            <v>0</v>
          </cell>
          <cell r="W1531">
            <v>0</v>
          </cell>
          <cell r="X1531">
            <v>0</v>
          </cell>
          <cell r="Y1531">
            <v>0</v>
          </cell>
          <cell r="Z1531">
            <v>0</v>
          </cell>
          <cell r="AA1531">
            <v>0</v>
          </cell>
          <cell r="AB1531">
            <v>0</v>
          </cell>
          <cell r="AC1531">
            <v>0</v>
          </cell>
          <cell r="AD1531">
            <v>0</v>
          </cell>
          <cell r="AE1531">
            <v>0</v>
          </cell>
          <cell r="AF1531">
            <v>0</v>
          </cell>
          <cell r="AG1531">
            <v>0</v>
          </cell>
          <cell r="AH1531">
            <v>0</v>
          </cell>
          <cell r="AI1531">
            <v>0</v>
          </cell>
        </row>
        <row r="1532">
          <cell r="C1532" t="str">
            <v>SL1034100</v>
          </cell>
          <cell r="D1532" t="str">
            <v>Suministro e instalacion de barandal en acero inoxidable y antepecho en vidrio templado azul 5mm</v>
          </cell>
          <cell r="E1532" t="str">
            <v>ML</v>
          </cell>
          <cell r="F1532" t="str">
            <v>SLASUB100007</v>
          </cell>
          <cell r="G1532">
            <v>0</v>
          </cell>
          <cell r="J1532">
            <v>0</v>
          </cell>
          <cell r="K1532" t="str">
            <v>HERRAMIENTA.MENOR(%)-0,015</v>
          </cell>
          <cell r="L1532" t="str">
            <v>SLASUB100007-1</v>
          </cell>
          <cell r="M1532" t="str">
            <v>islp10006700-,45</v>
          </cell>
          <cell r="N1532">
            <v>0</v>
          </cell>
          <cell r="O1532">
            <v>0</v>
          </cell>
          <cell r="P1532">
            <v>0</v>
          </cell>
          <cell r="Q1532">
            <v>0</v>
          </cell>
          <cell r="R1532">
            <v>0</v>
          </cell>
          <cell r="S1532">
            <v>0</v>
          </cell>
          <cell r="T1532">
            <v>0</v>
          </cell>
          <cell r="U1532">
            <v>0</v>
          </cell>
          <cell r="V1532">
            <v>0</v>
          </cell>
          <cell r="W1532">
            <v>0</v>
          </cell>
          <cell r="X1532">
            <v>0</v>
          </cell>
          <cell r="Y1532">
            <v>0</v>
          </cell>
          <cell r="Z1532">
            <v>0</v>
          </cell>
          <cell r="AA1532">
            <v>0</v>
          </cell>
          <cell r="AB1532">
            <v>0</v>
          </cell>
          <cell r="AC1532">
            <v>0</v>
          </cell>
          <cell r="AD1532">
            <v>0</v>
          </cell>
          <cell r="AE1532">
            <v>0</v>
          </cell>
          <cell r="AF1532">
            <v>0</v>
          </cell>
          <cell r="AG1532">
            <v>0</v>
          </cell>
          <cell r="AH1532">
            <v>0</v>
          </cell>
          <cell r="AI1532">
            <v>0</v>
          </cell>
        </row>
        <row r="1533">
          <cell r="C1533" t="str">
            <v>SL1034200</v>
          </cell>
          <cell r="D1533" t="str">
            <v>suministro e instalacion de puerta doble en vidrio templado color azul, incluye cerradura, elementos de soporte , manijas en acero inoxidable y gato reductor de velocidad (1,50x2,00)</v>
          </cell>
          <cell r="E1533" t="str">
            <v>Und</v>
          </cell>
          <cell r="F1533" t="str">
            <v>SLASUB100008</v>
          </cell>
          <cell r="G1533">
            <v>0</v>
          </cell>
          <cell r="J1533">
            <v>0</v>
          </cell>
          <cell r="K1533" t="str">
            <v>HERRAMIENTA.MENOR(%)-0,015</v>
          </cell>
          <cell r="L1533" t="str">
            <v>SLASUB100008-1</v>
          </cell>
          <cell r="M1533" t="str">
            <v>islp10007500-1,52</v>
          </cell>
          <cell r="N1533">
            <v>0</v>
          </cell>
          <cell r="O1533">
            <v>0</v>
          </cell>
          <cell r="P1533">
            <v>0</v>
          </cell>
          <cell r="Q1533">
            <v>0</v>
          </cell>
          <cell r="R1533">
            <v>0</v>
          </cell>
          <cell r="S1533">
            <v>0</v>
          </cell>
          <cell r="T1533">
            <v>0</v>
          </cell>
          <cell r="U1533">
            <v>0</v>
          </cell>
          <cell r="V1533">
            <v>0</v>
          </cell>
          <cell r="W1533">
            <v>0</v>
          </cell>
          <cell r="X1533">
            <v>0</v>
          </cell>
          <cell r="Y1533">
            <v>0</v>
          </cell>
          <cell r="Z1533">
            <v>0</v>
          </cell>
          <cell r="AA1533">
            <v>0</v>
          </cell>
          <cell r="AB1533">
            <v>0</v>
          </cell>
          <cell r="AC1533">
            <v>0</v>
          </cell>
          <cell r="AD1533">
            <v>0</v>
          </cell>
          <cell r="AE1533">
            <v>0</v>
          </cell>
          <cell r="AF1533">
            <v>0</v>
          </cell>
          <cell r="AG1533">
            <v>0</v>
          </cell>
          <cell r="AH1533">
            <v>0</v>
          </cell>
          <cell r="AI1533">
            <v>0</v>
          </cell>
        </row>
        <row r="1534">
          <cell r="C1534" t="str">
            <v>SL1034300</v>
          </cell>
          <cell r="D1534" t="str">
            <v>Suministro e instalacion de aviso en 3d en polimero de color</v>
          </cell>
          <cell r="E1534" t="str">
            <v>Und</v>
          </cell>
          <cell r="F1534" t="str">
            <v>SLASUB100009</v>
          </cell>
          <cell r="G1534">
            <v>0</v>
          </cell>
          <cell r="J1534">
            <v>0</v>
          </cell>
          <cell r="K1534" t="str">
            <v>HERRAMIENTA.MENOR(%)-0,015</v>
          </cell>
          <cell r="L1534" t="str">
            <v>SLASUB100009-1</v>
          </cell>
          <cell r="M1534" t="str">
            <v>islp10006700-,45</v>
          </cell>
          <cell r="N1534">
            <v>0</v>
          </cell>
          <cell r="O1534">
            <v>0</v>
          </cell>
          <cell r="P1534">
            <v>0</v>
          </cell>
          <cell r="Q1534">
            <v>0</v>
          </cell>
          <cell r="R1534">
            <v>0</v>
          </cell>
          <cell r="S1534">
            <v>0</v>
          </cell>
          <cell r="T1534">
            <v>0</v>
          </cell>
          <cell r="U1534">
            <v>0</v>
          </cell>
          <cell r="V1534">
            <v>0</v>
          </cell>
          <cell r="W1534">
            <v>0</v>
          </cell>
          <cell r="X1534">
            <v>0</v>
          </cell>
          <cell r="Y1534">
            <v>0</v>
          </cell>
          <cell r="Z1534">
            <v>0</v>
          </cell>
          <cell r="AA1534">
            <v>0</v>
          </cell>
          <cell r="AB1534">
            <v>0</v>
          </cell>
          <cell r="AC1534">
            <v>0</v>
          </cell>
          <cell r="AD1534">
            <v>0</v>
          </cell>
          <cell r="AE1534">
            <v>0</v>
          </cell>
          <cell r="AF1534">
            <v>0</v>
          </cell>
          <cell r="AG1534">
            <v>0</v>
          </cell>
          <cell r="AH1534">
            <v>0</v>
          </cell>
          <cell r="AI1534">
            <v>0</v>
          </cell>
        </row>
        <row r="1535">
          <cell r="C1535" t="str">
            <v>SL1034400</v>
          </cell>
          <cell r="D1535" t="str">
            <v>Limpieza y aseo final de obras.</v>
          </cell>
          <cell r="E1535" t="str">
            <v>Global</v>
          </cell>
          <cell r="F1535">
            <v>0</v>
          </cell>
          <cell r="G1535">
            <v>0</v>
          </cell>
          <cell r="J1535">
            <v>0</v>
          </cell>
          <cell r="K1535" t="str">
            <v>HERRAMIENTA.MENOR(%)-0,03</v>
          </cell>
          <cell r="L1535" t="str">
            <v>islp10008200-2,5</v>
          </cell>
          <cell r="M1535">
            <v>0</v>
          </cell>
          <cell r="N1535">
            <v>0</v>
          </cell>
          <cell r="O1535">
            <v>0</v>
          </cell>
          <cell r="P1535">
            <v>0</v>
          </cell>
          <cell r="Q1535">
            <v>0</v>
          </cell>
          <cell r="R1535">
            <v>0</v>
          </cell>
          <cell r="S1535">
            <v>0</v>
          </cell>
          <cell r="T1535">
            <v>0</v>
          </cell>
          <cell r="U1535">
            <v>0</v>
          </cell>
          <cell r="V1535">
            <v>0</v>
          </cell>
          <cell r="W1535">
            <v>0</v>
          </cell>
          <cell r="X1535">
            <v>0</v>
          </cell>
          <cell r="Y1535">
            <v>0</v>
          </cell>
          <cell r="Z1535">
            <v>0</v>
          </cell>
          <cell r="AA1535">
            <v>0</v>
          </cell>
          <cell r="AB1535">
            <v>0</v>
          </cell>
          <cell r="AC1535">
            <v>0</v>
          </cell>
          <cell r="AD1535">
            <v>0</v>
          </cell>
          <cell r="AE1535">
            <v>0</v>
          </cell>
          <cell r="AF1535">
            <v>0</v>
          </cell>
          <cell r="AG1535">
            <v>0</v>
          </cell>
          <cell r="AH1535">
            <v>0</v>
          </cell>
          <cell r="AI1535">
            <v>0</v>
          </cell>
        </row>
        <row r="1536">
          <cell r="C1536" t="str">
            <v>SL1034500</v>
          </cell>
          <cell r="D1536" t="str">
            <v xml:space="preserve">Suministro de sillas tipo sala de espera en material sintetico y estructura metalica de soporte, referencia Tandem  Isoceles  tres puestos </v>
          </cell>
          <cell r="E1536" t="str">
            <v>Und</v>
          </cell>
          <cell r="F1536">
            <v>0</v>
          </cell>
          <cell r="G1536">
            <v>0</v>
          </cell>
          <cell r="J1536">
            <v>0</v>
          </cell>
          <cell r="K1536" t="str">
            <v>SLASUB100010-1</v>
          </cell>
          <cell r="L1536">
            <v>0</v>
          </cell>
          <cell r="M1536">
            <v>0</v>
          </cell>
          <cell r="N1536">
            <v>0</v>
          </cell>
          <cell r="O1536">
            <v>0</v>
          </cell>
          <cell r="P1536">
            <v>0</v>
          </cell>
          <cell r="Q1536">
            <v>0</v>
          </cell>
          <cell r="R1536">
            <v>0</v>
          </cell>
          <cell r="S1536">
            <v>0</v>
          </cell>
          <cell r="T1536">
            <v>0</v>
          </cell>
          <cell r="U1536">
            <v>0</v>
          </cell>
          <cell r="V1536">
            <v>0</v>
          </cell>
          <cell r="W1536">
            <v>0</v>
          </cell>
          <cell r="X1536">
            <v>0</v>
          </cell>
          <cell r="Y1536">
            <v>0</v>
          </cell>
          <cell r="Z1536">
            <v>0</v>
          </cell>
          <cell r="AA1536">
            <v>0</v>
          </cell>
          <cell r="AB1536">
            <v>0</v>
          </cell>
          <cell r="AC1536">
            <v>0</v>
          </cell>
          <cell r="AD1536">
            <v>0</v>
          </cell>
          <cell r="AE1536">
            <v>0</v>
          </cell>
          <cell r="AF1536">
            <v>0</v>
          </cell>
          <cell r="AG1536">
            <v>0</v>
          </cell>
          <cell r="AH1536">
            <v>0</v>
          </cell>
          <cell r="AI1536">
            <v>0</v>
          </cell>
        </row>
        <row r="1537">
          <cell r="C1537" t="str">
            <v>SL1034600</v>
          </cell>
          <cell r="D1537" t="str">
            <v>Suministro de archivador metalico, (4) gavetas, color gris</v>
          </cell>
          <cell r="E1537" t="str">
            <v>Und</v>
          </cell>
          <cell r="F1537">
            <v>0</v>
          </cell>
          <cell r="G1537">
            <v>0</v>
          </cell>
          <cell r="J1537">
            <v>0</v>
          </cell>
          <cell r="K1537" t="str">
            <v>SLASUB100011-1</v>
          </cell>
          <cell r="L1537">
            <v>0</v>
          </cell>
          <cell r="M1537">
            <v>0</v>
          </cell>
          <cell r="N1537">
            <v>0</v>
          </cell>
          <cell r="O1537">
            <v>0</v>
          </cell>
          <cell r="P1537">
            <v>0</v>
          </cell>
          <cell r="Q1537">
            <v>0</v>
          </cell>
          <cell r="R1537">
            <v>0</v>
          </cell>
          <cell r="S1537">
            <v>0</v>
          </cell>
          <cell r="T1537">
            <v>0</v>
          </cell>
          <cell r="U1537">
            <v>0</v>
          </cell>
          <cell r="V1537">
            <v>0</v>
          </cell>
          <cell r="W1537">
            <v>0</v>
          </cell>
          <cell r="X1537">
            <v>0</v>
          </cell>
          <cell r="Y1537">
            <v>0</v>
          </cell>
          <cell r="Z1537">
            <v>0</v>
          </cell>
          <cell r="AA1537">
            <v>0</v>
          </cell>
          <cell r="AB1537">
            <v>0</v>
          </cell>
          <cell r="AC1537">
            <v>0</v>
          </cell>
          <cell r="AD1537">
            <v>0</v>
          </cell>
          <cell r="AE1537">
            <v>0</v>
          </cell>
          <cell r="AF1537">
            <v>0</v>
          </cell>
          <cell r="AG1537">
            <v>0</v>
          </cell>
          <cell r="AH1537">
            <v>0</v>
          </cell>
          <cell r="AI1537">
            <v>0</v>
          </cell>
        </row>
        <row r="1538">
          <cell r="C1538" t="str">
            <v>SL1034700</v>
          </cell>
          <cell r="D1538" t="str">
            <v>Suministro de escritorio sencillo</v>
          </cell>
          <cell r="E1538" t="str">
            <v>Und</v>
          </cell>
          <cell r="F1538">
            <v>0</v>
          </cell>
          <cell r="G1538">
            <v>0</v>
          </cell>
          <cell r="J1538">
            <v>0</v>
          </cell>
          <cell r="K1538" t="str">
            <v>SLASUB100012-1</v>
          </cell>
          <cell r="L1538">
            <v>0</v>
          </cell>
          <cell r="M1538">
            <v>0</v>
          </cell>
          <cell r="N1538">
            <v>0</v>
          </cell>
          <cell r="O1538">
            <v>0</v>
          </cell>
          <cell r="P1538">
            <v>0</v>
          </cell>
          <cell r="Q1538">
            <v>0</v>
          </cell>
          <cell r="R1538">
            <v>0</v>
          </cell>
          <cell r="S1538">
            <v>0</v>
          </cell>
          <cell r="T1538">
            <v>0</v>
          </cell>
          <cell r="U1538">
            <v>0</v>
          </cell>
          <cell r="V1538">
            <v>0</v>
          </cell>
          <cell r="W1538">
            <v>0</v>
          </cell>
          <cell r="X1538">
            <v>0</v>
          </cell>
          <cell r="Y1538">
            <v>0</v>
          </cell>
          <cell r="Z1538">
            <v>0</v>
          </cell>
          <cell r="AA1538">
            <v>0</v>
          </cell>
          <cell r="AB1538">
            <v>0</v>
          </cell>
          <cell r="AC1538">
            <v>0</v>
          </cell>
          <cell r="AD1538">
            <v>0</v>
          </cell>
          <cell r="AE1538">
            <v>0</v>
          </cell>
          <cell r="AF1538">
            <v>0</v>
          </cell>
          <cell r="AG1538">
            <v>0</v>
          </cell>
          <cell r="AH1538">
            <v>0</v>
          </cell>
          <cell r="AI1538">
            <v>0</v>
          </cell>
        </row>
        <row r="1539">
          <cell r="C1539" t="str">
            <v>SL1034800</v>
          </cell>
          <cell r="D1539" t="str">
            <v>Suministro de silla sencilla giratoria para escritorio</v>
          </cell>
          <cell r="E1539" t="str">
            <v>Und</v>
          </cell>
          <cell r="F1539">
            <v>0</v>
          </cell>
          <cell r="G1539">
            <v>0</v>
          </cell>
          <cell r="J1539">
            <v>0</v>
          </cell>
          <cell r="K1539" t="str">
            <v>SLASUB100013-1</v>
          </cell>
          <cell r="L1539">
            <v>0</v>
          </cell>
          <cell r="M1539">
            <v>0</v>
          </cell>
          <cell r="N1539">
            <v>0</v>
          </cell>
          <cell r="O1539">
            <v>0</v>
          </cell>
          <cell r="P1539">
            <v>0</v>
          </cell>
          <cell r="Q1539">
            <v>0</v>
          </cell>
          <cell r="R1539">
            <v>0</v>
          </cell>
          <cell r="S1539">
            <v>0</v>
          </cell>
          <cell r="T1539">
            <v>0</v>
          </cell>
          <cell r="U1539">
            <v>0</v>
          </cell>
          <cell r="V1539">
            <v>0</v>
          </cell>
          <cell r="W1539">
            <v>0</v>
          </cell>
          <cell r="X1539">
            <v>0</v>
          </cell>
          <cell r="Y1539">
            <v>0</v>
          </cell>
          <cell r="Z1539">
            <v>0</v>
          </cell>
          <cell r="AA1539">
            <v>0</v>
          </cell>
          <cell r="AB1539">
            <v>0</v>
          </cell>
          <cell r="AC1539">
            <v>0</v>
          </cell>
          <cell r="AD1539">
            <v>0</v>
          </cell>
          <cell r="AE1539">
            <v>0</v>
          </cell>
          <cell r="AF1539">
            <v>0</v>
          </cell>
          <cell r="AG1539">
            <v>0</v>
          </cell>
          <cell r="AH1539">
            <v>0</v>
          </cell>
          <cell r="AI1539">
            <v>0</v>
          </cell>
        </row>
        <row r="1540">
          <cell r="C1540" t="str">
            <v>SL1034900</v>
          </cell>
          <cell r="D1540" t="str">
            <v>Construccion de muros secos en Dry wall, incluye estructura metalica, refuerzo en madera, , sellado de juntas, y pintura</v>
          </cell>
          <cell r="E1540" t="str">
            <v>M2</v>
          </cell>
          <cell r="F1540" t="str">
            <v>igob1018600</v>
          </cell>
          <cell r="G1540">
            <v>0</v>
          </cell>
          <cell r="J1540">
            <v>0</v>
          </cell>
          <cell r="K1540" t="str">
            <v>HERRAMIENTA.MENOR(%)-,02</v>
          </cell>
          <cell r="L1540" t="str">
            <v>igob1018600-,05</v>
          </cell>
          <cell r="M1540" t="str">
            <v>islm10002043-,45</v>
          </cell>
          <cell r="N1540" t="str">
            <v>islm10002044-20</v>
          </cell>
          <cell r="O1540" t="str">
            <v>islm10002045-,40</v>
          </cell>
          <cell r="P1540" t="str">
            <v>islm10002046-,30</v>
          </cell>
          <cell r="Q1540" t="str">
            <v>islm10002047-,1</v>
          </cell>
          <cell r="R1540" t="str">
            <v>islm10002048-,3</v>
          </cell>
          <cell r="S1540" t="str">
            <v>islp10008300-,052</v>
          </cell>
          <cell r="T1540">
            <v>0</v>
          </cell>
          <cell r="U1540">
            <v>0</v>
          </cell>
          <cell r="V1540">
            <v>0</v>
          </cell>
          <cell r="W1540">
            <v>0</v>
          </cell>
          <cell r="X1540">
            <v>0</v>
          </cell>
          <cell r="Y1540">
            <v>0</v>
          </cell>
          <cell r="Z1540">
            <v>0</v>
          </cell>
          <cell r="AA1540">
            <v>0</v>
          </cell>
          <cell r="AB1540">
            <v>0</v>
          </cell>
          <cell r="AC1540">
            <v>0</v>
          </cell>
          <cell r="AD1540">
            <v>0</v>
          </cell>
          <cell r="AE1540">
            <v>0</v>
          </cell>
          <cell r="AF1540">
            <v>0</v>
          </cell>
          <cell r="AG1540">
            <v>0</v>
          </cell>
          <cell r="AH1540">
            <v>0</v>
          </cell>
          <cell r="AI1540">
            <v>0</v>
          </cell>
          <cell r="AJ1540">
            <v>0</v>
          </cell>
        </row>
        <row r="1541">
          <cell r="C1541" t="str">
            <v>SL1035000</v>
          </cell>
          <cell r="D1541" t="str">
            <v>Demoliciones de muros  secos existentes</v>
          </cell>
          <cell r="E1541" t="str">
            <v>M2</v>
          </cell>
          <cell r="F1541">
            <v>0</v>
          </cell>
          <cell r="G1541">
            <v>0</v>
          </cell>
          <cell r="J1541">
            <v>0</v>
          </cell>
          <cell r="K1541" t="str">
            <v>HERRAMIENTA.MENOR(%)-0,1</v>
          </cell>
          <cell r="L1541" t="str">
            <v>islp10006200-,045</v>
          </cell>
          <cell r="M1541">
            <v>0</v>
          </cell>
          <cell r="N1541">
            <v>0</v>
          </cell>
          <cell r="O1541">
            <v>0</v>
          </cell>
          <cell r="P1541">
            <v>0</v>
          </cell>
          <cell r="Q1541">
            <v>0</v>
          </cell>
          <cell r="R1541">
            <v>0</v>
          </cell>
          <cell r="S1541">
            <v>0</v>
          </cell>
          <cell r="T1541">
            <v>0</v>
          </cell>
          <cell r="U1541">
            <v>0</v>
          </cell>
          <cell r="V1541">
            <v>0</v>
          </cell>
          <cell r="W1541">
            <v>0</v>
          </cell>
          <cell r="X1541">
            <v>0</v>
          </cell>
          <cell r="Y1541">
            <v>0</v>
          </cell>
          <cell r="Z1541">
            <v>0</v>
          </cell>
          <cell r="AA1541">
            <v>0</v>
          </cell>
          <cell r="AB1541">
            <v>0</v>
          </cell>
          <cell r="AC1541">
            <v>0</v>
          </cell>
          <cell r="AD1541">
            <v>0</v>
          </cell>
          <cell r="AE1541">
            <v>0</v>
          </cell>
          <cell r="AF1541">
            <v>0</v>
          </cell>
          <cell r="AG1541">
            <v>0</v>
          </cell>
          <cell r="AH1541">
            <v>0</v>
          </cell>
          <cell r="AI1541">
            <v>0</v>
          </cell>
        </row>
        <row r="1542">
          <cell r="C1542" t="str">
            <v>SL1035100</v>
          </cell>
          <cell r="D1542" t="str">
            <v>Desmonte de componentes electricos</v>
          </cell>
          <cell r="E1542" t="str">
            <v>GLB</v>
          </cell>
          <cell r="F1542">
            <v>0</v>
          </cell>
          <cell r="G1542">
            <v>0</v>
          </cell>
          <cell r="J1542">
            <v>0</v>
          </cell>
          <cell r="K1542" t="str">
            <v>HERRAMIENTA.MENOR(%)-0,1</v>
          </cell>
          <cell r="L1542" t="str">
            <v>islp10006300-,65</v>
          </cell>
          <cell r="M1542">
            <v>0</v>
          </cell>
          <cell r="N1542">
            <v>0</v>
          </cell>
          <cell r="O1542">
            <v>0</v>
          </cell>
          <cell r="P1542">
            <v>0</v>
          </cell>
          <cell r="Q1542">
            <v>0</v>
          </cell>
          <cell r="R1542">
            <v>0</v>
          </cell>
          <cell r="S1542">
            <v>0</v>
          </cell>
          <cell r="T1542">
            <v>0</v>
          </cell>
          <cell r="U1542">
            <v>0</v>
          </cell>
          <cell r="V1542">
            <v>0</v>
          </cell>
          <cell r="W1542">
            <v>0</v>
          </cell>
          <cell r="X1542">
            <v>0</v>
          </cell>
          <cell r="Y1542">
            <v>0</v>
          </cell>
          <cell r="Z1542">
            <v>0</v>
          </cell>
          <cell r="AA1542">
            <v>0</v>
          </cell>
          <cell r="AB1542">
            <v>0</v>
          </cell>
          <cell r="AC1542">
            <v>0</v>
          </cell>
          <cell r="AD1542">
            <v>0</v>
          </cell>
          <cell r="AE1542">
            <v>0</v>
          </cell>
          <cell r="AF1542">
            <v>0</v>
          </cell>
          <cell r="AG1542">
            <v>0</v>
          </cell>
          <cell r="AH1542">
            <v>0</v>
          </cell>
          <cell r="AI1542">
            <v>0</v>
          </cell>
        </row>
        <row r="1543">
          <cell r="C1543" t="str">
            <v>SL1035200</v>
          </cell>
          <cell r="D1543" t="str">
            <v>Desmonte de puerta en metalica</v>
          </cell>
          <cell r="E1543" t="str">
            <v>Und</v>
          </cell>
          <cell r="F1543">
            <v>0</v>
          </cell>
          <cell r="G1543">
            <v>0</v>
          </cell>
          <cell r="J1543">
            <v>0</v>
          </cell>
          <cell r="K1543" t="str">
            <v>HERRAMIENTA.MENOR(%)-0,1</v>
          </cell>
          <cell r="L1543" t="str">
            <v>islp10006200-,35</v>
          </cell>
          <cell r="M1543">
            <v>0</v>
          </cell>
          <cell r="N1543">
            <v>0</v>
          </cell>
          <cell r="O1543">
            <v>0</v>
          </cell>
          <cell r="P1543">
            <v>0</v>
          </cell>
          <cell r="Q1543">
            <v>0</v>
          </cell>
          <cell r="R1543">
            <v>0</v>
          </cell>
          <cell r="S1543">
            <v>0</v>
          </cell>
          <cell r="T1543">
            <v>0</v>
          </cell>
          <cell r="U1543">
            <v>0</v>
          </cell>
          <cell r="V1543">
            <v>0</v>
          </cell>
          <cell r="W1543">
            <v>0</v>
          </cell>
          <cell r="X1543">
            <v>0</v>
          </cell>
          <cell r="Y1543">
            <v>0</v>
          </cell>
          <cell r="Z1543">
            <v>0</v>
          </cell>
          <cell r="AA1543">
            <v>0</v>
          </cell>
          <cell r="AB1543">
            <v>0</v>
          </cell>
          <cell r="AC1543">
            <v>0</v>
          </cell>
          <cell r="AD1543">
            <v>0</v>
          </cell>
          <cell r="AE1543">
            <v>0</v>
          </cell>
          <cell r="AF1543">
            <v>0</v>
          </cell>
          <cell r="AG1543">
            <v>0</v>
          </cell>
          <cell r="AH1543">
            <v>0</v>
          </cell>
          <cell r="AI1543">
            <v>0</v>
          </cell>
        </row>
        <row r="1544">
          <cell r="C1544" t="str">
            <v>SL1035300</v>
          </cell>
          <cell r="D1544" t="str">
            <v>Desmonte cielo raso en mal estado</v>
          </cell>
          <cell r="E1544" t="str">
            <v>M2</v>
          </cell>
          <cell r="F1544">
            <v>0</v>
          </cell>
          <cell r="G1544">
            <v>0</v>
          </cell>
          <cell r="J1544">
            <v>0</v>
          </cell>
          <cell r="K1544" t="str">
            <v>HERRAMIENTA.MENOR(%)-0,1</v>
          </cell>
          <cell r="L1544" t="str">
            <v>islp10007800-,028</v>
          </cell>
          <cell r="M1544">
            <v>0</v>
          </cell>
          <cell r="N1544">
            <v>0</v>
          </cell>
          <cell r="O1544">
            <v>0</v>
          </cell>
          <cell r="P1544">
            <v>0</v>
          </cell>
          <cell r="Q1544">
            <v>0</v>
          </cell>
          <cell r="R1544">
            <v>0</v>
          </cell>
          <cell r="S1544">
            <v>0</v>
          </cell>
          <cell r="T1544">
            <v>0</v>
          </cell>
          <cell r="U1544">
            <v>0</v>
          </cell>
          <cell r="V1544">
            <v>0</v>
          </cell>
          <cell r="W1544">
            <v>0</v>
          </cell>
          <cell r="X1544">
            <v>0</v>
          </cell>
          <cell r="Y1544">
            <v>0</v>
          </cell>
          <cell r="Z1544">
            <v>0</v>
          </cell>
          <cell r="AA1544">
            <v>0</v>
          </cell>
          <cell r="AB1544">
            <v>0</v>
          </cell>
          <cell r="AC1544">
            <v>0</v>
          </cell>
          <cell r="AD1544">
            <v>0</v>
          </cell>
          <cell r="AE1544">
            <v>0</v>
          </cell>
          <cell r="AF1544">
            <v>0</v>
          </cell>
          <cell r="AG1544">
            <v>0</v>
          </cell>
          <cell r="AH1544">
            <v>0</v>
          </cell>
          <cell r="AI1544">
            <v>0</v>
          </cell>
        </row>
        <row r="1545">
          <cell r="C1545" t="str">
            <v>SL1035400</v>
          </cell>
          <cell r="D1545" t="str">
            <v>Excavacion  para cimientos de (0,25x0,25)</v>
          </cell>
          <cell r="E1545" t="str">
            <v>ML</v>
          </cell>
          <cell r="F1545">
            <v>0</v>
          </cell>
          <cell r="G1545">
            <v>0</v>
          </cell>
          <cell r="J1545">
            <v>0</v>
          </cell>
          <cell r="K1545" t="str">
            <v>HERRAMIENTA.MENOR(%)-0,1</v>
          </cell>
          <cell r="L1545" t="str">
            <v>islp10006200-,032</v>
          </cell>
          <cell r="M1545">
            <v>0</v>
          </cell>
          <cell r="N1545">
            <v>0</v>
          </cell>
          <cell r="O1545">
            <v>0</v>
          </cell>
          <cell r="P1545">
            <v>0</v>
          </cell>
          <cell r="Q1545">
            <v>0</v>
          </cell>
          <cell r="R1545">
            <v>0</v>
          </cell>
          <cell r="S1545">
            <v>0</v>
          </cell>
          <cell r="T1545">
            <v>0</v>
          </cell>
          <cell r="U1545">
            <v>0</v>
          </cell>
          <cell r="V1545">
            <v>0</v>
          </cell>
          <cell r="W1545">
            <v>0</v>
          </cell>
          <cell r="X1545">
            <v>0</v>
          </cell>
          <cell r="Y1545">
            <v>0</v>
          </cell>
          <cell r="Z1545">
            <v>0</v>
          </cell>
          <cell r="AA1545">
            <v>0</v>
          </cell>
          <cell r="AB1545">
            <v>0</v>
          </cell>
          <cell r="AC1545">
            <v>0</v>
          </cell>
          <cell r="AD1545">
            <v>0</v>
          </cell>
          <cell r="AE1545">
            <v>0</v>
          </cell>
          <cell r="AF1545">
            <v>0</v>
          </cell>
          <cell r="AG1545">
            <v>0</v>
          </cell>
          <cell r="AH1545">
            <v>0</v>
          </cell>
          <cell r="AI1545">
            <v>0</v>
          </cell>
        </row>
        <row r="1546">
          <cell r="C1546" t="str">
            <v>SL1035500</v>
          </cell>
          <cell r="D1546" t="str">
            <v>Sobrecimiento doble en ladrillo comun, pañetado allanado  por ambas caras mortero impermeabilizado 1:4 altura promedio 0,30m</v>
          </cell>
          <cell r="E1546" t="str">
            <v>ML</v>
          </cell>
          <cell r="F1546">
            <v>0</v>
          </cell>
          <cell r="G1546">
            <v>0</v>
          </cell>
          <cell r="J1546">
            <v>0</v>
          </cell>
          <cell r="K1546" t="str">
            <v xml:space="preserve">HERRAMIENTA.MENOR(%)-0,10 </v>
          </cell>
          <cell r="L1546" t="str">
            <v>igob1013700-41</v>
          </cell>
          <cell r="M1546" t="str">
            <v>igob1016200-0,033</v>
          </cell>
          <cell r="N1546" t="str">
            <v>igob1016300-0,0043</v>
          </cell>
          <cell r="O1546" t="str">
            <v>islp10006200-,088</v>
          </cell>
          <cell r="P1546">
            <v>0</v>
          </cell>
          <cell r="Q1546">
            <v>0</v>
          </cell>
          <cell r="R1546">
            <v>0</v>
          </cell>
          <cell r="S1546">
            <v>0</v>
          </cell>
          <cell r="T1546">
            <v>0</v>
          </cell>
          <cell r="U1546">
            <v>0</v>
          </cell>
          <cell r="V1546">
            <v>0</v>
          </cell>
          <cell r="W1546">
            <v>0</v>
          </cell>
          <cell r="X1546">
            <v>0</v>
          </cell>
          <cell r="Y1546">
            <v>0</v>
          </cell>
          <cell r="Z1546">
            <v>0</v>
          </cell>
          <cell r="AA1546">
            <v>0</v>
          </cell>
          <cell r="AB1546">
            <v>0</v>
          </cell>
          <cell r="AC1546">
            <v>0</v>
          </cell>
          <cell r="AD1546">
            <v>0</v>
          </cell>
          <cell r="AE1546">
            <v>0</v>
          </cell>
          <cell r="AF1546">
            <v>0</v>
          </cell>
          <cell r="AG1546">
            <v>0</v>
          </cell>
          <cell r="AH1546">
            <v>0</v>
          </cell>
          <cell r="AI1546">
            <v>0</v>
          </cell>
        </row>
        <row r="1547">
          <cell r="C1547" t="str">
            <v>SL1035600</v>
          </cell>
          <cell r="D1547" t="str">
            <v>Suministro e instalacion de lamparas de empotrar de 18 w panel redondo</v>
          </cell>
          <cell r="E1547" t="str">
            <v>UN</v>
          </cell>
          <cell r="F1547">
            <v>0</v>
          </cell>
          <cell r="G1547">
            <v>0</v>
          </cell>
          <cell r="J1547">
            <v>0</v>
          </cell>
          <cell r="K1547" t="str">
            <v>HERRAMIENTA.MENOR(%)-0,5</v>
          </cell>
          <cell r="L1547" t="str">
            <v>islm10002148-1</v>
          </cell>
          <cell r="M1547" t="str">
            <v>islp10006300-,065</v>
          </cell>
          <cell r="N1547">
            <v>0</v>
          </cell>
          <cell r="O1547">
            <v>0</v>
          </cell>
          <cell r="P1547">
            <v>0</v>
          </cell>
          <cell r="Q1547">
            <v>0</v>
          </cell>
          <cell r="R1547">
            <v>0</v>
          </cell>
          <cell r="S1547">
            <v>0</v>
          </cell>
          <cell r="T1547">
            <v>0</v>
          </cell>
          <cell r="U1547">
            <v>0</v>
          </cell>
          <cell r="V1547">
            <v>0</v>
          </cell>
          <cell r="W1547">
            <v>0</v>
          </cell>
          <cell r="X1547">
            <v>0</v>
          </cell>
          <cell r="Y1547">
            <v>0</v>
          </cell>
          <cell r="Z1547">
            <v>0</v>
          </cell>
          <cell r="AA1547">
            <v>0</v>
          </cell>
          <cell r="AB1547">
            <v>0</v>
          </cell>
          <cell r="AC1547">
            <v>0</v>
          </cell>
          <cell r="AD1547">
            <v>0</v>
          </cell>
          <cell r="AE1547">
            <v>0</v>
          </cell>
          <cell r="AF1547">
            <v>0</v>
          </cell>
          <cell r="AG1547">
            <v>0</v>
          </cell>
          <cell r="AH1547">
            <v>0</v>
          </cell>
          <cell r="AI1547">
            <v>0</v>
          </cell>
        </row>
        <row r="1548">
          <cell r="C1548" t="str">
            <v>SL1035700</v>
          </cell>
          <cell r="D1548" t="str">
            <v>Suministro e instalacion de puerta en madera entamborada de 0,80x2,00, incluye suministro de jambas en madera ,cerradura , bisagras y gato reductor de velocidad.</v>
          </cell>
          <cell r="E1548" t="str">
            <v>UN</v>
          </cell>
          <cell r="F1548" t="str">
            <v>islm10002149</v>
          </cell>
          <cell r="G1548">
            <v>0</v>
          </cell>
          <cell r="J1548">
            <v>0</v>
          </cell>
          <cell r="K1548" t="str">
            <v>HERRAMIENTA.MENOR(%)-0,015</v>
          </cell>
          <cell r="L1548" t="str">
            <v>050340-24</v>
          </cell>
          <cell r="M1548" t="str">
            <v>050209-2</v>
          </cell>
          <cell r="N1548" t="str">
            <v>050120-3</v>
          </cell>
          <cell r="O1548" t="str">
            <v>050343-2,04</v>
          </cell>
          <cell r="P1548" t="str">
            <v>050137-2,2</v>
          </cell>
          <cell r="Q1548" t="str">
            <v>050164-0,4</v>
          </cell>
          <cell r="R1548" t="str">
            <v>040172-1,2</v>
          </cell>
          <cell r="S1548" t="str">
            <v>040166-1,2</v>
          </cell>
          <cell r="T1548" t="str">
            <v>islm10002149-1</v>
          </cell>
          <cell r="U1548" t="str">
            <v>islp10006500-1</v>
          </cell>
          <cell r="V1548">
            <v>0</v>
          </cell>
          <cell r="W1548">
            <v>0</v>
          </cell>
          <cell r="X1548">
            <v>0</v>
          </cell>
          <cell r="Y1548">
            <v>0</v>
          </cell>
          <cell r="Z1548">
            <v>0</v>
          </cell>
          <cell r="AA1548">
            <v>0</v>
          </cell>
          <cell r="AB1548">
            <v>0</v>
          </cell>
          <cell r="AC1548">
            <v>0</v>
          </cell>
          <cell r="AD1548">
            <v>0</v>
          </cell>
          <cell r="AE1548">
            <v>0</v>
          </cell>
          <cell r="AF1548">
            <v>0</v>
          </cell>
          <cell r="AG1548">
            <v>0</v>
          </cell>
          <cell r="AH1548">
            <v>0</v>
          </cell>
          <cell r="AI1548">
            <v>0</v>
          </cell>
        </row>
        <row r="1549">
          <cell r="C1549" t="str">
            <v>SL1035800</v>
          </cell>
          <cell r="D1549" t="str">
            <v>Demoliciones de muros existentes</v>
          </cell>
          <cell r="E1549" t="str">
            <v>M2</v>
          </cell>
          <cell r="F1549">
            <v>0</v>
          </cell>
          <cell r="G1549">
            <v>0</v>
          </cell>
          <cell r="J1549">
            <v>0</v>
          </cell>
          <cell r="K1549" t="str">
            <v>HERRAMIENTA.MENOR(%)-0,1</v>
          </cell>
          <cell r="L1549" t="str">
            <v>islp10006200-,045</v>
          </cell>
          <cell r="M1549">
            <v>0</v>
          </cell>
          <cell r="N1549">
            <v>0</v>
          </cell>
          <cell r="O1549">
            <v>0</v>
          </cell>
          <cell r="P1549">
            <v>0</v>
          </cell>
          <cell r="Q1549">
            <v>0</v>
          </cell>
          <cell r="R1549">
            <v>0</v>
          </cell>
          <cell r="S1549">
            <v>0</v>
          </cell>
          <cell r="T1549">
            <v>0</v>
          </cell>
          <cell r="U1549">
            <v>0</v>
          </cell>
          <cell r="V1549">
            <v>0</v>
          </cell>
          <cell r="W1549">
            <v>0</v>
          </cell>
          <cell r="X1549">
            <v>0</v>
          </cell>
          <cell r="Y1549">
            <v>0</v>
          </cell>
          <cell r="Z1549">
            <v>0</v>
          </cell>
          <cell r="AA1549">
            <v>0</v>
          </cell>
          <cell r="AB1549">
            <v>0</v>
          </cell>
          <cell r="AC1549">
            <v>0</v>
          </cell>
          <cell r="AD1549">
            <v>0</v>
          </cell>
          <cell r="AE1549">
            <v>0</v>
          </cell>
          <cell r="AF1549">
            <v>0</v>
          </cell>
          <cell r="AG1549">
            <v>0</v>
          </cell>
          <cell r="AH1549">
            <v>0</v>
          </cell>
          <cell r="AI1549">
            <v>0</v>
          </cell>
        </row>
        <row r="1550">
          <cell r="C1550" t="str">
            <v>SL1035900</v>
          </cell>
          <cell r="D1550" t="str">
            <v>Demolicion de meson en concreto en mal estado</v>
          </cell>
          <cell r="E1550" t="str">
            <v>M2</v>
          </cell>
          <cell r="F1550">
            <v>0</v>
          </cell>
          <cell r="G1550">
            <v>0</v>
          </cell>
          <cell r="J1550">
            <v>0</v>
          </cell>
          <cell r="K1550" t="str">
            <v>HERRAMIENTA.MENOR(%)-0,1</v>
          </cell>
          <cell r="L1550" t="str">
            <v>islp10006200-,033</v>
          </cell>
          <cell r="M1550">
            <v>0</v>
          </cell>
          <cell r="N1550">
            <v>0</v>
          </cell>
          <cell r="O1550">
            <v>0</v>
          </cell>
          <cell r="P1550">
            <v>0</v>
          </cell>
          <cell r="Q1550">
            <v>0</v>
          </cell>
          <cell r="R1550">
            <v>0</v>
          </cell>
          <cell r="S1550">
            <v>0</v>
          </cell>
          <cell r="T1550">
            <v>0</v>
          </cell>
          <cell r="U1550">
            <v>0</v>
          </cell>
          <cell r="V1550">
            <v>0</v>
          </cell>
          <cell r="W1550">
            <v>0</v>
          </cell>
          <cell r="X1550">
            <v>0</v>
          </cell>
          <cell r="Y1550">
            <v>0</v>
          </cell>
          <cell r="Z1550">
            <v>0</v>
          </cell>
          <cell r="AA1550">
            <v>0</v>
          </cell>
          <cell r="AB1550">
            <v>0</v>
          </cell>
          <cell r="AC1550">
            <v>0</v>
          </cell>
          <cell r="AD1550">
            <v>0</v>
          </cell>
          <cell r="AE1550">
            <v>0</v>
          </cell>
          <cell r="AF1550">
            <v>0</v>
          </cell>
          <cell r="AG1550">
            <v>0</v>
          </cell>
          <cell r="AH1550">
            <v>0</v>
          </cell>
          <cell r="AI1550">
            <v>0</v>
          </cell>
        </row>
        <row r="1551">
          <cell r="C1551" t="str">
            <v>SL1036000</v>
          </cell>
          <cell r="D1551" t="str">
            <v>Demolicion de archivador construido en concreto</v>
          </cell>
          <cell r="E1551" t="str">
            <v>UN</v>
          </cell>
          <cell r="F1551">
            <v>0</v>
          </cell>
          <cell r="G1551">
            <v>0</v>
          </cell>
          <cell r="J1551">
            <v>0</v>
          </cell>
          <cell r="K1551" t="str">
            <v>HERRAMIENTA.MENOR(%)-0,1</v>
          </cell>
          <cell r="L1551" t="str">
            <v>islp10006200-,5</v>
          </cell>
          <cell r="M1551">
            <v>0</v>
          </cell>
          <cell r="N1551">
            <v>0</v>
          </cell>
          <cell r="O1551">
            <v>0</v>
          </cell>
          <cell r="P1551">
            <v>0</v>
          </cell>
          <cell r="Q1551">
            <v>0</v>
          </cell>
          <cell r="R1551">
            <v>0</v>
          </cell>
          <cell r="S1551">
            <v>0</v>
          </cell>
          <cell r="T1551">
            <v>0</v>
          </cell>
          <cell r="U1551">
            <v>0</v>
          </cell>
          <cell r="V1551">
            <v>0</v>
          </cell>
          <cell r="W1551">
            <v>0</v>
          </cell>
          <cell r="X1551">
            <v>0</v>
          </cell>
          <cell r="Y1551">
            <v>0</v>
          </cell>
          <cell r="Z1551">
            <v>0</v>
          </cell>
          <cell r="AA1551">
            <v>0</v>
          </cell>
          <cell r="AB1551">
            <v>0</v>
          </cell>
          <cell r="AC1551">
            <v>0</v>
          </cell>
          <cell r="AD1551">
            <v>0</v>
          </cell>
          <cell r="AE1551">
            <v>0</v>
          </cell>
          <cell r="AF1551">
            <v>0</v>
          </cell>
          <cell r="AG1551">
            <v>0</v>
          </cell>
          <cell r="AH1551">
            <v>0</v>
          </cell>
          <cell r="AI1551">
            <v>0</v>
          </cell>
        </row>
        <row r="1552">
          <cell r="C1552" t="str">
            <v>SL1036100</v>
          </cell>
          <cell r="D1552" t="str">
            <v>Desmonte de puerta en madera doble y reinstalacion</v>
          </cell>
          <cell r="E1552" t="str">
            <v>UN</v>
          </cell>
          <cell r="F1552">
            <v>0</v>
          </cell>
          <cell r="G1552">
            <v>0</v>
          </cell>
          <cell r="J1552">
            <v>0</v>
          </cell>
          <cell r="K1552" t="str">
            <v>HERRAMIENTA.MENOR(%)-0,1</v>
          </cell>
          <cell r="L1552" t="str">
            <v>islp10006500-,3</v>
          </cell>
          <cell r="M1552">
            <v>0</v>
          </cell>
          <cell r="N1552">
            <v>0</v>
          </cell>
          <cell r="O1552">
            <v>0</v>
          </cell>
          <cell r="P1552">
            <v>0</v>
          </cell>
          <cell r="Q1552">
            <v>0</v>
          </cell>
          <cell r="R1552">
            <v>0</v>
          </cell>
          <cell r="S1552">
            <v>0</v>
          </cell>
          <cell r="T1552">
            <v>0</v>
          </cell>
          <cell r="U1552">
            <v>0</v>
          </cell>
          <cell r="V1552">
            <v>0</v>
          </cell>
          <cell r="W1552">
            <v>0</v>
          </cell>
          <cell r="X1552">
            <v>0</v>
          </cell>
          <cell r="Y1552">
            <v>0</v>
          </cell>
          <cell r="Z1552">
            <v>0</v>
          </cell>
          <cell r="AA1552">
            <v>0</v>
          </cell>
          <cell r="AB1552">
            <v>0</v>
          </cell>
          <cell r="AC1552">
            <v>0</v>
          </cell>
          <cell r="AD1552">
            <v>0</v>
          </cell>
          <cell r="AE1552">
            <v>0</v>
          </cell>
          <cell r="AF1552">
            <v>0</v>
          </cell>
          <cell r="AG1552">
            <v>0</v>
          </cell>
          <cell r="AH1552">
            <v>0</v>
          </cell>
          <cell r="AI1552">
            <v>0</v>
          </cell>
        </row>
        <row r="1553">
          <cell r="C1553" t="str">
            <v>SL1036200</v>
          </cell>
          <cell r="D1553" t="str">
            <v>Apertura de vano en muro para puerta</v>
          </cell>
          <cell r="E1553" t="str">
            <v>M2</v>
          </cell>
          <cell r="F1553">
            <v>0</v>
          </cell>
          <cell r="G1553">
            <v>0</v>
          </cell>
          <cell r="J1553">
            <v>0</v>
          </cell>
          <cell r="K1553" t="str">
            <v>HERRAMIENTA.MENOR(%)-0,1</v>
          </cell>
          <cell r="L1553" t="str">
            <v>islp10006200-,035</v>
          </cell>
          <cell r="M1553">
            <v>0</v>
          </cell>
          <cell r="N1553">
            <v>0</v>
          </cell>
          <cell r="O1553">
            <v>0</v>
          </cell>
          <cell r="P1553">
            <v>0</v>
          </cell>
          <cell r="Q1553">
            <v>0</v>
          </cell>
          <cell r="R1553">
            <v>0</v>
          </cell>
          <cell r="S1553">
            <v>0</v>
          </cell>
          <cell r="T1553">
            <v>0</v>
          </cell>
          <cell r="U1553">
            <v>0</v>
          </cell>
          <cell r="V1553">
            <v>0</v>
          </cell>
          <cell r="W1553">
            <v>0</v>
          </cell>
          <cell r="X1553">
            <v>0</v>
          </cell>
          <cell r="Y1553">
            <v>0</v>
          </cell>
          <cell r="Z1553">
            <v>0</v>
          </cell>
          <cell r="AA1553">
            <v>0</v>
          </cell>
          <cell r="AB1553">
            <v>0</v>
          </cell>
          <cell r="AC1553">
            <v>0</v>
          </cell>
          <cell r="AD1553">
            <v>0</v>
          </cell>
          <cell r="AE1553">
            <v>0</v>
          </cell>
          <cell r="AF1553">
            <v>0</v>
          </cell>
          <cell r="AG1553">
            <v>0</v>
          </cell>
          <cell r="AH1553">
            <v>0</v>
          </cell>
          <cell r="AI1553">
            <v>0</v>
          </cell>
        </row>
        <row r="1554">
          <cell r="C1554" t="str">
            <v>SL1036300</v>
          </cell>
          <cell r="D1554" t="str">
            <v>Demolicion de pisos baño existente</v>
          </cell>
          <cell r="E1554" t="str">
            <v>M2</v>
          </cell>
          <cell r="F1554">
            <v>0</v>
          </cell>
          <cell r="G1554">
            <v>0</v>
          </cell>
          <cell r="J1554">
            <v>0</v>
          </cell>
          <cell r="K1554" t="str">
            <v>HERRAMIENTA.MENOR(%)-0,1</v>
          </cell>
          <cell r="L1554" t="str">
            <v>islp10006200-,033</v>
          </cell>
          <cell r="M1554">
            <v>0</v>
          </cell>
          <cell r="N1554">
            <v>0</v>
          </cell>
          <cell r="O1554">
            <v>0</v>
          </cell>
          <cell r="P1554">
            <v>0</v>
          </cell>
          <cell r="Q1554">
            <v>0</v>
          </cell>
          <cell r="R1554">
            <v>0</v>
          </cell>
          <cell r="S1554">
            <v>0</v>
          </cell>
          <cell r="T1554">
            <v>0</v>
          </cell>
          <cell r="U1554">
            <v>0</v>
          </cell>
          <cell r="V1554">
            <v>0</v>
          </cell>
          <cell r="W1554">
            <v>0</v>
          </cell>
          <cell r="X1554">
            <v>0</v>
          </cell>
          <cell r="Y1554">
            <v>0</v>
          </cell>
          <cell r="Z1554">
            <v>0</v>
          </cell>
          <cell r="AA1554">
            <v>0</v>
          </cell>
          <cell r="AB1554">
            <v>0</v>
          </cell>
          <cell r="AC1554">
            <v>0</v>
          </cell>
          <cell r="AD1554">
            <v>0</v>
          </cell>
          <cell r="AE1554">
            <v>0</v>
          </cell>
          <cell r="AF1554">
            <v>0</v>
          </cell>
          <cell r="AG1554">
            <v>0</v>
          </cell>
          <cell r="AH1554">
            <v>0</v>
          </cell>
          <cell r="AI1554">
            <v>0</v>
          </cell>
        </row>
        <row r="1555">
          <cell r="C1555" t="str">
            <v>SL1036400</v>
          </cell>
          <cell r="D1555" t="str">
            <v>Desmonte de aparatos sanitarios</v>
          </cell>
          <cell r="E1555" t="str">
            <v>UN</v>
          </cell>
          <cell r="F1555">
            <v>0</v>
          </cell>
          <cell r="G1555">
            <v>0</v>
          </cell>
          <cell r="J1555">
            <v>0</v>
          </cell>
          <cell r="K1555" t="str">
            <v>HERRAMIENTA.MENOR(%)-0,1</v>
          </cell>
          <cell r="L1555" t="str">
            <v>islp10006300-,11</v>
          </cell>
          <cell r="M1555">
            <v>0</v>
          </cell>
          <cell r="N1555">
            <v>0</v>
          </cell>
          <cell r="O1555">
            <v>0</v>
          </cell>
          <cell r="P1555">
            <v>0</v>
          </cell>
          <cell r="Q1555">
            <v>0</v>
          </cell>
          <cell r="R1555">
            <v>0</v>
          </cell>
          <cell r="S1555">
            <v>0</v>
          </cell>
          <cell r="T1555">
            <v>0</v>
          </cell>
          <cell r="U1555">
            <v>0</v>
          </cell>
          <cell r="V1555">
            <v>0</v>
          </cell>
          <cell r="W1555">
            <v>0</v>
          </cell>
          <cell r="X1555">
            <v>0</v>
          </cell>
          <cell r="Y1555">
            <v>0</v>
          </cell>
          <cell r="Z1555">
            <v>0</v>
          </cell>
          <cell r="AA1555">
            <v>0</v>
          </cell>
          <cell r="AB1555">
            <v>0</v>
          </cell>
          <cell r="AC1555">
            <v>0</v>
          </cell>
          <cell r="AD1555">
            <v>0</v>
          </cell>
          <cell r="AE1555">
            <v>0</v>
          </cell>
          <cell r="AF1555">
            <v>0</v>
          </cell>
          <cell r="AG1555">
            <v>0</v>
          </cell>
          <cell r="AH1555">
            <v>0</v>
          </cell>
          <cell r="AI1555">
            <v>0</v>
          </cell>
        </row>
        <row r="1556">
          <cell r="C1556" t="str">
            <v>SL1036500</v>
          </cell>
          <cell r="D1556" t="str">
            <v>Excavacion para zapatas de (0,60x0,60x0,8)</v>
          </cell>
          <cell r="E1556" t="str">
            <v>M3</v>
          </cell>
          <cell r="F1556">
            <v>0</v>
          </cell>
          <cell r="G1556">
            <v>0</v>
          </cell>
          <cell r="J1556">
            <v>0</v>
          </cell>
          <cell r="K1556" t="str">
            <v>HERRAMIENTA.MENOR(%)-0,1</v>
          </cell>
          <cell r="L1556" t="str">
            <v>islp10006200-,105</v>
          </cell>
          <cell r="M1556">
            <v>0</v>
          </cell>
          <cell r="N1556">
            <v>0</v>
          </cell>
          <cell r="O1556">
            <v>0</v>
          </cell>
          <cell r="P1556">
            <v>0</v>
          </cell>
          <cell r="Q1556">
            <v>0</v>
          </cell>
          <cell r="R1556">
            <v>0</v>
          </cell>
          <cell r="S1556">
            <v>0</v>
          </cell>
          <cell r="T1556">
            <v>0</v>
          </cell>
          <cell r="U1556">
            <v>0</v>
          </cell>
          <cell r="V1556">
            <v>0</v>
          </cell>
          <cell r="W1556">
            <v>0</v>
          </cell>
          <cell r="X1556">
            <v>0</v>
          </cell>
          <cell r="Y1556">
            <v>0</v>
          </cell>
          <cell r="Z1556">
            <v>0</v>
          </cell>
          <cell r="AA1556">
            <v>0</v>
          </cell>
          <cell r="AB1556">
            <v>0</v>
          </cell>
          <cell r="AC1556">
            <v>0</v>
          </cell>
          <cell r="AD1556">
            <v>0</v>
          </cell>
          <cell r="AE1556">
            <v>0</v>
          </cell>
          <cell r="AF1556">
            <v>0</v>
          </cell>
          <cell r="AG1556">
            <v>0</v>
          </cell>
          <cell r="AH1556">
            <v>0</v>
          </cell>
          <cell r="AI1556">
            <v>0</v>
          </cell>
        </row>
        <row r="1557">
          <cell r="C1557" t="str">
            <v>SL1036600</v>
          </cell>
          <cell r="D1557" t="str">
            <v>Viga de cimiento en concreto reforzado de 3000 psi; As 4Ø 1/2", estibos Ø3/8" @ 0,15. Dimensiones (0,25x0,25)</v>
          </cell>
          <cell r="E1557" t="str">
            <v>ML</v>
          </cell>
          <cell r="F1557">
            <v>0</v>
          </cell>
          <cell r="G1557">
            <v>0</v>
          </cell>
          <cell r="J1557">
            <v>0</v>
          </cell>
          <cell r="K1557" t="str">
            <v>HERRAMIENTA.MENOR(%)-0,1</v>
          </cell>
          <cell r="L1557" t="str">
            <v>100000-4,4</v>
          </cell>
          <cell r="M1557" t="str">
            <v>100001-3,8</v>
          </cell>
          <cell r="N1557" t="str">
            <v>B0073230-,06</v>
          </cell>
          <cell r="O1557" t="str">
            <v>islm10001866-,063</v>
          </cell>
          <cell r="P1557" t="str">
            <v>isle10001400-,15</v>
          </cell>
          <cell r="Q1557" t="str">
            <v>islp10008400-,065</v>
          </cell>
          <cell r="R1557">
            <v>0</v>
          </cell>
          <cell r="S1557">
            <v>0</v>
          </cell>
          <cell r="T1557">
            <v>0</v>
          </cell>
          <cell r="U1557">
            <v>0</v>
          </cell>
          <cell r="V1557">
            <v>0</v>
          </cell>
          <cell r="W1557">
            <v>0</v>
          </cell>
          <cell r="X1557">
            <v>0</v>
          </cell>
          <cell r="Y1557">
            <v>0</v>
          </cell>
          <cell r="Z1557">
            <v>0</v>
          </cell>
          <cell r="AA1557">
            <v>0</v>
          </cell>
          <cell r="AB1557">
            <v>0</v>
          </cell>
          <cell r="AC1557">
            <v>0</v>
          </cell>
          <cell r="AD1557">
            <v>0</v>
          </cell>
          <cell r="AE1557">
            <v>0</v>
          </cell>
          <cell r="AF1557">
            <v>0</v>
          </cell>
          <cell r="AG1557">
            <v>0</v>
          </cell>
          <cell r="AH1557">
            <v>0</v>
          </cell>
          <cell r="AI1557">
            <v>0</v>
          </cell>
        </row>
        <row r="1558">
          <cell r="C1558" t="str">
            <v>SL1036700</v>
          </cell>
          <cell r="D1558" t="str">
            <v>Construccion de pedestales en concreto de 3000 psi reforzado, as 4Ø 1/2" y estribos @ 0,20 Ø 3/8" dimension (0,30x0,30x0,50)</v>
          </cell>
          <cell r="E1558" t="str">
            <v>UN</v>
          </cell>
          <cell r="F1558">
            <v>0.1008</v>
          </cell>
          <cell r="G1558">
            <v>4.4999999999999998E-2</v>
          </cell>
          <cell r="J1558">
            <v>0</v>
          </cell>
          <cell r="K1558" t="str">
            <v>HERRAMIENTA.MENOR(%)-0,06</v>
          </cell>
          <cell r="L1558" t="str">
            <v>100000-2,2</v>
          </cell>
          <cell r="M1558" t="str">
            <v>100001-1,5</v>
          </cell>
          <cell r="N1558" t="str">
            <v>B0073230-,04</v>
          </cell>
          <cell r="O1558" t="str">
            <v>islm10001866-,0495</v>
          </cell>
          <cell r="P1558" t="str">
            <v>isle10001400-,35</v>
          </cell>
          <cell r="Q1558" t="str">
            <v>islp10008400-,14</v>
          </cell>
          <cell r="R1558">
            <v>0</v>
          </cell>
          <cell r="S1558">
            <v>0</v>
          </cell>
          <cell r="T1558">
            <v>0</v>
          </cell>
          <cell r="U1558">
            <v>0</v>
          </cell>
          <cell r="V1558">
            <v>0</v>
          </cell>
          <cell r="W1558">
            <v>0</v>
          </cell>
          <cell r="X1558">
            <v>0</v>
          </cell>
          <cell r="Y1558">
            <v>0</v>
          </cell>
          <cell r="Z1558">
            <v>0</v>
          </cell>
          <cell r="AA1558">
            <v>0</v>
          </cell>
          <cell r="AB1558">
            <v>0</v>
          </cell>
          <cell r="AC1558">
            <v>0</v>
          </cell>
          <cell r="AD1558">
            <v>0</v>
          </cell>
          <cell r="AE1558">
            <v>0</v>
          </cell>
          <cell r="AF1558">
            <v>0</v>
          </cell>
          <cell r="AG1558">
            <v>0</v>
          </cell>
          <cell r="AH1558">
            <v>0</v>
          </cell>
          <cell r="AI1558">
            <v>0</v>
          </cell>
        </row>
        <row r="1559">
          <cell r="C1559" t="str">
            <v>SL1036800</v>
          </cell>
          <cell r="D1559" t="str">
            <v>Zapata en concreto reforzado de 3000 psi, 5Ø 1/2" , en ambos sentidos separacioon @ 0,18 m: dimensiones(0,60x0,60x0,30)</v>
          </cell>
          <cell r="E1559" t="str">
            <v>UN</v>
          </cell>
          <cell r="F1559">
            <v>0</v>
          </cell>
          <cell r="G1559">
            <v>0</v>
          </cell>
          <cell r="H1559">
            <v>0</v>
          </cell>
          <cell r="I1559">
            <v>0.44799999999999995</v>
          </cell>
          <cell r="J1559">
            <v>0</v>
          </cell>
          <cell r="K1559" t="str">
            <v xml:space="preserve">HERRAMIENTA.MENOR(%)-0,05 </v>
          </cell>
          <cell r="L1559" t="str">
            <v>isle10000800-2</v>
          </cell>
          <cell r="M1559" t="str">
            <v>B0020003-7</v>
          </cell>
          <cell r="N1559" t="str">
            <v>B0073230-,2</v>
          </cell>
          <cell r="O1559" t="str">
            <v>islm10001866-,12</v>
          </cell>
          <cell r="P1559" t="str">
            <v>isle10001400-,5</v>
          </cell>
          <cell r="Q1559" t="str">
            <v>islp10008400-,31</v>
          </cell>
          <cell r="R1559">
            <v>0</v>
          </cell>
          <cell r="S1559">
            <v>0</v>
          </cell>
          <cell r="T1559">
            <v>0</v>
          </cell>
          <cell r="U1559">
            <v>0</v>
          </cell>
          <cell r="V1559">
            <v>0</v>
          </cell>
          <cell r="W1559">
            <v>0</v>
          </cell>
          <cell r="X1559">
            <v>0</v>
          </cell>
          <cell r="Y1559">
            <v>0</v>
          </cell>
          <cell r="Z1559">
            <v>0</v>
          </cell>
          <cell r="AA1559">
            <v>0</v>
          </cell>
          <cell r="AB1559">
            <v>0</v>
          </cell>
          <cell r="AC1559">
            <v>0</v>
          </cell>
          <cell r="AD1559">
            <v>0</v>
          </cell>
          <cell r="AE1559">
            <v>0</v>
          </cell>
          <cell r="AF1559">
            <v>0</v>
          </cell>
          <cell r="AG1559">
            <v>0</v>
          </cell>
          <cell r="AH1559">
            <v>0</v>
          </cell>
          <cell r="AI1559">
            <v>0</v>
          </cell>
        </row>
        <row r="1560">
          <cell r="C1560" t="str">
            <v>SL1036900</v>
          </cell>
          <cell r="D1560" t="str">
            <v>Columna en concreto de 3000 psi, seccion (0,25x0,25), refuerzo 4Ø 1/2" 60000 psi, estribos @ 0,20 m Ø3/8" 40000 psi</v>
          </cell>
          <cell r="E1560" t="str">
            <v>ML</v>
          </cell>
          <cell r="F1560">
            <v>4.0000000000000008E-2</v>
          </cell>
          <cell r="G1560">
            <v>0</v>
          </cell>
          <cell r="J1560">
            <v>0</v>
          </cell>
          <cell r="K1560" t="str">
            <v>HERRAMIENTA.MENOR(%)-0,03</v>
          </cell>
          <cell r="L1560" t="str">
            <v>islm10001999-4,4</v>
          </cell>
          <cell r="M1560" t="str">
            <v>islm10002000-3,6</v>
          </cell>
          <cell r="N1560" t="str">
            <v>B0073230-,09</v>
          </cell>
          <cell r="O1560" t="str">
            <v>islm10001866-,066</v>
          </cell>
          <cell r="P1560" t="str">
            <v>isle10004800-,4</v>
          </cell>
          <cell r="Q1560" t="str">
            <v>islp10008400-,12</v>
          </cell>
          <cell r="R1560" t="str">
            <v>islp10006500-,033</v>
          </cell>
          <cell r="S1560">
            <v>0</v>
          </cell>
          <cell r="T1560">
            <v>0</v>
          </cell>
          <cell r="U1560">
            <v>0</v>
          </cell>
          <cell r="V1560">
            <v>0</v>
          </cell>
          <cell r="W1560">
            <v>0</v>
          </cell>
          <cell r="X1560">
            <v>0</v>
          </cell>
          <cell r="Y1560">
            <v>0</v>
          </cell>
          <cell r="Z1560">
            <v>0</v>
          </cell>
          <cell r="AA1560">
            <v>0</v>
          </cell>
          <cell r="AB1560">
            <v>0</v>
          </cell>
          <cell r="AC1560">
            <v>0</v>
          </cell>
          <cell r="AD1560">
            <v>0</v>
          </cell>
          <cell r="AE1560">
            <v>0</v>
          </cell>
          <cell r="AF1560">
            <v>0</v>
          </cell>
          <cell r="AG1560">
            <v>0</v>
          </cell>
          <cell r="AH1560">
            <v>0</v>
          </cell>
          <cell r="AI1560">
            <v>0</v>
          </cell>
        </row>
        <row r="1561">
          <cell r="C1561" t="str">
            <v>SL1037000</v>
          </cell>
          <cell r="D1561" t="str">
            <v>Meson en concreto 3000 psi, reforzado ø1/2" en ambos sentidos, enchapado en granito fundido pulido color secc:(,60 x,08) mts</v>
          </cell>
          <cell r="E1561" t="str">
            <v>ML</v>
          </cell>
          <cell r="F1561" t="str">
            <v>Concreto 3000 pis@0,0504*M3+372330^Acero 60000 pis figurado@9,45*Kgr+4014^Granito blanco N°2 y 3@8,4*Kgr+650^Herramientas menores@1*Tarifa+500^Formleta M2 placa@0,5*Tarifa+8500^Oficial@0,5*Dia+59500^Ayudante@0,5*Dia+48450^</v>
          </cell>
          <cell r="G1561">
            <v>0</v>
          </cell>
          <cell r="J1561">
            <v>0</v>
          </cell>
          <cell r="K1561" t="str">
            <v>HERRAMIENTA.MENOR(%)-0,03</v>
          </cell>
          <cell r="L1561" t="str">
            <v>SLASUB100014-,0504</v>
          </cell>
          <cell r="M1561" t="str">
            <v>islm10001999-9,45</v>
          </cell>
          <cell r="N1561" t="str">
            <v>igob1012200-8,4</v>
          </cell>
          <cell r="O1561" t="str">
            <v>igob1011700-,35</v>
          </cell>
          <cell r="P1561" t="str">
            <v>islp10008000-,3</v>
          </cell>
          <cell r="Q1561">
            <v>0</v>
          </cell>
          <cell r="R1561">
            <v>0</v>
          </cell>
          <cell r="S1561">
            <v>0</v>
          </cell>
          <cell r="T1561">
            <v>0</v>
          </cell>
          <cell r="U1561">
            <v>0</v>
          </cell>
          <cell r="V1561">
            <v>0</v>
          </cell>
          <cell r="W1561">
            <v>0</v>
          </cell>
          <cell r="X1561">
            <v>0</v>
          </cell>
          <cell r="Y1561">
            <v>0</v>
          </cell>
          <cell r="Z1561">
            <v>0</v>
          </cell>
          <cell r="AA1561">
            <v>0</v>
          </cell>
          <cell r="AB1561">
            <v>0</v>
          </cell>
          <cell r="AC1561">
            <v>0</v>
          </cell>
          <cell r="AD1561">
            <v>0</v>
          </cell>
          <cell r="AE1561">
            <v>0</v>
          </cell>
          <cell r="AF1561">
            <v>0</v>
          </cell>
          <cell r="AG1561">
            <v>0</v>
          </cell>
          <cell r="AH1561">
            <v>0</v>
          </cell>
          <cell r="AI1561">
            <v>0</v>
          </cell>
        </row>
        <row r="1562">
          <cell r="C1562" t="str">
            <v>SL1037100</v>
          </cell>
          <cell r="D1562" t="str">
            <v>Piso en ceramica  decorpiso o silmilar</v>
          </cell>
          <cell r="E1562" t="str">
            <v>M2</v>
          </cell>
          <cell r="F1562">
            <v>0</v>
          </cell>
          <cell r="G1562">
            <v>0</v>
          </cell>
          <cell r="J1562">
            <v>0</v>
          </cell>
          <cell r="K1562" t="str">
            <v>HERRAMIENTA.MENOR(%)-,048</v>
          </cell>
          <cell r="L1562" t="str">
            <v>islm10002022-1,05</v>
          </cell>
          <cell r="M1562" t="str">
            <v>islm10001986-4</v>
          </cell>
          <cell r="N1562" t="str">
            <v>islm10001987-3</v>
          </cell>
          <cell r="O1562" t="str">
            <v>islt10001700-,05</v>
          </cell>
          <cell r="P1562" t="str">
            <v>islp10008000-,06</v>
          </cell>
          <cell r="Q1562">
            <v>0</v>
          </cell>
          <cell r="R1562">
            <v>0</v>
          </cell>
          <cell r="S1562">
            <v>0</v>
          </cell>
          <cell r="T1562">
            <v>0</v>
          </cell>
          <cell r="U1562">
            <v>0</v>
          </cell>
          <cell r="V1562">
            <v>0</v>
          </cell>
          <cell r="W1562">
            <v>0</v>
          </cell>
          <cell r="X1562">
            <v>0</v>
          </cell>
          <cell r="Y1562">
            <v>0</v>
          </cell>
          <cell r="Z1562">
            <v>0</v>
          </cell>
          <cell r="AA1562">
            <v>0</v>
          </cell>
          <cell r="AB1562">
            <v>0</v>
          </cell>
          <cell r="AC1562">
            <v>0</v>
          </cell>
          <cell r="AD1562">
            <v>0</v>
          </cell>
          <cell r="AE1562">
            <v>0</v>
          </cell>
          <cell r="AF1562">
            <v>0</v>
          </cell>
          <cell r="AG1562">
            <v>0</v>
          </cell>
          <cell r="AH1562">
            <v>0</v>
          </cell>
          <cell r="AI1562">
            <v>0</v>
          </cell>
        </row>
        <row r="1563">
          <cell r="C1563" t="str">
            <v>SL1037200</v>
          </cell>
          <cell r="D1563" t="str">
            <v>Suministro e instalacion de enchape muro con win en  u</v>
          </cell>
          <cell r="E1563" t="str">
            <v>M2</v>
          </cell>
          <cell r="F1563">
            <v>0</v>
          </cell>
          <cell r="G1563">
            <v>0</v>
          </cell>
          <cell r="J1563">
            <v>0</v>
          </cell>
          <cell r="K1563" t="str">
            <v>HERRAMIENTA.MENOR(%)-,05</v>
          </cell>
          <cell r="L1563" t="str">
            <v>islm10002150-1,05</v>
          </cell>
          <cell r="M1563" t="str">
            <v>igob1029000-,53</v>
          </cell>
          <cell r="N1563" t="str">
            <v>islm10001986-4</v>
          </cell>
          <cell r="O1563" t="str">
            <v>islp10008000-,06</v>
          </cell>
          <cell r="P1563">
            <v>0</v>
          </cell>
          <cell r="Q1563">
            <v>0</v>
          </cell>
          <cell r="R1563">
            <v>0</v>
          </cell>
          <cell r="S1563">
            <v>0</v>
          </cell>
          <cell r="T1563">
            <v>0</v>
          </cell>
          <cell r="U1563">
            <v>0</v>
          </cell>
          <cell r="V1563">
            <v>0</v>
          </cell>
          <cell r="W1563">
            <v>0</v>
          </cell>
          <cell r="X1563">
            <v>0</v>
          </cell>
          <cell r="Y1563">
            <v>0</v>
          </cell>
          <cell r="Z1563">
            <v>0</v>
          </cell>
          <cell r="AA1563">
            <v>0</v>
          </cell>
          <cell r="AB1563">
            <v>0</v>
          </cell>
          <cell r="AC1563">
            <v>0</v>
          </cell>
          <cell r="AD1563">
            <v>0</v>
          </cell>
          <cell r="AE1563">
            <v>0</v>
          </cell>
          <cell r="AF1563">
            <v>0</v>
          </cell>
          <cell r="AG1563">
            <v>0</v>
          </cell>
          <cell r="AH1563">
            <v>0</v>
          </cell>
          <cell r="AI1563">
            <v>0</v>
          </cell>
        </row>
        <row r="1564">
          <cell r="C1564" t="str">
            <v>SL1037300</v>
          </cell>
          <cell r="D1564" t="str">
            <v>Suministro e instalacion de vidrio  templado area de  atencion</v>
          </cell>
          <cell r="E1564" t="str">
            <v>ML</v>
          </cell>
          <cell r="F1564">
            <v>0</v>
          </cell>
          <cell r="G1564">
            <v>0</v>
          </cell>
          <cell r="J1564">
            <v>0</v>
          </cell>
          <cell r="K1564" t="str">
            <v>HERRAMIENTA.MENOR(%)-,05</v>
          </cell>
          <cell r="L1564" t="str">
            <v>SLASUB100100-1</v>
          </cell>
          <cell r="M1564" t="str">
            <v>islp10006700-,06</v>
          </cell>
          <cell r="N1564">
            <v>0</v>
          </cell>
          <cell r="O1564">
            <v>0</v>
          </cell>
          <cell r="P1564">
            <v>0</v>
          </cell>
          <cell r="Q1564">
            <v>0</v>
          </cell>
          <cell r="R1564">
            <v>0</v>
          </cell>
          <cell r="S1564">
            <v>0</v>
          </cell>
          <cell r="T1564">
            <v>0</v>
          </cell>
          <cell r="U1564">
            <v>0</v>
          </cell>
          <cell r="V1564">
            <v>0</v>
          </cell>
          <cell r="W1564">
            <v>0</v>
          </cell>
          <cell r="X1564">
            <v>0</v>
          </cell>
          <cell r="Y1564">
            <v>0</v>
          </cell>
          <cell r="Z1564">
            <v>0</v>
          </cell>
          <cell r="AA1564">
            <v>0</v>
          </cell>
          <cell r="AB1564">
            <v>0</v>
          </cell>
          <cell r="AC1564">
            <v>0</v>
          </cell>
          <cell r="AD1564">
            <v>0</v>
          </cell>
          <cell r="AE1564">
            <v>0</v>
          </cell>
          <cell r="AF1564">
            <v>0</v>
          </cell>
          <cell r="AG1564">
            <v>0</v>
          </cell>
          <cell r="AH1564">
            <v>0</v>
          </cell>
          <cell r="AI1564">
            <v>0</v>
          </cell>
        </row>
        <row r="1565">
          <cell r="C1565" t="str">
            <v>SL1037400</v>
          </cell>
          <cell r="D1565" t="str">
            <v>Suministro e instalacion de combo sanitario  ahorrador sin pedestal (ref: Corona)</v>
          </cell>
          <cell r="E1565" t="str">
            <v>UN</v>
          </cell>
          <cell r="F1565">
            <v>0</v>
          </cell>
          <cell r="G1565">
            <v>0</v>
          </cell>
          <cell r="J1565">
            <v>0</v>
          </cell>
          <cell r="K1565" t="str">
            <v>HERRAMIENTA.MENOR(%)-,05</v>
          </cell>
          <cell r="L1565" t="str">
            <v>SLASUB100101-1</v>
          </cell>
          <cell r="M1565" t="str">
            <v>islp10006300-,3</v>
          </cell>
          <cell r="N1565">
            <v>0</v>
          </cell>
          <cell r="O1565">
            <v>0</v>
          </cell>
          <cell r="P1565">
            <v>0</v>
          </cell>
          <cell r="Q1565">
            <v>0</v>
          </cell>
          <cell r="R1565">
            <v>0</v>
          </cell>
          <cell r="S1565">
            <v>0</v>
          </cell>
          <cell r="T1565">
            <v>0</v>
          </cell>
          <cell r="U1565">
            <v>0</v>
          </cell>
          <cell r="V1565">
            <v>0</v>
          </cell>
          <cell r="W1565">
            <v>0</v>
          </cell>
          <cell r="X1565">
            <v>0</v>
          </cell>
          <cell r="Y1565">
            <v>0</v>
          </cell>
          <cell r="Z1565">
            <v>0</v>
          </cell>
          <cell r="AA1565">
            <v>0</v>
          </cell>
          <cell r="AB1565">
            <v>0</v>
          </cell>
          <cell r="AC1565">
            <v>0</v>
          </cell>
          <cell r="AD1565">
            <v>0</v>
          </cell>
          <cell r="AE1565">
            <v>0</v>
          </cell>
          <cell r="AF1565">
            <v>0</v>
          </cell>
          <cell r="AG1565">
            <v>0</v>
          </cell>
          <cell r="AH1565">
            <v>0</v>
          </cell>
          <cell r="AI1565">
            <v>0</v>
          </cell>
        </row>
        <row r="1566">
          <cell r="C1566" t="str">
            <v>SL1037500</v>
          </cell>
          <cell r="D1566" t="str">
            <v>Sondeo e instalacion de tuberias para habilitacion de baño de servicio (incluye sifon y rejilla de piso de 2")</v>
          </cell>
          <cell r="E1566" t="str">
            <v>Global</v>
          </cell>
          <cell r="F1566">
            <v>0</v>
          </cell>
          <cell r="G1566">
            <v>0</v>
          </cell>
          <cell r="J1566">
            <v>0</v>
          </cell>
          <cell r="K1566" t="str">
            <v>HERRAMIENTA.MENOR(%)-,05</v>
          </cell>
          <cell r="L1566" t="str">
            <v>SLASUB100102-1</v>
          </cell>
          <cell r="M1566" t="str">
            <v>isle10004900-,7</v>
          </cell>
          <cell r="N1566" t="str">
            <v>islp10006300-,6</v>
          </cell>
          <cell r="O1566">
            <v>0</v>
          </cell>
          <cell r="P1566">
            <v>0</v>
          </cell>
          <cell r="Q1566">
            <v>0</v>
          </cell>
          <cell r="R1566">
            <v>0</v>
          </cell>
          <cell r="S1566">
            <v>0</v>
          </cell>
          <cell r="T1566">
            <v>0</v>
          </cell>
          <cell r="U1566">
            <v>0</v>
          </cell>
          <cell r="V1566">
            <v>0</v>
          </cell>
          <cell r="W1566">
            <v>0</v>
          </cell>
          <cell r="X1566">
            <v>0</v>
          </cell>
          <cell r="Y1566">
            <v>0</v>
          </cell>
          <cell r="Z1566">
            <v>0</v>
          </cell>
          <cell r="AA1566">
            <v>0</v>
          </cell>
          <cell r="AB1566">
            <v>0</v>
          </cell>
          <cell r="AC1566">
            <v>0</v>
          </cell>
          <cell r="AD1566">
            <v>0</v>
          </cell>
          <cell r="AE1566">
            <v>0</v>
          </cell>
          <cell r="AF1566">
            <v>0</v>
          </cell>
          <cell r="AG1566">
            <v>0</v>
          </cell>
          <cell r="AH1566">
            <v>0</v>
          </cell>
          <cell r="AI1566">
            <v>0</v>
          </cell>
        </row>
        <row r="1567">
          <cell r="C1567" t="str">
            <v>SL1037600</v>
          </cell>
          <cell r="D1567" t="str">
            <v>Suministro de sillas tipo bar en material sintetico y esructura en acero inoxidable</v>
          </cell>
          <cell r="E1567" t="str">
            <v>UN</v>
          </cell>
          <cell r="F1567">
            <v>0</v>
          </cell>
          <cell r="G1567">
            <v>0</v>
          </cell>
          <cell r="J1567">
            <v>0</v>
          </cell>
          <cell r="K1567" t="str">
            <v>SLASUB100103-1</v>
          </cell>
          <cell r="L1567">
            <v>0</v>
          </cell>
          <cell r="M1567">
            <v>0</v>
          </cell>
          <cell r="N1567">
            <v>0</v>
          </cell>
          <cell r="O1567">
            <v>0</v>
          </cell>
          <cell r="P1567">
            <v>0</v>
          </cell>
          <cell r="Q1567">
            <v>0</v>
          </cell>
          <cell r="R1567">
            <v>0</v>
          </cell>
          <cell r="S1567">
            <v>0</v>
          </cell>
          <cell r="T1567">
            <v>0</v>
          </cell>
          <cell r="U1567">
            <v>0</v>
          </cell>
          <cell r="V1567">
            <v>0</v>
          </cell>
          <cell r="W1567">
            <v>0</v>
          </cell>
          <cell r="X1567">
            <v>0</v>
          </cell>
          <cell r="Y1567">
            <v>0</v>
          </cell>
          <cell r="Z1567">
            <v>0</v>
          </cell>
          <cell r="AA1567">
            <v>0</v>
          </cell>
          <cell r="AB1567">
            <v>0</v>
          </cell>
          <cell r="AC1567">
            <v>0</v>
          </cell>
          <cell r="AD1567">
            <v>0</v>
          </cell>
          <cell r="AE1567">
            <v>0</v>
          </cell>
          <cell r="AF1567">
            <v>0</v>
          </cell>
          <cell r="AG1567">
            <v>0</v>
          </cell>
          <cell r="AH1567">
            <v>0</v>
          </cell>
          <cell r="AI1567">
            <v>0</v>
          </cell>
        </row>
        <row r="1568">
          <cell r="C1568" t="str">
            <v>SL1037700</v>
          </cell>
          <cell r="D1568" t="str">
            <v>Demolicion de muros en mal estado incluye corte con pulidora</v>
          </cell>
          <cell r="E1568" t="str">
            <v>M2</v>
          </cell>
          <cell r="F1568" t="str">
            <v>isle10004500</v>
          </cell>
          <cell r="G1568">
            <v>0</v>
          </cell>
          <cell r="J1568">
            <v>0</v>
          </cell>
          <cell r="K1568" t="str">
            <v>HERRAMIENTA.MENOR(%)-0,1</v>
          </cell>
          <cell r="L1568" t="str">
            <v>isle10004500-,45</v>
          </cell>
          <cell r="M1568" t="str">
            <v>islp10006200-,045</v>
          </cell>
          <cell r="N1568">
            <v>0</v>
          </cell>
          <cell r="O1568">
            <v>0</v>
          </cell>
          <cell r="P1568">
            <v>0</v>
          </cell>
          <cell r="Q1568">
            <v>0</v>
          </cell>
          <cell r="R1568">
            <v>0</v>
          </cell>
          <cell r="S1568">
            <v>0</v>
          </cell>
          <cell r="T1568">
            <v>0</v>
          </cell>
          <cell r="U1568">
            <v>0</v>
          </cell>
          <cell r="V1568">
            <v>0</v>
          </cell>
          <cell r="W1568">
            <v>0</v>
          </cell>
          <cell r="X1568">
            <v>0</v>
          </cell>
          <cell r="Y1568">
            <v>0</v>
          </cell>
          <cell r="Z1568">
            <v>0</v>
          </cell>
          <cell r="AA1568">
            <v>0</v>
          </cell>
          <cell r="AB1568">
            <v>0</v>
          </cell>
          <cell r="AC1568">
            <v>0</v>
          </cell>
          <cell r="AD1568">
            <v>0</v>
          </cell>
          <cell r="AE1568">
            <v>0</v>
          </cell>
          <cell r="AF1568">
            <v>0</v>
          </cell>
          <cell r="AG1568">
            <v>0</v>
          </cell>
          <cell r="AH1568">
            <v>0</v>
          </cell>
          <cell r="AI1568">
            <v>0</v>
          </cell>
        </row>
        <row r="1569">
          <cell r="C1569" t="str">
            <v>SL1037800</v>
          </cell>
          <cell r="D1569" t="str">
            <v>Demolicion de calados en mal estado incluye corte con pulidora</v>
          </cell>
          <cell r="E1569" t="str">
            <v>M2</v>
          </cell>
          <cell r="F1569">
            <v>0</v>
          </cell>
          <cell r="G1569">
            <v>0</v>
          </cell>
          <cell r="J1569">
            <v>0</v>
          </cell>
          <cell r="K1569" t="str">
            <v>HERRAMIENTA.MENOR(%)-0,1</v>
          </cell>
          <cell r="L1569" t="str">
            <v>isle10004500-,45</v>
          </cell>
          <cell r="M1569" t="str">
            <v>islp10006200-,045</v>
          </cell>
          <cell r="N1569">
            <v>0</v>
          </cell>
          <cell r="O1569">
            <v>0</v>
          </cell>
          <cell r="P1569">
            <v>0</v>
          </cell>
          <cell r="Q1569">
            <v>0</v>
          </cell>
          <cell r="R1569">
            <v>0</v>
          </cell>
          <cell r="S1569">
            <v>0</v>
          </cell>
          <cell r="T1569">
            <v>0</v>
          </cell>
          <cell r="U1569">
            <v>0</v>
          </cell>
          <cell r="V1569">
            <v>0</v>
          </cell>
          <cell r="W1569">
            <v>0</v>
          </cell>
          <cell r="X1569">
            <v>0</v>
          </cell>
          <cell r="Y1569">
            <v>0</v>
          </cell>
          <cell r="Z1569">
            <v>0</v>
          </cell>
          <cell r="AA1569">
            <v>0</v>
          </cell>
          <cell r="AB1569">
            <v>0</v>
          </cell>
          <cell r="AC1569">
            <v>0</v>
          </cell>
          <cell r="AD1569">
            <v>0</v>
          </cell>
          <cell r="AE1569">
            <v>0</v>
          </cell>
          <cell r="AF1569">
            <v>0</v>
          </cell>
          <cell r="AG1569">
            <v>0</v>
          </cell>
          <cell r="AH1569">
            <v>0</v>
          </cell>
          <cell r="AI1569">
            <v>0</v>
          </cell>
        </row>
        <row r="1570">
          <cell r="C1570" t="str">
            <v>SL1037900</v>
          </cell>
          <cell r="D1570" t="str">
            <v>Cerramiento provisional con guadua y tela de cerramiento h=2m</v>
          </cell>
          <cell r="E1570" t="str">
            <v>ML</v>
          </cell>
          <cell r="F1570" t="str">
            <v>islm10002151</v>
          </cell>
          <cell r="G1570">
            <v>0</v>
          </cell>
          <cell r="J1570">
            <v>0</v>
          </cell>
          <cell r="K1570" t="str">
            <v>HERRAMIENTA.MENOR(%)-0,1</v>
          </cell>
          <cell r="L1570" t="str">
            <v>islm10002151-,17</v>
          </cell>
          <cell r="M1570" t="str">
            <v>islm10002152-2,4</v>
          </cell>
          <cell r="N1570" t="str">
            <v>islp10006500-,012</v>
          </cell>
          <cell r="O1570">
            <v>0</v>
          </cell>
          <cell r="P1570">
            <v>0</v>
          </cell>
          <cell r="Q1570">
            <v>0</v>
          </cell>
          <cell r="R1570">
            <v>0</v>
          </cell>
          <cell r="S1570">
            <v>0</v>
          </cell>
          <cell r="T1570">
            <v>0</v>
          </cell>
          <cell r="U1570">
            <v>0</v>
          </cell>
          <cell r="V1570">
            <v>0</v>
          </cell>
          <cell r="W1570">
            <v>0</v>
          </cell>
          <cell r="X1570">
            <v>0</v>
          </cell>
          <cell r="Y1570">
            <v>0</v>
          </cell>
          <cell r="Z1570">
            <v>0</v>
          </cell>
          <cell r="AA1570">
            <v>0</v>
          </cell>
          <cell r="AB1570">
            <v>0</v>
          </cell>
          <cell r="AC1570">
            <v>0</v>
          </cell>
          <cell r="AD1570">
            <v>0</v>
          </cell>
          <cell r="AE1570">
            <v>0</v>
          </cell>
          <cell r="AF1570">
            <v>0</v>
          </cell>
          <cell r="AG1570">
            <v>0</v>
          </cell>
          <cell r="AH1570">
            <v>0</v>
          </cell>
          <cell r="AI1570">
            <v>0</v>
          </cell>
        </row>
        <row r="1571">
          <cell r="C1571" t="str">
            <v>SL1038000</v>
          </cell>
          <cell r="D1571" t="str">
            <v>Demolicion estructura</v>
          </cell>
          <cell r="E1571" t="str">
            <v>M3</v>
          </cell>
          <cell r="F1571">
            <v>94232.5</v>
          </cell>
          <cell r="G1571">
            <v>94232.5</v>
          </cell>
          <cell r="H1571">
            <v>0</v>
          </cell>
          <cell r="I1571">
            <v>0</v>
          </cell>
          <cell r="J1571">
            <v>0</v>
          </cell>
          <cell r="K1571" t="str">
            <v xml:space="preserve">HERRAMIENTA.MENOR(%)-0,10 </v>
          </cell>
          <cell r="L1571" t="str">
            <v>C0010130-,2</v>
          </cell>
          <cell r="M1571" t="str">
            <v>C0010270-,4</v>
          </cell>
          <cell r="N1571" t="str">
            <v>islt10000700-4,8</v>
          </cell>
          <cell r="O1571" t="str">
            <v>islp10007000-,06</v>
          </cell>
          <cell r="P1571">
            <v>0</v>
          </cell>
          <cell r="Q1571">
            <v>0</v>
          </cell>
          <cell r="R1571">
            <v>0</v>
          </cell>
          <cell r="S1571">
            <v>0</v>
          </cell>
          <cell r="T1571">
            <v>0</v>
          </cell>
          <cell r="U1571">
            <v>0</v>
          </cell>
          <cell r="V1571">
            <v>0</v>
          </cell>
          <cell r="W1571">
            <v>0</v>
          </cell>
          <cell r="X1571">
            <v>0</v>
          </cell>
          <cell r="Y1571">
            <v>0</v>
          </cell>
          <cell r="Z1571">
            <v>0</v>
          </cell>
          <cell r="AA1571">
            <v>0</v>
          </cell>
          <cell r="AB1571">
            <v>0</v>
          </cell>
          <cell r="AC1571">
            <v>0</v>
          </cell>
          <cell r="AD1571">
            <v>0</v>
          </cell>
          <cell r="AE1571">
            <v>0</v>
          </cell>
          <cell r="AF1571">
            <v>0</v>
          </cell>
          <cell r="AG1571">
            <v>0</v>
          </cell>
          <cell r="AH1571">
            <v>0</v>
          </cell>
          <cell r="AI1571">
            <v>0</v>
          </cell>
        </row>
        <row r="1572">
          <cell r="C1572" t="str">
            <v>SL1038100</v>
          </cell>
          <cell r="D1572" t="str">
            <v>Demolicion de bordillo jardineras</v>
          </cell>
          <cell r="E1572" t="str">
            <v>ML</v>
          </cell>
          <cell r="F1572">
            <v>0</v>
          </cell>
          <cell r="G1572">
            <v>0</v>
          </cell>
          <cell r="J1572">
            <v>0</v>
          </cell>
          <cell r="K1572" t="str">
            <v>HERRAMIENTA.MENOR(%)-0,1</v>
          </cell>
          <cell r="L1572" t="str">
            <v>islp10006200-,056</v>
          </cell>
          <cell r="M1572">
            <v>0</v>
          </cell>
          <cell r="N1572">
            <v>0</v>
          </cell>
          <cell r="O1572">
            <v>0</v>
          </cell>
          <cell r="P1572">
            <v>0</v>
          </cell>
          <cell r="Q1572">
            <v>0</v>
          </cell>
          <cell r="R1572">
            <v>0</v>
          </cell>
          <cell r="S1572">
            <v>0</v>
          </cell>
          <cell r="T1572">
            <v>0</v>
          </cell>
          <cell r="U1572">
            <v>0</v>
          </cell>
          <cell r="V1572">
            <v>0</v>
          </cell>
          <cell r="W1572">
            <v>0</v>
          </cell>
          <cell r="X1572">
            <v>0</v>
          </cell>
          <cell r="Y1572">
            <v>0</v>
          </cell>
          <cell r="Z1572">
            <v>0</v>
          </cell>
          <cell r="AA1572">
            <v>0</v>
          </cell>
          <cell r="AB1572">
            <v>0</v>
          </cell>
          <cell r="AC1572">
            <v>0</v>
          </cell>
          <cell r="AD1572">
            <v>0</v>
          </cell>
          <cell r="AE1572">
            <v>0</v>
          </cell>
          <cell r="AF1572">
            <v>0</v>
          </cell>
          <cell r="AG1572">
            <v>0</v>
          </cell>
          <cell r="AH1572">
            <v>0</v>
          </cell>
          <cell r="AI1572">
            <v>0</v>
          </cell>
        </row>
        <row r="1573">
          <cell r="C1573" t="str">
            <v>SL1038200</v>
          </cell>
          <cell r="D1573" t="str">
            <v xml:space="preserve">Desmonte de puertas metalicas en mal estado </v>
          </cell>
          <cell r="E1573" t="str">
            <v>Un</v>
          </cell>
          <cell r="F1573">
            <v>0</v>
          </cell>
          <cell r="G1573">
            <v>0</v>
          </cell>
          <cell r="J1573">
            <v>0</v>
          </cell>
          <cell r="K1573" t="str">
            <v>HERRAMIENTA.MENOR(%)-0,25</v>
          </cell>
          <cell r="L1573" t="str">
            <v>islp10006200-,23</v>
          </cell>
          <cell r="M1573">
            <v>0</v>
          </cell>
          <cell r="N1573">
            <v>0</v>
          </cell>
          <cell r="O1573">
            <v>0</v>
          </cell>
          <cell r="P1573">
            <v>0</v>
          </cell>
          <cell r="Q1573">
            <v>0</v>
          </cell>
          <cell r="R1573">
            <v>0</v>
          </cell>
          <cell r="S1573">
            <v>0</v>
          </cell>
          <cell r="T1573">
            <v>0</v>
          </cell>
          <cell r="U1573">
            <v>0</v>
          </cell>
          <cell r="V1573">
            <v>0</v>
          </cell>
          <cell r="W1573">
            <v>0</v>
          </cell>
          <cell r="X1573">
            <v>0</v>
          </cell>
          <cell r="Y1573">
            <v>0</v>
          </cell>
          <cell r="Z1573">
            <v>0</v>
          </cell>
          <cell r="AA1573">
            <v>0</v>
          </cell>
          <cell r="AB1573">
            <v>0</v>
          </cell>
          <cell r="AC1573">
            <v>0</v>
          </cell>
          <cell r="AD1573">
            <v>0</v>
          </cell>
          <cell r="AE1573">
            <v>0</v>
          </cell>
          <cell r="AF1573">
            <v>0</v>
          </cell>
          <cell r="AG1573">
            <v>0</v>
          </cell>
          <cell r="AH1573">
            <v>0</v>
          </cell>
          <cell r="AI1573">
            <v>0</v>
          </cell>
        </row>
        <row r="1574">
          <cell r="C1574" t="str">
            <v>SL1038300</v>
          </cell>
          <cell r="D1574" t="str">
            <v>cimiento en concreto 3000 PSI, en concreto reforzado 4 ø1/2" y estribo ø3/8" @,25 mts dim:(,30 x ,30) mts</v>
          </cell>
          <cell r="E1574" t="str">
            <v>ML</v>
          </cell>
          <cell r="F1574" t="str">
            <v>islp10008500</v>
          </cell>
          <cell r="G1574">
            <v>0</v>
          </cell>
          <cell r="J1574">
            <v>0</v>
          </cell>
          <cell r="K1574" t="str">
            <v>HERRAMIENTA.MENOR(%)-0,06</v>
          </cell>
          <cell r="L1574" t="str">
            <v>isle10002600-,02</v>
          </cell>
          <cell r="M1574" t="str">
            <v>100000-4,4</v>
          </cell>
          <cell r="N1574" t="str">
            <v>100001-3,3</v>
          </cell>
          <cell r="O1574" t="str">
            <v>B0073230-,04</v>
          </cell>
          <cell r="P1574" t="str">
            <v>SLASUB100014-,091</v>
          </cell>
          <cell r="Q1574" t="str">
            <v>isle10001400-,15</v>
          </cell>
          <cell r="R1574" t="str">
            <v>islp10008500-,01</v>
          </cell>
          <cell r="S1574" t="str">
            <v>islp10008400-,05</v>
          </cell>
          <cell r="T1574">
            <v>0</v>
          </cell>
          <cell r="U1574">
            <v>0</v>
          </cell>
          <cell r="V1574">
            <v>0</v>
          </cell>
          <cell r="W1574">
            <v>0</v>
          </cell>
          <cell r="X1574">
            <v>0</v>
          </cell>
          <cell r="Y1574">
            <v>0</v>
          </cell>
          <cell r="Z1574">
            <v>0</v>
          </cell>
          <cell r="AA1574">
            <v>0</v>
          </cell>
          <cell r="AB1574">
            <v>0</v>
          </cell>
          <cell r="AC1574">
            <v>0</v>
          </cell>
          <cell r="AD1574">
            <v>0</v>
          </cell>
          <cell r="AE1574">
            <v>0</v>
          </cell>
          <cell r="AF1574">
            <v>0</v>
          </cell>
          <cell r="AG1574">
            <v>0</v>
          </cell>
          <cell r="AH1574">
            <v>0</v>
          </cell>
          <cell r="AI1574">
            <v>0</v>
          </cell>
        </row>
        <row r="1575">
          <cell r="C1575" t="str">
            <v>SL1038400</v>
          </cell>
          <cell r="D1575" t="str">
            <v>Viga de amarre muros  en concreto 3000 PSI, 2 ø1/2" y estribo ø3/8" @,25 mts dim:(,10 x ,20) mts</v>
          </cell>
          <cell r="E1575" t="str">
            <v>ML</v>
          </cell>
          <cell r="F1575" t="str">
            <v>islp10008500</v>
          </cell>
          <cell r="G1575">
            <v>0</v>
          </cell>
          <cell r="J1575">
            <v>0</v>
          </cell>
          <cell r="K1575" t="str">
            <v>HERRAMIENTA.MENOR(%)-0,06</v>
          </cell>
          <cell r="L1575" t="str">
            <v>isle10002600-,02</v>
          </cell>
          <cell r="M1575" t="str">
            <v>100000-2,2</v>
          </cell>
          <cell r="N1575" t="str">
            <v>100001-3,3</v>
          </cell>
          <cell r="O1575" t="str">
            <v>B0073230-,04</v>
          </cell>
          <cell r="P1575" t="str">
            <v>SLASUB100014-,021</v>
          </cell>
          <cell r="Q1575" t="str">
            <v>isle10001400-,15</v>
          </cell>
          <cell r="R1575" t="str">
            <v>islp10008500-,01</v>
          </cell>
          <cell r="S1575" t="str">
            <v>islp10008400-,05</v>
          </cell>
          <cell r="T1575">
            <v>0</v>
          </cell>
          <cell r="U1575">
            <v>0</v>
          </cell>
          <cell r="V1575">
            <v>0</v>
          </cell>
          <cell r="W1575">
            <v>0</v>
          </cell>
          <cell r="X1575">
            <v>0</v>
          </cell>
          <cell r="Y1575">
            <v>0</v>
          </cell>
          <cell r="Z1575">
            <v>0</v>
          </cell>
          <cell r="AA1575">
            <v>0</v>
          </cell>
          <cell r="AB1575">
            <v>0</v>
          </cell>
          <cell r="AC1575">
            <v>0</v>
          </cell>
          <cell r="AD1575">
            <v>0</v>
          </cell>
          <cell r="AE1575">
            <v>0</v>
          </cell>
          <cell r="AF1575">
            <v>0</v>
          </cell>
          <cell r="AG1575">
            <v>0</v>
          </cell>
          <cell r="AH1575">
            <v>0</v>
          </cell>
          <cell r="AI1575">
            <v>0</v>
          </cell>
        </row>
        <row r="1576">
          <cell r="C1576" t="str">
            <v>SL1038500</v>
          </cell>
          <cell r="D1576" t="str">
            <v>Sobrecimiento doble en ladrillo comun, pañetado allanado  por ambas caras mortero impermeabilizado 1:4 altura promedio 0,40m</v>
          </cell>
          <cell r="E1576" t="str">
            <v>ML</v>
          </cell>
          <cell r="F1576" t="str">
            <v>Ladrillo común@63*U+300^Mortero 1:4@0,042*M3+314757^Mortero 1:4, impermeabilizado@0,0126*M3+395707^Herramientas menores@1*Tarifa+500^Oficial@0,0833*Dia+59500^Ayudante@0,0833*Dia+48450^</v>
          </cell>
          <cell r="G1576">
            <v>0</v>
          </cell>
          <cell r="J1576">
            <v>0</v>
          </cell>
          <cell r="K1576" t="str">
            <v xml:space="preserve">HERRAMIENTA.MENOR(%)-0,10 </v>
          </cell>
          <cell r="L1576" t="str">
            <v>igob1013700-51</v>
          </cell>
          <cell r="M1576" t="str">
            <v>SLASUB100021-0,093</v>
          </cell>
          <cell r="N1576" t="str">
            <v>SLASUB100022-0,0057</v>
          </cell>
          <cell r="O1576" t="str">
            <v>islp10006200-,11</v>
          </cell>
          <cell r="P1576">
            <v>0</v>
          </cell>
          <cell r="Q1576">
            <v>0</v>
          </cell>
          <cell r="R1576">
            <v>0</v>
          </cell>
          <cell r="S1576">
            <v>0</v>
          </cell>
          <cell r="T1576">
            <v>0</v>
          </cell>
          <cell r="U1576">
            <v>0</v>
          </cell>
          <cell r="V1576">
            <v>0</v>
          </cell>
          <cell r="W1576">
            <v>0</v>
          </cell>
          <cell r="X1576">
            <v>0</v>
          </cell>
          <cell r="Y1576">
            <v>0</v>
          </cell>
          <cell r="Z1576">
            <v>0</v>
          </cell>
          <cell r="AA1576">
            <v>0</v>
          </cell>
          <cell r="AB1576">
            <v>0</v>
          </cell>
          <cell r="AC1576">
            <v>0</v>
          </cell>
          <cell r="AD1576">
            <v>0</v>
          </cell>
          <cell r="AE1576">
            <v>0</v>
          </cell>
          <cell r="AF1576">
            <v>0</v>
          </cell>
          <cell r="AG1576">
            <v>0</v>
          </cell>
          <cell r="AH1576">
            <v>0</v>
          </cell>
          <cell r="AI1576">
            <v>0</v>
          </cell>
        </row>
        <row r="1577">
          <cell r="C1577" t="str">
            <v>SL1038600</v>
          </cell>
          <cell r="D1577" t="str">
            <v>Levante enCalado 24x12x9 de cemento  ,mortero de pega 1:4</v>
          </cell>
          <cell r="E1577" t="str">
            <v>M2</v>
          </cell>
          <cell r="F1577">
            <v>34.722222222222221</v>
          </cell>
          <cell r="G1577">
            <v>0</v>
          </cell>
          <cell r="J1577">
            <v>0</v>
          </cell>
          <cell r="K1577" t="str">
            <v>HERRAMIENTA.MENOR(%)-0,06</v>
          </cell>
          <cell r="L1577" t="str">
            <v>isle10002200-,05</v>
          </cell>
          <cell r="M1577" t="str">
            <v>islm10002153-33</v>
          </cell>
          <cell r="N1577" t="str">
            <v>islm10002137-,043</v>
          </cell>
          <cell r="O1577" t="str">
            <v>islp10007000-,043</v>
          </cell>
          <cell r="P1577">
            <v>0</v>
          </cell>
          <cell r="Q1577">
            <v>0</v>
          </cell>
          <cell r="R1577">
            <v>0</v>
          </cell>
          <cell r="S1577">
            <v>0</v>
          </cell>
          <cell r="T1577">
            <v>0</v>
          </cell>
          <cell r="U1577">
            <v>0</v>
          </cell>
          <cell r="V1577">
            <v>0</v>
          </cell>
          <cell r="W1577">
            <v>0</v>
          </cell>
          <cell r="X1577">
            <v>0</v>
          </cell>
          <cell r="Y1577">
            <v>0</v>
          </cell>
          <cell r="Z1577">
            <v>0</v>
          </cell>
          <cell r="AA1577">
            <v>0</v>
          </cell>
          <cell r="AB1577">
            <v>0</v>
          </cell>
          <cell r="AC1577">
            <v>0</v>
          </cell>
          <cell r="AD1577">
            <v>0</v>
          </cell>
          <cell r="AE1577">
            <v>0</v>
          </cell>
          <cell r="AF1577">
            <v>0</v>
          </cell>
          <cell r="AG1577">
            <v>0</v>
          </cell>
          <cell r="AH1577">
            <v>0</v>
          </cell>
          <cell r="AI1577">
            <v>0</v>
          </cell>
        </row>
        <row r="1578">
          <cell r="C1578" t="str">
            <v>SL1038700</v>
          </cell>
          <cell r="D1578" t="str">
            <v>Alfajia en concreto 3000 PSI, reforzado 2ø3/8" y estribos ø3/8" @,20 mts, secc:(,15 x ,25) mts</v>
          </cell>
          <cell r="E1578" t="str">
            <v>ML</v>
          </cell>
          <cell r="F1578" t="str">
            <v>Concreto 3000 psi@0,0394*M3+372330^Acero 60000 pis figurado@1,911*Kgr+4014^Herramientas menores@1*Tarifa+500^Formaleta@0,3333*Tarifa+20000^Oficial@0,0833*Dia+59500^Ayudante@0,0833*Dia+48450^</v>
          </cell>
          <cell r="G1578">
            <v>0</v>
          </cell>
          <cell r="J1578">
            <v>0</v>
          </cell>
          <cell r="K1578" t="str">
            <v>HERRAMIENTA.MENOR(%)-0,06</v>
          </cell>
          <cell r="L1578" t="str">
            <v>SLASUB100014-,0394</v>
          </cell>
          <cell r="M1578" t="str">
            <v>islm10002000-1,95</v>
          </cell>
          <cell r="N1578" t="str">
            <v>isle10005000-,23</v>
          </cell>
          <cell r="O1578" t="str">
            <v>islp10006200-,06</v>
          </cell>
          <cell r="P1578">
            <v>0</v>
          </cell>
          <cell r="Q1578">
            <v>0</v>
          </cell>
          <cell r="R1578">
            <v>0</v>
          </cell>
          <cell r="S1578">
            <v>0</v>
          </cell>
          <cell r="T1578">
            <v>0</v>
          </cell>
          <cell r="U1578">
            <v>0</v>
          </cell>
          <cell r="V1578">
            <v>0</v>
          </cell>
          <cell r="W1578">
            <v>0</v>
          </cell>
          <cell r="X1578">
            <v>0</v>
          </cell>
          <cell r="Y1578">
            <v>0</v>
          </cell>
          <cell r="Z1578">
            <v>0</v>
          </cell>
          <cell r="AA1578">
            <v>0</v>
          </cell>
          <cell r="AB1578">
            <v>0</v>
          </cell>
          <cell r="AC1578">
            <v>0</v>
          </cell>
          <cell r="AD1578">
            <v>0</v>
          </cell>
          <cell r="AE1578">
            <v>0</v>
          </cell>
          <cell r="AF1578">
            <v>0</v>
          </cell>
          <cell r="AG1578">
            <v>0</v>
          </cell>
          <cell r="AH1578">
            <v>0</v>
          </cell>
          <cell r="AI1578">
            <v>0</v>
          </cell>
        </row>
        <row r="1579">
          <cell r="C1579" t="str">
            <v>SL1038800</v>
          </cell>
          <cell r="D1579" t="str">
            <v>Pañete allanado mortero 1:4, espesor 0,02 m incluye junta dilatación</v>
          </cell>
          <cell r="E1579" t="str">
            <v>M2</v>
          </cell>
          <cell r="F1579">
            <v>0</v>
          </cell>
          <cell r="G1579">
            <v>0</v>
          </cell>
          <cell r="J1579">
            <v>0</v>
          </cell>
          <cell r="K1579" t="str">
            <v>HERRAMIENTA.MENOR(%)-0,06</v>
          </cell>
          <cell r="L1579" t="str">
            <v>isle10002200-,125</v>
          </cell>
          <cell r="M1579" t="str">
            <v>islm10002137-,025</v>
          </cell>
          <cell r="N1579" t="str">
            <v>islp10007000-,05</v>
          </cell>
          <cell r="O1579">
            <v>0</v>
          </cell>
          <cell r="P1579">
            <v>0</v>
          </cell>
          <cell r="Q1579">
            <v>0</v>
          </cell>
          <cell r="R1579">
            <v>0</v>
          </cell>
          <cell r="S1579">
            <v>0</v>
          </cell>
          <cell r="T1579">
            <v>0</v>
          </cell>
          <cell r="U1579">
            <v>0</v>
          </cell>
          <cell r="V1579">
            <v>0</v>
          </cell>
          <cell r="W1579">
            <v>0</v>
          </cell>
          <cell r="X1579">
            <v>0</v>
          </cell>
          <cell r="Y1579">
            <v>0</v>
          </cell>
          <cell r="Z1579">
            <v>0</v>
          </cell>
          <cell r="AA1579">
            <v>0</v>
          </cell>
          <cell r="AB1579">
            <v>0</v>
          </cell>
          <cell r="AC1579">
            <v>0</v>
          </cell>
          <cell r="AD1579">
            <v>0</v>
          </cell>
          <cell r="AE1579">
            <v>0</v>
          </cell>
          <cell r="AF1579">
            <v>0</v>
          </cell>
          <cell r="AG1579">
            <v>0</v>
          </cell>
          <cell r="AH1579">
            <v>0</v>
          </cell>
          <cell r="AI1579">
            <v>0</v>
          </cell>
        </row>
        <row r="1580">
          <cell r="C1580" t="str">
            <v>SL1038900</v>
          </cell>
          <cell r="D1580" t="str">
            <v>Escarificacion y reparación de pañete en mal estado</v>
          </cell>
          <cell r="E1580" t="str">
            <v>M2</v>
          </cell>
          <cell r="F1580" t="str">
            <v>islm10002137</v>
          </cell>
          <cell r="G1580">
            <v>0</v>
          </cell>
          <cell r="J1580">
            <v>0</v>
          </cell>
          <cell r="K1580" t="str">
            <v>HERRAMIENTA.MENOR(%)-0,1</v>
          </cell>
          <cell r="L1580" t="str">
            <v>islm10002137-,01</v>
          </cell>
          <cell r="M1580" t="str">
            <v>islp10002200-,07</v>
          </cell>
          <cell r="N1580">
            <v>0</v>
          </cell>
          <cell r="O1580">
            <v>0</v>
          </cell>
          <cell r="P1580">
            <v>0</v>
          </cell>
          <cell r="Q1580">
            <v>0</v>
          </cell>
          <cell r="R1580">
            <v>0</v>
          </cell>
          <cell r="S1580">
            <v>0</v>
          </cell>
          <cell r="T1580">
            <v>0</v>
          </cell>
          <cell r="U1580">
            <v>0</v>
          </cell>
          <cell r="V1580">
            <v>0</v>
          </cell>
          <cell r="W1580">
            <v>0</v>
          </cell>
          <cell r="X1580">
            <v>0</v>
          </cell>
          <cell r="Y1580">
            <v>0</v>
          </cell>
          <cell r="Z1580">
            <v>0</v>
          </cell>
          <cell r="AA1580">
            <v>0</v>
          </cell>
          <cell r="AB1580">
            <v>0</v>
          </cell>
          <cell r="AC1580">
            <v>0</v>
          </cell>
          <cell r="AD1580">
            <v>0</v>
          </cell>
          <cell r="AE1580">
            <v>0</v>
          </cell>
          <cell r="AF1580">
            <v>0</v>
          </cell>
          <cell r="AG1580">
            <v>0</v>
          </cell>
          <cell r="AH1580">
            <v>0</v>
          </cell>
          <cell r="AI1580">
            <v>0</v>
          </cell>
        </row>
        <row r="1581">
          <cell r="C1581" t="str">
            <v>SL1039000</v>
          </cell>
          <cell r="D1581" t="str">
            <v>Aplicación de estuco plastico sobre muro</v>
          </cell>
          <cell r="E1581" t="str">
            <v>ML</v>
          </cell>
          <cell r="F1581">
            <v>0</v>
          </cell>
          <cell r="G1581">
            <v>0</v>
          </cell>
          <cell r="J1581">
            <v>0</v>
          </cell>
          <cell r="K1581" t="str">
            <v>HERRAMIENTA.MENOR(%)-0,03</v>
          </cell>
          <cell r="L1581" t="str">
            <v>igob1001700-,06</v>
          </cell>
          <cell r="M1581" t="str">
            <v>040128-,13</v>
          </cell>
          <cell r="N1581" t="str">
            <v>islp10006400-,016</v>
          </cell>
          <cell r="O1581">
            <v>0</v>
          </cell>
          <cell r="P1581">
            <v>0</v>
          </cell>
          <cell r="Q1581">
            <v>0</v>
          </cell>
          <cell r="R1581">
            <v>0</v>
          </cell>
          <cell r="S1581">
            <v>0</v>
          </cell>
          <cell r="T1581">
            <v>0</v>
          </cell>
          <cell r="U1581">
            <v>0</v>
          </cell>
          <cell r="V1581">
            <v>0</v>
          </cell>
          <cell r="W1581">
            <v>0</v>
          </cell>
          <cell r="X1581">
            <v>0</v>
          </cell>
          <cell r="Y1581">
            <v>0</v>
          </cell>
          <cell r="Z1581">
            <v>0</v>
          </cell>
          <cell r="AA1581">
            <v>0</v>
          </cell>
          <cell r="AB1581">
            <v>0</v>
          </cell>
          <cell r="AC1581">
            <v>0</v>
          </cell>
          <cell r="AD1581">
            <v>0</v>
          </cell>
          <cell r="AE1581">
            <v>0</v>
          </cell>
          <cell r="AF1581">
            <v>0</v>
          </cell>
          <cell r="AG1581">
            <v>0</v>
          </cell>
          <cell r="AH1581">
            <v>0</v>
          </cell>
          <cell r="AI1581">
            <v>0</v>
          </cell>
        </row>
        <row r="1582">
          <cell r="C1582" t="str">
            <v>SL1039100</v>
          </cell>
          <cell r="D1582" t="str">
            <v xml:space="preserve">Pintura para ladrillo en esmalte a tres capas </v>
          </cell>
          <cell r="E1582" t="str">
            <v>M2</v>
          </cell>
          <cell r="F1582">
            <v>0</v>
          </cell>
          <cell r="J1582">
            <v>0</v>
          </cell>
          <cell r="K1582" t="str">
            <v>HERRAMIENTA.MENOR(%)-0,03</v>
          </cell>
          <cell r="L1582" t="str">
            <v>040141-,32</v>
          </cell>
          <cell r="M1582" t="str">
            <v>040126-,07</v>
          </cell>
          <cell r="N1582" t="str">
            <v>040167-,09</v>
          </cell>
          <cell r="O1582" t="str">
            <v>islm10001843-,03</v>
          </cell>
          <cell r="P1582" t="str">
            <v>islm10001845-,03</v>
          </cell>
          <cell r="Q1582" t="str">
            <v>islp10006400-,02</v>
          </cell>
          <cell r="R1582">
            <v>0</v>
          </cell>
          <cell r="S1582">
            <v>0</v>
          </cell>
          <cell r="T1582">
            <v>0</v>
          </cell>
          <cell r="U1582">
            <v>0</v>
          </cell>
          <cell r="V1582">
            <v>0</v>
          </cell>
          <cell r="W1582">
            <v>0</v>
          </cell>
          <cell r="X1582">
            <v>0</v>
          </cell>
          <cell r="Y1582">
            <v>0</v>
          </cell>
          <cell r="Z1582">
            <v>0</v>
          </cell>
          <cell r="AA1582">
            <v>0</v>
          </cell>
          <cell r="AB1582">
            <v>0</v>
          </cell>
          <cell r="AC1582">
            <v>0</v>
          </cell>
          <cell r="AD1582">
            <v>0</v>
          </cell>
          <cell r="AE1582">
            <v>0</v>
          </cell>
          <cell r="AF1582">
            <v>0</v>
          </cell>
          <cell r="AG1582">
            <v>0</v>
          </cell>
          <cell r="AH1582">
            <v>0</v>
          </cell>
          <cell r="AI1582">
            <v>0</v>
          </cell>
        </row>
        <row r="1583">
          <cell r="C1583" t="str">
            <v>SL1039200</v>
          </cell>
          <cell r="D1583" t="str">
            <v>Pintura vinilo tipo coraza para muros a tres manos uso interior</v>
          </cell>
          <cell r="E1583" t="str">
            <v>M2</v>
          </cell>
          <cell r="F1583" t="str">
            <v>Pintura vinilo tipo coraza@0,0525*GL+70000^Brocha de 4"@0,0105*U+12000^Herramientas menores@2*Tarifa+350^Andamios y tablones@0,1*Tarifa+2500^Oficial@0,05*Dia+45305^Ayudantes@0,05*Dia+29155^</v>
          </cell>
          <cell r="G1583">
            <v>0</v>
          </cell>
          <cell r="J1583">
            <v>0</v>
          </cell>
          <cell r="K1583" t="str">
            <v>HERRAMIENTA.MENOR(%)-0,1</v>
          </cell>
          <cell r="L1583" t="str">
            <v>isle10005100-,065</v>
          </cell>
          <cell r="M1583" t="str">
            <v>isle10002200-,06</v>
          </cell>
          <cell r="N1583" t="str">
            <v>igob1006000-,016</v>
          </cell>
          <cell r="O1583" t="str">
            <v>islp10006400-,022</v>
          </cell>
          <cell r="P1583">
            <v>0</v>
          </cell>
          <cell r="Q1583">
            <v>0</v>
          </cell>
          <cell r="R1583">
            <v>0</v>
          </cell>
          <cell r="S1583">
            <v>0</v>
          </cell>
          <cell r="T1583">
            <v>0</v>
          </cell>
          <cell r="U1583">
            <v>0</v>
          </cell>
          <cell r="V1583">
            <v>0</v>
          </cell>
          <cell r="W1583">
            <v>0</v>
          </cell>
          <cell r="X1583">
            <v>0</v>
          </cell>
          <cell r="Y1583">
            <v>0</v>
          </cell>
          <cell r="Z1583">
            <v>0</v>
          </cell>
          <cell r="AA1583">
            <v>0</v>
          </cell>
          <cell r="AB1583">
            <v>0</v>
          </cell>
          <cell r="AC1583">
            <v>0</v>
          </cell>
          <cell r="AD1583">
            <v>0</v>
          </cell>
          <cell r="AE1583">
            <v>0</v>
          </cell>
          <cell r="AF1583">
            <v>0</v>
          </cell>
          <cell r="AG1583">
            <v>0</v>
          </cell>
          <cell r="AH1583">
            <v>0</v>
          </cell>
          <cell r="AI1583">
            <v>0</v>
          </cell>
        </row>
        <row r="1584">
          <cell r="C1584" t="str">
            <v>SL1039300</v>
          </cell>
          <cell r="D1584" t="str">
            <v>Mantenimiento de puertas incluye cerraduras, visagras en mal estado y pintura</v>
          </cell>
          <cell r="E1584" t="str">
            <v>Un</v>
          </cell>
          <cell r="F1584">
            <v>0</v>
          </cell>
          <cell r="G1584">
            <v>0</v>
          </cell>
          <cell r="J1584">
            <v>0</v>
          </cell>
          <cell r="K1584" t="str">
            <v>HERRAMIENTA.MENOR(%)-0,1</v>
          </cell>
          <cell r="L1584" t="str">
            <v>igob1007400-1</v>
          </cell>
          <cell r="M1584" t="str">
            <v>igob1005400-2</v>
          </cell>
          <cell r="N1584" t="str">
            <v>040141-2</v>
          </cell>
          <cell r="O1584" t="str">
            <v>040126-,5</v>
          </cell>
          <cell r="P1584" t="str">
            <v>040167-,5</v>
          </cell>
          <cell r="Q1584" t="str">
            <v>islm10001843-,2</v>
          </cell>
          <cell r="R1584" t="str">
            <v>islm10001845-,2</v>
          </cell>
          <cell r="S1584" t="str">
            <v>islp10006400-,7</v>
          </cell>
          <cell r="T1584">
            <v>0</v>
          </cell>
          <cell r="U1584">
            <v>0</v>
          </cell>
          <cell r="V1584">
            <v>0</v>
          </cell>
          <cell r="W1584">
            <v>0</v>
          </cell>
          <cell r="X1584">
            <v>0</v>
          </cell>
          <cell r="Y1584">
            <v>0</v>
          </cell>
          <cell r="Z1584">
            <v>0</v>
          </cell>
          <cell r="AA1584">
            <v>0</v>
          </cell>
          <cell r="AB1584">
            <v>0</v>
          </cell>
          <cell r="AC1584">
            <v>0</v>
          </cell>
          <cell r="AD1584">
            <v>0</v>
          </cell>
          <cell r="AE1584">
            <v>0</v>
          </cell>
          <cell r="AF1584">
            <v>0</v>
          </cell>
          <cell r="AG1584">
            <v>0</v>
          </cell>
          <cell r="AH1584">
            <v>0</v>
          </cell>
          <cell r="AI1584">
            <v>0</v>
          </cell>
        </row>
        <row r="1585">
          <cell r="C1585" t="str">
            <v>SL1039400</v>
          </cell>
          <cell r="D1585" t="str">
            <v>Pintura de rejas metalicas</v>
          </cell>
          <cell r="E1585" t="str">
            <v>M2</v>
          </cell>
          <cell r="F1585" t="str">
            <v>isle10002200</v>
          </cell>
          <cell r="G1585">
            <v>0</v>
          </cell>
          <cell r="J1585">
            <v>0</v>
          </cell>
          <cell r="K1585" t="str">
            <v>HERRAMIENTA.MENOR(%)-0,1</v>
          </cell>
          <cell r="L1585" t="str">
            <v>islm10001872-,12</v>
          </cell>
          <cell r="M1585" t="str">
            <v>040141-,8</v>
          </cell>
          <cell r="N1585" t="str">
            <v>040126-,12</v>
          </cell>
          <cell r="O1585" t="str">
            <v>040167-,18</v>
          </cell>
          <cell r="P1585" t="str">
            <v>islm10001843-,06</v>
          </cell>
          <cell r="Q1585" t="str">
            <v>islm10001845-,06</v>
          </cell>
          <cell r="R1585" t="str">
            <v>islp10006400-,035</v>
          </cell>
          <cell r="S1585">
            <v>0</v>
          </cell>
          <cell r="T1585">
            <v>0</v>
          </cell>
          <cell r="U1585">
            <v>0</v>
          </cell>
          <cell r="V1585">
            <v>0</v>
          </cell>
          <cell r="W1585">
            <v>0</v>
          </cell>
          <cell r="X1585">
            <v>0</v>
          </cell>
          <cell r="Y1585">
            <v>0</v>
          </cell>
          <cell r="Z1585">
            <v>0</v>
          </cell>
          <cell r="AA1585">
            <v>0</v>
          </cell>
          <cell r="AB1585">
            <v>0</v>
          </cell>
          <cell r="AC1585">
            <v>0</v>
          </cell>
          <cell r="AD1585">
            <v>0</v>
          </cell>
          <cell r="AE1585">
            <v>0</v>
          </cell>
          <cell r="AF1585">
            <v>0</v>
          </cell>
          <cell r="AG1585">
            <v>0</v>
          </cell>
          <cell r="AH1585">
            <v>0</v>
          </cell>
          <cell r="AI1585">
            <v>0</v>
          </cell>
        </row>
        <row r="1586">
          <cell r="C1586" t="str">
            <v>SL1039500</v>
          </cell>
          <cell r="D1586" t="str">
            <v>Revision y arreglo de cubierta, incluye cambio de tejas rotas o vencidas y pintura en su totalidad</v>
          </cell>
          <cell r="E1586" t="str">
            <v>M2</v>
          </cell>
          <cell r="F1586">
            <v>0</v>
          </cell>
          <cell r="G1586">
            <v>0</v>
          </cell>
          <cell r="J1586">
            <v>0</v>
          </cell>
          <cell r="K1586" t="str">
            <v>HERRAMIENTA.MENOR(%)-0,1</v>
          </cell>
          <cell r="L1586" t="str">
            <v>islotros100005-1</v>
          </cell>
          <cell r="M1586" t="str">
            <v>islp10007300-,045</v>
          </cell>
          <cell r="N1586">
            <v>0</v>
          </cell>
          <cell r="O1586">
            <v>0</v>
          </cell>
          <cell r="P1586">
            <v>0</v>
          </cell>
          <cell r="Q1586">
            <v>0</v>
          </cell>
          <cell r="R1586">
            <v>0</v>
          </cell>
          <cell r="S1586">
            <v>0</v>
          </cell>
          <cell r="T1586">
            <v>0</v>
          </cell>
          <cell r="U1586">
            <v>0</v>
          </cell>
          <cell r="V1586">
            <v>0</v>
          </cell>
          <cell r="W1586">
            <v>0</v>
          </cell>
          <cell r="X1586">
            <v>0</v>
          </cell>
          <cell r="Y1586">
            <v>0</v>
          </cell>
          <cell r="Z1586">
            <v>0</v>
          </cell>
          <cell r="AA1586">
            <v>0</v>
          </cell>
          <cell r="AB1586">
            <v>0</v>
          </cell>
          <cell r="AC1586">
            <v>0</v>
          </cell>
          <cell r="AD1586">
            <v>0</v>
          </cell>
          <cell r="AE1586">
            <v>0</v>
          </cell>
          <cell r="AF1586">
            <v>0</v>
          </cell>
          <cell r="AG1586">
            <v>0</v>
          </cell>
          <cell r="AH1586">
            <v>0</v>
          </cell>
          <cell r="AI1586">
            <v>0</v>
          </cell>
        </row>
        <row r="1587">
          <cell r="C1587" t="str">
            <v>SL1039600</v>
          </cell>
          <cell r="D1587" t="str">
            <v xml:space="preserve">Mantenimiento de cerchas metalicas en varilla y angulo; incluye raspe, anticorrosivo y pintura </v>
          </cell>
          <cell r="E1587" t="str">
            <v>M2</v>
          </cell>
          <cell r="F1587" t="str">
            <v>isle10002200</v>
          </cell>
          <cell r="G1587">
            <v>0</v>
          </cell>
          <cell r="J1587">
            <v>0</v>
          </cell>
          <cell r="K1587" t="str">
            <v>HERRAMIENTA.MENOR(%)-0,1</v>
          </cell>
          <cell r="L1587" t="str">
            <v>isle10002200-,4</v>
          </cell>
          <cell r="M1587" t="str">
            <v>islm10001872-,12</v>
          </cell>
          <cell r="N1587" t="str">
            <v>040141-,8</v>
          </cell>
          <cell r="O1587" t="str">
            <v>040126-,12</v>
          </cell>
          <cell r="P1587" t="str">
            <v>040167-,18</v>
          </cell>
          <cell r="Q1587" t="str">
            <v>islm10001843-,06</v>
          </cell>
          <cell r="R1587" t="str">
            <v>islm10001845-,06</v>
          </cell>
          <cell r="S1587" t="str">
            <v>islp10006400-,045</v>
          </cell>
          <cell r="T1587">
            <v>0</v>
          </cell>
          <cell r="U1587">
            <v>0</v>
          </cell>
          <cell r="V1587">
            <v>0</v>
          </cell>
          <cell r="W1587">
            <v>0</v>
          </cell>
          <cell r="X1587">
            <v>0</v>
          </cell>
          <cell r="Y1587">
            <v>0</v>
          </cell>
          <cell r="Z1587">
            <v>0</v>
          </cell>
          <cell r="AA1587">
            <v>0</v>
          </cell>
          <cell r="AB1587">
            <v>0</v>
          </cell>
          <cell r="AC1587">
            <v>0</v>
          </cell>
          <cell r="AD1587">
            <v>0</v>
          </cell>
          <cell r="AE1587">
            <v>0</v>
          </cell>
          <cell r="AF1587">
            <v>0</v>
          </cell>
          <cell r="AG1587">
            <v>0</v>
          </cell>
          <cell r="AH1587">
            <v>0</v>
          </cell>
          <cell r="AI1587">
            <v>0</v>
          </cell>
          <cell r="AJ1587">
            <v>0</v>
          </cell>
        </row>
        <row r="1588">
          <cell r="C1588" t="str">
            <v>SL1039700</v>
          </cell>
          <cell r="D1588" t="str">
            <v>Levante para jardinera</v>
          </cell>
          <cell r="E1588" t="str">
            <v>ML</v>
          </cell>
          <cell r="F1588">
            <v>0</v>
          </cell>
          <cell r="G1588">
            <v>0</v>
          </cell>
          <cell r="J1588">
            <v>0</v>
          </cell>
          <cell r="K1588" t="str">
            <v>HERRAMIENTA.MENOR(%)-0,06</v>
          </cell>
          <cell r="L1588" t="str">
            <v>islm10001992-7</v>
          </cell>
          <cell r="M1588" t="str">
            <v>islm10002137-,014</v>
          </cell>
          <cell r="N1588" t="str">
            <v>islp10007000-,028</v>
          </cell>
          <cell r="O1588">
            <v>0</v>
          </cell>
          <cell r="P1588">
            <v>0</v>
          </cell>
          <cell r="Q1588">
            <v>0</v>
          </cell>
          <cell r="R1588">
            <v>0</v>
          </cell>
          <cell r="S1588">
            <v>0</v>
          </cell>
          <cell r="T1588">
            <v>0</v>
          </cell>
          <cell r="U1588">
            <v>0</v>
          </cell>
          <cell r="V1588">
            <v>0</v>
          </cell>
          <cell r="W1588">
            <v>0</v>
          </cell>
          <cell r="X1588">
            <v>0</v>
          </cell>
          <cell r="Y1588">
            <v>0</v>
          </cell>
          <cell r="Z1588">
            <v>0</v>
          </cell>
          <cell r="AA1588">
            <v>0</v>
          </cell>
          <cell r="AB1588">
            <v>0</v>
          </cell>
          <cell r="AC1588">
            <v>0</v>
          </cell>
          <cell r="AD1588">
            <v>0</v>
          </cell>
          <cell r="AE1588">
            <v>0</v>
          </cell>
          <cell r="AF1588">
            <v>0</v>
          </cell>
          <cell r="AG1588">
            <v>0</v>
          </cell>
          <cell r="AH1588">
            <v>0</v>
          </cell>
          <cell r="AI1588">
            <v>0</v>
          </cell>
        </row>
        <row r="1589">
          <cell r="C1589" t="str">
            <v>SL1039800</v>
          </cell>
          <cell r="D1589" t="str">
            <v>Revision de puntos electricos, incluye cambio de tomas, interruptores, lamparas, tuberias electricas y cualquier otro elemento necesario que garantize el correcto funcionamiento</v>
          </cell>
          <cell r="E1589" t="str">
            <v>Un</v>
          </cell>
          <cell r="F1589">
            <v>0</v>
          </cell>
          <cell r="G1589">
            <v>0</v>
          </cell>
          <cell r="J1589">
            <v>0</v>
          </cell>
          <cell r="K1589" t="str">
            <v>HERRAMIENTA.MENOR(%)-0,06</v>
          </cell>
          <cell r="L1589" t="str">
            <v>islotros100006-1</v>
          </cell>
          <cell r="M1589" t="str">
            <v>islp10007100-,09</v>
          </cell>
          <cell r="N1589">
            <v>0</v>
          </cell>
          <cell r="O1589">
            <v>0</v>
          </cell>
          <cell r="P1589">
            <v>0</v>
          </cell>
          <cell r="Q1589">
            <v>0</v>
          </cell>
          <cell r="R1589">
            <v>0</v>
          </cell>
          <cell r="S1589">
            <v>0</v>
          </cell>
          <cell r="T1589">
            <v>0</v>
          </cell>
          <cell r="U1589">
            <v>0</v>
          </cell>
          <cell r="V1589">
            <v>0</v>
          </cell>
          <cell r="W1589">
            <v>0</v>
          </cell>
          <cell r="X1589">
            <v>0</v>
          </cell>
          <cell r="Y1589">
            <v>0</v>
          </cell>
          <cell r="Z1589">
            <v>0</v>
          </cell>
          <cell r="AA1589">
            <v>0</v>
          </cell>
          <cell r="AB1589">
            <v>0</v>
          </cell>
          <cell r="AC1589">
            <v>0</v>
          </cell>
          <cell r="AD1589">
            <v>0</v>
          </cell>
          <cell r="AE1589">
            <v>0</v>
          </cell>
          <cell r="AF1589">
            <v>0</v>
          </cell>
          <cell r="AG1589">
            <v>0</v>
          </cell>
          <cell r="AH1589">
            <v>0</v>
          </cell>
          <cell r="AI1589">
            <v>0</v>
          </cell>
        </row>
        <row r="1590">
          <cell r="C1590" t="str">
            <v>SL1039900</v>
          </cell>
          <cell r="D1590" t="str">
            <v>Suminisitro e instalacion de luminaria ojo de buey</v>
          </cell>
          <cell r="E1590" t="str">
            <v>Un</v>
          </cell>
          <cell r="F1590">
            <v>0</v>
          </cell>
          <cell r="G1590">
            <v>0</v>
          </cell>
          <cell r="J1590">
            <v>0</v>
          </cell>
          <cell r="K1590">
            <v>0</v>
          </cell>
          <cell r="L1590">
            <v>0</v>
          </cell>
          <cell r="M1590">
            <v>0</v>
          </cell>
          <cell r="N1590">
            <v>0</v>
          </cell>
          <cell r="O1590">
            <v>0</v>
          </cell>
          <cell r="P1590">
            <v>0</v>
          </cell>
          <cell r="Q1590">
            <v>0</v>
          </cell>
          <cell r="R1590">
            <v>0</v>
          </cell>
          <cell r="S1590">
            <v>0</v>
          </cell>
          <cell r="T1590">
            <v>0</v>
          </cell>
          <cell r="U1590">
            <v>0</v>
          </cell>
          <cell r="V1590">
            <v>0</v>
          </cell>
          <cell r="W1590">
            <v>0</v>
          </cell>
          <cell r="X1590">
            <v>0</v>
          </cell>
          <cell r="Y1590">
            <v>0</v>
          </cell>
          <cell r="Z1590">
            <v>0</v>
          </cell>
          <cell r="AA1590">
            <v>0</v>
          </cell>
          <cell r="AB1590">
            <v>0</v>
          </cell>
          <cell r="AC1590">
            <v>0</v>
          </cell>
          <cell r="AD1590">
            <v>0</v>
          </cell>
          <cell r="AE1590">
            <v>0</v>
          </cell>
          <cell r="AF1590">
            <v>0</v>
          </cell>
          <cell r="AG1590">
            <v>0</v>
          </cell>
          <cell r="AH1590">
            <v>0</v>
          </cell>
          <cell r="AI1590">
            <v>0</v>
          </cell>
        </row>
        <row r="1591">
          <cell r="C1591" t="str">
            <v>SL1040000</v>
          </cell>
          <cell r="D1591" t="str">
            <v>Suminisitro e instalacion de luminaria incandecente</v>
          </cell>
          <cell r="E1591" t="str">
            <v>Un</v>
          </cell>
          <cell r="F1591">
            <v>0</v>
          </cell>
          <cell r="G1591">
            <v>0</v>
          </cell>
          <cell r="J1591">
            <v>0</v>
          </cell>
          <cell r="K1591">
            <v>0</v>
          </cell>
          <cell r="L1591">
            <v>0</v>
          </cell>
          <cell r="M1591">
            <v>0</v>
          </cell>
          <cell r="N1591">
            <v>0</v>
          </cell>
          <cell r="O1591">
            <v>0</v>
          </cell>
          <cell r="P1591">
            <v>0</v>
          </cell>
          <cell r="Q1591">
            <v>0</v>
          </cell>
          <cell r="R1591">
            <v>0</v>
          </cell>
          <cell r="S1591">
            <v>0</v>
          </cell>
          <cell r="T1591">
            <v>0</v>
          </cell>
          <cell r="U1591">
            <v>0</v>
          </cell>
          <cell r="V1591">
            <v>0</v>
          </cell>
          <cell r="W1591">
            <v>0</v>
          </cell>
          <cell r="X1591">
            <v>0</v>
          </cell>
          <cell r="Y1591">
            <v>0</v>
          </cell>
          <cell r="Z1591">
            <v>0</v>
          </cell>
          <cell r="AA1591">
            <v>0</v>
          </cell>
          <cell r="AB1591">
            <v>0</v>
          </cell>
          <cell r="AC1591">
            <v>0</v>
          </cell>
          <cell r="AD1591">
            <v>0</v>
          </cell>
          <cell r="AE1591">
            <v>0</v>
          </cell>
          <cell r="AF1591">
            <v>0</v>
          </cell>
          <cell r="AG1591">
            <v>0</v>
          </cell>
          <cell r="AH1591">
            <v>0</v>
          </cell>
          <cell r="AI1591">
            <v>0</v>
          </cell>
        </row>
        <row r="1592">
          <cell r="C1592" t="str">
            <v>SL1040100</v>
          </cell>
          <cell r="D1592" t="str">
            <v>Escarificacion y reparación de pañete en mal estado</v>
          </cell>
          <cell r="E1592" t="str">
            <v>M2</v>
          </cell>
          <cell r="F1592" t="str">
            <v>islm10002137</v>
          </cell>
          <cell r="G1592">
            <v>0</v>
          </cell>
          <cell r="J1592">
            <v>0</v>
          </cell>
          <cell r="K1592" t="str">
            <v>HERRAMIENTA.MENOR(%)-0,1</v>
          </cell>
          <cell r="L1592" t="str">
            <v>islm10002137-,01</v>
          </cell>
          <cell r="M1592" t="str">
            <v>islp10006200-,0385</v>
          </cell>
          <cell r="N1592">
            <v>0</v>
          </cell>
          <cell r="O1592">
            <v>0</v>
          </cell>
          <cell r="P1592">
            <v>0</v>
          </cell>
          <cell r="Q1592">
            <v>0</v>
          </cell>
          <cell r="R1592">
            <v>0</v>
          </cell>
          <cell r="S1592">
            <v>0</v>
          </cell>
          <cell r="T1592">
            <v>0</v>
          </cell>
          <cell r="U1592">
            <v>0</v>
          </cell>
          <cell r="V1592">
            <v>0</v>
          </cell>
          <cell r="W1592">
            <v>0</v>
          </cell>
          <cell r="X1592">
            <v>0</v>
          </cell>
          <cell r="Y1592">
            <v>0</v>
          </cell>
          <cell r="Z1592">
            <v>0</v>
          </cell>
          <cell r="AA1592">
            <v>0</v>
          </cell>
          <cell r="AB1592">
            <v>0</v>
          </cell>
          <cell r="AC1592">
            <v>0</v>
          </cell>
          <cell r="AD1592">
            <v>0</v>
          </cell>
          <cell r="AE1592">
            <v>0</v>
          </cell>
          <cell r="AF1592">
            <v>0</v>
          </cell>
          <cell r="AG1592">
            <v>0</v>
          </cell>
          <cell r="AH1592">
            <v>0</v>
          </cell>
          <cell r="AI1592">
            <v>0</v>
          </cell>
        </row>
        <row r="1593">
          <cell r="C1593" t="str">
            <v>SL1040200</v>
          </cell>
          <cell r="D1593" t="str">
            <v>Demolicion de plantilla,  (incluye retiro de material fuera del sitio)</v>
          </cell>
          <cell r="E1593" t="str">
            <v>M2</v>
          </cell>
          <cell r="F1593" t="str">
            <v>islm10001912</v>
          </cell>
          <cell r="G1593">
            <v>0</v>
          </cell>
          <cell r="J1593">
            <v>0</v>
          </cell>
          <cell r="K1593" t="str">
            <v>HERRAMIENTA.MENOR(%)-0,1</v>
          </cell>
          <cell r="L1593" t="str">
            <v>isle10005200-,018</v>
          </cell>
          <cell r="M1593" t="str">
            <v>islp10006200-,034</v>
          </cell>
          <cell r="N1593">
            <v>0</v>
          </cell>
          <cell r="O1593">
            <v>0</v>
          </cell>
          <cell r="P1593">
            <v>0</v>
          </cell>
          <cell r="Q1593">
            <v>0</v>
          </cell>
          <cell r="R1593">
            <v>0</v>
          </cell>
          <cell r="S1593">
            <v>0</v>
          </cell>
          <cell r="T1593">
            <v>0</v>
          </cell>
          <cell r="U1593">
            <v>0</v>
          </cell>
          <cell r="V1593">
            <v>0</v>
          </cell>
          <cell r="W1593">
            <v>0</v>
          </cell>
          <cell r="X1593">
            <v>0</v>
          </cell>
          <cell r="Y1593">
            <v>0</v>
          </cell>
          <cell r="Z1593">
            <v>0</v>
          </cell>
          <cell r="AA1593">
            <v>0</v>
          </cell>
          <cell r="AB1593">
            <v>0</v>
          </cell>
          <cell r="AC1593">
            <v>0</v>
          </cell>
          <cell r="AD1593">
            <v>0</v>
          </cell>
          <cell r="AE1593">
            <v>0</v>
          </cell>
          <cell r="AF1593">
            <v>0</v>
          </cell>
          <cell r="AG1593">
            <v>0</v>
          </cell>
          <cell r="AH1593">
            <v>0</v>
          </cell>
          <cell r="AI1593">
            <v>0</v>
          </cell>
        </row>
        <row r="1594">
          <cell r="C1594" t="str">
            <v>SL1040300</v>
          </cell>
          <cell r="D1594" t="str">
            <v>Viga dintel en concreto reforzado de 3000 psi, seccion: ( 0,10x0,20) Refuerzo 4Ø 3/8" estribos @ 0,15 Ø 3/8"</v>
          </cell>
          <cell r="E1594" t="str">
            <v>ML</v>
          </cell>
          <cell r="F1594">
            <v>4.7152000000000003</v>
          </cell>
          <cell r="G1594">
            <v>0</v>
          </cell>
          <cell r="J1594">
            <v>0</v>
          </cell>
          <cell r="K1594" t="str">
            <v>HERRAMIENTA.MENOR(%)-0,06</v>
          </cell>
          <cell r="L1594" t="str">
            <v>100001-4,72</v>
          </cell>
          <cell r="M1594" t="str">
            <v>B0073230-,04</v>
          </cell>
          <cell r="N1594" t="str">
            <v>SLASUB100014-,021</v>
          </cell>
          <cell r="O1594" t="str">
            <v>isle10001400-,15</v>
          </cell>
          <cell r="P1594" t="str">
            <v>islp10008500-,007</v>
          </cell>
          <cell r="Q1594" t="str">
            <v>islp10008400-,05</v>
          </cell>
          <cell r="R1594">
            <v>0</v>
          </cell>
          <cell r="S1594">
            <v>0</v>
          </cell>
          <cell r="T1594">
            <v>0</v>
          </cell>
          <cell r="U1594">
            <v>0</v>
          </cell>
          <cell r="V1594">
            <v>0</v>
          </cell>
          <cell r="W1594">
            <v>0</v>
          </cell>
          <cell r="X1594">
            <v>0</v>
          </cell>
          <cell r="Y1594">
            <v>0</v>
          </cell>
          <cell r="Z1594">
            <v>0</v>
          </cell>
          <cell r="AA1594">
            <v>0</v>
          </cell>
          <cell r="AB1594">
            <v>0</v>
          </cell>
          <cell r="AC1594">
            <v>0</v>
          </cell>
          <cell r="AD1594">
            <v>0</v>
          </cell>
          <cell r="AE1594">
            <v>0</v>
          </cell>
          <cell r="AF1594">
            <v>0</v>
          </cell>
          <cell r="AG1594">
            <v>0</v>
          </cell>
          <cell r="AH1594">
            <v>0</v>
          </cell>
          <cell r="AI1594">
            <v>0</v>
          </cell>
        </row>
        <row r="1595">
          <cell r="C1595" t="str">
            <v>SL1040400</v>
          </cell>
          <cell r="D1595" t="str">
            <v>Mantenimiento general de cubierta, incluye cambio de laminas , ganchos, piezas de madera en mal estado</v>
          </cell>
          <cell r="E1595" t="str">
            <v>M2</v>
          </cell>
          <cell r="F1595">
            <v>0</v>
          </cell>
          <cell r="G1595">
            <v>0</v>
          </cell>
          <cell r="J1595">
            <v>0</v>
          </cell>
          <cell r="K1595" t="str">
            <v>HERRAMIENTA.MENOR(%)-0,1</v>
          </cell>
          <cell r="L1595" t="str">
            <v>islotros100007-1</v>
          </cell>
          <cell r="M1595" t="str">
            <v>islp10007300-,052</v>
          </cell>
          <cell r="N1595">
            <v>0</v>
          </cell>
          <cell r="O1595">
            <v>0</v>
          </cell>
          <cell r="P1595">
            <v>0</v>
          </cell>
          <cell r="Q1595">
            <v>0</v>
          </cell>
          <cell r="R1595">
            <v>0</v>
          </cell>
          <cell r="S1595">
            <v>0</v>
          </cell>
          <cell r="T1595">
            <v>0</v>
          </cell>
          <cell r="U1595">
            <v>0</v>
          </cell>
          <cell r="V1595">
            <v>0</v>
          </cell>
          <cell r="W1595">
            <v>0</v>
          </cell>
          <cell r="X1595">
            <v>0</v>
          </cell>
          <cell r="Y1595">
            <v>0</v>
          </cell>
          <cell r="Z1595">
            <v>0</v>
          </cell>
          <cell r="AA1595">
            <v>0</v>
          </cell>
          <cell r="AB1595">
            <v>0</v>
          </cell>
          <cell r="AC1595">
            <v>0</v>
          </cell>
          <cell r="AD1595">
            <v>0</v>
          </cell>
          <cell r="AE1595">
            <v>0</v>
          </cell>
          <cell r="AF1595">
            <v>0</v>
          </cell>
          <cell r="AG1595">
            <v>0</v>
          </cell>
          <cell r="AH1595">
            <v>0</v>
          </cell>
          <cell r="AI1595">
            <v>0</v>
          </cell>
        </row>
        <row r="1596">
          <cell r="C1596" t="str">
            <v>SL1040500</v>
          </cell>
          <cell r="D1596" t="str">
            <v>Salida electrica alumbrado fluorecente, no incluye lamparas en manposteria seca longuitud promedio 6m</v>
          </cell>
          <cell r="E1596" t="str">
            <v>UN</v>
          </cell>
          <cell r="F1596" t="str">
            <v>islm10002154</v>
          </cell>
          <cell r="G1596">
            <v>0</v>
          </cell>
          <cell r="J1596">
            <v>0</v>
          </cell>
          <cell r="K1596" t="str">
            <v>HERRAMIENTA.MENOR(%)-,025</v>
          </cell>
          <cell r="L1596" t="str">
            <v>igob1001100-6</v>
          </cell>
          <cell r="M1596" t="str">
            <v>islm10001823-6</v>
          </cell>
          <cell r="N1596" t="str">
            <v>islm10002056-,15</v>
          </cell>
          <cell r="O1596" t="str">
            <v>islm10002154-1</v>
          </cell>
          <cell r="P1596" t="str">
            <v>islp10006300-,25</v>
          </cell>
          <cell r="Q1596">
            <v>0</v>
          </cell>
          <cell r="R1596">
            <v>0</v>
          </cell>
          <cell r="S1596">
            <v>0</v>
          </cell>
          <cell r="T1596">
            <v>0</v>
          </cell>
          <cell r="U1596">
            <v>0</v>
          </cell>
          <cell r="V1596">
            <v>0</v>
          </cell>
          <cell r="W1596">
            <v>0</v>
          </cell>
          <cell r="X1596">
            <v>0</v>
          </cell>
          <cell r="Y1596">
            <v>0</v>
          </cell>
          <cell r="Z1596">
            <v>0</v>
          </cell>
          <cell r="AA1596">
            <v>0</v>
          </cell>
          <cell r="AB1596">
            <v>0</v>
          </cell>
          <cell r="AC1596">
            <v>0</v>
          </cell>
          <cell r="AD1596">
            <v>0</v>
          </cell>
          <cell r="AE1596">
            <v>0</v>
          </cell>
          <cell r="AF1596">
            <v>0</v>
          </cell>
          <cell r="AG1596">
            <v>0</v>
          </cell>
          <cell r="AH1596">
            <v>0</v>
          </cell>
          <cell r="AI1596">
            <v>0</v>
          </cell>
        </row>
        <row r="1597">
          <cell r="C1597" t="str">
            <v>SL1040600</v>
          </cell>
          <cell r="D1597" t="str">
            <v>Salida toma doble con polo a tierra en manposteria seca longuitud promedio 6m</v>
          </cell>
          <cell r="E1597" t="str">
            <v>UN</v>
          </cell>
          <cell r="F1597" t="str">
            <v>islm10002155</v>
          </cell>
          <cell r="G1597">
            <v>0</v>
          </cell>
          <cell r="J1597">
            <v>0</v>
          </cell>
          <cell r="K1597" t="str">
            <v>HERRAMIENTA.MENOR(%)-,025</v>
          </cell>
          <cell r="L1597" t="str">
            <v>igob1001100-6</v>
          </cell>
          <cell r="M1597" t="str">
            <v>islm10001823-6</v>
          </cell>
          <cell r="N1597" t="str">
            <v>islm10002056-,15</v>
          </cell>
          <cell r="O1597" t="str">
            <v>islm10002154-1</v>
          </cell>
          <cell r="P1597" t="str">
            <v>islm10002155-1</v>
          </cell>
          <cell r="Q1597" t="str">
            <v>islp10006300-,15</v>
          </cell>
          <cell r="R1597">
            <v>0</v>
          </cell>
          <cell r="S1597">
            <v>0</v>
          </cell>
          <cell r="T1597">
            <v>0</v>
          </cell>
          <cell r="U1597">
            <v>0</v>
          </cell>
          <cell r="V1597">
            <v>0</v>
          </cell>
          <cell r="W1597">
            <v>0</v>
          </cell>
          <cell r="X1597">
            <v>0</v>
          </cell>
          <cell r="Y1597">
            <v>0</v>
          </cell>
          <cell r="Z1597">
            <v>0</v>
          </cell>
          <cell r="AA1597">
            <v>0</v>
          </cell>
          <cell r="AB1597">
            <v>0</v>
          </cell>
          <cell r="AC1597">
            <v>0</v>
          </cell>
          <cell r="AD1597">
            <v>0</v>
          </cell>
          <cell r="AE1597">
            <v>0</v>
          </cell>
          <cell r="AF1597">
            <v>0</v>
          </cell>
          <cell r="AG1597">
            <v>0</v>
          </cell>
          <cell r="AH1597">
            <v>0</v>
          </cell>
          <cell r="AI1597">
            <v>0</v>
          </cell>
        </row>
        <row r="1598">
          <cell r="C1598" t="str">
            <v>SL1040700</v>
          </cell>
          <cell r="D1598" t="str">
            <v>Suministro e instalacion de tablero electrico de 4 circuitos</v>
          </cell>
          <cell r="E1598" t="str">
            <v>UN</v>
          </cell>
          <cell r="F1598">
            <v>0</v>
          </cell>
          <cell r="J1598">
            <v>0</v>
          </cell>
          <cell r="K1598" t="str">
            <v>HERRAMIENTA.MENOR(%)-0,05</v>
          </cell>
          <cell r="L1598" t="str">
            <v>islm10001827-1</v>
          </cell>
          <cell r="M1598" t="str">
            <v>islm10001820-,05</v>
          </cell>
          <cell r="N1598" t="str">
            <v>islp10006300-,25</v>
          </cell>
          <cell r="O1598">
            <v>0</v>
          </cell>
          <cell r="P1598">
            <v>0</v>
          </cell>
          <cell r="Q1598">
            <v>0</v>
          </cell>
          <cell r="R1598">
            <v>0</v>
          </cell>
          <cell r="S1598">
            <v>0</v>
          </cell>
          <cell r="T1598">
            <v>0</v>
          </cell>
          <cell r="U1598">
            <v>0</v>
          </cell>
          <cell r="V1598">
            <v>0</v>
          </cell>
          <cell r="W1598">
            <v>0</v>
          </cell>
          <cell r="X1598">
            <v>0</v>
          </cell>
          <cell r="Y1598">
            <v>0</v>
          </cell>
          <cell r="Z1598">
            <v>0</v>
          </cell>
          <cell r="AA1598">
            <v>0</v>
          </cell>
          <cell r="AB1598">
            <v>0</v>
          </cell>
          <cell r="AC1598">
            <v>0</v>
          </cell>
          <cell r="AD1598">
            <v>0</v>
          </cell>
          <cell r="AE1598">
            <v>0</v>
          </cell>
          <cell r="AF1598">
            <v>0</v>
          </cell>
          <cell r="AG1598">
            <v>0</v>
          </cell>
          <cell r="AH1598">
            <v>0</v>
          </cell>
          <cell r="AI1598">
            <v>0</v>
          </cell>
        </row>
        <row r="1599">
          <cell r="C1599" t="str">
            <v>SL1040800</v>
          </cell>
          <cell r="D1599" t="str">
            <v>Suministro e instalacion de lampara de carcasa</v>
          </cell>
          <cell r="E1599" t="str">
            <v>UN</v>
          </cell>
          <cell r="F1599">
            <v>0</v>
          </cell>
          <cell r="G1599">
            <v>0</v>
          </cell>
          <cell r="J1599">
            <v>0</v>
          </cell>
          <cell r="K1599" t="str">
            <v>HERRAMIENTA.MENOR(%)-0,05</v>
          </cell>
          <cell r="L1599" t="str">
            <v>islm10002156-1</v>
          </cell>
          <cell r="M1599" t="str">
            <v>islp10006300-,17</v>
          </cell>
          <cell r="N1599">
            <v>0</v>
          </cell>
          <cell r="O1599">
            <v>0</v>
          </cell>
          <cell r="P1599">
            <v>0</v>
          </cell>
          <cell r="Q1599">
            <v>0</v>
          </cell>
          <cell r="R1599">
            <v>0</v>
          </cell>
          <cell r="S1599">
            <v>0</v>
          </cell>
          <cell r="T1599">
            <v>0</v>
          </cell>
          <cell r="U1599">
            <v>0</v>
          </cell>
          <cell r="V1599">
            <v>0</v>
          </cell>
          <cell r="W1599">
            <v>0</v>
          </cell>
          <cell r="X1599">
            <v>0</v>
          </cell>
          <cell r="Y1599">
            <v>0</v>
          </cell>
          <cell r="Z1599">
            <v>0</v>
          </cell>
          <cell r="AA1599">
            <v>0</v>
          </cell>
          <cell r="AB1599">
            <v>0</v>
          </cell>
          <cell r="AC1599">
            <v>0</v>
          </cell>
          <cell r="AD1599">
            <v>0</v>
          </cell>
          <cell r="AE1599">
            <v>0</v>
          </cell>
          <cell r="AF1599">
            <v>0</v>
          </cell>
          <cell r="AG1599">
            <v>0</v>
          </cell>
          <cell r="AH1599">
            <v>0</v>
          </cell>
          <cell r="AI1599">
            <v>0</v>
          </cell>
        </row>
        <row r="1600">
          <cell r="C1600" t="str">
            <v>SL1040900</v>
          </cell>
          <cell r="D1600" t="str">
            <v>Suministro e instalacion de abanicos de techo</v>
          </cell>
          <cell r="E1600" t="str">
            <v>UN</v>
          </cell>
          <cell r="F1600">
            <v>0</v>
          </cell>
          <cell r="G1600">
            <v>0</v>
          </cell>
          <cell r="J1600">
            <v>0</v>
          </cell>
          <cell r="K1600" t="str">
            <v>HERRAMIENTA.MENOR(%)-0,05</v>
          </cell>
          <cell r="L1600" t="str">
            <v>islm10002157-1</v>
          </cell>
          <cell r="M1600" t="str">
            <v>islp10006300-,2</v>
          </cell>
          <cell r="N1600">
            <v>0</v>
          </cell>
          <cell r="O1600">
            <v>0</v>
          </cell>
          <cell r="P1600">
            <v>0</v>
          </cell>
          <cell r="Q1600">
            <v>0</v>
          </cell>
          <cell r="R1600">
            <v>0</v>
          </cell>
          <cell r="S1600">
            <v>0</v>
          </cell>
          <cell r="T1600">
            <v>0</v>
          </cell>
          <cell r="U1600">
            <v>0</v>
          </cell>
          <cell r="V1600">
            <v>0</v>
          </cell>
          <cell r="W1600">
            <v>0</v>
          </cell>
          <cell r="X1600">
            <v>0</v>
          </cell>
          <cell r="Y1600">
            <v>0</v>
          </cell>
          <cell r="Z1600">
            <v>0</v>
          </cell>
          <cell r="AA1600">
            <v>0</v>
          </cell>
          <cell r="AB1600">
            <v>0</v>
          </cell>
          <cell r="AC1600">
            <v>0</v>
          </cell>
          <cell r="AD1600">
            <v>0</v>
          </cell>
          <cell r="AE1600">
            <v>0</v>
          </cell>
          <cell r="AF1600">
            <v>0</v>
          </cell>
          <cell r="AG1600">
            <v>0</v>
          </cell>
          <cell r="AH1600">
            <v>0</v>
          </cell>
          <cell r="AI1600">
            <v>0</v>
          </cell>
        </row>
        <row r="1601">
          <cell r="C1601" t="str">
            <v>SL1041000</v>
          </cell>
          <cell r="D1601" t="str">
            <v>Suministro e instalacion de pieza de madera en abarcon de 0,14, cepillada y pintada para vista exterior de techo</v>
          </cell>
          <cell r="E1601" t="str">
            <v>UN</v>
          </cell>
          <cell r="F1601">
            <v>0</v>
          </cell>
          <cell r="G1601">
            <v>0</v>
          </cell>
          <cell r="J1601">
            <v>0</v>
          </cell>
          <cell r="K1601" t="str">
            <v>HERRAMIENTA.MENOR(%)-0,05</v>
          </cell>
          <cell r="L1601" t="str">
            <v>SLASUB100104-1</v>
          </cell>
          <cell r="M1601" t="str">
            <v>islp10006500-,18</v>
          </cell>
          <cell r="N1601">
            <v>0</v>
          </cell>
          <cell r="O1601">
            <v>0</v>
          </cell>
          <cell r="P1601">
            <v>0</v>
          </cell>
          <cell r="Q1601">
            <v>0</v>
          </cell>
          <cell r="R1601">
            <v>0</v>
          </cell>
          <cell r="S1601">
            <v>0</v>
          </cell>
          <cell r="T1601">
            <v>0</v>
          </cell>
          <cell r="U1601">
            <v>0</v>
          </cell>
          <cell r="V1601">
            <v>0</v>
          </cell>
          <cell r="W1601">
            <v>0</v>
          </cell>
          <cell r="X1601">
            <v>0</v>
          </cell>
          <cell r="Y1601">
            <v>0</v>
          </cell>
          <cell r="Z1601">
            <v>0</v>
          </cell>
          <cell r="AA1601">
            <v>0</v>
          </cell>
          <cell r="AB1601">
            <v>0</v>
          </cell>
          <cell r="AC1601">
            <v>0</v>
          </cell>
          <cell r="AD1601">
            <v>0</v>
          </cell>
          <cell r="AE1601">
            <v>0</v>
          </cell>
          <cell r="AF1601">
            <v>0</v>
          </cell>
          <cell r="AG1601">
            <v>0</v>
          </cell>
          <cell r="AH1601">
            <v>0</v>
          </cell>
          <cell r="AI1601">
            <v>0</v>
          </cell>
        </row>
        <row r="1602">
          <cell r="C1602" t="str">
            <v>SL1041100</v>
          </cell>
          <cell r="D1602" t="str">
            <v>Suministro e instalacion de puerta en lamina galvanizada calibre 20, dimensiones (1,00x2,00). Incluye marco, manija cerradura doble vuelta, cerrojo porta candado, bisagras y acabado en pintura esmalte.</v>
          </cell>
          <cell r="E1602" t="str">
            <v>UN</v>
          </cell>
          <cell r="F1602">
            <v>0</v>
          </cell>
          <cell r="G1602">
            <v>0</v>
          </cell>
          <cell r="J1602">
            <v>0</v>
          </cell>
          <cell r="K1602" t="str">
            <v>HERRAMIENTA.MENOR(%)-0,05</v>
          </cell>
          <cell r="L1602" t="str">
            <v>SLASUB100105-1</v>
          </cell>
          <cell r="M1602" t="str">
            <v>islp10006700-,45</v>
          </cell>
          <cell r="N1602">
            <v>0</v>
          </cell>
          <cell r="O1602">
            <v>0</v>
          </cell>
          <cell r="P1602">
            <v>0</v>
          </cell>
          <cell r="Q1602">
            <v>0</v>
          </cell>
          <cell r="R1602">
            <v>0</v>
          </cell>
          <cell r="S1602">
            <v>0</v>
          </cell>
          <cell r="T1602">
            <v>0</v>
          </cell>
          <cell r="U1602">
            <v>0</v>
          </cell>
          <cell r="V1602">
            <v>0</v>
          </cell>
          <cell r="W1602">
            <v>0</v>
          </cell>
          <cell r="X1602">
            <v>0</v>
          </cell>
          <cell r="Y1602">
            <v>0</v>
          </cell>
          <cell r="Z1602">
            <v>0</v>
          </cell>
          <cell r="AA1602">
            <v>0</v>
          </cell>
          <cell r="AB1602">
            <v>0</v>
          </cell>
          <cell r="AC1602">
            <v>0</v>
          </cell>
          <cell r="AD1602">
            <v>0</v>
          </cell>
          <cell r="AE1602">
            <v>0</v>
          </cell>
          <cell r="AF1602">
            <v>0</v>
          </cell>
          <cell r="AG1602">
            <v>0</v>
          </cell>
          <cell r="AH1602">
            <v>0</v>
          </cell>
          <cell r="AI1602">
            <v>0</v>
          </cell>
        </row>
        <row r="1603">
          <cell r="C1603" t="str">
            <v>SL1041200</v>
          </cell>
          <cell r="D1603" t="str">
            <v>Limpieza y aseo final de obras.</v>
          </cell>
          <cell r="E1603" t="str">
            <v>Global</v>
          </cell>
          <cell r="F1603">
            <v>0</v>
          </cell>
          <cell r="G1603">
            <v>0</v>
          </cell>
          <cell r="J1603">
            <v>0</v>
          </cell>
          <cell r="K1603" t="str">
            <v>HERRAMIENTA.MENOR(%)-0,037</v>
          </cell>
          <cell r="L1603" t="str">
            <v>islp10008200-2,5</v>
          </cell>
          <cell r="M1603">
            <v>0</v>
          </cell>
          <cell r="N1603">
            <v>0</v>
          </cell>
          <cell r="O1603">
            <v>0</v>
          </cell>
          <cell r="P1603">
            <v>0</v>
          </cell>
          <cell r="Q1603">
            <v>0</v>
          </cell>
          <cell r="R1603">
            <v>0</v>
          </cell>
          <cell r="S1603">
            <v>0</v>
          </cell>
          <cell r="T1603">
            <v>0</v>
          </cell>
          <cell r="U1603">
            <v>0</v>
          </cell>
          <cell r="V1603">
            <v>0</v>
          </cell>
          <cell r="W1603">
            <v>0</v>
          </cell>
          <cell r="X1603">
            <v>0</v>
          </cell>
          <cell r="Y1603">
            <v>0</v>
          </cell>
          <cell r="Z1603">
            <v>0</v>
          </cell>
          <cell r="AA1603">
            <v>0</v>
          </cell>
          <cell r="AB1603">
            <v>0</v>
          </cell>
          <cell r="AC1603">
            <v>0</v>
          </cell>
          <cell r="AD1603">
            <v>0</v>
          </cell>
          <cell r="AE1603">
            <v>0</v>
          </cell>
          <cell r="AF1603">
            <v>0</v>
          </cell>
          <cell r="AG1603">
            <v>0</v>
          </cell>
          <cell r="AH1603">
            <v>0</v>
          </cell>
          <cell r="AI1603">
            <v>0</v>
          </cell>
        </row>
        <row r="1604">
          <cell r="C1604" t="str">
            <v>SL1041300</v>
          </cell>
          <cell r="D1604" t="str">
            <v>Valla Informativa</v>
          </cell>
          <cell r="E1604" t="str">
            <v>UN</v>
          </cell>
          <cell r="F1604">
            <v>0</v>
          </cell>
          <cell r="G1604" t="str">
            <v>A0040010-50</v>
          </cell>
          <cell r="J1604">
            <v>0</v>
          </cell>
          <cell r="K1604" t="str">
            <v>islm10001865-1</v>
          </cell>
          <cell r="L1604" t="str">
            <v>islm10001998-1</v>
          </cell>
          <cell r="M1604" t="str">
            <v>islp10006500-,325</v>
          </cell>
          <cell r="N1604">
            <v>0</v>
          </cell>
          <cell r="O1604">
            <v>0</v>
          </cell>
          <cell r="P1604">
            <v>0</v>
          </cell>
          <cell r="Q1604">
            <v>0</v>
          </cell>
          <cell r="R1604">
            <v>0</v>
          </cell>
          <cell r="S1604">
            <v>0</v>
          </cell>
          <cell r="T1604">
            <v>0</v>
          </cell>
          <cell r="U1604">
            <v>0</v>
          </cell>
          <cell r="V1604">
            <v>0</v>
          </cell>
          <cell r="W1604">
            <v>0</v>
          </cell>
          <cell r="X1604">
            <v>0</v>
          </cell>
          <cell r="Y1604">
            <v>0</v>
          </cell>
          <cell r="Z1604">
            <v>0</v>
          </cell>
          <cell r="AA1604">
            <v>0</v>
          </cell>
          <cell r="AB1604">
            <v>0</v>
          </cell>
          <cell r="AC1604">
            <v>0</v>
          </cell>
          <cell r="AD1604">
            <v>0</v>
          </cell>
          <cell r="AE1604">
            <v>0</v>
          </cell>
          <cell r="AF1604">
            <v>0</v>
          </cell>
          <cell r="AG1604">
            <v>0</v>
          </cell>
          <cell r="AH1604">
            <v>0</v>
          </cell>
          <cell r="AI1604">
            <v>0</v>
          </cell>
        </row>
        <row r="1605">
          <cell r="C1605" t="str">
            <v>SL1041400</v>
          </cell>
          <cell r="D1605" t="str">
            <v>Levante en bloque vibrado de cemento de (0,10x0,20x0,40) , mortero de pega 1:4 rayado a la vista</v>
          </cell>
          <cell r="E1605" t="str">
            <v>M2</v>
          </cell>
          <cell r="F1605">
            <v>0</v>
          </cell>
          <cell r="G1605">
            <v>0</v>
          </cell>
          <cell r="J1605">
            <v>0</v>
          </cell>
          <cell r="K1605" t="str">
            <v>HERRAMIENTA.MENOR(%)-0,06</v>
          </cell>
          <cell r="L1605" t="str">
            <v>isle10002200-,05</v>
          </cell>
          <cell r="M1605" t="str">
            <v>islm10001992-13,13</v>
          </cell>
          <cell r="N1605" t="str">
            <v>islm10002137-,021</v>
          </cell>
          <cell r="O1605" t="str">
            <v>islp10007000-,043</v>
          </cell>
          <cell r="P1605">
            <v>0</v>
          </cell>
          <cell r="Q1605">
            <v>0</v>
          </cell>
          <cell r="R1605">
            <v>0</v>
          </cell>
          <cell r="S1605">
            <v>0</v>
          </cell>
          <cell r="T1605">
            <v>0</v>
          </cell>
          <cell r="U1605">
            <v>0</v>
          </cell>
          <cell r="V1605">
            <v>0</v>
          </cell>
          <cell r="W1605">
            <v>0</v>
          </cell>
          <cell r="X1605">
            <v>0</v>
          </cell>
          <cell r="Y1605">
            <v>0</v>
          </cell>
          <cell r="Z1605">
            <v>0</v>
          </cell>
          <cell r="AA1605">
            <v>0</v>
          </cell>
          <cell r="AB1605">
            <v>0</v>
          </cell>
          <cell r="AC1605">
            <v>0</v>
          </cell>
          <cell r="AD1605">
            <v>0</v>
          </cell>
          <cell r="AE1605">
            <v>0</v>
          </cell>
          <cell r="AF1605">
            <v>0</v>
          </cell>
          <cell r="AG1605">
            <v>0</v>
          </cell>
          <cell r="AH1605">
            <v>0</v>
          </cell>
          <cell r="AI1605">
            <v>0</v>
          </cell>
        </row>
        <row r="1606">
          <cell r="C1606" t="str">
            <v>SL1041500</v>
          </cell>
          <cell r="D1606" t="str">
            <v>Columna en concreto de 3000 psi, seccion (0,20x0,20), refuerzo 4Ø 1/2" 60000 psi, estribos @ 0,20 m Ø3/8" 40000 psi</v>
          </cell>
          <cell r="E1606" t="str">
            <v>ML</v>
          </cell>
          <cell r="F1606">
            <v>4.4000000000000011E-2</v>
          </cell>
          <cell r="G1606">
            <v>0</v>
          </cell>
          <cell r="J1606">
            <v>0</v>
          </cell>
          <cell r="K1606" t="str">
            <v>HERRAMIENTA.MENOR(%)-0,03</v>
          </cell>
          <cell r="L1606" t="str">
            <v>islm10001999-4,4</v>
          </cell>
          <cell r="M1606" t="str">
            <v>islm10002000-2,2</v>
          </cell>
          <cell r="N1606" t="str">
            <v>B0073230-,09</v>
          </cell>
          <cell r="O1606" t="str">
            <v>islm10001866-,044</v>
          </cell>
          <cell r="P1606" t="str">
            <v>isle10005300-,4</v>
          </cell>
          <cell r="Q1606" t="str">
            <v>islp10008400-,09</v>
          </cell>
          <cell r="R1606" t="str">
            <v>islp10006500-,025</v>
          </cell>
          <cell r="S1606">
            <v>0</v>
          </cell>
          <cell r="T1606">
            <v>0</v>
          </cell>
          <cell r="U1606">
            <v>0</v>
          </cell>
          <cell r="V1606">
            <v>0</v>
          </cell>
          <cell r="W1606">
            <v>0</v>
          </cell>
          <cell r="X1606">
            <v>0</v>
          </cell>
          <cell r="Y1606">
            <v>0</v>
          </cell>
          <cell r="Z1606">
            <v>0</v>
          </cell>
          <cell r="AA1606">
            <v>0</v>
          </cell>
          <cell r="AB1606">
            <v>0</v>
          </cell>
          <cell r="AC1606">
            <v>0</v>
          </cell>
          <cell r="AD1606">
            <v>0</v>
          </cell>
          <cell r="AE1606">
            <v>0</v>
          </cell>
          <cell r="AF1606">
            <v>0</v>
          </cell>
          <cell r="AG1606">
            <v>0</v>
          </cell>
          <cell r="AH1606">
            <v>0</v>
          </cell>
          <cell r="AI1606">
            <v>0</v>
          </cell>
        </row>
        <row r="1607">
          <cell r="C1607" t="str">
            <v>SL1041600</v>
          </cell>
          <cell r="D1607" t="str">
            <v>Aplicación de estuco plastico sobre muro</v>
          </cell>
          <cell r="E1607" t="str">
            <v>M2</v>
          </cell>
          <cell r="F1607">
            <v>0</v>
          </cell>
          <cell r="G1607">
            <v>0</v>
          </cell>
          <cell r="J1607">
            <v>0</v>
          </cell>
          <cell r="K1607" t="str">
            <v>HERRAMIENTA.MENOR(%)-0,07</v>
          </cell>
          <cell r="L1607" t="str">
            <v>igob1001700-,2</v>
          </cell>
          <cell r="M1607" t="str">
            <v>040128-,25</v>
          </cell>
          <cell r="N1607" t="str">
            <v>islp10006400-,045</v>
          </cell>
          <cell r="O1607">
            <v>0</v>
          </cell>
          <cell r="P1607">
            <v>0</v>
          </cell>
          <cell r="Q1607">
            <v>0</v>
          </cell>
          <cell r="R1607">
            <v>0</v>
          </cell>
          <cell r="S1607">
            <v>0</v>
          </cell>
          <cell r="T1607">
            <v>0</v>
          </cell>
          <cell r="U1607">
            <v>0</v>
          </cell>
          <cell r="V1607">
            <v>0</v>
          </cell>
          <cell r="W1607">
            <v>0</v>
          </cell>
          <cell r="X1607">
            <v>0</v>
          </cell>
          <cell r="Y1607">
            <v>0</v>
          </cell>
          <cell r="Z1607">
            <v>0</v>
          </cell>
          <cell r="AA1607">
            <v>0</v>
          </cell>
          <cell r="AB1607">
            <v>0</v>
          </cell>
          <cell r="AC1607">
            <v>0</v>
          </cell>
          <cell r="AD1607">
            <v>0</v>
          </cell>
          <cell r="AE1607">
            <v>0</v>
          </cell>
          <cell r="AF1607">
            <v>0</v>
          </cell>
          <cell r="AG1607">
            <v>0</v>
          </cell>
          <cell r="AH1607">
            <v>0</v>
          </cell>
          <cell r="AI1607">
            <v>0</v>
          </cell>
        </row>
        <row r="1608">
          <cell r="C1608" t="str">
            <v>SL1041700</v>
          </cell>
          <cell r="D1608" t="str">
            <v>Limpieza y aseo final de obras.</v>
          </cell>
          <cell r="E1608" t="str">
            <v>Global</v>
          </cell>
          <cell r="F1608">
            <v>0</v>
          </cell>
          <cell r="G1608">
            <v>0</v>
          </cell>
          <cell r="J1608">
            <v>0</v>
          </cell>
          <cell r="K1608" t="str">
            <v>HERRAMIENTA.MENOR(%)-0,037</v>
          </cell>
          <cell r="L1608" t="str">
            <v>islp10008200-1,6</v>
          </cell>
          <cell r="M1608">
            <v>0</v>
          </cell>
          <cell r="N1608">
            <v>0</v>
          </cell>
          <cell r="O1608">
            <v>0</v>
          </cell>
          <cell r="P1608">
            <v>0</v>
          </cell>
          <cell r="Q1608">
            <v>0</v>
          </cell>
          <cell r="R1608">
            <v>0</v>
          </cell>
          <cell r="S1608">
            <v>0</v>
          </cell>
          <cell r="T1608">
            <v>0</v>
          </cell>
          <cell r="U1608">
            <v>0</v>
          </cell>
          <cell r="V1608">
            <v>0</v>
          </cell>
          <cell r="W1608">
            <v>0</v>
          </cell>
          <cell r="X1608">
            <v>0</v>
          </cell>
          <cell r="Y1608">
            <v>0</v>
          </cell>
          <cell r="Z1608">
            <v>0</v>
          </cell>
          <cell r="AA1608">
            <v>0</v>
          </cell>
          <cell r="AB1608">
            <v>0</v>
          </cell>
          <cell r="AC1608">
            <v>0</v>
          </cell>
          <cell r="AD1608">
            <v>0</v>
          </cell>
          <cell r="AE1608">
            <v>0</v>
          </cell>
          <cell r="AF1608">
            <v>0</v>
          </cell>
          <cell r="AG1608">
            <v>0</v>
          </cell>
          <cell r="AH1608">
            <v>0</v>
          </cell>
          <cell r="AI1608">
            <v>0</v>
          </cell>
        </row>
        <row r="1609">
          <cell r="C1609" t="str">
            <v>SL1041800</v>
          </cell>
          <cell r="D1609" t="str">
            <v>Localizacion trazado y replanteo manual</v>
          </cell>
          <cell r="E1609" t="str">
            <v>M2</v>
          </cell>
          <cell r="F1609">
            <v>2040</v>
          </cell>
          <cell r="G1609">
            <v>0</v>
          </cell>
          <cell r="J1609">
            <v>0</v>
          </cell>
          <cell r="K1609" t="str">
            <v>HERRAMIENTA.MENOR(%)-0,012</v>
          </cell>
          <cell r="L1609" t="str">
            <v>islm10001993-,04</v>
          </cell>
          <cell r="M1609" t="str">
            <v>islm10001994-,25</v>
          </cell>
          <cell r="N1609" t="str">
            <v>islm10001995-,17</v>
          </cell>
          <cell r="O1609" t="str">
            <v>islm10001996-,06</v>
          </cell>
          <cell r="P1609" t="str">
            <v>islm10001997-,005</v>
          </cell>
          <cell r="Q1609" t="str">
            <v>islp10008600-,01773</v>
          </cell>
          <cell r="R1609">
            <v>0</v>
          </cell>
          <cell r="S1609">
            <v>0</v>
          </cell>
          <cell r="T1609">
            <v>0</v>
          </cell>
          <cell r="U1609">
            <v>0</v>
          </cell>
          <cell r="V1609">
            <v>0</v>
          </cell>
          <cell r="W1609">
            <v>0</v>
          </cell>
          <cell r="X1609">
            <v>0</v>
          </cell>
          <cell r="Y1609">
            <v>0</v>
          </cell>
          <cell r="Z1609">
            <v>0</v>
          </cell>
          <cell r="AA1609">
            <v>0</v>
          </cell>
          <cell r="AB1609">
            <v>0</v>
          </cell>
          <cell r="AC1609">
            <v>0</v>
          </cell>
          <cell r="AD1609">
            <v>0</v>
          </cell>
          <cell r="AE1609">
            <v>0</v>
          </cell>
          <cell r="AF1609">
            <v>0</v>
          </cell>
          <cell r="AG1609">
            <v>0</v>
          </cell>
          <cell r="AH1609">
            <v>0</v>
          </cell>
          <cell r="AI1609">
            <v>0</v>
          </cell>
        </row>
        <row r="1610">
          <cell r="C1610" t="str">
            <v>SL1041900</v>
          </cell>
          <cell r="D1610" t="str">
            <v>Demolicion de muro,  (incluye retiro de material fuera del sitio)</v>
          </cell>
          <cell r="E1610" t="str">
            <v>M2</v>
          </cell>
          <cell r="F1610" t="str">
            <v>islm10001912</v>
          </cell>
          <cell r="G1610">
            <v>0</v>
          </cell>
          <cell r="J1610">
            <v>0</v>
          </cell>
          <cell r="K1610" t="str">
            <v>HERRAMIENTA.MENOR(%)-0,1</v>
          </cell>
          <cell r="L1610" t="str">
            <v>isle10005200-,033</v>
          </cell>
          <cell r="M1610" t="str">
            <v>islp10006200-,04</v>
          </cell>
          <cell r="N1610">
            <v>0</v>
          </cell>
          <cell r="O1610">
            <v>0</v>
          </cell>
          <cell r="P1610">
            <v>0</v>
          </cell>
          <cell r="Q1610">
            <v>0</v>
          </cell>
          <cell r="R1610">
            <v>0</v>
          </cell>
          <cell r="S1610">
            <v>0</v>
          </cell>
          <cell r="T1610">
            <v>0</v>
          </cell>
          <cell r="U1610">
            <v>0</v>
          </cell>
          <cell r="V1610">
            <v>0</v>
          </cell>
          <cell r="W1610">
            <v>0</v>
          </cell>
          <cell r="X1610">
            <v>0</v>
          </cell>
          <cell r="Y1610">
            <v>0</v>
          </cell>
          <cell r="Z1610">
            <v>0</v>
          </cell>
          <cell r="AA1610">
            <v>0</v>
          </cell>
          <cell r="AB1610">
            <v>0</v>
          </cell>
          <cell r="AC1610">
            <v>0</v>
          </cell>
          <cell r="AD1610">
            <v>0</v>
          </cell>
          <cell r="AE1610">
            <v>0</v>
          </cell>
          <cell r="AF1610">
            <v>0</v>
          </cell>
          <cell r="AG1610">
            <v>0</v>
          </cell>
          <cell r="AH1610">
            <v>0</v>
          </cell>
          <cell r="AI1610">
            <v>0</v>
          </cell>
        </row>
        <row r="1611">
          <cell r="C1611" t="str">
            <v>SL1042000</v>
          </cell>
          <cell r="D1611" t="str">
            <v>Demolicion de cimiento  (incluye retiro de material fuera del sitio)</v>
          </cell>
          <cell r="E1611" t="str">
            <v>ML</v>
          </cell>
          <cell r="F1611" t="str">
            <v>islm10001912</v>
          </cell>
          <cell r="G1611">
            <v>0</v>
          </cell>
          <cell r="J1611">
            <v>0</v>
          </cell>
          <cell r="K1611" t="str">
            <v>HERRAMIENTA.MENOR(%)-0,2</v>
          </cell>
          <cell r="L1611" t="str">
            <v>isle10005200-,021</v>
          </cell>
          <cell r="M1611" t="str">
            <v>islp10006200-,045</v>
          </cell>
          <cell r="N1611">
            <v>0</v>
          </cell>
          <cell r="O1611">
            <v>0</v>
          </cell>
          <cell r="P1611">
            <v>0</v>
          </cell>
          <cell r="Q1611">
            <v>0</v>
          </cell>
          <cell r="R1611">
            <v>0</v>
          </cell>
          <cell r="S1611">
            <v>0</v>
          </cell>
          <cell r="T1611">
            <v>0</v>
          </cell>
          <cell r="U1611">
            <v>0</v>
          </cell>
          <cell r="V1611">
            <v>0</v>
          </cell>
          <cell r="W1611">
            <v>0</v>
          </cell>
          <cell r="X1611">
            <v>0</v>
          </cell>
          <cell r="Y1611">
            <v>0</v>
          </cell>
          <cell r="Z1611">
            <v>0</v>
          </cell>
          <cell r="AA1611">
            <v>0</v>
          </cell>
          <cell r="AB1611">
            <v>0</v>
          </cell>
          <cell r="AC1611">
            <v>0</v>
          </cell>
          <cell r="AD1611">
            <v>0</v>
          </cell>
          <cell r="AE1611">
            <v>0</v>
          </cell>
          <cell r="AF1611">
            <v>0</v>
          </cell>
          <cell r="AG1611">
            <v>0</v>
          </cell>
          <cell r="AH1611">
            <v>0</v>
          </cell>
          <cell r="AI1611">
            <v>0</v>
          </cell>
        </row>
        <row r="1612">
          <cell r="C1612" t="str">
            <v>SL1042100</v>
          </cell>
          <cell r="D1612" t="str">
            <v>CUNETA DE CONCRETO VACIADA EN SITU e=,07m a=1,20m aprox(Incluye excavación, base material seleccionado e=,15m , la conformacion de la superficie de apoyo y acero 1/4" @ 0,20m ambos sentidos)</v>
          </cell>
          <cell r="E1612" t="str">
            <v>M2</v>
          </cell>
          <cell r="F1612">
            <v>0</v>
          </cell>
          <cell r="J1612">
            <v>0</v>
          </cell>
          <cell r="K1612" t="str">
            <v>HERRAMIENTA.MENOR(%)-0,15</v>
          </cell>
          <cell r="L1612" t="str">
            <v>C0010190-,2</v>
          </cell>
          <cell r="M1612" t="str">
            <v>islm10000500-,16</v>
          </cell>
          <cell r="N1612" t="str">
            <v>SLASUB100014-,075</v>
          </cell>
          <cell r="O1612" t="str">
            <v>isle10001200-,6</v>
          </cell>
          <cell r="P1612" t="str">
            <v>100001-2,8</v>
          </cell>
          <cell r="Q1612" t="str">
            <v>islp10006900-,045</v>
          </cell>
          <cell r="R1612" t="str">
            <v>islp10008500-,015</v>
          </cell>
          <cell r="S1612">
            <v>0</v>
          </cell>
          <cell r="T1612">
            <v>0</v>
          </cell>
          <cell r="U1612">
            <v>0</v>
          </cell>
          <cell r="V1612">
            <v>0</v>
          </cell>
          <cell r="W1612">
            <v>0</v>
          </cell>
          <cell r="X1612">
            <v>0</v>
          </cell>
          <cell r="Y1612">
            <v>0</v>
          </cell>
          <cell r="Z1612">
            <v>0</v>
          </cell>
          <cell r="AA1612">
            <v>0</v>
          </cell>
          <cell r="AB1612">
            <v>0</v>
          </cell>
          <cell r="AC1612">
            <v>0</v>
          </cell>
          <cell r="AD1612">
            <v>0</v>
          </cell>
          <cell r="AE1612">
            <v>0</v>
          </cell>
          <cell r="AF1612">
            <v>0</v>
          </cell>
          <cell r="AG1612">
            <v>0</v>
          </cell>
          <cell r="AH1612">
            <v>0</v>
          </cell>
          <cell r="AI1612">
            <v>0</v>
          </cell>
        </row>
        <row r="1613">
          <cell r="C1613" t="str">
            <v>SL1042200</v>
          </cell>
          <cell r="D1613" t="str">
            <v xml:space="preserve">Excavacion cimiento 0,40 x 030 </v>
          </cell>
          <cell r="E1613" t="str">
            <v>ML</v>
          </cell>
          <cell r="F1613">
            <v>0.02</v>
          </cell>
          <cell r="G1613">
            <v>0</v>
          </cell>
          <cell r="J1613">
            <v>0</v>
          </cell>
          <cell r="K1613" t="str">
            <v>HERRAMIENTA.MENOR(%)-0,1</v>
          </cell>
          <cell r="L1613" t="str">
            <v>isle10005200-0,023</v>
          </cell>
          <cell r="M1613" t="str">
            <v>islp10006200-0,022</v>
          </cell>
          <cell r="N1613">
            <v>0</v>
          </cell>
          <cell r="O1613">
            <v>0</v>
          </cell>
          <cell r="P1613">
            <v>0</v>
          </cell>
          <cell r="Q1613">
            <v>0</v>
          </cell>
          <cell r="R1613">
            <v>0</v>
          </cell>
          <cell r="S1613">
            <v>0</v>
          </cell>
          <cell r="T1613">
            <v>0</v>
          </cell>
          <cell r="U1613">
            <v>0</v>
          </cell>
          <cell r="V1613">
            <v>0</v>
          </cell>
          <cell r="W1613">
            <v>0</v>
          </cell>
          <cell r="X1613">
            <v>0</v>
          </cell>
          <cell r="Y1613">
            <v>0</v>
          </cell>
          <cell r="Z1613">
            <v>0</v>
          </cell>
          <cell r="AA1613">
            <v>0</v>
          </cell>
          <cell r="AB1613">
            <v>0</v>
          </cell>
          <cell r="AC1613">
            <v>0</v>
          </cell>
          <cell r="AD1613">
            <v>0</v>
          </cell>
          <cell r="AE1613">
            <v>0</v>
          </cell>
          <cell r="AF1613">
            <v>0</v>
          </cell>
          <cell r="AG1613">
            <v>0</v>
          </cell>
          <cell r="AH1613">
            <v>0</v>
          </cell>
          <cell r="AI1613">
            <v>0</v>
          </cell>
        </row>
        <row r="1614">
          <cell r="C1614" t="str">
            <v>SL1042300</v>
          </cell>
          <cell r="D1614" t="str">
            <v>Viga de cimiento en concreto reforzado de 3000 psi; As 4Ø 1/2", estibos Ø3/8" @ 0,15. Dimensiones (0,25x0,25)</v>
          </cell>
          <cell r="E1614" t="str">
            <v>ML</v>
          </cell>
          <cell r="F1614" t="str">
            <v>islp10008500</v>
          </cell>
          <cell r="G1614">
            <v>0</v>
          </cell>
          <cell r="J1614">
            <v>0</v>
          </cell>
          <cell r="K1614" t="str">
            <v>HERRAMIENTA.MENOR(%)-0,1</v>
          </cell>
          <cell r="L1614" t="str">
            <v>100000-4,4</v>
          </cell>
          <cell r="M1614" t="str">
            <v>100001-4,48</v>
          </cell>
          <cell r="N1614" t="str">
            <v>B0073230-,06</v>
          </cell>
          <cell r="O1614" t="str">
            <v>islm10001866-,063</v>
          </cell>
          <cell r="P1614" t="str">
            <v>isle10001400-,15</v>
          </cell>
          <cell r="Q1614" t="str">
            <v>islp10008400-,065</v>
          </cell>
          <cell r="R1614" t="str">
            <v>islp10008500-,02</v>
          </cell>
          <cell r="S1614">
            <v>0</v>
          </cell>
          <cell r="T1614">
            <v>0</v>
          </cell>
          <cell r="U1614">
            <v>0</v>
          </cell>
          <cell r="V1614">
            <v>0</v>
          </cell>
          <cell r="W1614">
            <v>0</v>
          </cell>
          <cell r="X1614">
            <v>0</v>
          </cell>
          <cell r="Y1614">
            <v>0</v>
          </cell>
          <cell r="Z1614">
            <v>0</v>
          </cell>
          <cell r="AA1614">
            <v>0</v>
          </cell>
          <cell r="AB1614">
            <v>0</v>
          </cell>
          <cell r="AC1614">
            <v>0</v>
          </cell>
          <cell r="AD1614">
            <v>0</v>
          </cell>
          <cell r="AE1614">
            <v>0</v>
          </cell>
          <cell r="AF1614">
            <v>0</v>
          </cell>
          <cell r="AG1614">
            <v>0</v>
          </cell>
          <cell r="AH1614">
            <v>0</v>
          </cell>
          <cell r="AI1614">
            <v>0</v>
          </cell>
        </row>
        <row r="1615">
          <cell r="C1615" t="str">
            <v>SL1042400</v>
          </cell>
          <cell r="D1615" t="str">
            <v xml:space="preserve">Excavacion a mano en material comun, roca descompuesta a cualquier profundidad y bajo cualquier condicion de humedad, incluye retiro a lugar autorizado </v>
          </cell>
          <cell r="E1615" t="str">
            <v>M3</v>
          </cell>
          <cell r="F1615">
            <v>0</v>
          </cell>
          <cell r="G1615">
            <v>0</v>
          </cell>
          <cell r="J1615">
            <v>0</v>
          </cell>
          <cell r="K1615" t="str">
            <v>HERRAMIENTA.MENOR(%)-0,1</v>
          </cell>
          <cell r="L1615" t="str">
            <v>isle10003000-,16</v>
          </cell>
          <cell r="M1615" t="str">
            <v>islp10006200-,07</v>
          </cell>
          <cell r="N1615">
            <v>0</v>
          </cell>
          <cell r="O1615">
            <v>0</v>
          </cell>
          <cell r="P1615">
            <v>0</v>
          </cell>
          <cell r="Q1615">
            <v>0</v>
          </cell>
          <cell r="R1615">
            <v>0</v>
          </cell>
          <cell r="S1615">
            <v>0</v>
          </cell>
          <cell r="T1615">
            <v>0</v>
          </cell>
          <cell r="U1615">
            <v>0</v>
          </cell>
          <cell r="V1615">
            <v>0</v>
          </cell>
          <cell r="W1615">
            <v>0</v>
          </cell>
          <cell r="X1615">
            <v>0</v>
          </cell>
          <cell r="Y1615">
            <v>0</v>
          </cell>
          <cell r="Z1615">
            <v>0</v>
          </cell>
          <cell r="AA1615">
            <v>0</v>
          </cell>
          <cell r="AB1615">
            <v>0</v>
          </cell>
          <cell r="AC1615">
            <v>0</v>
          </cell>
          <cell r="AD1615">
            <v>0</v>
          </cell>
          <cell r="AE1615">
            <v>0</v>
          </cell>
          <cell r="AF1615">
            <v>0</v>
          </cell>
          <cell r="AG1615">
            <v>0</v>
          </cell>
          <cell r="AH1615">
            <v>0</v>
          </cell>
          <cell r="AI1615">
            <v>0</v>
          </cell>
        </row>
        <row r="1616">
          <cell r="C1616" t="str">
            <v>SL1042500</v>
          </cell>
          <cell r="D1616" t="str">
            <v>Relleno de zanjas y obras de mamposteria con material seleccionado del sitio compactado al 90% del proctor modificado.</v>
          </cell>
          <cell r="E1616" t="str">
            <v>M3</v>
          </cell>
          <cell r="F1616">
            <v>0</v>
          </cell>
          <cell r="G1616">
            <v>0</v>
          </cell>
          <cell r="J1616">
            <v>0</v>
          </cell>
          <cell r="K1616" t="str">
            <v>HERRAMIENTA.MENOR(%)-,05</v>
          </cell>
          <cell r="L1616" t="str">
            <v>isle10004600-,23</v>
          </cell>
          <cell r="M1616" t="str">
            <v>islp10007000-,038</v>
          </cell>
          <cell r="N1616">
            <v>0</v>
          </cell>
          <cell r="O1616">
            <v>0</v>
          </cell>
          <cell r="P1616">
            <v>0</v>
          </cell>
          <cell r="Q1616">
            <v>0</v>
          </cell>
          <cell r="R1616">
            <v>0</v>
          </cell>
          <cell r="S1616">
            <v>0</v>
          </cell>
          <cell r="T1616">
            <v>0</v>
          </cell>
          <cell r="U1616">
            <v>0</v>
          </cell>
          <cell r="V1616">
            <v>0</v>
          </cell>
          <cell r="W1616">
            <v>0</v>
          </cell>
          <cell r="X1616">
            <v>0</v>
          </cell>
          <cell r="Y1616">
            <v>0</v>
          </cell>
          <cell r="Z1616">
            <v>0</v>
          </cell>
          <cell r="AA1616">
            <v>0</v>
          </cell>
          <cell r="AB1616">
            <v>0</v>
          </cell>
          <cell r="AC1616">
            <v>0</v>
          </cell>
          <cell r="AD1616">
            <v>0</v>
          </cell>
          <cell r="AE1616">
            <v>0</v>
          </cell>
          <cell r="AF1616">
            <v>0</v>
          </cell>
          <cell r="AG1616">
            <v>0</v>
          </cell>
          <cell r="AH1616">
            <v>0</v>
          </cell>
          <cell r="AI1616">
            <v>0</v>
          </cell>
        </row>
        <row r="1617">
          <cell r="C1617" t="str">
            <v>SL1042600</v>
          </cell>
          <cell r="D1617" t="str">
            <v>Suministro e Instalacion de tuberia de 90 MM Tipo PEAD de polietileno</v>
          </cell>
          <cell r="E1617" t="str">
            <v>ML</v>
          </cell>
          <cell r="F1617" t="str">
            <v>isle10005400</v>
          </cell>
          <cell r="G1617">
            <v>0</v>
          </cell>
          <cell r="J1617">
            <v>0</v>
          </cell>
          <cell r="K1617" t="str">
            <v>HERRAMIENTA.MENOR(%)-,1</v>
          </cell>
          <cell r="L1617" t="str">
            <v>isle10005400-,01</v>
          </cell>
          <cell r="M1617" t="str">
            <v>islm10002159-1</v>
          </cell>
          <cell r="N1617" t="str">
            <v>islp10007100-,025</v>
          </cell>
          <cell r="O1617">
            <v>0</v>
          </cell>
          <cell r="P1617">
            <v>0</v>
          </cell>
          <cell r="Q1617">
            <v>0</v>
          </cell>
          <cell r="R1617">
            <v>0</v>
          </cell>
          <cell r="S1617">
            <v>0</v>
          </cell>
          <cell r="T1617">
            <v>0</v>
          </cell>
          <cell r="U1617">
            <v>0</v>
          </cell>
          <cell r="V1617">
            <v>0</v>
          </cell>
          <cell r="W1617">
            <v>0</v>
          </cell>
          <cell r="X1617">
            <v>0</v>
          </cell>
          <cell r="Y1617">
            <v>0</v>
          </cell>
          <cell r="Z1617">
            <v>0</v>
          </cell>
          <cell r="AA1617">
            <v>0</v>
          </cell>
          <cell r="AB1617">
            <v>0</v>
          </cell>
          <cell r="AC1617">
            <v>0</v>
          </cell>
          <cell r="AD1617">
            <v>0</v>
          </cell>
          <cell r="AE1617">
            <v>0</v>
          </cell>
          <cell r="AF1617">
            <v>0</v>
          </cell>
          <cell r="AG1617">
            <v>0</v>
          </cell>
          <cell r="AH1617">
            <v>0</v>
          </cell>
          <cell r="AI1617">
            <v>0</v>
          </cell>
        </row>
        <row r="1618">
          <cell r="C1618" t="str">
            <v>SL1042700</v>
          </cell>
          <cell r="D1618" t="str">
            <v xml:space="preserve">Sumininistro e instalacion de cheque en bronce de 4" de diametro X 250 PSI </v>
          </cell>
          <cell r="E1618" t="str">
            <v>UN</v>
          </cell>
          <cell r="F1618">
            <v>0</v>
          </cell>
          <cell r="G1618">
            <v>0</v>
          </cell>
          <cell r="J1618">
            <v>0</v>
          </cell>
          <cell r="K1618" t="str">
            <v>HERRAMIENTA.MENOR(%)-,1</v>
          </cell>
          <cell r="L1618" t="str">
            <v>islm10002158-1</v>
          </cell>
          <cell r="M1618" t="str">
            <v>islp10007100-,15</v>
          </cell>
          <cell r="N1618">
            <v>0</v>
          </cell>
          <cell r="O1618">
            <v>0</v>
          </cell>
          <cell r="P1618">
            <v>0</v>
          </cell>
          <cell r="Q1618">
            <v>0</v>
          </cell>
          <cell r="R1618">
            <v>0</v>
          </cell>
          <cell r="S1618">
            <v>0</v>
          </cell>
          <cell r="T1618">
            <v>0</v>
          </cell>
          <cell r="U1618">
            <v>0</v>
          </cell>
          <cell r="V1618">
            <v>0</v>
          </cell>
          <cell r="W1618">
            <v>0</v>
          </cell>
          <cell r="X1618">
            <v>0</v>
          </cell>
          <cell r="Y1618">
            <v>0</v>
          </cell>
          <cell r="Z1618">
            <v>0</v>
          </cell>
          <cell r="AA1618">
            <v>0</v>
          </cell>
          <cell r="AB1618">
            <v>0</v>
          </cell>
          <cell r="AC1618">
            <v>0</v>
          </cell>
          <cell r="AD1618">
            <v>0</v>
          </cell>
          <cell r="AE1618">
            <v>0</v>
          </cell>
          <cell r="AF1618">
            <v>0</v>
          </cell>
          <cell r="AG1618">
            <v>0</v>
          </cell>
          <cell r="AH1618">
            <v>0</v>
          </cell>
          <cell r="AI1618">
            <v>0</v>
          </cell>
        </row>
        <row r="1619">
          <cell r="C1619" t="str">
            <v>SL1042800</v>
          </cell>
          <cell r="D1619" t="str">
            <v>Suministro de Motobomba de presion de 4" de entrada y 3" de salida,con capacidad de 10 HP de fuerza, diesel</v>
          </cell>
          <cell r="E1619" t="str">
            <v>UN</v>
          </cell>
          <cell r="F1619" t="str">
            <v>islm10002160</v>
          </cell>
          <cell r="G1619">
            <v>0</v>
          </cell>
          <cell r="J1619">
            <v>0</v>
          </cell>
          <cell r="K1619" t="str">
            <v>HERRAMIENTA.MENOR(%)-,01</v>
          </cell>
          <cell r="L1619" t="str">
            <v>islm10002160-1</v>
          </cell>
          <cell r="M1619" t="str">
            <v>islp10007500-,41</v>
          </cell>
          <cell r="N1619">
            <v>0</v>
          </cell>
          <cell r="O1619">
            <v>0</v>
          </cell>
          <cell r="P1619">
            <v>0</v>
          </cell>
          <cell r="Q1619">
            <v>0</v>
          </cell>
          <cell r="R1619">
            <v>0</v>
          </cell>
          <cell r="S1619">
            <v>0</v>
          </cell>
          <cell r="T1619">
            <v>0</v>
          </cell>
          <cell r="U1619">
            <v>0</v>
          </cell>
          <cell r="V1619">
            <v>0</v>
          </cell>
          <cell r="W1619">
            <v>0</v>
          </cell>
          <cell r="X1619">
            <v>0</v>
          </cell>
          <cell r="Y1619">
            <v>0</v>
          </cell>
          <cell r="Z1619">
            <v>0</v>
          </cell>
          <cell r="AA1619">
            <v>0</v>
          </cell>
          <cell r="AB1619">
            <v>0</v>
          </cell>
          <cell r="AC1619">
            <v>0</v>
          </cell>
          <cell r="AD1619">
            <v>0</v>
          </cell>
          <cell r="AE1619">
            <v>0</v>
          </cell>
          <cell r="AF1619">
            <v>0</v>
          </cell>
          <cell r="AG1619">
            <v>0</v>
          </cell>
          <cell r="AH1619">
            <v>0</v>
          </cell>
          <cell r="AI1619">
            <v>0</v>
          </cell>
        </row>
        <row r="1620">
          <cell r="C1620" t="str">
            <v>SL1042900</v>
          </cell>
          <cell r="D1620" t="str">
            <v>Suministro e instalacion de Planta electrica de 110-220 voltios, 6,5 KVA, Motor diesel,con capacidad para 10 HP</v>
          </cell>
          <cell r="E1620" t="str">
            <v>UN</v>
          </cell>
          <cell r="F1620" t="str">
            <v>islm10002161</v>
          </cell>
          <cell r="G1620">
            <v>0</v>
          </cell>
          <cell r="J1620">
            <v>0</v>
          </cell>
          <cell r="K1620" t="str">
            <v>HERRAMIENTA.MENOR(%)-,01</v>
          </cell>
          <cell r="L1620" t="str">
            <v>islm10002161-1</v>
          </cell>
          <cell r="M1620" t="str">
            <v>islp10007500-,4</v>
          </cell>
          <cell r="N1620">
            <v>0</v>
          </cell>
          <cell r="O1620">
            <v>0</v>
          </cell>
          <cell r="P1620">
            <v>0</v>
          </cell>
          <cell r="Q1620">
            <v>0</v>
          </cell>
          <cell r="R1620">
            <v>0</v>
          </cell>
          <cell r="S1620">
            <v>0</v>
          </cell>
          <cell r="T1620">
            <v>0</v>
          </cell>
          <cell r="U1620">
            <v>0</v>
          </cell>
          <cell r="V1620">
            <v>0</v>
          </cell>
          <cell r="W1620">
            <v>0</v>
          </cell>
          <cell r="X1620">
            <v>0</v>
          </cell>
          <cell r="Y1620">
            <v>0</v>
          </cell>
          <cell r="Z1620">
            <v>0</v>
          </cell>
          <cell r="AA1620">
            <v>0</v>
          </cell>
          <cell r="AB1620">
            <v>0</v>
          </cell>
          <cell r="AC1620">
            <v>0</v>
          </cell>
          <cell r="AD1620">
            <v>0</v>
          </cell>
          <cell r="AE1620">
            <v>0</v>
          </cell>
          <cell r="AF1620">
            <v>0</v>
          </cell>
          <cell r="AG1620">
            <v>0</v>
          </cell>
          <cell r="AH1620">
            <v>0</v>
          </cell>
          <cell r="AI1620">
            <v>0</v>
          </cell>
        </row>
        <row r="1621">
          <cell r="C1621" t="str">
            <v>SL1043000</v>
          </cell>
          <cell r="D1621" t="str">
            <v>Pintura interior para muro tipo viniltex o similar, a tres manos. Tipo uno.</v>
          </cell>
          <cell r="E1621" t="str">
            <v>M2</v>
          </cell>
          <cell r="F1621">
            <v>0</v>
          </cell>
          <cell r="G1621">
            <v>0</v>
          </cell>
          <cell r="J1621">
            <v>0</v>
          </cell>
          <cell r="K1621" t="str">
            <v>HERRAMIENTA.MENOR(%)-0,015</v>
          </cell>
          <cell r="L1621" t="str">
            <v>010108-,04</v>
          </cell>
          <cell r="M1621" t="str">
            <v>igob1018600-,0525</v>
          </cell>
          <cell r="N1621" t="str">
            <v>islm10001842-,02</v>
          </cell>
          <cell r="O1621" t="str">
            <v>islm10001843-,01</v>
          </cell>
          <cell r="P1621" t="str">
            <v>islm10001844-,01</v>
          </cell>
          <cell r="Q1621" t="str">
            <v>igob1001700-,42</v>
          </cell>
          <cell r="R1621" t="str">
            <v>islp10006400-,0225</v>
          </cell>
          <cell r="S1621">
            <v>0</v>
          </cell>
          <cell r="T1621">
            <v>0</v>
          </cell>
          <cell r="U1621">
            <v>0</v>
          </cell>
          <cell r="V1621">
            <v>0</v>
          </cell>
          <cell r="W1621">
            <v>0</v>
          </cell>
          <cell r="X1621">
            <v>0</v>
          </cell>
          <cell r="Y1621">
            <v>0</v>
          </cell>
          <cell r="Z1621">
            <v>0</v>
          </cell>
          <cell r="AA1621">
            <v>0</v>
          </cell>
          <cell r="AB1621">
            <v>0</v>
          </cell>
          <cell r="AC1621">
            <v>0</v>
          </cell>
          <cell r="AD1621">
            <v>0</v>
          </cell>
          <cell r="AE1621">
            <v>0</v>
          </cell>
          <cell r="AF1621">
            <v>0</v>
          </cell>
          <cell r="AG1621">
            <v>0</v>
          </cell>
          <cell r="AH1621">
            <v>0</v>
          </cell>
          <cell r="AI1621">
            <v>0</v>
          </cell>
        </row>
        <row r="1622">
          <cell r="C1622" t="str">
            <v>SL1043100</v>
          </cell>
          <cell r="D1622" t="str">
            <v xml:space="preserve">Pintura cielo raso en vinilo tipo 1 a tres manos </v>
          </cell>
          <cell r="E1622" t="str">
            <v>M2</v>
          </cell>
          <cell r="F1622">
            <v>0</v>
          </cell>
          <cell r="G1622">
            <v>0</v>
          </cell>
          <cell r="J1622">
            <v>0</v>
          </cell>
          <cell r="K1622" t="str">
            <v>HERRAMIENTA.MENOR(%)-0,015</v>
          </cell>
          <cell r="L1622" t="str">
            <v>010108-,04</v>
          </cell>
          <cell r="M1622" t="str">
            <v>igob1018600-,065</v>
          </cell>
          <cell r="N1622" t="str">
            <v>islm10001842-,02</v>
          </cell>
          <cell r="O1622" t="str">
            <v>islm10001843-,01</v>
          </cell>
          <cell r="P1622" t="str">
            <v>islm10001844-,01</v>
          </cell>
          <cell r="Q1622" t="str">
            <v>igob1001700-,42</v>
          </cell>
          <cell r="R1622" t="str">
            <v>islp10006400-,025</v>
          </cell>
          <cell r="S1622">
            <v>0</v>
          </cell>
          <cell r="T1622">
            <v>0</v>
          </cell>
          <cell r="U1622">
            <v>0</v>
          </cell>
          <cell r="V1622">
            <v>0</v>
          </cell>
          <cell r="W1622">
            <v>0</v>
          </cell>
          <cell r="X1622">
            <v>0</v>
          </cell>
          <cell r="Y1622">
            <v>0</v>
          </cell>
          <cell r="Z1622">
            <v>0</v>
          </cell>
          <cell r="AA1622">
            <v>0</v>
          </cell>
          <cell r="AB1622">
            <v>0</v>
          </cell>
          <cell r="AC1622">
            <v>0</v>
          </cell>
          <cell r="AD1622">
            <v>0</v>
          </cell>
          <cell r="AE1622">
            <v>0</v>
          </cell>
          <cell r="AF1622">
            <v>0</v>
          </cell>
          <cell r="AG1622">
            <v>0</v>
          </cell>
          <cell r="AH1622">
            <v>0</v>
          </cell>
          <cell r="AI1622">
            <v>0</v>
          </cell>
        </row>
        <row r="1623">
          <cell r="C1623" t="str">
            <v>SL1043200</v>
          </cell>
          <cell r="D1623" t="str">
            <v>Pintura vinilo tipo coraza para muros a tres manos exterior</v>
          </cell>
          <cell r="E1623" t="str">
            <v>M2</v>
          </cell>
          <cell r="F1623" t="str">
            <v>isle10005100</v>
          </cell>
          <cell r="G1623">
            <v>0</v>
          </cell>
          <cell r="J1623">
            <v>0</v>
          </cell>
          <cell r="K1623" t="str">
            <v>HERRAMIENTA.MENOR(%)-0,015</v>
          </cell>
          <cell r="L1623" t="str">
            <v>010108-,04</v>
          </cell>
          <cell r="M1623" t="str">
            <v>isle10005100-,07</v>
          </cell>
          <cell r="N1623" t="str">
            <v>islm10001842-,02</v>
          </cell>
          <cell r="O1623" t="str">
            <v>islm10001843-,01</v>
          </cell>
          <cell r="P1623" t="str">
            <v>islm10001844-,01</v>
          </cell>
          <cell r="Q1623" t="str">
            <v>igob1001700-,42</v>
          </cell>
          <cell r="R1623" t="str">
            <v>islp10006400-,025</v>
          </cell>
          <cell r="S1623">
            <v>0</v>
          </cell>
          <cell r="T1623">
            <v>0</v>
          </cell>
          <cell r="U1623">
            <v>0</v>
          </cell>
          <cell r="V1623">
            <v>0</v>
          </cell>
          <cell r="W1623">
            <v>0</v>
          </cell>
          <cell r="X1623">
            <v>0</v>
          </cell>
          <cell r="Y1623">
            <v>0</v>
          </cell>
          <cell r="Z1623">
            <v>0</v>
          </cell>
          <cell r="AA1623">
            <v>0</v>
          </cell>
          <cell r="AB1623">
            <v>0</v>
          </cell>
          <cell r="AC1623">
            <v>0</v>
          </cell>
          <cell r="AD1623">
            <v>0</v>
          </cell>
          <cell r="AE1623">
            <v>0</v>
          </cell>
          <cell r="AF1623">
            <v>0</v>
          </cell>
          <cell r="AG1623">
            <v>0</v>
          </cell>
          <cell r="AH1623">
            <v>0</v>
          </cell>
          <cell r="AI1623">
            <v>0</v>
          </cell>
        </row>
        <row r="1624">
          <cell r="C1624" t="str">
            <v>SL1043300</v>
          </cell>
          <cell r="D1624" t="str">
            <v>Excavacion para zapatas</v>
          </cell>
          <cell r="E1624" t="str">
            <v>M3</v>
          </cell>
          <cell r="F1624">
            <v>0</v>
          </cell>
          <cell r="G1624">
            <v>0</v>
          </cell>
          <cell r="J1624">
            <v>0</v>
          </cell>
          <cell r="K1624" t="str">
            <v>HERRAMIENTA.MENOR(%)-0,1</v>
          </cell>
          <cell r="L1624" t="str">
            <v>islp10006200-,105</v>
          </cell>
          <cell r="M1624">
            <v>0</v>
          </cell>
          <cell r="N1624">
            <v>0</v>
          </cell>
          <cell r="O1624">
            <v>0</v>
          </cell>
          <cell r="P1624">
            <v>0</v>
          </cell>
          <cell r="Q1624">
            <v>0</v>
          </cell>
          <cell r="R1624">
            <v>0</v>
          </cell>
          <cell r="S1624">
            <v>0</v>
          </cell>
          <cell r="T1624">
            <v>0</v>
          </cell>
          <cell r="U1624">
            <v>0</v>
          </cell>
          <cell r="V1624">
            <v>0</v>
          </cell>
          <cell r="W1624">
            <v>0</v>
          </cell>
          <cell r="X1624">
            <v>0</v>
          </cell>
          <cell r="Y1624">
            <v>0</v>
          </cell>
          <cell r="Z1624">
            <v>0</v>
          </cell>
          <cell r="AA1624">
            <v>0</v>
          </cell>
          <cell r="AB1624">
            <v>0</v>
          </cell>
          <cell r="AC1624">
            <v>0</v>
          </cell>
          <cell r="AD1624">
            <v>0</v>
          </cell>
          <cell r="AE1624">
            <v>0</v>
          </cell>
          <cell r="AF1624">
            <v>0</v>
          </cell>
          <cell r="AG1624">
            <v>0</v>
          </cell>
          <cell r="AH1624">
            <v>0</v>
          </cell>
          <cell r="AI1624">
            <v>0</v>
          </cell>
        </row>
        <row r="1625">
          <cell r="C1625" t="str">
            <v>SL1043400</v>
          </cell>
          <cell r="D1625" t="str">
            <v>Cimiento en concreto 3000 pis, en concreto reforzado 4 ø1/2" y estribo ø3/8" @,25 mts dim:(,30 x ,30) mts</v>
          </cell>
          <cell r="E1625" t="str">
            <v>ML</v>
          </cell>
          <cell r="F1625">
            <v>0</v>
          </cell>
          <cell r="G1625">
            <v>0</v>
          </cell>
          <cell r="J1625">
            <v>0</v>
          </cell>
          <cell r="K1625" t="str">
            <v>HERRAMIENTA.MENOR(%)-0,06</v>
          </cell>
          <cell r="L1625" t="str">
            <v>isle10002600-,02</v>
          </cell>
          <cell r="M1625" t="str">
            <v>100000-4,4</v>
          </cell>
          <cell r="N1625" t="str">
            <v>100001-3,3</v>
          </cell>
          <cell r="O1625" t="str">
            <v>B0073230-,04</v>
          </cell>
          <cell r="P1625" t="str">
            <v>islm10001800-,091</v>
          </cell>
          <cell r="Q1625" t="str">
            <v>isle10001400-,15</v>
          </cell>
          <cell r="R1625" t="str">
            <v>islp10008400-,0568</v>
          </cell>
          <cell r="S1625">
            <v>0</v>
          </cell>
          <cell r="T1625">
            <v>0</v>
          </cell>
          <cell r="U1625">
            <v>0</v>
          </cell>
          <cell r="V1625">
            <v>0</v>
          </cell>
          <cell r="W1625">
            <v>0</v>
          </cell>
          <cell r="X1625">
            <v>0</v>
          </cell>
          <cell r="Y1625">
            <v>0</v>
          </cell>
          <cell r="Z1625">
            <v>0</v>
          </cell>
          <cell r="AA1625">
            <v>0</v>
          </cell>
          <cell r="AB1625">
            <v>0</v>
          </cell>
          <cell r="AC1625">
            <v>0</v>
          </cell>
          <cell r="AD1625">
            <v>0</v>
          </cell>
          <cell r="AE1625">
            <v>0</v>
          </cell>
          <cell r="AF1625">
            <v>0</v>
          </cell>
          <cell r="AG1625">
            <v>0</v>
          </cell>
          <cell r="AH1625">
            <v>0</v>
          </cell>
          <cell r="AI1625">
            <v>0</v>
          </cell>
        </row>
        <row r="1626">
          <cell r="C1626" t="str">
            <v>SL1043500</v>
          </cell>
          <cell r="D1626" t="str">
            <v>Zapata en concreto reforzado de 3000 psi, 6Ø 1/2" , en ambos sentidos separacioon @ 0,18 m: dimensiones(1,00x1,00x0,30)</v>
          </cell>
          <cell r="E1626" t="str">
            <v>UN</v>
          </cell>
          <cell r="F1626">
            <v>0</v>
          </cell>
          <cell r="G1626">
            <v>0</v>
          </cell>
          <cell r="H1626">
            <v>0</v>
          </cell>
          <cell r="I1626">
            <v>0.44799999999999995</v>
          </cell>
          <cell r="J1626">
            <v>0</v>
          </cell>
          <cell r="K1626" t="str">
            <v xml:space="preserve">HERRAMIENTA.MENOR(%)-0,05 </v>
          </cell>
          <cell r="L1626" t="str">
            <v>isle10000800-2</v>
          </cell>
          <cell r="M1626" t="str">
            <v>B0020003-12</v>
          </cell>
          <cell r="N1626" t="str">
            <v>B0073230-,2</v>
          </cell>
          <cell r="O1626" t="str">
            <v>islm10001866-,31</v>
          </cell>
          <cell r="P1626" t="str">
            <v>isle10001400-,5</v>
          </cell>
          <cell r="Q1626" t="str">
            <v>islp10008400-,15</v>
          </cell>
          <cell r="R1626">
            <v>0</v>
          </cell>
          <cell r="S1626">
            <v>0</v>
          </cell>
          <cell r="T1626">
            <v>0</v>
          </cell>
          <cell r="U1626">
            <v>0</v>
          </cell>
          <cell r="V1626">
            <v>0</v>
          </cell>
          <cell r="W1626">
            <v>0</v>
          </cell>
          <cell r="X1626">
            <v>0</v>
          </cell>
          <cell r="Y1626">
            <v>0</v>
          </cell>
          <cell r="Z1626">
            <v>0</v>
          </cell>
          <cell r="AA1626">
            <v>0</v>
          </cell>
          <cell r="AB1626">
            <v>0</v>
          </cell>
          <cell r="AC1626">
            <v>0</v>
          </cell>
          <cell r="AD1626">
            <v>0</v>
          </cell>
          <cell r="AE1626">
            <v>0</v>
          </cell>
          <cell r="AF1626">
            <v>0</v>
          </cell>
          <cell r="AG1626">
            <v>0</v>
          </cell>
          <cell r="AH1626">
            <v>0</v>
          </cell>
          <cell r="AI1626">
            <v>0</v>
          </cell>
        </row>
        <row r="1627">
          <cell r="C1627" t="str">
            <v>SL1043600</v>
          </cell>
          <cell r="D1627" t="str">
            <v>Pisa Malla de 0,10x0,07 en concreto de 3000psi. reforzado con 2 Ø 3/8" y Estribos de Ø 1/4" cada 0,20mts</v>
          </cell>
          <cell r="E1627" t="str">
            <v>ML</v>
          </cell>
          <cell r="F1627">
            <v>1.5070000000000003</v>
          </cell>
          <cell r="G1627" t="str">
            <v xml:space="preserve"> Incluye Pisa Malla de 0,30x0,10 en concreto de 3000psi. impermeabilizado reforzado con 2 Ø 1/2" y Estribos de Ø 3/8" cada 0,20mts</v>
          </cell>
          <cell r="I1627" t="str">
            <v>B0073230</v>
          </cell>
          <cell r="J1627">
            <v>0</v>
          </cell>
          <cell r="K1627" t="str">
            <v>HERRAMIENTA.MENOR(%)-0,15</v>
          </cell>
          <cell r="L1627" t="str">
            <v>islm10001800-,008</v>
          </cell>
          <cell r="M1627" t="str">
            <v>100001-1,9</v>
          </cell>
          <cell r="N1627" t="str">
            <v>igob1011200-,05</v>
          </cell>
          <cell r="O1627" t="str">
            <v>islp10007500-,05</v>
          </cell>
          <cell r="P1627">
            <v>0</v>
          </cell>
          <cell r="Q1627">
            <v>0</v>
          </cell>
          <cell r="R1627">
            <v>0</v>
          </cell>
          <cell r="S1627">
            <v>0</v>
          </cell>
          <cell r="T1627">
            <v>0</v>
          </cell>
          <cell r="U1627">
            <v>0</v>
          </cell>
          <cell r="V1627">
            <v>0</v>
          </cell>
          <cell r="W1627">
            <v>0</v>
          </cell>
          <cell r="X1627">
            <v>0</v>
          </cell>
          <cell r="Y1627">
            <v>0</v>
          </cell>
          <cell r="Z1627">
            <v>0</v>
          </cell>
          <cell r="AA1627">
            <v>0</v>
          </cell>
          <cell r="AB1627">
            <v>0</v>
          </cell>
          <cell r="AC1627">
            <v>0</v>
          </cell>
          <cell r="AD1627">
            <v>0</v>
          </cell>
          <cell r="AE1627">
            <v>0</v>
          </cell>
          <cell r="AF1627">
            <v>0</v>
          </cell>
          <cell r="AG1627">
            <v>0</v>
          </cell>
          <cell r="AH1627">
            <v>0</v>
          </cell>
          <cell r="AI1627">
            <v>0</v>
          </cell>
        </row>
        <row r="1628">
          <cell r="C1628" t="str">
            <v>SL1043700</v>
          </cell>
          <cell r="D1628" t="str">
            <v>Suministro e instalacion de malla tipo ciclon de 2" pvc</v>
          </cell>
          <cell r="E1628" t="str">
            <v>M2</v>
          </cell>
          <cell r="F1628">
            <v>0</v>
          </cell>
          <cell r="J1628">
            <v>0</v>
          </cell>
          <cell r="K1628" t="str">
            <v>HERRAMIENTA.MENOR(%)-0,2</v>
          </cell>
          <cell r="L1628" t="str">
            <v>islm10001803-1,1</v>
          </cell>
          <cell r="M1628" t="str">
            <v>islm10001862-1,1</v>
          </cell>
          <cell r="N1628" t="str">
            <v>islp10007500-,035</v>
          </cell>
          <cell r="O1628">
            <v>0</v>
          </cell>
          <cell r="P1628">
            <v>0</v>
          </cell>
          <cell r="Q1628">
            <v>0</v>
          </cell>
          <cell r="R1628">
            <v>0</v>
          </cell>
          <cell r="S1628">
            <v>0</v>
          </cell>
          <cell r="T1628">
            <v>0</v>
          </cell>
          <cell r="U1628">
            <v>0</v>
          </cell>
          <cell r="V1628">
            <v>0</v>
          </cell>
          <cell r="W1628">
            <v>0</v>
          </cell>
          <cell r="X1628">
            <v>0</v>
          </cell>
          <cell r="Y1628">
            <v>0</v>
          </cell>
          <cell r="Z1628">
            <v>0</v>
          </cell>
          <cell r="AA1628">
            <v>0</v>
          </cell>
          <cell r="AB1628">
            <v>0</v>
          </cell>
          <cell r="AC1628">
            <v>0</v>
          </cell>
          <cell r="AD1628">
            <v>0</v>
          </cell>
          <cell r="AE1628">
            <v>0</v>
          </cell>
          <cell r="AF1628">
            <v>0</v>
          </cell>
          <cell r="AG1628">
            <v>0</v>
          </cell>
          <cell r="AH1628">
            <v>0</v>
          </cell>
          <cell r="AI1628">
            <v>0</v>
          </cell>
        </row>
        <row r="1629">
          <cell r="C1629" t="str">
            <v>SL1043800</v>
          </cell>
          <cell r="D1629" t="str">
            <v>Suministro e instalacion de poste de linea en  tuberia galvanizada  de 2 1/2" (poste en linea), pintados con aticorrosivo y acabado final en pintura esmalte,  e instalacion.</v>
          </cell>
          <cell r="E1629" t="str">
            <v>ML</v>
          </cell>
          <cell r="F1629" t="str">
            <v>islp10007000</v>
          </cell>
          <cell r="J1629">
            <v>0</v>
          </cell>
          <cell r="K1629" t="str">
            <v>HERRAMIENTA.MENOR(%)-0,8</v>
          </cell>
          <cell r="L1629" t="str">
            <v>igob1026100-,3</v>
          </cell>
          <cell r="M1629" t="str">
            <v>igob1002800-,065</v>
          </cell>
          <cell r="N1629" t="str">
            <v>igob1010700-,08</v>
          </cell>
          <cell r="O1629" t="str">
            <v>igob1022300-,5</v>
          </cell>
          <cell r="P1629" t="str">
            <v>islp10007500-,055</v>
          </cell>
          <cell r="Q1629">
            <v>0</v>
          </cell>
          <cell r="R1629">
            <v>0</v>
          </cell>
          <cell r="S1629">
            <v>0</v>
          </cell>
          <cell r="T1629">
            <v>0</v>
          </cell>
          <cell r="U1629">
            <v>0</v>
          </cell>
          <cell r="V1629">
            <v>0</v>
          </cell>
          <cell r="W1629">
            <v>0</v>
          </cell>
          <cell r="X1629">
            <v>0</v>
          </cell>
          <cell r="Y1629">
            <v>0</v>
          </cell>
          <cell r="Z1629">
            <v>0</v>
          </cell>
          <cell r="AA1629">
            <v>0</v>
          </cell>
          <cell r="AB1629">
            <v>0</v>
          </cell>
          <cell r="AC1629">
            <v>0</v>
          </cell>
          <cell r="AD1629">
            <v>0</v>
          </cell>
          <cell r="AE1629">
            <v>0</v>
          </cell>
          <cell r="AF1629">
            <v>0</v>
          </cell>
          <cell r="AG1629">
            <v>0</v>
          </cell>
          <cell r="AH1629">
            <v>0</v>
          </cell>
          <cell r="AI1629">
            <v>0</v>
          </cell>
        </row>
        <row r="1630">
          <cell r="C1630" t="str">
            <v>SL1043900</v>
          </cell>
          <cell r="D1630" t="str">
            <v>Tensor tubo galvanizado de 2 pulgadas</v>
          </cell>
          <cell r="E1630" t="str">
            <v>ML</v>
          </cell>
          <cell r="F1630">
            <v>0</v>
          </cell>
          <cell r="J1630">
            <v>0</v>
          </cell>
          <cell r="K1630" t="str">
            <v xml:space="preserve">HERRAMIENTA.MENOR(%)-0,40 </v>
          </cell>
          <cell r="L1630" t="str">
            <v>igob1027500-,2</v>
          </cell>
          <cell r="M1630" t="str">
            <v>igob1002800-,07</v>
          </cell>
          <cell r="N1630" t="str">
            <v>igob1010700-,075</v>
          </cell>
          <cell r="O1630" t="str">
            <v>igob1022300-1,2</v>
          </cell>
          <cell r="P1630" t="str">
            <v>islp10007500-,03</v>
          </cell>
          <cell r="Q1630">
            <v>0</v>
          </cell>
          <cell r="R1630">
            <v>0</v>
          </cell>
          <cell r="S1630">
            <v>0</v>
          </cell>
          <cell r="T1630">
            <v>0</v>
          </cell>
          <cell r="U1630">
            <v>0</v>
          </cell>
          <cell r="V1630">
            <v>0</v>
          </cell>
          <cell r="W1630">
            <v>0</v>
          </cell>
          <cell r="X1630">
            <v>0</v>
          </cell>
          <cell r="Y1630">
            <v>0</v>
          </cell>
          <cell r="Z1630">
            <v>0</v>
          </cell>
          <cell r="AA1630">
            <v>0</v>
          </cell>
          <cell r="AB1630">
            <v>0</v>
          </cell>
          <cell r="AC1630">
            <v>0</v>
          </cell>
          <cell r="AD1630">
            <v>0</v>
          </cell>
          <cell r="AE1630">
            <v>0</v>
          </cell>
          <cell r="AF1630">
            <v>0</v>
          </cell>
          <cell r="AG1630">
            <v>0</v>
          </cell>
          <cell r="AH1630">
            <v>0</v>
          </cell>
          <cell r="AI1630">
            <v>0</v>
          </cell>
        </row>
        <row r="1631">
          <cell r="C1631" t="str">
            <v>SL1044000</v>
          </cell>
          <cell r="D1631" t="str">
            <v>Suministro e instalacion de barra tensora de 1/2"</v>
          </cell>
          <cell r="E1631" t="str">
            <v>Un</v>
          </cell>
          <cell r="F1631">
            <v>0</v>
          </cell>
          <cell r="J1631">
            <v>0</v>
          </cell>
          <cell r="K1631" t="str">
            <v xml:space="preserve">HERRAMIENTA.MENOR(%)-0,40 </v>
          </cell>
          <cell r="L1631" t="str">
            <v>islm10002162-1,1</v>
          </cell>
          <cell r="M1631" t="str">
            <v>igob1002800-,045</v>
          </cell>
          <cell r="N1631" t="str">
            <v>igob1010700-,05</v>
          </cell>
          <cell r="O1631" t="str">
            <v>igob1022300-,25</v>
          </cell>
          <cell r="P1631" t="str">
            <v>islp10007500-,015</v>
          </cell>
          <cell r="Q1631">
            <v>0</v>
          </cell>
          <cell r="R1631">
            <v>0</v>
          </cell>
          <cell r="S1631">
            <v>0</v>
          </cell>
          <cell r="T1631">
            <v>0</v>
          </cell>
          <cell r="U1631">
            <v>0</v>
          </cell>
          <cell r="V1631">
            <v>0</v>
          </cell>
          <cell r="W1631">
            <v>0</v>
          </cell>
          <cell r="X1631">
            <v>0</v>
          </cell>
          <cell r="Y1631">
            <v>0</v>
          </cell>
          <cell r="Z1631">
            <v>0</v>
          </cell>
          <cell r="AA1631">
            <v>0</v>
          </cell>
          <cell r="AB1631">
            <v>0</v>
          </cell>
          <cell r="AC1631">
            <v>0</v>
          </cell>
          <cell r="AD1631">
            <v>0</v>
          </cell>
          <cell r="AE1631">
            <v>0</v>
          </cell>
          <cell r="AF1631">
            <v>0</v>
          </cell>
          <cell r="AG1631">
            <v>0</v>
          </cell>
          <cell r="AH1631">
            <v>0</v>
          </cell>
          <cell r="AI1631">
            <v>0</v>
          </cell>
        </row>
        <row r="1632">
          <cell r="C1632" t="str">
            <v>SL1044100</v>
          </cell>
          <cell r="D1632" t="str">
            <v xml:space="preserve">Demolicion de calados </v>
          </cell>
          <cell r="E1632" t="str">
            <v>M2</v>
          </cell>
          <cell r="F1632">
            <v>0</v>
          </cell>
          <cell r="G1632">
            <v>0</v>
          </cell>
          <cell r="J1632">
            <v>0</v>
          </cell>
          <cell r="K1632" t="str">
            <v>HERRAMIENTA.MENOR(%)-0,1</v>
          </cell>
          <cell r="L1632" t="str">
            <v>islp10006200-,035</v>
          </cell>
          <cell r="M1632">
            <v>0</v>
          </cell>
          <cell r="N1632">
            <v>0</v>
          </cell>
          <cell r="O1632">
            <v>0</v>
          </cell>
          <cell r="P1632">
            <v>0</v>
          </cell>
          <cell r="Q1632">
            <v>0</v>
          </cell>
          <cell r="R1632">
            <v>0</v>
          </cell>
          <cell r="S1632">
            <v>0</v>
          </cell>
          <cell r="T1632">
            <v>0</v>
          </cell>
          <cell r="U1632">
            <v>0</v>
          </cell>
          <cell r="V1632">
            <v>0</v>
          </cell>
          <cell r="W1632">
            <v>0</v>
          </cell>
          <cell r="X1632">
            <v>0</v>
          </cell>
          <cell r="Y1632">
            <v>0</v>
          </cell>
          <cell r="Z1632">
            <v>0</v>
          </cell>
          <cell r="AA1632">
            <v>0</v>
          </cell>
          <cell r="AB1632">
            <v>0</v>
          </cell>
          <cell r="AC1632">
            <v>0</v>
          </cell>
          <cell r="AD1632">
            <v>0</v>
          </cell>
          <cell r="AE1632">
            <v>0</v>
          </cell>
          <cell r="AF1632">
            <v>0</v>
          </cell>
          <cell r="AG1632">
            <v>0</v>
          </cell>
          <cell r="AH1632">
            <v>0</v>
          </cell>
          <cell r="AI1632">
            <v>0</v>
          </cell>
        </row>
        <row r="1633">
          <cell r="C1633" t="str">
            <v>SL1044200</v>
          </cell>
          <cell r="D1633" t="str">
            <v>Desmonte de puerta de madera y marco en mal estado</v>
          </cell>
          <cell r="E1633" t="str">
            <v>UN</v>
          </cell>
          <cell r="F1633">
            <v>0</v>
          </cell>
          <cell r="G1633">
            <v>0</v>
          </cell>
          <cell r="J1633">
            <v>0</v>
          </cell>
          <cell r="K1633" t="str">
            <v>HERRAMIENTA.MENOR(%)-0,1</v>
          </cell>
          <cell r="L1633" t="str">
            <v>islp10006500-,06</v>
          </cell>
          <cell r="M1633">
            <v>0</v>
          </cell>
          <cell r="N1633">
            <v>0</v>
          </cell>
          <cell r="O1633">
            <v>0</v>
          </cell>
          <cell r="P1633">
            <v>0</v>
          </cell>
          <cell r="Q1633">
            <v>0</v>
          </cell>
          <cell r="R1633">
            <v>0</v>
          </cell>
          <cell r="S1633">
            <v>0</v>
          </cell>
          <cell r="T1633">
            <v>0</v>
          </cell>
          <cell r="U1633">
            <v>0</v>
          </cell>
          <cell r="V1633">
            <v>0</v>
          </cell>
          <cell r="W1633">
            <v>0</v>
          </cell>
          <cell r="X1633">
            <v>0</v>
          </cell>
          <cell r="Y1633">
            <v>0</v>
          </cell>
          <cell r="Z1633">
            <v>0</v>
          </cell>
          <cell r="AA1633">
            <v>0</v>
          </cell>
          <cell r="AB1633">
            <v>0</v>
          </cell>
          <cell r="AC1633">
            <v>0</v>
          </cell>
          <cell r="AD1633">
            <v>0</v>
          </cell>
          <cell r="AE1633">
            <v>0</v>
          </cell>
          <cell r="AF1633">
            <v>0</v>
          </cell>
          <cell r="AG1633">
            <v>0</v>
          </cell>
          <cell r="AH1633">
            <v>0</v>
          </cell>
          <cell r="AI1633">
            <v>0</v>
          </cell>
        </row>
        <row r="1634">
          <cell r="C1634" t="str">
            <v>SL1044300</v>
          </cell>
          <cell r="D1634" t="str">
            <v>Desmonte de cielo raso en lamina plana de eternit , incluye estructura en madera</v>
          </cell>
          <cell r="E1634" t="str">
            <v>M2</v>
          </cell>
          <cell r="F1634">
            <v>0</v>
          </cell>
          <cell r="G1634">
            <v>0</v>
          </cell>
          <cell r="J1634">
            <v>0</v>
          </cell>
          <cell r="K1634" t="str">
            <v>HERRAMIENTA.MENOR(%)-0,1</v>
          </cell>
          <cell r="L1634" t="str">
            <v>islp10006500-,07</v>
          </cell>
          <cell r="M1634">
            <v>0</v>
          </cell>
          <cell r="N1634">
            <v>0</v>
          </cell>
          <cell r="O1634">
            <v>0</v>
          </cell>
          <cell r="P1634">
            <v>0</v>
          </cell>
          <cell r="Q1634">
            <v>0</v>
          </cell>
          <cell r="R1634">
            <v>0</v>
          </cell>
          <cell r="S1634">
            <v>0</v>
          </cell>
          <cell r="T1634">
            <v>0</v>
          </cell>
          <cell r="U1634">
            <v>0</v>
          </cell>
          <cell r="V1634">
            <v>0</v>
          </cell>
          <cell r="W1634">
            <v>0</v>
          </cell>
          <cell r="X1634">
            <v>0</v>
          </cell>
          <cell r="Y1634">
            <v>0</v>
          </cell>
          <cell r="Z1634">
            <v>0</v>
          </cell>
          <cell r="AA1634">
            <v>0</v>
          </cell>
          <cell r="AB1634">
            <v>0</v>
          </cell>
          <cell r="AC1634">
            <v>0</v>
          </cell>
          <cell r="AD1634">
            <v>0</v>
          </cell>
          <cell r="AE1634">
            <v>0</v>
          </cell>
          <cell r="AF1634">
            <v>0</v>
          </cell>
          <cell r="AG1634">
            <v>0</v>
          </cell>
          <cell r="AH1634">
            <v>0</v>
          </cell>
          <cell r="AI1634">
            <v>0</v>
          </cell>
        </row>
        <row r="1635">
          <cell r="C1635" t="str">
            <v>SL1044400</v>
          </cell>
          <cell r="D1635" t="str">
            <v>Viga aerea en concreto reforzado de 3000 psi, seccion: ( 0,30x0,15) Refuerzo 4Ø 3/8" estribos @ 0,15 Ø 3/8"</v>
          </cell>
          <cell r="E1635" t="str">
            <v>ML</v>
          </cell>
          <cell r="F1635">
            <v>0</v>
          </cell>
          <cell r="G1635">
            <v>0</v>
          </cell>
          <cell r="J1635">
            <v>0</v>
          </cell>
          <cell r="K1635" t="str">
            <v>HERRAMIENTA.MENOR(%)-0,06</v>
          </cell>
          <cell r="L1635" t="str">
            <v>100001-4,72</v>
          </cell>
          <cell r="M1635" t="str">
            <v>B0073230-,04</v>
          </cell>
          <cell r="N1635" t="str">
            <v>SLASUB100014-,046</v>
          </cell>
          <cell r="O1635" t="str">
            <v>isle10001400-,15</v>
          </cell>
          <cell r="P1635" t="str">
            <v>islp10008500-,015</v>
          </cell>
          <cell r="Q1635" t="str">
            <v>islp10008400-,1</v>
          </cell>
          <cell r="R1635">
            <v>0</v>
          </cell>
          <cell r="S1635">
            <v>0</v>
          </cell>
          <cell r="T1635">
            <v>0</v>
          </cell>
          <cell r="U1635">
            <v>0</v>
          </cell>
          <cell r="V1635">
            <v>0</v>
          </cell>
          <cell r="W1635">
            <v>0</v>
          </cell>
          <cell r="X1635">
            <v>0</v>
          </cell>
          <cell r="Y1635">
            <v>0</v>
          </cell>
          <cell r="Z1635">
            <v>0</v>
          </cell>
          <cell r="AA1635">
            <v>0</v>
          </cell>
          <cell r="AB1635">
            <v>0</v>
          </cell>
          <cell r="AC1635">
            <v>0</v>
          </cell>
          <cell r="AD1635">
            <v>0</v>
          </cell>
          <cell r="AE1635">
            <v>0</v>
          </cell>
          <cell r="AF1635">
            <v>0</v>
          </cell>
          <cell r="AG1635">
            <v>0</v>
          </cell>
          <cell r="AH1635">
            <v>0</v>
          </cell>
          <cell r="AI1635">
            <v>0</v>
          </cell>
        </row>
        <row r="1636">
          <cell r="C1636" t="str">
            <v>SL1044500</v>
          </cell>
          <cell r="D1636" t="str">
            <v>Reparacion de grietas en muro, con mortero impermeabilizado y acabado interior en SIKAMORTERO</v>
          </cell>
          <cell r="E1636" t="str">
            <v>Global</v>
          </cell>
          <cell r="F1636">
            <v>0</v>
          </cell>
          <cell r="G1636">
            <v>0</v>
          </cell>
          <cell r="J1636">
            <v>0</v>
          </cell>
          <cell r="K1636" t="str">
            <v>HERRAMIENTA.MENOR(%)-,1</v>
          </cell>
          <cell r="L1636" t="str">
            <v>isle10002200-4</v>
          </cell>
          <cell r="M1636" t="str">
            <v>islm10001991-10</v>
          </cell>
          <cell r="N1636" t="str">
            <v>islp10006200-1,1</v>
          </cell>
          <cell r="O1636">
            <v>0</v>
          </cell>
          <cell r="P1636">
            <v>0</v>
          </cell>
          <cell r="Q1636">
            <v>0</v>
          </cell>
          <cell r="R1636">
            <v>0</v>
          </cell>
          <cell r="S1636">
            <v>0</v>
          </cell>
          <cell r="T1636">
            <v>0</v>
          </cell>
          <cell r="U1636">
            <v>0</v>
          </cell>
          <cell r="V1636">
            <v>0</v>
          </cell>
          <cell r="W1636">
            <v>0</v>
          </cell>
          <cell r="X1636">
            <v>0</v>
          </cell>
          <cell r="Y1636">
            <v>0</v>
          </cell>
          <cell r="Z1636">
            <v>0</v>
          </cell>
          <cell r="AA1636">
            <v>0</v>
          </cell>
          <cell r="AB1636">
            <v>0</v>
          </cell>
          <cell r="AC1636">
            <v>0</v>
          </cell>
          <cell r="AD1636">
            <v>0</v>
          </cell>
          <cell r="AE1636">
            <v>0</v>
          </cell>
          <cell r="AF1636">
            <v>0</v>
          </cell>
          <cell r="AG1636">
            <v>0</v>
          </cell>
          <cell r="AH1636">
            <v>0</v>
          </cell>
          <cell r="AI1636">
            <v>0</v>
          </cell>
        </row>
        <row r="1637">
          <cell r="C1637" t="str">
            <v>SL1044600</v>
          </cell>
          <cell r="D1637" t="str">
            <v>Pintura en esmalte para puerta en madera</v>
          </cell>
          <cell r="E1637" t="str">
            <v>M2</v>
          </cell>
          <cell r="F1637">
            <v>0</v>
          </cell>
          <cell r="G1637">
            <v>0</v>
          </cell>
          <cell r="J1637">
            <v>0</v>
          </cell>
          <cell r="K1637" t="str">
            <v>HERRAMIENTA.MENOR(%)-,1</v>
          </cell>
          <cell r="L1637" t="str">
            <v>isle10005500-,067</v>
          </cell>
          <cell r="M1637" t="str">
            <v>islm10002163-,084</v>
          </cell>
          <cell r="N1637" t="str">
            <v>islm10002164-,105</v>
          </cell>
          <cell r="O1637" t="str">
            <v>islm10002165-,79</v>
          </cell>
          <cell r="P1637" t="str">
            <v>islm10002166-,126</v>
          </cell>
          <cell r="Q1637" t="str">
            <v>islp10006400-,04</v>
          </cell>
          <cell r="R1637">
            <v>0</v>
          </cell>
          <cell r="S1637">
            <v>0</v>
          </cell>
          <cell r="T1637">
            <v>0</v>
          </cell>
          <cell r="U1637">
            <v>0</v>
          </cell>
          <cell r="V1637">
            <v>0</v>
          </cell>
          <cell r="W1637">
            <v>0</v>
          </cell>
          <cell r="X1637">
            <v>0</v>
          </cell>
          <cell r="Y1637">
            <v>0</v>
          </cell>
          <cell r="Z1637">
            <v>0</v>
          </cell>
          <cell r="AA1637">
            <v>0</v>
          </cell>
          <cell r="AB1637">
            <v>0</v>
          </cell>
          <cell r="AC1637">
            <v>0</v>
          </cell>
          <cell r="AD1637">
            <v>0</v>
          </cell>
          <cell r="AE1637">
            <v>0</v>
          </cell>
          <cell r="AF1637">
            <v>0</v>
          </cell>
          <cell r="AG1637">
            <v>0</v>
          </cell>
          <cell r="AH1637">
            <v>0</v>
          </cell>
          <cell r="AI1637">
            <v>0</v>
          </cell>
        </row>
        <row r="1638">
          <cell r="C1638" t="str">
            <v>SL1044700</v>
          </cell>
          <cell r="D1638" t="str">
            <v>Mantenimiento general en cielos rasos , incluye desarame de tramos afectados y cambio de piezas de madera y de laminas planas</v>
          </cell>
          <cell r="E1638" t="str">
            <v>M2</v>
          </cell>
          <cell r="F1638" t="str">
            <v>islotros100008</v>
          </cell>
          <cell r="G1638">
            <v>0</v>
          </cell>
          <cell r="J1638">
            <v>0</v>
          </cell>
          <cell r="K1638" t="str">
            <v>HERRAMIENTA.MENOR(%)-0,1</v>
          </cell>
          <cell r="L1638" t="str">
            <v>islotros100008-1</v>
          </cell>
          <cell r="M1638" t="str">
            <v>islp10006500-,07</v>
          </cell>
          <cell r="N1638">
            <v>0</v>
          </cell>
          <cell r="O1638">
            <v>0</v>
          </cell>
          <cell r="P1638">
            <v>0</v>
          </cell>
          <cell r="Q1638">
            <v>0</v>
          </cell>
          <cell r="R1638">
            <v>0</v>
          </cell>
          <cell r="S1638">
            <v>0</v>
          </cell>
          <cell r="T1638">
            <v>0</v>
          </cell>
          <cell r="U1638">
            <v>0</v>
          </cell>
          <cell r="V1638">
            <v>0</v>
          </cell>
          <cell r="W1638">
            <v>0</v>
          </cell>
          <cell r="X1638">
            <v>0</v>
          </cell>
          <cell r="Y1638">
            <v>0</v>
          </cell>
          <cell r="Z1638">
            <v>0</v>
          </cell>
          <cell r="AA1638">
            <v>0</v>
          </cell>
          <cell r="AB1638">
            <v>0</v>
          </cell>
          <cell r="AC1638">
            <v>0</v>
          </cell>
          <cell r="AD1638">
            <v>0</v>
          </cell>
          <cell r="AE1638">
            <v>0</v>
          </cell>
          <cell r="AF1638">
            <v>0</v>
          </cell>
          <cell r="AG1638">
            <v>0</v>
          </cell>
          <cell r="AH1638">
            <v>0</v>
          </cell>
          <cell r="AI1638">
            <v>0</v>
          </cell>
        </row>
        <row r="1639">
          <cell r="C1639" t="str">
            <v>SL1044800</v>
          </cell>
          <cell r="D1639" t="str">
            <v>Mantenimiento general electrico</v>
          </cell>
          <cell r="E1639" t="str">
            <v>Global</v>
          </cell>
          <cell r="F1639">
            <v>0</v>
          </cell>
          <cell r="G1639">
            <v>0</v>
          </cell>
          <cell r="J1639">
            <v>0</v>
          </cell>
          <cell r="K1639" t="str">
            <v>HERRAMIENTA.MENOR(%)-0,05</v>
          </cell>
          <cell r="L1639" t="str">
            <v>islp10006300-1,25</v>
          </cell>
          <cell r="M1639">
            <v>0</v>
          </cell>
          <cell r="N1639">
            <v>0</v>
          </cell>
          <cell r="O1639">
            <v>0</v>
          </cell>
          <cell r="P1639">
            <v>0</v>
          </cell>
          <cell r="Q1639">
            <v>0</v>
          </cell>
          <cell r="R1639">
            <v>0</v>
          </cell>
          <cell r="S1639">
            <v>0</v>
          </cell>
          <cell r="T1639">
            <v>0</v>
          </cell>
          <cell r="U1639">
            <v>0</v>
          </cell>
          <cell r="V1639">
            <v>0</v>
          </cell>
          <cell r="W1639">
            <v>0</v>
          </cell>
          <cell r="X1639">
            <v>0</v>
          </cell>
          <cell r="Y1639">
            <v>0</v>
          </cell>
          <cell r="Z1639">
            <v>0</v>
          </cell>
          <cell r="AA1639">
            <v>0</v>
          </cell>
          <cell r="AB1639">
            <v>0</v>
          </cell>
          <cell r="AC1639">
            <v>0</v>
          </cell>
          <cell r="AD1639">
            <v>0</v>
          </cell>
          <cell r="AE1639">
            <v>0</v>
          </cell>
          <cell r="AF1639">
            <v>0</v>
          </cell>
          <cell r="AG1639">
            <v>0</v>
          </cell>
          <cell r="AH1639">
            <v>0</v>
          </cell>
          <cell r="AI1639">
            <v>0</v>
          </cell>
        </row>
        <row r="1640">
          <cell r="C1640" t="str">
            <v>SL1044900</v>
          </cell>
          <cell r="D1640" t="str">
            <v>Piso en tablon vitrificado de 0,33 x 0,33 con juntas en mortero 1:3,integral con polvo mineral rojo</v>
          </cell>
          <cell r="E1640" t="str">
            <v>M2</v>
          </cell>
          <cell r="F1640">
            <v>0</v>
          </cell>
          <cell r="G1640">
            <v>0</v>
          </cell>
          <cell r="J1640">
            <v>0</v>
          </cell>
          <cell r="K1640" t="str">
            <v>HERRAMIENTA.MENOR(%)-,048</v>
          </cell>
          <cell r="L1640" t="str">
            <v>islm10002023-1</v>
          </cell>
          <cell r="M1640" t="str">
            <v>islm10002024-,05</v>
          </cell>
          <cell r="N1640" t="str">
            <v>islm10002025-,55</v>
          </cell>
          <cell r="O1640" t="str">
            <v>islm10002026-,03</v>
          </cell>
          <cell r="P1640" t="str">
            <v>islm10002027-,2</v>
          </cell>
          <cell r="Q1640" t="str">
            <v>islm10002028-,04</v>
          </cell>
          <cell r="R1640" t="str">
            <v>islp10008000-,05</v>
          </cell>
          <cell r="S1640">
            <v>0</v>
          </cell>
          <cell r="T1640">
            <v>0</v>
          </cell>
          <cell r="U1640">
            <v>0</v>
          </cell>
          <cell r="V1640">
            <v>0</v>
          </cell>
          <cell r="W1640">
            <v>0</v>
          </cell>
          <cell r="X1640">
            <v>0</v>
          </cell>
          <cell r="Y1640">
            <v>0</v>
          </cell>
          <cell r="Z1640">
            <v>0</v>
          </cell>
          <cell r="AA1640">
            <v>0</v>
          </cell>
          <cell r="AB1640">
            <v>0</v>
          </cell>
          <cell r="AC1640">
            <v>0</v>
          </cell>
          <cell r="AD1640">
            <v>0</v>
          </cell>
          <cell r="AE1640">
            <v>0</v>
          </cell>
          <cell r="AF1640">
            <v>0</v>
          </cell>
          <cell r="AG1640">
            <v>0</v>
          </cell>
          <cell r="AH1640">
            <v>0</v>
          </cell>
          <cell r="AI1640">
            <v>0</v>
          </cell>
        </row>
        <row r="1641">
          <cell r="C1641" t="str">
            <v>SL1045000</v>
          </cell>
          <cell r="D1641" t="str">
            <v>Localizacion trazado y replanteo</v>
          </cell>
          <cell r="E1641" t="str">
            <v>M2</v>
          </cell>
          <cell r="F1641">
            <v>1452</v>
          </cell>
          <cell r="G1641" t="str">
            <v>localizacion trazado y replanteo</v>
          </cell>
          <cell r="H1641">
            <v>0</v>
          </cell>
          <cell r="I1641">
            <v>0</v>
          </cell>
          <cell r="J1641">
            <v>2</v>
          </cell>
          <cell r="K1641" t="str">
            <v>isle10000100-0,0289855</v>
          </cell>
          <cell r="L1641" t="str">
            <v>islp10008800-0,0058</v>
          </cell>
          <cell r="M1641">
            <v>0</v>
          </cell>
          <cell r="N1641">
            <v>0</v>
          </cell>
          <cell r="O1641">
            <v>0</v>
          </cell>
          <cell r="P1641">
            <v>0</v>
          </cell>
          <cell r="Q1641">
            <v>0</v>
          </cell>
          <cell r="R1641">
            <v>0</v>
          </cell>
          <cell r="S1641">
            <v>0</v>
          </cell>
          <cell r="T1641">
            <v>0</v>
          </cell>
          <cell r="U1641">
            <v>0</v>
          </cell>
          <cell r="V1641">
            <v>0</v>
          </cell>
          <cell r="W1641">
            <v>0</v>
          </cell>
          <cell r="X1641">
            <v>0</v>
          </cell>
          <cell r="Y1641">
            <v>0</v>
          </cell>
          <cell r="Z1641">
            <v>0</v>
          </cell>
          <cell r="AA1641">
            <v>0</v>
          </cell>
          <cell r="AB1641">
            <v>0</v>
          </cell>
          <cell r="AC1641">
            <v>0</v>
          </cell>
          <cell r="AD1641">
            <v>0</v>
          </cell>
          <cell r="AE1641">
            <v>0</v>
          </cell>
          <cell r="AF1641">
            <v>0</v>
          </cell>
          <cell r="AG1641">
            <v>0</v>
          </cell>
          <cell r="AH1641">
            <v>0</v>
          </cell>
          <cell r="AI1641">
            <v>0</v>
          </cell>
        </row>
        <row r="1642">
          <cell r="C1642" t="str">
            <v>SL1045100</v>
          </cell>
          <cell r="D1642" t="str">
            <v>Desmonte manual</v>
          </cell>
          <cell r="E1642" t="str">
            <v>M2</v>
          </cell>
          <cell r="F1642">
            <v>0</v>
          </cell>
          <cell r="G1642">
            <v>0</v>
          </cell>
          <cell r="J1642">
            <v>0</v>
          </cell>
          <cell r="K1642" t="str">
            <v>HERRAMIENTA.MENOR(%)-,048</v>
          </cell>
          <cell r="L1642" t="str">
            <v>islp10008600-,021</v>
          </cell>
          <cell r="M1642">
            <v>0</v>
          </cell>
          <cell r="N1642">
            <v>0</v>
          </cell>
          <cell r="O1642">
            <v>0</v>
          </cell>
          <cell r="P1642">
            <v>0</v>
          </cell>
          <cell r="Q1642">
            <v>0</v>
          </cell>
          <cell r="R1642">
            <v>0</v>
          </cell>
          <cell r="S1642">
            <v>0</v>
          </cell>
          <cell r="T1642">
            <v>0</v>
          </cell>
          <cell r="U1642">
            <v>0</v>
          </cell>
          <cell r="V1642">
            <v>0</v>
          </cell>
          <cell r="W1642">
            <v>0</v>
          </cell>
          <cell r="X1642">
            <v>0</v>
          </cell>
          <cell r="Y1642">
            <v>0</v>
          </cell>
          <cell r="Z1642">
            <v>0</v>
          </cell>
          <cell r="AA1642">
            <v>0</v>
          </cell>
          <cell r="AB1642">
            <v>0</v>
          </cell>
          <cell r="AC1642">
            <v>0</v>
          </cell>
          <cell r="AD1642">
            <v>0</v>
          </cell>
          <cell r="AE1642">
            <v>0</v>
          </cell>
          <cell r="AF1642">
            <v>0</v>
          </cell>
          <cell r="AG1642">
            <v>0</v>
          </cell>
          <cell r="AH1642">
            <v>0</v>
          </cell>
          <cell r="AI1642">
            <v>0</v>
          </cell>
        </row>
        <row r="1643">
          <cell r="C1643" t="str">
            <v>SL1045200</v>
          </cell>
          <cell r="D1643" t="str">
            <v>Descapote manual y retiro</v>
          </cell>
          <cell r="E1643" t="str">
            <v>M2</v>
          </cell>
          <cell r="F1643">
            <v>0</v>
          </cell>
          <cell r="G1643">
            <v>0</v>
          </cell>
          <cell r="J1643">
            <v>0</v>
          </cell>
          <cell r="K1643" t="str">
            <v>HERRAMIENTA.MENOR(%)-0,2</v>
          </cell>
          <cell r="L1643" t="str">
            <v>islm10001912-0,05</v>
          </cell>
          <cell r="M1643" t="str">
            <v>islp10008600-,02</v>
          </cell>
          <cell r="N1643">
            <v>0</v>
          </cell>
          <cell r="O1643">
            <v>0</v>
          </cell>
          <cell r="P1643">
            <v>0</v>
          </cell>
          <cell r="Q1643">
            <v>0</v>
          </cell>
          <cell r="R1643">
            <v>0</v>
          </cell>
          <cell r="S1643">
            <v>0</v>
          </cell>
          <cell r="T1643">
            <v>0</v>
          </cell>
          <cell r="U1643">
            <v>0</v>
          </cell>
          <cell r="V1643">
            <v>0</v>
          </cell>
          <cell r="W1643">
            <v>0</v>
          </cell>
          <cell r="X1643">
            <v>0</v>
          </cell>
          <cell r="Y1643">
            <v>0</v>
          </cell>
          <cell r="Z1643">
            <v>0</v>
          </cell>
          <cell r="AA1643">
            <v>0</v>
          </cell>
          <cell r="AB1643">
            <v>0</v>
          </cell>
          <cell r="AC1643">
            <v>0</v>
          </cell>
          <cell r="AD1643">
            <v>0</v>
          </cell>
          <cell r="AE1643">
            <v>0</v>
          </cell>
          <cell r="AF1643">
            <v>0</v>
          </cell>
          <cell r="AG1643">
            <v>0</v>
          </cell>
          <cell r="AH1643">
            <v>0</v>
          </cell>
          <cell r="AI1643">
            <v>0</v>
          </cell>
        </row>
        <row r="1644">
          <cell r="C1644" t="str">
            <v>SL1045300</v>
          </cell>
          <cell r="D1644" t="str">
            <v>Excavacion para zapatas , incluye retiro de material dim:(1,00x1,00x0,70)</v>
          </cell>
          <cell r="E1644" t="str">
            <v>M3</v>
          </cell>
          <cell r="F1644">
            <v>0</v>
          </cell>
          <cell r="G1644">
            <v>0</v>
          </cell>
          <cell r="J1644">
            <v>0</v>
          </cell>
          <cell r="K1644" t="str">
            <v>HERRAMIENTA.MENOR(%)-0,1</v>
          </cell>
          <cell r="L1644" t="str">
            <v>islm10001912-0,2</v>
          </cell>
          <cell r="M1644" t="str">
            <v>islp10006200-,125</v>
          </cell>
          <cell r="N1644">
            <v>0</v>
          </cell>
          <cell r="O1644">
            <v>0</v>
          </cell>
          <cell r="P1644">
            <v>0</v>
          </cell>
          <cell r="Q1644">
            <v>0</v>
          </cell>
          <cell r="R1644">
            <v>0</v>
          </cell>
          <cell r="S1644">
            <v>0</v>
          </cell>
          <cell r="T1644">
            <v>0</v>
          </cell>
          <cell r="U1644">
            <v>0</v>
          </cell>
          <cell r="V1644">
            <v>0</v>
          </cell>
          <cell r="W1644">
            <v>0</v>
          </cell>
          <cell r="X1644">
            <v>0</v>
          </cell>
          <cell r="Y1644">
            <v>0</v>
          </cell>
          <cell r="Z1644">
            <v>0</v>
          </cell>
          <cell r="AA1644">
            <v>0</v>
          </cell>
          <cell r="AB1644">
            <v>0</v>
          </cell>
          <cell r="AC1644">
            <v>0</v>
          </cell>
          <cell r="AD1644">
            <v>0</v>
          </cell>
          <cell r="AE1644">
            <v>0</v>
          </cell>
          <cell r="AF1644">
            <v>0</v>
          </cell>
          <cell r="AG1644">
            <v>0</v>
          </cell>
          <cell r="AH1644">
            <v>0</v>
          </cell>
          <cell r="AI1644">
            <v>0</v>
          </cell>
        </row>
        <row r="1645">
          <cell r="C1645" t="str">
            <v>SL1045400</v>
          </cell>
          <cell r="D1645" t="str">
            <v>Zapata en concreto reforzado de 3000 psi, 5Ø 1/2" , en ambos sentidos separacioon @ 0,18 m: dimensiones(1,00x1,00x0,30)</v>
          </cell>
          <cell r="E1645" t="str">
            <v>UN</v>
          </cell>
          <cell r="F1645">
            <v>0</v>
          </cell>
          <cell r="G1645">
            <v>0</v>
          </cell>
          <cell r="H1645">
            <v>0</v>
          </cell>
          <cell r="I1645">
            <v>0.44799999999999995</v>
          </cell>
          <cell r="J1645">
            <v>0</v>
          </cell>
          <cell r="K1645" t="str">
            <v xml:space="preserve">HERRAMIENTA.MENOR(%)-0,05 </v>
          </cell>
          <cell r="L1645" t="str">
            <v>isle10000800-2</v>
          </cell>
          <cell r="M1645" t="str">
            <v>B0020003-10</v>
          </cell>
          <cell r="N1645" t="str">
            <v>B0073230-,2</v>
          </cell>
          <cell r="O1645" t="str">
            <v>islm10001866-,32</v>
          </cell>
          <cell r="P1645" t="str">
            <v>isle10001400-,5</v>
          </cell>
          <cell r="Q1645" t="str">
            <v>islp10008400-,25</v>
          </cell>
          <cell r="R1645">
            <v>0</v>
          </cell>
          <cell r="S1645">
            <v>0</v>
          </cell>
          <cell r="T1645">
            <v>0</v>
          </cell>
          <cell r="U1645">
            <v>0</v>
          </cell>
          <cell r="V1645">
            <v>0</v>
          </cell>
          <cell r="W1645">
            <v>0</v>
          </cell>
          <cell r="X1645">
            <v>0</v>
          </cell>
          <cell r="Y1645">
            <v>0</v>
          </cell>
          <cell r="Z1645">
            <v>0</v>
          </cell>
          <cell r="AA1645">
            <v>0</v>
          </cell>
          <cell r="AB1645">
            <v>0</v>
          </cell>
          <cell r="AC1645">
            <v>0</v>
          </cell>
          <cell r="AD1645">
            <v>0</v>
          </cell>
          <cell r="AE1645">
            <v>0</v>
          </cell>
          <cell r="AF1645">
            <v>0</v>
          </cell>
          <cell r="AG1645">
            <v>0</v>
          </cell>
          <cell r="AH1645">
            <v>0</v>
          </cell>
          <cell r="AI1645">
            <v>0</v>
          </cell>
        </row>
        <row r="1646">
          <cell r="C1646" t="str">
            <v>SL1045500</v>
          </cell>
          <cell r="D1646" t="str">
            <v>Relleno con material seleccionado. Compactado cada 0,10m por capa. Altura  0,30 m</v>
          </cell>
          <cell r="E1646" t="str">
            <v>M3</v>
          </cell>
          <cell r="F1646">
            <v>0</v>
          </cell>
          <cell r="G1646">
            <v>0</v>
          </cell>
          <cell r="J1646">
            <v>0</v>
          </cell>
          <cell r="K1646" t="str">
            <v>HERRAMIENTA.MENOR(%)-,05</v>
          </cell>
          <cell r="L1646" t="str">
            <v>islm10001913-,05</v>
          </cell>
          <cell r="M1646" t="str">
            <v>islm10000500-1,3</v>
          </cell>
          <cell r="N1646" t="str">
            <v>islp10006200-,06</v>
          </cell>
          <cell r="O1646">
            <v>0</v>
          </cell>
          <cell r="P1646">
            <v>0</v>
          </cell>
          <cell r="Q1646">
            <v>0</v>
          </cell>
          <cell r="R1646">
            <v>0</v>
          </cell>
          <cell r="S1646">
            <v>0</v>
          </cell>
          <cell r="T1646">
            <v>0</v>
          </cell>
          <cell r="U1646">
            <v>0</v>
          </cell>
          <cell r="V1646">
            <v>0</v>
          </cell>
          <cell r="W1646">
            <v>0</v>
          </cell>
          <cell r="X1646">
            <v>0</v>
          </cell>
          <cell r="Y1646">
            <v>0</v>
          </cell>
          <cell r="Z1646">
            <v>0</v>
          </cell>
          <cell r="AA1646">
            <v>0</v>
          </cell>
          <cell r="AB1646">
            <v>0</v>
          </cell>
          <cell r="AC1646">
            <v>0</v>
          </cell>
          <cell r="AD1646">
            <v>0</v>
          </cell>
          <cell r="AE1646">
            <v>0</v>
          </cell>
          <cell r="AF1646">
            <v>0</v>
          </cell>
          <cell r="AG1646">
            <v>0</v>
          </cell>
          <cell r="AH1646">
            <v>0</v>
          </cell>
          <cell r="AI1646">
            <v>0</v>
          </cell>
        </row>
        <row r="1647">
          <cell r="C1647" t="str">
            <v>SL1045600</v>
          </cell>
          <cell r="D1647" t="str">
            <v>Columna en concreto de 3000 psi, seccion (0,25x0,25), refuerzo 4Ø 1/2" 60000 psi, estribos @ 0,20 m Ø3/8" 40000 psi</v>
          </cell>
          <cell r="E1647" t="str">
            <v>ML</v>
          </cell>
          <cell r="F1647">
            <v>4.0000000000000008E-2</v>
          </cell>
          <cell r="G1647">
            <v>0</v>
          </cell>
          <cell r="J1647">
            <v>0</v>
          </cell>
          <cell r="K1647" t="str">
            <v>HERRAMIENTA.MENOR(%)-0,03</v>
          </cell>
          <cell r="L1647" t="str">
            <v>islm10001999-4,4</v>
          </cell>
          <cell r="M1647" t="str">
            <v>islm10002000-3,6</v>
          </cell>
          <cell r="N1647" t="str">
            <v>B0073230-,09</v>
          </cell>
          <cell r="O1647" t="str">
            <v>islm10001866-,066</v>
          </cell>
          <cell r="P1647" t="str">
            <v>isle10004800-,4</v>
          </cell>
          <cell r="Q1647" t="str">
            <v>islp10008400-,1</v>
          </cell>
          <cell r="R1647" t="str">
            <v>islp10006500-,03</v>
          </cell>
          <cell r="S1647">
            <v>0</v>
          </cell>
          <cell r="T1647">
            <v>0</v>
          </cell>
          <cell r="U1647">
            <v>0</v>
          </cell>
          <cell r="V1647">
            <v>0</v>
          </cell>
          <cell r="W1647">
            <v>0</v>
          </cell>
          <cell r="X1647">
            <v>0</v>
          </cell>
          <cell r="Y1647">
            <v>0</v>
          </cell>
          <cell r="Z1647">
            <v>0</v>
          </cell>
          <cell r="AA1647">
            <v>0</v>
          </cell>
          <cell r="AB1647">
            <v>0</v>
          </cell>
          <cell r="AC1647">
            <v>0</v>
          </cell>
          <cell r="AD1647">
            <v>0</v>
          </cell>
          <cell r="AE1647">
            <v>0</v>
          </cell>
          <cell r="AF1647">
            <v>0</v>
          </cell>
          <cell r="AG1647">
            <v>0</v>
          </cell>
          <cell r="AH1647">
            <v>0</v>
          </cell>
          <cell r="AI1647">
            <v>0</v>
          </cell>
        </row>
        <row r="1648">
          <cell r="C1648" t="str">
            <v>SL1045700</v>
          </cell>
          <cell r="D1648" t="str">
            <v>Alfajia en concreto 3000 PSI, reforzado 2ø3/8" y estribos ø3/8" @,20 mts, secc:(,08 x ,20) mts</v>
          </cell>
          <cell r="E1648" t="str">
            <v>ML</v>
          </cell>
          <cell r="F1648" t="str">
            <v>Concreto 3000 psi@0,0394*M3+372330^Acero 60000 pis figurado@1,911*Kgr+4014^Herramientas menores@1*Tarifa+500^Formaleta@0,3333*Tarifa+20000^Oficial@0,0833*Dia+59500^Ayudante@0,0833*Dia+48450^</v>
          </cell>
          <cell r="G1648">
            <v>0</v>
          </cell>
          <cell r="J1648">
            <v>0</v>
          </cell>
          <cell r="K1648" t="str">
            <v>HERRAMIENTA.MENOR(%)-0,06</v>
          </cell>
          <cell r="L1648" t="str">
            <v>SLASUB100014-,017</v>
          </cell>
          <cell r="M1648" t="str">
            <v>islm10002000-1,75</v>
          </cell>
          <cell r="N1648" t="str">
            <v>isle10005000-,23</v>
          </cell>
          <cell r="O1648" t="str">
            <v>islp10006200-,04</v>
          </cell>
          <cell r="P1648">
            <v>0</v>
          </cell>
          <cell r="Q1648">
            <v>0</v>
          </cell>
          <cell r="R1648">
            <v>0</v>
          </cell>
          <cell r="S1648">
            <v>0</v>
          </cell>
          <cell r="T1648">
            <v>0</v>
          </cell>
          <cell r="U1648">
            <v>0</v>
          </cell>
          <cell r="V1648">
            <v>0</v>
          </cell>
          <cell r="W1648">
            <v>0</v>
          </cell>
          <cell r="X1648">
            <v>0</v>
          </cell>
          <cell r="Y1648">
            <v>0</v>
          </cell>
          <cell r="Z1648">
            <v>0</v>
          </cell>
          <cell r="AA1648">
            <v>0</v>
          </cell>
          <cell r="AB1648">
            <v>0</v>
          </cell>
          <cell r="AC1648">
            <v>0</v>
          </cell>
          <cell r="AD1648">
            <v>0</v>
          </cell>
          <cell r="AE1648">
            <v>0</v>
          </cell>
          <cell r="AF1648">
            <v>0</v>
          </cell>
          <cell r="AG1648">
            <v>0</v>
          </cell>
          <cell r="AH1648">
            <v>0</v>
          </cell>
          <cell r="AI1648">
            <v>0</v>
          </cell>
        </row>
        <row r="1649">
          <cell r="C1649" t="str">
            <v>SL1045800</v>
          </cell>
          <cell r="D1649" t="str">
            <v>Cubierta en lamina termoacustica, incluye accesorios</v>
          </cell>
          <cell r="E1649" t="str">
            <v>M2</v>
          </cell>
          <cell r="F1649" t="str">
            <v>islm10002167</v>
          </cell>
          <cell r="G1649">
            <v>0</v>
          </cell>
          <cell r="J1649">
            <v>0</v>
          </cell>
          <cell r="K1649" t="str">
            <v>HERRAMIENTA.MENOR(%)-0,06</v>
          </cell>
          <cell r="L1649" t="str">
            <v>islm10002167-,56</v>
          </cell>
          <cell r="M1649" t="str">
            <v>islp10007900-,045</v>
          </cell>
          <cell r="N1649">
            <v>0</v>
          </cell>
          <cell r="O1649">
            <v>0</v>
          </cell>
          <cell r="P1649">
            <v>0</v>
          </cell>
          <cell r="Q1649">
            <v>0</v>
          </cell>
          <cell r="R1649">
            <v>0</v>
          </cell>
          <cell r="S1649">
            <v>0</v>
          </cell>
          <cell r="T1649">
            <v>0</v>
          </cell>
          <cell r="U1649">
            <v>0</v>
          </cell>
          <cell r="V1649">
            <v>0</v>
          </cell>
          <cell r="W1649">
            <v>0</v>
          </cell>
          <cell r="X1649">
            <v>0</v>
          </cell>
          <cell r="Y1649">
            <v>0</v>
          </cell>
          <cell r="Z1649">
            <v>0</v>
          </cell>
          <cell r="AA1649">
            <v>0</v>
          </cell>
          <cell r="AB1649">
            <v>0</v>
          </cell>
          <cell r="AC1649">
            <v>0</v>
          </cell>
          <cell r="AD1649">
            <v>0</v>
          </cell>
          <cell r="AE1649">
            <v>0</v>
          </cell>
          <cell r="AF1649">
            <v>0</v>
          </cell>
          <cell r="AG1649">
            <v>0</v>
          </cell>
          <cell r="AH1649">
            <v>0</v>
          </cell>
          <cell r="AI1649">
            <v>0</v>
          </cell>
        </row>
        <row r="1650">
          <cell r="C1650" t="str">
            <v>SL1045900</v>
          </cell>
          <cell r="D1650" t="str">
            <v>Viga culata en concreto de 3000 psi, seccion (0,10x0,20), refuerzo 4Ø 1/2" estribos @ 0,15 m Ø 3/8"</v>
          </cell>
          <cell r="E1650" t="str">
            <v>ML</v>
          </cell>
          <cell r="F1650">
            <v>4.7152000000000003</v>
          </cell>
          <cell r="G1650">
            <v>0</v>
          </cell>
          <cell r="J1650">
            <v>0</v>
          </cell>
          <cell r="K1650" t="str">
            <v>HERRAMIENTA.MENOR(%)-0,06</v>
          </cell>
          <cell r="L1650" t="str">
            <v>100001-4,72</v>
          </cell>
          <cell r="M1650" t="str">
            <v>B0073230-,04</v>
          </cell>
          <cell r="N1650" t="str">
            <v>SLASUB100014-,025</v>
          </cell>
          <cell r="O1650" t="str">
            <v>isle10004100-,3</v>
          </cell>
          <cell r="P1650" t="str">
            <v>isle10001400-,15</v>
          </cell>
          <cell r="Q1650" t="str">
            <v>islp10008500-,009</v>
          </cell>
          <cell r="R1650" t="str">
            <v>islp10008400-,065</v>
          </cell>
          <cell r="S1650">
            <v>0</v>
          </cell>
          <cell r="T1650">
            <v>0</v>
          </cell>
          <cell r="U1650">
            <v>0</v>
          </cell>
          <cell r="V1650">
            <v>0</v>
          </cell>
          <cell r="W1650">
            <v>0</v>
          </cell>
          <cell r="X1650">
            <v>0</v>
          </cell>
          <cell r="Y1650">
            <v>0</v>
          </cell>
          <cell r="Z1650">
            <v>0</v>
          </cell>
          <cell r="AA1650">
            <v>0</v>
          </cell>
          <cell r="AB1650">
            <v>0</v>
          </cell>
          <cell r="AC1650">
            <v>0</v>
          </cell>
          <cell r="AD1650">
            <v>0</v>
          </cell>
          <cell r="AE1650">
            <v>0</v>
          </cell>
          <cell r="AF1650">
            <v>0</v>
          </cell>
          <cell r="AG1650">
            <v>0</v>
          </cell>
          <cell r="AH1650">
            <v>0</v>
          </cell>
          <cell r="AI1650">
            <v>0</v>
          </cell>
        </row>
        <row r="1651">
          <cell r="C1651" t="str">
            <v>SL1046000</v>
          </cell>
          <cell r="D1651" t="str">
            <v>Suministro e instalacion de tablero electrico de 2 circuitos</v>
          </cell>
          <cell r="E1651" t="str">
            <v>UN</v>
          </cell>
          <cell r="F1651">
            <v>0</v>
          </cell>
          <cell r="J1651">
            <v>0</v>
          </cell>
          <cell r="K1651" t="str">
            <v>HERRAMIENTA.MENOR(%)-0,05</v>
          </cell>
          <cell r="L1651" t="str">
            <v>islm10002168-1</v>
          </cell>
          <cell r="M1651" t="str">
            <v>islm10001820-,05</v>
          </cell>
          <cell r="N1651" t="str">
            <v>islp10006300-,22</v>
          </cell>
          <cell r="O1651">
            <v>0</v>
          </cell>
          <cell r="P1651">
            <v>0</v>
          </cell>
          <cell r="Q1651">
            <v>0</v>
          </cell>
          <cell r="R1651">
            <v>0</v>
          </cell>
          <cell r="S1651">
            <v>0</v>
          </cell>
          <cell r="T1651">
            <v>0</v>
          </cell>
          <cell r="U1651">
            <v>0</v>
          </cell>
          <cell r="V1651">
            <v>0</v>
          </cell>
          <cell r="W1651">
            <v>0</v>
          </cell>
          <cell r="X1651">
            <v>0</v>
          </cell>
          <cell r="Y1651">
            <v>0</v>
          </cell>
          <cell r="Z1651">
            <v>0</v>
          </cell>
          <cell r="AA1651">
            <v>0</v>
          </cell>
          <cell r="AB1651">
            <v>0</v>
          </cell>
          <cell r="AC1651">
            <v>0</v>
          </cell>
          <cell r="AD1651">
            <v>0</v>
          </cell>
          <cell r="AE1651">
            <v>0</v>
          </cell>
          <cell r="AF1651">
            <v>0</v>
          </cell>
          <cell r="AG1651">
            <v>0</v>
          </cell>
          <cell r="AH1651">
            <v>0</v>
          </cell>
          <cell r="AI1651">
            <v>0</v>
          </cell>
        </row>
        <row r="1652">
          <cell r="C1652" t="str">
            <v>SL1046100</v>
          </cell>
          <cell r="D1652" t="str">
            <v>Suministro e instalacion de  lamparas t-5 2x54w, con sus protectores.</v>
          </cell>
          <cell r="E1652" t="str">
            <v>UN</v>
          </cell>
          <cell r="F1652" t="str">
            <v>islm10002169</v>
          </cell>
          <cell r="G1652">
            <v>0</v>
          </cell>
          <cell r="J1652">
            <v>0</v>
          </cell>
          <cell r="K1652" t="str">
            <v>HERRAMIENTA.MENOR(%)-0,05</v>
          </cell>
          <cell r="L1652" t="str">
            <v>islm10002169-1</v>
          </cell>
          <cell r="M1652" t="str">
            <v>islp10006300-,2</v>
          </cell>
          <cell r="N1652">
            <v>0</v>
          </cell>
          <cell r="O1652">
            <v>0</v>
          </cell>
          <cell r="P1652">
            <v>0</v>
          </cell>
          <cell r="Q1652">
            <v>0</v>
          </cell>
          <cell r="R1652">
            <v>0</v>
          </cell>
          <cell r="S1652">
            <v>0</v>
          </cell>
          <cell r="T1652">
            <v>0</v>
          </cell>
          <cell r="U1652">
            <v>0</v>
          </cell>
          <cell r="V1652">
            <v>0</v>
          </cell>
          <cell r="W1652">
            <v>0</v>
          </cell>
          <cell r="X1652">
            <v>0</v>
          </cell>
          <cell r="Y1652">
            <v>0</v>
          </cell>
          <cell r="Z1652">
            <v>0</v>
          </cell>
          <cell r="AA1652">
            <v>0</v>
          </cell>
          <cell r="AB1652">
            <v>0</v>
          </cell>
          <cell r="AC1652">
            <v>0</v>
          </cell>
          <cell r="AD1652">
            <v>0</v>
          </cell>
          <cell r="AE1652">
            <v>0</v>
          </cell>
          <cell r="AF1652">
            <v>0</v>
          </cell>
          <cell r="AG1652">
            <v>0</v>
          </cell>
          <cell r="AH1652">
            <v>0</v>
          </cell>
          <cell r="AI1652">
            <v>0</v>
          </cell>
        </row>
        <row r="1653">
          <cell r="C1653" t="str">
            <v>SL1046200</v>
          </cell>
          <cell r="D1653" t="str">
            <v>Suministro e instalacion de lamparas de emergencia, ref cooper 2 LED AVE o similar.</v>
          </cell>
          <cell r="E1653" t="str">
            <v>UN</v>
          </cell>
          <cell r="F1653" t="str">
            <v>islm10002169</v>
          </cell>
          <cell r="G1653">
            <v>0</v>
          </cell>
          <cell r="J1653">
            <v>0</v>
          </cell>
          <cell r="K1653" t="str">
            <v>HERRAMIENTA.MENOR(%)-0,05</v>
          </cell>
          <cell r="L1653" t="str">
            <v>islm10002170-1</v>
          </cell>
          <cell r="M1653" t="str">
            <v>islp10006300-,18</v>
          </cell>
          <cell r="N1653">
            <v>0</v>
          </cell>
          <cell r="O1653">
            <v>0</v>
          </cell>
          <cell r="P1653">
            <v>0</v>
          </cell>
          <cell r="Q1653">
            <v>0</v>
          </cell>
          <cell r="R1653">
            <v>0</v>
          </cell>
          <cell r="S1653">
            <v>0</v>
          </cell>
          <cell r="T1653">
            <v>0</v>
          </cell>
          <cell r="U1653">
            <v>0</v>
          </cell>
          <cell r="V1653">
            <v>0</v>
          </cell>
          <cell r="W1653">
            <v>0</v>
          </cell>
          <cell r="X1653">
            <v>0</v>
          </cell>
          <cell r="Y1653">
            <v>0</v>
          </cell>
          <cell r="Z1653">
            <v>0</v>
          </cell>
          <cell r="AA1653">
            <v>0</v>
          </cell>
          <cell r="AB1653">
            <v>0</v>
          </cell>
          <cell r="AC1653">
            <v>0</v>
          </cell>
          <cell r="AD1653">
            <v>0</v>
          </cell>
          <cell r="AE1653">
            <v>0</v>
          </cell>
          <cell r="AF1653">
            <v>0</v>
          </cell>
          <cell r="AG1653">
            <v>0</v>
          </cell>
          <cell r="AH1653">
            <v>0</v>
          </cell>
          <cell r="AI1653">
            <v>0</v>
          </cell>
        </row>
        <row r="1654">
          <cell r="C1654" t="str">
            <v>SL1046300</v>
          </cell>
          <cell r="D1654" t="str">
            <v>Suministro e instalacion de polo a tierra con varilla coperwell en cobre incluye conectores</v>
          </cell>
          <cell r="E1654" t="str">
            <v>UN</v>
          </cell>
          <cell r="F1654" t="str">
            <v>islm10002171</v>
          </cell>
          <cell r="G1654">
            <v>0</v>
          </cell>
          <cell r="J1654">
            <v>0</v>
          </cell>
          <cell r="K1654" t="str">
            <v>HERRAMIENTA.MENOR(%)-0,02</v>
          </cell>
          <cell r="L1654" t="str">
            <v>islm10002171-1</v>
          </cell>
          <cell r="M1654" t="str">
            <v>islm10001829-1</v>
          </cell>
          <cell r="N1654" t="str">
            <v>islm10001830-2</v>
          </cell>
          <cell r="O1654" t="str">
            <v>islm10001820-,05</v>
          </cell>
          <cell r="P1654" t="str">
            <v>islp10006300-,25</v>
          </cell>
          <cell r="Q1654">
            <v>0</v>
          </cell>
          <cell r="R1654">
            <v>0</v>
          </cell>
          <cell r="S1654">
            <v>0</v>
          </cell>
          <cell r="T1654">
            <v>0</v>
          </cell>
          <cell r="U1654">
            <v>0</v>
          </cell>
          <cell r="V1654">
            <v>0</v>
          </cell>
          <cell r="W1654">
            <v>0</v>
          </cell>
          <cell r="X1654">
            <v>0</v>
          </cell>
          <cell r="Y1654">
            <v>0</v>
          </cell>
          <cell r="Z1654">
            <v>0</v>
          </cell>
          <cell r="AA1654">
            <v>0</v>
          </cell>
          <cell r="AB1654">
            <v>0</v>
          </cell>
          <cell r="AC1654">
            <v>0</v>
          </cell>
          <cell r="AD1654">
            <v>0</v>
          </cell>
          <cell r="AE1654">
            <v>0</v>
          </cell>
          <cell r="AF1654">
            <v>0</v>
          </cell>
          <cell r="AG1654">
            <v>0</v>
          </cell>
          <cell r="AH1654">
            <v>0</v>
          </cell>
          <cell r="AI1654">
            <v>0</v>
          </cell>
        </row>
        <row r="1655">
          <cell r="C1655" t="str">
            <v>SL1046400</v>
          </cell>
          <cell r="D1655" t="str">
            <v>Aplicación de estuco plastico sobre muro</v>
          </cell>
          <cell r="E1655" t="str">
            <v>M2</v>
          </cell>
          <cell r="F1655">
            <v>0</v>
          </cell>
          <cell r="G1655">
            <v>0</v>
          </cell>
          <cell r="J1655">
            <v>0</v>
          </cell>
          <cell r="K1655" t="str">
            <v>HERRAMIENTA.MENOR(%)-0,1</v>
          </cell>
          <cell r="L1655" t="str">
            <v>igob1001700-,2</v>
          </cell>
          <cell r="M1655" t="str">
            <v>islm10002016-,25</v>
          </cell>
          <cell r="N1655" t="str">
            <v>islp10006400-,045</v>
          </cell>
          <cell r="O1655">
            <v>0</v>
          </cell>
          <cell r="P1655">
            <v>0</v>
          </cell>
          <cell r="Q1655">
            <v>0</v>
          </cell>
          <cell r="R1655">
            <v>0</v>
          </cell>
          <cell r="S1655">
            <v>0</v>
          </cell>
          <cell r="T1655">
            <v>0</v>
          </cell>
          <cell r="U1655">
            <v>0</v>
          </cell>
          <cell r="V1655">
            <v>0</v>
          </cell>
          <cell r="W1655">
            <v>0</v>
          </cell>
          <cell r="X1655">
            <v>0</v>
          </cell>
          <cell r="Y1655">
            <v>0</v>
          </cell>
          <cell r="Z1655">
            <v>0</v>
          </cell>
          <cell r="AA1655">
            <v>0</v>
          </cell>
          <cell r="AB1655">
            <v>0</v>
          </cell>
          <cell r="AC1655">
            <v>0</v>
          </cell>
          <cell r="AD1655">
            <v>0</v>
          </cell>
          <cell r="AE1655">
            <v>0</v>
          </cell>
          <cell r="AF1655">
            <v>0</v>
          </cell>
          <cell r="AG1655">
            <v>0</v>
          </cell>
          <cell r="AH1655">
            <v>0</v>
          </cell>
          <cell r="AI1655">
            <v>0</v>
          </cell>
        </row>
        <row r="1656">
          <cell r="C1656" t="str">
            <v>SL1046500</v>
          </cell>
          <cell r="D1656" t="str">
            <v>Piso en tablon vitrificado de 0,33 x 0,33 con juntas de dilatación en mortero 1:3,integral con polvo mineral rojo</v>
          </cell>
          <cell r="E1656" t="str">
            <v>M2</v>
          </cell>
          <cell r="F1656">
            <v>0</v>
          </cell>
          <cell r="G1656">
            <v>0</v>
          </cell>
          <cell r="J1656">
            <v>0</v>
          </cell>
          <cell r="K1656" t="str">
            <v>HERRAMIENTA.MENOR(%)-,048</v>
          </cell>
          <cell r="L1656" t="str">
            <v>islm10002172-1,05</v>
          </cell>
          <cell r="M1656" t="str">
            <v>islm10002024-,05</v>
          </cell>
          <cell r="N1656" t="str">
            <v>islm10002025-,55</v>
          </cell>
          <cell r="O1656" t="str">
            <v>islm10002026-,03</v>
          </cell>
          <cell r="P1656" t="str">
            <v>islm10002027-,2</v>
          </cell>
          <cell r="Q1656" t="str">
            <v>islm10002028-,04</v>
          </cell>
          <cell r="R1656" t="str">
            <v>islp10008000-,05</v>
          </cell>
          <cell r="S1656">
            <v>0</v>
          </cell>
          <cell r="T1656">
            <v>0</v>
          </cell>
          <cell r="U1656">
            <v>0</v>
          </cell>
          <cell r="V1656">
            <v>0</v>
          </cell>
          <cell r="W1656">
            <v>0</v>
          </cell>
          <cell r="X1656">
            <v>0</v>
          </cell>
          <cell r="Y1656">
            <v>0</v>
          </cell>
          <cell r="Z1656">
            <v>0</v>
          </cell>
          <cell r="AA1656">
            <v>0</v>
          </cell>
          <cell r="AB1656">
            <v>0</v>
          </cell>
          <cell r="AC1656">
            <v>0</v>
          </cell>
          <cell r="AD1656">
            <v>0</v>
          </cell>
          <cell r="AE1656">
            <v>0</v>
          </cell>
          <cell r="AF1656">
            <v>0</v>
          </cell>
          <cell r="AG1656">
            <v>0</v>
          </cell>
          <cell r="AH1656">
            <v>0</v>
          </cell>
          <cell r="AI1656">
            <v>0</v>
          </cell>
        </row>
        <row r="1657">
          <cell r="C1657" t="str">
            <v>SL1046600</v>
          </cell>
          <cell r="D1657" t="str">
            <v>Pulido mecanico de plantilla de piso en concreto.</v>
          </cell>
          <cell r="E1657" t="str">
            <v>M2</v>
          </cell>
          <cell r="F1657">
            <v>0</v>
          </cell>
          <cell r="G1657">
            <v>0</v>
          </cell>
          <cell r="J1657">
            <v>0</v>
          </cell>
          <cell r="K1657" t="str">
            <v>HERRAMIENTA.MENOR(%)-,1</v>
          </cell>
          <cell r="L1657" t="str">
            <v>isle10005600-,02</v>
          </cell>
          <cell r="M1657" t="str">
            <v>islp10006200-,023</v>
          </cell>
          <cell r="N1657">
            <v>0</v>
          </cell>
          <cell r="O1657">
            <v>0</v>
          </cell>
          <cell r="P1657">
            <v>0</v>
          </cell>
          <cell r="Q1657">
            <v>0</v>
          </cell>
          <cell r="R1657">
            <v>0</v>
          </cell>
          <cell r="S1657">
            <v>0</v>
          </cell>
          <cell r="T1657">
            <v>0</v>
          </cell>
          <cell r="U1657">
            <v>0</v>
          </cell>
          <cell r="V1657">
            <v>0</v>
          </cell>
          <cell r="W1657">
            <v>0</v>
          </cell>
          <cell r="X1657">
            <v>0</v>
          </cell>
          <cell r="Y1657">
            <v>0</v>
          </cell>
          <cell r="Z1657">
            <v>0</v>
          </cell>
          <cell r="AA1657">
            <v>0</v>
          </cell>
          <cell r="AB1657">
            <v>0</v>
          </cell>
          <cell r="AC1657">
            <v>0</v>
          </cell>
          <cell r="AD1657">
            <v>0</v>
          </cell>
          <cell r="AE1657">
            <v>0</v>
          </cell>
          <cell r="AF1657">
            <v>0</v>
          </cell>
          <cell r="AG1657">
            <v>0</v>
          </cell>
          <cell r="AH1657">
            <v>0</v>
          </cell>
          <cell r="AI1657">
            <v>0</v>
          </cell>
        </row>
        <row r="1658">
          <cell r="C1658" t="str">
            <v>SL1046700</v>
          </cell>
          <cell r="D1658" t="str">
            <v>Suministro e instalacion de ventana en aluminio,  hojas corredizas; vidrio 4mm, cerradura de seguridad tipo media luna.</v>
          </cell>
          <cell r="E1658" t="str">
            <v>M2</v>
          </cell>
          <cell r="F1658">
            <v>0</v>
          </cell>
          <cell r="G1658">
            <v>0</v>
          </cell>
          <cell r="J1658">
            <v>0</v>
          </cell>
          <cell r="K1658" t="str">
            <v>HERRAMIENTA.MENOR(%)-,1</v>
          </cell>
          <cell r="L1658" t="str">
            <v>islm10002173-1</v>
          </cell>
          <cell r="M1658" t="str">
            <v>islp10007600-,22</v>
          </cell>
          <cell r="N1658">
            <v>0</v>
          </cell>
          <cell r="O1658">
            <v>0</v>
          </cell>
          <cell r="P1658">
            <v>0</v>
          </cell>
          <cell r="Q1658">
            <v>0</v>
          </cell>
          <cell r="R1658">
            <v>0</v>
          </cell>
          <cell r="S1658">
            <v>0</v>
          </cell>
          <cell r="T1658">
            <v>0</v>
          </cell>
          <cell r="U1658">
            <v>0</v>
          </cell>
          <cell r="V1658">
            <v>0</v>
          </cell>
          <cell r="W1658">
            <v>0</v>
          </cell>
          <cell r="X1658">
            <v>0</v>
          </cell>
          <cell r="Y1658">
            <v>0</v>
          </cell>
          <cell r="Z1658">
            <v>0</v>
          </cell>
          <cell r="AA1658">
            <v>0</v>
          </cell>
          <cell r="AB1658">
            <v>0</v>
          </cell>
          <cell r="AC1658">
            <v>0</v>
          </cell>
          <cell r="AD1658">
            <v>0</v>
          </cell>
          <cell r="AE1658">
            <v>0</v>
          </cell>
          <cell r="AF1658">
            <v>0</v>
          </cell>
          <cell r="AG1658">
            <v>0</v>
          </cell>
          <cell r="AH1658">
            <v>0</v>
          </cell>
          <cell r="AI1658">
            <v>0</v>
          </cell>
        </row>
        <row r="1659">
          <cell r="C1659" t="str">
            <v>SL1046800</v>
          </cell>
          <cell r="D1659" t="str">
            <v>Suministro e instalacion de puerta en lamina galvanizada calibre 20, dimensiones (1,00x2,00). Incluye marco, manija cerradura doble vuelta, cerrojo porta candado, bisagras y acabado en pintura esmalte.</v>
          </cell>
          <cell r="E1659" t="str">
            <v>UN</v>
          </cell>
          <cell r="F1659">
            <v>0</v>
          </cell>
          <cell r="G1659">
            <v>0</v>
          </cell>
          <cell r="J1659">
            <v>0</v>
          </cell>
          <cell r="K1659" t="str">
            <v>HERRAMIENTA.MENOR(%)-,1</v>
          </cell>
          <cell r="L1659" t="str">
            <v>islm10002174-1</v>
          </cell>
          <cell r="M1659" t="str">
            <v>islp10007600-,5</v>
          </cell>
          <cell r="N1659">
            <v>0</v>
          </cell>
          <cell r="O1659">
            <v>0</v>
          </cell>
          <cell r="P1659">
            <v>0</v>
          </cell>
          <cell r="Q1659">
            <v>0</v>
          </cell>
          <cell r="R1659">
            <v>0</v>
          </cell>
          <cell r="S1659">
            <v>0</v>
          </cell>
          <cell r="T1659">
            <v>0</v>
          </cell>
          <cell r="U1659">
            <v>0</v>
          </cell>
          <cell r="V1659">
            <v>0</v>
          </cell>
          <cell r="W1659">
            <v>0</v>
          </cell>
          <cell r="X1659">
            <v>0</v>
          </cell>
          <cell r="Y1659">
            <v>0</v>
          </cell>
          <cell r="Z1659">
            <v>0</v>
          </cell>
          <cell r="AA1659">
            <v>0</v>
          </cell>
          <cell r="AB1659">
            <v>0</v>
          </cell>
          <cell r="AC1659">
            <v>0</v>
          </cell>
          <cell r="AD1659">
            <v>0</v>
          </cell>
          <cell r="AE1659">
            <v>0</v>
          </cell>
          <cell r="AF1659">
            <v>0</v>
          </cell>
          <cell r="AG1659">
            <v>0</v>
          </cell>
          <cell r="AH1659">
            <v>0</v>
          </cell>
          <cell r="AI1659">
            <v>0</v>
          </cell>
        </row>
        <row r="1660">
          <cell r="C1660" t="str">
            <v>SL1046900</v>
          </cell>
          <cell r="D1660" t="str">
            <v>Cañuela en concreto, 3000 psi esp: 0,10 m; acabdo en grano muerto. Incluye excavacion y sub base en material seleccionado ancho 0,40m.</v>
          </cell>
          <cell r="E1660" t="str">
            <v>ML</v>
          </cell>
          <cell r="F1660" t="str">
            <v>B0014410</v>
          </cell>
          <cell r="G1660">
            <v>0</v>
          </cell>
          <cell r="J1660">
            <v>0</v>
          </cell>
          <cell r="K1660" t="str">
            <v>HERRAMIENTA.MENOR(%)-,1</v>
          </cell>
          <cell r="L1660" t="str">
            <v>isle10004600-,23</v>
          </cell>
          <cell r="M1660" t="str">
            <v>B0014410-,12</v>
          </cell>
          <cell r="N1660" t="str">
            <v>islm10002074-,043</v>
          </cell>
          <cell r="O1660" t="str">
            <v>islp10007000-,09</v>
          </cell>
          <cell r="P1660">
            <v>0</v>
          </cell>
          <cell r="Q1660">
            <v>0</v>
          </cell>
          <cell r="R1660">
            <v>0</v>
          </cell>
          <cell r="S1660">
            <v>0</v>
          </cell>
          <cell r="T1660">
            <v>0</v>
          </cell>
          <cell r="U1660">
            <v>0</v>
          </cell>
          <cell r="V1660">
            <v>0</v>
          </cell>
          <cell r="W1660">
            <v>0</v>
          </cell>
          <cell r="X1660">
            <v>0</v>
          </cell>
          <cell r="Y1660">
            <v>0</v>
          </cell>
          <cell r="Z1660">
            <v>0</v>
          </cell>
          <cell r="AA1660">
            <v>0</v>
          </cell>
          <cell r="AB1660">
            <v>0</v>
          </cell>
          <cell r="AC1660">
            <v>0</v>
          </cell>
          <cell r="AD1660">
            <v>0</v>
          </cell>
          <cell r="AE1660">
            <v>0</v>
          </cell>
          <cell r="AF1660">
            <v>0</v>
          </cell>
          <cell r="AG1660">
            <v>0</v>
          </cell>
          <cell r="AH1660">
            <v>0</v>
          </cell>
          <cell r="AI1660">
            <v>0</v>
          </cell>
        </row>
        <row r="1661">
          <cell r="C1661" t="str">
            <v>SL1047000</v>
          </cell>
          <cell r="D1661" t="str">
            <v>Suministro e insalación de rejilla demontable colector de aguas lluvias en angulo 1"x3/16; varilla de 1/2 @ 0,03 m. Acabado con pintura anticorrosivo y esmaltada.</v>
          </cell>
          <cell r="E1661" t="str">
            <v>UN</v>
          </cell>
          <cell r="F1661">
            <v>0</v>
          </cell>
          <cell r="G1661">
            <v>0</v>
          </cell>
          <cell r="J1661">
            <v>0</v>
          </cell>
          <cell r="K1661" t="str">
            <v>HERRAMIENTA.MENOR(%)-,1</v>
          </cell>
          <cell r="L1661" t="str">
            <v>islm10002175-1</v>
          </cell>
          <cell r="M1661" t="str">
            <v>islp10006200-,11</v>
          </cell>
          <cell r="N1661">
            <v>0</v>
          </cell>
          <cell r="O1661">
            <v>0</v>
          </cell>
          <cell r="P1661">
            <v>0</v>
          </cell>
          <cell r="Q1661">
            <v>0</v>
          </cell>
          <cell r="R1661">
            <v>0</v>
          </cell>
          <cell r="S1661">
            <v>0</v>
          </cell>
          <cell r="T1661">
            <v>0</v>
          </cell>
          <cell r="U1661">
            <v>0</v>
          </cell>
          <cell r="V1661">
            <v>0</v>
          </cell>
          <cell r="W1661">
            <v>0</v>
          </cell>
          <cell r="X1661">
            <v>0</v>
          </cell>
          <cell r="Y1661">
            <v>0</v>
          </cell>
          <cell r="Z1661">
            <v>0</v>
          </cell>
          <cell r="AA1661">
            <v>0</v>
          </cell>
          <cell r="AB1661">
            <v>0</v>
          </cell>
          <cell r="AC1661">
            <v>0</v>
          </cell>
          <cell r="AD1661">
            <v>0</v>
          </cell>
          <cell r="AE1661">
            <v>0</v>
          </cell>
          <cell r="AF1661">
            <v>0</v>
          </cell>
          <cell r="AG1661">
            <v>0</v>
          </cell>
          <cell r="AH1661">
            <v>0</v>
          </cell>
          <cell r="AI1661">
            <v>0</v>
          </cell>
        </row>
        <row r="1662">
          <cell r="C1662" t="str">
            <v>SL1047100</v>
          </cell>
          <cell r="D1662" t="str">
            <v>Suministro e instalación de módulo de juego infantil tipo galaxia, Según detalle</v>
          </cell>
          <cell r="E1662" t="str">
            <v>UN</v>
          </cell>
          <cell r="F1662" t="str">
            <v>islm10002176</v>
          </cell>
          <cell r="G1662">
            <v>0</v>
          </cell>
          <cell r="J1662">
            <v>0</v>
          </cell>
          <cell r="K1662" t="str">
            <v>HERRAMIENTA.MENOR(%)-,1</v>
          </cell>
          <cell r="L1662" t="str">
            <v>islm10002176-1</v>
          </cell>
          <cell r="M1662" t="str">
            <v>islp10007500-4</v>
          </cell>
          <cell r="N1662">
            <v>0</v>
          </cell>
          <cell r="O1662">
            <v>0</v>
          </cell>
          <cell r="P1662">
            <v>0</v>
          </cell>
          <cell r="Q1662">
            <v>0</v>
          </cell>
          <cell r="R1662">
            <v>0</v>
          </cell>
          <cell r="S1662">
            <v>0</v>
          </cell>
          <cell r="T1662">
            <v>0</v>
          </cell>
          <cell r="U1662">
            <v>0</v>
          </cell>
          <cell r="V1662">
            <v>0</v>
          </cell>
          <cell r="W1662">
            <v>0</v>
          </cell>
          <cell r="X1662">
            <v>0</v>
          </cell>
          <cell r="Y1662">
            <v>0</v>
          </cell>
          <cell r="Z1662">
            <v>0</v>
          </cell>
          <cell r="AA1662">
            <v>0</v>
          </cell>
          <cell r="AB1662">
            <v>0</v>
          </cell>
          <cell r="AC1662">
            <v>0</v>
          </cell>
          <cell r="AD1662">
            <v>0</v>
          </cell>
          <cell r="AE1662">
            <v>0</v>
          </cell>
          <cell r="AF1662">
            <v>0</v>
          </cell>
          <cell r="AG1662">
            <v>0</v>
          </cell>
          <cell r="AH1662">
            <v>0</v>
          </cell>
          <cell r="AI1662">
            <v>0</v>
          </cell>
        </row>
        <row r="1663">
          <cell r="C1663" t="str">
            <v>SL1047200</v>
          </cell>
          <cell r="D1663" t="str">
            <v>Suministro e instalación de módulo de juego infantil tipo Urano, Según detalle</v>
          </cell>
          <cell r="E1663" t="str">
            <v>UN</v>
          </cell>
          <cell r="F1663" t="str">
            <v>islm10002177</v>
          </cell>
          <cell r="G1663">
            <v>0</v>
          </cell>
          <cell r="J1663">
            <v>0</v>
          </cell>
          <cell r="K1663" t="str">
            <v>HERRAMIENTA.MENOR(%)-,1</v>
          </cell>
          <cell r="L1663" t="str">
            <v>islm10002177-1</v>
          </cell>
          <cell r="M1663" t="str">
            <v>islp10007500-3,2</v>
          </cell>
          <cell r="N1663">
            <v>0</v>
          </cell>
          <cell r="O1663">
            <v>0</v>
          </cell>
          <cell r="P1663">
            <v>0</v>
          </cell>
          <cell r="Q1663">
            <v>0</v>
          </cell>
          <cell r="R1663">
            <v>0</v>
          </cell>
          <cell r="S1663">
            <v>0</v>
          </cell>
          <cell r="T1663">
            <v>0</v>
          </cell>
          <cell r="U1663">
            <v>0</v>
          </cell>
          <cell r="V1663">
            <v>0</v>
          </cell>
          <cell r="W1663">
            <v>0</v>
          </cell>
          <cell r="X1663">
            <v>0</v>
          </cell>
          <cell r="Y1663">
            <v>0</v>
          </cell>
          <cell r="Z1663">
            <v>0</v>
          </cell>
          <cell r="AA1663">
            <v>0</v>
          </cell>
          <cell r="AB1663">
            <v>0</v>
          </cell>
          <cell r="AC1663">
            <v>0</v>
          </cell>
          <cell r="AD1663">
            <v>0</v>
          </cell>
          <cell r="AE1663">
            <v>0</v>
          </cell>
          <cell r="AF1663">
            <v>0</v>
          </cell>
          <cell r="AG1663">
            <v>0</v>
          </cell>
          <cell r="AH1663">
            <v>0</v>
          </cell>
          <cell r="AI1663">
            <v>0</v>
          </cell>
        </row>
        <row r="1664">
          <cell r="C1664" t="str">
            <v>SL1047300</v>
          </cell>
          <cell r="D1664" t="str">
            <v>Relleno de material seleccionado proctor modificado al 95%</v>
          </cell>
          <cell r="E1664" t="str">
            <v>M3</v>
          </cell>
          <cell r="F1664">
            <v>0</v>
          </cell>
          <cell r="G1664">
            <v>0</v>
          </cell>
          <cell r="J1664">
            <v>0</v>
          </cell>
          <cell r="K1664" t="str">
            <v>HERRAMIENTA.MENOR(%)-,05</v>
          </cell>
          <cell r="L1664" t="str">
            <v>islm10001913-,05</v>
          </cell>
          <cell r="M1664" t="str">
            <v>islm10000500-1,3</v>
          </cell>
          <cell r="N1664" t="str">
            <v>islp10006200-,06</v>
          </cell>
          <cell r="O1664">
            <v>0</v>
          </cell>
          <cell r="P1664">
            <v>0</v>
          </cell>
          <cell r="Q1664">
            <v>0</v>
          </cell>
          <cell r="R1664">
            <v>0</v>
          </cell>
          <cell r="S1664">
            <v>0</v>
          </cell>
          <cell r="T1664">
            <v>0</v>
          </cell>
          <cell r="U1664">
            <v>0</v>
          </cell>
          <cell r="V1664">
            <v>0</v>
          </cell>
          <cell r="W1664">
            <v>0</v>
          </cell>
          <cell r="X1664">
            <v>0</v>
          </cell>
          <cell r="Y1664">
            <v>0</v>
          </cell>
          <cell r="Z1664">
            <v>0</v>
          </cell>
          <cell r="AA1664">
            <v>0</v>
          </cell>
          <cell r="AB1664">
            <v>0</v>
          </cell>
          <cell r="AC1664">
            <v>0</v>
          </cell>
          <cell r="AD1664">
            <v>0</v>
          </cell>
          <cell r="AE1664">
            <v>0</v>
          </cell>
          <cell r="AF1664">
            <v>0</v>
          </cell>
          <cell r="AG1664">
            <v>0</v>
          </cell>
          <cell r="AH1664">
            <v>0</v>
          </cell>
          <cell r="AI1664">
            <v>0</v>
          </cell>
        </row>
        <row r="1665">
          <cell r="C1665" t="str">
            <v>SL1047400</v>
          </cell>
          <cell r="D1665" t="str">
            <v>Plantilla de piso en concreto de 3000 psi, espesor 0,10 m;  reforzado con malla electrosldada M-131</v>
          </cell>
          <cell r="E1665" t="str">
            <v>M2</v>
          </cell>
          <cell r="F1665">
            <v>0</v>
          </cell>
          <cell r="G1665">
            <v>0</v>
          </cell>
          <cell r="J1665">
            <v>0</v>
          </cell>
          <cell r="K1665" t="str">
            <v>HERRAMIENTA.MENOR(%)-0,1</v>
          </cell>
          <cell r="L1665" t="str">
            <v>islm10002136-1,1</v>
          </cell>
          <cell r="M1665" t="str">
            <v>islm10001866-,105</v>
          </cell>
          <cell r="N1665" t="str">
            <v>islp10006200-,03</v>
          </cell>
          <cell r="O1665">
            <v>0</v>
          </cell>
          <cell r="P1665">
            <v>0</v>
          </cell>
          <cell r="Q1665">
            <v>0</v>
          </cell>
          <cell r="R1665">
            <v>0</v>
          </cell>
          <cell r="S1665">
            <v>0</v>
          </cell>
          <cell r="T1665">
            <v>0</v>
          </cell>
          <cell r="U1665">
            <v>0</v>
          </cell>
          <cell r="V1665">
            <v>0</v>
          </cell>
          <cell r="W1665">
            <v>0</v>
          </cell>
          <cell r="X1665">
            <v>0</v>
          </cell>
          <cell r="Y1665">
            <v>0</v>
          </cell>
          <cell r="Z1665">
            <v>0</v>
          </cell>
          <cell r="AA1665">
            <v>0</v>
          </cell>
          <cell r="AB1665">
            <v>0</v>
          </cell>
          <cell r="AC1665">
            <v>0</v>
          </cell>
          <cell r="AD1665">
            <v>0</v>
          </cell>
          <cell r="AE1665">
            <v>0</v>
          </cell>
          <cell r="AF1665">
            <v>0</v>
          </cell>
          <cell r="AG1665">
            <v>0</v>
          </cell>
          <cell r="AH1665">
            <v>0</v>
          </cell>
          <cell r="AI1665">
            <v>0</v>
          </cell>
        </row>
        <row r="1666">
          <cell r="C1666" t="str">
            <v>SL1047500</v>
          </cell>
          <cell r="D1666" t="str">
            <v>Pintura epoxica para pisos a dos manos</v>
          </cell>
          <cell r="E1666" t="str">
            <v>M2</v>
          </cell>
          <cell r="F1666">
            <v>19774</v>
          </cell>
          <cell r="G1666" t="str">
            <v>Pintucoat plus, incluye: cirol disolvente@0,0525*GL+292500^Rodillo epóxico@0,0105*U+25000^Herramientas menores@1*Tarifa+500^Pintor@0,0333*Dia+61200^Ayudante@0,0333*Dia+48450^</v>
          </cell>
          <cell r="J1666">
            <v>0</v>
          </cell>
          <cell r="K1666" t="str">
            <v>igob1018500-0,0525</v>
          </cell>
          <cell r="L1666" t="str">
            <v>igob1021000-,0105</v>
          </cell>
          <cell r="M1666" t="str">
            <v>islp10006400-,021</v>
          </cell>
          <cell r="N1666">
            <v>0</v>
          </cell>
          <cell r="O1666">
            <v>0</v>
          </cell>
          <cell r="P1666">
            <v>0</v>
          </cell>
          <cell r="Q1666">
            <v>0</v>
          </cell>
          <cell r="R1666">
            <v>0</v>
          </cell>
          <cell r="S1666">
            <v>0</v>
          </cell>
          <cell r="T1666">
            <v>0</v>
          </cell>
          <cell r="U1666">
            <v>0</v>
          </cell>
          <cell r="V1666">
            <v>0</v>
          </cell>
          <cell r="W1666">
            <v>0</v>
          </cell>
          <cell r="X1666">
            <v>0</v>
          </cell>
          <cell r="Y1666">
            <v>0</v>
          </cell>
          <cell r="Z1666">
            <v>0</v>
          </cell>
          <cell r="AA1666">
            <v>0</v>
          </cell>
          <cell r="AB1666">
            <v>0</v>
          </cell>
          <cell r="AC1666">
            <v>0</v>
          </cell>
          <cell r="AD1666">
            <v>0</v>
          </cell>
          <cell r="AE1666">
            <v>0</v>
          </cell>
          <cell r="AF1666">
            <v>0</v>
          </cell>
          <cell r="AG1666">
            <v>0</v>
          </cell>
          <cell r="AH1666">
            <v>0</v>
          </cell>
          <cell r="AI1666">
            <v>0</v>
          </cell>
        </row>
        <row r="1667">
          <cell r="C1667" t="str">
            <v>SL1047600</v>
          </cell>
          <cell r="D1667" t="str">
            <v>Suministro e instalacion de marcos multiples según detalle</v>
          </cell>
          <cell r="E1667" t="str">
            <v>UN</v>
          </cell>
          <cell r="F1667" t="str">
            <v>islm10002178</v>
          </cell>
          <cell r="G1667">
            <v>0</v>
          </cell>
          <cell r="J1667">
            <v>0</v>
          </cell>
          <cell r="K1667" t="str">
            <v>HERRAMIENTA.MENOR(%)-,1</v>
          </cell>
          <cell r="L1667" t="str">
            <v>islm10002178-1</v>
          </cell>
          <cell r="M1667" t="str">
            <v>islp10007500-1,6</v>
          </cell>
          <cell r="N1667">
            <v>0</v>
          </cell>
          <cell r="O1667">
            <v>0</v>
          </cell>
          <cell r="P1667">
            <v>0</v>
          </cell>
          <cell r="Q1667">
            <v>0</v>
          </cell>
          <cell r="R1667">
            <v>0</v>
          </cell>
          <cell r="S1667">
            <v>0</v>
          </cell>
          <cell r="T1667">
            <v>0</v>
          </cell>
          <cell r="U1667">
            <v>0</v>
          </cell>
          <cell r="V1667">
            <v>0</v>
          </cell>
          <cell r="W1667">
            <v>0</v>
          </cell>
          <cell r="X1667">
            <v>0</v>
          </cell>
          <cell r="Y1667">
            <v>0</v>
          </cell>
          <cell r="Z1667">
            <v>0</v>
          </cell>
          <cell r="AA1667">
            <v>0</v>
          </cell>
          <cell r="AB1667">
            <v>0</v>
          </cell>
          <cell r="AC1667">
            <v>0</v>
          </cell>
          <cell r="AD1667">
            <v>0</v>
          </cell>
          <cell r="AE1667">
            <v>0</v>
          </cell>
          <cell r="AF1667">
            <v>0</v>
          </cell>
          <cell r="AG1667">
            <v>0</v>
          </cell>
          <cell r="AH1667">
            <v>0</v>
          </cell>
          <cell r="AI1667">
            <v>0</v>
          </cell>
        </row>
        <row r="1668">
          <cell r="C1668" t="str">
            <v>SL1047700</v>
          </cell>
          <cell r="D1668" t="str">
            <v>Cercha metalica en angulo de 1 1/2 x 3/16,  y 1x3/16 ; incluye pintura anticorrosivo, pintura esmalte y montaje.</v>
          </cell>
          <cell r="E1668" t="str">
            <v>UN</v>
          </cell>
          <cell r="F1668" t="str">
            <v>islm10002179</v>
          </cell>
          <cell r="G1668" t="str">
            <v>islt10002300</v>
          </cell>
          <cell r="J1668">
            <v>0</v>
          </cell>
          <cell r="K1668" t="str">
            <v>HERRAMIENTA.MENOR(%)-,05</v>
          </cell>
          <cell r="L1668" t="str">
            <v>islm10002179-55</v>
          </cell>
          <cell r="M1668" t="str">
            <v>islm10002180-45</v>
          </cell>
          <cell r="N1668" t="str">
            <v>islm10002181-2</v>
          </cell>
          <cell r="O1668" t="str">
            <v>islm10002182-2</v>
          </cell>
          <cell r="P1668" t="str">
            <v>islm10002183-,067</v>
          </cell>
          <cell r="Q1668" t="str">
            <v>islt10002300-1</v>
          </cell>
          <cell r="R1668" t="str">
            <v>islp10007500-,2</v>
          </cell>
          <cell r="S1668">
            <v>0</v>
          </cell>
          <cell r="T1668">
            <v>0</v>
          </cell>
          <cell r="U1668">
            <v>0</v>
          </cell>
          <cell r="V1668">
            <v>0</v>
          </cell>
          <cell r="W1668">
            <v>0</v>
          </cell>
          <cell r="X1668">
            <v>0</v>
          </cell>
          <cell r="Y1668">
            <v>0</v>
          </cell>
          <cell r="Z1668">
            <v>0</v>
          </cell>
          <cell r="AA1668">
            <v>0</v>
          </cell>
          <cell r="AB1668">
            <v>0</v>
          </cell>
          <cell r="AC1668">
            <v>0</v>
          </cell>
          <cell r="AD1668">
            <v>0</v>
          </cell>
          <cell r="AE1668">
            <v>0</v>
          </cell>
          <cell r="AF1668">
            <v>0</v>
          </cell>
          <cell r="AG1668">
            <v>0</v>
          </cell>
          <cell r="AH1668">
            <v>0</v>
          </cell>
          <cell r="AI1668">
            <v>0</v>
          </cell>
        </row>
        <row r="1669">
          <cell r="C1669" t="str">
            <v>SL1047800</v>
          </cell>
          <cell r="D1669" t="str">
            <v>Plantilla de piso en concreto de 3000 psi, espesor 0,10 m;  reforzado con malla electrosldada M-131</v>
          </cell>
          <cell r="E1669" t="str">
            <v>M2</v>
          </cell>
          <cell r="F1669">
            <v>0</v>
          </cell>
          <cell r="G1669">
            <v>0</v>
          </cell>
          <cell r="J1669">
            <v>0</v>
          </cell>
          <cell r="K1669" t="str">
            <v>HERRAMIENTA.MENOR(%)-0,1</v>
          </cell>
          <cell r="L1669" t="str">
            <v>islm10002184-1,1</v>
          </cell>
          <cell r="M1669" t="str">
            <v>SLASUB100014-,105</v>
          </cell>
          <cell r="N1669" t="str">
            <v>islp10006200-,03</v>
          </cell>
          <cell r="O1669">
            <v>0</v>
          </cell>
          <cell r="P1669">
            <v>0</v>
          </cell>
          <cell r="Q1669">
            <v>0</v>
          </cell>
          <cell r="R1669">
            <v>0</v>
          </cell>
          <cell r="S1669">
            <v>0</v>
          </cell>
          <cell r="T1669">
            <v>0</v>
          </cell>
          <cell r="U1669">
            <v>0</v>
          </cell>
          <cell r="V1669">
            <v>0</v>
          </cell>
          <cell r="W1669">
            <v>0</v>
          </cell>
          <cell r="X1669">
            <v>0</v>
          </cell>
          <cell r="Y1669">
            <v>0</v>
          </cell>
          <cell r="Z1669">
            <v>0</v>
          </cell>
          <cell r="AA1669">
            <v>0</v>
          </cell>
          <cell r="AB1669">
            <v>0</v>
          </cell>
          <cell r="AC1669">
            <v>0</v>
          </cell>
          <cell r="AD1669">
            <v>0</v>
          </cell>
          <cell r="AE1669">
            <v>0</v>
          </cell>
          <cell r="AF1669">
            <v>0</v>
          </cell>
          <cell r="AG1669">
            <v>0</v>
          </cell>
          <cell r="AH1669">
            <v>0</v>
          </cell>
          <cell r="AI1669">
            <v>0</v>
          </cell>
        </row>
        <row r="1670">
          <cell r="C1670" t="str">
            <v>SL1047900</v>
          </cell>
          <cell r="D1670" t="str">
            <v>Plantilla de piso en concreto de 3000 psi, espesor 0,10 m;  reforzado con malla electrosldada M-131</v>
          </cell>
          <cell r="E1670" t="str">
            <v>M2</v>
          </cell>
          <cell r="F1670">
            <v>0</v>
          </cell>
          <cell r="G1670">
            <v>0</v>
          </cell>
          <cell r="J1670">
            <v>0</v>
          </cell>
          <cell r="K1670" t="str">
            <v>HERRAMIENTA.MENOR(%)-0,1</v>
          </cell>
          <cell r="L1670" t="str">
            <v>islm10002184-1,1</v>
          </cell>
          <cell r="M1670" t="str">
            <v>islm10001866-,105</v>
          </cell>
          <cell r="N1670" t="str">
            <v>islp10006200-,03</v>
          </cell>
          <cell r="O1670">
            <v>0</v>
          </cell>
          <cell r="P1670">
            <v>0</v>
          </cell>
          <cell r="Q1670">
            <v>0</v>
          </cell>
          <cell r="R1670">
            <v>0</v>
          </cell>
          <cell r="S1670">
            <v>0</v>
          </cell>
          <cell r="T1670">
            <v>0</v>
          </cell>
          <cell r="U1670">
            <v>0</v>
          </cell>
          <cell r="V1670">
            <v>0</v>
          </cell>
          <cell r="W1670">
            <v>0</v>
          </cell>
          <cell r="X1670">
            <v>0</v>
          </cell>
          <cell r="Y1670">
            <v>0</v>
          </cell>
          <cell r="Z1670">
            <v>0</v>
          </cell>
          <cell r="AA1670">
            <v>0</v>
          </cell>
          <cell r="AB1670">
            <v>0</v>
          </cell>
          <cell r="AC1670">
            <v>0</v>
          </cell>
          <cell r="AD1670">
            <v>0</v>
          </cell>
          <cell r="AE1670">
            <v>0</v>
          </cell>
          <cell r="AF1670">
            <v>0</v>
          </cell>
          <cell r="AG1670">
            <v>0</v>
          </cell>
          <cell r="AH1670">
            <v>0</v>
          </cell>
          <cell r="AI1670">
            <v>0</v>
          </cell>
        </row>
        <row r="1671">
          <cell r="C1671" t="str">
            <v>SL1048000</v>
          </cell>
          <cell r="D1671" t="str">
            <v>Suministro e instalacion de barandas puente peatonal:</v>
          </cell>
          <cell r="E1671" t="str">
            <v>ML</v>
          </cell>
          <cell r="F1671">
            <v>0</v>
          </cell>
          <cell r="G1671">
            <v>0</v>
          </cell>
          <cell r="J1671">
            <v>0</v>
          </cell>
          <cell r="K1671" t="str">
            <v>HERRAMIENTA.MENOR(%)-0,1</v>
          </cell>
          <cell r="L1671" t="str">
            <v>islm10002185-1</v>
          </cell>
          <cell r="M1671" t="str">
            <v>islm10002186-1</v>
          </cell>
          <cell r="N1671" t="str">
            <v>islm10002187-,08</v>
          </cell>
          <cell r="O1671" t="str">
            <v>islm10002188-,5</v>
          </cell>
          <cell r="P1671" t="str">
            <v>islm10002189-,1</v>
          </cell>
          <cell r="Q1671" t="str">
            <v>islp10009100-,033</v>
          </cell>
          <cell r="R1671">
            <v>0</v>
          </cell>
          <cell r="S1671">
            <v>0</v>
          </cell>
          <cell r="T1671">
            <v>0</v>
          </cell>
          <cell r="U1671">
            <v>0</v>
          </cell>
          <cell r="V1671">
            <v>0</v>
          </cell>
          <cell r="W1671">
            <v>0</v>
          </cell>
          <cell r="X1671">
            <v>0</v>
          </cell>
          <cell r="Y1671">
            <v>0</v>
          </cell>
          <cell r="Z1671">
            <v>0</v>
          </cell>
          <cell r="AA1671">
            <v>0</v>
          </cell>
          <cell r="AB1671">
            <v>0</v>
          </cell>
          <cell r="AC1671">
            <v>0</v>
          </cell>
          <cell r="AD1671">
            <v>0</v>
          </cell>
          <cell r="AE1671">
            <v>0</v>
          </cell>
          <cell r="AF1671">
            <v>0</v>
          </cell>
          <cell r="AG1671">
            <v>0</v>
          </cell>
          <cell r="AH1671">
            <v>0</v>
          </cell>
          <cell r="AI1671">
            <v>0</v>
          </cell>
        </row>
        <row r="1672">
          <cell r="C1672" t="str">
            <v>SL1048100</v>
          </cell>
          <cell r="D1672" t="str">
            <v>Excavacion de cimientos 0,30x0,30</v>
          </cell>
          <cell r="E1672" t="str">
            <v>M3</v>
          </cell>
          <cell r="F1672">
            <v>0</v>
          </cell>
          <cell r="G1672">
            <v>0</v>
          </cell>
          <cell r="J1672">
            <v>0</v>
          </cell>
          <cell r="K1672" t="str">
            <v>HERRAMIENTA.MENOR(%)-0,1</v>
          </cell>
          <cell r="L1672" t="str">
            <v>islp10006200-,105</v>
          </cell>
          <cell r="M1672">
            <v>0</v>
          </cell>
          <cell r="N1672">
            <v>0</v>
          </cell>
          <cell r="O1672">
            <v>0</v>
          </cell>
          <cell r="P1672">
            <v>0</v>
          </cell>
          <cell r="Q1672">
            <v>0</v>
          </cell>
          <cell r="R1672">
            <v>0</v>
          </cell>
          <cell r="S1672">
            <v>0</v>
          </cell>
          <cell r="T1672">
            <v>0</v>
          </cell>
          <cell r="U1672">
            <v>0</v>
          </cell>
          <cell r="V1672">
            <v>0</v>
          </cell>
          <cell r="W1672">
            <v>0</v>
          </cell>
          <cell r="X1672">
            <v>0</v>
          </cell>
          <cell r="Y1672">
            <v>0</v>
          </cell>
          <cell r="Z1672">
            <v>0</v>
          </cell>
          <cell r="AA1672">
            <v>0</v>
          </cell>
          <cell r="AB1672">
            <v>0</v>
          </cell>
          <cell r="AC1672">
            <v>0</v>
          </cell>
          <cell r="AD1672">
            <v>0</v>
          </cell>
          <cell r="AE1672">
            <v>0</v>
          </cell>
          <cell r="AF1672">
            <v>0</v>
          </cell>
          <cell r="AG1672">
            <v>0</v>
          </cell>
          <cell r="AH1672">
            <v>0</v>
          </cell>
          <cell r="AI1672">
            <v>0</v>
          </cell>
        </row>
        <row r="1673">
          <cell r="C1673" t="str">
            <v>SL1048200</v>
          </cell>
          <cell r="D1673" t="str">
            <v>Cimiento en concreto 3000 psi, en concreto reforzado 4 ø1/2" y estribo ø3/8" @,25 mts dim:(,30 x ,30) mts</v>
          </cell>
          <cell r="E1673" t="str">
            <v>ML</v>
          </cell>
          <cell r="F1673">
            <v>0</v>
          </cell>
          <cell r="G1673">
            <v>0</v>
          </cell>
          <cell r="J1673">
            <v>0</v>
          </cell>
          <cell r="K1673" t="str">
            <v>HERRAMIENTA.MENOR(%)-0,06</v>
          </cell>
          <cell r="L1673" t="str">
            <v>isle10002600-,02</v>
          </cell>
          <cell r="M1673" t="str">
            <v>100000-4,4</v>
          </cell>
          <cell r="N1673" t="str">
            <v>100001-3,3</v>
          </cell>
          <cell r="O1673" t="str">
            <v>B0073230-,04</v>
          </cell>
          <cell r="P1673" t="str">
            <v>SLASUB100014-,091</v>
          </cell>
          <cell r="Q1673" t="str">
            <v>isle10001400-,15</v>
          </cell>
          <cell r="R1673" t="str">
            <v>islp10008400-,0568</v>
          </cell>
          <cell r="S1673">
            <v>0</v>
          </cell>
          <cell r="T1673">
            <v>0</v>
          </cell>
          <cell r="U1673">
            <v>0</v>
          </cell>
          <cell r="V1673">
            <v>0</v>
          </cell>
          <cell r="W1673">
            <v>0</v>
          </cell>
          <cell r="X1673">
            <v>0</v>
          </cell>
          <cell r="Y1673">
            <v>0</v>
          </cell>
          <cell r="Z1673">
            <v>0</v>
          </cell>
          <cell r="AA1673">
            <v>0</v>
          </cell>
          <cell r="AB1673">
            <v>0</v>
          </cell>
          <cell r="AC1673">
            <v>0</v>
          </cell>
          <cell r="AD1673">
            <v>0</v>
          </cell>
          <cell r="AE1673">
            <v>0</v>
          </cell>
          <cell r="AF1673">
            <v>0</v>
          </cell>
          <cell r="AG1673">
            <v>0</v>
          </cell>
          <cell r="AH1673">
            <v>0</v>
          </cell>
          <cell r="AI1673">
            <v>0</v>
          </cell>
        </row>
        <row r="1674">
          <cell r="C1674" t="str">
            <v>SL1048300</v>
          </cell>
          <cell r="D1674" t="str">
            <v>Pañete impermeabilizados todas las caras ; mortero impermeabilizado 1:4, esmaltado en paredes interiores y exteriores</v>
          </cell>
          <cell r="E1674" t="str">
            <v>M2</v>
          </cell>
          <cell r="F1674" t="str">
            <v>Mortero 1:4, impermeabilizado@0,021*M3+395707^Herramientas menores@1*Tarifa+500^Andamios y tablones@0,1667*Tarifa+2500^Oficial@0,1*Dia+59500^Ayudante@0,1*Dia+48450^</v>
          </cell>
          <cell r="G1674">
            <v>0</v>
          </cell>
          <cell r="J1674">
            <v>0</v>
          </cell>
          <cell r="K1674" t="str">
            <v>HERRAMIENTA.MENOR(%)-0,06</v>
          </cell>
          <cell r="L1674" t="str">
            <v>isle10002200-,05</v>
          </cell>
          <cell r="M1674" t="str">
            <v>igob1016300-,021</v>
          </cell>
          <cell r="N1674" t="str">
            <v>islp10006200-,075</v>
          </cell>
          <cell r="O1674">
            <v>0</v>
          </cell>
          <cell r="P1674">
            <v>0</v>
          </cell>
          <cell r="Q1674">
            <v>0</v>
          </cell>
          <cell r="R1674">
            <v>0</v>
          </cell>
          <cell r="S1674">
            <v>0</v>
          </cell>
          <cell r="T1674">
            <v>0</v>
          </cell>
          <cell r="U1674">
            <v>0</v>
          </cell>
          <cell r="V1674">
            <v>0</v>
          </cell>
          <cell r="W1674">
            <v>0</v>
          </cell>
          <cell r="X1674">
            <v>0</v>
          </cell>
          <cell r="Y1674">
            <v>0</v>
          </cell>
          <cell r="Z1674">
            <v>0</v>
          </cell>
          <cell r="AA1674">
            <v>0</v>
          </cell>
          <cell r="AB1674">
            <v>0</v>
          </cell>
          <cell r="AC1674">
            <v>0</v>
          </cell>
          <cell r="AD1674">
            <v>0</v>
          </cell>
          <cell r="AE1674">
            <v>0</v>
          </cell>
          <cell r="AF1674">
            <v>0</v>
          </cell>
          <cell r="AG1674">
            <v>0</v>
          </cell>
          <cell r="AH1674">
            <v>0</v>
          </cell>
          <cell r="AI1674">
            <v>0</v>
          </cell>
        </row>
        <row r="1675">
          <cell r="C1675" t="str">
            <v>SL1048400</v>
          </cell>
          <cell r="D1675" t="str">
            <v>Varios items construcción rampa por M2 de rampa</v>
          </cell>
          <cell r="E1675" t="str">
            <v>M2</v>
          </cell>
          <cell r="F1675">
            <v>0</v>
          </cell>
          <cell r="G1675">
            <v>0</v>
          </cell>
          <cell r="J1675">
            <v>0</v>
          </cell>
          <cell r="K1675" t="str">
            <v>HERRAMIENTA.MENOR(%)-0,06</v>
          </cell>
          <cell r="L1675" t="str">
            <v>islm10002185-,5</v>
          </cell>
          <cell r="M1675" t="str">
            <v>islm10002186-,5</v>
          </cell>
          <cell r="N1675" t="str">
            <v>islm10002187-,08</v>
          </cell>
          <cell r="O1675" t="str">
            <v>islm10002188-,5</v>
          </cell>
          <cell r="P1675" t="str">
            <v>islp10009100-,033</v>
          </cell>
          <cell r="Q1675">
            <v>0</v>
          </cell>
          <cell r="R1675">
            <v>0</v>
          </cell>
          <cell r="S1675">
            <v>0</v>
          </cell>
          <cell r="T1675">
            <v>0</v>
          </cell>
          <cell r="U1675">
            <v>0</v>
          </cell>
          <cell r="V1675">
            <v>0</v>
          </cell>
          <cell r="W1675">
            <v>0</v>
          </cell>
          <cell r="X1675">
            <v>0</v>
          </cell>
          <cell r="Y1675">
            <v>0</v>
          </cell>
          <cell r="Z1675">
            <v>0</v>
          </cell>
          <cell r="AA1675">
            <v>0</v>
          </cell>
          <cell r="AB1675">
            <v>0</v>
          </cell>
          <cell r="AC1675">
            <v>0</v>
          </cell>
          <cell r="AD1675">
            <v>0</v>
          </cell>
          <cell r="AE1675">
            <v>0</v>
          </cell>
          <cell r="AF1675">
            <v>0</v>
          </cell>
          <cell r="AG1675">
            <v>0</v>
          </cell>
          <cell r="AH1675">
            <v>0</v>
          </cell>
          <cell r="AI1675">
            <v>0</v>
          </cell>
        </row>
        <row r="1676">
          <cell r="C1676" t="str">
            <v>SL1048500</v>
          </cell>
          <cell r="D1676" t="str">
            <v>Construccion de rejilla  metalica de piso:</v>
          </cell>
          <cell r="E1676" t="str">
            <v>ML</v>
          </cell>
          <cell r="F1676">
            <v>0</v>
          </cell>
          <cell r="G1676">
            <v>0</v>
          </cell>
          <cell r="J1676">
            <v>0</v>
          </cell>
          <cell r="K1676" t="str">
            <v>HERRAMIENTA.MENOR(%)-0,06</v>
          </cell>
          <cell r="L1676" t="str">
            <v>islm10002190-2,1</v>
          </cell>
          <cell r="M1676" t="str">
            <v>islm10002191-2,2</v>
          </cell>
          <cell r="N1676" t="str">
            <v>islm10002192-,05</v>
          </cell>
          <cell r="O1676" t="str">
            <v>islm10002193-,08</v>
          </cell>
          <cell r="P1676" t="str">
            <v>islm10002194-,07</v>
          </cell>
          <cell r="Q1676" t="str">
            <v>islm10002188-,5</v>
          </cell>
          <cell r="R1676" t="str">
            <v>islp10009100-,033</v>
          </cell>
          <cell r="S1676">
            <v>0</v>
          </cell>
          <cell r="T1676">
            <v>0</v>
          </cell>
          <cell r="U1676">
            <v>0</v>
          </cell>
          <cell r="V1676">
            <v>0</v>
          </cell>
          <cell r="W1676">
            <v>0</v>
          </cell>
          <cell r="X1676">
            <v>0</v>
          </cell>
          <cell r="Y1676">
            <v>0</v>
          </cell>
          <cell r="Z1676">
            <v>0</v>
          </cell>
          <cell r="AA1676">
            <v>0</v>
          </cell>
          <cell r="AB1676">
            <v>0</v>
          </cell>
          <cell r="AC1676">
            <v>0</v>
          </cell>
          <cell r="AD1676">
            <v>0</v>
          </cell>
          <cell r="AE1676">
            <v>0</v>
          </cell>
          <cell r="AF1676">
            <v>0</v>
          </cell>
          <cell r="AG1676">
            <v>0</v>
          </cell>
          <cell r="AH1676">
            <v>0</v>
          </cell>
          <cell r="AI1676">
            <v>0</v>
          </cell>
        </row>
        <row r="1677">
          <cell r="C1677" t="str">
            <v>SL1048600</v>
          </cell>
          <cell r="D1677" t="str">
            <v>Cimiento en concreto 3000 PSI, en concreto reforzado 4 ø3/8" y estribo ø1/4" @ 0,20 mts dim:(,30 x ,30) mts</v>
          </cell>
          <cell r="E1677" t="str">
            <v>ML</v>
          </cell>
          <cell r="F1677">
            <v>2.5877500000000002</v>
          </cell>
          <cell r="G1677">
            <v>0</v>
          </cell>
          <cell r="J1677">
            <v>0</v>
          </cell>
          <cell r="K1677" t="str">
            <v>HERRAMIENTA.MENOR(%)-0,06</v>
          </cell>
          <cell r="L1677" t="str">
            <v>isle10002600-,02</v>
          </cell>
          <cell r="M1677" t="str">
            <v>100001-2,6</v>
          </cell>
          <cell r="N1677" t="str">
            <v>B0073230-,04</v>
          </cell>
          <cell r="O1677" t="str">
            <v>SLASUB100014-,091</v>
          </cell>
          <cell r="P1677" t="str">
            <v>isle10001400-,15</v>
          </cell>
          <cell r="Q1677" t="str">
            <v>islp10008400-,045</v>
          </cell>
          <cell r="R1677">
            <v>0</v>
          </cell>
          <cell r="S1677">
            <v>0</v>
          </cell>
          <cell r="T1677">
            <v>0</v>
          </cell>
          <cell r="U1677">
            <v>0</v>
          </cell>
          <cell r="V1677">
            <v>0</v>
          </cell>
          <cell r="W1677">
            <v>0</v>
          </cell>
          <cell r="X1677">
            <v>0</v>
          </cell>
          <cell r="Y1677">
            <v>0</v>
          </cell>
          <cell r="Z1677">
            <v>0</v>
          </cell>
          <cell r="AA1677">
            <v>0</v>
          </cell>
          <cell r="AB1677">
            <v>0</v>
          </cell>
          <cell r="AC1677">
            <v>0</v>
          </cell>
          <cell r="AD1677">
            <v>0</v>
          </cell>
          <cell r="AE1677">
            <v>0</v>
          </cell>
          <cell r="AF1677">
            <v>0</v>
          </cell>
          <cell r="AG1677">
            <v>0</v>
          </cell>
          <cell r="AH1677">
            <v>0</v>
          </cell>
          <cell r="AI1677">
            <v>0</v>
          </cell>
        </row>
        <row r="1678">
          <cell r="C1678" t="str">
            <v>SL1048700</v>
          </cell>
          <cell r="D1678" t="str">
            <v>Excavacion manual</v>
          </cell>
          <cell r="E1678" t="str">
            <v>M3</v>
          </cell>
          <cell r="F1678">
            <v>0</v>
          </cell>
          <cell r="G1678">
            <v>0</v>
          </cell>
          <cell r="J1678">
            <v>0</v>
          </cell>
          <cell r="K1678" t="str">
            <v>HERRAMIENTA.MENOR(%)-0,06</v>
          </cell>
          <cell r="L1678" t="str">
            <v>isle10005700-,16</v>
          </cell>
          <cell r="M1678" t="str">
            <v>islp10009200-,022</v>
          </cell>
          <cell r="N1678">
            <v>0</v>
          </cell>
          <cell r="O1678">
            <v>0</v>
          </cell>
          <cell r="P1678">
            <v>0</v>
          </cell>
          <cell r="Q1678">
            <v>0</v>
          </cell>
          <cell r="R1678">
            <v>0</v>
          </cell>
          <cell r="S1678">
            <v>0</v>
          </cell>
          <cell r="T1678">
            <v>0</v>
          </cell>
          <cell r="U1678">
            <v>0</v>
          </cell>
          <cell r="V1678">
            <v>0</v>
          </cell>
          <cell r="W1678">
            <v>0</v>
          </cell>
          <cell r="X1678">
            <v>0</v>
          </cell>
          <cell r="Y1678">
            <v>0</v>
          </cell>
          <cell r="Z1678">
            <v>0</v>
          </cell>
          <cell r="AA1678">
            <v>0</v>
          </cell>
          <cell r="AB1678">
            <v>0</v>
          </cell>
          <cell r="AC1678">
            <v>0</v>
          </cell>
          <cell r="AD1678">
            <v>0</v>
          </cell>
          <cell r="AE1678">
            <v>0</v>
          </cell>
          <cell r="AF1678">
            <v>0</v>
          </cell>
          <cell r="AG1678">
            <v>0</v>
          </cell>
          <cell r="AH1678">
            <v>0</v>
          </cell>
          <cell r="AI1678">
            <v>0</v>
          </cell>
        </row>
        <row r="1679">
          <cell r="C1679" t="str">
            <v>SL1048800</v>
          </cell>
          <cell r="D1679" t="str">
            <v xml:space="preserve">Afirmado con material seleccionado vibrocompactado proctor 90% </v>
          </cell>
          <cell r="E1679" t="str">
            <v>M3</v>
          </cell>
          <cell r="F1679" t="str">
            <v>islt10002500</v>
          </cell>
          <cell r="G1679">
            <v>0</v>
          </cell>
          <cell r="J1679">
            <v>0</v>
          </cell>
          <cell r="K1679" t="str">
            <v>HERRAMIENTA.MENOR(%)-0,02</v>
          </cell>
          <cell r="L1679" t="str">
            <v>C0010150-,0444643</v>
          </cell>
          <cell r="M1679" t="str">
            <v>C0010923-,0429063</v>
          </cell>
          <cell r="N1679" t="str">
            <v>B0014410-1,30</v>
          </cell>
          <cell r="O1679" t="str">
            <v>islt10000200-11,7</v>
          </cell>
          <cell r="P1679" t="str">
            <v>islp10007000-,045</v>
          </cell>
          <cell r="Q1679">
            <v>0</v>
          </cell>
          <cell r="R1679">
            <v>0</v>
          </cell>
          <cell r="S1679">
            <v>0</v>
          </cell>
          <cell r="T1679">
            <v>0</v>
          </cell>
          <cell r="U1679">
            <v>0</v>
          </cell>
          <cell r="V1679">
            <v>0</v>
          </cell>
          <cell r="W1679">
            <v>0</v>
          </cell>
          <cell r="X1679">
            <v>0</v>
          </cell>
          <cell r="Y1679">
            <v>0</v>
          </cell>
          <cell r="Z1679">
            <v>0</v>
          </cell>
          <cell r="AA1679">
            <v>0</v>
          </cell>
          <cell r="AB1679">
            <v>0</v>
          </cell>
          <cell r="AC1679">
            <v>0</v>
          </cell>
          <cell r="AD1679">
            <v>0</v>
          </cell>
          <cell r="AE1679">
            <v>0</v>
          </cell>
          <cell r="AF1679">
            <v>0</v>
          </cell>
          <cell r="AG1679">
            <v>0</v>
          </cell>
          <cell r="AH1679">
            <v>0</v>
          </cell>
          <cell r="AI1679">
            <v>0</v>
          </cell>
        </row>
        <row r="1680">
          <cell r="C1680" t="str">
            <v>SL1048900</v>
          </cell>
          <cell r="D1680" t="str">
            <v>Base estabilizada con cemento e = 0,20 cms proporcion 1 : 16 , resistencia = 2,15 mpa</v>
          </cell>
          <cell r="E1680" t="str">
            <v>M3</v>
          </cell>
          <cell r="F1680">
            <v>0</v>
          </cell>
          <cell r="G1680">
            <v>0</v>
          </cell>
          <cell r="J1680">
            <v>0</v>
          </cell>
          <cell r="K1680" t="str">
            <v>HERRAMIENTA.MENOR(%)-0,02</v>
          </cell>
          <cell r="L1680" t="str">
            <v>C0010150-,0444643</v>
          </cell>
          <cell r="M1680" t="str">
            <v>C0010923-,0429063</v>
          </cell>
          <cell r="N1680" t="str">
            <v>B0014291-1,3</v>
          </cell>
          <cell r="O1680" t="str">
            <v>insAux100051-84</v>
          </cell>
          <cell r="P1680" t="str">
            <v>islt10000300-12</v>
          </cell>
          <cell r="Q1680" t="str">
            <v>islp10007000-,03</v>
          </cell>
          <cell r="R1680">
            <v>0</v>
          </cell>
          <cell r="S1680">
            <v>0</v>
          </cell>
          <cell r="T1680">
            <v>0</v>
          </cell>
          <cell r="U1680">
            <v>0</v>
          </cell>
          <cell r="V1680">
            <v>0</v>
          </cell>
          <cell r="W1680">
            <v>0</v>
          </cell>
          <cell r="X1680">
            <v>0</v>
          </cell>
          <cell r="Y1680">
            <v>0</v>
          </cell>
          <cell r="Z1680">
            <v>0</v>
          </cell>
          <cell r="AA1680">
            <v>0</v>
          </cell>
          <cell r="AB1680">
            <v>0</v>
          </cell>
          <cell r="AC1680">
            <v>0</v>
          </cell>
          <cell r="AD1680">
            <v>0</v>
          </cell>
          <cell r="AE1680">
            <v>0</v>
          </cell>
          <cell r="AF1680">
            <v>0</v>
          </cell>
          <cell r="AG1680">
            <v>0</v>
          </cell>
          <cell r="AH1680">
            <v>0</v>
          </cell>
          <cell r="AI1680">
            <v>0</v>
          </cell>
        </row>
        <row r="1681">
          <cell r="C1681" t="str">
            <v>SL1049000</v>
          </cell>
          <cell r="D1681" t="str">
            <v>Solado en concreto 2.500 psi</v>
          </cell>
          <cell r="E1681" t="str">
            <v>M3</v>
          </cell>
          <cell r="F1681">
            <v>0</v>
          </cell>
          <cell r="G1681">
            <v>0</v>
          </cell>
          <cell r="J1681">
            <v>0</v>
          </cell>
          <cell r="K1681" t="str">
            <v>HERRAMIENTA.MENOR(%)-0,1</v>
          </cell>
          <cell r="L1681" t="str">
            <v>isle10005800-3,1</v>
          </cell>
          <cell r="M1681" t="str">
            <v>insAux100001-,125</v>
          </cell>
          <cell r="N1681" t="str">
            <v>isle10000800-1</v>
          </cell>
          <cell r="O1681" t="str">
            <v>insAux100051-310</v>
          </cell>
          <cell r="P1681" t="str">
            <v>insAux100052-,55</v>
          </cell>
          <cell r="Q1681" t="str">
            <v>insAux100053-,95</v>
          </cell>
          <cell r="R1681" t="str">
            <v>islp10006800-,14</v>
          </cell>
          <cell r="S1681">
            <v>0</v>
          </cell>
          <cell r="T1681">
            <v>0</v>
          </cell>
          <cell r="U1681">
            <v>0</v>
          </cell>
          <cell r="V1681">
            <v>0</v>
          </cell>
          <cell r="W1681">
            <v>0</v>
          </cell>
          <cell r="X1681">
            <v>0</v>
          </cell>
          <cell r="Y1681">
            <v>0</v>
          </cell>
          <cell r="Z1681">
            <v>0</v>
          </cell>
          <cell r="AA1681">
            <v>0</v>
          </cell>
          <cell r="AB1681">
            <v>0</v>
          </cell>
          <cell r="AC1681">
            <v>0</v>
          </cell>
          <cell r="AD1681">
            <v>0</v>
          </cell>
          <cell r="AE1681">
            <v>0</v>
          </cell>
          <cell r="AF1681">
            <v>0</v>
          </cell>
          <cell r="AG1681">
            <v>0</v>
          </cell>
          <cell r="AH1681">
            <v>0</v>
          </cell>
          <cell r="AI1681">
            <v>0</v>
          </cell>
        </row>
        <row r="1682">
          <cell r="C1682" t="str">
            <v>SL1049100</v>
          </cell>
          <cell r="D1682" t="str">
            <v>Tuberia en concreto reforzado, diametro 36"</v>
          </cell>
          <cell r="E1682" t="str">
            <v>UND</v>
          </cell>
          <cell r="F1682">
            <v>0</v>
          </cell>
          <cell r="G1682">
            <v>0</v>
          </cell>
          <cell r="J1682">
            <v>0</v>
          </cell>
          <cell r="K1682" t="str">
            <v>HERRAMIENTA.MENOR(%)-0,1</v>
          </cell>
          <cell r="L1682" t="str">
            <v>islm10002197-1</v>
          </cell>
          <cell r="M1682" t="str">
            <v>isle10005900-,5</v>
          </cell>
          <cell r="N1682" t="str">
            <v>islm10002196-1</v>
          </cell>
          <cell r="O1682" t="str">
            <v>islp10007000-,42</v>
          </cell>
          <cell r="P1682">
            <v>0</v>
          </cell>
          <cell r="Q1682">
            <v>0</v>
          </cell>
          <cell r="R1682">
            <v>0</v>
          </cell>
          <cell r="S1682">
            <v>0</v>
          </cell>
          <cell r="T1682">
            <v>0</v>
          </cell>
          <cell r="U1682">
            <v>0</v>
          </cell>
          <cell r="V1682">
            <v>0</v>
          </cell>
          <cell r="W1682">
            <v>0</v>
          </cell>
          <cell r="X1682">
            <v>0</v>
          </cell>
          <cell r="Y1682">
            <v>0</v>
          </cell>
          <cell r="Z1682">
            <v>0</v>
          </cell>
          <cell r="AA1682">
            <v>0</v>
          </cell>
          <cell r="AB1682">
            <v>0</v>
          </cell>
          <cell r="AC1682">
            <v>0</v>
          </cell>
          <cell r="AD1682">
            <v>0</v>
          </cell>
          <cell r="AE1682">
            <v>0</v>
          </cell>
          <cell r="AF1682">
            <v>0</v>
          </cell>
          <cell r="AG1682">
            <v>0</v>
          </cell>
          <cell r="AH1682">
            <v>0</v>
          </cell>
          <cell r="AI1682">
            <v>0</v>
          </cell>
        </row>
        <row r="1683">
          <cell r="C1683" t="str">
            <v>SL1049200</v>
          </cell>
          <cell r="D1683" t="str">
            <v>Concreto de 3,000 psi, para eletas, guardaruedas, encolones, descoles, atraques de placa</v>
          </cell>
          <cell r="E1683" t="str">
            <v>M3</v>
          </cell>
          <cell r="F1683">
            <v>0</v>
          </cell>
          <cell r="G1683">
            <v>0</v>
          </cell>
          <cell r="J1683">
            <v>0</v>
          </cell>
          <cell r="K1683" t="str">
            <v>HERRAMIENTA.MENOR(%)-0,1</v>
          </cell>
          <cell r="L1683" t="str">
            <v>isle10005800-4,6</v>
          </cell>
          <cell r="M1683" t="str">
            <v>islm10002195-1,05</v>
          </cell>
          <cell r="N1683" t="str">
            <v>islt10002400-8</v>
          </cell>
          <cell r="O1683" t="str">
            <v>islp10008400-,075</v>
          </cell>
          <cell r="P1683">
            <v>0</v>
          </cell>
          <cell r="Q1683">
            <v>0</v>
          </cell>
          <cell r="R1683">
            <v>0</v>
          </cell>
          <cell r="S1683">
            <v>0</v>
          </cell>
          <cell r="T1683">
            <v>0</v>
          </cell>
          <cell r="U1683">
            <v>0</v>
          </cell>
          <cell r="V1683">
            <v>0</v>
          </cell>
          <cell r="W1683">
            <v>0</v>
          </cell>
          <cell r="X1683">
            <v>0</v>
          </cell>
          <cell r="Y1683">
            <v>0</v>
          </cell>
          <cell r="Z1683">
            <v>0</v>
          </cell>
          <cell r="AA1683">
            <v>0</v>
          </cell>
          <cell r="AB1683">
            <v>0</v>
          </cell>
          <cell r="AC1683">
            <v>0</v>
          </cell>
          <cell r="AD1683">
            <v>0</v>
          </cell>
          <cell r="AE1683">
            <v>0</v>
          </cell>
          <cell r="AF1683">
            <v>0</v>
          </cell>
          <cell r="AG1683">
            <v>0</v>
          </cell>
          <cell r="AH1683">
            <v>0</v>
          </cell>
          <cell r="AI1683">
            <v>0</v>
          </cell>
        </row>
        <row r="1684">
          <cell r="C1684" t="str">
            <v>SL1049300</v>
          </cell>
          <cell r="D1684" t="str">
            <v>Acero de refuerzo aletas, guardaruedas y placa</v>
          </cell>
          <cell r="E1684" t="str">
            <v>KG</v>
          </cell>
          <cell r="F1684">
            <v>0</v>
          </cell>
          <cell r="G1684">
            <v>0</v>
          </cell>
          <cell r="J1684">
            <v>0</v>
          </cell>
          <cell r="K1684" t="str">
            <v>HERRAMIENTA.MENOR(%)-0,1</v>
          </cell>
          <cell r="L1684" t="str">
            <v>isle10001100-,027</v>
          </cell>
          <cell r="M1684" t="str">
            <v>islm10002199-1,05</v>
          </cell>
          <cell r="N1684" t="str">
            <v>islm10002198-,03</v>
          </cell>
          <cell r="O1684" t="str">
            <v>islp10009300-,00625</v>
          </cell>
          <cell r="P1684">
            <v>0</v>
          </cell>
          <cell r="Q1684">
            <v>0</v>
          </cell>
          <cell r="R1684">
            <v>0</v>
          </cell>
          <cell r="S1684">
            <v>0</v>
          </cell>
          <cell r="T1684">
            <v>0</v>
          </cell>
          <cell r="U1684">
            <v>0</v>
          </cell>
          <cell r="V1684">
            <v>0</v>
          </cell>
          <cell r="W1684">
            <v>0</v>
          </cell>
          <cell r="X1684">
            <v>0</v>
          </cell>
          <cell r="Y1684">
            <v>0</v>
          </cell>
          <cell r="Z1684">
            <v>0</v>
          </cell>
          <cell r="AA1684">
            <v>0</v>
          </cell>
          <cell r="AB1684">
            <v>0</v>
          </cell>
          <cell r="AC1684">
            <v>0</v>
          </cell>
          <cell r="AD1684">
            <v>0</v>
          </cell>
          <cell r="AE1684">
            <v>0</v>
          </cell>
          <cell r="AF1684">
            <v>0</v>
          </cell>
          <cell r="AG1684">
            <v>0</v>
          </cell>
          <cell r="AH1684">
            <v>0</v>
          </cell>
          <cell r="AI1684">
            <v>0</v>
          </cell>
        </row>
        <row r="1685">
          <cell r="C1685" t="str">
            <v>SL1049400</v>
          </cell>
          <cell r="D1685" t="str">
            <v>Empedrado en piedra ciclopea y mortero 1:4 para proteccion de relleno aletas, espesor 0,15 mts</v>
          </cell>
          <cell r="E1685" t="str">
            <v>M2</v>
          </cell>
          <cell r="F1685">
            <v>0</v>
          </cell>
          <cell r="G1685">
            <v>0</v>
          </cell>
          <cell r="J1685">
            <v>0</v>
          </cell>
          <cell r="K1685" t="str">
            <v>HERRAMIENTA.MENOR(%)-0,1</v>
          </cell>
          <cell r="L1685" t="str">
            <v>islm10002200-,15</v>
          </cell>
          <cell r="M1685" t="str">
            <v>SLASUB100021-,1</v>
          </cell>
          <cell r="N1685" t="str">
            <v>islp10007000-,04</v>
          </cell>
          <cell r="O1685">
            <v>0</v>
          </cell>
          <cell r="P1685">
            <v>0</v>
          </cell>
          <cell r="Q1685">
            <v>0</v>
          </cell>
          <cell r="R1685">
            <v>0</v>
          </cell>
          <cell r="S1685">
            <v>0</v>
          </cell>
          <cell r="T1685">
            <v>0</v>
          </cell>
          <cell r="U1685">
            <v>0</v>
          </cell>
          <cell r="V1685">
            <v>0</v>
          </cell>
          <cell r="W1685">
            <v>0</v>
          </cell>
          <cell r="X1685">
            <v>0</v>
          </cell>
          <cell r="Y1685">
            <v>0</v>
          </cell>
          <cell r="Z1685">
            <v>0</v>
          </cell>
          <cell r="AA1685">
            <v>0</v>
          </cell>
          <cell r="AB1685">
            <v>0</v>
          </cell>
          <cell r="AC1685">
            <v>0</v>
          </cell>
          <cell r="AD1685">
            <v>0</v>
          </cell>
          <cell r="AE1685">
            <v>0</v>
          </cell>
          <cell r="AF1685">
            <v>0</v>
          </cell>
          <cell r="AG1685">
            <v>0</v>
          </cell>
          <cell r="AH1685">
            <v>0</v>
          </cell>
          <cell r="AI1685">
            <v>0</v>
          </cell>
        </row>
        <row r="1686">
          <cell r="C1686" t="str">
            <v>SL1049500</v>
          </cell>
          <cell r="D1686" t="str">
            <v>Baranda en concreto</v>
          </cell>
          <cell r="E1686" t="str">
            <v>ML</v>
          </cell>
          <cell r="F1686">
            <v>0</v>
          </cell>
          <cell r="G1686">
            <v>0</v>
          </cell>
          <cell r="J1686">
            <v>0</v>
          </cell>
          <cell r="K1686" t="str">
            <v>HERRAMIENTA.MENOR(%)-0,1</v>
          </cell>
          <cell r="L1686" t="str">
            <v>isle10006000-,1</v>
          </cell>
          <cell r="M1686" t="str">
            <v>isle10000800-,667</v>
          </cell>
          <cell r="N1686" t="str">
            <v>islm10002199-34,11</v>
          </cell>
          <cell r="O1686" t="str">
            <v>SLASUB100014-,126</v>
          </cell>
          <cell r="P1686" t="str">
            <v>islm10001840-,16</v>
          </cell>
          <cell r="Q1686" t="str">
            <v>islp10009200-,18</v>
          </cell>
          <cell r="R1686">
            <v>0</v>
          </cell>
          <cell r="S1686">
            <v>0</v>
          </cell>
          <cell r="T1686">
            <v>0</v>
          </cell>
          <cell r="U1686">
            <v>0</v>
          </cell>
          <cell r="V1686">
            <v>0</v>
          </cell>
          <cell r="W1686">
            <v>0</v>
          </cell>
          <cell r="X1686">
            <v>0</v>
          </cell>
          <cell r="Y1686">
            <v>0</v>
          </cell>
          <cell r="Z1686">
            <v>0</v>
          </cell>
          <cell r="AA1686">
            <v>0</v>
          </cell>
          <cell r="AB1686">
            <v>0</v>
          </cell>
          <cell r="AC1686">
            <v>0</v>
          </cell>
          <cell r="AD1686">
            <v>0</v>
          </cell>
          <cell r="AE1686">
            <v>0</v>
          </cell>
          <cell r="AF1686">
            <v>0</v>
          </cell>
          <cell r="AG1686">
            <v>0</v>
          </cell>
          <cell r="AH1686">
            <v>0</v>
          </cell>
          <cell r="AI1686">
            <v>0</v>
          </cell>
        </row>
        <row r="1687">
          <cell r="C1687" t="str">
            <v>SL1049600</v>
          </cell>
          <cell r="D1687" t="str">
            <v>Demolicion de muro,  (incluye retiro de material fuera del sitio)</v>
          </cell>
          <cell r="E1687" t="str">
            <v>M2</v>
          </cell>
          <cell r="F1687" t="str">
            <v>islm10001912</v>
          </cell>
          <cell r="G1687">
            <v>0</v>
          </cell>
          <cell r="J1687">
            <v>0</v>
          </cell>
          <cell r="K1687" t="str">
            <v>HERRAMIENTA.MENOR(%)-0,1</v>
          </cell>
          <cell r="L1687" t="str">
            <v>isle10003000-,033</v>
          </cell>
          <cell r="M1687" t="str">
            <v>islp10006200-,04</v>
          </cell>
          <cell r="N1687">
            <v>0</v>
          </cell>
          <cell r="O1687">
            <v>0</v>
          </cell>
          <cell r="P1687">
            <v>0</v>
          </cell>
          <cell r="Q1687">
            <v>0</v>
          </cell>
          <cell r="R1687">
            <v>0</v>
          </cell>
          <cell r="S1687">
            <v>0</v>
          </cell>
          <cell r="T1687">
            <v>0</v>
          </cell>
          <cell r="U1687">
            <v>0</v>
          </cell>
          <cell r="V1687">
            <v>0</v>
          </cell>
          <cell r="W1687">
            <v>0</v>
          </cell>
          <cell r="X1687">
            <v>0</v>
          </cell>
          <cell r="Y1687">
            <v>0</v>
          </cell>
          <cell r="Z1687">
            <v>0</v>
          </cell>
          <cell r="AA1687">
            <v>0</v>
          </cell>
          <cell r="AB1687">
            <v>0</v>
          </cell>
          <cell r="AC1687">
            <v>0</v>
          </cell>
          <cell r="AD1687">
            <v>0</v>
          </cell>
          <cell r="AE1687">
            <v>0</v>
          </cell>
          <cell r="AF1687">
            <v>0</v>
          </cell>
          <cell r="AG1687">
            <v>0</v>
          </cell>
          <cell r="AH1687">
            <v>0</v>
          </cell>
          <cell r="AI1687">
            <v>0</v>
          </cell>
        </row>
        <row r="1688">
          <cell r="C1688" t="str">
            <v>SL1049700</v>
          </cell>
          <cell r="D1688" t="str">
            <v>Demolicion de enchape existente en mal estado incluye retiro de matarial a  sitio autorizado</v>
          </cell>
          <cell r="E1688" t="str">
            <v>M2</v>
          </cell>
          <cell r="F1688" t="str">
            <v>islm10001912</v>
          </cell>
          <cell r="G1688">
            <v>0</v>
          </cell>
          <cell r="J1688">
            <v>0</v>
          </cell>
          <cell r="K1688" t="str">
            <v>HERRAMIENTA.MENOR(%)-0,1</v>
          </cell>
          <cell r="L1688" t="str">
            <v>isle10003000-,033</v>
          </cell>
          <cell r="M1688" t="str">
            <v>islp10006200-,033</v>
          </cell>
          <cell r="N1688">
            <v>0</v>
          </cell>
          <cell r="O1688">
            <v>0</v>
          </cell>
          <cell r="P1688">
            <v>0</v>
          </cell>
          <cell r="Q1688">
            <v>0</v>
          </cell>
          <cell r="R1688">
            <v>0</v>
          </cell>
          <cell r="S1688">
            <v>0</v>
          </cell>
          <cell r="T1688">
            <v>0</v>
          </cell>
          <cell r="U1688">
            <v>0</v>
          </cell>
          <cell r="V1688">
            <v>0</v>
          </cell>
          <cell r="W1688">
            <v>0</v>
          </cell>
          <cell r="X1688">
            <v>0</v>
          </cell>
          <cell r="Y1688">
            <v>0</v>
          </cell>
          <cell r="Z1688">
            <v>0</v>
          </cell>
          <cell r="AA1688">
            <v>0</v>
          </cell>
          <cell r="AB1688">
            <v>0</v>
          </cell>
          <cell r="AC1688">
            <v>0</v>
          </cell>
          <cell r="AD1688">
            <v>0</v>
          </cell>
          <cell r="AE1688">
            <v>0</v>
          </cell>
          <cell r="AF1688">
            <v>0</v>
          </cell>
          <cell r="AG1688">
            <v>0</v>
          </cell>
          <cell r="AH1688">
            <v>0</v>
          </cell>
          <cell r="AI1688">
            <v>0</v>
          </cell>
        </row>
        <row r="1689">
          <cell r="C1689" t="str">
            <v>SL1049800</v>
          </cell>
          <cell r="D1689" t="str">
            <v>Demolicion de piso en balsosa  en mal estado incluye retiro de material fuera del sitio</v>
          </cell>
          <cell r="E1689" t="str">
            <v>M2</v>
          </cell>
          <cell r="F1689">
            <v>0</v>
          </cell>
          <cell r="G1689">
            <v>0</v>
          </cell>
          <cell r="J1689">
            <v>0</v>
          </cell>
          <cell r="K1689" t="str">
            <v>HERRAMIENTA.MENOR(%)-0,1</v>
          </cell>
          <cell r="L1689" t="str">
            <v>isle10003000-,033</v>
          </cell>
          <cell r="M1689" t="str">
            <v>islp10006200-,03</v>
          </cell>
          <cell r="N1689">
            <v>0</v>
          </cell>
          <cell r="O1689">
            <v>0</v>
          </cell>
          <cell r="P1689">
            <v>0</v>
          </cell>
          <cell r="Q1689">
            <v>0</v>
          </cell>
          <cell r="R1689">
            <v>0</v>
          </cell>
          <cell r="S1689">
            <v>0</v>
          </cell>
          <cell r="T1689">
            <v>0</v>
          </cell>
          <cell r="U1689">
            <v>0</v>
          </cell>
          <cell r="V1689">
            <v>0</v>
          </cell>
          <cell r="W1689">
            <v>0</v>
          </cell>
          <cell r="X1689">
            <v>0</v>
          </cell>
          <cell r="Y1689">
            <v>0</v>
          </cell>
          <cell r="Z1689">
            <v>0</v>
          </cell>
          <cell r="AA1689">
            <v>0</v>
          </cell>
          <cell r="AB1689">
            <v>0</v>
          </cell>
          <cell r="AC1689">
            <v>0</v>
          </cell>
          <cell r="AD1689">
            <v>0</v>
          </cell>
          <cell r="AE1689">
            <v>0</v>
          </cell>
          <cell r="AF1689">
            <v>0</v>
          </cell>
          <cell r="AG1689">
            <v>0</v>
          </cell>
          <cell r="AH1689">
            <v>0</v>
          </cell>
          <cell r="AI1689">
            <v>0</v>
          </cell>
        </row>
        <row r="1690">
          <cell r="C1690" t="str">
            <v>SL1049900</v>
          </cell>
          <cell r="D1690" t="str">
            <v>Plantilla de nivelacion de piso en mortero 1:4 espesor ,04 mts</v>
          </cell>
          <cell r="E1690" t="str">
            <v>M2</v>
          </cell>
          <cell r="F1690">
            <v>0</v>
          </cell>
          <cell r="G1690">
            <v>0</v>
          </cell>
          <cell r="J1690">
            <v>0</v>
          </cell>
          <cell r="K1690" t="str">
            <v>HERRAMIENTA.MENOR(%)-0,1</v>
          </cell>
          <cell r="L1690" t="str">
            <v>SLASUB100021-,042</v>
          </cell>
          <cell r="M1690" t="str">
            <v>islp10006200-,033</v>
          </cell>
          <cell r="N1690">
            <v>0</v>
          </cell>
          <cell r="O1690">
            <v>0</v>
          </cell>
          <cell r="P1690">
            <v>0</v>
          </cell>
          <cell r="Q1690">
            <v>0</v>
          </cell>
          <cell r="R1690">
            <v>0</v>
          </cell>
          <cell r="S1690">
            <v>0</v>
          </cell>
          <cell r="T1690">
            <v>0</v>
          </cell>
          <cell r="U1690">
            <v>0</v>
          </cell>
          <cell r="V1690">
            <v>0</v>
          </cell>
          <cell r="W1690">
            <v>0</v>
          </cell>
          <cell r="X1690">
            <v>0</v>
          </cell>
          <cell r="Y1690">
            <v>0</v>
          </cell>
          <cell r="Z1690">
            <v>0</v>
          </cell>
          <cell r="AA1690">
            <v>0</v>
          </cell>
          <cell r="AB1690">
            <v>0</v>
          </cell>
          <cell r="AC1690">
            <v>0</v>
          </cell>
          <cell r="AD1690">
            <v>0</v>
          </cell>
          <cell r="AE1690">
            <v>0</v>
          </cell>
          <cell r="AF1690">
            <v>0</v>
          </cell>
          <cell r="AG1690">
            <v>0</v>
          </cell>
          <cell r="AH1690">
            <v>0</v>
          </cell>
          <cell r="AI1690">
            <v>0</v>
          </cell>
        </row>
        <row r="1691">
          <cell r="C1691" t="str">
            <v>SL1050000</v>
          </cell>
          <cell r="D1691" t="str">
            <v>Levante en bloque vibrado de cemento de (0,10x0,20x0,40) , mortero de pega 1:4</v>
          </cell>
          <cell r="E1691" t="str">
            <v>M2</v>
          </cell>
          <cell r="F1691">
            <v>0</v>
          </cell>
          <cell r="G1691">
            <v>0</v>
          </cell>
          <cell r="J1691">
            <v>0</v>
          </cell>
          <cell r="K1691" t="str">
            <v>HERRAMIENTA.MENOR(%)-0,06</v>
          </cell>
          <cell r="L1691" t="str">
            <v>isle10002200-,05</v>
          </cell>
          <cell r="M1691" t="str">
            <v>islm10001992-13,13</v>
          </cell>
          <cell r="N1691" t="str">
            <v>islm10002137-,021</v>
          </cell>
          <cell r="O1691" t="str">
            <v>islp10007000-,04</v>
          </cell>
          <cell r="P1691">
            <v>0</v>
          </cell>
          <cell r="Q1691">
            <v>0</v>
          </cell>
          <cell r="R1691">
            <v>0</v>
          </cell>
          <cell r="S1691">
            <v>0</v>
          </cell>
          <cell r="T1691">
            <v>0</v>
          </cell>
          <cell r="U1691">
            <v>0</v>
          </cell>
          <cell r="V1691">
            <v>0</v>
          </cell>
          <cell r="W1691">
            <v>0</v>
          </cell>
          <cell r="X1691">
            <v>0</v>
          </cell>
          <cell r="Y1691">
            <v>0</v>
          </cell>
          <cell r="Z1691">
            <v>0</v>
          </cell>
          <cell r="AA1691">
            <v>0</v>
          </cell>
          <cell r="AB1691">
            <v>0</v>
          </cell>
          <cell r="AC1691">
            <v>0</v>
          </cell>
          <cell r="AD1691">
            <v>0</v>
          </cell>
          <cell r="AE1691">
            <v>0</v>
          </cell>
          <cell r="AF1691">
            <v>0</v>
          </cell>
          <cell r="AG1691">
            <v>0</v>
          </cell>
          <cell r="AH1691">
            <v>0</v>
          </cell>
          <cell r="AI1691">
            <v>0</v>
          </cell>
        </row>
        <row r="1692">
          <cell r="C1692" t="str">
            <v>SL1050100</v>
          </cell>
          <cell r="D1692" t="str">
            <v>Pañete allanado mortero 1:4, espesor 0,02 m</v>
          </cell>
          <cell r="E1692" t="str">
            <v>M2</v>
          </cell>
          <cell r="F1692">
            <v>0</v>
          </cell>
          <cell r="G1692">
            <v>0</v>
          </cell>
          <cell r="J1692">
            <v>0</v>
          </cell>
          <cell r="K1692" t="str">
            <v>HERRAMIENTA.MENOR(%)-0,06</v>
          </cell>
          <cell r="L1692" t="str">
            <v>isle10002200-,125</v>
          </cell>
          <cell r="M1692" t="str">
            <v>SLASUB100021-,021</v>
          </cell>
          <cell r="N1692" t="str">
            <v>islp10007000-,045</v>
          </cell>
          <cell r="O1692">
            <v>0</v>
          </cell>
          <cell r="P1692">
            <v>0</v>
          </cell>
          <cell r="Q1692">
            <v>0</v>
          </cell>
          <cell r="R1692">
            <v>0</v>
          </cell>
          <cell r="S1692">
            <v>0</v>
          </cell>
          <cell r="T1692">
            <v>0</v>
          </cell>
          <cell r="U1692">
            <v>0</v>
          </cell>
          <cell r="V1692">
            <v>0</v>
          </cell>
          <cell r="W1692">
            <v>0</v>
          </cell>
          <cell r="X1692">
            <v>0</v>
          </cell>
          <cell r="Y1692">
            <v>0</v>
          </cell>
          <cell r="Z1692">
            <v>0</v>
          </cell>
          <cell r="AA1692">
            <v>0</v>
          </cell>
          <cell r="AB1692">
            <v>0</v>
          </cell>
          <cell r="AC1692">
            <v>0</v>
          </cell>
          <cell r="AD1692">
            <v>0</v>
          </cell>
          <cell r="AE1692">
            <v>0</v>
          </cell>
          <cell r="AF1692">
            <v>0</v>
          </cell>
          <cell r="AG1692">
            <v>0</v>
          </cell>
          <cell r="AH1692">
            <v>0</v>
          </cell>
          <cell r="AI1692">
            <v>0</v>
          </cell>
        </row>
        <row r="1693">
          <cell r="C1693" t="str">
            <v>SL1050200</v>
          </cell>
          <cell r="D1693" t="str">
            <v>Punto de agua potable presion en pvc-p ø1/2" rde 21,  l= 1,00 mt.  incluye accesorios</v>
          </cell>
          <cell r="E1693" t="str">
            <v>Un</v>
          </cell>
          <cell r="F1693">
            <v>0</v>
          </cell>
          <cell r="G1693">
            <v>0</v>
          </cell>
          <cell r="J1693">
            <v>0</v>
          </cell>
          <cell r="K1693" t="str">
            <v>HERRAMIENTA.MENOR(%)-,025</v>
          </cell>
          <cell r="L1693" t="str">
            <v>islm10001962-1</v>
          </cell>
          <cell r="M1693" t="str">
            <v>islm10001963-1</v>
          </cell>
          <cell r="N1693" t="str">
            <v>islm10001956-,006</v>
          </cell>
          <cell r="O1693" t="str">
            <v>islm10001964-2</v>
          </cell>
          <cell r="P1693" t="str">
            <v>islm10001965-1</v>
          </cell>
          <cell r="Q1693" t="str">
            <v>islp10006300-,12</v>
          </cell>
          <cell r="R1693">
            <v>0</v>
          </cell>
          <cell r="S1693">
            <v>0</v>
          </cell>
          <cell r="T1693">
            <v>0</v>
          </cell>
          <cell r="U1693">
            <v>0</v>
          </cell>
          <cell r="V1693">
            <v>0</v>
          </cell>
          <cell r="W1693">
            <v>0</v>
          </cell>
          <cell r="X1693">
            <v>0</v>
          </cell>
          <cell r="Y1693">
            <v>0</v>
          </cell>
          <cell r="Z1693">
            <v>0</v>
          </cell>
          <cell r="AA1693">
            <v>0</v>
          </cell>
          <cell r="AB1693">
            <v>0</v>
          </cell>
          <cell r="AC1693">
            <v>0</v>
          </cell>
          <cell r="AD1693">
            <v>0</v>
          </cell>
          <cell r="AE1693">
            <v>0</v>
          </cell>
          <cell r="AF1693">
            <v>0</v>
          </cell>
          <cell r="AG1693">
            <v>0</v>
          </cell>
          <cell r="AH1693">
            <v>0</v>
          </cell>
          <cell r="AI1693">
            <v>0</v>
          </cell>
        </row>
        <row r="1694">
          <cell r="C1694" t="str">
            <v>SL1050300</v>
          </cell>
          <cell r="D1694" t="str">
            <v xml:space="preserve">Puntos sanitarios en  pvc-s ø 2"       </v>
          </cell>
          <cell r="E1694" t="str">
            <v>UN</v>
          </cell>
          <cell r="F1694" t="str">
            <v>Yee sanitaria Ø2" pvc@0,5*U+8900^Soldadura líquida 1/4" gl@0,0525*U+28500^Codo sanitario de 90 X Ø2" pvc@0,5*U+6780^Codo sanitario de 45 x Ø2" pvc@1*U+7850^Tubería sanitaria pvc Ø2" x 6,00 mts@0,1785*U+45210^Herramientas menores@1*Tarifa+500^Plomero@0,25*</v>
          </cell>
          <cell r="G1694">
            <v>0</v>
          </cell>
          <cell r="J1694">
            <v>0</v>
          </cell>
          <cell r="K1694" t="str">
            <v>HERRAMIENTA.MENOR(%)-,035</v>
          </cell>
          <cell r="L1694" t="str">
            <v>islm10001953-2</v>
          </cell>
          <cell r="M1694" t="str">
            <v>islm10001954-2</v>
          </cell>
          <cell r="N1694" t="str">
            <v>islm10001955-1</v>
          </cell>
          <cell r="O1694" t="str">
            <v>islm10001956-,01</v>
          </cell>
          <cell r="P1694" t="str">
            <v>islp10006300-,14</v>
          </cell>
          <cell r="Q1694">
            <v>0</v>
          </cell>
          <cell r="R1694">
            <v>0</v>
          </cell>
          <cell r="S1694">
            <v>0</v>
          </cell>
          <cell r="T1694">
            <v>0</v>
          </cell>
          <cell r="U1694">
            <v>0</v>
          </cell>
          <cell r="V1694">
            <v>0</v>
          </cell>
          <cell r="W1694">
            <v>0</v>
          </cell>
          <cell r="X1694">
            <v>0</v>
          </cell>
          <cell r="Y1694">
            <v>0</v>
          </cell>
          <cell r="Z1694">
            <v>0</v>
          </cell>
          <cell r="AA1694">
            <v>0</v>
          </cell>
          <cell r="AB1694">
            <v>0</v>
          </cell>
          <cell r="AC1694">
            <v>0</v>
          </cell>
          <cell r="AD1694">
            <v>0</v>
          </cell>
          <cell r="AE1694">
            <v>0</v>
          </cell>
          <cell r="AF1694">
            <v>0</v>
          </cell>
          <cell r="AG1694">
            <v>0</v>
          </cell>
          <cell r="AH1694">
            <v>0</v>
          </cell>
          <cell r="AI1694">
            <v>0</v>
          </cell>
        </row>
        <row r="1695">
          <cell r="C1695" t="str">
            <v>SL1050400</v>
          </cell>
          <cell r="D1695" t="str">
            <v>Puntos sanitarios en pvc-s ø4"</v>
          </cell>
          <cell r="E1695" t="str">
            <v>UN</v>
          </cell>
          <cell r="F1695" t="str">
            <v>Yee sanitaria Ø4" pvc@0,5*U+14500^Soldadura líquida 1/4" gl@0,084*U+28500^Codo sanitario 45° x C Ø4" pvc@1*U+10500^Codo sanitario de 90°x 2" CxE Ø4" pvc@1*U+12000^Tubería sanitaria pvc Ø4" x 6,00 mts@0,1785*U+85000^Herramientas menores@1*Tarifa+1500^Plome</v>
          </cell>
          <cell r="G1695">
            <v>0</v>
          </cell>
          <cell r="J1695">
            <v>0</v>
          </cell>
          <cell r="K1695" t="str">
            <v>HERRAMIENTA.MENOR(%)-,035</v>
          </cell>
          <cell r="L1695" t="str">
            <v>islm10001957-2</v>
          </cell>
          <cell r="M1695" t="str">
            <v>islm10001958-1</v>
          </cell>
          <cell r="N1695" t="str">
            <v>islm10001959-1</v>
          </cell>
          <cell r="O1695" t="str">
            <v>islm10001956-,016</v>
          </cell>
          <cell r="P1695" t="str">
            <v>islp10006300-,14</v>
          </cell>
          <cell r="Q1695">
            <v>0</v>
          </cell>
          <cell r="R1695">
            <v>0</v>
          </cell>
          <cell r="S1695">
            <v>0</v>
          </cell>
          <cell r="T1695">
            <v>0</v>
          </cell>
          <cell r="U1695">
            <v>0</v>
          </cell>
          <cell r="V1695">
            <v>0</v>
          </cell>
          <cell r="W1695">
            <v>0</v>
          </cell>
          <cell r="X1695">
            <v>0</v>
          </cell>
          <cell r="Y1695">
            <v>0</v>
          </cell>
          <cell r="Z1695">
            <v>0</v>
          </cell>
          <cell r="AA1695">
            <v>0</v>
          </cell>
          <cell r="AB1695">
            <v>0</v>
          </cell>
          <cell r="AC1695">
            <v>0</v>
          </cell>
          <cell r="AD1695">
            <v>0</v>
          </cell>
          <cell r="AE1695">
            <v>0</v>
          </cell>
          <cell r="AF1695">
            <v>0</v>
          </cell>
          <cell r="AG1695">
            <v>0</v>
          </cell>
          <cell r="AH1695">
            <v>0</v>
          </cell>
          <cell r="AI1695">
            <v>0</v>
          </cell>
        </row>
        <row r="1696">
          <cell r="C1696" t="str">
            <v>SL1050500</v>
          </cell>
          <cell r="D1696" t="str">
            <v>Suministro en instalacion de sanitario tipo institucional o similar, completo</v>
          </cell>
          <cell r="E1696" t="str">
            <v>UN</v>
          </cell>
          <cell r="F1696">
            <v>0</v>
          </cell>
          <cell r="G1696">
            <v>0</v>
          </cell>
          <cell r="J1696">
            <v>0</v>
          </cell>
          <cell r="K1696" t="str">
            <v>HERRAMIENTA.MENOR(%)-,05</v>
          </cell>
          <cell r="L1696" t="str">
            <v>islm10002201-1</v>
          </cell>
          <cell r="M1696" t="str">
            <v>islp10006300-,28</v>
          </cell>
          <cell r="N1696">
            <v>0</v>
          </cell>
          <cell r="O1696">
            <v>0</v>
          </cell>
          <cell r="P1696">
            <v>0</v>
          </cell>
          <cell r="Q1696">
            <v>0</v>
          </cell>
          <cell r="R1696">
            <v>0</v>
          </cell>
          <cell r="S1696">
            <v>0</v>
          </cell>
          <cell r="T1696">
            <v>0</v>
          </cell>
          <cell r="U1696">
            <v>0</v>
          </cell>
          <cell r="V1696">
            <v>0</v>
          </cell>
          <cell r="W1696">
            <v>0</v>
          </cell>
          <cell r="X1696">
            <v>0</v>
          </cell>
          <cell r="Y1696">
            <v>0</v>
          </cell>
          <cell r="Z1696">
            <v>0</v>
          </cell>
          <cell r="AA1696">
            <v>0</v>
          </cell>
          <cell r="AB1696">
            <v>0</v>
          </cell>
          <cell r="AC1696">
            <v>0</v>
          </cell>
          <cell r="AD1696">
            <v>0</v>
          </cell>
          <cell r="AE1696">
            <v>0</v>
          </cell>
          <cell r="AF1696">
            <v>0</v>
          </cell>
          <cell r="AG1696">
            <v>0</v>
          </cell>
          <cell r="AH1696">
            <v>0</v>
          </cell>
          <cell r="AI1696">
            <v>0</v>
          </cell>
        </row>
        <row r="1697">
          <cell r="C1697" t="str">
            <v>SL1050600</v>
          </cell>
          <cell r="D1697" t="str">
            <v>Desmonte de instalaciones electricas en mal estado</v>
          </cell>
          <cell r="E1697" t="str">
            <v>Global</v>
          </cell>
          <cell r="F1697">
            <v>0</v>
          </cell>
          <cell r="G1697">
            <v>0</v>
          </cell>
          <cell r="J1697">
            <v>0</v>
          </cell>
          <cell r="K1697" t="str">
            <v>HERRAMIENTA.MENOR(%)-,05</v>
          </cell>
          <cell r="L1697" t="str">
            <v>islp10006300-1,</v>
          </cell>
          <cell r="M1697">
            <v>0</v>
          </cell>
          <cell r="N1697">
            <v>0</v>
          </cell>
          <cell r="O1697">
            <v>0</v>
          </cell>
          <cell r="P1697">
            <v>0</v>
          </cell>
          <cell r="Q1697">
            <v>0</v>
          </cell>
          <cell r="R1697">
            <v>0</v>
          </cell>
          <cell r="S1697">
            <v>0</v>
          </cell>
          <cell r="T1697">
            <v>0</v>
          </cell>
          <cell r="U1697">
            <v>0</v>
          </cell>
          <cell r="V1697">
            <v>0</v>
          </cell>
          <cell r="W1697">
            <v>0</v>
          </cell>
          <cell r="X1697">
            <v>0</v>
          </cell>
          <cell r="Y1697">
            <v>0</v>
          </cell>
          <cell r="Z1697">
            <v>0</v>
          </cell>
          <cell r="AA1697">
            <v>0</v>
          </cell>
          <cell r="AB1697">
            <v>0</v>
          </cell>
          <cell r="AC1697">
            <v>0</v>
          </cell>
          <cell r="AD1697">
            <v>0</v>
          </cell>
          <cell r="AE1697">
            <v>0</v>
          </cell>
          <cell r="AF1697">
            <v>0</v>
          </cell>
          <cell r="AG1697">
            <v>0</v>
          </cell>
          <cell r="AH1697">
            <v>0</v>
          </cell>
          <cell r="AI1697">
            <v>0</v>
          </cell>
        </row>
        <row r="1698">
          <cell r="C1698" t="str">
            <v>SL1050700</v>
          </cell>
          <cell r="D1698" t="str">
            <v>suministro e instalacon de tuberia conduit en pvc de ½” incluye resane</v>
          </cell>
          <cell r="E1698" t="str">
            <v>ML</v>
          </cell>
          <cell r="F1698">
            <v>0</v>
          </cell>
          <cell r="G1698">
            <v>0</v>
          </cell>
          <cell r="J1698">
            <v>0</v>
          </cell>
          <cell r="K1698" t="str">
            <v xml:space="preserve">HERRAMIENTA.MENOR(%)-0,040 </v>
          </cell>
          <cell r="L1698" t="str">
            <v>islm10002202-,333</v>
          </cell>
          <cell r="M1698" t="str">
            <v>islm10001932-1</v>
          </cell>
          <cell r="N1698" t="str">
            <v>SLASUB100021-,004</v>
          </cell>
          <cell r="O1698" t="str">
            <v>islp10006300-,021</v>
          </cell>
          <cell r="P1698">
            <v>0</v>
          </cell>
          <cell r="Q1698">
            <v>0</v>
          </cell>
          <cell r="R1698">
            <v>0</v>
          </cell>
          <cell r="S1698">
            <v>0</v>
          </cell>
          <cell r="T1698">
            <v>0</v>
          </cell>
          <cell r="U1698">
            <v>0</v>
          </cell>
          <cell r="V1698">
            <v>0</v>
          </cell>
          <cell r="W1698">
            <v>0</v>
          </cell>
          <cell r="X1698">
            <v>0</v>
          </cell>
          <cell r="Y1698">
            <v>0</v>
          </cell>
          <cell r="Z1698">
            <v>0</v>
          </cell>
          <cell r="AA1698">
            <v>0</v>
          </cell>
          <cell r="AB1698">
            <v>0</v>
          </cell>
          <cell r="AC1698">
            <v>0</v>
          </cell>
          <cell r="AD1698">
            <v>0</v>
          </cell>
          <cell r="AE1698">
            <v>0</v>
          </cell>
          <cell r="AF1698">
            <v>0</v>
          </cell>
          <cell r="AG1698">
            <v>0</v>
          </cell>
          <cell r="AH1698">
            <v>0</v>
          </cell>
          <cell r="AI1698">
            <v>0</v>
          </cell>
        </row>
        <row r="1699">
          <cell r="C1699" t="str">
            <v>SL1050800</v>
          </cell>
          <cell r="D1699" t="str">
            <v>Rejilla de piso cromada 2" con sosco</v>
          </cell>
          <cell r="E1699" t="str">
            <v>Un</v>
          </cell>
          <cell r="F1699" t="str">
            <v>Rejilla de piso Ø2" ranurada@1*U+8500^Cemento blanco@0,2625*U+950^Herramientas menores@1*Tarifa+500^Plomero@0,125*Dia+59500^</v>
          </cell>
          <cell r="G1699">
            <v>0</v>
          </cell>
          <cell r="J1699">
            <v>0</v>
          </cell>
          <cell r="K1699" t="str">
            <v xml:space="preserve">HERRAMIENTA.MENOR(%)-0,040 </v>
          </cell>
          <cell r="L1699" t="str">
            <v>igob1020800-1</v>
          </cell>
          <cell r="M1699" t="str">
            <v>igob1007200-,263</v>
          </cell>
          <cell r="N1699" t="str">
            <v>islp10006300-,045</v>
          </cell>
          <cell r="O1699">
            <v>0</v>
          </cell>
          <cell r="P1699">
            <v>0</v>
          </cell>
          <cell r="Q1699">
            <v>0</v>
          </cell>
          <cell r="R1699">
            <v>0</v>
          </cell>
          <cell r="S1699">
            <v>0</v>
          </cell>
          <cell r="T1699">
            <v>0</v>
          </cell>
          <cell r="U1699">
            <v>0</v>
          </cell>
          <cell r="V1699">
            <v>0</v>
          </cell>
          <cell r="W1699">
            <v>0</v>
          </cell>
          <cell r="X1699">
            <v>0</v>
          </cell>
          <cell r="Y1699">
            <v>0</v>
          </cell>
          <cell r="Z1699">
            <v>0</v>
          </cell>
          <cell r="AA1699">
            <v>0</v>
          </cell>
          <cell r="AB1699">
            <v>0</v>
          </cell>
          <cell r="AC1699">
            <v>0</v>
          </cell>
          <cell r="AD1699">
            <v>0</v>
          </cell>
          <cell r="AE1699">
            <v>0</v>
          </cell>
          <cell r="AF1699">
            <v>0</v>
          </cell>
          <cell r="AG1699">
            <v>0</v>
          </cell>
          <cell r="AH1699">
            <v>0</v>
          </cell>
          <cell r="AI1699">
            <v>0</v>
          </cell>
        </row>
        <row r="1700">
          <cell r="C1700" t="str">
            <v>SL1050900</v>
          </cell>
          <cell r="D1700" t="str">
            <v xml:space="preserve">Suministro e instalacion de lavaplatos en acero inoxidable tipo ginovart, incluye griferia </v>
          </cell>
          <cell r="E1700" t="str">
            <v>Un</v>
          </cell>
          <cell r="F1700" t="str">
            <v>Lavaplatos en acero inoxidable tipo guinovart ref 521 dim:(1,20 x ,50) mts, poceta dim:(,50 x ,60) mts,completo@1*U+165000^Herramientas menores@1*Tarifa+500^Oficial@0,25*Dia+59500^Ayudante@0,25*Dia+48450^</v>
          </cell>
          <cell r="G1700">
            <v>0</v>
          </cell>
          <cell r="J1700">
            <v>0</v>
          </cell>
          <cell r="K1700" t="str">
            <v xml:space="preserve">HERRAMIENTA.MENOR(%)-0,040 </v>
          </cell>
          <cell r="L1700" t="str">
            <v>igob1014500-1</v>
          </cell>
          <cell r="M1700" t="str">
            <v>islp10006300-,17</v>
          </cell>
          <cell r="N1700">
            <v>0</v>
          </cell>
          <cell r="O1700">
            <v>0</v>
          </cell>
          <cell r="P1700">
            <v>0</v>
          </cell>
          <cell r="Q1700">
            <v>0</v>
          </cell>
          <cell r="R1700">
            <v>0</v>
          </cell>
          <cell r="S1700">
            <v>0</v>
          </cell>
          <cell r="T1700">
            <v>0</v>
          </cell>
          <cell r="U1700">
            <v>0</v>
          </cell>
          <cell r="V1700">
            <v>0</v>
          </cell>
          <cell r="W1700">
            <v>0</v>
          </cell>
          <cell r="X1700">
            <v>0</v>
          </cell>
          <cell r="Y1700">
            <v>0</v>
          </cell>
          <cell r="Z1700">
            <v>0</v>
          </cell>
          <cell r="AA1700">
            <v>0</v>
          </cell>
          <cell r="AB1700">
            <v>0</v>
          </cell>
          <cell r="AC1700">
            <v>0</v>
          </cell>
          <cell r="AD1700">
            <v>0</v>
          </cell>
          <cell r="AE1700">
            <v>0</v>
          </cell>
          <cell r="AF1700">
            <v>0</v>
          </cell>
          <cell r="AG1700">
            <v>0</v>
          </cell>
          <cell r="AH1700">
            <v>0</v>
          </cell>
          <cell r="AI1700">
            <v>0</v>
          </cell>
        </row>
        <row r="1701">
          <cell r="C1701" t="str">
            <v>SL1051000</v>
          </cell>
          <cell r="D1701" t="str">
            <v>Construccion de cielo raso en drywall</v>
          </cell>
          <cell r="E1701" t="str">
            <v>M2</v>
          </cell>
          <cell r="F1701">
            <v>0</v>
          </cell>
          <cell r="G1701">
            <v>0</v>
          </cell>
          <cell r="J1701">
            <v>0</v>
          </cell>
          <cell r="K1701" t="str">
            <v>HERRAMIENTA.MENOR(%)-,02</v>
          </cell>
          <cell r="L1701" t="str">
            <v>islm10002203-,45</v>
          </cell>
          <cell r="M1701" t="str">
            <v>islm10002204-20</v>
          </cell>
          <cell r="N1701" t="str">
            <v>islm10002205-,40</v>
          </cell>
          <cell r="O1701" t="str">
            <v>islm10002206-,30</v>
          </cell>
          <cell r="P1701" t="str">
            <v>islm10002207-,1</v>
          </cell>
          <cell r="Q1701" t="str">
            <v>islm10002208-,3</v>
          </cell>
          <cell r="R1701" t="str">
            <v>islp10007500-,06</v>
          </cell>
          <cell r="S1701">
            <v>0</v>
          </cell>
          <cell r="T1701">
            <v>0</v>
          </cell>
          <cell r="U1701">
            <v>0</v>
          </cell>
          <cell r="V1701">
            <v>0</v>
          </cell>
          <cell r="W1701">
            <v>0</v>
          </cell>
          <cell r="X1701">
            <v>0</v>
          </cell>
          <cell r="Y1701">
            <v>0</v>
          </cell>
          <cell r="Z1701">
            <v>0</v>
          </cell>
          <cell r="AA1701">
            <v>0</v>
          </cell>
          <cell r="AB1701">
            <v>0</v>
          </cell>
          <cell r="AC1701">
            <v>0</v>
          </cell>
          <cell r="AD1701">
            <v>0</v>
          </cell>
          <cell r="AE1701">
            <v>0</v>
          </cell>
          <cell r="AF1701">
            <v>0</v>
          </cell>
          <cell r="AG1701">
            <v>0</v>
          </cell>
          <cell r="AH1701">
            <v>0</v>
          </cell>
          <cell r="AI1701">
            <v>0</v>
          </cell>
        </row>
        <row r="1702">
          <cell r="C1702" t="str">
            <v>SL1051100</v>
          </cell>
          <cell r="D1702" t="str">
            <v>Suministro e instalacion de enchape muro con win en  u</v>
          </cell>
          <cell r="E1702" t="str">
            <v>M2</v>
          </cell>
          <cell r="F1702">
            <v>0</v>
          </cell>
          <cell r="G1702">
            <v>0</v>
          </cell>
          <cell r="J1702">
            <v>0</v>
          </cell>
          <cell r="K1702" t="str">
            <v>HERRAMIENTA.MENOR(%)-,05</v>
          </cell>
          <cell r="L1702" t="str">
            <v>islm10002150-1,05</v>
          </cell>
          <cell r="M1702" t="str">
            <v>igob1029000-,2</v>
          </cell>
          <cell r="N1702" t="str">
            <v>islm10001986-,25</v>
          </cell>
          <cell r="O1702" t="str">
            <v>islp10008000-,04</v>
          </cell>
          <cell r="P1702">
            <v>0</v>
          </cell>
          <cell r="Q1702">
            <v>0</v>
          </cell>
          <cell r="R1702">
            <v>0</v>
          </cell>
          <cell r="S1702">
            <v>0</v>
          </cell>
          <cell r="T1702">
            <v>0</v>
          </cell>
          <cell r="U1702">
            <v>0</v>
          </cell>
          <cell r="V1702">
            <v>0</v>
          </cell>
          <cell r="W1702">
            <v>0</v>
          </cell>
          <cell r="X1702">
            <v>0</v>
          </cell>
          <cell r="Y1702">
            <v>0</v>
          </cell>
          <cell r="Z1702">
            <v>0</v>
          </cell>
          <cell r="AA1702">
            <v>0</v>
          </cell>
          <cell r="AB1702">
            <v>0</v>
          </cell>
          <cell r="AC1702">
            <v>0</v>
          </cell>
          <cell r="AD1702">
            <v>0</v>
          </cell>
          <cell r="AE1702">
            <v>0</v>
          </cell>
          <cell r="AF1702">
            <v>0</v>
          </cell>
          <cell r="AG1702">
            <v>0</v>
          </cell>
          <cell r="AH1702">
            <v>0</v>
          </cell>
          <cell r="AI1702">
            <v>0</v>
          </cell>
        </row>
        <row r="1703">
          <cell r="C1703" t="str">
            <v>SL1051200</v>
          </cell>
          <cell r="D1703" t="str">
            <v>Suministro e instalacion de ventana en aluminio,  hojas corredizas; vidrio 4mm, cerradura de seguridad tipo media luna.</v>
          </cell>
          <cell r="E1703" t="str">
            <v>M2</v>
          </cell>
          <cell r="F1703">
            <v>0</v>
          </cell>
          <cell r="G1703">
            <v>493873</v>
          </cell>
          <cell r="J1703">
            <v>0</v>
          </cell>
          <cell r="K1703" t="str">
            <v>HERRAMIENTA.MENOR(%)-,1</v>
          </cell>
          <cell r="L1703" t="str">
            <v>islm10002209-1</v>
          </cell>
          <cell r="M1703" t="str">
            <v>islp10007600-,22</v>
          </cell>
          <cell r="N1703">
            <v>0</v>
          </cell>
          <cell r="O1703">
            <v>0</v>
          </cell>
          <cell r="P1703">
            <v>0</v>
          </cell>
          <cell r="Q1703">
            <v>0</v>
          </cell>
          <cell r="R1703">
            <v>0</v>
          </cell>
          <cell r="S1703">
            <v>0</v>
          </cell>
          <cell r="T1703">
            <v>0</v>
          </cell>
          <cell r="U1703">
            <v>0</v>
          </cell>
          <cell r="V1703">
            <v>0</v>
          </cell>
          <cell r="W1703">
            <v>0</v>
          </cell>
          <cell r="X1703">
            <v>0</v>
          </cell>
          <cell r="Y1703">
            <v>0</v>
          </cell>
          <cell r="Z1703">
            <v>0</v>
          </cell>
          <cell r="AA1703">
            <v>0</v>
          </cell>
          <cell r="AB1703">
            <v>0</v>
          </cell>
          <cell r="AC1703">
            <v>0</v>
          </cell>
          <cell r="AD1703">
            <v>0</v>
          </cell>
          <cell r="AE1703">
            <v>0</v>
          </cell>
          <cell r="AF1703">
            <v>0</v>
          </cell>
          <cell r="AG1703">
            <v>0</v>
          </cell>
          <cell r="AH1703">
            <v>0</v>
          </cell>
          <cell r="AI1703">
            <v>0</v>
          </cell>
        </row>
        <row r="1704">
          <cell r="C1704" t="str">
            <v>SL1051300</v>
          </cell>
          <cell r="D1704" t="str">
            <v>Suministro e instalacion de tanque elevado 1000 litros, incluye: acometida, griferia y montaje</v>
          </cell>
          <cell r="E1704" t="str">
            <v>U</v>
          </cell>
          <cell r="F1704" t="str">
            <v>Tanque plástico de 1000 litros@1*U+285000^Tubería RDE 21 Ø3/4" presión@12,6*ML+2050^Tee Ø3/4" RDE 21 PVC@0,525*U+1500^Tubería RDE 21 Ø1/2" presión@3,15*ML+1850^Codo 90° Ø3/4" PVC@0,525*U+1250^Cheque Red White Ø3/4"@1*U+35000^Soladdura Líquida 1/4"@0,2625*</v>
          </cell>
          <cell r="G1704">
            <v>493873</v>
          </cell>
          <cell r="J1704">
            <v>0</v>
          </cell>
          <cell r="K1704">
            <v>0</v>
          </cell>
          <cell r="L1704" t="str">
            <v>islm10002210-1</v>
          </cell>
          <cell r="M1704" t="str">
            <v>igob1026600-3,15</v>
          </cell>
          <cell r="N1704" t="str">
            <v>igob1026800-12,5</v>
          </cell>
          <cell r="O1704" t="str">
            <v>igob1008200-,53</v>
          </cell>
          <cell r="P1704" t="str">
            <v>igob1007700-1</v>
          </cell>
          <cell r="Q1704" t="str">
            <v>igob1000600-,53</v>
          </cell>
          <cell r="R1704" t="str">
            <v>igob1005900-1</v>
          </cell>
          <cell r="S1704" t="str">
            <v>igob1001600-4</v>
          </cell>
          <cell r="T1704" t="str">
            <v>islp10007100-,5</v>
          </cell>
          <cell r="U1704">
            <v>0</v>
          </cell>
          <cell r="V1704">
            <v>0</v>
          </cell>
          <cell r="W1704">
            <v>0</v>
          </cell>
          <cell r="X1704">
            <v>0</v>
          </cell>
          <cell r="Y1704">
            <v>0</v>
          </cell>
          <cell r="Z1704">
            <v>0</v>
          </cell>
          <cell r="AA1704">
            <v>0</v>
          </cell>
          <cell r="AB1704">
            <v>0</v>
          </cell>
          <cell r="AC1704">
            <v>0</v>
          </cell>
          <cell r="AD1704">
            <v>0</v>
          </cell>
          <cell r="AE1704">
            <v>0</v>
          </cell>
          <cell r="AF1704">
            <v>0</v>
          </cell>
          <cell r="AG1704">
            <v>0</v>
          </cell>
          <cell r="AH1704">
            <v>0</v>
          </cell>
          <cell r="AI1704">
            <v>0</v>
          </cell>
        </row>
        <row r="1705">
          <cell r="C1705" t="str">
            <v>SL1051400</v>
          </cell>
          <cell r="D1705" t="str">
            <v>Columna en concreto de 3000 psi, seccion (0,25x0,25), refuerzo 4Ø 1/2" 60000 psi, estribos @ 0,20 m Ø3/8" 40000 psi</v>
          </cell>
          <cell r="E1705" t="str">
            <v>ML</v>
          </cell>
          <cell r="F1705">
            <v>4.0000000000000008E-2</v>
          </cell>
          <cell r="G1705">
            <v>0</v>
          </cell>
          <cell r="J1705">
            <v>0</v>
          </cell>
          <cell r="K1705" t="str">
            <v>HERRAMIENTA.MENOR(%)-0,03</v>
          </cell>
          <cell r="L1705" t="str">
            <v>islm10001999-4,4</v>
          </cell>
          <cell r="M1705" t="str">
            <v>islm10002000-3,6</v>
          </cell>
          <cell r="N1705" t="str">
            <v>B0073230-,09</v>
          </cell>
          <cell r="O1705" t="str">
            <v>islm10001866-,066</v>
          </cell>
          <cell r="P1705" t="str">
            <v>isle10004800-,4</v>
          </cell>
          <cell r="Q1705" t="str">
            <v>islp10008400-,07</v>
          </cell>
          <cell r="R1705" t="str">
            <v>islp10006500-,025</v>
          </cell>
          <cell r="S1705">
            <v>0</v>
          </cell>
          <cell r="T1705">
            <v>0</v>
          </cell>
          <cell r="U1705">
            <v>0</v>
          </cell>
          <cell r="V1705">
            <v>0</v>
          </cell>
          <cell r="W1705">
            <v>0</v>
          </cell>
          <cell r="X1705">
            <v>0</v>
          </cell>
          <cell r="Y1705">
            <v>0</v>
          </cell>
          <cell r="Z1705">
            <v>0</v>
          </cell>
          <cell r="AA1705">
            <v>0</v>
          </cell>
          <cell r="AB1705">
            <v>0</v>
          </cell>
          <cell r="AC1705">
            <v>0</v>
          </cell>
          <cell r="AD1705">
            <v>0</v>
          </cell>
          <cell r="AE1705">
            <v>0</v>
          </cell>
          <cell r="AF1705">
            <v>0</v>
          </cell>
          <cell r="AG1705">
            <v>0</v>
          </cell>
          <cell r="AH1705">
            <v>0</v>
          </cell>
          <cell r="AI1705">
            <v>0</v>
          </cell>
        </row>
        <row r="1706">
          <cell r="C1706" t="str">
            <v>SL1051500</v>
          </cell>
          <cell r="D1706" t="str">
            <v>Suministro e instalacion de lamparas  de 2x 32 w con balasto electrico tipo sobreponer sin acrilico  con regilla parabolica especular de 16 celdas</v>
          </cell>
          <cell r="E1706" t="str">
            <v>UN</v>
          </cell>
          <cell r="F1706" t="str">
            <v>islm10002169</v>
          </cell>
          <cell r="G1706">
            <v>0</v>
          </cell>
          <cell r="J1706">
            <v>0</v>
          </cell>
          <cell r="K1706" t="str">
            <v>HERRAMIENTA.MENOR(%)-0,05</v>
          </cell>
          <cell r="L1706" t="str">
            <v>islm10002211-1</v>
          </cell>
          <cell r="M1706" t="str">
            <v>islp10006300-,2</v>
          </cell>
          <cell r="N1706">
            <v>0</v>
          </cell>
          <cell r="O1706">
            <v>0</v>
          </cell>
          <cell r="P1706">
            <v>0</v>
          </cell>
          <cell r="Q1706">
            <v>0</v>
          </cell>
          <cell r="R1706">
            <v>0</v>
          </cell>
          <cell r="S1706">
            <v>0</v>
          </cell>
          <cell r="T1706">
            <v>0</v>
          </cell>
          <cell r="U1706">
            <v>0</v>
          </cell>
          <cell r="V1706">
            <v>0</v>
          </cell>
          <cell r="W1706">
            <v>0</v>
          </cell>
          <cell r="X1706">
            <v>0</v>
          </cell>
          <cell r="Y1706">
            <v>0</v>
          </cell>
          <cell r="Z1706">
            <v>0</v>
          </cell>
          <cell r="AA1706">
            <v>0</v>
          </cell>
          <cell r="AB1706">
            <v>0</v>
          </cell>
          <cell r="AC1706">
            <v>0</v>
          </cell>
          <cell r="AD1706">
            <v>0</v>
          </cell>
          <cell r="AE1706">
            <v>0</v>
          </cell>
          <cell r="AF1706">
            <v>0</v>
          </cell>
          <cell r="AG1706">
            <v>0</v>
          </cell>
          <cell r="AH1706">
            <v>0</v>
          </cell>
          <cell r="AI1706">
            <v>0</v>
          </cell>
        </row>
        <row r="1707">
          <cell r="C1707" t="str">
            <v>SL1051600</v>
          </cell>
          <cell r="D1707" t="str">
            <v>Localizacion trazado y replanteo manual</v>
          </cell>
          <cell r="E1707" t="str">
            <v>M2</v>
          </cell>
          <cell r="F1707">
            <v>2040</v>
          </cell>
          <cell r="G1707">
            <v>0</v>
          </cell>
          <cell r="J1707">
            <v>0</v>
          </cell>
          <cell r="K1707" t="str">
            <v>HERRAMIENTA.MENOR(%)-0,012</v>
          </cell>
          <cell r="L1707" t="str">
            <v>islm10001993-,04</v>
          </cell>
          <cell r="M1707" t="str">
            <v>islm10001994-,25</v>
          </cell>
          <cell r="N1707" t="str">
            <v>islm10001995-,17</v>
          </cell>
          <cell r="O1707" t="str">
            <v>islm10001996-,06</v>
          </cell>
          <cell r="P1707" t="str">
            <v>islm10001997-,005</v>
          </cell>
          <cell r="Q1707" t="str">
            <v>islp10008700-,0109</v>
          </cell>
          <cell r="R1707">
            <v>0</v>
          </cell>
          <cell r="S1707">
            <v>0</v>
          </cell>
          <cell r="T1707">
            <v>0</v>
          </cell>
          <cell r="U1707">
            <v>0</v>
          </cell>
          <cell r="V1707">
            <v>0</v>
          </cell>
          <cell r="W1707">
            <v>0</v>
          </cell>
          <cell r="X1707">
            <v>0</v>
          </cell>
          <cell r="Y1707">
            <v>0</v>
          </cell>
          <cell r="Z1707">
            <v>0</v>
          </cell>
          <cell r="AA1707">
            <v>0</v>
          </cell>
          <cell r="AB1707">
            <v>0</v>
          </cell>
          <cell r="AC1707">
            <v>0</v>
          </cell>
          <cell r="AD1707">
            <v>0</v>
          </cell>
          <cell r="AE1707">
            <v>0</v>
          </cell>
          <cell r="AF1707">
            <v>0</v>
          </cell>
          <cell r="AG1707">
            <v>0</v>
          </cell>
          <cell r="AH1707">
            <v>0</v>
          </cell>
          <cell r="AI1707">
            <v>0</v>
          </cell>
        </row>
        <row r="1708">
          <cell r="C1708" t="str">
            <v>SL1051700</v>
          </cell>
          <cell r="D1708" t="str">
            <v>Descapote manual e=0.20m incluye retiro</v>
          </cell>
          <cell r="E1708" t="str">
            <v>M2</v>
          </cell>
          <cell r="F1708">
            <v>0</v>
          </cell>
          <cell r="G1708">
            <v>0</v>
          </cell>
          <cell r="J1708">
            <v>0</v>
          </cell>
          <cell r="K1708" t="str">
            <v>HERRAMIENTA.MENOR(%)-0,05</v>
          </cell>
          <cell r="L1708" t="str">
            <v>isle10005700-,05</v>
          </cell>
          <cell r="M1708" t="str">
            <v>islp10008600-,018</v>
          </cell>
          <cell r="N1708">
            <v>0</v>
          </cell>
          <cell r="O1708">
            <v>0</v>
          </cell>
          <cell r="P1708">
            <v>0</v>
          </cell>
          <cell r="Q1708">
            <v>0</v>
          </cell>
          <cell r="R1708">
            <v>0</v>
          </cell>
          <cell r="S1708">
            <v>0</v>
          </cell>
          <cell r="T1708">
            <v>0</v>
          </cell>
          <cell r="U1708">
            <v>0</v>
          </cell>
          <cell r="V1708">
            <v>0</v>
          </cell>
          <cell r="W1708">
            <v>0</v>
          </cell>
          <cell r="X1708">
            <v>0</v>
          </cell>
          <cell r="Y1708">
            <v>0</v>
          </cell>
          <cell r="Z1708">
            <v>0</v>
          </cell>
          <cell r="AA1708">
            <v>0</v>
          </cell>
          <cell r="AB1708">
            <v>0</v>
          </cell>
          <cell r="AC1708">
            <v>0</v>
          </cell>
          <cell r="AD1708">
            <v>0</v>
          </cell>
          <cell r="AE1708">
            <v>0</v>
          </cell>
          <cell r="AF1708">
            <v>0</v>
          </cell>
          <cell r="AG1708">
            <v>0</v>
          </cell>
          <cell r="AH1708">
            <v>0</v>
          </cell>
          <cell r="AI1708">
            <v>0</v>
          </cell>
        </row>
        <row r="1709">
          <cell r="C1709" t="str">
            <v>SL1051800</v>
          </cell>
          <cell r="D1709" t="str">
            <v>Demolicion de muro,  (incluye retiro de material fuera del sitio)</v>
          </cell>
          <cell r="E1709" t="str">
            <v>M2</v>
          </cell>
          <cell r="F1709" t="str">
            <v>isle10005700</v>
          </cell>
          <cell r="G1709">
            <v>0</v>
          </cell>
          <cell r="J1709">
            <v>0</v>
          </cell>
          <cell r="K1709" t="str">
            <v>HERRAMIENTA.MENOR(%)-0,1</v>
          </cell>
          <cell r="L1709" t="str">
            <v>isle10005700-,033</v>
          </cell>
          <cell r="M1709" t="str">
            <v>islp10006200-,04</v>
          </cell>
          <cell r="N1709">
            <v>0</v>
          </cell>
          <cell r="O1709">
            <v>0</v>
          </cell>
          <cell r="P1709">
            <v>0</v>
          </cell>
          <cell r="Q1709">
            <v>0</v>
          </cell>
          <cell r="R1709">
            <v>0</v>
          </cell>
          <cell r="S1709">
            <v>0</v>
          </cell>
          <cell r="T1709">
            <v>0</v>
          </cell>
          <cell r="U1709">
            <v>0</v>
          </cell>
          <cell r="V1709">
            <v>0</v>
          </cell>
          <cell r="W1709">
            <v>0</v>
          </cell>
          <cell r="X1709">
            <v>0</v>
          </cell>
          <cell r="Y1709">
            <v>0</v>
          </cell>
          <cell r="Z1709">
            <v>0</v>
          </cell>
          <cell r="AA1709">
            <v>0</v>
          </cell>
          <cell r="AB1709">
            <v>0</v>
          </cell>
          <cell r="AC1709">
            <v>0</v>
          </cell>
          <cell r="AD1709">
            <v>0</v>
          </cell>
          <cell r="AE1709">
            <v>0</v>
          </cell>
          <cell r="AF1709">
            <v>0</v>
          </cell>
          <cell r="AG1709">
            <v>0</v>
          </cell>
          <cell r="AH1709">
            <v>0</v>
          </cell>
          <cell r="AI1709">
            <v>0</v>
          </cell>
        </row>
        <row r="1710">
          <cell r="C1710" t="str">
            <v>SL1051900</v>
          </cell>
          <cell r="D1710" t="str">
            <v>Excavación manual con retiro hasta h=2,9m</v>
          </cell>
          <cell r="E1710" t="str">
            <v>M3</v>
          </cell>
          <cell r="F1710">
            <v>0</v>
          </cell>
          <cell r="G1710">
            <v>0</v>
          </cell>
          <cell r="J1710">
            <v>0</v>
          </cell>
          <cell r="K1710" t="str">
            <v>HERRAMIENTA.MENOR(%)-0,1</v>
          </cell>
          <cell r="L1710" t="str">
            <v>isle10005700-,28</v>
          </cell>
          <cell r="M1710" t="str">
            <v>islp10007000-,04</v>
          </cell>
          <cell r="N1710">
            <v>0</v>
          </cell>
          <cell r="O1710">
            <v>0</v>
          </cell>
          <cell r="P1710">
            <v>0</v>
          </cell>
          <cell r="Q1710">
            <v>0</v>
          </cell>
          <cell r="R1710">
            <v>0</v>
          </cell>
          <cell r="S1710">
            <v>0</v>
          </cell>
          <cell r="T1710">
            <v>0</v>
          </cell>
          <cell r="U1710">
            <v>0</v>
          </cell>
          <cell r="V1710">
            <v>0</v>
          </cell>
          <cell r="W1710">
            <v>0</v>
          </cell>
          <cell r="X1710">
            <v>0</v>
          </cell>
          <cell r="Y1710">
            <v>0</v>
          </cell>
          <cell r="Z1710">
            <v>0</v>
          </cell>
          <cell r="AA1710">
            <v>0</v>
          </cell>
          <cell r="AB1710">
            <v>0</v>
          </cell>
          <cell r="AC1710">
            <v>0</v>
          </cell>
          <cell r="AD1710">
            <v>0</v>
          </cell>
          <cell r="AE1710">
            <v>0</v>
          </cell>
          <cell r="AF1710">
            <v>0</v>
          </cell>
          <cell r="AG1710">
            <v>0</v>
          </cell>
          <cell r="AH1710">
            <v>0</v>
          </cell>
          <cell r="AI1710">
            <v>0</v>
          </cell>
        </row>
        <row r="1711">
          <cell r="C1711" t="str">
            <v>SL1052000</v>
          </cell>
          <cell r="D1711" t="str">
            <v xml:space="preserve">Excavacion de zapata </v>
          </cell>
          <cell r="E1711" t="str">
            <v>M3</v>
          </cell>
          <cell r="F1711">
            <v>0</v>
          </cell>
          <cell r="G1711">
            <v>0</v>
          </cell>
          <cell r="J1711">
            <v>0</v>
          </cell>
          <cell r="K1711" t="str">
            <v>HERRAMIENTA.MENOR(%)-0,1</v>
          </cell>
          <cell r="L1711" t="str">
            <v>isle10005700-,28</v>
          </cell>
          <cell r="M1711" t="str">
            <v>islp10007000-,04</v>
          </cell>
          <cell r="N1711">
            <v>0</v>
          </cell>
          <cell r="O1711">
            <v>0</v>
          </cell>
          <cell r="P1711">
            <v>0</v>
          </cell>
          <cell r="Q1711">
            <v>0</v>
          </cell>
          <cell r="R1711">
            <v>0</v>
          </cell>
          <cell r="S1711">
            <v>0</v>
          </cell>
          <cell r="T1711">
            <v>0</v>
          </cell>
          <cell r="U1711">
            <v>0</v>
          </cell>
          <cell r="V1711">
            <v>0</v>
          </cell>
          <cell r="W1711">
            <v>0</v>
          </cell>
          <cell r="X1711">
            <v>0</v>
          </cell>
          <cell r="Y1711">
            <v>0</v>
          </cell>
          <cell r="Z1711">
            <v>0</v>
          </cell>
          <cell r="AA1711">
            <v>0</v>
          </cell>
          <cell r="AB1711">
            <v>0</v>
          </cell>
          <cell r="AC1711">
            <v>0</v>
          </cell>
          <cell r="AD1711">
            <v>0</v>
          </cell>
          <cell r="AE1711">
            <v>0</v>
          </cell>
          <cell r="AF1711">
            <v>0</v>
          </cell>
          <cell r="AG1711">
            <v>0</v>
          </cell>
          <cell r="AH1711">
            <v>0</v>
          </cell>
          <cell r="AI1711">
            <v>0</v>
          </cell>
        </row>
        <row r="1712">
          <cell r="C1712" t="str">
            <v>SL1052100</v>
          </cell>
          <cell r="D1712" t="str">
            <v>Relleno con material seleccionado. Compactado cada 0,17m por capa. Altura  0,50 m</v>
          </cell>
          <cell r="E1712" t="str">
            <v>M3</v>
          </cell>
          <cell r="F1712">
            <v>0</v>
          </cell>
          <cell r="G1712">
            <v>0</v>
          </cell>
          <cell r="J1712">
            <v>0</v>
          </cell>
          <cell r="K1712" t="str">
            <v>HERRAMIENTA.MENOR(%)-,05</v>
          </cell>
          <cell r="L1712" t="str">
            <v>islm10001913-,05</v>
          </cell>
          <cell r="M1712" t="str">
            <v>islm10000500-1,3</v>
          </cell>
          <cell r="N1712" t="str">
            <v>islp10006200-,055</v>
          </cell>
          <cell r="O1712">
            <v>0</v>
          </cell>
          <cell r="P1712">
            <v>0</v>
          </cell>
          <cell r="Q1712">
            <v>0</v>
          </cell>
          <cell r="R1712">
            <v>0</v>
          </cell>
          <cell r="S1712">
            <v>0</v>
          </cell>
          <cell r="T1712">
            <v>0</v>
          </cell>
          <cell r="U1712">
            <v>0</v>
          </cell>
          <cell r="V1712">
            <v>0</v>
          </cell>
          <cell r="W1712">
            <v>0</v>
          </cell>
          <cell r="X1712">
            <v>0</v>
          </cell>
          <cell r="Y1712">
            <v>0</v>
          </cell>
          <cell r="Z1712">
            <v>0</v>
          </cell>
          <cell r="AA1712">
            <v>0</v>
          </cell>
          <cell r="AB1712">
            <v>0</v>
          </cell>
          <cell r="AC1712">
            <v>0</v>
          </cell>
          <cell r="AD1712">
            <v>0</v>
          </cell>
          <cell r="AE1712">
            <v>0</v>
          </cell>
          <cell r="AF1712">
            <v>0</v>
          </cell>
          <cell r="AG1712">
            <v>0</v>
          </cell>
          <cell r="AH1712">
            <v>0</v>
          </cell>
          <cell r="AI1712">
            <v>0</v>
          </cell>
        </row>
        <row r="1713">
          <cell r="C1713" t="str">
            <v>SL1052200</v>
          </cell>
          <cell r="D1713" t="str">
            <v>Solado en concreto de 2500 Psi e= 7cm</v>
          </cell>
          <cell r="E1713" t="str">
            <v>M3</v>
          </cell>
          <cell r="F1713">
            <v>0</v>
          </cell>
          <cell r="G1713">
            <v>0</v>
          </cell>
          <cell r="J1713">
            <v>0</v>
          </cell>
          <cell r="K1713" t="str">
            <v>HERRAMIENTA.MENOR(%)-,05</v>
          </cell>
          <cell r="L1713" t="str">
            <v>SLASUB100015-1,05</v>
          </cell>
          <cell r="M1713" t="str">
            <v>islp10007000-,25</v>
          </cell>
          <cell r="N1713">
            <v>0</v>
          </cell>
          <cell r="O1713">
            <v>0</v>
          </cell>
          <cell r="P1713">
            <v>0</v>
          </cell>
          <cell r="Q1713">
            <v>0</v>
          </cell>
          <cell r="R1713">
            <v>0</v>
          </cell>
          <cell r="S1713">
            <v>0</v>
          </cell>
          <cell r="T1713">
            <v>0</v>
          </cell>
          <cell r="U1713">
            <v>0</v>
          </cell>
          <cell r="V1713">
            <v>0</v>
          </cell>
          <cell r="W1713">
            <v>0</v>
          </cell>
          <cell r="X1713">
            <v>0</v>
          </cell>
          <cell r="Y1713">
            <v>0</v>
          </cell>
          <cell r="Z1713">
            <v>0</v>
          </cell>
          <cell r="AA1713">
            <v>0</v>
          </cell>
          <cell r="AB1713">
            <v>0</v>
          </cell>
          <cell r="AC1713">
            <v>0</v>
          </cell>
          <cell r="AD1713">
            <v>0</v>
          </cell>
          <cell r="AE1713">
            <v>0</v>
          </cell>
          <cell r="AF1713">
            <v>0</v>
          </cell>
          <cell r="AG1713">
            <v>0</v>
          </cell>
          <cell r="AH1713">
            <v>0</v>
          </cell>
          <cell r="AI1713">
            <v>0</v>
          </cell>
        </row>
        <row r="1714">
          <cell r="C1714" t="str">
            <v>SL1052300</v>
          </cell>
          <cell r="D1714" t="str">
            <v>Viga de amarre en concreto reforzado de 3000 psi; As 4Ø 1/2", estibos Ø3/8" @ 0,15. Dimensiones (0,25x0,40)</v>
          </cell>
          <cell r="E1714" t="str">
            <v>ML</v>
          </cell>
          <cell r="F1714" t="str">
            <v>islp10008500</v>
          </cell>
          <cell r="G1714">
            <v>0</v>
          </cell>
          <cell r="J1714">
            <v>0</v>
          </cell>
          <cell r="K1714" t="str">
            <v>HERRAMIENTA.MENOR(%)-0,1</v>
          </cell>
          <cell r="L1714" t="str">
            <v>100000-4,4</v>
          </cell>
          <cell r="M1714" t="str">
            <v>100001-4,8</v>
          </cell>
          <cell r="N1714" t="str">
            <v>B0073230-,06</v>
          </cell>
          <cell r="O1714" t="str">
            <v>SLASUB100014-,11</v>
          </cell>
          <cell r="P1714" t="str">
            <v>isle10001400-,15</v>
          </cell>
          <cell r="Q1714" t="str">
            <v>islp10008400-,06</v>
          </cell>
          <cell r="R1714" t="str">
            <v>islp10008500-,015</v>
          </cell>
          <cell r="S1714">
            <v>0</v>
          </cell>
          <cell r="T1714">
            <v>0</v>
          </cell>
          <cell r="U1714">
            <v>0</v>
          </cell>
          <cell r="V1714">
            <v>0</v>
          </cell>
          <cell r="W1714">
            <v>0</v>
          </cell>
          <cell r="X1714">
            <v>0</v>
          </cell>
          <cell r="Y1714">
            <v>0</v>
          </cell>
          <cell r="Z1714">
            <v>0</v>
          </cell>
          <cell r="AA1714">
            <v>0</v>
          </cell>
          <cell r="AB1714">
            <v>0</v>
          </cell>
          <cell r="AC1714">
            <v>0</v>
          </cell>
          <cell r="AD1714">
            <v>0</v>
          </cell>
          <cell r="AE1714">
            <v>0</v>
          </cell>
          <cell r="AF1714">
            <v>0</v>
          </cell>
          <cell r="AG1714">
            <v>0</v>
          </cell>
          <cell r="AH1714">
            <v>0</v>
          </cell>
          <cell r="AI1714">
            <v>0</v>
          </cell>
        </row>
        <row r="1715">
          <cell r="C1715" t="str">
            <v>SL1052400</v>
          </cell>
          <cell r="D1715" t="str">
            <v>Afirmado (Material de Relleno Asfaltico)</v>
          </cell>
          <cell r="E1715" t="str">
            <v>M3</v>
          </cell>
          <cell r="F1715">
            <v>0</v>
          </cell>
          <cell r="G1715">
            <v>0</v>
          </cell>
          <cell r="J1715">
            <v>0</v>
          </cell>
          <cell r="K1715" t="str">
            <v>HERRAMIENTA.MENOR(%)-0,1</v>
          </cell>
          <cell r="L1715" t="str">
            <v>isle10006100-,085</v>
          </cell>
          <cell r="M1715" t="str">
            <v>isle10006200-,044</v>
          </cell>
          <cell r="N1715" t="str">
            <v>isle10006300-,042</v>
          </cell>
          <cell r="O1715" t="str">
            <v>islt10002500-11,7</v>
          </cell>
          <cell r="P1715" t="str">
            <v>islp10007000-,045</v>
          </cell>
          <cell r="Q1715">
            <v>0</v>
          </cell>
          <cell r="R1715">
            <v>0</v>
          </cell>
          <cell r="S1715">
            <v>0</v>
          </cell>
          <cell r="T1715">
            <v>0</v>
          </cell>
          <cell r="U1715">
            <v>0</v>
          </cell>
          <cell r="V1715">
            <v>0</v>
          </cell>
          <cell r="W1715">
            <v>0</v>
          </cell>
          <cell r="X1715">
            <v>0</v>
          </cell>
          <cell r="Y1715">
            <v>0</v>
          </cell>
          <cell r="Z1715">
            <v>0</v>
          </cell>
          <cell r="AA1715">
            <v>0</v>
          </cell>
          <cell r="AB1715">
            <v>0</v>
          </cell>
          <cell r="AC1715">
            <v>0</v>
          </cell>
          <cell r="AD1715">
            <v>0</v>
          </cell>
          <cell r="AE1715">
            <v>0</v>
          </cell>
          <cell r="AF1715">
            <v>0</v>
          </cell>
          <cell r="AG1715">
            <v>0</v>
          </cell>
          <cell r="AH1715">
            <v>0</v>
          </cell>
          <cell r="AI1715">
            <v>0</v>
          </cell>
        </row>
        <row r="1716">
          <cell r="C1716" t="str">
            <v>SL1052500</v>
          </cell>
          <cell r="D1716" t="str">
            <v>Levante en bloque de cemento vibrado n° 6, mortero de pega 1:4</v>
          </cell>
          <cell r="E1716" t="str">
            <v>M2</v>
          </cell>
          <cell r="F1716" t="str">
            <v>Bloque de cemento vibrado N° 15@13,125*U+1850^Mortero 1:4@0,021*M3+314757^Herramientas menores@0,4*Tarifa+500^Oficial@0,1*Dia+59500^Ayudante@0,1*Dia+48450^</v>
          </cell>
          <cell r="G1716">
            <v>0</v>
          </cell>
          <cell r="J1716">
            <v>0</v>
          </cell>
          <cell r="K1716" t="str">
            <v>HERRAMIENTA.MENOR(%)-0,025</v>
          </cell>
          <cell r="L1716" t="str">
            <v>igob1005800-13,125</v>
          </cell>
          <cell r="M1716" t="str">
            <v>SLASUB100021-,021</v>
          </cell>
          <cell r="N1716" t="str">
            <v>islp10006200-,065</v>
          </cell>
          <cell r="O1716">
            <v>0</v>
          </cell>
          <cell r="P1716">
            <v>0</v>
          </cell>
          <cell r="Q1716">
            <v>0</v>
          </cell>
          <cell r="R1716">
            <v>0</v>
          </cell>
          <cell r="S1716">
            <v>0</v>
          </cell>
          <cell r="T1716">
            <v>0</v>
          </cell>
          <cell r="U1716">
            <v>0</v>
          </cell>
          <cell r="V1716">
            <v>0</v>
          </cell>
          <cell r="W1716">
            <v>0</v>
          </cell>
          <cell r="X1716">
            <v>0</v>
          </cell>
          <cell r="Y1716">
            <v>0</v>
          </cell>
          <cell r="Z1716">
            <v>0</v>
          </cell>
          <cell r="AA1716">
            <v>0</v>
          </cell>
          <cell r="AB1716">
            <v>0</v>
          </cell>
          <cell r="AC1716">
            <v>0</v>
          </cell>
          <cell r="AD1716">
            <v>0</v>
          </cell>
          <cell r="AE1716">
            <v>0</v>
          </cell>
          <cell r="AF1716">
            <v>0</v>
          </cell>
          <cell r="AG1716">
            <v>0</v>
          </cell>
          <cell r="AH1716">
            <v>0</v>
          </cell>
          <cell r="AI1716">
            <v>0</v>
          </cell>
        </row>
        <row r="1717">
          <cell r="C1717" t="str">
            <v>SL1052600</v>
          </cell>
          <cell r="D1717" t="str">
            <v>Cubierta en la lamina ondulada perfil 7(sin estructura)</v>
          </cell>
          <cell r="E1717" t="str">
            <v>M2</v>
          </cell>
          <cell r="F1717">
            <v>0</v>
          </cell>
          <cell r="G1717">
            <v>0</v>
          </cell>
          <cell r="J1717">
            <v>0</v>
          </cell>
          <cell r="K1717" t="str">
            <v>HERRAMIENTA.MENOR(%)-0,01</v>
          </cell>
          <cell r="L1717" t="str">
            <v>isle10006400-,8</v>
          </cell>
          <cell r="M1717" t="str">
            <v>islm10002212-1</v>
          </cell>
          <cell r="N1717" t="str">
            <v>islm10002213-,15</v>
          </cell>
          <cell r="O1717" t="str">
            <v>islm10002214-3</v>
          </cell>
          <cell r="P1717" t="str">
            <v>islm10002215-,2</v>
          </cell>
          <cell r="Q1717" t="str">
            <v>islm10002216-,50</v>
          </cell>
          <cell r="R1717" t="str">
            <v>islp10007300-,2</v>
          </cell>
          <cell r="S1717">
            <v>0</v>
          </cell>
          <cell r="T1717">
            <v>0</v>
          </cell>
          <cell r="U1717">
            <v>0</v>
          </cell>
          <cell r="V1717">
            <v>0</v>
          </cell>
          <cell r="W1717">
            <v>0</v>
          </cell>
          <cell r="X1717">
            <v>0</v>
          </cell>
          <cell r="Y1717">
            <v>0</v>
          </cell>
          <cell r="Z1717">
            <v>0</v>
          </cell>
          <cell r="AA1717">
            <v>0</v>
          </cell>
          <cell r="AB1717">
            <v>0</v>
          </cell>
          <cell r="AC1717">
            <v>0</v>
          </cell>
          <cell r="AD1717">
            <v>0</v>
          </cell>
          <cell r="AE1717">
            <v>0</v>
          </cell>
          <cell r="AF1717">
            <v>0</v>
          </cell>
          <cell r="AG1717">
            <v>0</v>
          </cell>
          <cell r="AH1717">
            <v>0</v>
          </cell>
          <cell r="AI1717">
            <v>0</v>
          </cell>
        </row>
        <row r="1718">
          <cell r="C1718" t="str">
            <v>SL1052700</v>
          </cell>
          <cell r="D1718" t="str">
            <v>Cercha metalica de 2" de 1/2" y 1 de 5,/8", incluye pintura de anticorrosivo y esmalte</v>
          </cell>
          <cell r="E1718" t="str">
            <v>ML</v>
          </cell>
          <cell r="F1718">
            <v>0</v>
          </cell>
          <cell r="G1718">
            <v>0</v>
          </cell>
          <cell r="J1718">
            <v>0</v>
          </cell>
          <cell r="K1718" t="str">
            <v>HERRAMIENTA.MENOR(%)-0,0667</v>
          </cell>
          <cell r="L1718" t="str">
            <v>isle10006500-,09</v>
          </cell>
          <cell r="M1718" t="str">
            <v>isle10006600-,08</v>
          </cell>
          <cell r="N1718" t="str">
            <v>islm10002217-,5</v>
          </cell>
          <cell r="O1718" t="str">
            <v>islm10002218-,5</v>
          </cell>
          <cell r="P1718" t="str">
            <v>islm10002219-,03</v>
          </cell>
          <cell r="Q1718" t="str">
            <v>islm10002220-,05</v>
          </cell>
          <cell r="R1718" t="str">
            <v>islm10002221-,05</v>
          </cell>
          <cell r="S1718" t="str">
            <v>islp10009400-,2445</v>
          </cell>
          <cell r="T1718">
            <v>0</v>
          </cell>
          <cell r="U1718">
            <v>0</v>
          </cell>
          <cell r="V1718">
            <v>0</v>
          </cell>
          <cell r="W1718">
            <v>0</v>
          </cell>
          <cell r="X1718">
            <v>0</v>
          </cell>
          <cell r="Y1718">
            <v>0</v>
          </cell>
          <cell r="Z1718">
            <v>0</v>
          </cell>
          <cell r="AA1718">
            <v>0</v>
          </cell>
          <cell r="AB1718">
            <v>0</v>
          </cell>
          <cell r="AC1718">
            <v>0</v>
          </cell>
          <cell r="AD1718">
            <v>0</v>
          </cell>
          <cell r="AE1718">
            <v>0</v>
          </cell>
          <cell r="AF1718">
            <v>0</v>
          </cell>
          <cell r="AG1718">
            <v>0</v>
          </cell>
          <cell r="AH1718">
            <v>0</v>
          </cell>
          <cell r="AI1718">
            <v>0</v>
          </cell>
        </row>
        <row r="1719">
          <cell r="C1719" t="str">
            <v>SL1052800</v>
          </cell>
          <cell r="D1719" t="str">
            <v>Cielo en lamina de yeso carton, incluye estructura de aluminio</v>
          </cell>
          <cell r="E1719" t="str">
            <v>M2</v>
          </cell>
          <cell r="F1719">
            <v>0</v>
          </cell>
          <cell r="G1719">
            <v>0</v>
          </cell>
          <cell r="J1719">
            <v>0</v>
          </cell>
          <cell r="K1719" t="str">
            <v>HERRAMIENTA.MENOR(%)-0,03</v>
          </cell>
          <cell r="L1719" t="str">
            <v>isle10006400-,25</v>
          </cell>
          <cell r="M1719" t="str">
            <v>islm10002222-1</v>
          </cell>
          <cell r="N1719" t="str">
            <v>islm10002223-1</v>
          </cell>
          <cell r="O1719" t="str">
            <v>islm10002224-,015</v>
          </cell>
          <cell r="P1719" t="str">
            <v>islm10002225-1</v>
          </cell>
          <cell r="Q1719" t="str">
            <v>islm10002226-1</v>
          </cell>
          <cell r="R1719" t="str">
            <v>islp10009400-,08</v>
          </cell>
          <cell r="S1719">
            <v>0</v>
          </cell>
          <cell r="T1719">
            <v>0</v>
          </cell>
          <cell r="U1719">
            <v>0</v>
          </cell>
          <cell r="V1719">
            <v>0</v>
          </cell>
          <cell r="W1719">
            <v>0</v>
          </cell>
          <cell r="X1719">
            <v>0</v>
          </cell>
          <cell r="Y1719">
            <v>0</v>
          </cell>
          <cell r="Z1719">
            <v>0</v>
          </cell>
          <cell r="AA1719">
            <v>0</v>
          </cell>
          <cell r="AB1719">
            <v>0</v>
          </cell>
          <cell r="AC1719">
            <v>0</v>
          </cell>
          <cell r="AD1719">
            <v>0</v>
          </cell>
          <cell r="AE1719">
            <v>0</v>
          </cell>
          <cell r="AF1719">
            <v>0</v>
          </cell>
          <cell r="AG1719">
            <v>0</v>
          </cell>
          <cell r="AH1719">
            <v>0</v>
          </cell>
          <cell r="AI1719">
            <v>0</v>
          </cell>
        </row>
        <row r="1720">
          <cell r="C1720" t="str">
            <v>SL1052900</v>
          </cell>
          <cell r="D1720" t="str">
            <v>Zabaleta en concreto de 2500 psi</v>
          </cell>
          <cell r="E1720" t="str">
            <v>ML</v>
          </cell>
          <cell r="F1720">
            <v>0</v>
          </cell>
          <cell r="G1720">
            <v>0</v>
          </cell>
          <cell r="J1720">
            <v>0</v>
          </cell>
          <cell r="K1720" t="str">
            <v>HERRAMIENTA.MENOR(%)-0,03</v>
          </cell>
          <cell r="L1720" t="str">
            <v>isle10006700-,04</v>
          </cell>
          <cell r="M1720" t="str">
            <v>SLASUB100015-,05</v>
          </cell>
          <cell r="N1720" t="str">
            <v>islp10007000-,03</v>
          </cell>
          <cell r="O1720">
            <v>0</v>
          </cell>
          <cell r="P1720">
            <v>0</v>
          </cell>
          <cell r="Q1720">
            <v>0</v>
          </cell>
          <cell r="R1720">
            <v>0</v>
          </cell>
          <cell r="S1720">
            <v>0</v>
          </cell>
          <cell r="T1720">
            <v>0</v>
          </cell>
          <cell r="U1720">
            <v>0</v>
          </cell>
          <cell r="V1720">
            <v>0</v>
          </cell>
          <cell r="W1720">
            <v>0</v>
          </cell>
          <cell r="X1720">
            <v>0</v>
          </cell>
          <cell r="Y1720">
            <v>0</v>
          </cell>
          <cell r="Z1720">
            <v>0</v>
          </cell>
          <cell r="AA1720">
            <v>0</v>
          </cell>
          <cell r="AB1720">
            <v>0</v>
          </cell>
          <cell r="AC1720">
            <v>0</v>
          </cell>
          <cell r="AD1720">
            <v>0</v>
          </cell>
          <cell r="AE1720">
            <v>0</v>
          </cell>
          <cell r="AF1720">
            <v>0</v>
          </cell>
          <cell r="AG1720">
            <v>0</v>
          </cell>
          <cell r="AH1720">
            <v>0</v>
          </cell>
          <cell r="AI1720">
            <v>0</v>
          </cell>
        </row>
        <row r="1721">
          <cell r="C1721" t="str">
            <v>SL1053000</v>
          </cell>
          <cell r="D1721" t="str">
            <v>Impermeabilización de Zabaleta en manto de 3mm; Incluye Pintura Bituminosa</v>
          </cell>
          <cell r="E1721" t="str">
            <v>ML</v>
          </cell>
          <cell r="F1721">
            <v>0</v>
          </cell>
          <cell r="G1721">
            <v>0</v>
          </cell>
          <cell r="J1721">
            <v>0</v>
          </cell>
          <cell r="K1721" t="str">
            <v>HERRAMIENTA.MENOR(%)-0,03</v>
          </cell>
          <cell r="L1721" t="str">
            <v>islm10002229-,05</v>
          </cell>
          <cell r="M1721" t="str">
            <v>islm10002230-,1</v>
          </cell>
          <cell r="N1721" t="str">
            <v>islm10002231-,05</v>
          </cell>
          <cell r="O1721" t="str">
            <v>islp10009500-,05</v>
          </cell>
          <cell r="P1721">
            <v>0</v>
          </cell>
          <cell r="Q1721">
            <v>0</v>
          </cell>
          <cell r="R1721">
            <v>0</v>
          </cell>
          <cell r="S1721">
            <v>0</v>
          </cell>
          <cell r="T1721">
            <v>0</v>
          </cell>
          <cell r="U1721">
            <v>0</v>
          </cell>
          <cell r="V1721">
            <v>0</v>
          </cell>
          <cell r="W1721">
            <v>0</v>
          </cell>
          <cell r="X1721">
            <v>0</v>
          </cell>
          <cell r="Y1721">
            <v>0</v>
          </cell>
          <cell r="Z1721">
            <v>0</v>
          </cell>
          <cell r="AA1721">
            <v>0</v>
          </cell>
          <cell r="AB1721">
            <v>0</v>
          </cell>
          <cell r="AC1721">
            <v>0</v>
          </cell>
          <cell r="AD1721">
            <v>0</v>
          </cell>
          <cell r="AE1721">
            <v>0</v>
          </cell>
          <cell r="AF1721">
            <v>0</v>
          </cell>
          <cell r="AG1721">
            <v>0</v>
          </cell>
          <cell r="AH1721">
            <v>0</v>
          </cell>
          <cell r="AI1721">
            <v>0</v>
          </cell>
        </row>
        <row r="1722">
          <cell r="C1722" t="str">
            <v>SL1053100</v>
          </cell>
          <cell r="D1722" t="str">
            <v xml:space="preserve"> Relleno en recebo compactacion mecanica</v>
          </cell>
          <cell r="E1722" t="str">
            <v>M3</v>
          </cell>
          <cell r="F1722">
            <v>0</v>
          </cell>
          <cell r="G1722">
            <v>0</v>
          </cell>
          <cell r="J1722">
            <v>0</v>
          </cell>
          <cell r="K1722" t="str">
            <v xml:space="preserve">HERRAMIENTA.MENOR(%)-0,040 </v>
          </cell>
          <cell r="L1722" t="str">
            <v>isle10006800-,08</v>
          </cell>
          <cell r="M1722" t="str">
            <v>islm10002232-1,3</v>
          </cell>
          <cell r="N1722" t="str">
            <v>islm10002233-78</v>
          </cell>
          <cell r="O1722" t="str">
            <v>islp10009600-,03</v>
          </cell>
          <cell r="P1722">
            <v>0</v>
          </cell>
          <cell r="Q1722">
            <v>0</v>
          </cell>
          <cell r="R1722">
            <v>0</v>
          </cell>
          <cell r="S1722">
            <v>0</v>
          </cell>
          <cell r="T1722">
            <v>0</v>
          </cell>
          <cell r="U1722">
            <v>0</v>
          </cell>
          <cell r="V1722">
            <v>0</v>
          </cell>
          <cell r="W1722">
            <v>0</v>
          </cell>
          <cell r="X1722">
            <v>0</v>
          </cell>
          <cell r="Y1722">
            <v>0</v>
          </cell>
          <cell r="Z1722">
            <v>0</v>
          </cell>
          <cell r="AA1722">
            <v>0</v>
          </cell>
          <cell r="AB1722">
            <v>0</v>
          </cell>
          <cell r="AC1722">
            <v>0</v>
          </cell>
          <cell r="AD1722">
            <v>0</v>
          </cell>
          <cell r="AE1722">
            <v>0</v>
          </cell>
          <cell r="AF1722">
            <v>0</v>
          </cell>
          <cell r="AG1722">
            <v>0</v>
          </cell>
          <cell r="AH1722">
            <v>0</v>
          </cell>
          <cell r="AI1722">
            <v>0</v>
          </cell>
        </row>
        <row r="1723">
          <cell r="C1723" t="str">
            <v>SL1053200</v>
          </cell>
          <cell r="D1723" t="str">
            <v>Plantilla de piso en concreto de 2,500 psi, espesor 0,05 m</v>
          </cell>
          <cell r="E1723" t="str">
            <v>M2</v>
          </cell>
          <cell r="F1723">
            <v>0</v>
          </cell>
          <cell r="G1723">
            <v>0</v>
          </cell>
          <cell r="J1723">
            <v>0</v>
          </cell>
          <cell r="K1723" t="str">
            <v>HERRAMIENTA.MENOR(%)-0,1</v>
          </cell>
          <cell r="L1723" t="str">
            <v>SLASUB100015-,053</v>
          </cell>
          <cell r="M1723" t="str">
            <v>islp10006200-,045</v>
          </cell>
          <cell r="N1723">
            <v>0</v>
          </cell>
          <cell r="O1723">
            <v>0</v>
          </cell>
          <cell r="P1723">
            <v>0</v>
          </cell>
          <cell r="Q1723">
            <v>0</v>
          </cell>
          <cell r="R1723">
            <v>0</v>
          </cell>
          <cell r="S1723">
            <v>0</v>
          </cell>
          <cell r="T1723">
            <v>0</v>
          </cell>
          <cell r="U1723">
            <v>0</v>
          </cell>
          <cell r="V1723">
            <v>0</v>
          </cell>
          <cell r="W1723">
            <v>0</v>
          </cell>
          <cell r="X1723">
            <v>0</v>
          </cell>
          <cell r="Y1723">
            <v>0</v>
          </cell>
          <cell r="Z1723">
            <v>0</v>
          </cell>
          <cell r="AA1723">
            <v>0</v>
          </cell>
          <cell r="AB1723">
            <v>0</v>
          </cell>
          <cell r="AC1723">
            <v>0</v>
          </cell>
          <cell r="AD1723">
            <v>0</v>
          </cell>
          <cell r="AE1723">
            <v>0</v>
          </cell>
          <cell r="AF1723">
            <v>0</v>
          </cell>
          <cell r="AG1723">
            <v>0</v>
          </cell>
          <cell r="AH1723">
            <v>0</v>
          </cell>
          <cell r="AI1723">
            <v>0</v>
          </cell>
        </row>
        <row r="1724">
          <cell r="C1724" t="str">
            <v>SL1053300</v>
          </cell>
          <cell r="D1724" t="str">
            <v>Piso en ceramica ,30x,30</v>
          </cell>
          <cell r="E1724" t="str">
            <v>M2</v>
          </cell>
          <cell r="F1724">
            <v>0</v>
          </cell>
          <cell r="G1724">
            <v>0</v>
          </cell>
          <cell r="J1724">
            <v>0</v>
          </cell>
          <cell r="K1724" t="str">
            <v>HERRAMIENTA.MENOR(%)-,048</v>
          </cell>
          <cell r="L1724" t="str">
            <v>islm10002234-1,05</v>
          </cell>
          <cell r="M1724" t="str">
            <v>islm10001986-4</v>
          </cell>
          <cell r="N1724" t="str">
            <v>islm10001987-3</v>
          </cell>
          <cell r="O1724" t="str">
            <v>islp10008000-,06</v>
          </cell>
          <cell r="P1724">
            <v>0</v>
          </cell>
          <cell r="Q1724">
            <v>0</v>
          </cell>
          <cell r="R1724">
            <v>0</v>
          </cell>
          <cell r="S1724">
            <v>0</v>
          </cell>
          <cell r="T1724">
            <v>0</v>
          </cell>
          <cell r="U1724">
            <v>0</v>
          </cell>
          <cell r="V1724">
            <v>0</v>
          </cell>
          <cell r="W1724">
            <v>0</v>
          </cell>
          <cell r="X1724">
            <v>0</v>
          </cell>
          <cell r="Y1724">
            <v>0</v>
          </cell>
          <cell r="Z1724">
            <v>0</v>
          </cell>
          <cell r="AA1724">
            <v>0</v>
          </cell>
          <cell r="AB1724">
            <v>0</v>
          </cell>
          <cell r="AC1724">
            <v>0</v>
          </cell>
          <cell r="AD1724">
            <v>0</v>
          </cell>
          <cell r="AE1724">
            <v>0</v>
          </cell>
          <cell r="AF1724">
            <v>0</v>
          </cell>
          <cell r="AG1724">
            <v>0</v>
          </cell>
          <cell r="AH1724">
            <v>0</v>
          </cell>
          <cell r="AI1724">
            <v>0</v>
          </cell>
        </row>
        <row r="1725">
          <cell r="C1725" t="str">
            <v>SL1053400</v>
          </cell>
          <cell r="D1725" t="str">
            <v>Zocalo en ceramica ,30x,30</v>
          </cell>
          <cell r="E1725" t="str">
            <v>ML</v>
          </cell>
          <cell r="F1725">
            <v>0</v>
          </cell>
          <cell r="G1725">
            <v>0</v>
          </cell>
          <cell r="J1725">
            <v>0</v>
          </cell>
          <cell r="K1725" t="str">
            <v>HERRAMIENTA.MENOR(%)-,048</v>
          </cell>
          <cell r="L1725" t="str">
            <v>islm10002234-,105</v>
          </cell>
          <cell r="M1725" t="str">
            <v>islm10001986-1,2</v>
          </cell>
          <cell r="N1725" t="str">
            <v>islm10001987-,82</v>
          </cell>
          <cell r="O1725" t="str">
            <v>islp10008000-,02</v>
          </cell>
          <cell r="P1725">
            <v>0</v>
          </cell>
          <cell r="Q1725">
            <v>0</v>
          </cell>
          <cell r="R1725">
            <v>0</v>
          </cell>
          <cell r="S1725">
            <v>0</v>
          </cell>
          <cell r="T1725">
            <v>0</v>
          </cell>
          <cell r="U1725">
            <v>0</v>
          </cell>
          <cell r="V1725">
            <v>0</v>
          </cell>
          <cell r="W1725">
            <v>0</v>
          </cell>
          <cell r="X1725">
            <v>0</v>
          </cell>
          <cell r="Y1725">
            <v>0</v>
          </cell>
          <cell r="Z1725">
            <v>0</v>
          </cell>
          <cell r="AA1725">
            <v>0</v>
          </cell>
          <cell r="AB1725">
            <v>0</v>
          </cell>
          <cell r="AC1725">
            <v>0</v>
          </cell>
          <cell r="AD1725">
            <v>0</v>
          </cell>
          <cell r="AE1725">
            <v>0</v>
          </cell>
          <cell r="AF1725">
            <v>0</v>
          </cell>
          <cell r="AG1725">
            <v>0</v>
          </cell>
          <cell r="AH1725">
            <v>0</v>
          </cell>
          <cell r="AI1725">
            <v>0</v>
          </cell>
        </row>
        <row r="1726">
          <cell r="C1726" t="str">
            <v>SL1053500</v>
          </cell>
          <cell r="D1726" t="str">
            <v>Piso en tablon vitrificado trafico 5 con juntas en mortero 1:6,integral con polvo mineral rojo</v>
          </cell>
          <cell r="E1726" t="str">
            <v>M2</v>
          </cell>
          <cell r="F1726" t="str">
            <v>islm10002236</v>
          </cell>
          <cell r="G1726">
            <v>0</v>
          </cell>
          <cell r="J1726">
            <v>0</v>
          </cell>
          <cell r="K1726" t="str">
            <v>HERRAMIENTA.MENOR(%)-,048</v>
          </cell>
          <cell r="L1726" t="str">
            <v>islm10002236-1</v>
          </cell>
          <cell r="M1726" t="str">
            <v>islm10002024-,05</v>
          </cell>
          <cell r="N1726" t="str">
            <v>islm10002025-,55</v>
          </cell>
          <cell r="O1726" t="str">
            <v>islm10002026-,03</v>
          </cell>
          <cell r="P1726" t="str">
            <v>islm10002027-,2</v>
          </cell>
          <cell r="Q1726" t="str">
            <v>islm10002028-,04</v>
          </cell>
          <cell r="R1726" t="str">
            <v>islp10008000-,055</v>
          </cell>
          <cell r="S1726">
            <v>0</v>
          </cell>
          <cell r="T1726">
            <v>0</v>
          </cell>
          <cell r="U1726">
            <v>0</v>
          </cell>
          <cell r="V1726">
            <v>0</v>
          </cell>
          <cell r="W1726">
            <v>0</v>
          </cell>
          <cell r="X1726">
            <v>0</v>
          </cell>
          <cell r="Y1726">
            <v>0</v>
          </cell>
          <cell r="Z1726">
            <v>0</v>
          </cell>
          <cell r="AA1726">
            <v>0</v>
          </cell>
          <cell r="AB1726">
            <v>0</v>
          </cell>
          <cell r="AC1726">
            <v>0</v>
          </cell>
          <cell r="AD1726">
            <v>0</v>
          </cell>
          <cell r="AE1726">
            <v>0</v>
          </cell>
          <cell r="AF1726">
            <v>0</v>
          </cell>
          <cell r="AG1726">
            <v>0</v>
          </cell>
          <cell r="AH1726">
            <v>0</v>
          </cell>
          <cell r="AI1726">
            <v>0</v>
          </cell>
        </row>
        <row r="1727">
          <cell r="C1727" t="str">
            <v>SL1053600</v>
          </cell>
          <cell r="D1727" t="str">
            <v>Plantilla de piso en concreto de 2,500 psi, espesor 0,10 m</v>
          </cell>
          <cell r="E1727" t="str">
            <v>M2</v>
          </cell>
          <cell r="F1727">
            <v>0</v>
          </cell>
          <cell r="G1727">
            <v>0</v>
          </cell>
          <cell r="J1727">
            <v>0</v>
          </cell>
          <cell r="K1727" t="str">
            <v>HERRAMIENTA.MENOR(%)-0,1</v>
          </cell>
          <cell r="L1727" t="str">
            <v>SLASUB100015-,105</v>
          </cell>
          <cell r="M1727" t="str">
            <v>islp10006200-,065</v>
          </cell>
          <cell r="N1727">
            <v>0</v>
          </cell>
          <cell r="O1727">
            <v>0</v>
          </cell>
          <cell r="P1727">
            <v>0</v>
          </cell>
          <cell r="Q1727">
            <v>0</v>
          </cell>
          <cell r="R1727">
            <v>0</v>
          </cell>
          <cell r="S1727">
            <v>0</v>
          </cell>
          <cell r="T1727">
            <v>0</v>
          </cell>
          <cell r="U1727">
            <v>0</v>
          </cell>
          <cell r="V1727">
            <v>0</v>
          </cell>
          <cell r="W1727">
            <v>0</v>
          </cell>
          <cell r="X1727">
            <v>0</v>
          </cell>
          <cell r="Y1727">
            <v>0</v>
          </cell>
          <cell r="Z1727">
            <v>0</v>
          </cell>
          <cell r="AA1727">
            <v>0</v>
          </cell>
          <cell r="AB1727">
            <v>0</v>
          </cell>
          <cell r="AC1727">
            <v>0</v>
          </cell>
          <cell r="AD1727">
            <v>0</v>
          </cell>
          <cell r="AE1727">
            <v>0</v>
          </cell>
          <cell r="AF1727">
            <v>0</v>
          </cell>
          <cell r="AG1727">
            <v>0</v>
          </cell>
          <cell r="AH1727">
            <v>0</v>
          </cell>
          <cell r="AI1727">
            <v>0</v>
          </cell>
        </row>
        <row r="1728">
          <cell r="C1728" t="str">
            <v>SL1053700</v>
          </cell>
          <cell r="D1728" t="str">
            <v>Suministro e instalacion de ventanas 1,40x1,20 ref: 5020 aluminio color bronce con vidrio de 5 mm</v>
          </cell>
          <cell r="E1728" t="str">
            <v>M2</v>
          </cell>
          <cell r="F1728">
            <v>0</v>
          </cell>
          <cell r="G1728">
            <v>0</v>
          </cell>
          <cell r="J1728">
            <v>0</v>
          </cell>
          <cell r="K1728" t="str">
            <v>HERRAMIENTA.MENOR(%)-0,1</v>
          </cell>
          <cell r="L1728" t="str">
            <v>islm10002237-,62</v>
          </cell>
          <cell r="M1728" t="str">
            <v>islp10009400-,18</v>
          </cell>
          <cell r="N1728">
            <v>0</v>
          </cell>
          <cell r="O1728">
            <v>0</v>
          </cell>
          <cell r="P1728">
            <v>0</v>
          </cell>
          <cell r="Q1728">
            <v>0</v>
          </cell>
          <cell r="R1728">
            <v>0</v>
          </cell>
          <cell r="S1728">
            <v>0</v>
          </cell>
          <cell r="T1728">
            <v>0</v>
          </cell>
          <cell r="U1728">
            <v>0</v>
          </cell>
          <cell r="V1728">
            <v>0</v>
          </cell>
          <cell r="W1728">
            <v>0</v>
          </cell>
          <cell r="X1728">
            <v>0</v>
          </cell>
          <cell r="Y1728">
            <v>0</v>
          </cell>
          <cell r="Z1728">
            <v>0</v>
          </cell>
          <cell r="AA1728">
            <v>0</v>
          </cell>
          <cell r="AB1728">
            <v>0</v>
          </cell>
          <cell r="AC1728">
            <v>0</v>
          </cell>
          <cell r="AD1728">
            <v>0</v>
          </cell>
          <cell r="AE1728">
            <v>0</v>
          </cell>
          <cell r="AF1728">
            <v>0</v>
          </cell>
          <cell r="AG1728">
            <v>0</v>
          </cell>
          <cell r="AH1728">
            <v>0</v>
          </cell>
          <cell r="AI1728">
            <v>0</v>
          </cell>
        </row>
        <row r="1729">
          <cell r="C1729" t="str">
            <v>SL1053800</v>
          </cell>
          <cell r="D1729" t="str">
            <v>Suministro e instalacion de protectores en varilla cuadrada de 1/2"</v>
          </cell>
          <cell r="E1729" t="str">
            <v>M2</v>
          </cell>
          <cell r="F1729">
            <v>0</v>
          </cell>
          <cell r="G1729">
            <v>0</v>
          </cell>
          <cell r="J1729">
            <v>0</v>
          </cell>
          <cell r="K1729" t="str">
            <v>HERRAMIENTA.MENOR(%)-0,1</v>
          </cell>
          <cell r="L1729" t="str">
            <v>islm10002238-1,05</v>
          </cell>
          <cell r="M1729" t="str">
            <v>islp10006700-,13</v>
          </cell>
          <cell r="N1729">
            <v>0</v>
          </cell>
          <cell r="O1729">
            <v>0</v>
          </cell>
          <cell r="P1729">
            <v>0</v>
          </cell>
          <cell r="Q1729">
            <v>0</v>
          </cell>
          <cell r="R1729">
            <v>0</v>
          </cell>
          <cell r="S1729">
            <v>0</v>
          </cell>
          <cell r="T1729">
            <v>0</v>
          </cell>
          <cell r="U1729">
            <v>0</v>
          </cell>
          <cell r="V1729">
            <v>0</v>
          </cell>
          <cell r="W1729">
            <v>0</v>
          </cell>
          <cell r="X1729">
            <v>0</v>
          </cell>
          <cell r="Y1729">
            <v>0</v>
          </cell>
          <cell r="Z1729">
            <v>0</v>
          </cell>
          <cell r="AA1729">
            <v>0</v>
          </cell>
          <cell r="AB1729">
            <v>0</v>
          </cell>
          <cell r="AC1729">
            <v>0</v>
          </cell>
          <cell r="AD1729">
            <v>0</v>
          </cell>
          <cell r="AE1729">
            <v>0</v>
          </cell>
          <cell r="AF1729">
            <v>0</v>
          </cell>
          <cell r="AG1729">
            <v>0</v>
          </cell>
          <cell r="AH1729">
            <v>0</v>
          </cell>
          <cell r="AI1729">
            <v>0</v>
          </cell>
        </row>
        <row r="1730">
          <cell r="C1730" t="str">
            <v>SL1053900</v>
          </cell>
          <cell r="D1730" t="str">
            <v>Suministro e instalacion de puerta metalica Calibre de 18 de dim: 2,00 x 1,00 mts</v>
          </cell>
          <cell r="E1730" t="str">
            <v>UN</v>
          </cell>
          <cell r="F1730">
            <v>0</v>
          </cell>
          <cell r="G1730">
            <v>0</v>
          </cell>
          <cell r="J1730">
            <v>0</v>
          </cell>
          <cell r="K1730" t="str">
            <v xml:space="preserve">HERRAMIENTA.MENOR(%)-0,040 </v>
          </cell>
          <cell r="L1730" t="str">
            <v>islm10002239-1</v>
          </cell>
          <cell r="M1730" t="str">
            <v>islp10009400-,25</v>
          </cell>
          <cell r="N1730">
            <v>0</v>
          </cell>
          <cell r="O1730">
            <v>0</v>
          </cell>
          <cell r="P1730">
            <v>0</v>
          </cell>
          <cell r="Q1730">
            <v>0</v>
          </cell>
          <cell r="R1730">
            <v>0</v>
          </cell>
          <cell r="S1730">
            <v>0</v>
          </cell>
          <cell r="T1730">
            <v>0</v>
          </cell>
          <cell r="U1730">
            <v>0</v>
          </cell>
          <cell r="V1730">
            <v>0</v>
          </cell>
          <cell r="W1730">
            <v>0</v>
          </cell>
          <cell r="X1730">
            <v>0</v>
          </cell>
          <cell r="Y1730">
            <v>0</v>
          </cell>
          <cell r="Z1730">
            <v>0</v>
          </cell>
          <cell r="AA1730">
            <v>0</v>
          </cell>
          <cell r="AB1730">
            <v>0</v>
          </cell>
          <cell r="AC1730">
            <v>0</v>
          </cell>
          <cell r="AD1730">
            <v>0</v>
          </cell>
          <cell r="AE1730">
            <v>0</v>
          </cell>
          <cell r="AF1730">
            <v>0</v>
          </cell>
          <cell r="AG1730">
            <v>0</v>
          </cell>
          <cell r="AH1730">
            <v>0</v>
          </cell>
          <cell r="AI1730">
            <v>0</v>
          </cell>
        </row>
        <row r="1731">
          <cell r="C1731" t="str">
            <v>SL1054000</v>
          </cell>
          <cell r="D1731" t="str">
            <v>Salida interruptor doble en manposteria</v>
          </cell>
          <cell r="E1731" t="str">
            <v>UN</v>
          </cell>
          <cell r="F1731">
            <v>0</v>
          </cell>
          <cell r="G1731">
            <v>0</v>
          </cell>
          <cell r="J1731">
            <v>0</v>
          </cell>
          <cell r="K1731" t="str">
            <v xml:space="preserve">HERRAMIENTA.MENOR(%)-0,040 </v>
          </cell>
          <cell r="L1731" t="str">
            <v>islm10002240-1,2</v>
          </cell>
          <cell r="M1731" t="str">
            <v>islm10002241-2,4</v>
          </cell>
          <cell r="N1731" t="str">
            <v>islm10002242-2</v>
          </cell>
          <cell r="O1731" t="str">
            <v>islm10002243-,05</v>
          </cell>
          <cell r="P1731" t="str">
            <v>islm10002244-1</v>
          </cell>
          <cell r="Q1731" t="str">
            <v>islm10002245-,003</v>
          </cell>
          <cell r="R1731" t="str">
            <v>islm10002246-,003</v>
          </cell>
          <cell r="S1731" t="str">
            <v>islm10002247-1</v>
          </cell>
          <cell r="T1731" t="str">
            <v>islp10006300-,2</v>
          </cell>
          <cell r="U1731">
            <v>0</v>
          </cell>
          <cell r="V1731">
            <v>0</v>
          </cell>
          <cell r="W1731">
            <v>0</v>
          </cell>
          <cell r="X1731">
            <v>0</v>
          </cell>
          <cell r="Y1731">
            <v>0</v>
          </cell>
          <cell r="Z1731">
            <v>0</v>
          </cell>
          <cell r="AA1731">
            <v>0</v>
          </cell>
          <cell r="AB1731">
            <v>0</v>
          </cell>
          <cell r="AC1731">
            <v>0</v>
          </cell>
          <cell r="AD1731">
            <v>0</v>
          </cell>
          <cell r="AE1731">
            <v>0</v>
          </cell>
          <cell r="AF1731">
            <v>0</v>
          </cell>
          <cell r="AG1731">
            <v>0</v>
          </cell>
          <cell r="AH1731">
            <v>0</v>
          </cell>
          <cell r="AI1731">
            <v>0</v>
          </cell>
        </row>
        <row r="1732">
          <cell r="C1732" t="str">
            <v>SL1054100</v>
          </cell>
          <cell r="D1732" t="str">
            <v>Suministro e instalacion toma corriente doble</v>
          </cell>
          <cell r="E1732" t="str">
            <v>UN</v>
          </cell>
          <cell r="F1732">
            <v>0</v>
          </cell>
          <cell r="G1732">
            <v>0</v>
          </cell>
          <cell r="J1732">
            <v>0</v>
          </cell>
          <cell r="K1732" t="str">
            <v xml:space="preserve">HERRAMIENTA.MENOR(%)-0,040 </v>
          </cell>
          <cell r="L1732" t="str">
            <v>islm10002249-1,2</v>
          </cell>
          <cell r="M1732" t="str">
            <v>islm10002248-1</v>
          </cell>
          <cell r="N1732" t="str">
            <v>islm10002241-,5</v>
          </cell>
          <cell r="O1732" t="str">
            <v>islm10002242-2</v>
          </cell>
          <cell r="P1732" t="str">
            <v>islm10002243-,05</v>
          </cell>
          <cell r="Q1732" t="str">
            <v>islm10002244-1</v>
          </cell>
          <cell r="R1732" t="str">
            <v>islm10002245-,003</v>
          </cell>
          <cell r="S1732" t="str">
            <v>islm10002246-,003</v>
          </cell>
          <cell r="T1732" t="str">
            <v>islm10002250-1</v>
          </cell>
          <cell r="U1732" t="str">
            <v>islp10006300-,2</v>
          </cell>
          <cell r="V1732">
            <v>0</v>
          </cell>
          <cell r="W1732">
            <v>0</v>
          </cell>
          <cell r="X1732">
            <v>0</v>
          </cell>
          <cell r="Y1732">
            <v>0</v>
          </cell>
          <cell r="Z1732">
            <v>0</v>
          </cell>
          <cell r="AA1732">
            <v>0</v>
          </cell>
          <cell r="AB1732">
            <v>0</v>
          </cell>
          <cell r="AC1732">
            <v>0</v>
          </cell>
          <cell r="AD1732">
            <v>0</v>
          </cell>
          <cell r="AE1732">
            <v>0</v>
          </cell>
          <cell r="AF1732">
            <v>0</v>
          </cell>
          <cell r="AG1732">
            <v>0</v>
          </cell>
          <cell r="AH1732">
            <v>0</v>
          </cell>
          <cell r="AI1732">
            <v>0</v>
          </cell>
        </row>
        <row r="1733">
          <cell r="C1733" t="str">
            <v>SL1054200</v>
          </cell>
          <cell r="D1733" t="str">
            <v xml:space="preserve">Acometida eléctrica parcial Ø3/4 "galvanizada, alambre aislado (dos  líneas )N°12AWG THHN) </v>
          </cell>
          <cell r="E1733" t="str">
            <v>ML</v>
          </cell>
          <cell r="F1733">
            <v>0</v>
          </cell>
          <cell r="G1733">
            <v>0</v>
          </cell>
          <cell r="J1733">
            <v>0</v>
          </cell>
          <cell r="K1733" t="str">
            <v>HERRAMIENTA.MENOR(%)-0,05</v>
          </cell>
          <cell r="L1733" t="str">
            <v>020176-,22</v>
          </cell>
          <cell r="M1733" t="str">
            <v>islm10002241-2,1</v>
          </cell>
          <cell r="N1733" t="str">
            <v>020513-,17</v>
          </cell>
          <cell r="O1733" t="str">
            <v>islm10002245-,011</v>
          </cell>
          <cell r="P1733" t="str">
            <v>020546-,36</v>
          </cell>
          <cell r="Q1733" t="str">
            <v>islm10002243-,1</v>
          </cell>
          <cell r="R1733" t="str">
            <v>islp10006300-,03</v>
          </cell>
          <cell r="S1733">
            <v>0</v>
          </cell>
          <cell r="T1733">
            <v>0</v>
          </cell>
          <cell r="U1733">
            <v>0</v>
          </cell>
          <cell r="V1733">
            <v>0</v>
          </cell>
          <cell r="W1733">
            <v>0</v>
          </cell>
          <cell r="X1733">
            <v>0</v>
          </cell>
          <cell r="Y1733">
            <v>0</v>
          </cell>
          <cell r="Z1733">
            <v>0</v>
          </cell>
          <cell r="AA1733">
            <v>0</v>
          </cell>
          <cell r="AB1733">
            <v>0</v>
          </cell>
          <cell r="AC1733">
            <v>0</v>
          </cell>
          <cell r="AD1733">
            <v>0</v>
          </cell>
          <cell r="AE1733">
            <v>0</v>
          </cell>
          <cell r="AF1733">
            <v>0</v>
          </cell>
          <cell r="AG1733">
            <v>0</v>
          </cell>
          <cell r="AH1733">
            <v>0</v>
          </cell>
          <cell r="AI1733">
            <v>0</v>
          </cell>
        </row>
        <row r="1734">
          <cell r="C1734" t="str">
            <v>SL1054300</v>
          </cell>
          <cell r="D1734" t="str">
            <v>Tablero principal de 18 Circuitos</v>
          </cell>
          <cell r="E1734" t="str">
            <v>Un</v>
          </cell>
          <cell r="F1734">
            <v>0</v>
          </cell>
          <cell r="G1734">
            <v>0</v>
          </cell>
          <cell r="J1734">
            <v>0</v>
          </cell>
          <cell r="K1734" t="str">
            <v>HERRAMIENTA.MENOR(%)-0,05</v>
          </cell>
          <cell r="L1734" t="str">
            <v>islm10002251-1</v>
          </cell>
          <cell r="M1734" t="str">
            <v>islm10002252-18</v>
          </cell>
          <cell r="N1734" t="str">
            <v>islm10002253-1</v>
          </cell>
          <cell r="O1734" t="str">
            <v>islp10006300-,6</v>
          </cell>
          <cell r="P1734">
            <v>0</v>
          </cell>
          <cell r="Q1734">
            <v>0</v>
          </cell>
          <cell r="R1734">
            <v>0</v>
          </cell>
          <cell r="S1734">
            <v>0</v>
          </cell>
          <cell r="T1734">
            <v>0</v>
          </cell>
          <cell r="U1734">
            <v>0</v>
          </cell>
          <cell r="V1734">
            <v>0</v>
          </cell>
          <cell r="W1734">
            <v>0</v>
          </cell>
          <cell r="X1734">
            <v>0</v>
          </cell>
          <cell r="Y1734">
            <v>0</v>
          </cell>
          <cell r="Z1734">
            <v>0</v>
          </cell>
          <cell r="AA1734">
            <v>0</v>
          </cell>
          <cell r="AB1734">
            <v>0</v>
          </cell>
          <cell r="AC1734">
            <v>0</v>
          </cell>
          <cell r="AD1734">
            <v>0</v>
          </cell>
          <cell r="AE1734">
            <v>0</v>
          </cell>
          <cell r="AF1734">
            <v>0</v>
          </cell>
          <cell r="AG1734">
            <v>0</v>
          </cell>
          <cell r="AH1734">
            <v>0</v>
          </cell>
          <cell r="AI1734">
            <v>0</v>
          </cell>
        </row>
        <row r="1735">
          <cell r="C1735" t="str">
            <v>SL1054400</v>
          </cell>
          <cell r="D1735" t="str">
            <v>Suministro de Luces de plafon de losa</v>
          </cell>
          <cell r="E1735" t="str">
            <v>Un</v>
          </cell>
          <cell r="F1735">
            <v>0</v>
          </cell>
          <cell r="G1735">
            <v>0</v>
          </cell>
          <cell r="J1735">
            <v>0</v>
          </cell>
          <cell r="K1735" t="str">
            <v>HERRAMIENTA.MENOR(%)-0,25</v>
          </cell>
          <cell r="L1735" t="str">
            <v>islm10002255-1</v>
          </cell>
          <cell r="M1735" t="str">
            <v>islm10002256-1</v>
          </cell>
          <cell r="N1735" t="str">
            <v>islm10002257-1</v>
          </cell>
          <cell r="O1735" t="str">
            <v>islm10002258-2,04</v>
          </cell>
          <cell r="P1735" t="str">
            <v>islm10002259-1</v>
          </cell>
          <cell r="Q1735" t="str">
            <v>islm10002260-1</v>
          </cell>
          <cell r="R1735" t="str">
            <v>islm10002261-1</v>
          </cell>
          <cell r="S1735" t="str">
            <v>islm10002262-,01</v>
          </cell>
          <cell r="T1735" t="str">
            <v>islm10002263-,2</v>
          </cell>
          <cell r="U1735" t="str">
            <v>islm10002264-1</v>
          </cell>
          <cell r="V1735" t="str">
            <v>islp10006300-,0252</v>
          </cell>
          <cell r="W1735">
            <v>0</v>
          </cell>
          <cell r="X1735">
            <v>0</v>
          </cell>
          <cell r="Y1735">
            <v>0</v>
          </cell>
          <cell r="Z1735">
            <v>0</v>
          </cell>
          <cell r="AA1735">
            <v>0</v>
          </cell>
          <cell r="AB1735">
            <v>0</v>
          </cell>
          <cell r="AC1735">
            <v>0</v>
          </cell>
          <cell r="AD1735">
            <v>0</v>
          </cell>
          <cell r="AE1735">
            <v>0</v>
          </cell>
          <cell r="AF1735">
            <v>0</v>
          </cell>
          <cell r="AG1735">
            <v>0</v>
          </cell>
          <cell r="AH1735">
            <v>0</v>
          </cell>
          <cell r="AI1735">
            <v>0</v>
          </cell>
        </row>
        <row r="1736">
          <cell r="C1736" t="str">
            <v>SL1054500</v>
          </cell>
          <cell r="D1736" t="str">
            <v>Puesta a tierra de tablero de distribicion, polo a tierra, varilla C. W. 2,40 ml</v>
          </cell>
          <cell r="E1736" t="str">
            <v>Un</v>
          </cell>
          <cell r="F1736">
            <v>0</v>
          </cell>
          <cell r="G1736">
            <v>0</v>
          </cell>
          <cell r="J1736">
            <v>0</v>
          </cell>
          <cell r="K1736" t="str">
            <v>HERRAMIENTA.MENOR(%)-0,25</v>
          </cell>
          <cell r="L1736" t="str">
            <v>islm10002265-1</v>
          </cell>
          <cell r="M1736" t="str">
            <v>islm10002266-1</v>
          </cell>
          <cell r="N1736" t="str">
            <v>islm10002267-6</v>
          </cell>
          <cell r="O1736" t="str">
            <v>islm10002268-1</v>
          </cell>
          <cell r="P1736" t="str">
            <v>islp10006300-,25</v>
          </cell>
          <cell r="Q1736">
            <v>0</v>
          </cell>
          <cell r="R1736">
            <v>0</v>
          </cell>
          <cell r="S1736">
            <v>0</v>
          </cell>
          <cell r="T1736">
            <v>0</v>
          </cell>
          <cell r="U1736">
            <v>0</v>
          </cell>
          <cell r="V1736">
            <v>0</v>
          </cell>
          <cell r="W1736">
            <v>0</v>
          </cell>
          <cell r="X1736">
            <v>0</v>
          </cell>
          <cell r="Y1736">
            <v>0</v>
          </cell>
          <cell r="Z1736">
            <v>0</v>
          </cell>
          <cell r="AA1736">
            <v>0</v>
          </cell>
          <cell r="AB1736">
            <v>0</v>
          </cell>
          <cell r="AC1736">
            <v>0</v>
          </cell>
          <cell r="AD1736">
            <v>0</v>
          </cell>
          <cell r="AE1736">
            <v>0</v>
          </cell>
          <cell r="AF1736">
            <v>0</v>
          </cell>
          <cell r="AG1736">
            <v>0</v>
          </cell>
          <cell r="AH1736">
            <v>0</v>
          </cell>
          <cell r="AI1736">
            <v>0</v>
          </cell>
        </row>
        <row r="1737">
          <cell r="C1737" t="str">
            <v>SL1054600</v>
          </cell>
          <cell r="D1737" t="str">
            <v>Suministro e Inst. de Acometidad Nº 10 para conexión a Contador y Cajas de Circuitos</v>
          </cell>
          <cell r="E1737" t="str">
            <v>ML</v>
          </cell>
          <cell r="F1737">
            <v>0</v>
          </cell>
          <cell r="G1737">
            <v>0</v>
          </cell>
          <cell r="J1737">
            <v>0</v>
          </cell>
          <cell r="K1737" t="str">
            <v>HERRAMIENTA.MENOR(%)-0,05</v>
          </cell>
          <cell r="L1737" t="str">
            <v>islm10002257-1,03</v>
          </cell>
          <cell r="M1737" t="str">
            <v>islm10002269-2,06</v>
          </cell>
          <cell r="N1737" t="str">
            <v>islm10002270-1,03</v>
          </cell>
          <cell r="O1737" t="str">
            <v>islm10002258-,25</v>
          </cell>
          <cell r="P1737" t="str">
            <v>islm10002263-,2</v>
          </cell>
          <cell r="Q1737" t="str">
            <v>islm10002245-,003</v>
          </cell>
          <cell r="R1737" t="str">
            <v>islm10002246-,003</v>
          </cell>
          <cell r="S1737" t="str">
            <v>islp10006300-,041</v>
          </cell>
          <cell r="T1737">
            <v>0</v>
          </cell>
          <cell r="U1737">
            <v>0</v>
          </cell>
          <cell r="V1737">
            <v>0</v>
          </cell>
          <cell r="W1737">
            <v>0</v>
          </cell>
          <cell r="X1737">
            <v>0</v>
          </cell>
          <cell r="Y1737">
            <v>0</v>
          </cell>
          <cell r="Z1737">
            <v>0</v>
          </cell>
          <cell r="AA1737">
            <v>0</v>
          </cell>
          <cell r="AB1737">
            <v>0</v>
          </cell>
          <cell r="AC1737">
            <v>0</v>
          </cell>
          <cell r="AD1737">
            <v>0</v>
          </cell>
          <cell r="AE1737">
            <v>0</v>
          </cell>
          <cell r="AF1737">
            <v>0</v>
          </cell>
          <cell r="AG1737">
            <v>0</v>
          </cell>
          <cell r="AH1737">
            <v>0</v>
          </cell>
          <cell r="AI1737">
            <v>0</v>
          </cell>
        </row>
        <row r="1738">
          <cell r="C1738" t="str">
            <v>SL1054700</v>
          </cell>
          <cell r="D1738" t="str">
            <v>Salida electrica Puntos para Ventiladores y lamparas</v>
          </cell>
          <cell r="E1738" t="str">
            <v>UN</v>
          </cell>
          <cell r="F1738">
            <v>0</v>
          </cell>
          <cell r="G1738">
            <v>0</v>
          </cell>
          <cell r="J1738">
            <v>0</v>
          </cell>
          <cell r="K1738" t="str">
            <v>HERRAMIENTA.MENOR(%)-,025</v>
          </cell>
          <cell r="L1738" t="str">
            <v>islm10002241-2,5</v>
          </cell>
          <cell r="M1738" t="str">
            <v>islm10002240-2,5</v>
          </cell>
          <cell r="N1738" t="str">
            <v>islm10002263-,15</v>
          </cell>
          <cell r="O1738" t="str">
            <v>islm10002154-1</v>
          </cell>
          <cell r="P1738" t="str">
            <v>islp10006300-,20</v>
          </cell>
          <cell r="Q1738">
            <v>0</v>
          </cell>
          <cell r="R1738">
            <v>0</v>
          </cell>
          <cell r="S1738">
            <v>0</v>
          </cell>
          <cell r="T1738">
            <v>0</v>
          </cell>
          <cell r="U1738">
            <v>0</v>
          </cell>
          <cell r="V1738">
            <v>0</v>
          </cell>
          <cell r="W1738">
            <v>0</v>
          </cell>
          <cell r="X1738">
            <v>0</v>
          </cell>
          <cell r="Y1738">
            <v>0</v>
          </cell>
          <cell r="Z1738">
            <v>0</v>
          </cell>
          <cell r="AA1738">
            <v>0</v>
          </cell>
          <cell r="AB1738">
            <v>0</v>
          </cell>
          <cell r="AC1738">
            <v>0</v>
          </cell>
          <cell r="AD1738">
            <v>0</v>
          </cell>
          <cell r="AE1738">
            <v>0</v>
          </cell>
          <cell r="AF1738">
            <v>0</v>
          </cell>
          <cell r="AG1738">
            <v>0</v>
          </cell>
          <cell r="AH1738">
            <v>0</v>
          </cell>
          <cell r="AI1738">
            <v>0</v>
          </cell>
        </row>
        <row r="1739">
          <cell r="C1739" t="str">
            <v>SL1054800</v>
          </cell>
          <cell r="D1739" t="str">
            <v>Puliplast Exteriores</v>
          </cell>
          <cell r="E1739" t="str">
            <v>M2</v>
          </cell>
          <cell r="F1739">
            <v>0</v>
          </cell>
          <cell r="G1739">
            <v>0</v>
          </cell>
          <cell r="J1739">
            <v>0</v>
          </cell>
          <cell r="K1739" t="str">
            <v>HERRAMIENTA.MENOR(%)-0,1</v>
          </cell>
          <cell r="L1739" t="str">
            <v>igob1001700-,2</v>
          </cell>
          <cell r="M1739" t="str">
            <v>islm10002016-,33</v>
          </cell>
          <cell r="N1739" t="str">
            <v>islp10006400-,05</v>
          </cell>
          <cell r="O1739">
            <v>0</v>
          </cell>
          <cell r="P1739">
            <v>0</v>
          </cell>
          <cell r="Q1739">
            <v>0</v>
          </cell>
          <cell r="R1739">
            <v>0</v>
          </cell>
          <cell r="S1739">
            <v>0</v>
          </cell>
          <cell r="T1739">
            <v>0</v>
          </cell>
          <cell r="U1739">
            <v>0</v>
          </cell>
          <cell r="V1739">
            <v>0</v>
          </cell>
          <cell r="W1739">
            <v>0</v>
          </cell>
          <cell r="X1739">
            <v>0</v>
          </cell>
          <cell r="Y1739">
            <v>0</v>
          </cell>
          <cell r="Z1739">
            <v>0</v>
          </cell>
          <cell r="AA1739">
            <v>0</v>
          </cell>
          <cell r="AB1739">
            <v>0</v>
          </cell>
          <cell r="AC1739">
            <v>0</v>
          </cell>
          <cell r="AD1739">
            <v>0</v>
          </cell>
          <cell r="AE1739">
            <v>0</v>
          </cell>
          <cell r="AF1739">
            <v>0</v>
          </cell>
          <cell r="AG1739">
            <v>0</v>
          </cell>
          <cell r="AH1739">
            <v>0</v>
          </cell>
          <cell r="AI1739">
            <v>0</v>
          </cell>
        </row>
        <row r="1740">
          <cell r="C1740" t="str">
            <v>SL1054900</v>
          </cell>
          <cell r="D1740" t="str">
            <v>Zapata en concreto reforzado de 3000 psi, 6Ø 1/2" , en ambos sentidos separacioon @ 0,18 m: dimensiones(1,00x1,00x0,30)</v>
          </cell>
          <cell r="E1740" t="str">
            <v>UN</v>
          </cell>
          <cell r="F1740">
            <v>0</v>
          </cell>
          <cell r="G1740">
            <v>0</v>
          </cell>
          <cell r="I1740">
            <v>0.44799999999999995</v>
          </cell>
          <cell r="J1740">
            <v>0</v>
          </cell>
          <cell r="K1740" t="str">
            <v xml:space="preserve">HERRAMIENTA.MENOR(%)-0,05 </v>
          </cell>
          <cell r="L1740" t="str">
            <v>isle10000800-2</v>
          </cell>
          <cell r="M1740" t="str">
            <v>SLASUB100041-12</v>
          </cell>
          <cell r="N1740" t="str">
            <v>B0073230-,2</v>
          </cell>
          <cell r="O1740" t="str">
            <v>SLASUB100014-,31</v>
          </cell>
          <cell r="P1740" t="str">
            <v>isle10001400-,5</v>
          </cell>
          <cell r="Q1740" t="str">
            <v>islp10008400-,15</v>
          </cell>
          <cell r="R1740">
            <v>0</v>
          </cell>
          <cell r="S1740">
            <v>0</v>
          </cell>
          <cell r="T1740">
            <v>0</v>
          </cell>
          <cell r="U1740">
            <v>0</v>
          </cell>
          <cell r="V1740">
            <v>0</v>
          </cell>
          <cell r="W1740">
            <v>0</v>
          </cell>
          <cell r="X1740">
            <v>0</v>
          </cell>
          <cell r="Y1740">
            <v>0</v>
          </cell>
          <cell r="Z1740">
            <v>0</v>
          </cell>
          <cell r="AA1740">
            <v>0</v>
          </cell>
          <cell r="AB1740">
            <v>0</v>
          </cell>
          <cell r="AC1740">
            <v>0</v>
          </cell>
          <cell r="AD1740">
            <v>0</v>
          </cell>
          <cell r="AE1740">
            <v>0</v>
          </cell>
          <cell r="AF1740">
            <v>0</v>
          </cell>
          <cell r="AG1740">
            <v>0</v>
          </cell>
          <cell r="AH1740">
            <v>0</v>
          </cell>
          <cell r="AI1740">
            <v>0</v>
          </cell>
        </row>
        <row r="1741">
          <cell r="C1741" t="str">
            <v>SL1055000</v>
          </cell>
          <cell r="D1741" t="str">
            <v>Columna en concreto de 3000 psi, seccion (0,25x0,25), refuerzo 4Ø 1/2" 60000 psi, estribos @ 0,20 m Ø3/8" 40000 psi</v>
          </cell>
          <cell r="E1741" t="str">
            <v>ML</v>
          </cell>
          <cell r="F1741">
            <v>4.0000000000000008E-2</v>
          </cell>
          <cell r="G1741">
            <v>0</v>
          </cell>
          <cell r="J1741">
            <v>0</v>
          </cell>
          <cell r="K1741" t="str">
            <v>HERRAMIENTA.MENOR(%)-0,03</v>
          </cell>
          <cell r="L1741" t="str">
            <v>SLASUB100041-4,4</v>
          </cell>
          <cell r="M1741" t="str">
            <v>SLASUB100042-3,6</v>
          </cell>
          <cell r="N1741" t="str">
            <v>B0073230-,09</v>
          </cell>
          <cell r="O1741" t="str">
            <v>SLASUB100014-,066</v>
          </cell>
          <cell r="P1741" t="str">
            <v>isle10004800-,4</v>
          </cell>
          <cell r="Q1741" t="str">
            <v>islp10008400-,07</v>
          </cell>
          <cell r="R1741">
            <v>0</v>
          </cell>
          <cell r="S1741">
            <v>0</v>
          </cell>
          <cell r="T1741">
            <v>0</v>
          </cell>
          <cell r="U1741">
            <v>0</v>
          </cell>
          <cell r="V1741">
            <v>0</v>
          </cell>
          <cell r="W1741">
            <v>0</v>
          </cell>
          <cell r="X1741">
            <v>0</v>
          </cell>
          <cell r="Y1741">
            <v>0</v>
          </cell>
          <cell r="Z1741">
            <v>0</v>
          </cell>
          <cell r="AA1741">
            <v>0</v>
          </cell>
          <cell r="AB1741">
            <v>0</v>
          </cell>
          <cell r="AC1741">
            <v>0</v>
          </cell>
          <cell r="AD1741">
            <v>0</v>
          </cell>
          <cell r="AE1741">
            <v>0</v>
          </cell>
          <cell r="AF1741">
            <v>0</v>
          </cell>
          <cell r="AG1741">
            <v>0</v>
          </cell>
          <cell r="AH1741">
            <v>0</v>
          </cell>
          <cell r="AI1741">
            <v>0</v>
          </cell>
        </row>
        <row r="1742">
          <cell r="C1742" t="str">
            <v>SL1055100</v>
          </cell>
          <cell r="D1742" t="str">
            <v>Pedestal en concreto de 3000 PIS, reforzado con 4Ø1/2", estribo Ø3/8" @,20 MTS,incluye varilla roscada,tuerca y arandela doble long = 0,50 metros soldada al refuerzo refuerzo estructural DIM:(0.60 X ,40 X ,40) metros</v>
          </cell>
          <cell r="E1742" t="str">
            <v>Un</v>
          </cell>
          <cell r="F1742">
            <v>0.1008</v>
          </cell>
          <cell r="G1742">
            <v>0</v>
          </cell>
          <cell r="J1742">
            <v>0</v>
          </cell>
          <cell r="K1742" t="str">
            <v>HERRAMIENTA.MENOR(%)-0,06</v>
          </cell>
          <cell r="L1742" t="str">
            <v>SLASUB100041-3,5</v>
          </cell>
          <cell r="M1742" t="str">
            <v>SLASUB100042-2,5</v>
          </cell>
          <cell r="N1742" t="str">
            <v>B0073230-,04</v>
          </cell>
          <cell r="O1742" t="str">
            <v>SLASUB100014-,101</v>
          </cell>
          <cell r="P1742" t="str">
            <v>isle10001400-,35</v>
          </cell>
          <cell r="Q1742" t="str">
            <v>islm10001875-,3</v>
          </cell>
          <cell r="R1742" t="str">
            <v>islp10008400-,1</v>
          </cell>
          <cell r="S1742">
            <v>0</v>
          </cell>
          <cell r="T1742">
            <v>0</v>
          </cell>
          <cell r="U1742">
            <v>0</v>
          </cell>
          <cell r="V1742">
            <v>0</v>
          </cell>
          <cell r="W1742">
            <v>0</v>
          </cell>
          <cell r="X1742">
            <v>0</v>
          </cell>
          <cell r="Y1742">
            <v>0</v>
          </cell>
          <cell r="Z1742">
            <v>0</v>
          </cell>
          <cell r="AA1742">
            <v>0</v>
          </cell>
          <cell r="AB1742">
            <v>0</v>
          </cell>
          <cell r="AC1742">
            <v>0</v>
          </cell>
          <cell r="AD1742">
            <v>0</v>
          </cell>
          <cell r="AE1742">
            <v>0</v>
          </cell>
          <cell r="AF1742">
            <v>0</v>
          </cell>
          <cell r="AG1742">
            <v>0</v>
          </cell>
          <cell r="AH1742">
            <v>0</v>
          </cell>
          <cell r="AI1742">
            <v>0</v>
          </cell>
        </row>
        <row r="1743">
          <cell r="C1743" t="str">
            <v>SL1055200</v>
          </cell>
          <cell r="D1743" t="str">
            <v xml:space="preserve">Viga de confinamiento superior 0,15 x 0,20 concreto 3,000 psi reforzado con 4 var. De 1/2 60,00 psi aros  var. De 3/8 c/ 20 ctms </v>
          </cell>
          <cell r="E1743" t="str">
            <v>ML</v>
          </cell>
          <cell r="F1743">
            <v>0.03</v>
          </cell>
          <cell r="G1743">
            <v>0</v>
          </cell>
          <cell r="J1743">
            <v>0</v>
          </cell>
          <cell r="K1743" t="str">
            <v>HERRAMIENTA.MENOR(%)-0,06</v>
          </cell>
          <cell r="L1743" t="str">
            <v>SLASUB100041-4,4</v>
          </cell>
          <cell r="M1743" t="str">
            <v>SLASUB100042-2,</v>
          </cell>
          <cell r="N1743" t="str">
            <v>B0073230-,09</v>
          </cell>
          <cell r="O1743" t="str">
            <v>SLASUB100014-,032</v>
          </cell>
          <cell r="P1743" t="str">
            <v>isle10003200-1</v>
          </cell>
          <cell r="Q1743" t="str">
            <v>islp10006500-,03</v>
          </cell>
          <cell r="R1743" t="str">
            <v>islp10008400-,04</v>
          </cell>
          <cell r="S1743">
            <v>0</v>
          </cell>
          <cell r="T1743">
            <v>0</v>
          </cell>
          <cell r="U1743">
            <v>0</v>
          </cell>
          <cell r="V1743">
            <v>0</v>
          </cell>
          <cell r="W1743">
            <v>0</v>
          </cell>
          <cell r="X1743">
            <v>0</v>
          </cell>
          <cell r="Y1743">
            <v>0</v>
          </cell>
          <cell r="Z1743">
            <v>0</v>
          </cell>
          <cell r="AA1743">
            <v>0</v>
          </cell>
          <cell r="AB1743">
            <v>0</v>
          </cell>
          <cell r="AC1743">
            <v>0</v>
          </cell>
          <cell r="AD1743">
            <v>0</v>
          </cell>
          <cell r="AE1743">
            <v>0</v>
          </cell>
          <cell r="AF1743">
            <v>0</v>
          </cell>
          <cell r="AG1743">
            <v>0</v>
          </cell>
          <cell r="AH1743">
            <v>0</v>
          </cell>
          <cell r="AI1743">
            <v>0</v>
          </cell>
        </row>
        <row r="1744">
          <cell r="C1744" t="str">
            <v>SL1055300</v>
          </cell>
          <cell r="D1744" t="str">
            <v>Viga de amarre aerea sobre muro en concreto .As 4Ø 5/8", estibos Ø3/8" @ 0,20. Dimensiones (0,25x0,40)</v>
          </cell>
          <cell r="E1744" t="str">
            <v>ML</v>
          </cell>
          <cell r="F1744">
            <v>0</v>
          </cell>
          <cell r="G1744">
            <v>0</v>
          </cell>
          <cell r="J1744">
            <v>0</v>
          </cell>
          <cell r="K1744" t="str">
            <v>HERRAMIENTA.MENOR(%)-0,05</v>
          </cell>
          <cell r="L1744" t="str">
            <v>SLASUB100041-6,51</v>
          </cell>
          <cell r="M1744" t="str">
            <v>SLASUB100042-3,8</v>
          </cell>
          <cell r="N1744" t="str">
            <v>B0073230-,06</v>
          </cell>
          <cell r="O1744" t="str">
            <v>SLASUB100014-,11</v>
          </cell>
          <cell r="P1744" t="str">
            <v>isle10001400-,15</v>
          </cell>
          <cell r="Q1744" t="str">
            <v>islp10008400-,06</v>
          </cell>
          <cell r="R1744">
            <v>0</v>
          </cell>
          <cell r="S1744">
            <v>0</v>
          </cell>
          <cell r="T1744">
            <v>0</v>
          </cell>
          <cell r="U1744">
            <v>0</v>
          </cell>
          <cell r="V1744">
            <v>0</v>
          </cell>
          <cell r="W1744">
            <v>0</v>
          </cell>
          <cell r="X1744">
            <v>0</v>
          </cell>
          <cell r="Y1744">
            <v>0</v>
          </cell>
          <cell r="Z1744">
            <v>0</v>
          </cell>
          <cell r="AA1744">
            <v>0</v>
          </cell>
          <cell r="AB1744">
            <v>0</v>
          </cell>
          <cell r="AC1744">
            <v>0</v>
          </cell>
          <cell r="AD1744">
            <v>0</v>
          </cell>
          <cell r="AE1744">
            <v>0</v>
          </cell>
          <cell r="AF1744">
            <v>0</v>
          </cell>
          <cell r="AG1744">
            <v>0</v>
          </cell>
          <cell r="AH1744">
            <v>0</v>
          </cell>
          <cell r="AI1744">
            <v>0</v>
          </cell>
        </row>
        <row r="1745">
          <cell r="C1745" t="str">
            <v>SL1055400</v>
          </cell>
          <cell r="D1745" t="str">
            <v>Corte de terreno a maquina y retiro de material a sitio autorizado.</v>
          </cell>
          <cell r="E1745" t="str">
            <v>M3</v>
          </cell>
          <cell r="F1745">
            <v>13260.8</v>
          </cell>
          <cell r="G1745">
            <v>0</v>
          </cell>
          <cell r="H1745">
            <v>2636</v>
          </cell>
          <cell r="I1745">
            <v>524</v>
          </cell>
          <cell r="J1745">
            <v>2</v>
          </cell>
          <cell r="K1745" t="str">
            <v>isle10006900-0,02</v>
          </cell>
          <cell r="L1745" t="str">
            <v>isle10005700-0,17</v>
          </cell>
          <cell r="M1745">
            <v>0</v>
          </cell>
          <cell r="N1745">
            <v>0</v>
          </cell>
          <cell r="O1745">
            <v>0</v>
          </cell>
          <cell r="P1745">
            <v>0</v>
          </cell>
          <cell r="Q1745">
            <v>0</v>
          </cell>
          <cell r="R1745">
            <v>0</v>
          </cell>
          <cell r="S1745">
            <v>0</v>
          </cell>
          <cell r="T1745">
            <v>0</v>
          </cell>
          <cell r="U1745">
            <v>0</v>
          </cell>
          <cell r="V1745">
            <v>0</v>
          </cell>
          <cell r="W1745">
            <v>0</v>
          </cell>
          <cell r="X1745">
            <v>0</v>
          </cell>
          <cell r="Y1745">
            <v>0</v>
          </cell>
          <cell r="Z1745">
            <v>0</v>
          </cell>
          <cell r="AA1745">
            <v>0</v>
          </cell>
          <cell r="AB1745">
            <v>0</v>
          </cell>
          <cell r="AC1745">
            <v>0</v>
          </cell>
          <cell r="AD1745">
            <v>0</v>
          </cell>
          <cell r="AE1745">
            <v>0</v>
          </cell>
          <cell r="AF1745">
            <v>0</v>
          </cell>
          <cell r="AG1745">
            <v>0</v>
          </cell>
          <cell r="AH1745">
            <v>0</v>
          </cell>
          <cell r="AI1745">
            <v>0</v>
          </cell>
        </row>
        <row r="1746">
          <cell r="C1746" t="str">
            <v>SL1055500</v>
          </cell>
          <cell r="D1746" t="str">
            <v>Cerramiento perimetral en polisombra con estructura de soporte en madera abarco (liston 4" x 1-1/2")</v>
          </cell>
          <cell r="E1746" t="str">
            <v>ML</v>
          </cell>
          <cell r="F1746" t="str">
            <v>Polisombra verde y/o similar, ancho: 2,20 mts@1,05*ML+4850^Listón abarco 4" x 1x1/2" x 15'@0,21*U+15000^Herramientas menores@0,3333*Tarifa+850^Ayudantes@0,0167*Dia+29155^Oficial@0,0167*Dia+45305^</v>
          </cell>
          <cell r="G1746">
            <v>0</v>
          </cell>
          <cell r="J1746">
            <v>0</v>
          </cell>
          <cell r="K1746" t="str">
            <v>HERRAMIENTA.MENOR(%)-0,05</v>
          </cell>
          <cell r="L1746" t="str">
            <v>islm10002271-1,05</v>
          </cell>
          <cell r="M1746" t="str">
            <v>islm10002272-,2</v>
          </cell>
          <cell r="N1746" t="str">
            <v>islp10006500-,007</v>
          </cell>
          <cell r="O1746">
            <v>0</v>
          </cell>
          <cell r="P1746">
            <v>0</v>
          </cell>
          <cell r="Q1746">
            <v>0</v>
          </cell>
          <cell r="R1746">
            <v>0</v>
          </cell>
          <cell r="S1746">
            <v>0</v>
          </cell>
          <cell r="T1746">
            <v>0</v>
          </cell>
          <cell r="U1746">
            <v>0</v>
          </cell>
          <cell r="V1746">
            <v>0</v>
          </cell>
          <cell r="W1746">
            <v>0</v>
          </cell>
          <cell r="X1746">
            <v>0</v>
          </cell>
          <cell r="Y1746">
            <v>0</v>
          </cell>
          <cell r="Z1746">
            <v>0</v>
          </cell>
          <cell r="AA1746">
            <v>0</v>
          </cell>
          <cell r="AB1746">
            <v>0</v>
          </cell>
          <cell r="AC1746">
            <v>0</v>
          </cell>
          <cell r="AD1746">
            <v>0</v>
          </cell>
          <cell r="AE1746">
            <v>0</v>
          </cell>
          <cell r="AF1746">
            <v>0</v>
          </cell>
          <cell r="AG1746">
            <v>0</v>
          </cell>
          <cell r="AH1746">
            <v>0</v>
          </cell>
          <cell r="AI1746">
            <v>0</v>
          </cell>
        </row>
        <row r="1747">
          <cell r="C1747" t="str">
            <v>SL1055600</v>
          </cell>
          <cell r="D1747" t="str">
            <v>Campamento en tablas 18 m2</v>
          </cell>
          <cell r="E1747" t="str">
            <v>Un</v>
          </cell>
          <cell r="F1747">
            <v>0</v>
          </cell>
          <cell r="G1747">
            <v>0</v>
          </cell>
          <cell r="J1747">
            <v>0</v>
          </cell>
          <cell r="K1747" t="str">
            <v>HERRAMIENTA.MENOR(%)-0,01</v>
          </cell>
          <cell r="L1747" t="str">
            <v>islm10002273-1,17</v>
          </cell>
          <cell r="M1747" t="str">
            <v>islm10002274-3</v>
          </cell>
          <cell r="N1747" t="str">
            <v>islm10002275-1</v>
          </cell>
          <cell r="O1747" t="str">
            <v>islm10002276-8</v>
          </cell>
          <cell r="P1747" t="str">
            <v>islm10002277-12</v>
          </cell>
          <cell r="Q1747" t="str">
            <v>islm10002278-3</v>
          </cell>
          <cell r="R1747" t="str">
            <v>islm10002279-44</v>
          </cell>
          <cell r="S1747" t="str">
            <v>islm10002280-8</v>
          </cell>
          <cell r="T1747" t="str">
            <v>islm10002281-1</v>
          </cell>
          <cell r="U1747" t="str">
            <v>islp10007300-1</v>
          </cell>
          <cell r="V1747">
            <v>0</v>
          </cell>
          <cell r="W1747">
            <v>0</v>
          </cell>
          <cell r="X1747">
            <v>0</v>
          </cell>
          <cell r="Y1747">
            <v>0</v>
          </cell>
          <cell r="Z1747">
            <v>0</v>
          </cell>
          <cell r="AA1747">
            <v>0</v>
          </cell>
          <cell r="AB1747">
            <v>0</v>
          </cell>
          <cell r="AC1747">
            <v>0</v>
          </cell>
          <cell r="AD1747">
            <v>0</v>
          </cell>
          <cell r="AE1747">
            <v>0</v>
          </cell>
          <cell r="AF1747">
            <v>0</v>
          </cell>
          <cell r="AG1747">
            <v>0</v>
          </cell>
          <cell r="AH1747">
            <v>0</v>
          </cell>
          <cell r="AI1747">
            <v>0</v>
          </cell>
        </row>
        <row r="1748">
          <cell r="C1748" t="str">
            <v>SL1055700</v>
          </cell>
          <cell r="D1748" t="str">
            <v>Demolicion de muros en ladrillo y calados  en  cerramiento existentes . Altura promedio 0,90m.</v>
          </cell>
          <cell r="E1748" t="str">
            <v>M2</v>
          </cell>
          <cell r="F1748" t="str">
            <v>isle10005700</v>
          </cell>
          <cell r="G1748">
            <v>0</v>
          </cell>
          <cell r="J1748">
            <v>0</v>
          </cell>
          <cell r="K1748" t="str">
            <v>HERRAMIENTA.MENOR(%)-0,1</v>
          </cell>
          <cell r="L1748" t="str">
            <v>isle10005700-,027</v>
          </cell>
          <cell r="M1748" t="str">
            <v>islp10006200-,03</v>
          </cell>
          <cell r="N1748">
            <v>0</v>
          </cell>
          <cell r="O1748">
            <v>0</v>
          </cell>
          <cell r="P1748">
            <v>0</v>
          </cell>
          <cell r="Q1748">
            <v>0</v>
          </cell>
          <cell r="R1748">
            <v>0</v>
          </cell>
          <cell r="S1748">
            <v>0</v>
          </cell>
          <cell r="T1748">
            <v>0</v>
          </cell>
          <cell r="U1748">
            <v>0</v>
          </cell>
          <cell r="V1748">
            <v>0</v>
          </cell>
          <cell r="W1748">
            <v>0</v>
          </cell>
          <cell r="X1748">
            <v>0</v>
          </cell>
          <cell r="Y1748">
            <v>0</v>
          </cell>
          <cell r="Z1748">
            <v>0</v>
          </cell>
          <cell r="AA1748">
            <v>0</v>
          </cell>
          <cell r="AB1748">
            <v>0</v>
          </cell>
          <cell r="AC1748">
            <v>0</v>
          </cell>
          <cell r="AD1748">
            <v>0</v>
          </cell>
          <cell r="AE1748">
            <v>0</v>
          </cell>
          <cell r="AF1748">
            <v>0</v>
          </cell>
          <cell r="AG1748">
            <v>0</v>
          </cell>
          <cell r="AH1748">
            <v>0</v>
          </cell>
          <cell r="AI1748">
            <v>0</v>
          </cell>
        </row>
        <row r="1749">
          <cell r="C1749" t="str">
            <v>SL1055800</v>
          </cell>
          <cell r="D1749" t="str">
            <v>Demolicion de andenes en concreto en mal estado.</v>
          </cell>
          <cell r="E1749" t="str">
            <v>M2</v>
          </cell>
          <cell r="F1749">
            <v>0</v>
          </cell>
          <cell r="G1749">
            <v>0</v>
          </cell>
          <cell r="J1749">
            <v>0</v>
          </cell>
          <cell r="K1749" t="str">
            <v>HERRAMIENTA.MENOR(%)-0,1</v>
          </cell>
          <cell r="L1749" t="str">
            <v>isle10005700-,018</v>
          </cell>
          <cell r="M1749" t="str">
            <v>islp10006200-,025</v>
          </cell>
          <cell r="N1749">
            <v>0</v>
          </cell>
          <cell r="O1749">
            <v>0</v>
          </cell>
          <cell r="P1749">
            <v>0</v>
          </cell>
          <cell r="Q1749">
            <v>0</v>
          </cell>
          <cell r="R1749">
            <v>0</v>
          </cell>
          <cell r="S1749">
            <v>0</v>
          </cell>
          <cell r="T1749">
            <v>0</v>
          </cell>
          <cell r="U1749">
            <v>0</v>
          </cell>
          <cell r="V1749">
            <v>0</v>
          </cell>
          <cell r="W1749">
            <v>0</v>
          </cell>
          <cell r="X1749">
            <v>0</v>
          </cell>
          <cell r="Y1749">
            <v>0</v>
          </cell>
          <cell r="Z1749">
            <v>0</v>
          </cell>
          <cell r="AA1749">
            <v>0</v>
          </cell>
          <cell r="AB1749">
            <v>0</v>
          </cell>
          <cell r="AC1749">
            <v>0</v>
          </cell>
          <cell r="AD1749">
            <v>0</v>
          </cell>
          <cell r="AE1749">
            <v>0</v>
          </cell>
          <cell r="AF1749">
            <v>0</v>
          </cell>
          <cell r="AG1749">
            <v>0</v>
          </cell>
          <cell r="AH1749">
            <v>0</v>
          </cell>
          <cell r="AI1749">
            <v>0</v>
          </cell>
        </row>
        <row r="1750">
          <cell r="C1750" t="str">
            <v>SL1055900</v>
          </cell>
          <cell r="D1750" t="str">
            <v>Desmonte de marcos de mini futbol en mal estado y transporte a sitio autorizado.</v>
          </cell>
          <cell r="E1750" t="str">
            <v>Un</v>
          </cell>
          <cell r="F1750">
            <v>0</v>
          </cell>
          <cell r="G1750">
            <v>0</v>
          </cell>
          <cell r="J1750">
            <v>0</v>
          </cell>
          <cell r="K1750" t="str">
            <v>HERRAMIENTA.MENOR(%)-0,1</v>
          </cell>
          <cell r="L1750" t="str">
            <v>islt10002600-1</v>
          </cell>
          <cell r="M1750" t="str">
            <v>islp10006200-,1</v>
          </cell>
          <cell r="N1750">
            <v>0</v>
          </cell>
          <cell r="O1750">
            <v>0</v>
          </cell>
          <cell r="P1750">
            <v>0</v>
          </cell>
          <cell r="Q1750">
            <v>0</v>
          </cell>
          <cell r="R1750">
            <v>0</v>
          </cell>
          <cell r="S1750">
            <v>0</v>
          </cell>
          <cell r="T1750">
            <v>0</v>
          </cell>
          <cell r="U1750">
            <v>0</v>
          </cell>
          <cell r="V1750">
            <v>0</v>
          </cell>
          <cell r="W1750">
            <v>0</v>
          </cell>
          <cell r="X1750">
            <v>0</v>
          </cell>
          <cell r="Y1750">
            <v>0</v>
          </cell>
          <cell r="Z1750">
            <v>0</v>
          </cell>
          <cell r="AA1750">
            <v>0</v>
          </cell>
          <cell r="AB1750">
            <v>0</v>
          </cell>
          <cell r="AC1750">
            <v>0</v>
          </cell>
          <cell r="AD1750">
            <v>0</v>
          </cell>
          <cell r="AE1750">
            <v>0</v>
          </cell>
          <cell r="AF1750">
            <v>0</v>
          </cell>
          <cell r="AG1750">
            <v>0</v>
          </cell>
          <cell r="AH1750">
            <v>0</v>
          </cell>
          <cell r="AI1750">
            <v>0</v>
          </cell>
        </row>
        <row r="1751">
          <cell r="C1751" t="str">
            <v>SL1056000</v>
          </cell>
          <cell r="D1751" t="str">
            <v>Demolicion de bordillo en cancha de minifutbol.</v>
          </cell>
          <cell r="E1751" t="str">
            <v>ML</v>
          </cell>
          <cell r="F1751">
            <v>0</v>
          </cell>
          <cell r="G1751">
            <v>0</v>
          </cell>
          <cell r="J1751">
            <v>0</v>
          </cell>
          <cell r="K1751" t="str">
            <v>HERRAMIENTA.MENOR(%)-0,1</v>
          </cell>
          <cell r="L1751" t="str">
            <v>islp10006200-,015</v>
          </cell>
          <cell r="M1751">
            <v>0</v>
          </cell>
          <cell r="N1751">
            <v>0</v>
          </cell>
          <cell r="O1751">
            <v>0</v>
          </cell>
          <cell r="P1751">
            <v>0</v>
          </cell>
          <cell r="Q1751">
            <v>0</v>
          </cell>
          <cell r="R1751">
            <v>0</v>
          </cell>
          <cell r="S1751">
            <v>0</v>
          </cell>
          <cell r="T1751">
            <v>0</v>
          </cell>
          <cell r="U1751">
            <v>0</v>
          </cell>
          <cell r="V1751">
            <v>0</v>
          </cell>
          <cell r="W1751">
            <v>0</v>
          </cell>
          <cell r="X1751">
            <v>0</v>
          </cell>
          <cell r="Y1751">
            <v>0</v>
          </cell>
          <cell r="Z1751">
            <v>0</v>
          </cell>
          <cell r="AA1751">
            <v>0</v>
          </cell>
          <cell r="AB1751">
            <v>0</v>
          </cell>
          <cell r="AC1751">
            <v>0</v>
          </cell>
          <cell r="AD1751">
            <v>0</v>
          </cell>
          <cell r="AE1751">
            <v>0</v>
          </cell>
          <cell r="AF1751">
            <v>0</v>
          </cell>
          <cell r="AG1751">
            <v>0</v>
          </cell>
          <cell r="AH1751">
            <v>0</v>
          </cell>
          <cell r="AI1751">
            <v>0</v>
          </cell>
        </row>
        <row r="1752">
          <cell r="C1752" t="str">
            <v>SL1056100</v>
          </cell>
          <cell r="D1752" t="str">
            <v>Demolicion de sobre nivel en cancha de mini futbol.</v>
          </cell>
          <cell r="E1752" t="str">
            <v>ML</v>
          </cell>
          <cell r="F1752">
            <v>0</v>
          </cell>
          <cell r="G1752">
            <v>0</v>
          </cell>
          <cell r="J1752">
            <v>0</v>
          </cell>
          <cell r="K1752" t="str">
            <v>HERRAMIENTA.MENOR(%)-0,1</v>
          </cell>
          <cell r="L1752" t="str">
            <v>islp10006200-,015</v>
          </cell>
          <cell r="M1752">
            <v>0</v>
          </cell>
          <cell r="N1752">
            <v>0</v>
          </cell>
          <cell r="O1752">
            <v>0</v>
          </cell>
          <cell r="P1752">
            <v>0</v>
          </cell>
          <cell r="Q1752">
            <v>0</v>
          </cell>
          <cell r="R1752">
            <v>0</v>
          </cell>
          <cell r="S1752">
            <v>0</v>
          </cell>
          <cell r="T1752">
            <v>0</v>
          </cell>
          <cell r="U1752">
            <v>0</v>
          </cell>
          <cell r="V1752">
            <v>0</v>
          </cell>
          <cell r="W1752">
            <v>0</v>
          </cell>
          <cell r="X1752">
            <v>0</v>
          </cell>
          <cell r="Y1752">
            <v>0</v>
          </cell>
          <cell r="Z1752">
            <v>0</v>
          </cell>
          <cell r="AA1752">
            <v>0</v>
          </cell>
          <cell r="AB1752">
            <v>0</v>
          </cell>
          <cell r="AC1752">
            <v>0</v>
          </cell>
          <cell r="AD1752">
            <v>0</v>
          </cell>
          <cell r="AE1752">
            <v>0</v>
          </cell>
          <cell r="AF1752">
            <v>0</v>
          </cell>
          <cell r="AG1752">
            <v>0</v>
          </cell>
          <cell r="AH1752">
            <v>0</v>
          </cell>
          <cell r="AI1752">
            <v>0</v>
          </cell>
        </row>
        <row r="1753">
          <cell r="C1753" t="str">
            <v>SL1056200</v>
          </cell>
          <cell r="D1753" t="str">
            <v>Tala de arboles en mal estado y retiro de residuos a sitio autorizado.</v>
          </cell>
          <cell r="E1753" t="str">
            <v>Un</v>
          </cell>
          <cell r="F1753">
            <v>0</v>
          </cell>
          <cell r="G1753">
            <v>0</v>
          </cell>
          <cell r="J1753">
            <v>0</v>
          </cell>
          <cell r="K1753" t="str">
            <v>HERRAMIENTA.MENOR(%)-0,1</v>
          </cell>
          <cell r="L1753" t="str">
            <v>islt10002700-1</v>
          </cell>
          <cell r="M1753" t="str">
            <v>islp10008600-,28</v>
          </cell>
          <cell r="N1753">
            <v>0</v>
          </cell>
          <cell r="O1753">
            <v>0</v>
          </cell>
          <cell r="P1753">
            <v>0</v>
          </cell>
          <cell r="Q1753">
            <v>0</v>
          </cell>
          <cell r="R1753">
            <v>0</v>
          </cell>
          <cell r="S1753">
            <v>0</v>
          </cell>
          <cell r="T1753">
            <v>0</v>
          </cell>
          <cell r="U1753">
            <v>0</v>
          </cell>
          <cell r="V1753">
            <v>0</v>
          </cell>
          <cell r="W1753">
            <v>0</v>
          </cell>
          <cell r="X1753">
            <v>0</v>
          </cell>
          <cell r="Y1753">
            <v>0</v>
          </cell>
          <cell r="Z1753">
            <v>0</v>
          </cell>
          <cell r="AA1753">
            <v>0</v>
          </cell>
          <cell r="AB1753">
            <v>0</v>
          </cell>
          <cell r="AC1753">
            <v>0</v>
          </cell>
          <cell r="AD1753">
            <v>0</v>
          </cell>
          <cell r="AE1753">
            <v>0</v>
          </cell>
          <cell r="AF1753">
            <v>0</v>
          </cell>
          <cell r="AG1753">
            <v>0</v>
          </cell>
          <cell r="AH1753">
            <v>0</v>
          </cell>
          <cell r="AI1753">
            <v>0</v>
          </cell>
        </row>
        <row r="1754">
          <cell r="C1754" t="str">
            <v>SL1056300</v>
          </cell>
          <cell r="D1754" t="str">
            <v>Desmonte de postes electricos en mal estado y retiro a sitio autorizado.</v>
          </cell>
          <cell r="E1754" t="str">
            <v>Un</v>
          </cell>
          <cell r="F1754">
            <v>0</v>
          </cell>
          <cell r="G1754">
            <v>0</v>
          </cell>
          <cell r="J1754">
            <v>0</v>
          </cell>
          <cell r="K1754" t="str">
            <v>HERRAMIENTA.MENOR(%)-0,05</v>
          </cell>
          <cell r="L1754" t="str">
            <v>islt10002800-1</v>
          </cell>
          <cell r="M1754" t="str">
            <v>islp10007100-,24</v>
          </cell>
          <cell r="N1754">
            <v>0</v>
          </cell>
          <cell r="O1754">
            <v>0</v>
          </cell>
          <cell r="P1754">
            <v>0</v>
          </cell>
          <cell r="Q1754">
            <v>0</v>
          </cell>
          <cell r="R1754">
            <v>0</v>
          </cell>
          <cell r="S1754">
            <v>0</v>
          </cell>
          <cell r="T1754">
            <v>0</v>
          </cell>
          <cell r="U1754">
            <v>0</v>
          </cell>
          <cell r="V1754">
            <v>0</v>
          </cell>
          <cell r="W1754">
            <v>0</v>
          </cell>
          <cell r="X1754">
            <v>0</v>
          </cell>
          <cell r="Y1754">
            <v>0</v>
          </cell>
          <cell r="Z1754">
            <v>0</v>
          </cell>
          <cell r="AA1754">
            <v>0</v>
          </cell>
          <cell r="AB1754">
            <v>0</v>
          </cell>
          <cell r="AC1754">
            <v>0</v>
          </cell>
          <cell r="AD1754">
            <v>0</v>
          </cell>
          <cell r="AE1754">
            <v>0</v>
          </cell>
          <cell r="AF1754">
            <v>0</v>
          </cell>
          <cell r="AG1754">
            <v>0</v>
          </cell>
          <cell r="AH1754">
            <v>0</v>
          </cell>
          <cell r="AI1754">
            <v>0</v>
          </cell>
        </row>
        <row r="1755">
          <cell r="C1755" t="str">
            <v>SL1056400</v>
          </cell>
          <cell r="D1755" t="str">
            <v>Desmonte de juegos infantiles en mal estado y retiro a sitio autorizado.</v>
          </cell>
          <cell r="E1755" t="str">
            <v>Un</v>
          </cell>
          <cell r="F1755">
            <v>0</v>
          </cell>
          <cell r="G1755">
            <v>0</v>
          </cell>
          <cell r="J1755">
            <v>0</v>
          </cell>
          <cell r="K1755" t="str">
            <v>HERRAMIENTA.MENOR(%)-0,1</v>
          </cell>
          <cell r="L1755" t="str">
            <v>islt10002900-1</v>
          </cell>
          <cell r="M1755" t="str">
            <v>islp10006200-,1</v>
          </cell>
          <cell r="N1755">
            <v>0</v>
          </cell>
          <cell r="O1755">
            <v>0</v>
          </cell>
          <cell r="P1755">
            <v>0</v>
          </cell>
          <cell r="Q1755">
            <v>0</v>
          </cell>
          <cell r="R1755">
            <v>0</v>
          </cell>
          <cell r="S1755">
            <v>0</v>
          </cell>
          <cell r="T1755">
            <v>0</v>
          </cell>
          <cell r="U1755">
            <v>0</v>
          </cell>
          <cell r="V1755">
            <v>0</v>
          </cell>
          <cell r="W1755">
            <v>0</v>
          </cell>
          <cell r="X1755">
            <v>0</v>
          </cell>
          <cell r="Y1755">
            <v>0</v>
          </cell>
          <cell r="Z1755">
            <v>0</v>
          </cell>
          <cell r="AA1755">
            <v>0</v>
          </cell>
          <cell r="AB1755">
            <v>0</v>
          </cell>
          <cell r="AC1755">
            <v>0</v>
          </cell>
          <cell r="AD1755">
            <v>0</v>
          </cell>
          <cell r="AE1755">
            <v>0</v>
          </cell>
          <cell r="AF1755">
            <v>0</v>
          </cell>
          <cell r="AG1755">
            <v>0</v>
          </cell>
          <cell r="AH1755">
            <v>0</v>
          </cell>
          <cell r="AI1755">
            <v>0</v>
          </cell>
        </row>
        <row r="1756">
          <cell r="C1756" t="str">
            <v>SL1056500</v>
          </cell>
          <cell r="D1756" t="str">
            <v xml:space="preserve">Excavacion cimiento 0,30 x 030. Incluye retiro a sitio auorizado. </v>
          </cell>
          <cell r="E1756" t="str">
            <v>ML</v>
          </cell>
          <cell r="F1756" t="str">
            <v>isle10005700</v>
          </cell>
          <cell r="G1756">
            <v>0</v>
          </cell>
          <cell r="J1756">
            <v>0</v>
          </cell>
          <cell r="K1756" t="str">
            <v>HERRAMIENTA.MENOR(%)-0,1</v>
          </cell>
          <cell r="L1756" t="str">
            <v>isle10005700-0,02</v>
          </cell>
          <cell r="M1756" t="str">
            <v>islp10006200-0,043</v>
          </cell>
          <cell r="N1756">
            <v>0</v>
          </cell>
          <cell r="O1756">
            <v>0</v>
          </cell>
          <cell r="P1756">
            <v>0</v>
          </cell>
          <cell r="Q1756">
            <v>0</v>
          </cell>
          <cell r="R1756">
            <v>0</v>
          </cell>
          <cell r="S1756">
            <v>0</v>
          </cell>
          <cell r="T1756">
            <v>0</v>
          </cell>
          <cell r="U1756">
            <v>0</v>
          </cell>
          <cell r="V1756">
            <v>0</v>
          </cell>
          <cell r="W1756">
            <v>0</v>
          </cell>
          <cell r="X1756">
            <v>0</v>
          </cell>
          <cell r="Y1756">
            <v>0</v>
          </cell>
          <cell r="Z1756">
            <v>0</v>
          </cell>
          <cell r="AA1756">
            <v>0</v>
          </cell>
          <cell r="AB1756">
            <v>0</v>
          </cell>
          <cell r="AC1756">
            <v>0</v>
          </cell>
          <cell r="AD1756">
            <v>0</v>
          </cell>
          <cell r="AE1756">
            <v>0</v>
          </cell>
          <cell r="AF1756">
            <v>0</v>
          </cell>
          <cell r="AG1756">
            <v>0</v>
          </cell>
          <cell r="AH1756">
            <v>0</v>
          </cell>
          <cell r="AI1756">
            <v>0</v>
          </cell>
        </row>
        <row r="1757">
          <cell r="C1757" t="str">
            <v>SL1056600</v>
          </cell>
          <cell r="D1757" t="str">
            <v>Cimiento en concreto 3000 psi, en concreto reforzado 4 ø1/2" y estribo ø3/8" @,15 mts dim:(,30 x ,30) mts</v>
          </cell>
          <cell r="E1757" t="str">
            <v>ML</v>
          </cell>
          <cell r="F1757">
            <v>0</v>
          </cell>
          <cell r="G1757">
            <v>0</v>
          </cell>
          <cell r="J1757">
            <v>0</v>
          </cell>
          <cell r="K1757" t="str">
            <v>HERRAMIENTA.MENOR(%)-0,06</v>
          </cell>
          <cell r="L1757" t="str">
            <v>isle10002600-,02</v>
          </cell>
          <cell r="M1757" t="str">
            <v>SLASUB100041-4,4</v>
          </cell>
          <cell r="N1757" t="str">
            <v>SLASUB100041-4,4</v>
          </cell>
          <cell r="O1757" t="str">
            <v>B0073230-,04</v>
          </cell>
          <cell r="P1757" t="str">
            <v>SLASUB100014-,095</v>
          </cell>
          <cell r="Q1757" t="str">
            <v>isle10001400-,15</v>
          </cell>
          <cell r="R1757" t="str">
            <v>islp10008400-,0568</v>
          </cell>
          <cell r="S1757">
            <v>0</v>
          </cell>
          <cell r="T1757">
            <v>0</v>
          </cell>
          <cell r="U1757">
            <v>0</v>
          </cell>
          <cell r="V1757">
            <v>0</v>
          </cell>
          <cell r="W1757">
            <v>0</v>
          </cell>
          <cell r="X1757">
            <v>0</v>
          </cell>
          <cell r="Y1757">
            <v>0</v>
          </cell>
          <cell r="Z1757">
            <v>0</v>
          </cell>
          <cell r="AA1757">
            <v>0</v>
          </cell>
          <cell r="AB1757">
            <v>0</v>
          </cell>
          <cell r="AC1757">
            <v>0</v>
          </cell>
          <cell r="AD1757">
            <v>0</v>
          </cell>
          <cell r="AE1757">
            <v>0</v>
          </cell>
          <cell r="AF1757">
            <v>0</v>
          </cell>
          <cell r="AG1757">
            <v>0</v>
          </cell>
          <cell r="AH1757">
            <v>0</v>
          </cell>
          <cell r="AI1757">
            <v>0</v>
          </cell>
        </row>
        <row r="1758">
          <cell r="C1758" t="str">
            <v>SL1056700</v>
          </cell>
          <cell r="D1758" t="str">
            <v>Bordillo de confinamiento en concreto 3000 psi, reforzado 3Ø3/8", estribo Ø3/8" a/c ,20 mts secc:(,15 x ,30) mts</v>
          </cell>
          <cell r="E1758" t="str">
            <v>ML</v>
          </cell>
          <cell r="F1758" t="str">
            <v>Concreto 3000 psi@0,0473*M3+372330^Acero 60000 pis figurado@3,7044*Kgr+4014^Herramientas menores@0,25*Tarifa+800^Formaleta@0,05*Tarifa+20000^Oficial@0,1429*Dia+59500^Ayudante@0,1429*Dia+48450^</v>
          </cell>
          <cell r="G1758">
            <v>0</v>
          </cell>
          <cell r="J1758">
            <v>0</v>
          </cell>
          <cell r="K1758" t="str">
            <v>HERRAMIENTA.MENOR(%)-0,06</v>
          </cell>
          <cell r="L1758" t="str">
            <v>SLASUB100042-4,4</v>
          </cell>
          <cell r="M1758" t="str">
            <v>B0073230-,04</v>
          </cell>
          <cell r="N1758" t="str">
            <v>SLASUB100014-,047</v>
          </cell>
          <cell r="O1758" t="str">
            <v>islp10008400-,04</v>
          </cell>
          <cell r="P1758">
            <v>0</v>
          </cell>
          <cell r="Q1758">
            <v>0</v>
          </cell>
          <cell r="R1758">
            <v>0</v>
          </cell>
          <cell r="S1758">
            <v>0</v>
          </cell>
          <cell r="T1758">
            <v>0</v>
          </cell>
          <cell r="U1758">
            <v>0</v>
          </cell>
          <cell r="V1758">
            <v>0</v>
          </cell>
          <cell r="W1758">
            <v>0</v>
          </cell>
          <cell r="X1758">
            <v>0</v>
          </cell>
          <cell r="Y1758">
            <v>0</v>
          </cell>
          <cell r="Z1758">
            <v>0</v>
          </cell>
          <cell r="AA1758">
            <v>0</v>
          </cell>
          <cell r="AB1758">
            <v>0</v>
          </cell>
          <cell r="AC1758">
            <v>0</v>
          </cell>
          <cell r="AD1758">
            <v>0</v>
          </cell>
          <cell r="AE1758">
            <v>0</v>
          </cell>
          <cell r="AF1758">
            <v>0</v>
          </cell>
          <cell r="AG1758">
            <v>0</v>
          </cell>
          <cell r="AH1758">
            <v>0</v>
          </cell>
          <cell r="AI1758">
            <v>0</v>
          </cell>
        </row>
        <row r="1759">
          <cell r="C1759" t="str">
            <v>SL1056800</v>
          </cell>
          <cell r="D1759" t="str">
            <v>Relleno en material seleccionado granular compactado a maquina.</v>
          </cell>
          <cell r="E1759" t="str">
            <v>M3</v>
          </cell>
          <cell r="F1759">
            <v>0</v>
          </cell>
          <cell r="G1759">
            <v>0</v>
          </cell>
          <cell r="J1759">
            <v>0</v>
          </cell>
          <cell r="K1759" t="str">
            <v>HERRAMIENTA.MENOR(%)-0,06</v>
          </cell>
          <cell r="L1759" t="str">
            <v>isle10004600-,23</v>
          </cell>
          <cell r="M1759" t="str">
            <v>islm10002282-1,3</v>
          </cell>
          <cell r="N1759" t="str">
            <v>islt10000200-12</v>
          </cell>
          <cell r="O1759" t="str">
            <v>islp10009600-,055</v>
          </cell>
          <cell r="P1759">
            <v>0</v>
          </cell>
          <cell r="Q1759">
            <v>0</v>
          </cell>
          <cell r="R1759">
            <v>0</v>
          </cell>
          <cell r="S1759">
            <v>0</v>
          </cell>
          <cell r="T1759">
            <v>0</v>
          </cell>
          <cell r="U1759">
            <v>0</v>
          </cell>
          <cell r="V1759">
            <v>0</v>
          </cell>
          <cell r="W1759">
            <v>0</v>
          </cell>
          <cell r="X1759">
            <v>0</v>
          </cell>
          <cell r="Y1759">
            <v>0</v>
          </cell>
          <cell r="Z1759">
            <v>0</v>
          </cell>
          <cell r="AA1759">
            <v>0</v>
          </cell>
          <cell r="AB1759">
            <v>0</v>
          </cell>
          <cell r="AC1759">
            <v>0</v>
          </cell>
          <cell r="AD1759">
            <v>0</v>
          </cell>
          <cell r="AE1759">
            <v>0</v>
          </cell>
          <cell r="AF1759">
            <v>0</v>
          </cell>
          <cell r="AG1759">
            <v>0</v>
          </cell>
          <cell r="AH1759">
            <v>0</v>
          </cell>
          <cell r="AI1759">
            <v>0</v>
          </cell>
        </row>
        <row r="1760">
          <cell r="C1760" t="str">
            <v>SL1056900</v>
          </cell>
          <cell r="D1760" t="str">
            <v>Piso en baldosa prepulida, formato (30 x 30), color, mortero de pega 1:4.icluye juntas de dilatacion @ 14,00 m2.</v>
          </cell>
          <cell r="E1760" t="str">
            <v>M2</v>
          </cell>
          <cell r="F1760" t="str">
            <v>Piso en baldosa prepulida, formato (30 x 30) mts, color@1,05*M2+52600^Mortero 1:4@0,0315*M3+314757^Herramientas menores@1*Tarifa+850^Ayudantes@0,125*Dia+48450^Oficial@0,125*Dia+59500^</v>
          </cell>
          <cell r="G1760">
            <v>0</v>
          </cell>
          <cell r="J1760">
            <v>0</v>
          </cell>
          <cell r="K1760" t="str">
            <v>HERRAMIENTA.MENOR(%)-0,1</v>
          </cell>
          <cell r="L1760" t="str">
            <v>islm10002283-1,05</v>
          </cell>
          <cell r="M1760" t="str">
            <v>SLASUB100021-,032</v>
          </cell>
          <cell r="N1760" t="str">
            <v>islp10008000-,075</v>
          </cell>
          <cell r="O1760">
            <v>0</v>
          </cell>
          <cell r="P1760">
            <v>0</v>
          </cell>
          <cell r="Q1760">
            <v>0</v>
          </cell>
          <cell r="R1760">
            <v>0</v>
          </cell>
          <cell r="S1760">
            <v>0</v>
          </cell>
          <cell r="T1760">
            <v>0</v>
          </cell>
          <cell r="U1760">
            <v>0</v>
          </cell>
          <cell r="V1760">
            <v>0</v>
          </cell>
          <cell r="W1760">
            <v>0</v>
          </cell>
          <cell r="X1760">
            <v>0</v>
          </cell>
          <cell r="Y1760">
            <v>0</v>
          </cell>
          <cell r="Z1760">
            <v>0</v>
          </cell>
          <cell r="AA1760">
            <v>0</v>
          </cell>
          <cell r="AB1760">
            <v>0</v>
          </cell>
          <cell r="AC1760">
            <v>0</v>
          </cell>
          <cell r="AD1760">
            <v>0</v>
          </cell>
          <cell r="AE1760">
            <v>0</v>
          </cell>
          <cell r="AF1760">
            <v>0</v>
          </cell>
          <cell r="AG1760">
            <v>0</v>
          </cell>
          <cell r="AH1760">
            <v>0</v>
          </cell>
          <cell r="AI1760">
            <v>0</v>
          </cell>
        </row>
        <row r="1761">
          <cell r="C1761" t="str">
            <v>SL1057000</v>
          </cell>
          <cell r="D1761" t="str">
            <v>Sobrecimiento doble en ladrillo comun, pañetado allanado  por ambas caras mortero impermeabilizado 1:4 altura promedio 0,40m</v>
          </cell>
          <cell r="E1761" t="str">
            <v>ML</v>
          </cell>
          <cell r="F1761" t="str">
            <v>Ladrillo común@63*U+300^Mortero 1:4@0,042*M3+314757^Mortero 1:4, impermeabilizado@0,0126*M3+395707^Herramientas menores@1*Tarifa+500^Oficial@0,0833*Dia+59500^Ayudante@0,0833*Dia+48450^</v>
          </cell>
          <cell r="G1761">
            <v>0</v>
          </cell>
          <cell r="J1761">
            <v>0</v>
          </cell>
          <cell r="K1761" t="str">
            <v xml:space="preserve">HERRAMIENTA.MENOR(%)-0,10 </v>
          </cell>
          <cell r="L1761" t="str">
            <v>igob1013700-63</v>
          </cell>
          <cell r="M1761" t="str">
            <v>SLASUB100021-0,042</v>
          </cell>
          <cell r="N1761" t="str">
            <v>islp10006200-,06</v>
          </cell>
          <cell r="O1761">
            <v>0</v>
          </cell>
          <cell r="P1761">
            <v>0</v>
          </cell>
          <cell r="Q1761">
            <v>0</v>
          </cell>
          <cell r="R1761">
            <v>0</v>
          </cell>
          <cell r="S1761">
            <v>0</v>
          </cell>
          <cell r="T1761">
            <v>0</v>
          </cell>
          <cell r="U1761">
            <v>0</v>
          </cell>
          <cell r="V1761">
            <v>0</v>
          </cell>
          <cell r="W1761">
            <v>0</v>
          </cell>
          <cell r="X1761">
            <v>0</v>
          </cell>
          <cell r="Y1761">
            <v>0</v>
          </cell>
          <cell r="Z1761">
            <v>0</v>
          </cell>
          <cell r="AA1761">
            <v>0</v>
          </cell>
          <cell r="AB1761">
            <v>0</v>
          </cell>
          <cell r="AC1761">
            <v>0</v>
          </cell>
          <cell r="AD1761">
            <v>0</v>
          </cell>
          <cell r="AE1761">
            <v>0</v>
          </cell>
          <cell r="AF1761">
            <v>0</v>
          </cell>
          <cell r="AG1761">
            <v>0</v>
          </cell>
          <cell r="AH1761">
            <v>0</v>
          </cell>
          <cell r="AI1761">
            <v>0</v>
          </cell>
        </row>
        <row r="1762">
          <cell r="C1762" t="str">
            <v>SL1057100</v>
          </cell>
          <cell r="D1762" t="str">
            <v>Relleno de material seleccionado compactado proctor modificado 95%</v>
          </cell>
          <cell r="E1762" t="str">
            <v>M3</v>
          </cell>
          <cell r="F1762">
            <v>0</v>
          </cell>
          <cell r="G1762">
            <v>0</v>
          </cell>
          <cell r="J1762">
            <v>0</v>
          </cell>
          <cell r="K1762" t="str">
            <v>HERRAMIENTA.MENOR(%)-0,06</v>
          </cell>
          <cell r="L1762" t="str">
            <v>isle10004600-,23</v>
          </cell>
          <cell r="M1762" t="str">
            <v>islm10000500-1,3</v>
          </cell>
          <cell r="N1762" t="str">
            <v>islt10000200-12</v>
          </cell>
          <cell r="O1762" t="str">
            <v>islp10009600-,055</v>
          </cell>
          <cell r="P1762">
            <v>0</v>
          </cell>
          <cell r="Q1762">
            <v>0</v>
          </cell>
          <cell r="R1762">
            <v>0</v>
          </cell>
          <cell r="S1762">
            <v>0</v>
          </cell>
          <cell r="T1762">
            <v>0</v>
          </cell>
          <cell r="U1762">
            <v>0</v>
          </cell>
          <cell r="V1762">
            <v>0</v>
          </cell>
          <cell r="W1762">
            <v>0</v>
          </cell>
          <cell r="X1762">
            <v>0</v>
          </cell>
          <cell r="Y1762">
            <v>0</v>
          </cell>
          <cell r="Z1762">
            <v>0</v>
          </cell>
          <cell r="AA1762">
            <v>0</v>
          </cell>
          <cell r="AB1762">
            <v>0</v>
          </cell>
          <cell r="AC1762">
            <v>0</v>
          </cell>
          <cell r="AD1762">
            <v>0</v>
          </cell>
          <cell r="AE1762">
            <v>0</v>
          </cell>
          <cell r="AF1762">
            <v>0</v>
          </cell>
          <cell r="AG1762">
            <v>0</v>
          </cell>
          <cell r="AH1762">
            <v>0</v>
          </cell>
          <cell r="AI1762">
            <v>0</v>
          </cell>
        </row>
        <row r="1763">
          <cell r="C1763" t="str">
            <v>SL1057200</v>
          </cell>
          <cell r="D1763" t="str">
            <v xml:space="preserve">Excavacion cimiento 0,30 x 030. Incluye retiro a sitio auorizado. </v>
          </cell>
          <cell r="E1763" t="str">
            <v>ML</v>
          </cell>
          <cell r="F1763" t="str">
            <v>isle10005700</v>
          </cell>
          <cell r="G1763">
            <v>0</v>
          </cell>
          <cell r="J1763">
            <v>0</v>
          </cell>
          <cell r="K1763" t="str">
            <v>HERRAMIENTA.MENOR(%)-0,1</v>
          </cell>
          <cell r="L1763" t="str">
            <v>isle10005700-0,02</v>
          </cell>
          <cell r="M1763" t="str">
            <v>islp10006200-0,043</v>
          </cell>
          <cell r="N1763">
            <v>0</v>
          </cell>
          <cell r="O1763">
            <v>0</v>
          </cell>
          <cell r="P1763">
            <v>0</v>
          </cell>
          <cell r="Q1763">
            <v>0</v>
          </cell>
          <cell r="R1763">
            <v>0</v>
          </cell>
          <cell r="S1763">
            <v>0</v>
          </cell>
          <cell r="T1763">
            <v>0</v>
          </cell>
          <cell r="U1763">
            <v>0</v>
          </cell>
          <cell r="V1763">
            <v>0</v>
          </cell>
          <cell r="W1763">
            <v>0</v>
          </cell>
          <cell r="X1763">
            <v>0</v>
          </cell>
          <cell r="Y1763">
            <v>0</v>
          </cell>
          <cell r="Z1763">
            <v>0</v>
          </cell>
          <cell r="AA1763">
            <v>0</v>
          </cell>
          <cell r="AB1763">
            <v>0</v>
          </cell>
          <cell r="AC1763">
            <v>0</v>
          </cell>
          <cell r="AD1763">
            <v>0</v>
          </cell>
          <cell r="AE1763">
            <v>0</v>
          </cell>
          <cell r="AF1763">
            <v>0</v>
          </cell>
          <cell r="AG1763">
            <v>0</v>
          </cell>
          <cell r="AH1763">
            <v>0</v>
          </cell>
          <cell r="AI1763">
            <v>0</v>
          </cell>
        </row>
        <row r="1764">
          <cell r="C1764" t="str">
            <v>SL1057300</v>
          </cell>
          <cell r="D1764" t="str">
            <v>Cimiento en concreto 3000 psi, en concreto reforzado 4 ø1/2" y estribo ø3/8" @,15 mts dim:(,30 x ,30) mts</v>
          </cell>
          <cell r="E1764" t="str">
            <v>ML</v>
          </cell>
          <cell r="F1764">
            <v>0</v>
          </cell>
          <cell r="G1764">
            <v>0</v>
          </cell>
          <cell r="J1764">
            <v>0</v>
          </cell>
          <cell r="K1764" t="str">
            <v>HERRAMIENTA.MENOR(%)-0,06</v>
          </cell>
          <cell r="L1764" t="str">
            <v>isle10002600-,02</v>
          </cell>
          <cell r="M1764" t="str">
            <v>SLASUB100041-4,4</v>
          </cell>
          <cell r="N1764" t="str">
            <v>SLASUB100042-4,4</v>
          </cell>
          <cell r="O1764" t="str">
            <v>B0073230-,04</v>
          </cell>
          <cell r="P1764" t="str">
            <v>SLASUB100014-,095</v>
          </cell>
          <cell r="Q1764" t="str">
            <v>isle10001400-,15</v>
          </cell>
          <cell r="R1764" t="str">
            <v>islp10008400-,0568</v>
          </cell>
          <cell r="S1764">
            <v>0</v>
          </cell>
          <cell r="T1764">
            <v>0</v>
          </cell>
          <cell r="U1764">
            <v>0</v>
          </cell>
          <cell r="V1764">
            <v>0</v>
          </cell>
          <cell r="W1764">
            <v>0</v>
          </cell>
          <cell r="X1764">
            <v>0</v>
          </cell>
          <cell r="Y1764">
            <v>0</v>
          </cell>
          <cell r="Z1764">
            <v>0</v>
          </cell>
          <cell r="AA1764">
            <v>0</v>
          </cell>
          <cell r="AB1764">
            <v>0</v>
          </cell>
          <cell r="AC1764">
            <v>0</v>
          </cell>
          <cell r="AD1764">
            <v>0</v>
          </cell>
          <cell r="AE1764">
            <v>0</v>
          </cell>
          <cell r="AF1764">
            <v>0</v>
          </cell>
          <cell r="AG1764">
            <v>0</v>
          </cell>
          <cell r="AH1764">
            <v>0</v>
          </cell>
          <cell r="AI1764">
            <v>0</v>
          </cell>
        </row>
        <row r="1765">
          <cell r="C1765" t="str">
            <v>SL1057400</v>
          </cell>
          <cell r="D1765" t="str">
            <v>Plantilla de piso en concreto de 3000 psi, espesor 0,10 m;  reforzado con malla electrosldada M-131</v>
          </cell>
          <cell r="E1765" t="str">
            <v>M2</v>
          </cell>
          <cell r="F1765">
            <v>0</v>
          </cell>
          <cell r="G1765">
            <v>0</v>
          </cell>
          <cell r="J1765">
            <v>0</v>
          </cell>
          <cell r="K1765" t="str">
            <v>HERRAMIENTA.MENOR(%)-0,1</v>
          </cell>
          <cell r="L1765" t="str">
            <v>islm10002184-1,1</v>
          </cell>
          <cell r="M1765" t="str">
            <v>SLASUB100014-,105</v>
          </cell>
          <cell r="N1765" t="str">
            <v>islp10006200-,03</v>
          </cell>
          <cell r="O1765">
            <v>0</v>
          </cell>
          <cell r="P1765">
            <v>0</v>
          </cell>
          <cell r="Q1765">
            <v>0</v>
          </cell>
          <cell r="R1765">
            <v>0</v>
          </cell>
          <cell r="S1765">
            <v>0</v>
          </cell>
          <cell r="T1765">
            <v>0</v>
          </cell>
          <cell r="U1765">
            <v>0</v>
          </cell>
          <cell r="V1765">
            <v>0</v>
          </cell>
          <cell r="W1765">
            <v>0</v>
          </cell>
          <cell r="X1765">
            <v>0</v>
          </cell>
          <cell r="Y1765">
            <v>0</v>
          </cell>
          <cell r="Z1765">
            <v>0</v>
          </cell>
          <cell r="AA1765">
            <v>0</v>
          </cell>
          <cell r="AB1765">
            <v>0</v>
          </cell>
          <cell r="AC1765">
            <v>0</v>
          </cell>
          <cell r="AD1765">
            <v>0</v>
          </cell>
          <cell r="AE1765">
            <v>0</v>
          </cell>
          <cell r="AF1765">
            <v>0</v>
          </cell>
          <cell r="AG1765">
            <v>0</v>
          </cell>
          <cell r="AH1765">
            <v>0</v>
          </cell>
          <cell r="AI1765">
            <v>0</v>
          </cell>
        </row>
        <row r="1766">
          <cell r="C1766" t="str">
            <v>SL1057500</v>
          </cell>
          <cell r="D1766" t="str">
            <v>Pintura epoxica para pisos a dos manos, incluye: Demarcación líneas disciplinas deportivas</v>
          </cell>
          <cell r="E1766" t="str">
            <v>M2</v>
          </cell>
          <cell r="F1766">
            <v>19774</v>
          </cell>
          <cell r="G1766" t="str">
            <v>Pintucoat plus, incluye: cirol disolvente@0,0525*GL+292500^Rodillo epóxico@0,0105*U+25000^Herramientas menores@1*Tarifa+500^Pintor@0,0333*Dia+61200^Ayudante@0,0333*Dia+48450^</v>
          </cell>
          <cell r="J1766">
            <v>0</v>
          </cell>
          <cell r="K1766" t="str">
            <v>igob1018500-0,058</v>
          </cell>
          <cell r="L1766" t="str">
            <v>igob1021000-,015</v>
          </cell>
          <cell r="M1766" t="str">
            <v>islp10006400-,03</v>
          </cell>
          <cell r="N1766">
            <v>0</v>
          </cell>
          <cell r="O1766">
            <v>0</v>
          </cell>
          <cell r="P1766">
            <v>0</v>
          </cell>
          <cell r="Q1766">
            <v>0</v>
          </cell>
          <cell r="R1766">
            <v>0</v>
          </cell>
          <cell r="S1766">
            <v>0</v>
          </cell>
          <cell r="T1766">
            <v>0</v>
          </cell>
          <cell r="U1766">
            <v>0</v>
          </cell>
          <cell r="V1766">
            <v>0</v>
          </cell>
          <cell r="W1766">
            <v>0</v>
          </cell>
          <cell r="X1766">
            <v>0</v>
          </cell>
          <cell r="Y1766">
            <v>0</v>
          </cell>
          <cell r="Z1766">
            <v>0</v>
          </cell>
          <cell r="AA1766">
            <v>0</v>
          </cell>
          <cell r="AB1766">
            <v>0</v>
          </cell>
          <cell r="AC1766">
            <v>0</v>
          </cell>
          <cell r="AD1766">
            <v>0</v>
          </cell>
          <cell r="AE1766">
            <v>0</v>
          </cell>
          <cell r="AF1766">
            <v>0</v>
          </cell>
          <cell r="AG1766">
            <v>0</v>
          </cell>
          <cell r="AH1766">
            <v>0</v>
          </cell>
          <cell r="AI1766">
            <v>0</v>
          </cell>
        </row>
        <row r="1767">
          <cell r="C1767" t="str">
            <v>SL1057600</v>
          </cell>
          <cell r="D1767" t="str">
            <v>Levante en bloque de cemento vibrado estructural n° 15, mortero de pega 1:4, con celdas rellenas en concreto 3000 psi, refuerzo central ø1/2" en cada celda y estribo ø3/8" horizontal en cada hilada</v>
          </cell>
          <cell r="E1767" t="str">
            <v>M2</v>
          </cell>
          <cell r="F1767" t="str">
            <v>Bloque de cemento vibrado estructural N° 6@13,125*U+2500^Mortero 1:4@0,021*M3+314757^Acero de refuerzo figurado@8,034*Kgr+4014^Concreto 3000 psi@0,0353*M3+372330^Herramientas menores@1*Tarifa+500^Andamios y tablones@0,1667*Tarifa+1500^Oficial@0,25*Dia+595</v>
          </cell>
          <cell r="G1767">
            <v>112562</v>
          </cell>
          <cell r="J1767">
            <v>0</v>
          </cell>
          <cell r="K1767" t="str">
            <v>HERRAMIENTA.MENOR(%)-0,1</v>
          </cell>
          <cell r="L1767" t="str">
            <v>isle10007000-,17</v>
          </cell>
          <cell r="M1767" t="str">
            <v>islm10002284-13,125</v>
          </cell>
          <cell r="N1767" t="str">
            <v>SLASUB100021-,021</v>
          </cell>
          <cell r="O1767" t="str">
            <v>SLASUB100041-6,1</v>
          </cell>
          <cell r="P1767" t="str">
            <v>SLASUB100042-1,95</v>
          </cell>
          <cell r="Q1767" t="str">
            <v>islp10006200-,22</v>
          </cell>
          <cell r="R1767">
            <v>0</v>
          </cell>
          <cell r="S1767">
            <v>0</v>
          </cell>
          <cell r="T1767">
            <v>0</v>
          </cell>
          <cell r="U1767">
            <v>0</v>
          </cell>
          <cell r="V1767">
            <v>0</v>
          </cell>
          <cell r="W1767">
            <v>0</v>
          </cell>
          <cell r="X1767">
            <v>0</v>
          </cell>
          <cell r="Y1767">
            <v>0</v>
          </cell>
          <cell r="Z1767">
            <v>0</v>
          </cell>
          <cell r="AA1767">
            <v>0</v>
          </cell>
          <cell r="AB1767">
            <v>0</v>
          </cell>
          <cell r="AC1767">
            <v>0</v>
          </cell>
          <cell r="AD1767">
            <v>0</v>
          </cell>
          <cell r="AE1767">
            <v>0</v>
          </cell>
          <cell r="AF1767">
            <v>0</v>
          </cell>
          <cell r="AG1767">
            <v>0</v>
          </cell>
          <cell r="AH1767">
            <v>0</v>
          </cell>
          <cell r="AI1767">
            <v>0</v>
          </cell>
        </row>
        <row r="1768">
          <cell r="C1768" t="str">
            <v>SL1057700</v>
          </cell>
          <cell r="D1768" t="str">
            <v>Pañete allanado mortero 1:4 impermeabilizado, espesor 0,02 m</v>
          </cell>
          <cell r="E1768" t="str">
            <v>M2</v>
          </cell>
          <cell r="F1768">
            <v>0</v>
          </cell>
          <cell r="G1768">
            <v>0</v>
          </cell>
          <cell r="J1768">
            <v>0</v>
          </cell>
          <cell r="K1768" t="str">
            <v>HERRAMIENTA.MENOR(%)-0,06</v>
          </cell>
          <cell r="L1768" t="str">
            <v>isle10002200-,125</v>
          </cell>
          <cell r="M1768" t="str">
            <v>SLASUB100022-,021</v>
          </cell>
          <cell r="N1768" t="str">
            <v>islp10007000-,045</v>
          </cell>
          <cell r="O1768">
            <v>0</v>
          </cell>
          <cell r="P1768">
            <v>0</v>
          </cell>
          <cell r="Q1768">
            <v>0</v>
          </cell>
          <cell r="R1768">
            <v>0</v>
          </cell>
          <cell r="S1768">
            <v>0</v>
          </cell>
          <cell r="T1768">
            <v>0</v>
          </cell>
          <cell r="U1768">
            <v>0</v>
          </cell>
          <cell r="V1768">
            <v>0</v>
          </cell>
          <cell r="W1768">
            <v>0</v>
          </cell>
          <cell r="X1768">
            <v>0</v>
          </cell>
          <cell r="Y1768">
            <v>0</v>
          </cell>
          <cell r="Z1768">
            <v>0</v>
          </cell>
          <cell r="AA1768">
            <v>0</v>
          </cell>
          <cell r="AB1768">
            <v>0</v>
          </cell>
          <cell r="AC1768">
            <v>0</v>
          </cell>
          <cell r="AD1768">
            <v>0</v>
          </cell>
          <cell r="AE1768">
            <v>0</v>
          </cell>
          <cell r="AF1768">
            <v>0</v>
          </cell>
          <cell r="AG1768">
            <v>0</v>
          </cell>
          <cell r="AH1768">
            <v>0</v>
          </cell>
          <cell r="AI1768">
            <v>0</v>
          </cell>
        </row>
        <row r="1769">
          <cell r="C1769" t="str">
            <v>SL1057800</v>
          </cell>
          <cell r="D1769" t="str">
            <v xml:space="preserve">Placa en concreto 3000 PSI, reforzado ø1/2" a/c,18 mts, en ambos sentidos, acabado grano muerto esp:,10 mts </v>
          </cell>
          <cell r="E1769" t="str">
            <v>M2</v>
          </cell>
          <cell r="F1769" t="str">
            <v>Concreto 3000 psi@0,084*M3+372330^Acero 60000 pis figurado@10,5*Kgr+4014^Herramientas menores@0,25*Tarifa+800^Formaleta@0,05*Tarifa+20000^Oficial@0,125*Dia+59500^Ayudante@0,125*Dia+48450^</v>
          </cell>
          <cell r="G1769">
            <v>0</v>
          </cell>
          <cell r="J1769">
            <v>0</v>
          </cell>
          <cell r="K1769" t="str">
            <v>HERRAMIENTA.MENOR(%)-0,06</v>
          </cell>
          <cell r="L1769" t="str">
            <v>isle10007100-,05</v>
          </cell>
          <cell r="M1769" t="str">
            <v>SLASUB100014-,105</v>
          </cell>
          <cell r="N1769" t="str">
            <v>SLASUB100041-10,5</v>
          </cell>
          <cell r="O1769" t="str">
            <v>islp10008400-,042</v>
          </cell>
          <cell r="P1769">
            <v>0</v>
          </cell>
          <cell r="Q1769">
            <v>0</v>
          </cell>
          <cell r="R1769">
            <v>0</v>
          </cell>
          <cell r="S1769">
            <v>0</v>
          </cell>
          <cell r="T1769">
            <v>0</v>
          </cell>
          <cell r="U1769">
            <v>0</v>
          </cell>
          <cell r="V1769">
            <v>0</v>
          </cell>
          <cell r="W1769">
            <v>0</v>
          </cell>
          <cell r="X1769">
            <v>0</v>
          </cell>
          <cell r="Y1769">
            <v>0</v>
          </cell>
          <cell r="Z1769">
            <v>0</v>
          </cell>
          <cell r="AA1769">
            <v>0</v>
          </cell>
          <cell r="AB1769">
            <v>0</v>
          </cell>
          <cell r="AC1769">
            <v>0</v>
          </cell>
          <cell r="AD1769">
            <v>0</v>
          </cell>
          <cell r="AE1769">
            <v>0</v>
          </cell>
          <cell r="AF1769">
            <v>0</v>
          </cell>
          <cell r="AG1769">
            <v>0</v>
          </cell>
          <cell r="AH1769">
            <v>0</v>
          </cell>
          <cell r="AI1769">
            <v>0</v>
          </cell>
        </row>
        <row r="1770">
          <cell r="C1770" t="str">
            <v>SL1057900</v>
          </cell>
          <cell r="D1770" t="str">
            <v>Pintura interior para muro tipo viniltex o similar, a tres manos. Tipo uno. Incluye base imprimante.</v>
          </cell>
          <cell r="E1770" t="str">
            <v>M2</v>
          </cell>
          <cell r="F1770" t="str">
            <v>islm10002285</v>
          </cell>
          <cell r="G1770">
            <v>0</v>
          </cell>
          <cell r="J1770">
            <v>0</v>
          </cell>
          <cell r="K1770" t="str">
            <v>HERRAMIENTA.MENOR(%)-0,015</v>
          </cell>
          <cell r="L1770" t="str">
            <v>010108-,04</v>
          </cell>
          <cell r="M1770" t="str">
            <v>igob1018600-,0525</v>
          </cell>
          <cell r="N1770" t="str">
            <v>islm10002285-,0525</v>
          </cell>
          <cell r="O1770" t="str">
            <v>islm10001842-,02</v>
          </cell>
          <cell r="P1770" t="str">
            <v>islm10001843-,01</v>
          </cell>
          <cell r="Q1770" t="str">
            <v>islm10001844-,01</v>
          </cell>
          <cell r="R1770" t="str">
            <v>igob1001700-,42</v>
          </cell>
          <cell r="S1770" t="str">
            <v>islp10006400-,0225</v>
          </cell>
          <cell r="T1770">
            <v>0</v>
          </cell>
          <cell r="U1770">
            <v>0</v>
          </cell>
          <cell r="V1770">
            <v>0</v>
          </cell>
          <cell r="W1770">
            <v>0</v>
          </cell>
          <cell r="X1770">
            <v>0</v>
          </cell>
          <cell r="Y1770">
            <v>0</v>
          </cell>
          <cell r="Z1770">
            <v>0</v>
          </cell>
          <cell r="AA1770">
            <v>0</v>
          </cell>
          <cell r="AB1770">
            <v>0</v>
          </cell>
          <cell r="AC1770">
            <v>0</v>
          </cell>
          <cell r="AD1770">
            <v>0</v>
          </cell>
          <cell r="AE1770">
            <v>0</v>
          </cell>
          <cell r="AF1770">
            <v>0</v>
          </cell>
          <cell r="AG1770">
            <v>0</v>
          </cell>
          <cell r="AH1770">
            <v>0</v>
          </cell>
          <cell r="AI1770">
            <v>0</v>
          </cell>
        </row>
        <row r="1771">
          <cell r="C1771" t="str">
            <v>SL1058000</v>
          </cell>
          <cell r="D1771" t="str">
            <v>Excavacione manual para bases y solado, incluye: retiro de material fuera del sitio de trabajo</v>
          </cell>
          <cell r="E1771" t="str">
            <v>M3</v>
          </cell>
          <cell r="F1771">
            <v>0</v>
          </cell>
          <cell r="G1771">
            <v>0</v>
          </cell>
          <cell r="J1771">
            <v>0</v>
          </cell>
          <cell r="K1771" t="str">
            <v>HERRAMIENTA.MENOR(%)-0,1</v>
          </cell>
          <cell r="L1771" t="str">
            <v>isle10005700-,22</v>
          </cell>
          <cell r="M1771" t="str">
            <v>islp10007000-,055</v>
          </cell>
          <cell r="N1771">
            <v>0</v>
          </cell>
          <cell r="O1771">
            <v>0</v>
          </cell>
          <cell r="P1771">
            <v>0</v>
          </cell>
          <cell r="Q1771">
            <v>0</v>
          </cell>
          <cell r="R1771">
            <v>0</v>
          </cell>
          <cell r="S1771">
            <v>0</v>
          </cell>
          <cell r="T1771">
            <v>0</v>
          </cell>
          <cell r="U1771">
            <v>0</v>
          </cell>
          <cell r="V1771">
            <v>0</v>
          </cell>
          <cell r="W1771">
            <v>0</v>
          </cell>
          <cell r="X1771">
            <v>0</v>
          </cell>
          <cell r="Y1771">
            <v>0</v>
          </cell>
          <cell r="Z1771">
            <v>0</v>
          </cell>
          <cell r="AA1771">
            <v>0</v>
          </cell>
          <cell r="AB1771">
            <v>0</v>
          </cell>
          <cell r="AC1771">
            <v>0</v>
          </cell>
          <cell r="AD1771">
            <v>0</v>
          </cell>
          <cell r="AE1771">
            <v>0</v>
          </cell>
          <cell r="AF1771">
            <v>0</v>
          </cell>
          <cell r="AG1771">
            <v>0</v>
          </cell>
          <cell r="AH1771">
            <v>0</v>
          </cell>
          <cell r="AI1771">
            <v>0</v>
          </cell>
        </row>
        <row r="1772">
          <cell r="C1772" t="str">
            <v>SL1058100</v>
          </cell>
          <cell r="D1772" t="str">
            <v>Solado en concreto 1500 PSI esp: ,05 mts</v>
          </cell>
          <cell r="E1772" t="str">
            <v>M2</v>
          </cell>
          <cell r="F1772">
            <v>0</v>
          </cell>
          <cell r="G1772">
            <v>0</v>
          </cell>
          <cell r="J1772">
            <v>0</v>
          </cell>
          <cell r="K1772" t="str">
            <v>HERRAMIENTA.MENOR(%)-0,1</v>
          </cell>
          <cell r="L1772" t="str">
            <v>SLASUB100017-,0525</v>
          </cell>
          <cell r="M1772" t="str">
            <v>islp10007000-,025</v>
          </cell>
          <cell r="N1772">
            <v>0</v>
          </cell>
          <cell r="O1772">
            <v>0</v>
          </cell>
          <cell r="P1772">
            <v>0</v>
          </cell>
          <cell r="Q1772">
            <v>0</v>
          </cell>
          <cell r="R1772">
            <v>0</v>
          </cell>
          <cell r="S1772">
            <v>0</v>
          </cell>
          <cell r="T1772">
            <v>0</v>
          </cell>
          <cell r="U1772">
            <v>0</v>
          </cell>
          <cell r="V1772">
            <v>0</v>
          </cell>
          <cell r="W1772">
            <v>0</v>
          </cell>
          <cell r="X1772">
            <v>0</v>
          </cell>
          <cell r="Y1772">
            <v>0</v>
          </cell>
          <cell r="Z1772">
            <v>0</v>
          </cell>
          <cell r="AA1772">
            <v>0</v>
          </cell>
          <cell r="AB1772">
            <v>0</v>
          </cell>
          <cell r="AC1772">
            <v>0</v>
          </cell>
          <cell r="AD1772">
            <v>0</v>
          </cell>
          <cell r="AE1772">
            <v>0</v>
          </cell>
          <cell r="AF1772">
            <v>0</v>
          </cell>
          <cell r="AG1772">
            <v>0</v>
          </cell>
          <cell r="AH1772">
            <v>0</v>
          </cell>
          <cell r="AI1772">
            <v>0</v>
          </cell>
        </row>
        <row r="1773">
          <cell r="C1773" t="str">
            <v>SL1058200</v>
          </cell>
          <cell r="D1773" t="str">
            <v>Zapata en concreto 3000 spi, reforzado 4Ø1/2" en ambos sentidos dim:(,80 x ,80 x ,25) mts</v>
          </cell>
          <cell r="E1773" t="str">
            <v>UN</v>
          </cell>
          <cell r="F1773">
            <v>0</v>
          </cell>
          <cell r="G1773">
            <v>0</v>
          </cell>
          <cell r="I1773">
            <v>0.44799999999999995</v>
          </cell>
          <cell r="J1773">
            <v>0</v>
          </cell>
          <cell r="K1773" t="str">
            <v xml:space="preserve">HERRAMIENTA.MENOR(%)-0,05 </v>
          </cell>
          <cell r="L1773" t="str">
            <v>isle10000800-2</v>
          </cell>
          <cell r="M1773" t="str">
            <v>SLASUB100041-8,8</v>
          </cell>
          <cell r="N1773" t="str">
            <v>B0073230-,2</v>
          </cell>
          <cell r="O1773" t="str">
            <v>SLASUB100014-,17</v>
          </cell>
          <cell r="P1773" t="str">
            <v>isle10001400-,4</v>
          </cell>
          <cell r="Q1773" t="str">
            <v>islp10008400-,12</v>
          </cell>
          <cell r="R1773">
            <v>0</v>
          </cell>
          <cell r="S1773">
            <v>0</v>
          </cell>
          <cell r="T1773">
            <v>0</v>
          </cell>
          <cell r="U1773">
            <v>0</v>
          </cell>
          <cell r="V1773">
            <v>0</v>
          </cell>
          <cell r="W1773">
            <v>0</v>
          </cell>
          <cell r="X1773">
            <v>0</v>
          </cell>
          <cell r="Y1773">
            <v>0</v>
          </cell>
          <cell r="Z1773">
            <v>0</v>
          </cell>
          <cell r="AA1773">
            <v>0</v>
          </cell>
          <cell r="AB1773">
            <v>0</v>
          </cell>
          <cell r="AC1773">
            <v>0</v>
          </cell>
          <cell r="AD1773">
            <v>0</v>
          </cell>
          <cell r="AE1773">
            <v>0</v>
          </cell>
          <cell r="AF1773">
            <v>0</v>
          </cell>
          <cell r="AG1773">
            <v>0</v>
          </cell>
          <cell r="AH1773">
            <v>0</v>
          </cell>
          <cell r="AI1773">
            <v>0</v>
          </cell>
        </row>
        <row r="1774">
          <cell r="C1774" t="str">
            <v>SL1058300</v>
          </cell>
          <cell r="D1774" t="str">
            <v>Levante en bloque de cemento vibrado estructural n° 15, mortero de pega 1:4</v>
          </cell>
          <cell r="E1774" t="str">
            <v>M2</v>
          </cell>
          <cell r="F1774" t="str">
            <v>Bloque de cemento vibrado estructural N° 6@13,125*U+2500^Mortero 1:4@0,021*M3+314757^Acero de refuerzo figurado@8,034*Kgr+4014^Concreto 3000 psi@0,0353*M3+372330^Herramientas menores@1*Tarifa+500^Andamios y tablones@0,1667*Tarifa+1500^Oficial@0,25*Dia+595</v>
          </cell>
          <cell r="G1774">
            <v>112562</v>
          </cell>
          <cell r="J1774">
            <v>0</v>
          </cell>
          <cell r="K1774" t="str">
            <v>HERRAMIENTA.MENOR(%)-0,05</v>
          </cell>
          <cell r="L1774" t="str">
            <v>isle10007000-,17</v>
          </cell>
          <cell r="M1774" t="str">
            <v>islm10002284-13,125</v>
          </cell>
          <cell r="N1774" t="str">
            <v>SLASUB100021-,021</v>
          </cell>
          <cell r="O1774" t="str">
            <v>islp10006200-,04</v>
          </cell>
          <cell r="P1774">
            <v>0</v>
          </cell>
          <cell r="Q1774">
            <v>0</v>
          </cell>
          <cell r="R1774">
            <v>0</v>
          </cell>
          <cell r="S1774">
            <v>0</v>
          </cell>
          <cell r="T1774">
            <v>0</v>
          </cell>
          <cell r="U1774">
            <v>0</v>
          </cell>
          <cell r="V1774">
            <v>0</v>
          </cell>
          <cell r="W1774">
            <v>0</v>
          </cell>
          <cell r="X1774">
            <v>0</v>
          </cell>
          <cell r="Y1774">
            <v>0</v>
          </cell>
          <cell r="Z1774">
            <v>0</v>
          </cell>
          <cell r="AA1774">
            <v>0</v>
          </cell>
          <cell r="AB1774">
            <v>0</v>
          </cell>
          <cell r="AC1774">
            <v>0</v>
          </cell>
          <cell r="AD1774">
            <v>0</v>
          </cell>
          <cell r="AE1774">
            <v>0</v>
          </cell>
          <cell r="AF1774">
            <v>0</v>
          </cell>
          <cell r="AG1774">
            <v>0</v>
          </cell>
          <cell r="AH1774">
            <v>0</v>
          </cell>
          <cell r="AI1774">
            <v>0</v>
          </cell>
        </row>
        <row r="1775">
          <cell r="C1775" t="str">
            <v>SL1058400</v>
          </cell>
          <cell r="D1775" t="str">
            <v>Viga de amarre en concreto 3000 pis, reforzado 2Ø1/2", estribo Ø3/8" a/c ,20 mts secc:(,15 x ,25) mts</v>
          </cell>
          <cell r="E1775" t="str">
            <v>ML</v>
          </cell>
          <cell r="F1775">
            <v>0</v>
          </cell>
          <cell r="G1775">
            <v>0</v>
          </cell>
          <cell r="J1775">
            <v>0</v>
          </cell>
          <cell r="K1775" t="str">
            <v>HERRAMIENTA.MENOR(%)-0,06</v>
          </cell>
          <cell r="L1775" t="str">
            <v>isle10002600-,02</v>
          </cell>
          <cell r="M1775" t="str">
            <v>SLASUB100041-2,2</v>
          </cell>
          <cell r="N1775" t="str">
            <v>SLASUB100042-2,25</v>
          </cell>
          <cell r="O1775" t="str">
            <v>B0073230-,04</v>
          </cell>
          <cell r="P1775" t="str">
            <v>SLASUB100014-,095</v>
          </cell>
          <cell r="Q1775" t="str">
            <v>isle10001400-,15</v>
          </cell>
          <cell r="R1775" t="str">
            <v>islp10008400-,03</v>
          </cell>
          <cell r="S1775">
            <v>0</v>
          </cell>
          <cell r="T1775">
            <v>0</v>
          </cell>
          <cell r="U1775">
            <v>0</v>
          </cell>
          <cell r="V1775">
            <v>0</v>
          </cell>
          <cell r="W1775">
            <v>0</v>
          </cell>
          <cell r="X1775">
            <v>0</v>
          </cell>
          <cell r="Y1775">
            <v>0</v>
          </cell>
          <cell r="Z1775">
            <v>0</v>
          </cell>
          <cell r="AA1775">
            <v>0</v>
          </cell>
          <cell r="AB1775">
            <v>0</v>
          </cell>
          <cell r="AC1775">
            <v>0</v>
          </cell>
          <cell r="AD1775">
            <v>0</v>
          </cell>
          <cell r="AE1775">
            <v>0</v>
          </cell>
          <cell r="AF1775">
            <v>0</v>
          </cell>
          <cell r="AG1775">
            <v>0</v>
          </cell>
          <cell r="AH1775">
            <v>0</v>
          </cell>
          <cell r="AI1775">
            <v>0</v>
          </cell>
        </row>
        <row r="1776">
          <cell r="C1776" t="str">
            <v>SL1058500</v>
          </cell>
          <cell r="D1776" t="str">
            <v>Construccion de sobre nivel borde de cancha, en ladrillo doble, reforzado con AS Ø 3/8 @ 0,80</v>
          </cell>
          <cell r="E1776" t="str">
            <v>ML</v>
          </cell>
          <cell r="F1776" t="str">
            <v>SLASUB100042</v>
          </cell>
          <cell r="G1776">
            <v>0</v>
          </cell>
          <cell r="J1776">
            <v>0</v>
          </cell>
          <cell r="K1776" t="str">
            <v xml:space="preserve">HERRAMIENTA.MENOR(%)-0,10 </v>
          </cell>
          <cell r="L1776" t="str">
            <v>igob1013700-63</v>
          </cell>
          <cell r="M1776" t="str">
            <v>SLASUB100021-0,042</v>
          </cell>
          <cell r="N1776" t="str">
            <v>SLASUB100042-,6</v>
          </cell>
          <cell r="O1776" t="str">
            <v>islp10006200-,06</v>
          </cell>
          <cell r="P1776">
            <v>0</v>
          </cell>
          <cell r="Q1776">
            <v>0</v>
          </cell>
          <cell r="R1776">
            <v>0</v>
          </cell>
          <cell r="S1776">
            <v>0</v>
          </cell>
          <cell r="T1776">
            <v>0</v>
          </cell>
          <cell r="U1776">
            <v>0</v>
          </cell>
          <cell r="V1776">
            <v>0</v>
          </cell>
          <cell r="W1776">
            <v>0</v>
          </cell>
          <cell r="X1776">
            <v>0</v>
          </cell>
          <cell r="Y1776">
            <v>0</v>
          </cell>
          <cell r="Z1776">
            <v>0</v>
          </cell>
          <cell r="AA1776">
            <v>0</v>
          </cell>
          <cell r="AB1776">
            <v>0</v>
          </cell>
          <cell r="AC1776">
            <v>0</v>
          </cell>
          <cell r="AD1776">
            <v>0</v>
          </cell>
          <cell r="AE1776">
            <v>0</v>
          </cell>
          <cell r="AF1776">
            <v>0</v>
          </cell>
          <cell r="AG1776">
            <v>0</v>
          </cell>
          <cell r="AH1776">
            <v>0</v>
          </cell>
          <cell r="AI1776">
            <v>0</v>
          </cell>
        </row>
        <row r="1777">
          <cell r="C1777" t="str">
            <v>SL1058600</v>
          </cell>
          <cell r="D1777" t="str">
            <v>Machones en concreto 3000 psi armado de (0,15x0,15); refuerzo AS de 2Ø de 1/2 estribos AS 3/8 @ 0,15 incluye encofre en madera</v>
          </cell>
          <cell r="E1777" t="str">
            <v>ML</v>
          </cell>
          <cell r="F1777">
            <v>0</v>
          </cell>
          <cell r="G1777">
            <v>0</v>
          </cell>
          <cell r="J1777">
            <v>0</v>
          </cell>
          <cell r="K1777" t="str">
            <v>HERRAMIENTA.MENOR(%)-0,06</v>
          </cell>
          <cell r="L1777" t="str">
            <v>SLASUB100041-2</v>
          </cell>
          <cell r="M1777" t="str">
            <v>SLASUB100042-1,1</v>
          </cell>
          <cell r="N1777" t="str">
            <v>B0073230-,02</v>
          </cell>
          <cell r="O1777" t="str">
            <v>islm10001800-,023</v>
          </cell>
          <cell r="P1777" t="str">
            <v>isle10001400-,1</v>
          </cell>
          <cell r="Q1777" t="str">
            <v>islp10000300-,08</v>
          </cell>
          <cell r="R1777" t="str">
            <v>islp10000401-,08</v>
          </cell>
          <cell r="S1777">
            <v>0</v>
          </cell>
          <cell r="T1777">
            <v>0</v>
          </cell>
          <cell r="U1777">
            <v>0</v>
          </cell>
          <cell r="V1777">
            <v>0</v>
          </cell>
          <cell r="W1777">
            <v>0</v>
          </cell>
          <cell r="X1777">
            <v>0</v>
          </cell>
          <cell r="Y1777">
            <v>0</v>
          </cell>
          <cell r="Z1777">
            <v>0</v>
          </cell>
          <cell r="AA1777">
            <v>0</v>
          </cell>
          <cell r="AB1777">
            <v>0</v>
          </cell>
          <cell r="AC1777">
            <v>0</v>
          </cell>
          <cell r="AD1777">
            <v>0</v>
          </cell>
          <cell r="AE1777">
            <v>0</v>
          </cell>
          <cell r="AF1777">
            <v>0</v>
          </cell>
          <cell r="AG1777">
            <v>0</v>
          </cell>
          <cell r="AH1777">
            <v>0</v>
          </cell>
          <cell r="AI1777">
            <v>0</v>
          </cell>
        </row>
        <row r="1778">
          <cell r="C1778" t="str">
            <v>SL1058700</v>
          </cell>
          <cell r="D1778" t="str">
            <v>Alfajia en concreto 3000 PSI, reforzado 2ø3/8" y estribos ø3/8" @,20 mts, secc:(,08 x ,20) mts</v>
          </cell>
          <cell r="E1778" t="str">
            <v>ML</v>
          </cell>
          <cell r="F1778" t="str">
            <v>Concreto 3000 psi@0,0394*M3+372330^Acero 60000 pis figurado@1,911*Kgr+4014^Herramientas menores@1*Tarifa+500^Formaleta@0,3333*Tarifa+20000^Oficial@0,0833*Dia+59500^Ayudante@0,0833*Dia+48450^</v>
          </cell>
          <cell r="G1778">
            <v>0</v>
          </cell>
          <cell r="J1778">
            <v>0</v>
          </cell>
          <cell r="K1778" t="str">
            <v>HERRAMIENTA.MENOR(%)-0,06</v>
          </cell>
          <cell r="L1778" t="str">
            <v>SLASUB100014-,017</v>
          </cell>
          <cell r="M1778" t="str">
            <v>SLASUB100042-1,75</v>
          </cell>
          <cell r="N1778" t="str">
            <v>isle10005000-,23</v>
          </cell>
          <cell r="O1778" t="str">
            <v>islp10006200-,04</v>
          </cell>
          <cell r="P1778">
            <v>0</v>
          </cell>
          <cell r="Q1778">
            <v>0</v>
          </cell>
          <cell r="R1778">
            <v>0</v>
          </cell>
          <cell r="S1778">
            <v>0</v>
          </cell>
          <cell r="T1778">
            <v>0</v>
          </cell>
          <cell r="U1778">
            <v>0</v>
          </cell>
          <cell r="V1778">
            <v>0</v>
          </cell>
          <cell r="W1778">
            <v>0</v>
          </cell>
          <cell r="X1778">
            <v>0</v>
          </cell>
          <cell r="Y1778">
            <v>0</v>
          </cell>
          <cell r="Z1778">
            <v>0</v>
          </cell>
          <cell r="AA1778">
            <v>0</v>
          </cell>
          <cell r="AB1778">
            <v>0</v>
          </cell>
          <cell r="AC1778">
            <v>0</v>
          </cell>
          <cell r="AD1778">
            <v>0</v>
          </cell>
          <cell r="AE1778">
            <v>0</v>
          </cell>
          <cell r="AF1778">
            <v>0</v>
          </cell>
          <cell r="AG1778">
            <v>0</v>
          </cell>
          <cell r="AH1778">
            <v>0</v>
          </cell>
          <cell r="AI1778">
            <v>0</v>
          </cell>
        </row>
        <row r="1779">
          <cell r="C1779" t="str">
            <v>SL1058800</v>
          </cell>
          <cell r="D1779" t="str">
            <v>Cimiento en concreto 3000 PSI, en concreto reforzado 4 ø3/8" y estribo ø1/4" @ 0,20 mts dim:(,30 x ,30) mts</v>
          </cell>
          <cell r="E1779" t="str">
            <v>ML</v>
          </cell>
          <cell r="F1779">
            <v>2.5877500000000002</v>
          </cell>
          <cell r="G1779">
            <v>0</v>
          </cell>
          <cell r="J1779">
            <v>0</v>
          </cell>
          <cell r="K1779" t="str">
            <v>HERRAMIENTA.MENOR(%)-0,06</v>
          </cell>
          <cell r="L1779" t="str">
            <v>isle10002600-,02</v>
          </cell>
          <cell r="M1779" t="str">
            <v>SLASUB100042-2,6</v>
          </cell>
          <cell r="N1779" t="str">
            <v>B0073230-,04</v>
          </cell>
          <cell r="O1779" t="str">
            <v>SLASUB100014-,091</v>
          </cell>
          <cell r="P1779" t="str">
            <v>isle10001400-,15</v>
          </cell>
          <cell r="Q1779" t="str">
            <v>islp10008400-,045</v>
          </cell>
          <cell r="R1779">
            <v>0</v>
          </cell>
          <cell r="S1779">
            <v>0</v>
          </cell>
          <cell r="T1779">
            <v>0</v>
          </cell>
          <cell r="U1779">
            <v>0</v>
          </cell>
          <cell r="V1779">
            <v>0</v>
          </cell>
          <cell r="W1779">
            <v>0</v>
          </cell>
          <cell r="X1779">
            <v>0</v>
          </cell>
          <cell r="Y1779">
            <v>0</v>
          </cell>
          <cell r="Z1779">
            <v>0</v>
          </cell>
          <cell r="AA1779">
            <v>0</v>
          </cell>
          <cell r="AB1779">
            <v>0</v>
          </cell>
          <cell r="AC1779">
            <v>0</v>
          </cell>
          <cell r="AD1779">
            <v>0</v>
          </cell>
          <cell r="AE1779">
            <v>0</v>
          </cell>
          <cell r="AF1779">
            <v>0</v>
          </cell>
          <cell r="AG1779">
            <v>0</v>
          </cell>
          <cell r="AH1779">
            <v>0</v>
          </cell>
          <cell r="AI1779">
            <v>0</v>
          </cell>
        </row>
        <row r="1780">
          <cell r="C1780" t="str">
            <v>SL1058900</v>
          </cell>
          <cell r="D1780" t="str">
            <v>Bordes de jardineras en manposteria y  concreto  de 1500 psi , mortero de pega 1:4  enchapados en baldosa pre pulida tipo alfa , altura promedio 0,30mts.</v>
          </cell>
          <cell r="E1780" t="str">
            <v>ML</v>
          </cell>
          <cell r="F1780">
            <v>0</v>
          </cell>
          <cell r="G1780">
            <v>0</v>
          </cell>
          <cell r="J1780">
            <v>0</v>
          </cell>
          <cell r="K1780" t="str">
            <v>HERRAMIENTA.MENOR(%)-0,06</v>
          </cell>
          <cell r="L1780" t="str">
            <v>igob1013700-42</v>
          </cell>
          <cell r="M1780" t="str">
            <v>SLASUB100017-,0315</v>
          </cell>
          <cell r="N1780" t="str">
            <v>islm10002283-,84</v>
          </cell>
          <cell r="O1780" t="str">
            <v>SLASUB100021-,021</v>
          </cell>
          <cell r="P1780" t="str">
            <v>islp10008000-,135</v>
          </cell>
          <cell r="Q1780">
            <v>0</v>
          </cell>
          <cell r="R1780">
            <v>0</v>
          </cell>
          <cell r="S1780">
            <v>0</v>
          </cell>
          <cell r="T1780">
            <v>0</v>
          </cell>
          <cell r="U1780">
            <v>0</v>
          </cell>
          <cell r="V1780">
            <v>0</v>
          </cell>
          <cell r="W1780">
            <v>0</v>
          </cell>
          <cell r="X1780">
            <v>0</v>
          </cell>
          <cell r="Y1780">
            <v>0</v>
          </cell>
          <cell r="Z1780">
            <v>0</v>
          </cell>
          <cell r="AA1780">
            <v>0</v>
          </cell>
          <cell r="AB1780">
            <v>0</v>
          </cell>
          <cell r="AC1780">
            <v>0</v>
          </cell>
          <cell r="AD1780">
            <v>0</v>
          </cell>
          <cell r="AE1780">
            <v>0</v>
          </cell>
          <cell r="AF1780">
            <v>0</v>
          </cell>
          <cell r="AG1780">
            <v>0</v>
          </cell>
          <cell r="AH1780">
            <v>0</v>
          </cell>
          <cell r="AI1780">
            <v>0</v>
          </cell>
        </row>
        <row r="1781">
          <cell r="C1781" t="str">
            <v>SL1059000</v>
          </cell>
          <cell r="D1781" t="str">
            <v>construccion de alcorques para base de arboles , en anillo de concreto de 3000 psi reforzado As 2Ø 3/8 ", estribos en S 1/4 @ 0,15 con remate a borde en piedra china lavada #2</v>
          </cell>
          <cell r="E1781" t="str">
            <v>UN</v>
          </cell>
          <cell r="F1781">
            <v>0</v>
          </cell>
          <cell r="G1781">
            <v>0</v>
          </cell>
          <cell r="J1781">
            <v>0</v>
          </cell>
          <cell r="K1781" t="str">
            <v>HERRAMIENTA.MENOR(%)-0,06</v>
          </cell>
          <cell r="L1781" t="str">
            <v>SLASUB100014-,048</v>
          </cell>
          <cell r="M1781" t="str">
            <v>islm10002286-2,1</v>
          </cell>
          <cell r="N1781" t="str">
            <v>islm10002287-1,05</v>
          </cell>
          <cell r="O1781" t="str">
            <v>islm10002288-1,05</v>
          </cell>
          <cell r="P1781" t="str">
            <v>islm10002289-1,05</v>
          </cell>
          <cell r="Q1781" t="str">
            <v>SLASUB100021-,0525</v>
          </cell>
          <cell r="R1781" t="str">
            <v>SLASUB100042-1,24</v>
          </cell>
          <cell r="S1781" t="str">
            <v>islp10008000-,3</v>
          </cell>
          <cell r="T1781">
            <v>0</v>
          </cell>
          <cell r="U1781">
            <v>0</v>
          </cell>
          <cell r="V1781">
            <v>0</v>
          </cell>
          <cell r="W1781">
            <v>0</v>
          </cell>
          <cell r="X1781">
            <v>0</v>
          </cell>
          <cell r="Y1781">
            <v>0</v>
          </cell>
          <cell r="Z1781">
            <v>0</v>
          </cell>
          <cell r="AA1781">
            <v>0</v>
          </cell>
          <cell r="AB1781">
            <v>0</v>
          </cell>
          <cell r="AC1781">
            <v>0</v>
          </cell>
          <cell r="AD1781">
            <v>0</v>
          </cell>
          <cell r="AE1781">
            <v>0</v>
          </cell>
          <cell r="AF1781">
            <v>0</v>
          </cell>
          <cell r="AG1781">
            <v>0</v>
          </cell>
          <cell r="AH1781">
            <v>0</v>
          </cell>
          <cell r="AI1781">
            <v>0</v>
          </cell>
        </row>
        <row r="1782">
          <cell r="C1782" t="str">
            <v>SL1059100</v>
          </cell>
          <cell r="D1782" t="str">
            <v>Suministro y construccion de concreto grafiado tipo adoquin, incluye  corte y sellado de juntas e= 15cm, en andenes exteriores.</v>
          </cell>
          <cell r="E1782" t="str">
            <v>M2</v>
          </cell>
          <cell r="F1782">
            <v>0</v>
          </cell>
          <cell r="G1782">
            <v>0</v>
          </cell>
          <cell r="J1782">
            <v>0</v>
          </cell>
          <cell r="K1782" t="str">
            <v>HERRAMIENTA.MENOR(%)-0,1</v>
          </cell>
          <cell r="L1782" t="str">
            <v>islm10002290-1,05</v>
          </cell>
          <cell r="M1782" t="str">
            <v>islm10002291-1</v>
          </cell>
          <cell r="N1782" t="str">
            <v>islm10002292-1</v>
          </cell>
          <cell r="O1782" t="str">
            <v>islm10002293-1</v>
          </cell>
          <cell r="P1782" t="str">
            <v>islm10002294-1</v>
          </cell>
          <cell r="Q1782" t="str">
            <v>islm10002295-1</v>
          </cell>
          <cell r="R1782" t="str">
            <v>islp10008000-,042</v>
          </cell>
          <cell r="S1782">
            <v>0</v>
          </cell>
          <cell r="T1782">
            <v>0</v>
          </cell>
          <cell r="U1782">
            <v>0</v>
          </cell>
          <cell r="V1782">
            <v>0</v>
          </cell>
          <cell r="W1782">
            <v>0</v>
          </cell>
          <cell r="X1782">
            <v>0</v>
          </cell>
          <cell r="Y1782">
            <v>0</v>
          </cell>
          <cell r="Z1782">
            <v>0</v>
          </cell>
          <cell r="AA1782">
            <v>0</v>
          </cell>
          <cell r="AB1782">
            <v>0</v>
          </cell>
          <cell r="AC1782">
            <v>0</v>
          </cell>
          <cell r="AD1782">
            <v>0</v>
          </cell>
          <cell r="AE1782">
            <v>0</v>
          </cell>
          <cell r="AF1782">
            <v>0</v>
          </cell>
          <cell r="AG1782">
            <v>0</v>
          </cell>
          <cell r="AH1782">
            <v>0</v>
          </cell>
          <cell r="AI1782">
            <v>0</v>
          </cell>
        </row>
        <row r="1783">
          <cell r="C1783" t="str">
            <v>SL1059200</v>
          </cell>
          <cell r="D1783" t="str">
            <v>Pasamanos en tuberia galvanizada ø2", anclada a muro, incluye: pintura anticorrosiva y esmalte</v>
          </cell>
          <cell r="E1783" t="str">
            <v>ML</v>
          </cell>
          <cell r="F1783">
            <v>0</v>
          </cell>
          <cell r="G1783">
            <v>0</v>
          </cell>
          <cell r="J1783">
            <v>0</v>
          </cell>
          <cell r="K1783" t="str">
            <v>HERRAMIENTA.MENOR(%)-0,1</v>
          </cell>
          <cell r="L1783" t="str">
            <v>isle10006500-,054</v>
          </cell>
          <cell r="M1783" t="str">
            <v>islm10002296-,168</v>
          </cell>
          <cell r="N1783" t="str">
            <v>islm10002163-,063</v>
          </cell>
          <cell r="O1783" t="str">
            <v>islm10002297-,063</v>
          </cell>
          <cell r="P1783" t="str">
            <v>islm10002298-2,1</v>
          </cell>
          <cell r="Q1783" t="str">
            <v>islp10009100-,085</v>
          </cell>
          <cell r="R1783">
            <v>0</v>
          </cell>
          <cell r="S1783">
            <v>0</v>
          </cell>
          <cell r="T1783">
            <v>0</v>
          </cell>
          <cell r="U1783">
            <v>0</v>
          </cell>
          <cell r="V1783">
            <v>0</v>
          </cell>
          <cell r="W1783">
            <v>0</v>
          </cell>
          <cell r="X1783">
            <v>0</v>
          </cell>
          <cell r="Y1783">
            <v>0</v>
          </cell>
          <cell r="Z1783">
            <v>0</v>
          </cell>
          <cell r="AA1783">
            <v>0</v>
          </cell>
          <cell r="AB1783">
            <v>0</v>
          </cell>
          <cell r="AC1783">
            <v>0</v>
          </cell>
          <cell r="AD1783">
            <v>0</v>
          </cell>
          <cell r="AE1783">
            <v>0</v>
          </cell>
          <cell r="AF1783">
            <v>0</v>
          </cell>
          <cell r="AG1783">
            <v>0</v>
          </cell>
          <cell r="AH1783">
            <v>0</v>
          </cell>
          <cell r="AI1783">
            <v>0</v>
          </cell>
        </row>
        <row r="1784">
          <cell r="C1784" t="str">
            <v>SL1059300</v>
          </cell>
          <cell r="D1784" t="str">
            <v>Suminstro e instalacion de bancas en concreto; acabado en granito pulido.</v>
          </cell>
          <cell r="E1784" t="str">
            <v>UN</v>
          </cell>
          <cell r="F1784">
            <v>0</v>
          </cell>
          <cell r="G1784">
            <v>0</v>
          </cell>
          <cell r="J1784">
            <v>0</v>
          </cell>
          <cell r="K1784" t="str">
            <v>HERRAMIENTA.MENOR(%)-0,1</v>
          </cell>
          <cell r="L1784" t="str">
            <v>SLASUB100106-1</v>
          </cell>
          <cell r="M1784" t="str">
            <v>islp10007500-,175</v>
          </cell>
          <cell r="N1784">
            <v>0</v>
          </cell>
          <cell r="O1784">
            <v>0</v>
          </cell>
          <cell r="P1784">
            <v>0</v>
          </cell>
          <cell r="Q1784">
            <v>0</v>
          </cell>
          <cell r="R1784">
            <v>0</v>
          </cell>
          <cell r="S1784">
            <v>0</v>
          </cell>
          <cell r="T1784">
            <v>0</v>
          </cell>
          <cell r="U1784">
            <v>0</v>
          </cell>
          <cell r="V1784">
            <v>0</v>
          </cell>
          <cell r="W1784">
            <v>0</v>
          </cell>
          <cell r="X1784">
            <v>0</v>
          </cell>
          <cell r="Y1784">
            <v>0</v>
          </cell>
          <cell r="Z1784">
            <v>0</v>
          </cell>
          <cell r="AA1784">
            <v>0</v>
          </cell>
          <cell r="AB1784">
            <v>0</v>
          </cell>
          <cell r="AC1784">
            <v>0</v>
          </cell>
          <cell r="AD1784">
            <v>0</v>
          </cell>
          <cell r="AE1784">
            <v>0</v>
          </cell>
          <cell r="AF1784">
            <v>0</v>
          </cell>
          <cell r="AG1784">
            <v>0</v>
          </cell>
          <cell r="AH1784">
            <v>0</v>
          </cell>
          <cell r="AI1784">
            <v>0</v>
          </cell>
        </row>
        <row r="1785">
          <cell r="C1785" t="str">
            <v>SL1059400</v>
          </cell>
          <cell r="D1785" t="str">
            <v>Suministro de estructura tubular en tuberia galvanizada ref 0,90 Ø 4"x2,5mm y Ø 2-1/5"x2,5mm, anclad al piso con base n concreto; incluye montaje, pintura anticorrosivo y esmalte, según detalle.</v>
          </cell>
          <cell r="E1785" t="str">
            <v>UN</v>
          </cell>
          <cell r="F1785">
            <v>0</v>
          </cell>
          <cell r="G1785">
            <v>0</v>
          </cell>
          <cell r="J1785">
            <v>0</v>
          </cell>
          <cell r="K1785" t="str">
            <v>HERRAMIENTA.MENOR(%)-0,01</v>
          </cell>
          <cell r="L1785" t="str">
            <v>isle10007200-1</v>
          </cell>
          <cell r="M1785" t="str">
            <v>isle10007000-8</v>
          </cell>
          <cell r="N1785" t="str">
            <v>isle10006500-4</v>
          </cell>
          <cell r="O1785" t="str">
            <v>islm10002299-50,4</v>
          </cell>
          <cell r="P1785" t="str">
            <v>islm10002300-25,2</v>
          </cell>
          <cell r="Q1785" t="str">
            <v>islm10002301-,26</v>
          </cell>
          <cell r="R1785" t="str">
            <v>islm10002302-3,15</v>
          </cell>
          <cell r="S1785" t="str">
            <v>islm10002303-4,2</v>
          </cell>
          <cell r="T1785" t="str">
            <v>islm10002304-26,25</v>
          </cell>
          <cell r="U1785" t="str">
            <v>islm10002305-8,4</v>
          </cell>
          <cell r="V1785" t="str">
            <v>SLASUB100014-1,89</v>
          </cell>
          <cell r="W1785" t="str">
            <v>SLASUB100041-51,22</v>
          </cell>
          <cell r="X1785" t="str">
            <v>islp10009700-4</v>
          </cell>
          <cell r="Y1785">
            <v>0</v>
          </cell>
          <cell r="Z1785">
            <v>0</v>
          </cell>
          <cell r="AA1785">
            <v>0</v>
          </cell>
          <cell r="AB1785">
            <v>0</v>
          </cell>
          <cell r="AC1785">
            <v>0</v>
          </cell>
          <cell r="AD1785">
            <v>0</v>
          </cell>
          <cell r="AE1785">
            <v>0</v>
          </cell>
          <cell r="AF1785">
            <v>0</v>
          </cell>
          <cell r="AG1785">
            <v>0</v>
          </cell>
          <cell r="AH1785">
            <v>0</v>
          </cell>
          <cell r="AI1785">
            <v>0</v>
          </cell>
        </row>
        <row r="1786">
          <cell r="C1786" t="str">
            <v>SL1059500</v>
          </cell>
          <cell r="D1786" t="str">
            <v>Construccion de canopys para areas de plazas, en tuberia de 42 cubierta en  lamina termoacustica, incluye base en soporte en concreto y acabado final en pintura esmalte</v>
          </cell>
          <cell r="E1786" t="str">
            <v>UN</v>
          </cell>
          <cell r="F1786">
            <v>0</v>
          </cell>
          <cell r="G1786">
            <v>0</v>
          </cell>
          <cell r="J1786">
            <v>0</v>
          </cell>
          <cell r="K1786" t="str">
            <v>HERRAMIENTA.MENOR(%)-0,01</v>
          </cell>
          <cell r="L1786" t="str">
            <v>isle10007000-8</v>
          </cell>
          <cell r="M1786" t="str">
            <v>islm10002306-14,175</v>
          </cell>
          <cell r="N1786" t="str">
            <v>islm10002307-1,05</v>
          </cell>
          <cell r="O1786" t="str">
            <v>islm10002308-,265</v>
          </cell>
          <cell r="P1786" t="str">
            <v>islm10002309-1,243</v>
          </cell>
          <cell r="Q1786" t="str">
            <v>islm10002310-,1575</v>
          </cell>
          <cell r="R1786" t="str">
            <v>islm10002311-5</v>
          </cell>
          <cell r="S1786" t="str">
            <v>islm10002312-5</v>
          </cell>
          <cell r="T1786" t="str">
            <v>islm10002313-,051</v>
          </cell>
          <cell r="U1786" t="str">
            <v>islm10002302-,265</v>
          </cell>
          <cell r="V1786" t="str">
            <v>islm10002303-,265</v>
          </cell>
          <cell r="W1786" t="str">
            <v>islm10002304-2,625</v>
          </cell>
          <cell r="X1786" t="str">
            <v>islm10002305-,525</v>
          </cell>
          <cell r="Y1786" t="str">
            <v>islp10009700-,6</v>
          </cell>
          <cell r="Z1786">
            <v>0</v>
          </cell>
          <cell r="AA1786">
            <v>0</v>
          </cell>
          <cell r="AB1786">
            <v>0</v>
          </cell>
          <cell r="AC1786">
            <v>0</v>
          </cell>
          <cell r="AD1786">
            <v>0</v>
          </cell>
          <cell r="AE1786">
            <v>0</v>
          </cell>
          <cell r="AF1786">
            <v>0</v>
          </cell>
          <cell r="AG1786">
            <v>0</v>
          </cell>
          <cell r="AH1786">
            <v>0</v>
          </cell>
          <cell r="AI1786">
            <v>0</v>
          </cell>
        </row>
        <row r="1787">
          <cell r="C1787" t="str">
            <v>SL1059600</v>
          </cell>
          <cell r="D1787" t="str">
            <v>Pergolas en estructura metalica SCH 40 con entramado superior  en perfil PHR  C 1,20x0,60x2,5MM, incluye base en concreto reforzado, pintura anticorrosiva y acabado en esmalte.</v>
          </cell>
          <cell r="E1787" t="str">
            <v>M2</v>
          </cell>
          <cell r="F1787">
            <v>0</v>
          </cell>
          <cell r="G1787">
            <v>0</v>
          </cell>
          <cell r="J1787">
            <v>0</v>
          </cell>
          <cell r="K1787" t="str">
            <v>HERRAMIENTA.MENOR(%)-0,01</v>
          </cell>
          <cell r="L1787" t="str">
            <v>isle10007000-8</v>
          </cell>
          <cell r="M1787" t="str">
            <v>islm10002314-1,029</v>
          </cell>
          <cell r="N1787" t="str">
            <v>islm10002307-1,05</v>
          </cell>
          <cell r="O1787" t="str">
            <v>islm10002308-,2625</v>
          </cell>
          <cell r="P1787" t="str">
            <v>islm10002302-,2625</v>
          </cell>
          <cell r="Q1787" t="str">
            <v>islm10002303-,2625</v>
          </cell>
          <cell r="R1787" t="str">
            <v>islm10002304-2,625</v>
          </cell>
          <cell r="S1787" t="str">
            <v>islm10002305-,525</v>
          </cell>
          <cell r="T1787" t="str">
            <v>islp10009700-,5</v>
          </cell>
          <cell r="U1787">
            <v>0</v>
          </cell>
          <cell r="V1787">
            <v>0</v>
          </cell>
          <cell r="W1787">
            <v>0</v>
          </cell>
          <cell r="X1787">
            <v>0</v>
          </cell>
          <cell r="Y1787">
            <v>0</v>
          </cell>
          <cell r="Z1787">
            <v>0</v>
          </cell>
          <cell r="AA1787">
            <v>0</v>
          </cell>
          <cell r="AB1787">
            <v>0</v>
          </cell>
          <cell r="AC1787">
            <v>0</v>
          </cell>
          <cell r="AD1787">
            <v>0</v>
          </cell>
          <cell r="AE1787">
            <v>0</v>
          </cell>
          <cell r="AF1787">
            <v>0</v>
          </cell>
          <cell r="AG1787">
            <v>0</v>
          </cell>
          <cell r="AH1787">
            <v>0</v>
          </cell>
          <cell r="AI1787">
            <v>0</v>
          </cell>
        </row>
        <row r="1788">
          <cell r="C1788" t="str">
            <v>SL1059700</v>
          </cell>
          <cell r="D1788" t="str">
            <v>Suministro e instalación de marcos múltiples, incluye: Tablero de baloncesto en acrílico, reborde en perfilería metálica, anclado a estructura de soporte en tubería galvanizada Ø3" y Ø2-1/2", incluye: Pintura anticorrosiva y esmalte y base en concreto, se</v>
          </cell>
          <cell r="E1788" t="str">
            <v>UN</v>
          </cell>
          <cell r="F1788">
            <v>0</v>
          </cell>
          <cell r="G1788">
            <v>0</v>
          </cell>
          <cell r="J1788">
            <v>0</v>
          </cell>
          <cell r="K1788" t="str">
            <v>SLASUB100108-1</v>
          </cell>
          <cell r="L1788">
            <v>0</v>
          </cell>
          <cell r="M1788">
            <v>0</v>
          </cell>
          <cell r="N1788">
            <v>0</v>
          </cell>
          <cell r="O1788">
            <v>0</v>
          </cell>
          <cell r="P1788">
            <v>0</v>
          </cell>
          <cell r="Q1788">
            <v>0</v>
          </cell>
          <cell r="R1788">
            <v>0</v>
          </cell>
          <cell r="S1788">
            <v>0</v>
          </cell>
          <cell r="T1788">
            <v>0</v>
          </cell>
          <cell r="U1788">
            <v>0</v>
          </cell>
          <cell r="V1788">
            <v>0</v>
          </cell>
          <cell r="W1788">
            <v>0</v>
          </cell>
          <cell r="X1788">
            <v>0</v>
          </cell>
          <cell r="Y1788">
            <v>0</v>
          </cell>
          <cell r="Z1788">
            <v>0</v>
          </cell>
          <cell r="AA1788">
            <v>0</v>
          </cell>
          <cell r="AB1788">
            <v>0</v>
          </cell>
          <cell r="AC1788">
            <v>0</v>
          </cell>
          <cell r="AD1788">
            <v>0</v>
          </cell>
          <cell r="AE1788">
            <v>0</v>
          </cell>
          <cell r="AF1788">
            <v>0</v>
          </cell>
          <cell r="AG1788">
            <v>0</v>
          </cell>
          <cell r="AH1788">
            <v>0</v>
          </cell>
          <cell r="AI1788">
            <v>0</v>
          </cell>
        </row>
        <row r="1789">
          <cell r="C1789" t="str">
            <v>SL1059800</v>
          </cell>
          <cell r="D1789" t="str">
            <v>Construccion de cubierta cancha multiplen perfileria tubular de 4"y cerchas en tuberia de 3" y 2"; soportado sobre base en concreto de 3000 psi reforzado, pintada con anticorrosivo y acabado final en esmalte, cubierta en lamina termoa acustica.</v>
          </cell>
          <cell r="E1789" t="str">
            <v>UN</v>
          </cell>
          <cell r="F1789">
            <v>0</v>
          </cell>
          <cell r="G1789">
            <v>0</v>
          </cell>
          <cell r="J1789">
            <v>0</v>
          </cell>
          <cell r="K1789" t="str">
            <v>HERRAMIENTA.MENOR(%)-0,01</v>
          </cell>
          <cell r="L1789" t="str">
            <v>islm10002306-14,175</v>
          </cell>
          <cell r="M1789" t="str">
            <v>islm10002307-1,05</v>
          </cell>
          <cell r="N1789" t="str">
            <v>islm10002308-,265</v>
          </cell>
          <cell r="O1789" t="str">
            <v>islm10002309-1,243</v>
          </cell>
          <cell r="P1789" t="str">
            <v>islm10002310-,1575</v>
          </cell>
          <cell r="Q1789" t="str">
            <v>islm10002311-5</v>
          </cell>
          <cell r="R1789" t="str">
            <v>islm10002312-5</v>
          </cell>
          <cell r="S1789" t="str">
            <v>islm10002313-,051</v>
          </cell>
          <cell r="T1789" t="str">
            <v>islm10002302-,265</v>
          </cell>
          <cell r="U1789" t="str">
            <v>islm10002303-,265</v>
          </cell>
          <cell r="V1789" t="str">
            <v>islm10002304-2,625</v>
          </cell>
          <cell r="W1789" t="str">
            <v>islm10002305-,525</v>
          </cell>
          <cell r="X1789" t="str">
            <v>SLASUB100014-27,951</v>
          </cell>
          <cell r="Y1789" t="str">
            <v>SLASUB100041-53,76</v>
          </cell>
          <cell r="Z1789" t="str">
            <v>islm10002315-8</v>
          </cell>
          <cell r="AA1789" t="str">
            <v>islm10002316-21</v>
          </cell>
          <cell r="AB1789" t="str">
            <v>islm10002317-262,5</v>
          </cell>
          <cell r="AC1789" t="str">
            <v>islm10002318-10,5</v>
          </cell>
          <cell r="AD1789" t="str">
            <v>islm10002319-1,05</v>
          </cell>
          <cell r="AE1789" t="str">
            <v>islm10002320-,357</v>
          </cell>
          <cell r="AF1789" t="str">
            <v>islp10009100-,65</v>
          </cell>
          <cell r="AG1789" t="str">
            <v>islp10006300-,15</v>
          </cell>
          <cell r="AH1789" t="str">
            <v>islp10006200-,15</v>
          </cell>
          <cell r="AI1789">
            <v>0</v>
          </cell>
        </row>
        <row r="1790">
          <cell r="C1790" t="str">
            <v>SL1059900</v>
          </cell>
          <cell r="D1790" t="str">
            <v xml:space="preserve">Poste de lìnea en tubo galvanizado Ø2-1/2", incluye: pintura anticorrosivo, pintura esmalte e instalaciòn </v>
          </cell>
          <cell r="E1790" t="str">
            <v>ML</v>
          </cell>
          <cell r="F1790">
            <v>0</v>
          </cell>
          <cell r="G1790">
            <v>0</v>
          </cell>
          <cell r="J1790">
            <v>0</v>
          </cell>
          <cell r="K1790" t="str">
            <v>HERRAMIENTA.MENOR(%)-0,1</v>
          </cell>
          <cell r="L1790" t="str">
            <v>isle10006500-,04</v>
          </cell>
          <cell r="M1790" t="str">
            <v>islm10002296-,168</v>
          </cell>
          <cell r="N1790" t="str">
            <v>islm10002163-,063</v>
          </cell>
          <cell r="O1790" t="str">
            <v>islm10002297-,063</v>
          </cell>
          <cell r="P1790" t="str">
            <v>islm10002298-1,05</v>
          </cell>
          <cell r="Q1790" t="str">
            <v>SLASUB100014-,0103</v>
          </cell>
          <cell r="R1790" t="str">
            <v>islp10009100-,07</v>
          </cell>
          <cell r="S1790">
            <v>0</v>
          </cell>
          <cell r="T1790">
            <v>0</v>
          </cell>
          <cell r="U1790">
            <v>0</v>
          </cell>
          <cell r="V1790">
            <v>0</v>
          </cell>
          <cell r="W1790">
            <v>0</v>
          </cell>
          <cell r="X1790">
            <v>0</v>
          </cell>
          <cell r="Y1790">
            <v>0</v>
          </cell>
          <cell r="Z1790">
            <v>0</v>
          </cell>
          <cell r="AA1790">
            <v>0</v>
          </cell>
          <cell r="AB1790">
            <v>0</v>
          </cell>
          <cell r="AC1790">
            <v>0</v>
          </cell>
          <cell r="AD1790">
            <v>0</v>
          </cell>
          <cell r="AE1790">
            <v>0</v>
          </cell>
          <cell r="AF1790">
            <v>0</v>
          </cell>
          <cell r="AG1790">
            <v>0</v>
          </cell>
          <cell r="AH1790">
            <v>0</v>
          </cell>
          <cell r="AI1790">
            <v>0</v>
          </cell>
        </row>
        <row r="1791">
          <cell r="C1791" t="str">
            <v>SL1060000</v>
          </cell>
          <cell r="D1791" t="str">
            <v>Tensor en tubo galvanizado Ø1-1/4", soldado a poste de lìnea, pintura anticorrosivo e instalaciòn</v>
          </cell>
          <cell r="E1791" t="str">
            <v>ML</v>
          </cell>
          <cell r="F1791">
            <v>0</v>
          </cell>
          <cell r="G1791">
            <v>0</v>
          </cell>
          <cell r="J1791">
            <v>0</v>
          </cell>
          <cell r="K1791" t="str">
            <v>HERRAMIENTA.MENOR(%)-0,1</v>
          </cell>
          <cell r="L1791" t="str">
            <v>isle10006500-,045</v>
          </cell>
          <cell r="M1791" t="str">
            <v>islm10002322-,168</v>
          </cell>
          <cell r="N1791" t="str">
            <v>islm10002163-,0515</v>
          </cell>
          <cell r="O1791" t="str">
            <v>islm10002297-,0515</v>
          </cell>
          <cell r="P1791" t="str">
            <v>islm10002298-,6</v>
          </cell>
          <cell r="Q1791" t="str">
            <v>islp10009100-,035</v>
          </cell>
          <cell r="R1791">
            <v>0</v>
          </cell>
          <cell r="S1791">
            <v>0</v>
          </cell>
          <cell r="T1791">
            <v>0</v>
          </cell>
          <cell r="U1791">
            <v>0</v>
          </cell>
          <cell r="V1791">
            <v>0</v>
          </cell>
          <cell r="W1791">
            <v>0</v>
          </cell>
          <cell r="X1791">
            <v>0</v>
          </cell>
          <cell r="Y1791">
            <v>0</v>
          </cell>
          <cell r="Z1791">
            <v>0</v>
          </cell>
          <cell r="AA1791">
            <v>0</v>
          </cell>
          <cell r="AB1791">
            <v>0</v>
          </cell>
          <cell r="AC1791">
            <v>0</v>
          </cell>
          <cell r="AD1791">
            <v>0</v>
          </cell>
          <cell r="AE1791">
            <v>0</v>
          </cell>
          <cell r="AF1791">
            <v>0</v>
          </cell>
          <cell r="AG1791">
            <v>0</v>
          </cell>
          <cell r="AH1791">
            <v>0</v>
          </cell>
          <cell r="AI1791">
            <v>0</v>
          </cell>
        </row>
        <row r="1792">
          <cell r="C1792" t="str">
            <v>SL1060100</v>
          </cell>
          <cell r="D1792" t="str">
            <v>Suministro e instalaciòn malla tipo ciclòn Ø2", calibre 9 recubierta en pvc. Incluye alambre de amarre cal. 10 para entrtejer la malla y poste de linea</v>
          </cell>
          <cell r="E1792" t="str">
            <v>M2</v>
          </cell>
          <cell r="F1792">
            <v>0</v>
          </cell>
          <cell r="G1792">
            <v>0</v>
          </cell>
          <cell r="J1792">
            <v>0</v>
          </cell>
          <cell r="K1792" t="str">
            <v>HERRAMIENTA.MENOR(%)-0,1</v>
          </cell>
          <cell r="L1792" t="str">
            <v>islm10002323-1,03</v>
          </cell>
          <cell r="M1792" t="str">
            <v>islm10002324-,309</v>
          </cell>
          <cell r="N1792" t="str">
            <v>islp10007500-,0167</v>
          </cell>
          <cell r="O1792">
            <v>0</v>
          </cell>
          <cell r="P1792">
            <v>0</v>
          </cell>
          <cell r="Q1792">
            <v>0</v>
          </cell>
          <cell r="R1792">
            <v>0</v>
          </cell>
          <cell r="S1792">
            <v>0</v>
          </cell>
          <cell r="T1792">
            <v>0</v>
          </cell>
          <cell r="U1792">
            <v>0</v>
          </cell>
          <cell r="V1792">
            <v>0</v>
          </cell>
          <cell r="W1792">
            <v>0</v>
          </cell>
          <cell r="X1792">
            <v>0</v>
          </cell>
          <cell r="Y1792">
            <v>0</v>
          </cell>
          <cell r="Z1792">
            <v>0</v>
          </cell>
          <cell r="AA1792">
            <v>0</v>
          </cell>
          <cell r="AB1792">
            <v>0</v>
          </cell>
          <cell r="AC1792">
            <v>0</v>
          </cell>
          <cell r="AD1792">
            <v>0</v>
          </cell>
          <cell r="AE1792">
            <v>0</v>
          </cell>
          <cell r="AF1792">
            <v>0</v>
          </cell>
          <cell r="AG1792">
            <v>0</v>
          </cell>
          <cell r="AH1792">
            <v>0</v>
          </cell>
          <cell r="AI1792">
            <v>0</v>
          </cell>
        </row>
        <row r="1793">
          <cell r="C1793" t="str">
            <v>SL1060200</v>
          </cell>
          <cell r="D1793" t="str">
            <v>Suministro e instalacion de barra tensora de 1/2", soldada al poste de linea</v>
          </cell>
          <cell r="E1793" t="str">
            <v>Un</v>
          </cell>
          <cell r="F1793">
            <v>0</v>
          </cell>
          <cell r="G1793">
            <v>0</v>
          </cell>
          <cell r="J1793">
            <v>0</v>
          </cell>
          <cell r="K1793" t="str">
            <v>HERRAMIENTA.MENOR(%)-0,2</v>
          </cell>
          <cell r="L1793" t="str">
            <v>isle10006500-,009</v>
          </cell>
          <cell r="M1793" t="str">
            <v>islm10002325-0,168</v>
          </cell>
          <cell r="N1793" t="str">
            <v>islm10002303-,0206</v>
          </cell>
          <cell r="O1793" t="str">
            <v>islm10002302-,0206</v>
          </cell>
          <cell r="P1793" t="str">
            <v>islm10002304-,0515</v>
          </cell>
          <cell r="Q1793" t="str">
            <v>islp10007500-,016</v>
          </cell>
          <cell r="R1793">
            <v>0</v>
          </cell>
          <cell r="S1793">
            <v>0</v>
          </cell>
          <cell r="T1793">
            <v>0</v>
          </cell>
          <cell r="U1793">
            <v>0</v>
          </cell>
          <cell r="V1793">
            <v>0</v>
          </cell>
          <cell r="W1793">
            <v>0</v>
          </cell>
          <cell r="X1793">
            <v>0</v>
          </cell>
          <cell r="Y1793">
            <v>0</v>
          </cell>
          <cell r="Z1793">
            <v>0</v>
          </cell>
          <cell r="AA1793">
            <v>0</v>
          </cell>
          <cell r="AB1793">
            <v>0</v>
          </cell>
          <cell r="AC1793">
            <v>0</v>
          </cell>
          <cell r="AD1793">
            <v>0</v>
          </cell>
          <cell r="AE1793">
            <v>0</v>
          </cell>
          <cell r="AF1793">
            <v>0</v>
          </cell>
          <cell r="AG1793">
            <v>0</v>
          </cell>
          <cell r="AH1793">
            <v>0</v>
          </cell>
          <cell r="AI1793">
            <v>0</v>
          </cell>
        </row>
        <row r="1794">
          <cell r="C1794" t="str">
            <v>SL1060300</v>
          </cell>
          <cell r="D1794" t="str">
            <v>Suministro e instalacion de modulo juego infantil multiple referencia MPF 106</v>
          </cell>
          <cell r="E1794" t="str">
            <v>Un</v>
          </cell>
          <cell r="F1794">
            <v>0</v>
          </cell>
          <cell r="G1794">
            <v>0</v>
          </cell>
          <cell r="J1794">
            <v>0</v>
          </cell>
          <cell r="K1794" t="str">
            <v>SLASUB100080-1</v>
          </cell>
          <cell r="L1794" t="str">
            <v>islt10003100-1</v>
          </cell>
          <cell r="M1794">
            <v>0</v>
          </cell>
          <cell r="N1794">
            <v>0</v>
          </cell>
          <cell r="O1794">
            <v>0</v>
          </cell>
          <cell r="P1794">
            <v>0</v>
          </cell>
          <cell r="Q1794">
            <v>0</v>
          </cell>
          <cell r="R1794">
            <v>0</v>
          </cell>
          <cell r="S1794">
            <v>0</v>
          </cell>
          <cell r="T1794">
            <v>0</v>
          </cell>
          <cell r="U1794">
            <v>0</v>
          </cell>
          <cell r="V1794">
            <v>0</v>
          </cell>
          <cell r="W1794">
            <v>0</v>
          </cell>
          <cell r="X1794">
            <v>0</v>
          </cell>
          <cell r="Y1794">
            <v>0</v>
          </cell>
          <cell r="Z1794">
            <v>0</v>
          </cell>
          <cell r="AA1794">
            <v>0</v>
          </cell>
          <cell r="AB1794">
            <v>0</v>
          </cell>
          <cell r="AC1794">
            <v>0</v>
          </cell>
          <cell r="AD1794">
            <v>0</v>
          </cell>
          <cell r="AE1794">
            <v>0</v>
          </cell>
          <cell r="AF1794">
            <v>0</v>
          </cell>
          <cell r="AG1794">
            <v>0</v>
          </cell>
          <cell r="AH1794">
            <v>0</v>
          </cell>
          <cell r="AI1794">
            <v>0</v>
          </cell>
        </row>
        <row r="1795">
          <cell r="C1795" t="str">
            <v>SL1060400</v>
          </cell>
          <cell r="D1795" t="str">
            <v>Suministro e instalacion de modulo juego infantil multiple referencia MPF 114</v>
          </cell>
          <cell r="E1795" t="str">
            <v>Un</v>
          </cell>
          <cell r="F1795">
            <v>0</v>
          </cell>
          <cell r="G1795">
            <v>0</v>
          </cell>
          <cell r="J1795">
            <v>0</v>
          </cell>
          <cell r="K1795" t="str">
            <v>SLASUB100081-1</v>
          </cell>
          <cell r="L1795" t="str">
            <v>islt10003100-1</v>
          </cell>
          <cell r="M1795">
            <v>0</v>
          </cell>
          <cell r="N1795">
            <v>0</v>
          </cell>
          <cell r="O1795">
            <v>0</v>
          </cell>
          <cell r="P1795">
            <v>0</v>
          </cell>
          <cell r="Q1795">
            <v>0</v>
          </cell>
          <cell r="R1795">
            <v>0</v>
          </cell>
          <cell r="S1795">
            <v>0</v>
          </cell>
          <cell r="T1795">
            <v>0</v>
          </cell>
          <cell r="U1795">
            <v>0</v>
          </cell>
          <cell r="V1795">
            <v>0</v>
          </cell>
          <cell r="W1795">
            <v>0</v>
          </cell>
          <cell r="X1795">
            <v>0</v>
          </cell>
          <cell r="Y1795">
            <v>0</v>
          </cell>
          <cell r="Z1795">
            <v>0</v>
          </cell>
          <cell r="AA1795">
            <v>0</v>
          </cell>
          <cell r="AB1795">
            <v>0</v>
          </cell>
          <cell r="AC1795">
            <v>0</v>
          </cell>
          <cell r="AD1795">
            <v>0</v>
          </cell>
          <cell r="AE1795">
            <v>0</v>
          </cell>
          <cell r="AF1795">
            <v>0</v>
          </cell>
          <cell r="AG1795">
            <v>0</v>
          </cell>
          <cell r="AH1795">
            <v>0</v>
          </cell>
          <cell r="AI1795">
            <v>0</v>
          </cell>
        </row>
        <row r="1796">
          <cell r="C1796" t="str">
            <v>SL1060500</v>
          </cell>
          <cell r="D1796" t="str">
            <v>Suministro e instalación de espacios biosaludables, incluye 10 componentes ( Según Parque El Porvenir Soledad)</v>
          </cell>
          <cell r="E1796" t="str">
            <v>Global</v>
          </cell>
          <cell r="F1796">
            <v>0</v>
          </cell>
          <cell r="G1796">
            <v>0</v>
          </cell>
          <cell r="J1796">
            <v>0</v>
          </cell>
          <cell r="K1796" t="str">
            <v>SLASUB100061-1</v>
          </cell>
          <cell r="L1796" t="str">
            <v>SLASUB100062-1</v>
          </cell>
          <cell r="M1796" t="str">
            <v>SLASUB100063-1</v>
          </cell>
          <cell r="N1796" t="str">
            <v>SLASUB100064-1</v>
          </cell>
          <cell r="O1796" t="str">
            <v>SLASUB100065-1</v>
          </cell>
          <cell r="P1796" t="str">
            <v>SLASUB100066-1</v>
          </cell>
          <cell r="Q1796" t="str">
            <v>SLASUB100067-1</v>
          </cell>
          <cell r="R1796" t="str">
            <v>SLASUB100068-1</v>
          </cell>
          <cell r="S1796" t="str">
            <v>SLASUB100069-1</v>
          </cell>
          <cell r="T1796" t="str">
            <v>SLASUB100070-1</v>
          </cell>
          <cell r="U1796" t="str">
            <v>SLASUB100051-50</v>
          </cell>
          <cell r="V1796">
            <v>0</v>
          </cell>
          <cell r="W1796">
            <v>0</v>
          </cell>
          <cell r="X1796">
            <v>0</v>
          </cell>
          <cell r="Y1796">
            <v>0</v>
          </cell>
          <cell r="Z1796">
            <v>0</v>
          </cell>
          <cell r="AA1796">
            <v>0</v>
          </cell>
          <cell r="AB1796">
            <v>0</v>
          </cell>
          <cell r="AC1796">
            <v>0</v>
          </cell>
          <cell r="AD1796">
            <v>0</v>
          </cell>
          <cell r="AE1796">
            <v>0</v>
          </cell>
          <cell r="AF1796">
            <v>0</v>
          </cell>
          <cell r="AG1796">
            <v>0</v>
          </cell>
          <cell r="AH1796">
            <v>0</v>
          </cell>
          <cell r="AI1796">
            <v>0</v>
          </cell>
        </row>
        <row r="1797">
          <cell r="C1797" t="str">
            <v>SL1060600</v>
          </cell>
          <cell r="D1797" t="str">
            <v>Viga dintel en concreto reforzado de 3000 psi, seccion: ( 0,15x0,25) Refuerzo 4Ø 1/2" estribos @ 0,15 Ø 3/8")</v>
          </cell>
          <cell r="E1797" t="str">
            <v>ML</v>
          </cell>
          <cell r="F1797">
            <v>4.7152000000000003</v>
          </cell>
          <cell r="G1797">
            <v>0</v>
          </cell>
          <cell r="J1797">
            <v>0</v>
          </cell>
          <cell r="K1797" t="str">
            <v>HERRAMIENTA.MENOR(%)-0,06</v>
          </cell>
          <cell r="L1797" t="str">
            <v>SLASUB100041-4,4</v>
          </cell>
          <cell r="M1797" t="str">
            <v>SLASUB100042-3</v>
          </cell>
          <cell r="N1797" t="str">
            <v>B0073230-,04</v>
          </cell>
          <cell r="O1797" t="str">
            <v>SLASUB100014-,0394</v>
          </cell>
          <cell r="P1797" t="str">
            <v>isle10001400-,15</v>
          </cell>
          <cell r="Q1797" t="str">
            <v>islp10008400-,05</v>
          </cell>
          <cell r="R1797">
            <v>0</v>
          </cell>
          <cell r="S1797">
            <v>0</v>
          </cell>
          <cell r="T1797">
            <v>0</v>
          </cell>
          <cell r="U1797">
            <v>0</v>
          </cell>
          <cell r="V1797">
            <v>0</v>
          </cell>
          <cell r="W1797">
            <v>0</v>
          </cell>
          <cell r="X1797">
            <v>0</v>
          </cell>
          <cell r="Y1797">
            <v>0</v>
          </cell>
          <cell r="Z1797">
            <v>0</v>
          </cell>
          <cell r="AA1797">
            <v>0</v>
          </cell>
          <cell r="AB1797">
            <v>0</v>
          </cell>
          <cell r="AC1797">
            <v>0</v>
          </cell>
          <cell r="AD1797">
            <v>0</v>
          </cell>
          <cell r="AE1797">
            <v>0</v>
          </cell>
          <cell r="AF1797">
            <v>0</v>
          </cell>
          <cell r="AG1797">
            <v>0</v>
          </cell>
          <cell r="AH1797">
            <v>0</v>
          </cell>
          <cell r="AI1797">
            <v>0</v>
          </cell>
        </row>
        <row r="1798">
          <cell r="C1798" t="str">
            <v>SL1060700</v>
          </cell>
          <cell r="D1798" t="str">
            <v>Pañete allanado mortero 1:4 impermeabilizado, espesor 0,02 m (losa)</v>
          </cell>
          <cell r="E1798" t="str">
            <v>M2</v>
          </cell>
          <cell r="F1798">
            <v>140499</v>
          </cell>
          <cell r="G1798">
            <v>0</v>
          </cell>
          <cell r="J1798">
            <v>0</v>
          </cell>
          <cell r="K1798" t="str">
            <v>HERRAMIENTA.MENOR(%)-0,06</v>
          </cell>
          <cell r="L1798" t="str">
            <v>isle10002200-,125</v>
          </cell>
          <cell r="M1798" t="str">
            <v>SLASUB100022-,021</v>
          </cell>
          <cell r="N1798" t="str">
            <v>islp10007000-,06</v>
          </cell>
          <cell r="O1798">
            <v>0</v>
          </cell>
          <cell r="P1798">
            <v>0</v>
          </cell>
          <cell r="Q1798">
            <v>0</v>
          </cell>
          <cell r="R1798">
            <v>0</v>
          </cell>
          <cell r="S1798">
            <v>0</v>
          </cell>
          <cell r="T1798">
            <v>0</v>
          </cell>
          <cell r="U1798">
            <v>0</v>
          </cell>
          <cell r="V1798">
            <v>0</v>
          </cell>
          <cell r="W1798">
            <v>0</v>
          </cell>
          <cell r="X1798">
            <v>0</v>
          </cell>
          <cell r="Y1798">
            <v>0</v>
          </cell>
          <cell r="Z1798">
            <v>0</v>
          </cell>
          <cell r="AA1798">
            <v>0</v>
          </cell>
          <cell r="AB1798">
            <v>0</v>
          </cell>
          <cell r="AC1798">
            <v>0</v>
          </cell>
          <cell r="AD1798">
            <v>0</v>
          </cell>
          <cell r="AE1798">
            <v>0</v>
          </cell>
          <cell r="AF1798">
            <v>0</v>
          </cell>
          <cell r="AG1798">
            <v>0</v>
          </cell>
          <cell r="AH1798">
            <v>0</v>
          </cell>
          <cell r="AI1798">
            <v>0</v>
          </cell>
        </row>
        <row r="1799">
          <cell r="C1799" t="str">
            <v>SL1060800</v>
          </cell>
          <cell r="D1799" t="str">
            <v>Losa aligerada en concreto 3000 PSI, reforzado ø5/8" - 1/2" y 3/8", espesor: ,25 mts (según detalle)</v>
          </cell>
          <cell r="E1799" t="str">
            <v>M2</v>
          </cell>
          <cell r="F1799" t="str">
            <v>Concreto 3000 psi@0,126*M3+372330^Acero 60000 pis figurado@7,35*Kgr+4014^Bloque de arcilla N° 15@8,4*U+2800^Herramientas menores@0,25*Tarifa+800^Formaleta M2 losa@0,05*Tarifa+20000^Vibrador concreto@0,1*Tarifa+45000^Mezcladora con operador@0,04*Tarifa+800</v>
          </cell>
          <cell r="G1799">
            <v>0</v>
          </cell>
          <cell r="J1799">
            <v>0</v>
          </cell>
          <cell r="K1799" t="str">
            <v>HERRAMIENTA.MENOR(%)-0,06</v>
          </cell>
          <cell r="L1799" t="str">
            <v>isle10002600-,02</v>
          </cell>
          <cell r="M1799" t="str">
            <v>isle10007300-,05</v>
          </cell>
          <cell r="N1799" t="str">
            <v>SLASUB100041-7,76</v>
          </cell>
          <cell r="O1799" t="str">
            <v>SLASUB100042-2,11</v>
          </cell>
          <cell r="P1799" t="str">
            <v>islm10002326-8,5</v>
          </cell>
          <cell r="Q1799" t="str">
            <v>SLASUB100014-,15</v>
          </cell>
          <cell r="R1799" t="str">
            <v>islp10008400-,04</v>
          </cell>
          <cell r="S1799">
            <v>0</v>
          </cell>
          <cell r="T1799">
            <v>0</v>
          </cell>
          <cell r="U1799">
            <v>0</v>
          </cell>
          <cell r="V1799">
            <v>0</v>
          </cell>
          <cell r="W1799">
            <v>0</v>
          </cell>
          <cell r="X1799">
            <v>0</v>
          </cell>
          <cell r="Y1799">
            <v>0</v>
          </cell>
          <cell r="Z1799">
            <v>0</v>
          </cell>
          <cell r="AA1799">
            <v>0</v>
          </cell>
          <cell r="AB1799">
            <v>0</v>
          </cell>
          <cell r="AC1799">
            <v>0</v>
          </cell>
          <cell r="AD1799">
            <v>0</v>
          </cell>
          <cell r="AE1799">
            <v>0</v>
          </cell>
          <cell r="AF1799">
            <v>0</v>
          </cell>
          <cell r="AG1799">
            <v>0</v>
          </cell>
          <cell r="AH1799">
            <v>0</v>
          </cell>
          <cell r="AI1799">
            <v>0</v>
          </cell>
        </row>
        <row r="1800">
          <cell r="C1800" t="str">
            <v>SL1060900</v>
          </cell>
          <cell r="D1800" t="str">
            <v>Torta desnivel en concreto 2000 pis, pend prom, 2%, incluye: media caña perimetral</v>
          </cell>
          <cell r="E1800" t="str">
            <v>M2</v>
          </cell>
          <cell r="F1800" t="str">
            <v>Concreto 2000 psi@0,0525*M3+289023^Herramientas menores@1*Tarifa+850^Oficial@0,0833*Dia+59500^Ayudante@0,0833*Dia+48450^</v>
          </cell>
          <cell r="G1800">
            <v>0</v>
          </cell>
          <cell r="J1800">
            <v>0</v>
          </cell>
          <cell r="K1800" t="str">
            <v>HERRAMIENTA.MENOR(%)-0,06</v>
          </cell>
          <cell r="L1800" t="str">
            <v>SLASUB100016-,053</v>
          </cell>
          <cell r="M1800" t="str">
            <v>islp10007000-,045</v>
          </cell>
          <cell r="N1800">
            <v>0</v>
          </cell>
          <cell r="O1800">
            <v>0</v>
          </cell>
          <cell r="P1800">
            <v>0</v>
          </cell>
          <cell r="Q1800">
            <v>0</v>
          </cell>
          <cell r="R1800">
            <v>0</v>
          </cell>
          <cell r="S1800">
            <v>0</v>
          </cell>
          <cell r="T1800">
            <v>0</v>
          </cell>
          <cell r="U1800">
            <v>0</v>
          </cell>
          <cell r="V1800">
            <v>0</v>
          </cell>
          <cell r="W1800">
            <v>0</v>
          </cell>
          <cell r="X1800">
            <v>0</v>
          </cell>
          <cell r="Y1800">
            <v>0</v>
          </cell>
          <cell r="Z1800">
            <v>0</v>
          </cell>
          <cell r="AA1800">
            <v>0</v>
          </cell>
          <cell r="AB1800">
            <v>0</v>
          </cell>
          <cell r="AC1800">
            <v>0</v>
          </cell>
          <cell r="AD1800">
            <v>0</v>
          </cell>
          <cell r="AE1800">
            <v>0</v>
          </cell>
          <cell r="AF1800">
            <v>0</v>
          </cell>
          <cell r="AG1800">
            <v>0</v>
          </cell>
          <cell r="AH1800">
            <v>0</v>
          </cell>
          <cell r="AI1800">
            <v>0</v>
          </cell>
        </row>
        <row r="1801">
          <cell r="C1801" t="str">
            <v>SL1061000</v>
          </cell>
          <cell r="D1801" t="str">
            <v>Impermeabilizacion con manto impermeabilizante estandar 3mm, incluye: pintura bituminosa</v>
          </cell>
          <cell r="E1801" t="str">
            <v>M2</v>
          </cell>
          <cell r="F1801" t="str">
            <v>Emulsión asfáltica sika@0,0567*GL+25000^Manto estandar 3mm/rollo 10 mts@0,11*U+55000^Alumol@0,0525*GL+65000^Herramientas menores@1*Tarifa+850^Oficial@0,0667*Dia+59500^Ayudante@0,0667*Dia+48450^</v>
          </cell>
          <cell r="G1801">
            <v>0</v>
          </cell>
          <cell r="J1801">
            <v>0</v>
          </cell>
          <cell r="K1801" t="str">
            <v>HERRAMIENTA.MENOR(%)-0,06</v>
          </cell>
          <cell r="L1801" t="str">
            <v>islm10002229-,0567</v>
          </cell>
          <cell r="M1801" t="str">
            <v>islm10002230-,11</v>
          </cell>
          <cell r="N1801" t="str">
            <v>islm10002231-,0525</v>
          </cell>
          <cell r="O1801" t="str">
            <v>islp10009500-,06</v>
          </cell>
          <cell r="P1801">
            <v>0</v>
          </cell>
          <cell r="Q1801">
            <v>0</v>
          </cell>
          <cell r="R1801">
            <v>0</v>
          </cell>
          <cell r="S1801">
            <v>0</v>
          </cell>
          <cell r="T1801">
            <v>0</v>
          </cell>
          <cell r="U1801">
            <v>0</v>
          </cell>
          <cell r="V1801">
            <v>0</v>
          </cell>
          <cell r="W1801">
            <v>0</v>
          </cell>
          <cell r="X1801">
            <v>0</v>
          </cell>
          <cell r="Y1801">
            <v>0</v>
          </cell>
          <cell r="Z1801">
            <v>0</v>
          </cell>
          <cell r="AA1801">
            <v>0</v>
          </cell>
          <cell r="AB1801">
            <v>0</v>
          </cell>
          <cell r="AC1801">
            <v>0</v>
          </cell>
          <cell r="AD1801">
            <v>0</v>
          </cell>
          <cell r="AE1801">
            <v>0</v>
          </cell>
          <cell r="AF1801">
            <v>0</v>
          </cell>
          <cell r="AG1801">
            <v>0</v>
          </cell>
          <cell r="AH1801">
            <v>0</v>
          </cell>
          <cell r="AI1801">
            <v>0</v>
          </cell>
        </row>
        <row r="1802">
          <cell r="C1802" t="str">
            <v>SL1061100</v>
          </cell>
          <cell r="D1802" t="str">
            <v>Suministro e instalcion de cubierta en teja de policarbonato tipo Ecoroof calibre 37-40 cortes irregulares a cuatro aguas</v>
          </cell>
          <cell r="E1802" t="str">
            <v>M2</v>
          </cell>
          <cell r="F1802">
            <v>0</v>
          </cell>
          <cell r="G1802">
            <v>0</v>
          </cell>
          <cell r="J1802">
            <v>0</v>
          </cell>
          <cell r="K1802" t="str">
            <v>HERRAMIENTA.MENOR(%)-0,06</v>
          </cell>
          <cell r="L1802" t="str">
            <v>isle10007000-,1</v>
          </cell>
          <cell r="M1802" t="str">
            <v>islm10002327-,0872</v>
          </cell>
          <cell r="N1802" t="str">
            <v>islm10002328-,0105</v>
          </cell>
          <cell r="O1802" t="str">
            <v>islp10007300-,03</v>
          </cell>
          <cell r="P1802">
            <v>0</v>
          </cell>
          <cell r="Q1802">
            <v>0</v>
          </cell>
          <cell r="R1802">
            <v>0</v>
          </cell>
          <cell r="S1802">
            <v>0</v>
          </cell>
          <cell r="T1802">
            <v>0</v>
          </cell>
          <cell r="U1802">
            <v>0</v>
          </cell>
          <cell r="V1802">
            <v>0</v>
          </cell>
          <cell r="W1802">
            <v>0</v>
          </cell>
          <cell r="X1802">
            <v>0</v>
          </cell>
          <cell r="Y1802">
            <v>0</v>
          </cell>
          <cell r="Z1802">
            <v>0</v>
          </cell>
          <cell r="AA1802">
            <v>0</v>
          </cell>
          <cell r="AB1802">
            <v>0</v>
          </cell>
          <cell r="AC1802">
            <v>0</v>
          </cell>
          <cell r="AD1802">
            <v>0</v>
          </cell>
          <cell r="AE1802">
            <v>0</v>
          </cell>
          <cell r="AF1802">
            <v>0</v>
          </cell>
          <cell r="AG1802">
            <v>0</v>
          </cell>
          <cell r="AH1802">
            <v>0</v>
          </cell>
          <cell r="AI1802">
            <v>0</v>
          </cell>
        </row>
        <row r="1803">
          <cell r="C1803" t="str">
            <v>SL1061200</v>
          </cell>
          <cell r="D1803" t="str">
            <v>Cielo raso en lamina galvanizada master 1000 color; estructura de soporte en tuberia galvanizada de 2"x1mm, incluye accesorios</v>
          </cell>
          <cell r="E1803" t="str">
            <v>M2</v>
          </cell>
          <cell r="F1803" t="str">
            <v>Lámina master 1000 acesco@0,2869*U+98600^Tubo rectangular galvanizado 2" x 1" x 6,00 mts@0,21*U+56800^Tornillo de estructura 7/16" x 1/2"@8,4*U+250^Herramientas menores@0,3333*Tarifa+500^Andamios y tablones@0,25*Tarifa+1500^Taladro@0,0125*Tarifa+50000^Ofi</v>
          </cell>
          <cell r="G1803">
            <v>0</v>
          </cell>
          <cell r="J1803">
            <v>0</v>
          </cell>
          <cell r="K1803" t="str">
            <v>HERRAMIENTA.MENOR(%)-0,06</v>
          </cell>
          <cell r="L1803" t="str">
            <v>isle10007000-,15</v>
          </cell>
          <cell r="M1803" t="str">
            <v>isle10007400-,0125</v>
          </cell>
          <cell r="N1803" t="str">
            <v>islm10002329-,287</v>
          </cell>
          <cell r="O1803" t="str">
            <v>islm10002330-,21</v>
          </cell>
          <cell r="P1803" t="str">
            <v>islm10002331-8,5</v>
          </cell>
          <cell r="Q1803" t="str">
            <v>islp10009400-,033</v>
          </cell>
          <cell r="R1803">
            <v>0</v>
          </cell>
          <cell r="S1803">
            <v>0</v>
          </cell>
          <cell r="T1803">
            <v>0</v>
          </cell>
          <cell r="U1803">
            <v>0</v>
          </cell>
          <cell r="V1803">
            <v>0</v>
          </cell>
          <cell r="W1803">
            <v>0</v>
          </cell>
          <cell r="X1803">
            <v>0</v>
          </cell>
          <cell r="Y1803">
            <v>0</v>
          </cell>
          <cell r="Z1803">
            <v>0</v>
          </cell>
          <cell r="AA1803">
            <v>0</v>
          </cell>
          <cell r="AB1803">
            <v>0</v>
          </cell>
          <cell r="AC1803">
            <v>0</v>
          </cell>
          <cell r="AD1803">
            <v>0</v>
          </cell>
          <cell r="AE1803">
            <v>0</v>
          </cell>
          <cell r="AF1803">
            <v>0</v>
          </cell>
          <cell r="AG1803">
            <v>0</v>
          </cell>
          <cell r="AH1803">
            <v>0</v>
          </cell>
          <cell r="AI1803">
            <v>0</v>
          </cell>
        </row>
        <row r="1804">
          <cell r="C1804" t="str">
            <v>SL1061300</v>
          </cell>
          <cell r="D1804" t="str">
            <v>Puliplast muros interiores</v>
          </cell>
          <cell r="E1804" t="str">
            <v>M2</v>
          </cell>
          <cell r="F1804">
            <v>0</v>
          </cell>
          <cell r="G1804">
            <v>0</v>
          </cell>
          <cell r="J1804">
            <v>0</v>
          </cell>
          <cell r="K1804" t="str">
            <v>HERRAMIENTA.MENOR(%)-0,1</v>
          </cell>
          <cell r="L1804" t="str">
            <v>igob1001700-,2</v>
          </cell>
          <cell r="M1804" t="str">
            <v>islm10002016-,33</v>
          </cell>
          <cell r="N1804" t="str">
            <v>islp10006400-,043</v>
          </cell>
          <cell r="O1804">
            <v>0</v>
          </cell>
          <cell r="P1804">
            <v>0</v>
          </cell>
          <cell r="Q1804">
            <v>0</v>
          </cell>
          <cell r="R1804">
            <v>0</v>
          </cell>
          <cell r="S1804">
            <v>0</v>
          </cell>
          <cell r="T1804">
            <v>0</v>
          </cell>
          <cell r="U1804">
            <v>0</v>
          </cell>
          <cell r="V1804">
            <v>0</v>
          </cell>
          <cell r="W1804">
            <v>0</v>
          </cell>
          <cell r="X1804">
            <v>0</v>
          </cell>
          <cell r="Y1804">
            <v>0</v>
          </cell>
          <cell r="Z1804">
            <v>0</v>
          </cell>
          <cell r="AA1804">
            <v>0</v>
          </cell>
          <cell r="AB1804">
            <v>0</v>
          </cell>
          <cell r="AC1804">
            <v>0</v>
          </cell>
          <cell r="AD1804">
            <v>0</v>
          </cell>
          <cell r="AE1804">
            <v>0</v>
          </cell>
          <cell r="AF1804">
            <v>0</v>
          </cell>
          <cell r="AG1804">
            <v>0</v>
          </cell>
          <cell r="AH1804">
            <v>0</v>
          </cell>
          <cell r="AI1804">
            <v>0</v>
          </cell>
        </row>
        <row r="1805">
          <cell r="C1805" t="str">
            <v>SL1061400</v>
          </cell>
          <cell r="D1805" t="str">
            <v>Suministro e instalacion de puerta galvanizada cal 20, dim:(,80 x 2,00) mts, incluye: marco, manijas, portacandados y pintura esmalte</v>
          </cell>
          <cell r="E1805" t="str">
            <v>M2</v>
          </cell>
          <cell r="F1805">
            <v>0</v>
          </cell>
          <cell r="G1805">
            <v>0</v>
          </cell>
          <cell r="J1805">
            <v>0</v>
          </cell>
          <cell r="K1805" t="str">
            <v>HERRAMIENTA.MENOR(%)-0,03</v>
          </cell>
          <cell r="L1805" t="str">
            <v>SLASUB100112-1</v>
          </cell>
          <cell r="M1805" t="str">
            <v>islp10009400-,13</v>
          </cell>
          <cell r="N1805">
            <v>0</v>
          </cell>
          <cell r="O1805">
            <v>0</v>
          </cell>
          <cell r="P1805">
            <v>0</v>
          </cell>
          <cell r="Q1805">
            <v>0</v>
          </cell>
          <cell r="R1805">
            <v>0</v>
          </cell>
          <cell r="S1805">
            <v>0</v>
          </cell>
          <cell r="T1805">
            <v>0</v>
          </cell>
          <cell r="U1805">
            <v>0</v>
          </cell>
          <cell r="V1805">
            <v>0</v>
          </cell>
          <cell r="W1805">
            <v>0</v>
          </cell>
          <cell r="X1805">
            <v>0</v>
          </cell>
          <cell r="Y1805">
            <v>0</v>
          </cell>
          <cell r="Z1805">
            <v>0</v>
          </cell>
          <cell r="AA1805">
            <v>0</v>
          </cell>
          <cell r="AB1805">
            <v>0</v>
          </cell>
          <cell r="AC1805">
            <v>0</v>
          </cell>
          <cell r="AD1805">
            <v>0</v>
          </cell>
          <cell r="AE1805">
            <v>0</v>
          </cell>
          <cell r="AF1805">
            <v>0</v>
          </cell>
          <cell r="AG1805">
            <v>0</v>
          </cell>
          <cell r="AH1805">
            <v>0</v>
          </cell>
          <cell r="AI1805">
            <v>0</v>
          </cell>
        </row>
        <row r="1806">
          <cell r="C1806" t="str">
            <v>SL1061500</v>
          </cell>
          <cell r="D1806" t="str">
            <v>Suministro e instalacion de lavamanos tipo institucional, completo, incluye: interiores y jabonera</v>
          </cell>
          <cell r="E1806" t="str">
            <v>U</v>
          </cell>
          <cell r="F1806" t="str">
            <v>Lavamanos tipo acuacer o similar@1*U+120000^Manguera lavamanos tipo grival@1*U+9500^Cemento blanco@4,2*U+950^Herramientas menores@1*Tarifa+500^Plomero@0,3333*Dia+59500^Ayudante@0,3333*Dia+48450^</v>
          </cell>
          <cell r="G1806">
            <v>0</v>
          </cell>
          <cell r="J1806">
            <v>0</v>
          </cell>
          <cell r="K1806" t="str">
            <v>HERRAMIENTA.MENOR(%)-0,03</v>
          </cell>
          <cell r="L1806" t="str">
            <v>islm10002332-1</v>
          </cell>
          <cell r="M1806" t="str">
            <v>islm10002333-1</v>
          </cell>
          <cell r="N1806" t="str">
            <v>islm10001976-4</v>
          </cell>
          <cell r="O1806" t="str">
            <v>islp10006300-,215</v>
          </cell>
          <cell r="P1806">
            <v>0</v>
          </cell>
          <cell r="Q1806">
            <v>0</v>
          </cell>
          <cell r="R1806">
            <v>0</v>
          </cell>
          <cell r="S1806">
            <v>0</v>
          </cell>
          <cell r="T1806">
            <v>0</v>
          </cell>
          <cell r="U1806">
            <v>0</v>
          </cell>
          <cell r="V1806">
            <v>0</v>
          </cell>
          <cell r="W1806">
            <v>0</v>
          </cell>
          <cell r="X1806">
            <v>0</v>
          </cell>
          <cell r="Y1806">
            <v>0</v>
          </cell>
          <cell r="Z1806">
            <v>0</v>
          </cell>
          <cell r="AA1806">
            <v>0</v>
          </cell>
          <cell r="AB1806">
            <v>0</v>
          </cell>
          <cell r="AC1806">
            <v>0</v>
          </cell>
          <cell r="AD1806">
            <v>0</v>
          </cell>
          <cell r="AE1806">
            <v>0</v>
          </cell>
          <cell r="AF1806">
            <v>0</v>
          </cell>
          <cell r="AG1806">
            <v>0</v>
          </cell>
          <cell r="AH1806">
            <v>0</v>
          </cell>
          <cell r="AI1806">
            <v>0</v>
          </cell>
        </row>
        <row r="1807">
          <cell r="C1807" t="str">
            <v>SL1061600</v>
          </cell>
          <cell r="D1807" t="str">
            <v>Colector sanitario ø2" pvc</v>
          </cell>
          <cell r="E1807" t="str">
            <v>ML</v>
          </cell>
          <cell r="F1807" t="str">
            <v>Yee sanitaria Ø2" pvc@0,2*U+8900^Soldadura líquida 1/4" gl@0,0105*U+28500^Tubería sanitaria pvc Ø2" x 6,00 mts@0,1785*U+45210^Unión sanitaria Ø2" pvc@0,2*U+2800^Herramientas menores@1*Tarifa+500^Plomero@0,1*Dia+59500^Ayudante@0,1*Dia+48450^</v>
          </cell>
          <cell r="G1807">
            <v>0</v>
          </cell>
          <cell r="J1807">
            <v>0</v>
          </cell>
          <cell r="K1807" t="str">
            <v>HERRAMIENTA.MENOR(%)-0,03</v>
          </cell>
          <cell r="L1807" t="str">
            <v>igob1029100-,2</v>
          </cell>
          <cell r="M1807" t="str">
            <v>islm10002319-,0105</v>
          </cell>
          <cell r="N1807" t="str">
            <v>igob1026900-,1785</v>
          </cell>
          <cell r="O1807" t="str">
            <v>igob1028300-,2</v>
          </cell>
          <cell r="P1807" t="str">
            <v>islp10006300-,07</v>
          </cell>
          <cell r="Q1807">
            <v>0</v>
          </cell>
          <cell r="R1807">
            <v>0</v>
          </cell>
          <cell r="S1807">
            <v>0</v>
          </cell>
          <cell r="T1807">
            <v>0</v>
          </cell>
          <cell r="U1807">
            <v>0</v>
          </cell>
          <cell r="V1807">
            <v>0</v>
          </cell>
          <cell r="W1807">
            <v>0</v>
          </cell>
          <cell r="X1807">
            <v>0</v>
          </cell>
          <cell r="Y1807">
            <v>0</v>
          </cell>
          <cell r="Z1807">
            <v>0</v>
          </cell>
          <cell r="AA1807">
            <v>0</v>
          </cell>
          <cell r="AB1807">
            <v>0</v>
          </cell>
          <cell r="AC1807">
            <v>0</v>
          </cell>
          <cell r="AD1807">
            <v>0</v>
          </cell>
          <cell r="AE1807">
            <v>0</v>
          </cell>
          <cell r="AF1807">
            <v>0</v>
          </cell>
          <cell r="AG1807">
            <v>0</v>
          </cell>
          <cell r="AH1807">
            <v>0</v>
          </cell>
          <cell r="AI1807">
            <v>0</v>
          </cell>
        </row>
        <row r="1808">
          <cell r="C1808" t="str">
            <v>SL1061700</v>
          </cell>
          <cell r="D1808" t="str">
            <v>Registro sanitario en mamposteria y concreto reforzado, dim:(,80 x ,80 x ,80) mts</v>
          </cell>
          <cell r="E1808" t="str">
            <v>U</v>
          </cell>
          <cell r="F1808" t="str">
            <v>Concreto 3000 pis@0,1075*M3+372330^Mortero 1:4@0,0525*M3+314757^Ladrillo común@68,25*U+300^Acero 60000 pis figurado@6,3*Kgr+4014^Herramientas menores@1*Tarifa+500^Oficial@0,5*Dia+59500^Ayudante@0,5*Dia+48450^</v>
          </cell>
          <cell r="G1808">
            <v>0</v>
          </cell>
          <cell r="J1808">
            <v>0</v>
          </cell>
          <cell r="K1808" t="str">
            <v>HERRAMIENTA.MENOR(%)-0,012</v>
          </cell>
          <cell r="L1808" t="str">
            <v>SLASUB100014-,1075</v>
          </cell>
          <cell r="M1808" t="str">
            <v>SLASUB100021-,0525</v>
          </cell>
          <cell r="N1808" t="str">
            <v>islm10002334-68,25</v>
          </cell>
          <cell r="O1808" t="str">
            <v>SLASUB100041-6,3</v>
          </cell>
          <cell r="P1808" t="str">
            <v>islp10006200-,33</v>
          </cell>
          <cell r="Q1808">
            <v>0</v>
          </cell>
          <cell r="R1808">
            <v>0</v>
          </cell>
          <cell r="S1808">
            <v>0</v>
          </cell>
          <cell r="T1808">
            <v>0</v>
          </cell>
          <cell r="U1808">
            <v>0</v>
          </cell>
          <cell r="V1808">
            <v>0</v>
          </cell>
          <cell r="W1808">
            <v>0</v>
          </cell>
          <cell r="X1808">
            <v>0</v>
          </cell>
          <cell r="Y1808">
            <v>0</v>
          </cell>
          <cell r="Z1808">
            <v>0</v>
          </cell>
          <cell r="AA1808">
            <v>0</v>
          </cell>
          <cell r="AB1808">
            <v>0</v>
          </cell>
          <cell r="AC1808">
            <v>0</v>
          </cell>
          <cell r="AD1808">
            <v>0</v>
          </cell>
          <cell r="AE1808">
            <v>0</v>
          </cell>
          <cell r="AF1808">
            <v>0</v>
          </cell>
          <cell r="AG1808">
            <v>0</v>
          </cell>
          <cell r="AH1808">
            <v>0</v>
          </cell>
          <cell r="AI1808">
            <v>0</v>
          </cell>
        </row>
        <row r="1809">
          <cell r="C1809" t="str">
            <v>SL1061800</v>
          </cell>
          <cell r="D1809" t="str">
            <v>Red de suministro de agua potables pvc 1/2, incluye excavacion</v>
          </cell>
          <cell r="E1809" t="str">
            <v>ML</v>
          </cell>
          <cell r="F1809">
            <v>0</v>
          </cell>
          <cell r="G1809">
            <v>0</v>
          </cell>
          <cell r="J1809">
            <v>0</v>
          </cell>
          <cell r="K1809" t="str">
            <v>HERRAMIENTA.MENOR(%)-0,15</v>
          </cell>
          <cell r="L1809" t="str">
            <v>igob1026600-1,05</v>
          </cell>
          <cell r="M1809" t="str">
            <v>islm10002344-,34</v>
          </cell>
          <cell r="N1809" t="str">
            <v>islm10002341-,34</v>
          </cell>
          <cell r="O1809" t="str">
            <v>islm10002343-,34</v>
          </cell>
          <cell r="P1809" t="str">
            <v>igob1008100-,03</v>
          </cell>
          <cell r="Q1809" t="str">
            <v>islm10001956-,01</v>
          </cell>
          <cell r="R1809" t="str">
            <v>islp10006300-,0467</v>
          </cell>
          <cell r="S1809">
            <v>0</v>
          </cell>
          <cell r="T1809">
            <v>0</v>
          </cell>
          <cell r="U1809">
            <v>0</v>
          </cell>
          <cell r="V1809">
            <v>0</v>
          </cell>
          <cell r="W1809">
            <v>0</v>
          </cell>
          <cell r="X1809">
            <v>0</v>
          </cell>
          <cell r="Y1809">
            <v>0</v>
          </cell>
          <cell r="Z1809">
            <v>0</v>
          </cell>
          <cell r="AA1809">
            <v>0</v>
          </cell>
          <cell r="AB1809">
            <v>0</v>
          </cell>
          <cell r="AC1809">
            <v>0</v>
          </cell>
          <cell r="AD1809">
            <v>0</v>
          </cell>
          <cell r="AE1809">
            <v>0</v>
          </cell>
          <cell r="AF1809">
            <v>0</v>
          </cell>
          <cell r="AG1809">
            <v>0</v>
          </cell>
          <cell r="AH1809">
            <v>0</v>
          </cell>
          <cell r="AI1809">
            <v>0</v>
          </cell>
        </row>
        <row r="1810">
          <cell r="C1810" t="str">
            <v>SL1061900</v>
          </cell>
          <cell r="D1810" t="str">
            <v>Control de cierre rapido tipo red white ɸ1/2"</v>
          </cell>
          <cell r="E1810" t="str">
            <v>Un</v>
          </cell>
          <cell r="F1810">
            <v>0</v>
          </cell>
          <cell r="G1810">
            <v>0</v>
          </cell>
          <cell r="J1810">
            <v>0</v>
          </cell>
          <cell r="K1810" t="str">
            <v>HERRAMIENTA.MENOR(%)-0,15</v>
          </cell>
          <cell r="L1810" t="str">
            <v>islm10002012-1</v>
          </cell>
          <cell r="M1810" t="str">
            <v>islm10001956-,01</v>
          </cell>
          <cell r="N1810" t="str">
            <v>islp10006300-,04</v>
          </cell>
          <cell r="O1810">
            <v>0</v>
          </cell>
          <cell r="P1810">
            <v>0</v>
          </cell>
          <cell r="Q1810">
            <v>0</v>
          </cell>
          <cell r="R1810">
            <v>0</v>
          </cell>
          <cell r="S1810">
            <v>0</v>
          </cell>
          <cell r="T1810">
            <v>0</v>
          </cell>
          <cell r="U1810">
            <v>0</v>
          </cell>
          <cell r="V1810">
            <v>0</v>
          </cell>
          <cell r="W1810">
            <v>0</v>
          </cell>
          <cell r="X1810">
            <v>0</v>
          </cell>
          <cell r="Y1810">
            <v>0</v>
          </cell>
          <cell r="Z1810">
            <v>0</v>
          </cell>
          <cell r="AA1810">
            <v>0</v>
          </cell>
          <cell r="AB1810">
            <v>0</v>
          </cell>
          <cell r="AC1810">
            <v>0</v>
          </cell>
          <cell r="AD1810">
            <v>0</v>
          </cell>
          <cell r="AE1810">
            <v>0</v>
          </cell>
          <cell r="AF1810">
            <v>0</v>
          </cell>
          <cell r="AG1810">
            <v>0</v>
          </cell>
          <cell r="AH1810">
            <v>0</v>
          </cell>
          <cell r="AI1810">
            <v>0</v>
          </cell>
        </row>
        <row r="1811">
          <cell r="C1811" t="str">
            <v>SL1062000</v>
          </cell>
          <cell r="D1811" t="str">
            <v>Salida electrica Puntos para alumbrado</v>
          </cell>
          <cell r="E1811" t="str">
            <v>UN</v>
          </cell>
          <cell r="F1811">
            <v>0</v>
          </cell>
          <cell r="G1811">
            <v>0</v>
          </cell>
          <cell r="J1811">
            <v>0</v>
          </cell>
          <cell r="K1811" t="str">
            <v>HERRAMIENTA.MENOR(%)-,025</v>
          </cell>
          <cell r="L1811" t="str">
            <v>islm10002241-8,5</v>
          </cell>
          <cell r="M1811" t="str">
            <v>islm10002240-8,5</v>
          </cell>
          <cell r="N1811" t="str">
            <v>islm10002263-,15</v>
          </cell>
          <cell r="O1811" t="str">
            <v>islm10002154-1</v>
          </cell>
          <cell r="P1811" t="str">
            <v>islp10006300-,20</v>
          </cell>
          <cell r="Q1811">
            <v>0</v>
          </cell>
          <cell r="R1811">
            <v>0</v>
          </cell>
          <cell r="S1811">
            <v>0</v>
          </cell>
          <cell r="T1811">
            <v>0</v>
          </cell>
          <cell r="U1811">
            <v>0</v>
          </cell>
          <cell r="V1811">
            <v>0</v>
          </cell>
          <cell r="W1811">
            <v>0</v>
          </cell>
          <cell r="X1811">
            <v>0</v>
          </cell>
          <cell r="Y1811">
            <v>0</v>
          </cell>
          <cell r="Z1811">
            <v>0</v>
          </cell>
          <cell r="AA1811">
            <v>0</v>
          </cell>
          <cell r="AB1811">
            <v>0</v>
          </cell>
          <cell r="AC1811">
            <v>0</v>
          </cell>
          <cell r="AD1811">
            <v>0</v>
          </cell>
          <cell r="AE1811">
            <v>0</v>
          </cell>
          <cell r="AF1811">
            <v>0</v>
          </cell>
          <cell r="AG1811">
            <v>0</v>
          </cell>
          <cell r="AH1811">
            <v>0</v>
          </cell>
          <cell r="AI1811">
            <v>0</v>
          </cell>
        </row>
        <row r="1812">
          <cell r="C1812" t="str">
            <v>SL1062100</v>
          </cell>
          <cell r="D1812" t="str">
            <v>Suministro e instalacion toma corriente doble</v>
          </cell>
          <cell r="E1812" t="str">
            <v>UN</v>
          </cell>
          <cell r="F1812">
            <v>0</v>
          </cell>
          <cell r="G1812">
            <v>0</v>
          </cell>
          <cell r="J1812">
            <v>0</v>
          </cell>
          <cell r="K1812" t="str">
            <v xml:space="preserve">HERRAMIENTA.MENOR(%)-0,040 </v>
          </cell>
          <cell r="L1812" t="str">
            <v>islm10002249-2</v>
          </cell>
          <cell r="M1812" t="str">
            <v>islm10002241-4</v>
          </cell>
          <cell r="N1812" t="str">
            <v>islm10002242-2</v>
          </cell>
          <cell r="O1812" t="str">
            <v>islm10002243-,05</v>
          </cell>
          <cell r="P1812" t="str">
            <v>islm10002244-1</v>
          </cell>
          <cell r="Q1812" t="str">
            <v>islm10002245-,003</v>
          </cell>
          <cell r="R1812" t="str">
            <v>islm10002246-,003</v>
          </cell>
          <cell r="S1812" t="str">
            <v>islm10002250-1</v>
          </cell>
          <cell r="T1812" t="str">
            <v>islp10006300-,15</v>
          </cell>
          <cell r="U1812">
            <v>0</v>
          </cell>
          <cell r="V1812">
            <v>0</v>
          </cell>
          <cell r="W1812">
            <v>0</v>
          </cell>
          <cell r="X1812">
            <v>0</v>
          </cell>
          <cell r="Y1812">
            <v>0</v>
          </cell>
          <cell r="Z1812">
            <v>0</v>
          </cell>
          <cell r="AA1812">
            <v>0</v>
          </cell>
          <cell r="AB1812">
            <v>0</v>
          </cell>
          <cell r="AC1812">
            <v>0</v>
          </cell>
          <cell r="AD1812">
            <v>0</v>
          </cell>
          <cell r="AE1812">
            <v>0</v>
          </cell>
          <cell r="AF1812">
            <v>0</v>
          </cell>
          <cell r="AG1812">
            <v>0</v>
          </cell>
          <cell r="AH1812">
            <v>0</v>
          </cell>
          <cell r="AI1812">
            <v>0</v>
          </cell>
        </row>
        <row r="1813">
          <cell r="C1813" t="str">
            <v>SL1062200</v>
          </cell>
          <cell r="D1813" t="str">
            <v>Acometida electrica Parcial Ø3/4" PVC, Alambre Aislado (Tres Lineas  N° 10 AWG THHN)</v>
          </cell>
          <cell r="E1813" t="str">
            <v>ML</v>
          </cell>
          <cell r="F1813">
            <v>0</v>
          </cell>
          <cell r="J1813">
            <v>0</v>
          </cell>
          <cell r="K1813" t="str">
            <v>HERRAMIENTA.MENOR(%)-0,02</v>
          </cell>
          <cell r="L1813" t="str">
            <v>islm10001821-,38</v>
          </cell>
          <cell r="M1813" t="str">
            <v>islm10001822-3,4</v>
          </cell>
          <cell r="N1813" t="str">
            <v>islm10001823-1,05</v>
          </cell>
          <cell r="O1813" t="str">
            <v>islm10001824-,015</v>
          </cell>
          <cell r="P1813" t="str">
            <v>islm10001825-,39</v>
          </cell>
          <cell r="Q1813" t="str">
            <v>islm10001826-,21</v>
          </cell>
          <cell r="R1813" t="str">
            <v>islp10000700-,055</v>
          </cell>
          <cell r="S1813" t="str">
            <v>islp10006300-,035</v>
          </cell>
          <cell r="T1813">
            <v>0</v>
          </cell>
          <cell r="U1813">
            <v>0</v>
          </cell>
          <cell r="V1813">
            <v>0</v>
          </cell>
          <cell r="W1813">
            <v>0</v>
          </cell>
          <cell r="X1813">
            <v>0</v>
          </cell>
          <cell r="Y1813">
            <v>0</v>
          </cell>
          <cell r="Z1813">
            <v>0</v>
          </cell>
          <cell r="AA1813">
            <v>0</v>
          </cell>
          <cell r="AB1813">
            <v>0</v>
          </cell>
          <cell r="AC1813">
            <v>0</v>
          </cell>
          <cell r="AD1813">
            <v>0</v>
          </cell>
          <cell r="AE1813">
            <v>0</v>
          </cell>
          <cell r="AF1813">
            <v>0</v>
          </cell>
          <cell r="AG1813">
            <v>0</v>
          </cell>
          <cell r="AH1813">
            <v>0</v>
          </cell>
          <cell r="AI1813">
            <v>0</v>
          </cell>
        </row>
        <row r="1814">
          <cell r="C1814" t="str">
            <v>SL1062300</v>
          </cell>
          <cell r="D1814" t="str">
            <v>Pintura exterior para muro tipo viniltex o similar, a tres manos. Tipo uno.</v>
          </cell>
          <cell r="E1814" t="str">
            <v>M2</v>
          </cell>
          <cell r="F1814">
            <v>0</v>
          </cell>
          <cell r="G1814">
            <v>0</v>
          </cell>
          <cell r="J1814">
            <v>0</v>
          </cell>
          <cell r="K1814" t="str">
            <v>HERRAMIENTA.MENOR(%)-0,015</v>
          </cell>
          <cell r="L1814" t="str">
            <v>010108-,04</v>
          </cell>
          <cell r="M1814" t="str">
            <v>igob1018600-,0525</v>
          </cell>
          <cell r="N1814" t="str">
            <v>islm10001842-,02</v>
          </cell>
          <cell r="O1814" t="str">
            <v>islm10001843-,01</v>
          </cell>
          <cell r="P1814" t="str">
            <v>islm10001844-,01</v>
          </cell>
          <cell r="Q1814" t="str">
            <v>igob1001700-,42</v>
          </cell>
          <cell r="R1814" t="str">
            <v>islp10006400-,0225</v>
          </cell>
          <cell r="S1814">
            <v>0</v>
          </cell>
          <cell r="T1814">
            <v>0</v>
          </cell>
          <cell r="U1814">
            <v>0</v>
          </cell>
          <cell r="V1814">
            <v>0</v>
          </cell>
          <cell r="W1814">
            <v>0</v>
          </cell>
          <cell r="X1814">
            <v>0</v>
          </cell>
          <cell r="Y1814">
            <v>0</v>
          </cell>
          <cell r="Z1814">
            <v>0</v>
          </cell>
          <cell r="AA1814">
            <v>0</v>
          </cell>
          <cell r="AB1814">
            <v>0</v>
          </cell>
          <cell r="AC1814">
            <v>0</v>
          </cell>
          <cell r="AD1814">
            <v>0</v>
          </cell>
          <cell r="AE1814">
            <v>0</v>
          </cell>
          <cell r="AF1814">
            <v>0</v>
          </cell>
          <cell r="AG1814">
            <v>0</v>
          </cell>
          <cell r="AH1814">
            <v>0</v>
          </cell>
          <cell r="AI1814">
            <v>0</v>
          </cell>
        </row>
        <row r="1815">
          <cell r="C1815" t="str">
            <v>SL1062400</v>
          </cell>
          <cell r="D1815" t="str">
            <v>Siembra de gramado, incluye suministro de arena negra para siembra</v>
          </cell>
          <cell r="E1815" t="str">
            <v>M2</v>
          </cell>
          <cell r="F1815">
            <v>0</v>
          </cell>
          <cell r="G1815">
            <v>0</v>
          </cell>
          <cell r="J1815">
            <v>0</v>
          </cell>
          <cell r="K1815" t="str">
            <v>HERRAMIENTA.MENOR(%)-0,02</v>
          </cell>
          <cell r="L1815" t="str">
            <v>islm10002335-1,05</v>
          </cell>
          <cell r="M1815" t="str">
            <v>islm10002336-0,09</v>
          </cell>
          <cell r="N1815" t="str">
            <v>islp10009800-,01524</v>
          </cell>
          <cell r="O1815">
            <v>0</v>
          </cell>
          <cell r="P1815">
            <v>0</v>
          </cell>
          <cell r="Q1815">
            <v>0</v>
          </cell>
          <cell r="R1815">
            <v>0</v>
          </cell>
          <cell r="S1815">
            <v>0</v>
          </cell>
          <cell r="T1815">
            <v>0</v>
          </cell>
          <cell r="U1815">
            <v>0</v>
          </cell>
          <cell r="V1815">
            <v>0</v>
          </cell>
          <cell r="W1815">
            <v>0</v>
          </cell>
          <cell r="X1815">
            <v>0</v>
          </cell>
          <cell r="Y1815">
            <v>0</v>
          </cell>
          <cell r="Z1815">
            <v>0</v>
          </cell>
          <cell r="AA1815">
            <v>0</v>
          </cell>
          <cell r="AB1815">
            <v>0</v>
          </cell>
          <cell r="AC1815">
            <v>0</v>
          </cell>
          <cell r="AD1815">
            <v>0</v>
          </cell>
          <cell r="AE1815">
            <v>0</v>
          </cell>
          <cell r="AF1815">
            <v>0</v>
          </cell>
          <cell r="AG1815">
            <v>0</v>
          </cell>
          <cell r="AH1815">
            <v>0</v>
          </cell>
          <cell r="AI1815">
            <v>0</v>
          </cell>
        </row>
        <row r="1816">
          <cell r="C1816" t="str">
            <v>SL1062500</v>
          </cell>
          <cell r="D1816" t="str">
            <v>Siembra de setos diversos, altura promedio 0,60</v>
          </cell>
          <cell r="E1816" t="str">
            <v>ML</v>
          </cell>
          <cell r="F1816">
            <v>0</v>
          </cell>
          <cell r="G1816">
            <v>0</v>
          </cell>
          <cell r="J1816">
            <v>0</v>
          </cell>
          <cell r="K1816" t="str">
            <v>HERRAMIENTA.MENOR(%)-0,02</v>
          </cell>
          <cell r="L1816" t="str">
            <v>islm10002336-,063</v>
          </cell>
          <cell r="M1816" t="str">
            <v>islm10002337-1,05</v>
          </cell>
          <cell r="N1816" t="str">
            <v>islp10009800-,12</v>
          </cell>
          <cell r="O1816">
            <v>0</v>
          </cell>
          <cell r="P1816">
            <v>0</v>
          </cell>
          <cell r="Q1816">
            <v>0</v>
          </cell>
          <cell r="R1816">
            <v>0</v>
          </cell>
          <cell r="S1816">
            <v>0</v>
          </cell>
          <cell r="T1816">
            <v>0</v>
          </cell>
          <cell r="U1816">
            <v>0</v>
          </cell>
          <cell r="V1816">
            <v>0</v>
          </cell>
          <cell r="W1816">
            <v>0</v>
          </cell>
          <cell r="X1816">
            <v>0</v>
          </cell>
          <cell r="Y1816">
            <v>0</v>
          </cell>
          <cell r="Z1816">
            <v>0</v>
          </cell>
          <cell r="AA1816">
            <v>0</v>
          </cell>
          <cell r="AB1816">
            <v>0</v>
          </cell>
          <cell r="AC1816">
            <v>0</v>
          </cell>
          <cell r="AD1816">
            <v>0</v>
          </cell>
          <cell r="AE1816">
            <v>0</v>
          </cell>
          <cell r="AF1816">
            <v>0</v>
          </cell>
          <cell r="AG1816">
            <v>0</v>
          </cell>
          <cell r="AH1816">
            <v>0</v>
          </cell>
          <cell r="AI1816">
            <v>0</v>
          </cell>
        </row>
        <row r="1817">
          <cell r="C1817" t="str">
            <v>SL1062600</v>
          </cell>
          <cell r="D1817" t="str">
            <v>Siembra de arboles adultos  diversos, altura promedio 3,00 m</v>
          </cell>
          <cell r="E1817" t="str">
            <v>UN</v>
          </cell>
          <cell r="F1817">
            <v>0</v>
          </cell>
          <cell r="G1817">
            <v>0</v>
          </cell>
          <cell r="J1817">
            <v>0</v>
          </cell>
          <cell r="K1817" t="str">
            <v>HERRAMIENTA.MENOR(%)-0,02</v>
          </cell>
          <cell r="L1817" t="str">
            <v>islm10002338-1</v>
          </cell>
          <cell r="M1817" t="str">
            <v>islp10009800-,29</v>
          </cell>
          <cell r="N1817">
            <v>0</v>
          </cell>
          <cell r="O1817">
            <v>0</v>
          </cell>
          <cell r="P1817">
            <v>0</v>
          </cell>
          <cell r="Q1817">
            <v>0</v>
          </cell>
          <cell r="R1817">
            <v>0</v>
          </cell>
          <cell r="S1817">
            <v>0</v>
          </cell>
          <cell r="T1817">
            <v>0</v>
          </cell>
          <cell r="U1817">
            <v>0</v>
          </cell>
          <cell r="V1817">
            <v>0</v>
          </cell>
          <cell r="W1817">
            <v>0</v>
          </cell>
          <cell r="X1817">
            <v>0</v>
          </cell>
          <cell r="Y1817">
            <v>0</v>
          </cell>
          <cell r="Z1817">
            <v>0</v>
          </cell>
          <cell r="AA1817">
            <v>0</v>
          </cell>
          <cell r="AB1817">
            <v>0</v>
          </cell>
          <cell r="AC1817">
            <v>0</v>
          </cell>
          <cell r="AD1817">
            <v>0</v>
          </cell>
          <cell r="AE1817">
            <v>0</v>
          </cell>
          <cell r="AF1817">
            <v>0</v>
          </cell>
          <cell r="AG1817">
            <v>0</v>
          </cell>
          <cell r="AH1817">
            <v>0</v>
          </cell>
          <cell r="AI1817">
            <v>0</v>
          </cell>
        </row>
        <row r="1818">
          <cell r="C1818" t="str">
            <v>SL1062700</v>
          </cell>
          <cell r="D1818" t="str">
            <v>Suministro de llave terminal cromada 1/2</v>
          </cell>
          <cell r="E1818" t="str">
            <v>UN</v>
          </cell>
          <cell r="F1818">
            <v>0</v>
          </cell>
          <cell r="G1818">
            <v>0</v>
          </cell>
          <cell r="J1818">
            <v>0</v>
          </cell>
          <cell r="K1818" t="str">
            <v>HERRAMIENTA.MENOR(%)-0,1</v>
          </cell>
          <cell r="L1818" t="str">
            <v>igob1026600-1,575</v>
          </cell>
          <cell r="M1818" t="str">
            <v>islm10001956-,0105</v>
          </cell>
          <cell r="N1818" t="str">
            <v>islm10002340-1,0</v>
          </cell>
          <cell r="O1818" t="str">
            <v>islm10002341-1</v>
          </cell>
          <cell r="P1818" t="str">
            <v>islm10002339-1</v>
          </cell>
          <cell r="Q1818" t="str">
            <v>islm10002342-,21</v>
          </cell>
          <cell r="R1818" t="str">
            <v>SLASUB100014-,0168</v>
          </cell>
          <cell r="S1818" t="str">
            <v>islp10006300-,0535</v>
          </cell>
          <cell r="T1818">
            <v>0</v>
          </cell>
          <cell r="U1818">
            <v>0</v>
          </cell>
          <cell r="V1818">
            <v>0</v>
          </cell>
          <cell r="W1818">
            <v>0</v>
          </cell>
          <cell r="X1818">
            <v>0</v>
          </cell>
          <cell r="Y1818">
            <v>0</v>
          </cell>
          <cell r="Z1818">
            <v>0</v>
          </cell>
          <cell r="AA1818">
            <v>0</v>
          </cell>
          <cell r="AB1818">
            <v>0</v>
          </cell>
          <cell r="AC1818">
            <v>0</v>
          </cell>
          <cell r="AD1818">
            <v>0</v>
          </cell>
          <cell r="AE1818">
            <v>0</v>
          </cell>
          <cell r="AF1818">
            <v>0</v>
          </cell>
          <cell r="AG1818">
            <v>0</v>
          </cell>
          <cell r="AH1818">
            <v>0</v>
          </cell>
          <cell r="AI1818">
            <v>0</v>
          </cell>
        </row>
        <row r="1819">
          <cell r="C1819" t="str">
            <v>SL1062800</v>
          </cell>
          <cell r="D1819" t="str">
            <v>Desmonte de reflectores y fotoceldas en poste de concreto existentes en mal estado</v>
          </cell>
          <cell r="E1819" t="str">
            <v>UN</v>
          </cell>
          <cell r="F1819">
            <v>0</v>
          </cell>
          <cell r="G1819">
            <v>0</v>
          </cell>
          <cell r="J1819">
            <v>0</v>
          </cell>
          <cell r="K1819" t="str">
            <v>HERRAMIENTA.MENOR(%)-0,3</v>
          </cell>
          <cell r="L1819" t="str">
            <v>islp10007100-,0735</v>
          </cell>
          <cell r="M1819">
            <v>0</v>
          </cell>
          <cell r="N1819">
            <v>0</v>
          </cell>
          <cell r="O1819">
            <v>0</v>
          </cell>
          <cell r="P1819">
            <v>0</v>
          </cell>
          <cell r="Q1819">
            <v>0</v>
          </cell>
          <cell r="R1819">
            <v>0</v>
          </cell>
          <cell r="S1819">
            <v>0</v>
          </cell>
          <cell r="T1819">
            <v>0</v>
          </cell>
          <cell r="U1819">
            <v>0</v>
          </cell>
          <cell r="V1819">
            <v>0</v>
          </cell>
          <cell r="W1819">
            <v>0</v>
          </cell>
          <cell r="X1819">
            <v>0</v>
          </cell>
          <cell r="Y1819">
            <v>0</v>
          </cell>
          <cell r="Z1819">
            <v>0</v>
          </cell>
          <cell r="AA1819">
            <v>0</v>
          </cell>
          <cell r="AB1819">
            <v>0</v>
          </cell>
          <cell r="AC1819">
            <v>0</v>
          </cell>
          <cell r="AD1819">
            <v>0</v>
          </cell>
          <cell r="AE1819">
            <v>0</v>
          </cell>
          <cell r="AF1819">
            <v>0</v>
          </cell>
          <cell r="AG1819">
            <v>0</v>
          </cell>
          <cell r="AH1819">
            <v>0</v>
          </cell>
          <cell r="AI1819">
            <v>0</v>
          </cell>
        </row>
        <row r="1820">
          <cell r="C1820" t="str">
            <v>SL1062900</v>
          </cell>
          <cell r="D1820" t="str">
            <v>Luminaria decorativa ornamental decoles luz indirecta en led 60 w, 100-277 v, ip 65 4500 lumen, para colocar en poste decorativo poligonal de 2" x 6,00 mts, tronco conico, incluye: poste, bajante en cable 3 x 14 awg</v>
          </cell>
          <cell r="E1820" t="str">
            <v>UN</v>
          </cell>
          <cell r="F1820" t="str">
            <v>islm10002400</v>
          </cell>
          <cell r="G1820">
            <v>0</v>
          </cell>
          <cell r="J1820">
            <v>0</v>
          </cell>
          <cell r="K1820" t="str">
            <v>HERRAMIENTA.MENOR(%)-,02</v>
          </cell>
          <cell r="L1820" t="str">
            <v>islm10002400-1</v>
          </cell>
          <cell r="M1820" t="str">
            <v>islm10002401-1</v>
          </cell>
          <cell r="N1820" t="str">
            <v>SLASUB100124-1</v>
          </cell>
          <cell r="O1820" t="str">
            <v>islp10007100-2</v>
          </cell>
          <cell r="P1820">
            <v>0</v>
          </cell>
          <cell r="Q1820">
            <v>0</v>
          </cell>
          <cell r="R1820">
            <v>0</v>
          </cell>
          <cell r="S1820">
            <v>0</v>
          </cell>
          <cell r="T1820">
            <v>0</v>
          </cell>
          <cell r="U1820">
            <v>0</v>
          </cell>
          <cell r="V1820">
            <v>0</v>
          </cell>
          <cell r="W1820">
            <v>0</v>
          </cell>
          <cell r="X1820">
            <v>0</v>
          </cell>
          <cell r="Y1820">
            <v>0</v>
          </cell>
          <cell r="Z1820">
            <v>0</v>
          </cell>
          <cell r="AA1820">
            <v>0</v>
          </cell>
          <cell r="AB1820">
            <v>0</v>
          </cell>
          <cell r="AC1820">
            <v>0</v>
          </cell>
          <cell r="AD1820">
            <v>0</v>
          </cell>
          <cell r="AE1820">
            <v>0</v>
          </cell>
          <cell r="AF1820">
            <v>0</v>
          </cell>
          <cell r="AG1820">
            <v>0</v>
          </cell>
          <cell r="AH1820">
            <v>0</v>
          </cell>
          <cell r="AI1820">
            <v>0</v>
          </cell>
        </row>
        <row r="1821">
          <cell r="C1821" t="str">
            <v>SL1063000</v>
          </cell>
          <cell r="D1821" t="str">
            <v>Registro electrico en manposteria  con tapa en concreto y angulo en metalico Dim. ( 0,30x0,30)</v>
          </cell>
          <cell r="E1821" t="str">
            <v>UN</v>
          </cell>
          <cell r="F1821" t="str">
            <v>islm10002401</v>
          </cell>
          <cell r="G1821">
            <v>0</v>
          </cell>
          <cell r="J1821">
            <v>0</v>
          </cell>
          <cell r="K1821" t="str">
            <v>HERRAMIENTA.MENOR(%)-,08</v>
          </cell>
          <cell r="L1821" t="str">
            <v>SLASUB100118-1</v>
          </cell>
          <cell r="M1821" t="str">
            <v>islp10006200-,0853</v>
          </cell>
          <cell r="N1821">
            <v>0</v>
          </cell>
          <cell r="O1821">
            <v>0</v>
          </cell>
          <cell r="P1821">
            <v>0</v>
          </cell>
          <cell r="Q1821">
            <v>0</v>
          </cell>
          <cell r="R1821">
            <v>0</v>
          </cell>
          <cell r="S1821">
            <v>0</v>
          </cell>
          <cell r="T1821">
            <v>0</v>
          </cell>
          <cell r="U1821">
            <v>0</v>
          </cell>
          <cell r="V1821">
            <v>0</v>
          </cell>
          <cell r="W1821">
            <v>0</v>
          </cell>
          <cell r="X1821">
            <v>0</v>
          </cell>
          <cell r="Y1821">
            <v>0</v>
          </cell>
          <cell r="Z1821">
            <v>0</v>
          </cell>
          <cell r="AA1821">
            <v>0</v>
          </cell>
          <cell r="AB1821">
            <v>0</v>
          </cell>
          <cell r="AC1821">
            <v>0</v>
          </cell>
          <cell r="AD1821">
            <v>0</v>
          </cell>
          <cell r="AE1821">
            <v>0</v>
          </cell>
          <cell r="AF1821">
            <v>0</v>
          </cell>
          <cell r="AG1821">
            <v>0</v>
          </cell>
          <cell r="AH1821">
            <v>0</v>
          </cell>
          <cell r="AI1821">
            <v>0</v>
          </cell>
        </row>
        <row r="1822">
          <cell r="C1822" t="str">
            <v>SL1063100</v>
          </cell>
          <cell r="D1822" t="str">
            <v>Suministro e instalacion de reflectores LED 90w  para instalacion  en poste de concreto existentes</v>
          </cell>
          <cell r="E1822" t="str">
            <v>UN</v>
          </cell>
          <cell r="F1822">
            <v>0</v>
          </cell>
          <cell r="G1822">
            <v>0</v>
          </cell>
          <cell r="J1822">
            <v>0</v>
          </cell>
          <cell r="K1822" t="str">
            <v>HERRAMIENTA.MENOR(%)-,08</v>
          </cell>
          <cell r="L1822" t="str">
            <v>SLASUB100119-1</v>
          </cell>
          <cell r="M1822" t="str">
            <v>islp10006200-,363</v>
          </cell>
          <cell r="N1822">
            <v>0</v>
          </cell>
          <cell r="O1822">
            <v>0</v>
          </cell>
          <cell r="P1822">
            <v>0</v>
          </cell>
          <cell r="Q1822">
            <v>0</v>
          </cell>
          <cell r="R1822">
            <v>0</v>
          </cell>
          <cell r="S1822">
            <v>0</v>
          </cell>
          <cell r="T1822">
            <v>0</v>
          </cell>
          <cell r="U1822">
            <v>0</v>
          </cell>
          <cell r="V1822">
            <v>0</v>
          </cell>
          <cell r="W1822">
            <v>0</v>
          </cell>
          <cell r="X1822">
            <v>0</v>
          </cell>
          <cell r="Y1822">
            <v>0</v>
          </cell>
          <cell r="Z1822">
            <v>0</v>
          </cell>
          <cell r="AA1822">
            <v>0</v>
          </cell>
          <cell r="AB1822">
            <v>0</v>
          </cell>
          <cell r="AC1822">
            <v>0</v>
          </cell>
          <cell r="AD1822">
            <v>0</v>
          </cell>
          <cell r="AE1822">
            <v>0</v>
          </cell>
          <cell r="AF1822">
            <v>0</v>
          </cell>
          <cell r="AG1822">
            <v>0</v>
          </cell>
          <cell r="AH1822">
            <v>0</v>
          </cell>
          <cell r="AI1822">
            <v>0</v>
          </cell>
        </row>
        <row r="1823">
          <cell r="C1823" t="str">
            <v>SL1063200</v>
          </cell>
          <cell r="D1823" t="str">
            <v>Sumimistro e instalacion de fotocelda para Proyector LED en postes existentes</v>
          </cell>
          <cell r="E1823" t="str">
            <v xml:space="preserve">UND </v>
          </cell>
          <cell r="F1823">
            <v>0</v>
          </cell>
          <cell r="G1823">
            <v>0</v>
          </cell>
          <cell r="J1823">
            <v>0</v>
          </cell>
          <cell r="K1823" t="str">
            <v>HERRAMIENTA.MENOR(%)-0,1</v>
          </cell>
          <cell r="L1823" t="str">
            <v>islm10001898-1</v>
          </cell>
          <cell r="M1823" t="str">
            <v>islm10001899-1</v>
          </cell>
          <cell r="N1823" t="str">
            <v>islp10006300-,14</v>
          </cell>
          <cell r="O1823">
            <v>0</v>
          </cell>
          <cell r="P1823">
            <v>0</v>
          </cell>
          <cell r="Q1823">
            <v>0</v>
          </cell>
          <cell r="R1823">
            <v>0</v>
          </cell>
          <cell r="S1823">
            <v>0</v>
          </cell>
          <cell r="T1823">
            <v>0</v>
          </cell>
          <cell r="U1823">
            <v>0</v>
          </cell>
          <cell r="V1823">
            <v>0</v>
          </cell>
          <cell r="W1823">
            <v>0</v>
          </cell>
          <cell r="X1823">
            <v>0</v>
          </cell>
          <cell r="Y1823">
            <v>0</v>
          </cell>
          <cell r="Z1823">
            <v>0</v>
          </cell>
          <cell r="AA1823">
            <v>0</v>
          </cell>
          <cell r="AB1823">
            <v>0</v>
          </cell>
          <cell r="AC1823">
            <v>0</v>
          </cell>
          <cell r="AD1823">
            <v>0</v>
          </cell>
          <cell r="AE1823">
            <v>0</v>
          </cell>
          <cell r="AF1823">
            <v>0</v>
          </cell>
          <cell r="AG1823">
            <v>0</v>
          </cell>
          <cell r="AH1823">
            <v>0</v>
          </cell>
          <cell r="AI1823">
            <v>0</v>
          </cell>
        </row>
        <row r="1824">
          <cell r="C1824" t="str">
            <v>SL1063300</v>
          </cell>
          <cell r="D1824" t="str">
            <v>Proyector led de 12 w , blanco; para instalar en nichos de concreto  en base de arbol, incluye elementos de conexión.</v>
          </cell>
          <cell r="E1824" t="str">
            <v>UN</v>
          </cell>
          <cell r="F1824">
            <v>0</v>
          </cell>
          <cell r="G1824">
            <v>0</v>
          </cell>
          <cell r="J1824">
            <v>0</v>
          </cell>
          <cell r="K1824" t="str">
            <v>HERRAMIENTA.MENOR(%)-,08</v>
          </cell>
          <cell r="L1824" t="str">
            <v>SLASUB100121-1</v>
          </cell>
          <cell r="M1824" t="str">
            <v>SLASUB100014-,567</v>
          </cell>
          <cell r="N1824" t="str">
            <v>islp10006200-,363</v>
          </cell>
          <cell r="O1824">
            <v>0</v>
          </cell>
          <cell r="P1824">
            <v>0</v>
          </cell>
          <cell r="Q1824">
            <v>0</v>
          </cell>
          <cell r="R1824">
            <v>0</v>
          </cell>
          <cell r="S1824">
            <v>0</v>
          </cell>
          <cell r="T1824">
            <v>0</v>
          </cell>
          <cell r="U1824">
            <v>0</v>
          </cell>
          <cell r="V1824">
            <v>0</v>
          </cell>
          <cell r="W1824">
            <v>0</v>
          </cell>
          <cell r="X1824">
            <v>0</v>
          </cell>
          <cell r="Y1824">
            <v>0</v>
          </cell>
          <cell r="Z1824">
            <v>0</v>
          </cell>
          <cell r="AA1824">
            <v>0</v>
          </cell>
          <cell r="AB1824">
            <v>0</v>
          </cell>
          <cell r="AC1824">
            <v>0</v>
          </cell>
          <cell r="AD1824">
            <v>0</v>
          </cell>
          <cell r="AE1824">
            <v>0</v>
          </cell>
          <cell r="AF1824">
            <v>0</v>
          </cell>
          <cell r="AG1824">
            <v>0</v>
          </cell>
          <cell r="AH1824">
            <v>0</v>
          </cell>
          <cell r="AI1824">
            <v>0</v>
          </cell>
        </row>
        <row r="1825">
          <cell r="C1825" t="str">
            <v>SL1063400</v>
          </cell>
          <cell r="D1825" t="str">
            <v>Dictamen inspeccion RETIE CT normalizacion</v>
          </cell>
          <cell r="E1825" t="str">
            <v>UN</v>
          </cell>
          <cell r="F1825">
            <v>0</v>
          </cell>
          <cell r="G1825">
            <v>0</v>
          </cell>
          <cell r="J1825">
            <v>0</v>
          </cell>
          <cell r="K1825" t="str">
            <v>islotros100009-1</v>
          </cell>
          <cell r="L1825">
            <v>0</v>
          </cell>
          <cell r="M1825">
            <v>0</v>
          </cell>
          <cell r="N1825">
            <v>0</v>
          </cell>
          <cell r="O1825">
            <v>0</v>
          </cell>
          <cell r="P1825">
            <v>0</v>
          </cell>
          <cell r="Q1825">
            <v>0</v>
          </cell>
          <cell r="R1825">
            <v>0</v>
          </cell>
          <cell r="S1825">
            <v>0</v>
          </cell>
          <cell r="T1825">
            <v>0</v>
          </cell>
          <cell r="U1825">
            <v>0</v>
          </cell>
          <cell r="V1825">
            <v>0</v>
          </cell>
          <cell r="W1825">
            <v>0</v>
          </cell>
          <cell r="X1825">
            <v>0</v>
          </cell>
          <cell r="Y1825">
            <v>0</v>
          </cell>
          <cell r="Z1825">
            <v>0</v>
          </cell>
          <cell r="AA1825">
            <v>0</v>
          </cell>
          <cell r="AB1825">
            <v>0</v>
          </cell>
          <cell r="AC1825">
            <v>0</v>
          </cell>
          <cell r="AD1825">
            <v>0</v>
          </cell>
          <cell r="AE1825">
            <v>0</v>
          </cell>
          <cell r="AF1825">
            <v>0</v>
          </cell>
          <cell r="AG1825">
            <v>0</v>
          </cell>
          <cell r="AH1825">
            <v>0</v>
          </cell>
          <cell r="AI1825">
            <v>0</v>
          </cell>
        </row>
        <row r="1826">
          <cell r="C1826" t="str">
            <v>SL1063500</v>
          </cell>
          <cell r="D1826" t="str">
            <v>Kit puesta a tierra</v>
          </cell>
          <cell r="E1826" t="str">
            <v>UN</v>
          </cell>
          <cell r="F1826">
            <v>0</v>
          </cell>
          <cell r="G1826">
            <v>0</v>
          </cell>
          <cell r="J1826">
            <v>0</v>
          </cell>
          <cell r="K1826" t="str">
            <v>HERRAMIENTA.MENOR(%)-,5</v>
          </cell>
          <cell r="L1826" t="str">
            <v>SLASUB100122-1</v>
          </cell>
          <cell r="M1826" t="str">
            <v>islp10006200-,046</v>
          </cell>
          <cell r="N1826">
            <v>0</v>
          </cell>
          <cell r="O1826">
            <v>0</v>
          </cell>
          <cell r="P1826">
            <v>0</v>
          </cell>
          <cell r="Q1826">
            <v>0</v>
          </cell>
          <cell r="R1826">
            <v>0</v>
          </cell>
          <cell r="S1826">
            <v>0</v>
          </cell>
          <cell r="T1826">
            <v>0</v>
          </cell>
          <cell r="U1826">
            <v>0</v>
          </cell>
          <cell r="V1826">
            <v>0</v>
          </cell>
          <cell r="W1826">
            <v>0</v>
          </cell>
          <cell r="X1826">
            <v>0</v>
          </cell>
          <cell r="Y1826">
            <v>0</v>
          </cell>
          <cell r="Z1826">
            <v>0</v>
          </cell>
          <cell r="AA1826">
            <v>0</v>
          </cell>
          <cell r="AB1826">
            <v>0</v>
          </cell>
          <cell r="AC1826">
            <v>0</v>
          </cell>
          <cell r="AD1826">
            <v>0</v>
          </cell>
          <cell r="AE1826">
            <v>0</v>
          </cell>
          <cell r="AF1826">
            <v>0</v>
          </cell>
          <cell r="AG1826">
            <v>0</v>
          </cell>
          <cell r="AH1826">
            <v>0</v>
          </cell>
          <cell r="AI1826">
            <v>0</v>
          </cell>
        </row>
        <row r="1827">
          <cell r="C1827" t="str">
            <v>SL1063600</v>
          </cell>
          <cell r="D1827" t="str">
            <v>Aseo general de obra reforma parque cementerio</v>
          </cell>
          <cell r="E1827" t="str">
            <v>Global</v>
          </cell>
          <cell r="F1827">
            <v>0</v>
          </cell>
          <cell r="G1827">
            <v>0</v>
          </cell>
          <cell r="J1827">
            <v>0</v>
          </cell>
          <cell r="K1827" t="str">
            <v>HERRAMIENTA.MENOR(%)-,05</v>
          </cell>
          <cell r="L1827" t="str">
            <v>islp10008200-6</v>
          </cell>
          <cell r="M1827">
            <v>0</v>
          </cell>
          <cell r="N1827">
            <v>0</v>
          </cell>
          <cell r="O1827">
            <v>0</v>
          </cell>
          <cell r="P1827">
            <v>0</v>
          </cell>
          <cell r="Q1827">
            <v>0</v>
          </cell>
          <cell r="R1827">
            <v>0</v>
          </cell>
          <cell r="S1827">
            <v>0</v>
          </cell>
          <cell r="T1827">
            <v>0</v>
          </cell>
          <cell r="U1827">
            <v>0</v>
          </cell>
          <cell r="V1827">
            <v>0</v>
          </cell>
          <cell r="W1827">
            <v>0</v>
          </cell>
          <cell r="X1827">
            <v>0</v>
          </cell>
          <cell r="Y1827">
            <v>0</v>
          </cell>
          <cell r="Z1827">
            <v>0</v>
          </cell>
          <cell r="AA1827">
            <v>0</v>
          </cell>
          <cell r="AB1827">
            <v>0</v>
          </cell>
          <cell r="AC1827">
            <v>0</v>
          </cell>
          <cell r="AD1827">
            <v>0</v>
          </cell>
          <cell r="AE1827">
            <v>0</v>
          </cell>
          <cell r="AF1827">
            <v>0</v>
          </cell>
          <cell r="AG1827">
            <v>0</v>
          </cell>
          <cell r="AH1827">
            <v>0</v>
          </cell>
          <cell r="AI1827">
            <v>0</v>
          </cell>
        </row>
        <row r="1828">
          <cell r="C1828" t="str">
            <v>SL1063700</v>
          </cell>
          <cell r="D1828" t="str">
            <v>Construccion de vados para acceso peatonal Dimensiones (1,00x1,00), acabados en baldosa prepulida tipo alfa o similar dim: (0,30x0,30) y confinamiento en piedra china lavada #2</v>
          </cell>
          <cell r="E1828" t="str">
            <v>UN</v>
          </cell>
          <cell r="F1828" t="str">
            <v>Piso en baldosa prepulida, formato (30 x 30) mts, color@1,05*M2+52600^Mortero 1:4@0,0315*M3+314757^Herramientas menores@1*Tarifa+850^Ayudantes@0,125*Dia+48450^Oficial@0,125*Dia+59500^</v>
          </cell>
          <cell r="G1828">
            <v>0</v>
          </cell>
          <cell r="J1828">
            <v>0</v>
          </cell>
          <cell r="K1828" t="str">
            <v>HERRAMIENTA.MENOR(%)-0,15</v>
          </cell>
          <cell r="L1828" t="str">
            <v>islm10002283-1,05</v>
          </cell>
          <cell r="M1828" t="str">
            <v>SLASUB100021-,07</v>
          </cell>
          <cell r="N1828" t="str">
            <v>islm10002289-1,5</v>
          </cell>
          <cell r="O1828" t="str">
            <v>islp10008000-,25</v>
          </cell>
          <cell r="P1828">
            <v>0</v>
          </cell>
          <cell r="Q1828">
            <v>0</v>
          </cell>
          <cell r="R1828">
            <v>0</v>
          </cell>
          <cell r="S1828">
            <v>0</v>
          </cell>
          <cell r="T1828">
            <v>0</v>
          </cell>
          <cell r="U1828">
            <v>0</v>
          </cell>
          <cell r="V1828">
            <v>0</v>
          </cell>
          <cell r="W1828">
            <v>0</v>
          </cell>
          <cell r="X1828">
            <v>0</v>
          </cell>
          <cell r="Y1828">
            <v>0</v>
          </cell>
          <cell r="Z1828">
            <v>0</v>
          </cell>
          <cell r="AA1828">
            <v>0</v>
          </cell>
          <cell r="AB1828">
            <v>0</v>
          </cell>
          <cell r="AC1828">
            <v>0</v>
          </cell>
          <cell r="AD1828">
            <v>0</v>
          </cell>
          <cell r="AE1828">
            <v>0</v>
          </cell>
          <cell r="AF1828">
            <v>0</v>
          </cell>
          <cell r="AG1828">
            <v>0</v>
          </cell>
          <cell r="AH1828">
            <v>0</v>
          </cell>
          <cell r="AI1828">
            <v>0</v>
          </cell>
        </row>
        <row r="1829">
          <cell r="C1829" t="str">
            <v>SL1063800</v>
          </cell>
          <cell r="D1829" t="str">
            <v>Construccion de barandas en concreto de 3,000 psi, de  1,20 X 0,20</v>
          </cell>
          <cell r="E1829" t="str">
            <v>ML</v>
          </cell>
          <cell r="F1829">
            <v>0</v>
          </cell>
          <cell r="G1829">
            <v>0</v>
          </cell>
          <cell r="I1829">
            <v>0</v>
          </cell>
          <cell r="J1829">
            <v>0</v>
          </cell>
          <cell r="K1829" t="str">
            <v>HERRAMIENTA.MENOR(%)-0,1</v>
          </cell>
          <cell r="L1829" t="str">
            <v>islm10001839-1,05</v>
          </cell>
          <cell r="M1829" t="str">
            <v>C0010930-1,43</v>
          </cell>
          <cell r="N1829" t="str">
            <v>SLASUB100042-4,2</v>
          </cell>
          <cell r="O1829" t="str">
            <v>SLASUB100014-,45</v>
          </cell>
          <cell r="P1829" t="str">
            <v>islp10008400-,25</v>
          </cell>
          <cell r="Q1829">
            <v>0</v>
          </cell>
          <cell r="R1829">
            <v>0</v>
          </cell>
          <cell r="S1829">
            <v>0</v>
          </cell>
          <cell r="T1829">
            <v>0</v>
          </cell>
          <cell r="U1829">
            <v>0</v>
          </cell>
          <cell r="V1829">
            <v>0</v>
          </cell>
          <cell r="W1829">
            <v>0</v>
          </cell>
          <cell r="X1829">
            <v>0</v>
          </cell>
          <cell r="Y1829">
            <v>0</v>
          </cell>
          <cell r="Z1829">
            <v>0</v>
          </cell>
          <cell r="AA1829">
            <v>0</v>
          </cell>
          <cell r="AB1829">
            <v>0</v>
          </cell>
          <cell r="AC1829">
            <v>0</v>
          </cell>
          <cell r="AD1829">
            <v>0</v>
          </cell>
          <cell r="AE1829">
            <v>0</v>
          </cell>
          <cell r="AF1829">
            <v>0</v>
          </cell>
          <cell r="AG1829">
            <v>0</v>
          </cell>
          <cell r="AH1829">
            <v>0</v>
          </cell>
          <cell r="AI1829">
            <v>0</v>
          </cell>
        </row>
        <row r="1830">
          <cell r="C1830" t="str">
            <v>SL1063900</v>
          </cell>
          <cell r="D1830" t="str">
            <v>Pintura Trafico a tres manos</v>
          </cell>
          <cell r="E1830" t="str">
            <v>ML</v>
          </cell>
          <cell r="F1830" t="str">
            <v>islm10001843-,010</v>
          </cell>
          <cell r="G1830">
            <v>0</v>
          </cell>
          <cell r="J1830">
            <v>0</v>
          </cell>
          <cell r="K1830" t="str">
            <v>HERRAMIENTA.MENOR(%)-0,1</v>
          </cell>
          <cell r="L1830" t="str">
            <v>islm10001843-,010</v>
          </cell>
          <cell r="M1830" t="str">
            <v>islm10002166-,126</v>
          </cell>
          <cell r="N1830" t="str">
            <v>islm10002345-,084</v>
          </cell>
          <cell r="O1830" t="str">
            <v>islp10006400-,04</v>
          </cell>
          <cell r="P1830">
            <v>0</v>
          </cell>
          <cell r="Q1830">
            <v>0</v>
          </cell>
          <cell r="R1830">
            <v>0</v>
          </cell>
          <cell r="S1830">
            <v>0</v>
          </cell>
          <cell r="T1830">
            <v>0</v>
          </cell>
          <cell r="U1830">
            <v>0</v>
          </cell>
          <cell r="V1830">
            <v>0</v>
          </cell>
          <cell r="W1830">
            <v>0</v>
          </cell>
          <cell r="X1830">
            <v>0</v>
          </cell>
          <cell r="Y1830">
            <v>0</v>
          </cell>
          <cell r="Z1830">
            <v>0</v>
          </cell>
          <cell r="AA1830">
            <v>0</v>
          </cell>
          <cell r="AB1830">
            <v>0</v>
          </cell>
          <cell r="AC1830">
            <v>0</v>
          </cell>
          <cell r="AD1830">
            <v>0</v>
          </cell>
          <cell r="AE1830">
            <v>0</v>
          </cell>
          <cell r="AF1830">
            <v>0</v>
          </cell>
          <cell r="AG1830">
            <v>0</v>
          </cell>
          <cell r="AH1830">
            <v>0</v>
          </cell>
          <cell r="AI1830">
            <v>0</v>
          </cell>
        </row>
        <row r="1831">
          <cell r="C1831" t="str">
            <v>SL1064000</v>
          </cell>
          <cell r="D1831" t="str">
            <v>Demolición Pavimento concreto existente y retiro de material</v>
          </cell>
          <cell r="E1831" t="str">
            <v>m2</v>
          </cell>
          <cell r="F1831">
            <v>0</v>
          </cell>
          <cell r="G1831">
            <v>0</v>
          </cell>
          <cell r="J1831">
            <v>6</v>
          </cell>
          <cell r="K1831" t="str">
            <v>HERRAMIENTA.MENOR(%)-0,1</v>
          </cell>
          <cell r="L1831" t="str">
            <v>isle10005700-0,18</v>
          </cell>
          <cell r="M1831" t="str">
            <v>islp10007000-,0325</v>
          </cell>
          <cell r="N1831">
            <v>0</v>
          </cell>
          <cell r="O1831">
            <v>0</v>
          </cell>
          <cell r="P1831">
            <v>0</v>
          </cell>
          <cell r="Q1831">
            <v>0</v>
          </cell>
          <cell r="R1831">
            <v>0</v>
          </cell>
          <cell r="S1831">
            <v>0</v>
          </cell>
          <cell r="T1831">
            <v>0</v>
          </cell>
          <cell r="U1831">
            <v>0</v>
          </cell>
          <cell r="V1831">
            <v>0</v>
          </cell>
          <cell r="W1831">
            <v>0</v>
          </cell>
          <cell r="X1831">
            <v>0</v>
          </cell>
          <cell r="Y1831">
            <v>0</v>
          </cell>
          <cell r="Z1831">
            <v>0</v>
          </cell>
          <cell r="AA1831">
            <v>0</v>
          </cell>
          <cell r="AB1831">
            <v>0</v>
          </cell>
          <cell r="AC1831">
            <v>0</v>
          </cell>
          <cell r="AD1831">
            <v>0</v>
          </cell>
          <cell r="AE1831">
            <v>0</v>
          </cell>
          <cell r="AF1831">
            <v>0</v>
          </cell>
          <cell r="AG1831">
            <v>0</v>
          </cell>
          <cell r="AH1831">
            <v>0</v>
          </cell>
          <cell r="AI1831">
            <v>0</v>
          </cell>
        </row>
        <row r="1832">
          <cell r="C1832" t="str">
            <v>SL1064100</v>
          </cell>
          <cell r="D1832" t="str">
            <v>Relleno de material seleccionado compactado proctor modificado 95%</v>
          </cell>
          <cell r="E1832" t="str">
            <v>M3</v>
          </cell>
          <cell r="F1832">
            <v>0</v>
          </cell>
          <cell r="G1832">
            <v>0</v>
          </cell>
          <cell r="J1832">
            <v>0</v>
          </cell>
          <cell r="K1832" t="str">
            <v>HERRAMIENTA.MENOR(%)-0,06</v>
          </cell>
          <cell r="L1832" t="str">
            <v>isle10004600-,23</v>
          </cell>
          <cell r="M1832" t="str">
            <v>islm10000500-1,3</v>
          </cell>
          <cell r="N1832" t="str">
            <v>islt10000200-4,5</v>
          </cell>
          <cell r="O1832" t="str">
            <v>islp10009600-,055</v>
          </cell>
          <cell r="P1832">
            <v>0</v>
          </cell>
          <cell r="Q1832">
            <v>0</v>
          </cell>
          <cell r="R1832">
            <v>0</v>
          </cell>
          <cell r="S1832">
            <v>0</v>
          </cell>
          <cell r="T1832">
            <v>0</v>
          </cell>
          <cell r="U1832">
            <v>0</v>
          </cell>
          <cell r="V1832">
            <v>0</v>
          </cell>
          <cell r="W1832">
            <v>0</v>
          </cell>
          <cell r="X1832">
            <v>0</v>
          </cell>
          <cell r="Y1832">
            <v>0</v>
          </cell>
          <cell r="Z1832">
            <v>0</v>
          </cell>
          <cell r="AA1832">
            <v>0</v>
          </cell>
          <cell r="AB1832">
            <v>0</v>
          </cell>
          <cell r="AC1832">
            <v>0</v>
          </cell>
          <cell r="AD1832">
            <v>0</v>
          </cell>
          <cell r="AE1832">
            <v>0</v>
          </cell>
          <cell r="AF1832">
            <v>0</v>
          </cell>
          <cell r="AG1832">
            <v>0</v>
          </cell>
          <cell r="AH1832">
            <v>0</v>
          </cell>
          <cell r="AI1832">
            <v>0</v>
          </cell>
        </row>
        <row r="1833">
          <cell r="C1833" t="str">
            <v>SL1064200</v>
          </cell>
          <cell r="D1833" t="str">
            <v>Base estabilizada con cemento e = 0,20 cms proporcion 1 : 16 , resistencia = 2,15 mpa (Rana)</v>
          </cell>
          <cell r="E1833" t="str">
            <v>M3</v>
          </cell>
          <cell r="F1833">
            <v>0</v>
          </cell>
          <cell r="G1833">
            <v>0</v>
          </cell>
          <cell r="J1833">
            <v>0</v>
          </cell>
          <cell r="K1833" t="str">
            <v>HERRAMIENTA.MENOR(%)-0,02</v>
          </cell>
          <cell r="L1833" t="str">
            <v>C0010150-,0444643</v>
          </cell>
          <cell r="M1833" t="str">
            <v>igob1020700-,09</v>
          </cell>
          <cell r="N1833" t="str">
            <v>B0014291-1,3</v>
          </cell>
          <cell r="O1833" t="str">
            <v>insAux100051-84</v>
          </cell>
          <cell r="P1833" t="str">
            <v>islt10000300-12</v>
          </cell>
          <cell r="Q1833" t="str">
            <v>islp10007000-,03</v>
          </cell>
          <cell r="R1833">
            <v>0</v>
          </cell>
          <cell r="S1833">
            <v>0</v>
          </cell>
          <cell r="T1833">
            <v>0</v>
          </cell>
          <cell r="U1833">
            <v>0</v>
          </cell>
          <cell r="V1833">
            <v>0</v>
          </cell>
          <cell r="W1833">
            <v>0</v>
          </cell>
          <cell r="X1833">
            <v>0</v>
          </cell>
          <cell r="Y1833">
            <v>0</v>
          </cell>
          <cell r="Z1833">
            <v>0</v>
          </cell>
          <cell r="AA1833">
            <v>0</v>
          </cell>
          <cell r="AB1833">
            <v>0</v>
          </cell>
          <cell r="AC1833">
            <v>0</v>
          </cell>
          <cell r="AD1833">
            <v>0</v>
          </cell>
          <cell r="AE1833">
            <v>0</v>
          </cell>
          <cell r="AF1833">
            <v>0</v>
          </cell>
          <cell r="AG1833">
            <v>0</v>
          </cell>
          <cell r="AH1833">
            <v>0</v>
          </cell>
          <cell r="AI1833">
            <v>0</v>
          </cell>
        </row>
        <row r="1834">
          <cell r="C1834" t="str">
            <v>SL1064300</v>
          </cell>
          <cell r="D1834" t="str">
            <v>Suministro y colocacion de Concreto f´c= 3,500 PSI e= 0.20 m incluye   curado.</v>
          </cell>
          <cell r="E1834" t="str">
            <v>M3</v>
          </cell>
          <cell r="F1834" t="str">
            <v>islp10009900</v>
          </cell>
          <cell r="G1834">
            <v>0</v>
          </cell>
          <cell r="J1834">
            <v>0</v>
          </cell>
          <cell r="K1834" t="str">
            <v>HERRAMIENTA.MENOR(%)-0,02</v>
          </cell>
          <cell r="L1834" t="str">
            <v>isle10007500-,4</v>
          </cell>
          <cell r="M1834" t="str">
            <v>isle10007600-,4</v>
          </cell>
          <cell r="N1834" t="str">
            <v>isle10007700-,4</v>
          </cell>
          <cell r="O1834" t="str">
            <v>isle10007800-,4</v>
          </cell>
          <cell r="P1834" t="str">
            <v>islm10002346-6,13</v>
          </cell>
          <cell r="Q1834" t="str">
            <v>islm10002347-,37</v>
          </cell>
          <cell r="R1834" t="str">
            <v>islm10002348-1,11</v>
          </cell>
          <cell r="S1834" t="str">
            <v>islm10002349-1,11</v>
          </cell>
          <cell r="T1834" t="str">
            <v>islm10002350-1,12</v>
          </cell>
          <cell r="U1834" t="str">
            <v>SLASUB100018-1,05</v>
          </cell>
          <cell r="V1834" t="str">
            <v>islp10009900-,25</v>
          </cell>
          <cell r="W1834" t="str">
            <v>islp10010000-,25</v>
          </cell>
          <cell r="X1834">
            <v>0</v>
          </cell>
          <cell r="Y1834">
            <v>0</v>
          </cell>
          <cell r="Z1834">
            <v>0</v>
          </cell>
          <cell r="AA1834">
            <v>0</v>
          </cell>
          <cell r="AB1834">
            <v>0</v>
          </cell>
          <cell r="AC1834">
            <v>0</v>
          </cell>
          <cell r="AD1834">
            <v>0</v>
          </cell>
          <cell r="AE1834">
            <v>0</v>
          </cell>
          <cell r="AF1834">
            <v>0</v>
          </cell>
          <cell r="AG1834">
            <v>0</v>
          </cell>
          <cell r="AH1834">
            <v>0</v>
          </cell>
          <cell r="AI1834">
            <v>0</v>
          </cell>
        </row>
        <row r="1835">
          <cell r="C1835" t="str">
            <v>SL1064400</v>
          </cell>
          <cell r="D1835" t="str">
            <v>Suministro y colocacion de Concreto f´c= 3,500 PSI e= 0.20 m incluye   curado.</v>
          </cell>
          <cell r="E1835" t="str">
            <v>M2</v>
          </cell>
          <cell r="F1835">
            <v>0.08</v>
          </cell>
          <cell r="G1835">
            <v>0.4</v>
          </cell>
          <cell r="J1835">
            <v>0</v>
          </cell>
          <cell r="K1835" t="str">
            <v>HERRAMIENTA.MENOR(%)-0,02</v>
          </cell>
          <cell r="L1835" t="str">
            <v>isle10007500-,08</v>
          </cell>
          <cell r="M1835" t="str">
            <v>isle10007600-,08</v>
          </cell>
          <cell r="N1835" t="str">
            <v>isle10007700-,08</v>
          </cell>
          <cell r="O1835" t="str">
            <v>isle10007800-,08</v>
          </cell>
          <cell r="P1835" t="str">
            <v>islm10002346-1,226</v>
          </cell>
          <cell r="Q1835" t="str">
            <v>islm10002347-,074</v>
          </cell>
          <cell r="R1835" t="str">
            <v>islm10002348-,222</v>
          </cell>
          <cell r="S1835" t="str">
            <v>islm10002349-,222</v>
          </cell>
          <cell r="T1835" t="str">
            <v>islm10002350-,224</v>
          </cell>
          <cell r="U1835" t="str">
            <v>SLASUB100018-,21</v>
          </cell>
          <cell r="V1835" t="str">
            <v>islp10009900-,05</v>
          </cell>
          <cell r="W1835" t="str">
            <v>islp10010000-,05</v>
          </cell>
          <cell r="X1835">
            <v>0</v>
          </cell>
          <cell r="Y1835">
            <v>0</v>
          </cell>
          <cell r="Z1835">
            <v>0</v>
          </cell>
          <cell r="AA1835">
            <v>0</v>
          </cell>
          <cell r="AB1835">
            <v>0</v>
          </cell>
          <cell r="AC1835">
            <v>0</v>
          </cell>
          <cell r="AD1835">
            <v>0</v>
          </cell>
          <cell r="AE1835">
            <v>0</v>
          </cell>
          <cell r="AF1835">
            <v>0</v>
          </cell>
          <cell r="AG1835">
            <v>0</v>
          </cell>
          <cell r="AH1835">
            <v>0</v>
          </cell>
          <cell r="AI1835">
            <v>0</v>
          </cell>
        </row>
        <row r="1836">
          <cell r="C1836" t="str">
            <v>SL1064500</v>
          </cell>
          <cell r="D1836" t="str">
            <v>Demolición de plantilla existente. Incluye retiro a lugar autorizado</v>
          </cell>
          <cell r="E1836" t="str">
            <v>M2</v>
          </cell>
          <cell r="F1836" t="str">
            <v>isle10003000</v>
          </cell>
          <cell r="G1836">
            <v>0.4</v>
          </cell>
          <cell r="J1836">
            <v>0</v>
          </cell>
          <cell r="K1836" t="str">
            <v>HERRAMIENTA.MENOR(%)-0,05</v>
          </cell>
          <cell r="L1836" t="str">
            <v>isle10003000-,033</v>
          </cell>
          <cell r="M1836" t="str">
            <v>islp10006200-,038</v>
          </cell>
          <cell r="N1836">
            <v>0</v>
          </cell>
          <cell r="O1836">
            <v>0</v>
          </cell>
          <cell r="P1836">
            <v>0</v>
          </cell>
          <cell r="Q1836">
            <v>0</v>
          </cell>
          <cell r="R1836">
            <v>0</v>
          </cell>
          <cell r="S1836">
            <v>0</v>
          </cell>
          <cell r="T1836">
            <v>0</v>
          </cell>
          <cell r="U1836">
            <v>0</v>
          </cell>
          <cell r="V1836">
            <v>0</v>
          </cell>
          <cell r="W1836">
            <v>0</v>
          </cell>
          <cell r="X1836">
            <v>0</v>
          </cell>
          <cell r="Y1836">
            <v>0</v>
          </cell>
          <cell r="Z1836">
            <v>0</v>
          </cell>
          <cell r="AA1836">
            <v>0</v>
          </cell>
          <cell r="AB1836">
            <v>0</v>
          </cell>
          <cell r="AC1836">
            <v>0</v>
          </cell>
          <cell r="AD1836">
            <v>0</v>
          </cell>
          <cell r="AE1836">
            <v>0</v>
          </cell>
          <cell r="AF1836">
            <v>0</v>
          </cell>
          <cell r="AG1836">
            <v>0</v>
          </cell>
          <cell r="AH1836">
            <v>0</v>
          </cell>
          <cell r="AI1836">
            <v>0</v>
          </cell>
        </row>
        <row r="1837">
          <cell r="C1837" t="str">
            <v>SL1064600</v>
          </cell>
          <cell r="D1837" t="str">
            <v>Excavación manual Zapatas sin retiro hasta h=2,9m</v>
          </cell>
          <cell r="E1837" t="str">
            <v>M3</v>
          </cell>
          <cell r="F1837">
            <v>0</v>
          </cell>
          <cell r="G1837">
            <v>0</v>
          </cell>
          <cell r="J1837">
            <v>0</v>
          </cell>
          <cell r="K1837" t="str">
            <v>HERRAMIENTA.MENOR(%)-0,1</v>
          </cell>
          <cell r="L1837" t="str">
            <v>isle10005700-,28</v>
          </cell>
          <cell r="M1837" t="str">
            <v>islp10007000-,04</v>
          </cell>
          <cell r="N1837">
            <v>0</v>
          </cell>
          <cell r="O1837">
            <v>0</v>
          </cell>
          <cell r="P1837">
            <v>0</v>
          </cell>
          <cell r="Q1837">
            <v>0</v>
          </cell>
          <cell r="R1837">
            <v>0</v>
          </cell>
          <cell r="S1837">
            <v>0</v>
          </cell>
          <cell r="T1837">
            <v>0</v>
          </cell>
          <cell r="U1837">
            <v>0</v>
          </cell>
          <cell r="V1837">
            <v>0</v>
          </cell>
          <cell r="W1837">
            <v>0</v>
          </cell>
          <cell r="X1837">
            <v>0</v>
          </cell>
          <cell r="Y1837">
            <v>0</v>
          </cell>
          <cell r="Z1837">
            <v>0</v>
          </cell>
          <cell r="AA1837">
            <v>0</v>
          </cell>
          <cell r="AB1837">
            <v>0</v>
          </cell>
          <cell r="AC1837">
            <v>0</v>
          </cell>
          <cell r="AD1837">
            <v>0</v>
          </cell>
          <cell r="AE1837">
            <v>0</v>
          </cell>
          <cell r="AF1837">
            <v>0</v>
          </cell>
          <cell r="AG1837">
            <v>0</v>
          </cell>
          <cell r="AH1837">
            <v>0</v>
          </cell>
          <cell r="AI1837">
            <v>0</v>
          </cell>
        </row>
        <row r="1838">
          <cell r="C1838" t="str">
            <v>SL1064700</v>
          </cell>
          <cell r="D1838" t="str">
            <v>Zapata en concreto 3000 spi, reforzado 4Ø1/2" en ambos sentidos dim:(,60 x ,60 x ,30) mts</v>
          </cell>
          <cell r="E1838" t="str">
            <v>UN</v>
          </cell>
          <cell r="F1838">
            <v>0</v>
          </cell>
          <cell r="G1838">
            <v>0</v>
          </cell>
          <cell r="I1838">
            <v>0.44799999999999995</v>
          </cell>
          <cell r="J1838">
            <v>0</v>
          </cell>
          <cell r="K1838" t="str">
            <v xml:space="preserve">HERRAMIENTA.MENOR(%)-0,05 </v>
          </cell>
          <cell r="L1838" t="str">
            <v>isle10000800-2</v>
          </cell>
          <cell r="M1838" t="str">
            <v>SLASUB100041-4,8</v>
          </cell>
          <cell r="N1838" t="str">
            <v>B0073230-,2</v>
          </cell>
          <cell r="O1838" t="str">
            <v>SLASUB100014-,1134</v>
          </cell>
          <cell r="P1838" t="str">
            <v>isle10001400-,4</v>
          </cell>
          <cell r="Q1838" t="str">
            <v>islp10008400-,105</v>
          </cell>
          <cell r="R1838">
            <v>0</v>
          </cell>
          <cell r="S1838">
            <v>0</v>
          </cell>
          <cell r="T1838">
            <v>0</v>
          </cell>
          <cell r="U1838">
            <v>0</v>
          </cell>
          <cell r="V1838">
            <v>0</v>
          </cell>
          <cell r="W1838">
            <v>0</v>
          </cell>
          <cell r="X1838">
            <v>0</v>
          </cell>
          <cell r="Y1838">
            <v>0</v>
          </cell>
          <cell r="Z1838">
            <v>0</v>
          </cell>
          <cell r="AA1838">
            <v>0</v>
          </cell>
          <cell r="AB1838">
            <v>0</v>
          </cell>
          <cell r="AC1838">
            <v>0</v>
          </cell>
          <cell r="AD1838">
            <v>0</v>
          </cell>
          <cell r="AE1838">
            <v>0</v>
          </cell>
          <cell r="AF1838">
            <v>0</v>
          </cell>
          <cell r="AG1838">
            <v>0</v>
          </cell>
          <cell r="AH1838">
            <v>0</v>
          </cell>
          <cell r="AI1838">
            <v>0</v>
          </cell>
        </row>
        <row r="1839">
          <cell r="C1839" t="str">
            <v>SL1064800</v>
          </cell>
          <cell r="D1839" t="str">
            <v>Apoyos en tuberia galvanizada de 4", cal 14, incluye pintura y esmalte de acabado</v>
          </cell>
          <cell r="E1839" t="str">
            <v>UN</v>
          </cell>
          <cell r="F1839" t="str">
            <v>isle10007900</v>
          </cell>
          <cell r="G1839">
            <v>6.13</v>
          </cell>
          <cell r="J1839">
            <v>0</v>
          </cell>
          <cell r="K1839" t="str">
            <v xml:space="preserve">HERRAMIENTA.MENOR(%)-0,025 </v>
          </cell>
          <cell r="L1839" t="str">
            <v>isle10007900-,42</v>
          </cell>
          <cell r="M1839" t="str">
            <v>isle10008000-2</v>
          </cell>
          <cell r="N1839" t="str">
            <v>isle10006500-,15</v>
          </cell>
          <cell r="O1839" t="str">
            <v>islm10002351-3</v>
          </cell>
          <cell r="P1839" t="str">
            <v>islm10002302-,16</v>
          </cell>
          <cell r="Q1839" t="str">
            <v>islm10002303-,16</v>
          </cell>
          <cell r="R1839" t="str">
            <v>islm10002304-,65</v>
          </cell>
          <cell r="S1839" t="str">
            <v>islm10002305-,525</v>
          </cell>
          <cell r="T1839" t="str">
            <v>SLASUB100014-,09</v>
          </cell>
          <cell r="U1839" t="str">
            <v>islp10009400-,147</v>
          </cell>
          <cell r="V1839">
            <v>0</v>
          </cell>
          <cell r="W1839">
            <v>0</v>
          </cell>
          <cell r="X1839">
            <v>0</v>
          </cell>
          <cell r="Y1839">
            <v>0</v>
          </cell>
          <cell r="Z1839">
            <v>0</v>
          </cell>
          <cell r="AA1839">
            <v>0</v>
          </cell>
          <cell r="AB1839">
            <v>0</v>
          </cell>
          <cell r="AC1839">
            <v>0</v>
          </cell>
          <cell r="AD1839">
            <v>0</v>
          </cell>
          <cell r="AE1839">
            <v>0</v>
          </cell>
          <cell r="AF1839">
            <v>0</v>
          </cell>
          <cell r="AG1839">
            <v>0</v>
          </cell>
          <cell r="AH1839">
            <v>0</v>
          </cell>
          <cell r="AI1839">
            <v>0</v>
          </cell>
        </row>
        <row r="1840">
          <cell r="C1840" t="str">
            <v>SL1064900</v>
          </cell>
          <cell r="D1840" t="str">
            <v>Cercha metalica en perfileria rectangular pag , incluye anticorrosivo,esmalte a dos manos y montaje long 6,50 ml</v>
          </cell>
          <cell r="E1840" t="str">
            <v>UN</v>
          </cell>
          <cell r="F1840" t="str">
            <v>islm10002352</v>
          </cell>
          <cell r="G1840">
            <v>0.37</v>
          </cell>
          <cell r="J1840">
            <v>0</v>
          </cell>
          <cell r="K1840" t="str">
            <v>HERRAMIENTA.MENOR(%)-0,013</v>
          </cell>
          <cell r="L1840" t="str">
            <v>isle10007900-10</v>
          </cell>
          <cell r="M1840" t="str">
            <v>isle10008000-16</v>
          </cell>
          <cell r="N1840" t="str">
            <v>isle10006500-,83</v>
          </cell>
          <cell r="O1840" t="str">
            <v>islm10002352-18</v>
          </cell>
          <cell r="P1840" t="str">
            <v>islm10002302-,65</v>
          </cell>
          <cell r="Q1840" t="str">
            <v>islm10002303-,85</v>
          </cell>
          <cell r="R1840" t="str">
            <v>islm10002304-3,2</v>
          </cell>
          <cell r="S1840" t="str">
            <v>islm10002305-,525</v>
          </cell>
          <cell r="T1840" t="str">
            <v>islp10009400-,815</v>
          </cell>
          <cell r="U1840">
            <v>0</v>
          </cell>
          <cell r="V1840">
            <v>0</v>
          </cell>
          <cell r="W1840">
            <v>0</v>
          </cell>
          <cell r="X1840">
            <v>0</v>
          </cell>
          <cell r="Y1840">
            <v>0</v>
          </cell>
          <cell r="Z1840">
            <v>0</v>
          </cell>
          <cell r="AA1840">
            <v>0</v>
          </cell>
          <cell r="AB1840">
            <v>0</v>
          </cell>
          <cell r="AC1840">
            <v>0</v>
          </cell>
          <cell r="AD1840">
            <v>0</v>
          </cell>
          <cell r="AE1840">
            <v>0</v>
          </cell>
          <cell r="AF1840">
            <v>0</v>
          </cell>
          <cell r="AG1840">
            <v>0</v>
          </cell>
          <cell r="AH1840">
            <v>0</v>
          </cell>
          <cell r="AI1840">
            <v>0</v>
          </cell>
        </row>
        <row r="1841">
          <cell r="C1841" t="str">
            <v>SL1065000</v>
          </cell>
          <cell r="D1841" t="str">
            <v>Correa en perfileria rectangular pag , incluye anticorrosivo,esmalte a dos manos y montaje.</v>
          </cell>
          <cell r="E1841" t="str">
            <v>ML</v>
          </cell>
          <cell r="F1841">
            <v>0</v>
          </cell>
          <cell r="G1841">
            <v>1.1100000000000001</v>
          </cell>
          <cell r="J1841">
            <v>0</v>
          </cell>
          <cell r="K1841" t="str">
            <v>HERRAMIENTA.MENOR(%)-0,013</v>
          </cell>
          <cell r="L1841" t="str">
            <v>isle10007900-,38</v>
          </cell>
          <cell r="M1841" t="str">
            <v>isle10008000-2</v>
          </cell>
          <cell r="N1841" t="str">
            <v>isle10006500-,025</v>
          </cell>
          <cell r="O1841" t="str">
            <v>islm10002352-1</v>
          </cell>
          <cell r="P1841" t="str">
            <v>islm10002302-,044</v>
          </cell>
          <cell r="Q1841" t="str">
            <v>islm10002303-,044</v>
          </cell>
          <cell r="R1841" t="str">
            <v>islm10002304-,467</v>
          </cell>
          <cell r="S1841" t="str">
            <v>islm10002305-,0525</v>
          </cell>
          <cell r="T1841" t="str">
            <v>islp10009400-,024</v>
          </cell>
          <cell r="U1841">
            <v>0</v>
          </cell>
          <cell r="V1841">
            <v>0</v>
          </cell>
          <cell r="W1841">
            <v>0</v>
          </cell>
          <cell r="X1841">
            <v>0</v>
          </cell>
          <cell r="Y1841">
            <v>0</v>
          </cell>
          <cell r="Z1841">
            <v>0</v>
          </cell>
          <cell r="AA1841">
            <v>0</v>
          </cell>
          <cell r="AB1841">
            <v>0</v>
          </cell>
          <cell r="AC1841">
            <v>0</v>
          </cell>
          <cell r="AD1841">
            <v>0</v>
          </cell>
          <cell r="AE1841">
            <v>0</v>
          </cell>
          <cell r="AF1841">
            <v>0</v>
          </cell>
          <cell r="AG1841">
            <v>0</v>
          </cell>
          <cell r="AH1841">
            <v>0</v>
          </cell>
          <cell r="AI1841">
            <v>0</v>
          </cell>
        </row>
        <row r="1842">
          <cell r="C1842" t="str">
            <v>SL1065100</v>
          </cell>
          <cell r="D1842" t="str">
            <v>Cubierta en lamina ondulada perfil siete de asbesto cemento sin estructura</v>
          </cell>
          <cell r="E1842" t="str">
            <v>M2</v>
          </cell>
          <cell r="F1842">
            <v>0</v>
          </cell>
          <cell r="G1842">
            <v>1.1100000000000001</v>
          </cell>
          <cell r="J1842">
            <v>0</v>
          </cell>
          <cell r="K1842" t="str">
            <v>HERRAMIENTA.MENOR(%)-0,025</v>
          </cell>
          <cell r="L1842" t="str">
            <v>islm10002116-,5</v>
          </cell>
          <cell r="M1842" t="str">
            <v>islm10002117-2,25</v>
          </cell>
          <cell r="N1842" t="str">
            <v>islm10002353-2,25</v>
          </cell>
          <cell r="O1842" t="str">
            <v>islm10002119-,07</v>
          </cell>
          <cell r="P1842" t="str">
            <v>islp10007300-,0425</v>
          </cell>
          <cell r="Q1842">
            <v>0</v>
          </cell>
          <cell r="R1842">
            <v>0</v>
          </cell>
          <cell r="S1842">
            <v>0</v>
          </cell>
          <cell r="T1842">
            <v>0</v>
          </cell>
          <cell r="U1842">
            <v>0</v>
          </cell>
          <cell r="V1842">
            <v>0</v>
          </cell>
          <cell r="W1842">
            <v>0</v>
          </cell>
          <cell r="X1842">
            <v>0</v>
          </cell>
          <cell r="Y1842">
            <v>0</v>
          </cell>
          <cell r="Z1842">
            <v>0</v>
          </cell>
          <cell r="AA1842">
            <v>0</v>
          </cell>
          <cell r="AB1842">
            <v>0</v>
          </cell>
          <cell r="AC1842">
            <v>0</v>
          </cell>
          <cell r="AD1842">
            <v>0</v>
          </cell>
          <cell r="AE1842">
            <v>0</v>
          </cell>
          <cell r="AF1842">
            <v>0</v>
          </cell>
          <cell r="AG1842">
            <v>0</v>
          </cell>
          <cell r="AH1842">
            <v>0</v>
          </cell>
          <cell r="AI1842">
            <v>0</v>
          </cell>
        </row>
        <row r="1843">
          <cell r="C1843" t="str">
            <v>SL1065200</v>
          </cell>
          <cell r="D1843" t="str">
            <v>Cimiento en concreto ciclopeo de 0,30 x 0,40 de 3.000 psi 60% concreto simple y 40% piedra media songa</v>
          </cell>
          <cell r="E1843" t="str">
            <v>ML</v>
          </cell>
          <cell r="F1843">
            <v>2.5877500000000002</v>
          </cell>
          <cell r="G1843">
            <v>0</v>
          </cell>
          <cell r="J1843">
            <v>0</v>
          </cell>
          <cell r="K1843" t="str">
            <v>HERRAMIENTA.MENOR(%)-0,12</v>
          </cell>
          <cell r="L1843" t="str">
            <v>isle10002600-,01</v>
          </cell>
          <cell r="M1843" t="str">
            <v>islm10001868-,035</v>
          </cell>
          <cell r="N1843" t="str">
            <v>SLASUB100014-,052</v>
          </cell>
          <cell r="O1843" t="str">
            <v>islp10008400-,023</v>
          </cell>
          <cell r="P1843">
            <v>0</v>
          </cell>
          <cell r="Q1843">
            <v>0</v>
          </cell>
          <cell r="R1843">
            <v>0</v>
          </cell>
          <cell r="S1843">
            <v>0</v>
          </cell>
          <cell r="T1843">
            <v>0</v>
          </cell>
          <cell r="U1843">
            <v>0</v>
          </cell>
          <cell r="V1843">
            <v>0</v>
          </cell>
          <cell r="W1843">
            <v>0</v>
          </cell>
          <cell r="X1843">
            <v>0</v>
          </cell>
          <cell r="Y1843">
            <v>0</v>
          </cell>
          <cell r="Z1843">
            <v>0</v>
          </cell>
          <cell r="AA1843">
            <v>0</v>
          </cell>
          <cell r="AB1843">
            <v>0</v>
          </cell>
          <cell r="AC1843">
            <v>0</v>
          </cell>
          <cell r="AD1843">
            <v>0</v>
          </cell>
          <cell r="AE1843">
            <v>0</v>
          </cell>
          <cell r="AF1843">
            <v>0</v>
          </cell>
          <cell r="AG1843">
            <v>0</v>
          </cell>
          <cell r="AH1843">
            <v>0</v>
          </cell>
          <cell r="AI1843">
            <v>0</v>
          </cell>
        </row>
        <row r="1844">
          <cell r="C1844" t="str">
            <v>SL1065300</v>
          </cell>
          <cell r="D1844" t="str">
            <v>Sobrecimiento sencillo en ladrillo comun, pañetado allanado  por ambas caras mortero impermeabilizado 1:4 altura promedio 0,40m</v>
          </cell>
          <cell r="E1844" t="str">
            <v>ML</v>
          </cell>
          <cell r="F1844" t="str">
            <v>Ladrillo común@63*U+300^Mortero 1:4@0,042*M3+314757^Mortero 1:4, impermeabilizado@0,0126*M3+395707^Herramientas menores@1*Tarifa+500^Oficial@0,0833*Dia+59500^Ayudante@0,0833*Dia+48450^</v>
          </cell>
          <cell r="G1844">
            <v>0</v>
          </cell>
          <cell r="J1844">
            <v>0</v>
          </cell>
          <cell r="K1844" t="str">
            <v xml:space="preserve">HERRAMIENTA.MENOR(%)-0,10 </v>
          </cell>
          <cell r="L1844" t="str">
            <v>igob1013700-25</v>
          </cell>
          <cell r="M1844" t="str">
            <v>SLASUB100021-0,021</v>
          </cell>
          <cell r="N1844" t="str">
            <v>SLASUB100022-0,0105</v>
          </cell>
          <cell r="O1844" t="str">
            <v>islp10006200-,044</v>
          </cell>
          <cell r="P1844">
            <v>0</v>
          </cell>
          <cell r="Q1844">
            <v>0</v>
          </cell>
          <cell r="R1844">
            <v>0</v>
          </cell>
          <cell r="S1844">
            <v>0</v>
          </cell>
          <cell r="T1844">
            <v>0</v>
          </cell>
          <cell r="U1844">
            <v>0</v>
          </cell>
          <cell r="V1844">
            <v>0</v>
          </cell>
          <cell r="W1844">
            <v>0</v>
          </cell>
          <cell r="X1844">
            <v>0</v>
          </cell>
          <cell r="Y1844">
            <v>0</v>
          </cell>
          <cell r="Z1844">
            <v>0</v>
          </cell>
          <cell r="AA1844">
            <v>0</v>
          </cell>
          <cell r="AB1844">
            <v>0</v>
          </cell>
          <cell r="AC1844">
            <v>0</v>
          </cell>
          <cell r="AD1844">
            <v>0</v>
          </cell>
          <cell r="AE1844">
            <v>0</v>
          </cell>
          <cell r="AF1844">
            <v>0</v>
          </cell>
          <cell r="AG1844">
            <v>0</v>
          </cell>
          <cell r="AH1844">
            <v>0</v>
          </cell>
          <cell r="AI1844">
            <v>0</v>
          </cell>
        </row>
        <row r="1845">
          <cell r="C1845" t="str">
            <v>SL1065400</v>
          </cell>
          <cell r="D1845" t="str">
            <v>Plantilla de piso en concreto de 2,000 psi, espesor 0,05 m</v>
          </cell>
          <cell r="E1845" t="str">
            <v>M2</v>
          </cell>
          <cell r="F1845">
            <v>0</v>
          </cell>
          <cell r="G1845">
            <v>0</v>
          </cell>
          <cell r="J1845">
            <v>0</v>
          </cell>
          <cell r="K1845" t="str">
            <v>HERRAMIENTA.MENOR(%)-0,1</v>
          </cell>
          <cell r="L1845" t="str">
            <v>SLASUB100016-,053</v>
          </cell>
          <cell r="M1845" t="str">
            <v>islp10006200-,045</v>
          </cell>
          <cell r="N1845">
            <v>0</v>
          </cell>
          <cell r="O1845">
            <v>0</v>
          </cell>
          <cell r="P1845">
            <v>0</v>
          </cell>
          <cell r="Q1845">
            <v>0</v>
          </cell>
          <cell r="R1845">
            <v>0</v>
          </cell>
          <cell r="S1845">
            <v>0</v>
          </cell>
          <cell r="T1845">
            <v>0</v>
          </cell>
          <cell r="U1845">
            <v>0</v>
          </cell>
          <cell r="V1845">
            <v>0</v>
          </cell>
          <cell r="W1845">
            <v>0</v>
          </cell>
          <cell r="X1845">
            <v>0</v>
          </cell>
          <cell r="Y1845">
            <v>0</v>
          </cell>
          <cell r="Z1845">
            <v>0</v>
          </cell>
          <cell r="AA1845">
            <v>0</v>
          </cell>
          <cell r="AB1845">
            <v>0</v>
          </cell>
          <cell r="AC1845">
            <v>0</v>
          </cell>
          <cell r="AD1845">
            <v>0</v>
          </cell>
          <cell r="AE1845">
            <v>0</v>
          </cell>
          <cell r="AF1845">
            <v>0</v>
          </cell>
          <cell r="AG1845">
            <v>0</v>
          </cell>
          <cell r="AH1845">
            <v>0</v>
          </cell>
          <cell r="AI1845">
            <v>0</v>
          </cell>
        </row>
        <row r="1846">
          <cell r="C1846" t="str">
            <v>SL1065500</v>
          </cell>
          <cell r="D1846" t="str">
            <v>Piso en ceramica ,30x,30 o similar</v>
          </cell>
          <cell r="E1846" t="str">
            <v>M2</v>
          </cell>
          <cell r="F1846" t="str">
            <v>SLASUB100023</v>
          </cell>
          <cell r="G1846">
            <v>0</v>
          </cell>
          <cell r="J1846">
            <v>0</v>
          </cell>
          <cell r="K1846" t="str">
            <v>HERRAMIENTA.MENOR(%)-,048</v>
          </cell>
          <cell r="L1846" t="str">
            <v>islm10002234-1,05</v>
          </cell>
          <cell r="M1846" t="str">
            <v>islm10001986-4,6</v>
          </cell>
          <cell r="N1846" t="str">
            <v>islm10001987-3</v>
          </cell>
          <cell r="O1846" t="str">
            <v>islp10008000-,06</v>
          </cell>
          <cell r="P1846">
            <v>0</v>
          </cell>
          <cell r="Q1846">
            <v>0</v>
          </cell>
          <cell r="R1846">
            <v>0</v>
          </cell>
          <cell r="S1846">
            <v>0</v>
          </cell>
          <cell r="T1846">
            <v>0</v>
          </cell>
          <cell r="U1846">
            <v>0</v>
          </cell>
          <cell r="V1846">
            <v>0</v>
          </cell>
          <cell r="W1846">
            <v>0</v>
          </cell>
          <cell r="X1846">
            <v>0</v>
          </cell>
          <cell r="Y1846">
            <v>0</v>
          </cell>
          <cell r="Z1846">
            <v>0</v>
          </cell>
          <cell r="AA1846">
            <v>0</v>
          </cell>
          <cell r="AB1846">
            <v>0</v>
          </cell>
          <cell r="AC1846">
            <v>0</v>
          </cell>
          <cell r="AD1846">
            <v>0</v>
          </cell>
          <cell r="AE1846">
            <v>0</v>
          </cell>
          <cell r="AF1846">
            <v>0</v>
          </cell>
          <cell r="AG1846">
            <v>0</v>
          </cell>
          <cell r="AH1846">
            <v>0</v>
          </cell>
          <cell r="AI1846">
            <v>0</v>
          </cell>
        </row>
        <row r="1847">
          <cell r="C1847" t="str">
            <v>SL1065600</v>
          </cell>
          <cell r="D1847" t="str">
            <v>Concreto 3000 PSI, para rampas incluye corte y sellado de juntas, esp:0,10 mts</v>
          </cell>
          <cell r="E1847" t="str">
            <v>M2</v>
          </cell>
          <cell r="F1847" t="str">
            <v>islm10002349</v>
          </cell>
          <cell r="G1847">
            <v>0</v>
          </cell>
          <cell r="J1847">
            <v>0</v>
          </cell>
          <cell r="K1847" t="str">
            <v>HERRAMIENTA.MENOR(%)-,048</v>
          </cell>
          <cell r="L1847" t="str">
            <v>isle10007800-,08</v>
          </cell>
          <cell r="M1847" t="str">
            <v>islm10002349-1,37</v>
          </cell>
          <cell r="N1847" t="str">
            <v>SLASUB100014-,105</v>
          </cell>
          <cell r="O1847" t="str">
            <v>islp10008400-,028</v>
          </cell>
          <cell r="P1847">
            <v>0</v>
          </cell>
          <cell r="Q1847">
            <v>0</v>
          </cell>
          <cell r="R1847">
            <v>0</v>
          </cell>
          <cell r="S1847">
            <v>0</v>
          </cell>
          <cell r="T1847">
            <v>0</v>
          </cell>
          <cell r="U1847">
            <v>0</v>
          </cell>
          <cell r="V1847">
            <v>0</v>
          </cell>
          <cell r="W1847">
            <v>0</v>
          </cell>
          <cell r="X1847">
            <v>0</v>
          </cell>
          <cell r="Y1847">
            <v>0</v>
          </cell>
          <cell r="Z1847">
            <v>0</v>
          </cell>
          <cell r="AA1847">
            <v>0</v>
          </cell>
          <cell r="AB1847">
            <v>0</v>
          </cell>
          <cell r="AC1847">
            <v>0</v>
          </cell>
          <cell r="AD1847">
            <v>0</v>
          </cell>
          <cell r="AE1847">
            <v>0</v>
          </cell>
          <cell r="AF1847">
            <v>0</v>
          </cell>
          <cell r="AG1847">
            <v>0</v>
          </cell>
          <cell r="AH1847">
            <v>0</v>
          </cell>
          <cell r="AI1847">
            <v>0</v>
          </cell>
        </row>
        <row r="1848">
          <cell r="C1848" t="str">
            <v>SL1065700</v>
          </cell>
          <cell r="D1848" t="str">
            <v>Construccion de canaleta en ladrillo pañetada , placa de fondo en concreto de 3,000 psi, y tapa de concreto reforzada con ø 3/8" @0,10 en ambos sentidos, con pendiente del 2%, para desague de aguas lluvias de patios de atrás</v>
          </cell>
          <cell r="E1848" t="str">
            <v>ML</v>
          </cell>
          <cell r="F1848">
            <v>3.3600000000000005E-2</v>
          </cell>
          <cell r="G1848">
            <v>0</v>
          </cell>
          <cell r="J1848">
            <v>0</v>
          </cell>
          <cell r="K1848" t="str">
            <v>HERRAMIENTA.MENOR(%)-,048</v>
          </cell>
          <cell r="L1848" t="str">
            <v>SLASUB100050-,8</v>
          </cell>
          <cell r="M1848" t="str">
            <v>SLASUB100022-,0336</v>
          </cell>
          <cell r="N1848" t="str">
            <v>SLASUB100014-,085</v>
          </cell>
          <cell r="O1848" t="str">
            <v>SLASUB100042-3,53</v>
          </cell>
          <cell r="P1848" t="str">
            <v>islp10007000-,1</v>
          </cell>
          <cell r="Q1848">
            <v>0</v>
          </cell>
          <cell r="R1848">
            <v>0</v>
          </cell>
          <cell r="S1848">
            <v>0</v>
          </cell>
          <cell r="T1848">
            <v>0</v>
          </cell>
          <cell r="U1848">
            <v>0</v>
          </cell>
          <cell r="V1848">
            <v>0</v>
          </cell>
          <cell r="W1848">
            <v>0</v>
          </cell>
          <cell r="X1848">
            <v>0</v>
          </cell>
          <cell r="Y1848">
            <v>0</v>
          </cell>
          <cell r="Z1848">
            <v>0</v>
          </cell>
          <cell r="AA1848">
            <v>0</v>
          </cell>
          <cell r="AB1848">
            <v>0</v>
          </cell>
          <cell r="AC1848">
            <v>0</v>
          </cell>
          <cell r="AD1848">
            <v>0</v>
          </cell>
          <cell r="AE1848">
            <v>0</v>
          </cell>
          <cell r="AF1848">
            <v>0</v>
          </cell>
          <cell r="AG1848">
            <v>0</v>
          </cell>
          <cell r="AH1848">
            <v>0</v>
          </cell>
          <cell r="AI1848">
            <v>0</v>
          </cell>
        </row>
        <row r="1849">
          <cell r="C1849" t="str">
            <v>SL1065800</v>
          </cell>
          <cell r="D1849" t="str">
            <v>Colector para desague de aguas lluvias en tuberia ø 4", incluye rejillas metalicas anticucarachas, y tee de derivacion</v>
          </cell>
          <cell r="E1849" t="str">
            <v>ML</v>
          </cell>
          <cell r="F1849">
            <v>0</v>
          </cell>
          <cell r="G1849">
            <v>0</v>
          </cell>
          <cell r="J1849">
            <v>0</v>
          </cell>
          <cell r="K1849" t="str">
            <v>HERRAMIENTA.MENOR(%)-,048</v>
          </cell>
          <cell r="L1849" t="str">
            <v>islm10001957-1,15</v>
          </cell>
          <cell r="M1849" t="str">
            <v>islm10002354-,5</v>
          </cell>
          <cell r="N1849" t="str">
            <v>islm10002355-,5</v>
          </cell>
          <cell r="O1849" t="str">
            <v>islm10001960-,525</v>
          </cell>
          <cell r="P1849" t="str">
            <v>islm10002319-,02</v>
          </cell>
          <cell r="Q1849" t="str">
            <v>islp10006300-,076</v>
          </cell>
          <cell r="R1849">
            <v>0</v>
          </cell>
          <cell r="S1849">
            <v>0</v>
          </cell>
          <cell r="T1849">
            <v>0</v>
          </cell>
          <cell r="U1849">
            <v>0</v>
          </cell>
          <cell r="V1849">
            <v>0</v>
          </cell>
          <cell r="W1849">
            <v>0</v>
          </cell>
          <cell r="X1849">
            <v>0</v>
          </cell>
          <cell r="Y1849">
            <v>0</v>
          </cell>
          <cell r="Z1849">
            <v>0</v>
          </cell>
          <cell r="AA1849">
            <v>0</v>
          </cell>
          <cell r="AB1849">
            <v>0</v>
          </cell>
          <cell r="AC1849">
            <v>0</v>
          </cell>
          <cell r="AD1849">
            <v>0</v>
          </cell>
          <cell r="AE1849">
            <v>0</v>
          </cell>
          <cell r="AF1849">
            <v>0</v>
          </cell>
          <cell r="AG1849">
            <v>0</v>
          </cell>
          <cell r="AH1849">
            <v>0</v>
          </cell>
          <cell r="AI1849">
            <v>0</v>
          </cell>
        </row>
        <row r="1850">
          <cell r="C1850" t="str">
            <v>SL1065900</v>
          </cell>
          <cell r="D1850" t="str">
            <v>construccion de registros sanitarios de 0.60 x 0.60 x0.60, en ladrillo sencillo doble pañetado con mortero 1:4, impermeabilizado y tapa</v>
          </cell>
          <cell r="E1850" t="str">
            <v>UN</v>
          </cell>
          <cell r="F1850">
            <v>0</v>
          </cell>
          <cell r="G1850">
            <v>0</v>
          </cell>
          <cell r="J1850">
            <v>0</v>
          </cell>
          <cell r="K1850" t="str">
            <v>HERRAMIENTA.MENOR(%)-,048</v>
          </cell>
          <cell r="L1850" t="str">
            <v>islm10002024-,1</v>
          </cell>
          <cell r="M1850" t="str">
            <v>100001-7,2</v>
          </cell>
          <cell r="N1850" t="str">
            <v>SLASUB100022-,1</v>
          </cell>
          <cell r="O1850" t="str">
            <v>SLASUB100014-,05</v>
          </cell>
          <cell r="P1850" t="str">
            <v>islm10002075-178</v>
          </cell>
          <cell r="Q1850" t="str">
            <v>islm10002076-1</v>
          </cell>
          <cell r="R1850" t="str">
            <v>islp10006200-,45</v>
          </cell>
          <cell r="S1850">
            <v>0</v>
          </cell>
          <cell r="T1850">
            <v>0</v>
          </cell>
          <cell r="U1850">
            <v>0</v>
          </cell>
          <cell r="V1850">
            <v>0</v>
          </cell>
          <cell r="W1850">
            <v>0</v>
          </cell>
          <cell r="X1850">
            <v>0</v>
          </cell>
          <cell r="Y1850">
            <v>0</v>
          </cell>
          <cell r="Z1850">
            <v>0</v>
          </cell>
          <cell r="AA1850">
            <v>0</v>
          </cell>
          <cell r="AB1850">
            <v>0</v>
          </cell>
          <cell r="AC1850">
            <v>0</v>
          </cell>
          <cell r="AD1850">
            <v>0</v>
          </cell>
          <cell r="AE1850">
            <v>0</v>
          </cell>
          <cell r="AF1850">
            <v>0</v>
          </cell>
          <cell r="AG1850">
            <v>0</v>
          </cell>
          <cell r="AH1850">
            <v>0</v>
          </cell>
          <cell r="AI1850">
            <v>0</v>
          </cell>
        </row>
        <row r="1851">
          <cell r="C1851" t="str">
            <v>SL1066000</v>
          </cell>
          <cell r="D1851" t="str">
            <v>Tabique divisorio en superboar por ambas caras, incluye pintura</v>
          </cell>
          <cell r="E1851" t="str">
            <v>M2</v>
          </cell>
          <cell r="F1851">
            <v>0</v>
          </cell>
          <cell r="G1851">
            <v>0</v>
          </cell>
          <cell r="J1851">
            <v>0</v>
          </cell>
          <cell r="K1851" t="str">
            <v>HERRAMIENTA.MENOR(%)-,023</v>
          </cell>
          <cell r="L1851" t="str">
            <v>islm10002356-,45</v>
          </cell>
          <cell r="M1851" t="str">
            <v>islm10002357-20</v>
          </cell>
          <cell r="N1851" t="str">
            <v>islm10002358-,4</v>
          </cell>
          <cell r="O1851" t="str">
            <v>islm10002359-,3</v>
          </cell>
          <cell r="P1851" t="str">
            <v>islm10002360-,1</v>
          </cell>
          <cell r="Q1851" t="str">
            <v>islm10002361-,3</v>
          </cell>
          <cell r="R1851" t="str">
            <v>islp10009400-,0405</v>
          </cell>
          <cell r="S1851">
            <v>0</v>
          </cell>
          <cell r="T1851">
            <v>0</v>
          </cell>
          <cell r="U1851">
            <v>0</v>
          </cell>
          <cell r="V1851">
            <v>0</v>
          </cell>
          <cell r="W1851">
            <v>0</v>
          </cell>
          <cell r="X1851">
            <v>0</v>
          </cell>
          <cell r="Y1851">
            <v>0</v>
          </cell>
          <cell r="Z1851">
            <v>0</v>
          </cell>
          <cell r="AA1851">
            <v>0</v>
          </cell>
          <cell r="AB1851">
            <v>0</v>
          </cell>
          <cell r="AC1851">
            <v>0</v>
          </cell>
          <cell r="AD1851">
            <v>0</v>
          </cell>
          <cell r="AE1851">
            <v>0</v>
          </cell>
          <cell r="AF1851">
            <v>0</v>
          </cell>
          <cell r="AG1851">
            <v>0</v>
          </cell>
          <cell r="AH1851">
            <v>0</v>
          </cell>
          <cell r="AI1851">
            <v>0</v>
          </cell>
        </row>
        <row r="1852">
          <cell r="C1852" t="str">
            <v>SL1066100</v>
          </cell>
          <cell r="D1852" t="str">
            <v>Suministro e instalacion de baranda de seguridad en tubo ø 1 1/4 alt 1,00, incluye pintura anticorrosivo,esmalte e instalacion</v>
          </cell>
          <cell r="E1852" t="str">
            <v>ML</v>
          </cell>
          <cell r="F1852">
            <v>0</v>
          </cell>
          <cell r="G1852">
            <v>0</v>
          </cell>
          <cell r="J1852">
            <v>0</v>
          </cell>
          <cell r="K1852" t="str">
            <v>HERRAMIENTA.MENOR(%)-,033</v>
          </cell>
          <cell r="L1852" t="str">
            <v>isle10006500-,185</v>
          </cell>
          <cell r="M1852" t="str">
            <v>islm10002362-3,5</v>
          </cell>
          <cell r="N1852" t="str">
            <v>islm10002303-,16</v>
          </cell>
          <cell r="O1852" t="str">
            <v>islm10002302-,16</v>
          </cell>
          <cell r="P1852" t="str">
            <v>islm10002363-2</v>
          </cell>
          <cell r="Q1852" t="str">
            <v>isle10008100-3</v>
          </cell>
          <cell r="R1852" t="str">
            <v>islp10009400-,19</v>
          </cell>
          <cell r="S1852">
            <v>0</v>
          </cell>
          <cell r="T1852">
            <v>0</v>
          </cell>
          <cell r="U1852">
            <v>0</v>
          </cell>
          <cell r="V1852">
            <v>0</v>
          </cell>
          <cell r="W1852">
            <v>0</v>
          </cell>
          <cell r="X1852">
            <v>0</v>
          </cell>
          <cell r="Y1852">
            <v>0</v>
          </cell>
          <cell r="Z1852">
            <v>0</v>
          </cell>
          <cell r="AA1852">
            <v>0</v>
          </cell>
          <cell r="AB1852">
            <v>0</v>
          </cell>
          <cell r="AC1852">
            <v>0</v>
          </cell>
          <cell r="AD1852">
            <v>0</v>
          </cell>
          <cell r="AE1852">
            <v>0</v>
          </cell>
          <cell r="AF1852">
            <v>0</v>
          </cell>
          <cell r="AG1852">
            <v>0</v>
          </cell>
          <cell r="AH1852">
            <v>0</v>
          </cell>
          <cell r="AI1852">
            <v>0</v>
          </cell>
        </row>
        <row r="1853">
          <cell r="C1853" t="str">
            <v>SL1066200</v>
          </cell>
          <cell r="D1853" t="str">
            <v>Reubicacion de aires acondicionados tipo minisplit de 24,000 btu</v>
          </cell>
          <cell r="E1853" t="str">
            <v>UN</v>
          </cell>
          <cell r="F1853">
            <v>0</v>
          </cell>
          <cell r="G1853">
            <v>0</v>
          </cell>
          <cell r="J1853">
            <v>0</v>
          </cell>
          <cell r="K1853" t="str">
            <v>HERRAMIENTA.MENOR(%)-,033</v>
          </cell>
          <cell r="L1853" t="str">
            <v>islm10002364-5,25</v>
          </cell>
          <cell r="M1853" t="str">
            <v>islm10002365-2,1</v>
          </cell>
          <cell r="N1853" t="str">
            <v>islp10010100-,47</v>
          </cell>
          <cell r="O1853">
            <v>0</v>
          </cell>
          <cell r="P1853">
            <v>0</v>
          </cell>
          <cell r="Q1853">
            <v>0</v>
          </cell>
          <cell r="R1853">
            <v>0</v>
          </cell>
          <cell r="S1853">
            <v>0</v>
          </cell>
          <cell r="T1853">
            <v>0</v>
          </cell>
          <cell r="U1853">
            <v>0</v>
          </cell>
          <cell r="V1853">
            <v>0</v>
          </cell>
          <cell r="W1853">
            <v>0</v>
          </cell>
          <cell r="X1853">
            <v>0</v>
          </cell>
          <cell r="Y1853">
            <v>0</v>
          </cell>
          <cell r="Z1853">
            <v>0</v>
          </cell>
          <cell r="AA1853">
            <v>0</v>
          </cell>
          <cell r="AB1853">
            <v>0</v>
          </cell>
          <cell r="AC1853">
            <v>0</v>
          </cell>
          <cell r="AD1853">
            <v>0</v>
          </cell>
          <cell r="AE1853">
            <v>0</v>
          </cell>
          <cell r="AF1853">
            <v>0</v>
          </cell>
          <cell r="AG1853">
            <v>0</v>
          </cell>
          <cell r="AH1853">
            <v>0</v>
          </cell>
          <cell r="AI1853">
            <v>0</v>
          </cell>
        </row>
        <row r="1854">
          <cell r="C1854" t="str">
            <v>SL1066300</v>
          </cell>
          <cell r="D1854" t="str">
            <v>Suministro e instalacion de ventanas sistema 744,hojas corredizas,vidrio en bronce de 4mm,cerradura de seguridad tipo media luna</v>
          </cell>
          <cell r="E1854" t="str">
            <v>M2</v>
          </cell>
          <cell r="F1854">
            <v>0</v>
          </cell>
          <cell r="G1854">
            <v>0</v>
          </cell>
          <cell r="J1854">
            <v>0</v>
          </cell>
          <cell r="K1854" t="str">
            <v>HERRAMIENTA.MENOR(%)-,017</v>
          </cell>
          <cell r="L1854" t="str">
            <v>islm10002366-1,05</v>
          </cell>
          <cell r="M1854" t="str">
            <v>islm10002367-1,05</v>
          </cell>
          <cell r="N1854" t="str">
            <v>islm10002368-1,05</v>
          </cell>
          <cell r="O1854" t="str">
            <v>islp10009400-,121</v>
          </cell>
          <cell r="P1854">
            <v>0</v>
          </cell>
          <cell r="Q1854">
            <v>0</v>
          </cell>
          <cell r="R1854">
            <v>0</v>
          </cell>
          <cell r="S1854">
            <v>0</v>
          </cell>
          <cell r="T1854">
            <v>0</v>
          </cell>
          <cell r="U1854">
            <v>0</v>
          </cell>
          <cell r="V1854">
            <v>0</v>
          </cell>
          <cell r="W1854">
            <v>0</v>
          </cell>
          <cell r="X1854">
            <v>0</v>
          </cell>
          <cell r="Y1854">
            <v>0</v>
          </cell>
          <cell r="Z1854">
            <v>0</v>
          </cell>
          <cell r="AA1854">
            <v>0</v>
          </cell>
          <cell r="AB1854">
            <v>0</v>
          </cell>
          <cell r="AC1854">
            <v>0</v>
          </cell>
          <cell r="AD1854">
            <v>0</v>
          </cell>
          <cell r="AE1854">
            <v>0</v>
          </cell>
          <cell r="AF1854">
            <v>0</v>
          </cell>
          <cell r="AG1854">
            <v>0</v>
          </cell>
          <cell r="AH1854">
            <v>0</v>
          </cell>
          <cell r="AI1854">
            <v>0</v>
          </cell>
        </row>
        <row r="1855">
          <cell r="C1855" t="str">
            <v>SL1066400</v>
          </cell>
          <cell r="D1855" t="str">
            <v>Suministro e instalacion de protectores en reja de hierro 3/4", incluye pintura anticorrosivo y esmalte( según detalle)</v>
          </cell>
          <cell r="E1855" t="str">
            <v>M2</v>
          </cell>
          <cell r="F1855">
            <v>0</v>
          </cell>
          <cell r="G1855">
            <v>0</v>
          </cell>
          <cell r="J1855">
            <v>0</v>
          </cell>
          <cell r="K1855" t="str">
            <v>HERRAMIENTA.MENOR(%)-,017</v>
          </cell>
          <cell r="L1855" t="str">
            <v>isle10006500-,185</v>
          </cell>
          <cell r="M1855" t="str">
            <v>islm10002036-4</v>
          </cell>
          <cell r="N1855" t="str">
            <v>islm10002037-13</v>
          </cell>
          <cell r="O1855" t="str">
            <v>islm10002303-,053</v>
          </cell>
          <cell r="P1855" t="str">
            <v>islm10002302-,053</v>
          </cell>
          <cell r="Q1855" t="str">
            <v>islm10002363-,5</v>
          </cell>
          <cell r="R1855" t="str">
            <v>isle10008200-12</v>
          </cell>
          <cell r="S1855" t="str">
            <v>islp10009400-,265</v>
          </cell>
          <cell r="T1855">
            <v>0</v>
          </cell>
          <cell r="U1855">
            <v>0</v>
          </cell>
          <cell r="V1855">
            <v>0</v>
          </cell>
          <cell r="W1855">
            <v>0</v>
          </cell>
          <cell r="X1855">
            <v>0</v>
          </cell>
          <cell r="Y1855">
            <v>0</v>
          </cell>
          <cell r="Z1855">
            <v>0</v>
          </cell>
          <cell r="AA1855">
            <v>0</v>
          </cell>
          <cell r="AB1855">
            <v>0</v>
          </cell>
          <cell r="AC1855">
            <v>0</v>
          </cell>
          <cell r="AD1855">
            <v>0</v>
          </cell>
          <cell r="AE1855">
            <v>0</v>
          </cell>
          <cell r="AF1855">
            <v>0</v>
          </cell>
          <cell r="AG1855">
            <v>0</v>
          </cell>
          <cell r="AH1855">
            <v>0</v>
          </cell>
          <cell r="AI1855">
            <v>0</v>
          </cell>
        </row>
        <row r="1856">
          <cell r="C1856" t="str">
            <v>SL1066500</v>
          </cell>
          <cell r="D1856" t="str">
            <v>Suministro e instalacion de puertas en lamina galvanizada calibre 20 de (2,00 x 1,00)</v>
          </cell>
          <cell r="E1856" t="str">
            <v>UN</v>
          </cell>
          <cell r="F1856">
            <v>0</v>
          </cell>
          <cell r="G1856">
            <v>0</v>
          </cell>
          <cell r="J1856">
            <v>0</v>
          </cell>
          <cell r="K1856" t="str">
            <v>HERRAMIENTA.MENOR(%)-,02</v>
          </cell>
          <cell r="L1856" t="str">
            <v>islm10002369-1</v>
          </cell>
          <cell r="M1856" t="str">
            <v>islm10002370-1</v>
          </cell>
          <cell r="N1856" t="str">
            <v>islp10009400-,12</v>
          </cell>
          <cell r="O1856">
            <v>0</v>
          </cell>
          <cell r="P1856">
            <v>0</v>
          </cell>
          <cell r="Q1856">
            <v>0</v>
          </cell>
          <cell r="R1856">
            <v>0</v>
          </cell>
          <cell r="S1856">
            <v>0</v>
          </cell>
          <cell r="T1856">
            <v>0</v>
          </cell>
          <cell r="U1856">
            <v>0</v>
          </cell>
          <cell r="V1856">
            <v>0</v>
          </cell>
          <cell r="W1856">
            <v>0</v>
          </cell>
          <cell r="X1856">
            <v>0</v>
          </cell>
          <cell r="Y1856">
            <v>0</v>
          </cell>
          <cell r="Z1856">
            <v>0</v>
          </cell>
          <cell r="AA1856">
            <v>0</v>
          </cell>
          <cell r="AB1856">
            <v>0</v>
          </cell>
          <cell r="AC1856">
            <v>0</v>
          </cell>
          <cell r="AD1856">
            <v>0</v>
          </cell>
          <cell r="AE1856">
            <v>0</v>
          </cell>
          <cell r="AF1856">
            <v>0</v>
          </cell>
          <cell r="AG1856">
            <v>0</v>
          </cell>
          <cell r="AH1856">
            <v>0</v>
          </cell>
          <cell r="AI1856">
            <v>0</v>
          </cell>
        </row>
        <row r="1857">
          <cell r="C1857" t="str">
            <v>SL1066600</v>
          </cell>
          <cell r="D1857" t="str">
            <v>Suministro e instalacion de vidrio de 4 mm</v>
          </cell>
          <cell r="E1857" t="str">
            <v>M2</v>
          </cell>
          <cell r="F1857">
            <v>0</v>
          </cell>
          <cell r="G1857">
            <v>0</v>
          </cell>
          <cell r="J1857">
            <v>0</v>
          </cell>
          <cell r="K1857" t="str">
            <v>HERRAMIENTA.MENOR(%)-,02</v>
          </cell>
          <cell r="L1857" t="str">
            <v>islm10002371-1,05</v>
          </cell>
          <cell r="M1857" t="str">
            <v>islm10002372-,84</v>
          </cell>
          <cell r="N1857" t="str">
            <v>islp10009400-,05</v>
          </cell>
          <cell r="O1857">
            <v>0</v>
          </cell>
          <cell r="P1857">
            <v>0</v>
          </cell>
          <cell r="Q1857">
            <v>0</v>
          </cell>
          <cell r="R1857">
            <v>0</v>
          </cell>
          <cell r="S1857">
            <v>0</v>
          </cell>
          <cell r="T1857">
            <v>0</v>
          </cell>
          <cell r="U1857">
            <v>0</v>
          </cell>
          <cell r="V1857">
            <v>0</v>
          </cell>
          <cell r="W1857">
            <v>0</v>
          </cell>
          <cell r="X1857">
            <v>0</v>
          </cell>
          <cell r="Y1857">
            <v>0</v>
          </cell>
          <cell r="Z1857">
            <v>0</v>
          </cell>
          <cell r="AA1857">
            <v>0</v>
          </cell>
          <cell r="AB1857">
            <v>0</v>
          </cell>
          <cell r="AC1857">
            <v>0</v>
          </cell>
          <cell r="AD1857">
            <v>0</v>
          </cell>
          <cell r="AE1857">
            <v>0</v>
          </cell>
          <cell r="AF1857">
            <v>0</v>
          </cell>
          <cell r="AG1857">
            <v>0</v>
          </cell>
          <cell r="AH1857">
            <v>0</v>
          </cell>
          <cell r="AI1857">
            <v>0</v>
          </cell>
        </row>
        <row r="1858">
          <cell r="C1858" t="str">
            <v>SL1066700</v>
          </cell>
          <cell r="D1858" t="str">
            <v xml:space="preserve">Losa en placa facil,con bloque de arcilla en concreto de 3,000 psi, </v>
          </cell>
          <cell r="E1858" t="str">
            <v>M2</v>
          </cell>
          <cell r="F1858" t="str">
            <v>isle10002600</v>
          </cell>
          <cell r="G1858">
            <v>0</v>
          </cell>
          <cell r="J1858">
            <v>0</v>
          </cell>
          <cell r="K1858" t="str">
            <v>HERRAMIENTA.MENOR(%)-,02</v>
          </cell>
          <cell r="L1858" t="str">
            <v>isle10002600-,012</v>
          </cell>
          <cell r="M1858" t="str">
            <v>isle10002200-,2</v>
          </cell>
          <cell r="N1858" t="str">
            <v>isle10007300-,051</v>
          </cell>
          <cell r="O1858" t="str">
            <v>SLASUB100014-,12</v>
          </cell>
          <cell r="P1858" t="str">
            <v>islm10002373-,1</v>
          </cell>
          <cell r="Q1858" t="str">
            <v>islm10002374-7,25</v>
          </cell>
          <cell r="R1858" t="str">
            <v>islm10002375-1</v>
          </cell>
          <cell r="S1858" t="str">
            <v>SLASUB100041-7</v>
          </cell>
          <cell r="T1858" t="str">
            <v>SLASUB100042-5</v>
          </cell>
          <cell r="U1858" t="str">
            <v>islp10010000-,05</v>
          </cell>
          <cell r="V1858">
            <v>0</v>
          </cell>
          <cell r="W1858">
            <v>0</v>
          </cell>
          <cell r="X1858">
            <v>0</v>
          </cell>
          <cell r="Y1858">
            <v>0</v>
          </cell>
          <cell r="Z1858">
            <v>0</v>
          </cell>
          <cell r="AA1858">
            <v>0</v>
          </cell>
          <cell r="AB1858">
            <v>0</v>
          </cell>
          <cell r="AC1858">
            <v>0</v>
          </cell>
          <cell r="AD1858">
            <v>0</v>
          </cell>
          <cell r="AE1858">
            <v>0</v>
          </cell>
          <cell r="AF1858">
            <v>0</v>
          </cell>
          <cell r="AG1858">
            <v>0</v>
          </cell>
          <cell r="AH1858">
            <v>0</v>
          </cell>
          <cell r="AI1858">
            <v>0</v>
          </cell>
        </row>
        <row r="1859">
          <cell r="C1859" t="str">
            <v>SL1066800</v>
          </cell>
          <cell r="D1859" t="str">
            <v xml:space="preserve">Puliplast muros </v>
          </cell>
          <cell r="E1859" t="str">
            <v>M2</v>
          </cell>
          <cell r="F1859">
            <v>0</v>
          </cell>
          <cell r="G1859">
            <v>0</v>
          </cell>
          <cell r="J1859">
            <v>0</v>
          </cell>
          <cell r="K1859" t="str">
            <v>HERRAMIENTA.MENOR(%)-0,1</v>
          </cell>
          <cell r="L1859" t="str">
            <v>igob1001700-,2</v>
          </cell>
          <cell r="M1859" t="str">
            <v>islm10002016-,33</v>
          </cell>
          <cell r="N1859" t="str">
            <v>islp10006400-,037</v>
          </cell>
          <cell r="O1859">
            <v>0</v>
          </cell>
          <cell r="P1859">
            <v>0</v>
          </cell>
          <cell r="Q1859">
            <v>0</v>
          </cell>
          <cell r="R1859">
            <v>0</v>
          </cell>
          <cell r="S1859">
            <v>0</v>
          </cell>
          <cell r="T1859">
            <v>0</v>
          </cell>
          <cell r="U1859">
            <v>0</v>
          </cell>
          <cell r="V1859">
            <v>0</v>
          </cell>
          <cell r="W1859">
            <v>0</v>
          </cell>
          <cell r="X1859">
            <v>0</v>
          </cell>
          <cell r="Y1859">
            <v>0</v>
          </cell>
          <cell r="Z1859">
            <v>0</v>
          </cell>
          <cell r="AA1859">
            <v>0</v>
          </cell>
          <cell r="AB1859">
            <v>0</v>
          </cell>
          <cell r="AC1859">
            <v>0</v>
          </cell>
          <cell r="AD1859">
            <v>0</v>
          </cell>
          <cell r="AE1859">
            <v>0</v>
          </cell>
          <cell r="AF1859">
            <v>0</v>
          </cell>
          <cell r="AG1859">
            <v>0</v>
          </cell>
          <cell r="AH1859">
            <v>0</v>
          </cell>
          <cell r="AI1859">
            <v>0</v>
          </cell>
        </row>
        <row r="1860">
          <cell r="C1860" t="str">
            <v>SL1066900</v>
          </cell>
          <cell r="D1860" t="str">
            <v>Puliplast muros losa</v>
          </cell>
          <cell r="E1860" t="str">
            <v>M2</v>
          </cell>
          <cell r="F1860">
            <v>0</v>
          </cell>
          <cell r="G1860">
            <v>0</v>
          </cell>
          <cell r="J1860">
            <v>0</v>
          </cell>
          <cell r="K1860" t="str">
            <v>HERRAMIENTA.MENOR(%)-0,1</v>
          </cell>
          <cell r="L1860" t="str">
            <v>igob1001700-,2</v>
          </cell>
          <cell r="M1860" t="str">
            <v>islm10002016-,33</v>
          </cell>
          <cell r="N1860" t="str">
            <v>islp10006400-,047</v>
          </cell>
          <cell r="O1860">
            <v>0</v>
          </cell>
          <cell r="P1860">
            <v>0</v>
          </cell>
          <cell r="Q1860">
            <v>0</v>
          </cell>
          <cell r="R1860">
            <v>0</v>
          </cell>
          <cell r="S1860">
            <v>0</v>
          </cell>
          <cell r="T1860">
            <v>0</v>
          </cell>
          <cell r="U1860">
            <v>0</v>
          </cell>
          <cell r="V1860">
            <v>0</v>
          </cell>
          <cell r="W1860">
            <v>0</v>
          </cell>
          <cell r="X1860">
            <v>0</v>
          </cell>
          <cell r="Y1860">
            <v>0</v>
          </cell>
          <cell r="Z1860">
            <v>0</v>
          </cell>
          <cell r="AA1860">
            <v>0</v>
          </cell>
          <cell r="AB1860">
            <v>0</v>
          </cell>
          <cell r="AC1860">
            <v>0</v>
          </cell>
          <cell r="AD1860">
            <v>0</v>
          </cell>
          <cell r="AE1860">
            <v>0</v>
          </cell>
          <cell r="AF1860">
            <v>0</v>
          </cell>
          <cell r="AG1860">
            <v>0</v>
          </cell>
          <cell r="AH1860">
            <v>0</v>
          </cell>
          <cell r="AI1860">
            <v>0</v>
          </cell>
        </row>
        <row r="1861">
          <cell r="C1861" t="str">
            <v>SL1067000</v>
          </cell>
          <cell r="D1861" t="str">
            <v>Acometida electrica parcial ø1" pvc, alambre aislado (tres lineas cable nº 8 awg thhn ). a 220 voltios</v>
          </cell>
          <cell r="E1861" t="str">
            <v>ML</v>
          </cell>
          <cell r="F1861">
            <v>0</v>
          </cell>
          <cell r="G1861">
            <v>0</v>
          </cell>
          <cell r="J1861">
            <v>0</v>
          </cell>
          <cell r="K1861" t="str">
            <v>HERRAMIENTA.MENOR(%)-0,1</v>
          </cell>
          <cell r="L1861" t="str">
            <v>islm10002376-,33</v>
          </cell>
          <cell r="M1861" t="str">
            <v>islm10002377-3,245</v>
          </cell>
          <cell r="N1861" t="str">
            <v>islm10002318-1,05</v>
          </cell>
          <cell r="O1861" t="str">
            <v>islm10002319-,0105</v>
          </cell>
          <cell r="P1861" t="str">
            <v>islm10002378-,36</v>
          </cell>
          <cell r="Q1861" t="str">
            <v>islm10002321-,21</v>
          </cell>
          <cell r="R1861" t="str">
            <v>islp10006300-,03333</v>
          </cell>
          <cell r="S1861">
            <v>0</v>
          </cell>
          <cell r="T1861">
            <v>0</v>
          </cell>
          <cell r="U1861">
            <v>0</v>
          </cell>
          <cell r="V1861">
            <v>0</v>
          </cell>
          <cell r="W1861">
            <v>0</v>
          </cell>
          <cell r="X1861">
            <v>0</v>
          </cell>
          <cell r="Y1861">
            <v>0</v>
          </cell>
          <cell r="Z1861">
            <v>0</v>
          </cell>
          <cell r="AA1861">
            <v>0</v>
          </cell>
          <cell r="AB1861">
            <v>0</v>
          </cell>
          <cell r="AC1861">
            <v>0</v>
          </cell>
          <cell r="AD1861">
            <v>0</v>
          </cell>
          <cell r="AE1861">
            <v>0</v>
          </cell>
          <cell r="AF1861">
            <v>0</v>
          </cell>
          <cell r="AG1861">
            <v>0</v>
          </cell>
          <cell r="AH1861">
            <v>0</v>
          </cell>
          <cell r="AI1861">
            <v>0</v>
          </cell>
        </row>
        <row r="1862">
          <cell r="C1862" t="str">
            <v>SL1067100</v>
          </cell>
          <cell r="D1862" t="str">
            <v>Salidas para alumbrado</v>
          </cell>
          <cell r="E1862" t="str">
            <v>UN</v>
          </cell>
          <cell r="F1862">
            <v>0</v>
          </cell>
          <cell r="G1862">
            <v>0</v>
          </cell>
          <cell r="J1862">
            <v>0</v>
          </cell>
          <cell r="K1862" t="str">
            <v>HERRAMIENTA.MENOR(%)-0,02</v>
          </cell>
          <cell r="L1862" t="str">
            <v>islm10002052-4</v>
          </cell>
          <cell r="M1862" t="str">
            <v>islm10002053-1</v>
          </cell>
          <cell r="N1862" t="str">
            <v>islm10002054-1</v>
          </cell>
          <cell r="O1862" t="str">
            <v>islm10002055-1</v>
          </cell>
          <cell r="P1862" t="str">
            <v>islm10002321-,33</v>
          </cell>
          <cell r="Q1862" t="str">
            <v>islp10006300-,1325</v>
          </cell>
          <cell r="R1862">
            <v>0</v>
          </cell>
          <cell r="S1862">
            <v>0</v>
          </cell>
          <cell r="T1862">
            <v>0</v>
          </cell>
          <cell r="U1862">
            <v>0</v>
          </cell>
          <cell r="V1862">
            <v>0</v>
          </cell>
          <cell r="W1862">
            <v>0</v>
          </cell>
          <cell r="X1862">
            <v>0</v>
          </cell>
          <cell r="Y1862">
            <v>0</v>
          </cell>
          <cell r="Z1862">
            <v>0</v>
          </cell>
          <cell r="AA1862">
            <v>0</v>
          </cell>
          <cell r="AB1862">
            <v>0</v>
          </cell>
          <cell r="AC1862">
            <v>0</v>
          </cell>
          <cell r="AD1862">
            <v>0</v>
          </cell>
          <cell r="AE1862">
            <v>0</v>
          </cell>
          <cell r="AF1862">
            <v>0</v>
          </cell>
          <cell r="AG1862">
            <v>0</v>
          </cell>
          <cell r="AH1862">
            <v>0</v>
          </cell>
          <cell r="AI1862">
            <v>0</v>
          </cell>
        </row>
        <row r="1863">
          <cell r="C1863" t="str">
            <v>SL1067200</v>
          </cell>
          <cell r="D1863" t="str">
            <v>Salida para tomas corriente dobles con puesta a tierra</v>
          </cell>
          <cell r="E1863" t="str">
            <v>UN</v>
          </cell>
          <cell r="F1863">
            <v>0</v>
          </cell>
          <cell r="G1863">
            <v>0</v>
          </cell>
          <cell r="J1863">
            <v>0</v>
          </cell>
          <cell r="K1863" t="str">
            <v>HERRAMIENTA.MENOR(%)-0,02</v>
          </cell>
          <cell r="L1863" t="str">
            <v>islm10002379-1</v>
          </cell>
          <cell r="M1863" t="str">
            <v>islm10002380-2</v>
          </cell>
          <cell r="N1863" t="str">
            <v>islm10002321-,33</v>
          </cell>
          <cell r="O1863" t="str">
            <v>islp10006300-,1325</v>
          </cell>
          <cell r="P1863">
            <v>0</v>
          </cell>
          <cell r="Q1863">
            <v>0</v>
          </cell>
          <cell r="R1863">
            <v>0</v>
          </cell>
          <cell r="S1863">
            <v>0</v>
          </cell>
          <cell r="T1863">
            <v>0</v>
          </cell>
          <cell r="U1863">
            <v>0</v>
          </cell>
          <cell r="V1863">
            <v>0</v>
          </cell>
          <cell r="W1863">
            <v>0</v>
          </cell>
          <cell r="X1863">
            <v>0</v>
          </cell>
          <cell r="Y1863">
            <v>0</v>
          </cell>
          <cell r="Z1863">
            <v>0</v>
          </cell>
          <cell r="AA1863">
            <v>0</v>
          </cell>
          <cell r="AB1863">
            <v>0</v>
          </cell>
          <cell r="AC1863">
            <v>0</v>
          </cell>
          <cell r="AD1863">
            <v>0</v>
          </cell>
          <cell r="AE1863">
            <v>0</v>
          </cell>
          <cell r="AF1863">
            <v>0</v>
          </cell>
          <cell r="AG1863">
            <v>0</v>
          </cell>
          <cell r="AH1863">
            <v>0</v>
          </cell>
          <cell r="AI1863">
            <v>0</v>
          </cell>
        </row>
        <row r="1864">
          <cell r="C1864" t="str">
            <v>SL1067300</v>
          </cell>
          <cell r="D1864" t="str">
            <v>suministro e instalacion de lamparas fluoresentes de 2 x 96 tipo decorativa</v>
          </cell>
          <cell r="E1864" t="str">
            <v>UN</v>
          </cell>
          <cell r="F1864">
            <v>0</v>
          </cell>
          <cell r="G1864">
            <v>0</v>
          </cell>
          <cell r="J1864">
            <v>0</v>
          </cell>
          <cell r="K1864" t="str">
            <v>HERRAMIENTA.MENOR(%)-,02</v>
          </cell>
          <cell r="L1864" t="str">
            <v>islm10002064-1</v>
          </cell>
          <cell r="M1864" t="str">
            <v>islm10002065-5</v>
          </cell>
          <cell r="N1864" t="str">
            <v>islm10002321-,333</v>
          </cell>
          <cell r="O1864" t="str">
            <v>islp10006300-0,18</v>
          </cell>
          <cell r="P1864">
            <v>0</v>
          </cell>
          <cell r="Q1864">
            <v>0</v>
          </cell>
          <cell r="R1864">
            <v>0</v>
          </cell>
          <cell r="S1864">
            <v>0</v>
          </cell>
          <cell r="T1864">
            <v>0</v>
          </cell>
          <cell r="U1864">
            <v>0</v>
          </cell>
          <cell r="V1864">
            <v>0</v>
          </cell>
          <cell r="W1864">
            <v>0</v>
          </cell>
          <cell r="X1864">
            <v>0</v>
          </cell>
          <cell r="Y1864">
            <v>0</v>
          </cell>
          <cell r="Z1864">
            <v>0</v>
          </cell>
          <cell r="AA1864">
            <v>0</v>
          </cell>
          <cell r="AB1864">
            <v>0</v>
          </cell>
          <cell r="AC1864">
            <v>0</v>
          </cell>
          <cell r="AD1864">
            <v>0</v>
          </cell>
          <cell r="AE1864">
            <v>0</v>
          </cell>
          <cell r="AF1864">
            <v>0</v>
          </cell>
          <cell r="AG1864">
            <v>0</v>
          </cell>
          <cell r="AH1864">
            <v>0</v>
          </cell>
          <cell r="AI1864">
            <v>0</v>
          </cell>
        </row>
        <row r="1865">
          <cell r="C1865" t="str">
            <v>SL1067400</v>
          </cell>
          <cell r="D1865" t="str">
            <v>salida para aire acondicionado tipo minisplit, a 220</v>
          </cell>
          <cell r="E1865" t="str">
            <v>UN</v>
          </cell>
          <cell r="F1865">
            <v>0</v>
          </cell>
          <cell r="G1865">
            <v>0</v>
          </cell>
          <cell r="J1865">
            <v>0</v>
          </cell>
          <cell r="K1865" t="str">
            <v>HERRAMIENTA.MENOR(%)-,02</v>
          </cell>
          <cell r="L1865" t="str">
            <v>islm10001815-21,63</v>
          </cell>
          <cell r="M1865" t="str">
            <v>islm10002053-5,15</v>
          </cell>
          <cell r="N1865" t="str">
            <v>islm10002061-2</v>
          </cell>
          <cell r="O1865" t="str">
            <v>islm10002062-1</v>
          </cell>
          <cell r="P1865" t="str">
            <v>islm10002063-1</v>
          </cell>
          <cell r="Q1865" t="str">
            <v>islm10002321-,333</v>
          </cell>
          <cell r="R1865" t="str">
            <v>islp10006300-,215</v>
          </cell>
          <cell r="S1865">
            <v>0</v>
          </cell>
          <cell r="T1865">
            <v>0</v>
          </cell>
          <cell r="U1865">
            <v>0</v>
          </cell>
          <cell r="V1865">
            <v>0</v>
          </cell>
          <cell r="W1865">
            <v>0</v>
          </cell>
          <cell r="X1865">
            <v>0</v>
          </cell>
          <cell r="Y1865">
            <v>0</v>
          </cell>
          <cell r="Z1865">
            <v>0</v>
          </cell>
          <cell r="AA1865">
            <v>0</v>
          </cell>
          <cell r="AB1865">
            <v>0</v>
          </cell>
          <cell r="AC1865">
            <v>0</v>
          </cell>
          <cell r="AD1865">
            <v>0</v>
          </cell>
          <cell r="AE1865">
            <v>0</v>
          </cell>
          <cell r="AF1865">
            <v>0</v>
          </cell>
          <cell r="AG1865">
            <v>0</v>
          </cell>
          <cell r="AH1865">
            <v>0</v>
          </cell>
          <cell r="AI1865">
            <v>0</v>
          </cell>
        </row>
        <row r="1866">
          <cell r="C1866" t="str">
            <v>SL1067500</v>
          </cell>
          <cell r="D1866" t="str">
            <v>suministro e instalacion de aire acondicionado tipo minisplit de 12,000 btu</v>
          </cell>
          <cell r="E1866" t="str">
            <v>UN</v>
          </cell>
          <cell r="F1866">
            <v>0</v>
          </cell>
          <cell r="G1866">
            <v>0</v>
          </cell>
          <cell r="J1866">
            <v>0</v>
          </cell>
          <cell r="K1866" t="str">
            <v>HERRAMIENTA.MENOR(%)-,02</v>
          </cell>
          <cell r="L1866" t="str">
            <v>islm10002381-1</v>
          </cell>
          <cell r="M1866" t="str">
            <v>islm10002382-4</v>
          </cell>
          <cell r="N1866" t="str">
            <v>islm10002383-1</v>
          </cell>
          <cell r="O1866" t="str">
            <v>islm10002384-1</v>
          </cell>
          <cell r="P1866" t="str">
            <v>islm10002385-2</v>
          </cell>
          <cell r="Q1866" t="str">
            <v>islp10006300-,58</v>
          </cell>
          <cell r="R1866">
            <v>0</v>
          </cell>
          <cell r="S1866">
            <v>0</v>
          </cell>
          <cell r="T1866">
            <v>0</v>
          </cell>
          <cell r="U1866">
            <v>0</v>
          </cell>
          <cell r="V1866">
            <v>0</v>
          </cell>
          <cell r="W1866">
            <v>0</v>
          </cell>
          <cell r="X1866">
            <v>0</v>
          </cell>
          <cell r="Y1866">
            <v>0</v>
          </cell>
          <cell r="Z1866">
            <v>0</v>
          </cell>
          <cell r="AA1866">
            <v>0</v>
          </cell>
          <cell r="AB1866">
            <v>0</v>
          </cell>
          <cell r="AC1866">
            <v>0</v>
          </cell>
          <cell r="AD1866">
            <v>0</v>
          </cell>
          <cell r="AE1866">
            <v>0</v>
          </cell>
          <cell r="AF1866">
            <v>0</v>
          </cell>
          <cell r="AG1866">
            <v>0</v>
          </cell>
          <cell r="AH1866">
            <v>0</v>
          </cell>
          <cell r="AI1866">
            <v>0</v>
          </cell>
        </row>
        <row r="1867">
          <cell r="C1867" t="str">
            <v>SL1067600</v>
          </cell>
          <cell r="D1867" t="str">
            <v>Demolicion de enchape y piso  existente en mal estado incluye retiro de matarial a  sitio autorizado</v>
          </cell>
          <cell r="E1867" t="str">
            <v>M2</v>
          </cell>
          <cell r="F1867" t="str">
            <v>islm10001912</v>
          </cell>
          <cell r="G1867">
            <v>0</v>
          </cell>
          <cell r="J1867">
            <v>0</v>
          </cell>
          <cell r="K1867" t="str">
            <v>HERRAMIENTA.MENOR(%)-0,1</v>
          </cell>
          <cell r="L1867" t="str">
            <v>isle10003000-,033</v>
          </cell>
          <cell r="M1867" t="str">
            <v>islp10006200-,030</v>
          </cell>
          <cell r="N1867">
            <v>0</v>
          </cell>
          <cell r="O1867">
            <v>0</v>
          </cell>
          <cell r="P1867">
            <v>0</v>
          </cell>
          <cell r="Q1867">
            <v>0</v>
          </cell>
          <cell r="R1867">
            <v>0</v>
          </cell>
          <cell r="S1867">
            <v>0</v>
          </cell>
          <cell r="T1867">
            <v>0</v>
          </cell>
          <cell r="U1867">
            <v>0</v>
          </cell>
          <cell r="V1867">
            <v>0</v>
          </cell>
          <cell r="W1867">
            <v>0</v>
          </cell>
          <cell r="X1867">
            <v>0</v>
          </cell>
          <cell r="Y1867">
            <v>0</v>
          </cell>
          <cell r="Z1867">
            <v>0</v>
          </cell>
          <cell r="AA1867">
            <v>0</v>
          </cell>
          <cell r="AB1867">
            <v>0</v>
          </cell>
          <cell r="AC1867">
            <v>0</v>
          </cell>
          <cell r="AD1867">
            <v>0</v>
          </cell>
          <cell r="AE1867">
            <v>0</v>
          </cell>
          <cell r="AF1867">
            <v>0</v>
          </cell>
          <cell r="AG1867">
            <v>0</v>
          </cell>
          <cell r="AH1867">
            <v>0</v>
          </cell>
          <cell r="AI1867">
            <v>0</v>
          </cell>
        </row>
        <row r="1868">
          <cell r="C1868" t="str">
            <v>SL1067700</v>
          </cell>
          <cell r="D1868" t="str">
            <v>Suministro en instalacion de sanitario tipo institucional o similar, completo</v>
          </cell>
          <cell r="E1868" t="str">
            <v>UN</v>
          </cell>
          <cell r="F1868">
            <v>0</v>
          </cell>
          <cell r="G1868">
            <v>0</v>
          </cell>
          <cell r="J1868">
            <v>0</v>
          </cell>
          <cell r="K1868" t="str">
            <v>HERRAMIENTA.MENOR(%)-,02</v>
          </cell>
          <cell r="L1868" t="str">
            <v>islm10002386-1</v>
          </cell>
          <cell r="M1868" t="str">
            <v>islm10001976-3,3</v>
          </cell>
          <cell r="N1868" t="str">
            <v>islp10006300-,25</v>
          </cell>
          <cell r="O1868">
            <v>0</v>
          </cell>
          <cell r="P1868">
            <v>0</v>
          </cell>
          <cell r="Q1868">
            <v>0</v>
          </cell>
          <cell r="R1868">
            <v>0</v>
          </cell>
          <cell r="S1868">
            <v>0</v>
          </cell>
          <cell r="T1868">
            <v>0</v>
          </cell>
          <cell r="U1868">
            <v>0</v>
          </cell>
          <cell r="V1868">
            <v>0</v>
          </cell>
          <cell r="W1868">
            <v>0</v>
          </cell>
          <cell r="X1868">
            <v>0</v>
          </cell>
          <cell r="Y1868">
            <v>0</v>
          </cell>
          <cell r="Z1868">
            <v>0</v>
          </cell>
          <cell r="AA1868">
            <v>0</v>
          </cell>
          <cell r="AB1868">
            <v>0</v>
          </cell>
          <cell r="AC1868">
            <v>0</v>
          </cell>
          <cell r="AD1868">
            <v>0</v>
          </cell>
          <cell r="AE1868">
            <v>0</v>
          </cell>
          <cell r="AF1868">
            <v>0</v>
          </cell>
          <cell r="AG1868">
            <v>0</v>
          </cell>
          <cell r="AH1868">
            <v>0</v>
          </cell>
          <cell r="AI1868">
            <v>0</v>
          </cell>
        </row>
        <row r="1869">
          <cell r="C1869" t="str">
            <v>SL1067800</v>
          </cell>
          <cell r="D1869" t="str">
            <v>Enchape de ceramica</v>
          </cell>
          <cell r="E1869" t="str">
            <v>M2</v>
          </cell>
          <cell r="F1869">
            <v>0</v>
          </cell>
          <cell r="G1869">
            <v>0</v>
          </cell>
          <cell r="J1869">
            <v>0</v>
          </cell>
          <cell r="K1869" t="str">
            <v>HERRAMIENTA.MENOR(%)-,05</v>
          </cell>
          <cell r="L1869" t="str">
            <v>igob1010500-1,05</v>
          </cell>
          <cell r="M1869" t="str">
            <v>igob1029000-,53</v>
          </cell>
          <cell r="N1869" t="str">
            <v>islm10001986-4</v>
          </cell>
          <cell r="O1869" t="str">
            <v>islp10008000-,04</v>
          </cell>
          <cell r="P1869">
            <v>0</v>
          </cell>
          <cell r="Q1869">
            <v>0</v>
          </cell>
          <cell r="R1869">
            <v>0</v>
          </cell>
          <cell r="S1869">
            <v>0</v>
          </cell>
          <cell r="T1869">
            <v>0</v>
          </cell>
          <cell r="U1869">
            <v>0</v>
          </cell>
          <cell r="V1869">
            <v>0</v>
          </cell>
          <cell r="W1869">
            <v>0</v>
          </cell>
          <cell r="X1869">
            <v>0</v>
          </cell>
          <cell r="Y1869">
            <v>0</v>
          </cell>
          <cell r="Z1869">
            <v>0</v>
          </cell>
          <cell r="AA1869">
            <v>0</v>
          </cell>
          <cell r="AB1869">
            <v>0</v>
          </cell>
          <cell r="AC1869">
            <v>0</v>
          </cell>
          <cell r="AD1869">
            <v>0</v>
          </cell>
          <cell r="AE1869">
            <v>0</v>
          </cell>
          <cell r="AF1869">
            <v>0</v>
          </cell>
          <cell r="AG1869">
            <v>0</v>
          </cell>
          <cell r="AH1869">
            <v>0</v>
          </cell>
          <cell r="AI1869">
            <v>0</v>
          </cell>
        </row>
        <row r="1870">
          <cell r="C1870" t="str">
            <v>SL1067900</v>
          </cell>
          <cell r="D1870" t="str">
            <v>Resane de pañete allanado mortero 1:4 impermeabilizado</v>
          </cell>
          <cell r="E1870" t="str">
            <v>M2</v>
          </cell>
          <cell r="F1870">
            <v>0</v>
          </cell>
          <cell r="G1870">
            <v>0</v>
          </cell>
          <cell r="J1870">
            <v>0</v>
          </cell>
          <cell r="K1870" t="str">
            <v>HERRAMIENTA.MENOR(%)-,05</v>
          </cell>
          <cell r="L1870" t="str">
            <v>SLASUB100022-,02</v>
          </cell>
          <cell r="M1870" t="str">
            <v>isle10003600-,17</v>
          </cell>
          <cell r="N1870" t="str">
            <v>isle10003500-,17</v>
          </cell>
          <cell r="O1870" t="str">
            <v>islp10006200-,045</v>
          </cell>
          <cell r="P1870">
            <v>0</v>
          </cell>
          <cell r="Q1870">
            <v>0</v>
          </cell>
          <cell r="R1870">
            <v>0</v>
          </cell>
          <cell r="S1870">
            <v>0</v>
          </cell>
          <cell r="T1870">
            <v>0</v>
          </cell>
          <cell r="U1870">
            <v>0</v>
          </cell>
          <cell r="V1870">
            <v>0</v>
          </cell>
          <cell r="W1870">
            <v>0</v>
          </cell>
          <cell r="X1870">
            <v>0</v>
          </cell>
          <cell r="Y1870">
            <v>0</v>
          </cell>
          <cell r="Z1870">
            <v>0</v>
          </cell>
          <cell r="AA1870">
            <v>0</v>
          </cell>
          <cell r="AB1870">
            <v>0</v>
          </cell>
          <cell r="AC1870">
            <v>0</v>
          </cell>
          <cell r="AD1870">
            <v>0</v>
          </cell>
          <cell r="AE1870">
            <v>0</v>
          </cell>
          <cell r="AF1870">
            <v>0</v>
          </cell>
          <cell r="AG1870">
            <v>0</v>
          </cell>
          <cell r="AH1870">
            <v>0</v>
          </cell>
          <cell r="AI1870">
            <v>0</v>
          </cell>
        </row>
        <row r="1871">
          <cell r="C1871" t="str">
            <v>SL1068000</v>
          </cell>
          <cell r="D1871" t="str">
            <v xml:space="preserve">Corte y retiro de material de relleno y escombros  al lugar fuera del sitio </v>
          </cell>
          <cell r="E1871" t="str">
            <v>M3</v>
          </cell>
          <cell r="F1871">
            <v>0</v>
          </cell>
          <cell r="G1871">
            <v>0</v>
          </cell>
          <cell r="J1871">
            <v>0</v>
          </cell>
          <cell r="K1871" t="str">
            <v>HERRAMIENTA.MENOR(%)-0,1</v>
          </cell>
          <cell r="L1871" t="str">
            <v>islm10001912-,22</v>
          </cell>
          <cell r="M1871" t="str">
            <v>islp10008600-,15</v>
          </cell>
          <cell r="N1871">
            <v>0</v>
          </cell>
          <cell r="O1871">
            <v>0</v>
          </cell>
          <cell r="P1871">
            <v>0</v>
          </cell>
          <cell r="Q1871">
            <v>0</v>
          </cell>
          <cell r="R1871">
            <v>0</v>
          </cell>
          <cell r="S1871">
            <v>0</v>
          </cell>
          <cell r="T1871">
            <v>0</v>
          </cell>
          <cell r="U1871">
            <v>0</v>
          </cell>
          <cell r="V1871">
            <v>0</v>
          </cell>
          <cell r="W1871">
            <v>0</v>
          </cell>
          <cell r="X1871">
            <v>0</v>
          </cell>
          <cell r="Y1871">
            <v>0</v>
          </cell>
          <cell r="Z1871">
            <v>0</v>
          </cell>
          <cell r="AA1871">
            <v>0</v>
          </cell>
          <cell r="AB1871">
            <v>0</v>
          </cell>
          <cell r="AC1871">
            <v>0</v>
          </cell>
          <cell r="AD1871">
            <v>0</v>
          </cell>
          <cell r="AE1871">
            <v>0</v>
          </cell>
          <cell r="AF1871">
            <v>0</v>
          </cell>
          <cell r="AG1871">
            <v>0</v>
          </cell>
          <cell r="AH1871">
            <v>0</v>
          </cell>
          <cell r="AI1871">
            <v>0</v>
          </cell>
        </row>
        <row r="1872">
          <cell r="C1872" t="str">
            <v>SL1068100</v>
          </cell>
          <cell r="D1872" t="str">
            <v>Estructura metálica para recibir cubierta. Perfil metalico de 3" y 2 1/2" elctrosoldado pintura anticorrosivo y acabado final en esmalte, para portico de acceso según detalle</v>
          </cell>
          <cell r="E1872" t="str">
            <v>KG</v>
          </cell>
          <cell r="F1872">
            <v>0</v>
          </cell>
          <cell r="G1872">
            <v>0</v>
          </cell>
          <cell r="J1872">
            <v>0</v>
          </cell>
          <cell r="K1872" t="str">
            <v>HERRAMIENTA.MENOR(%)-0,011</v>
          </cell>
          <cell r="L1872" t="str">
            <v>isle10006500-,0275</v>
          </cell>
          <cell r="M1872" t="str">
            <v>isle10007000-,1</v>
          </cell>
          <cell r="N1872" t="str">
            <v>islm10002387-1,05</v>
          </cell>
          <cell r="O1872" t="str">
            <v>islm10002302-,021</v>
          </cell>
          <cell r="P1872" t="str">
            <v>islm10002303-,021</v>
          </cell>
          <cell r="Q1872" t="str">
            <v>islm10002304-,025</v>
          </cell>
          <cell r="R1872" t="str">
            <v>islp10010200-,01488</v>
          </cell>
          <cell r="S1872">
            <v>0</v>
          </cell>
          <cell r="T1872">
            <v>0</v>
          </cell>
          <cell r="U1872">
            <v>0</v>
          </cell>
          <cell r="V1872">
            <v>0</v>
          </cell>
          <cell r="W1872">
            <v>0</v>
          </cell>
          <cell r="X1872">
            <v>0</v>
          </cell>
          <cell r="Y1872">
            <v>0</v>
          </cell>
          <cell r="Z1872">
            <v>0</v>
          </cell>
          <cell r="AA1872">
            <v>0</v>
          </cell>
          <cell r="AB1872">
            <v>0</v>
          </cell>
          <cell r="AC1872">
            <v>0</v>
          </cell>
          <cell r="AD1872">
            <v>0</v>
          </cell>
          <cell r="AE1872">
            <v>0</v>
          </cell>
          <cell r="AF1872">
            <v>0</v>
          </cell>
          <cell r="AG1872">
            <v>0</v>
          </cell>
          <cell r="AH1872">
            <v>0</v>
          </cell>
          <cell r="AI1872">
            <v>0</v>
          </cell>
        </row>
        <row r="1873">
          <cell r="C1873" t="str">
            <v>SL1068200</v>
          </cell>
          <cell r="D1873" t="str">
            <v>Cubierta tipo Policarbonato: Lamina alveolar de  8 mm Dim:(5,90x2,10)</v>
          </cell>
          <cell r="E1873" t="str">
            <v>M2</v>
          </cell>
          <cell r="F1873">
            <v>0</v>
          </cell>
          <cell r="G1873">
            <v>0</v>
          </cell>
          <cell r="J1873">
            <v>0</v>
          </cell>
          <cell r="K1873" t="str">
            <v>HERRAMIENTA.MENOR(%)-0,002</v>
          </cell>
          <cell r="L1873" t="str">
            <v>isle10007000-,1</v>
          </cell>
          <cell r="M1873" t="str">
            <v>islm10002388-,098</v>
          </cell>
          <cell r="N1873" t="str">
            <v>islm10002389-,1575</v>
          </cell>
          <cell r="O1873" t="str">
            <v>islm10002390-,089</v>
          </cell>
          <cell r="P1873" t="str">
            <v>islm10002391-5</v>
          </cell>
          <cell r="Q1873" t="str">
            <v>islm10002392-,05</v>
          </cell>
          <cell r="R1873" t="str">
            <v>islm10002393-,051</v>
          </cell>
          <cell r="S1873" t="str">
            <v>islp10009700-,17</v>
          </cell>
          <cell r="T1873">
            <v>0</v>
          </cell>
          <cell r="U1873">
            <v>0</v>
          </cell>
          <cell r="V1873">
            <v>0</v>
          </cell>
          <cell r="W1873">
            <v>0</v>
          </cell>
          <cell r="X1873">
            <v>0</v>
          </cell>
          <cell r="Y1873">
            <v>0</v>
          </cell>
          <cell r="Z1873">
            <v>0</v>
          </cell>
          <cell r="AA1873">
            <v>0</v>
          </cell>
          <cell r="AB1873">
            <v>0</v>
          </cell>
          <cell r="AC1873">
            <v>0</v>
          </cell>
          <cell r="AD1873">
            <v>0</v>
          </cell>
          <cell r="AE1873">
            <v>0</v>
          </cell>
          <cell r="AF1873">
            <v>0</v>
          </cell>
          <cell r="AG1873">
            <v>0</v>
          </cell>
          <cell r="AH1873">
            <v>0</v>
          </cell>
          <cell r="AI1873">
            <v>0</v>
          </cell>
        </row>
        <row r="1874">
          <cell r="C1874" t="str">
            <v>SL1068300</v>
          </cell>
          <cell r="D1874" t="str">
            <v>Pernos con tuerca y arandela doble Ø1/2"</v>
          </cell>
          <cell r="E1874" t="str">
            <v>UN</v>
          </cell>
          <cell r="F1874">
            <v>0</v>
          </cell>
          <cell r="G1874">
            <v>0</v>
          </cell>
          <cell r="J1874">
            <v>0</v>
          </cell>
          <cell r="K1874" t="str">
            <v>HERRAMIENTA.MENOR(%)-0,025</v>
          </cell>
          <cell r="L1874" t="str">
            <v>islm10002394-1</v>
          </cell>
          <cell r="M1874" t="str">
            <v>islm10002395-1</v>
          </cell>
          <cell r="N1874" t="str">
            <v>islp10008900-,0473</v>
          </cell>
          <cell r="O1874">
            <v>0</v>
          </cell>
          <cell r="P1874">
            <v>0</v>
          </cell>
          <cell r="Q1874">
            <v>0</v>
          </cell>
          <cell r="R1874">
            <v>0</v>
          </cell>
          <cell r="S1874">
            <v>0</v>
          </cell>
          <cell r="T1874">
            <v>0</v>
          </cell>
          <cell r="U1874">
            <v>0</v>
          </cell>
          <cell r="V1874">
            <v>0</v>
          </cell>
          <cell r="W1874">
            <v>0</v>
          </cell>
          <cell r="X1874">
            <v>0</v>
          </cell>
          <cell r="Y1874">
            <v>0</v>
          </cell>
          <cell r="Z1874">
            <v>0</v>
          </cell>
          <cell r="AA1874">
            <v>0</v>
          </cell>
          <cell r="AB1874">
            <v>0</v>
          </cell>
          <cell r="AC1874">
            <v>0</v>
          </cell>
          <cell r="AD1874">
            <v>0</v>
          </cell>
          <cell r="AE1874">
            <v>0</v>
          </cell>
          <cell r="AF1874">
            <v>0</v>
          </cell>
          <cell r="AG1874">
            <v>0</v>
          </cell>
          <cell r="AH1874">
            <v>0</v>
          </cell>
          <cell r="AI1874">
            <v>0</v>
          </cell>
        </row>
        <row r="1875">
          <cell r="C1875" t="str">
            <v>SL1068400</v>
          </cell>
          <cell r="D1875" t="str">
            <v>Platina para base de estructura de cubierta, incluye: perforaciones y pintura anticorrosiva y esmalte.</v>
          </cell>
          <cell r="E1875" t="str">
            <v>UN</v>
          </cell>
          <cell r="F1875" t="str">
            <v>islm10002302</v>
          </cell>
          <cell r="G1875">
            <v>0</v>
          </cell>
          <cell r="J1875">
            <v>0</v>
          </cell>
          <cell r="K1875" t="str">
            <v>HERRAMIENTA.MENOR(%)-0,025</v>
          </cell>
          <cell r="L1875" t="str">
            <v>isle10006500-,125</v>
          </cell>
          <cell r="M1875" t="str">
            <v>islm10002396-4,98</v>
          </cell>
          <cell r="N1875" t="str">
            <v>islm10002302-,137</v>
          </cell>
          <cell r="O1875" t="str">
            <v>islm10002303-,137</v>
          </cell>
          <cell r="P1875" t="str">
            <v>islm10002304-,4</v>
          </cell>
          <cell r="Q1875" t="str">
            <v>islp10009700-,125</v>
          </cell>
          <cell r="R1875">
            <v>0</v>
          </cell>
          <cell r="S1875">
            <v>0</v>
          </cell>
          <cell r="T1875">
            <v>0</v>
          </cell>
          <cell r="U1875">
            <v>0</v>
          </cell>
          <cell r="V1875">
            <v>0</v>
          </cell>
          <cell r="W1875">
            <v>0</v>
          </cell>
          <cell r="X1875">
            <v>0</v>
          </cell>
          <cell r="Y1875">
            <v>0</v>
          </cell>
          <cell r="Z1875">
            <v>0</v>
          </cell>
          <cell r="AA1875">
            <v>0</v>
          </cell>
          <cell r="AB1875">
            <v>0</v>
          </cell>
          <cell r="AC1875">
            <v>0</v>
          </cell>
          <cell r="AD1875">
            <v>0</v>
          </cell>
          <cell r="AE1875">
            <v>0</v>
          </cell>
          <cell r="AF1875">
            <v>0</v>
          </cell>
          <cell r="AG1875">
            <v>0</v>
          </cell>
          <cell r="AH1875">
            <v>0</v>
          </cell>
          <cell r="AI1875">
            <v>0</v>
          </cell>
        </row>
        <row r="1876">
          <cell r="C1876" t="str">
            <v>SL1068500</v>
          </cell>
          <cell r="D1876" t="str">
            <v>Zapata en concreto reforzado de 3000 psi, 7Ø 1/2" , en ambos sentidos separacioon @ 0,18 m: dimensiones(1,30x1,30x0,30)</v>
          </cell>
          <cell r="E1876" t="str">
            <v>UN</v>
          </cell>
          <cell r="F1876">
            <v>0</v>
          </cell>
          <cell r="G1876">
            <v>0</v>
          </cell>
          <cell r="I1876">
            <v>0.44799999999999995</v>
          </cell>
          <cell r="J1876">
            <v>0</v>
          </cell>
          <cell r="K1876" t="str">
            <v xml:space="preserve">HERRAMIENTA.MENOR(%)-0,05 </v>
          </cell>
          <cell r="L1876" t="str">
            <v>isle10000800-2</v>
          </cell>
          <cell r="M1876" t="str">
            <v>SLASUB100041-18,2</v>
          </cell>
          <cell r="N1876" t="str">
            <v>B0073230-,2</v>
          </cell>
          <cell r="O1876" t="str">
            <v>SLASUB100014-,53</v>
          </cell>
          <cell r="P1876" t="str">
            <v>isle10001400-,5</v>
          </cell>
          <cell r="Q1876" t="str">
            <v>islp10008400-,17</v>
          </cell>
          <cell r="R1876">
            <v>0</v>
          </cell>
          <cell r="S1876">
            <v>0</v>
          </cell>
          <cell r="T1876">
            <v>0</v>
          </cell>
          <cell r="U1876">
            <v>0</v>
          </cell>
          <cell r="V1876">
            <v>0</v>
          </cell>
          <cell r="W1876">
            <v>0</v>
          </cell>
          <cell r="X1876">
            <v>0</v>
          </cell>
          <cell r="Y1876">
            <v>0</v>
          </cell>
          <cell r="Z1876">
            <v>0</v>
          </cell>
          <cell r="AA1876">
            <v>0</v>
          </cell>
          <cell r="AB1876">
            <v>0</v>
          </cell>
          <cell r="AC1876">
            <v>0</v>
          </cell>
          <cell r="AD1876">
            <v>0</v>
          </cell>
          <cell r="AE1876">
            <v>0</v>
          </cell>
          <cell r="AF1876">
            <v>0</v>
          </cell>
          <cell r="AG1876">
            <v>0</v>
          </cell>
          <cell r="AH1876">
            <v>0</v>
          </cell>
          <cell r="AI1876">
            <v>0</v>
          </cell>
        </row>
        <row r="1877">
          <cell r="C1877" t="str">
            <v>SL1068600</v>
          </cell>
          <cell r="D1877" t="str">
            <v>Pedestal en concreto de 3000 PIS, reforzado con 4Ø1/2", estribo Ø3/8" @,20 MTS, DIM:(0.60 X ,40 X ,40) metros</v>
          </cell>
          <cell r="E1877" t="str">
            <v>Un</v>
          </cell>
          <cell r="F1877">
            <v>0.1008</v>
          </cell>
          <cell r="G1877">
            <v>0</v>
          </cell>
          <cell r="J1877">
            <v>0</v>
          </cell>
          <cell r="K1877" t="str">
            <v>HERRAMIENTA.MENOR(%)-0,06</v>
          </cell>
          <cell r="L1877" t="str">
            <v>SLASUB100041-3,5</v>
          </cell>
          <cell r="M1877" t="str">
            <v>SLASUB100042-2,5</v>
          </cell>
          <cell r="N1877" t="str">
            <v>B0073230-,04</v>
          </cell>
          <cell r="O1877" t="str">
            <v>SLASUB100014-,101</v>
          </cell>
          <cell r="P1877" t="str">
            <v>isle10001400-,35</v>
          </cell>
          <cell r="Q1877" t="str">
            <v>islp10008400-,08</v>
          </cell>
          <cell r="R1877">
            <v>0</v>
          </cell>
          <cell r="S1877">
            <v>0</v>
          </cell>
          <cell r="T1877">
            <v>0</v>
          </cell>
          <cell r="U1877">
            <v>0</v>
          </cell>
          <cell r="V1877">
            <v>0</v>
          </cell>
          <cell r="W1877">
            <v>0</v>
          </cell>
          <cell r="X1877">
            <v>0</v>
          </cell>
          <cell r="Y1877">
            <v>0</v>
          </cell>
          <cell r="Z1877">
            <v>0</v>
          </cell>
          <cell r="AA1877">
            <v>0</v>
          </cell>
          <cell r="AB1877">
            <v>0</v>
          </cell>
          <cell r="AC1877">
            <v>0</v>
          </cell>
          <cell r="AD1877">
            <v>0</v>
          </cell>
          <cell r="AE1877">
            <v>0</v>
          </cell>
          <cell r="AF1877">
            <v>0</v>
          </cell>
          <cell r="AG1877">
            <v>0</v>
          </cell>
          <cell r="AH1877">
            <v>0</v>
          </cell>
          <cell r="AI1877">
            <v>0</v>
          </cell>
        </row>
        <row r="1878">
          <cell r="C1878" t="str">
            <v>SL1068700</v>
          </cell>
          <cell r="D1878" t="str">
            <v>Suministro e instalacion de cubierta tipo ecoroof 37, 1,07 x 11,8, calibre 2,5 - 3,0 mm, estructura en UPVC interior en pvc espumado color blanco, incluye elementos de fijacion</v>
          </cell>
          <cell r="E1878" t="str">
            <v>M2</v>
          </cell>
          <cell r="F1878" t="str">
            <v>isle10007000</v>
          </cell>
          <cell r="G1878">
            <v>0</v>
          </cell>
          <cell r="J1878">
            <v>0</v>
          </cell>
          <cell r="K1878" t="str">
            <v>HERRAMIENTA.MENOR(%)-0,002</v>
          </cell>
          <cell r="L1878" t="str">
            <v>isle10007000-,1</v>
          </cell>
          <cell r="M1878" t="str">
            <v>islm10002309-1,243</v>
          </cell>
          <cell r="N1878" t="str">
            <v>islm10002310-,1575</v>
          </cell>
          <cell r="O1878" t="str">
            <v>islm10002311-5</v>
          </cell>
          <cell r="P1878" t="str">
            <v>islm10002312-5</v>
          </cell>
          <cell r="Q1878" t="str">
            <v>islm10002313-,051</v>
          </cell>
          <cell r="R1878" t="str">
            <v>islp10009700-,17</v>
          </cell>
          <cell r="S1878">
            <v>0</v>
          </cell>
          <cell r="T1878">
            <v>0</v>
          </cell>
          <cell r="U1878">
            <v>0</v>
          </cell>
          <cell r="V1878">
            <v>0</v>
          </cell>
          <cell r="W1878">
            <v>0</v>
          </cell>
          <cell r="X1878">
            <v>0</v>
          </cell>
          <cell r="Y1878">
            <v>0</v>
          </cell>
          <cell r="Z1878">
            <v>0</v>
          </cell>
          <cell r="AA1878">
            <v>0</v>
          </cell>
          <cell r="AB1878">
            <v>0</v>
          </cell>
          <cell r="AC1878">
            <v>0</v>
          </cell>
          <cell r="AD1878">
            <v>0</v>
          </cell>
          <cell r="AE1878">
            <v>0</v>
          </cell>
          <cell r="AF1878">
            <v>0</v>
          </cell>
          <cell r="AG1878">
            <v>0</v>
          </cell>
          <cell r="AH1878">
            <v>0</v>
          </cell>
          <cell r="AI1878">
            <v>0</v>
          </cell>
        </row>
        <row r="1879">
          <cell r="C1879" t="str">
            <v>SL1068800</v>
          </cell>
          <cell r="D1879" t="str">
            <v>Estructura metálica para recibir cubierta. Vigas horizontales sobre columnas en tuberia de Ø 3" schedule 40, Vigas Pórticos tuberia calibre 14, Correas en tuberia 2", tensores en varilla de 1". Incluye soldadura, corte, montaje y pintura. (Pintura anticor</v>
          </cell>
          <cell r="E1879" t="str">
            <v>Kg</v>
          </cell>
          <cell r="F1879">
            <v>0</v>
          </cell>
          <cell r="G1879">
            <v>0</v>
          </cell>
          <cell r="J1879">
            <v>0</v>
          </cell>
          <cell r="K1879" t="str">
            <v>HERRAMIENTA.MENOR(%)-0,011</v>
          </cell>
          <cell r="L1879" t="str">
            <v>isle10006500-,0275</v>
          </cell>
          <cell r="M1879" t="str">
            <v>isle10007000-,1</v>
          </cell>
          <cell r="N1879" t="str">
            <v>islm10002397-1,05</v>
          </cell>
          <cell r="O1879" t="str">
            <v>islm10002302-,021</v>
          </cell>
          <cell r="P1879" t="str">
            <v>islm10002303-,021</v>
          </cell>
          <cell r="Q1879" t="str">
            <v>islm10002304-,025</v>
          </cell>
          <cell r="R1879" t="str">
            <v>islp10010200-,01488</v>
          </cell>
          <cell r="S1879">
            <v>0</v>
          </cell>
          <cell r="T1879">
            <v>0</v>
          </cell>
          <cell r="U1879">
            <v>0</v>
          </cell>
          <cell r="V1879">
            <v>0</v>
          </cell>
          <cell r="W1879">
            <v>0</v>
          </cell>
          <cell r="X1879">
            <v>0</v>
          </cell>
          <cell r="Y1879">
            <v>0</v>
          </cell>
          <cell r="Z1879">
            <v>0</v>
          </cell>
          <cell r="AA1879">
            <v>0</v>
          </cell>
          <cell r="AB1879">
            <v>0</v>
          </cell>
          <cell r="AC1879">
            <v>0</v>
          </cell>
          <cell r="AD1879">
            <v>0</v>
          </cell>
          <cell r="AE1879">
            <v>0</v>
          </cell>
          <cell r="AF1879">
            <v>0</v>
          </cell>
          <cell r="AG1879">
            <v>0</v>
          </cell>
          <cell r="AH1879">
            <v>0</v>
          </cell>
          <cell r="AI1879">
            <v>0</v>
          </cell>
        </row>
        <row r="1880">
          <cell r="C1880" t="str">
            <v>SL1068900</v>
          </cell>
          <cell r="D1880" t="str">
            <v>Construccion e instalacion de sillas metalicas, en lamina negra de 1/2"; incluye fijacion y pintura epoxica</v>
          </cell>
          <cell r="E1880" t="str">
            <v>UN</v>
          </cell>
          <cell r="F1880">
            <v>0</v>
          </cell>
          <cell r="G1880">
            <v>0</v>
          </cell>
          <cell r="J1880">
            <v>0</v>
          </cell>
          <cell r="K1880" t="str">
            <v>HERRAMIENTA.MENOR(%)-0,02</v>
          </cell>
          <cell r="L1880" t="str">
            <v>isle10006500-,2</v>
          </cell>
          <cell r="M1880" t="str">
            <v>islm10002398-,25</v>
          </cell>
          <cell r="N1880" t="str">
            <v>islm10002399-,09</v>
          </cell>
          <cell r="O1880" t="str">
            <v>islm10002303-,09</v>
          </cell>
          <cell r="P1880" t="str">
            <v>islm10002304-6</v>
          </cell>
          <cell r="Q1880" t="str">
            <v>islp10009700-1</v>
          </cell>
          <cell r="R1880">
            <v>0</v>
          </cell>
          <cell r="S1880">
            <v>0</v>
          </cell>
          <cell r="T1880">
            <v>0</v>
          </cell>
          <cell r="U1880">
            <v>0</v>
          </cell>
          <cell r="V1880">
            <v>0</v>
          </cell>
          <cell r="W1880">
            <v>0</v>
          </cell>
          <cell r="X1880">
            <v>0</v>
          </cell>
          <cell r="Y1880">
            <v>0</v>
          </cell>
          <cell r="Z1880">
            <v>0</v>
          </cell>
          <cell r="AA1880">
            <v>0</v>
          </cell>
          <cell r="AB1880">
            <v>0</v>
          </cell>
          <cell r="AC1880">
            <v>0</v>
          </cell>
          <cell r="AD1880">
            <v>0</v>
          </cell>
          <cell r="AE1880">
            <v>0</v>
          </cell>
          <cell r="AF1880">
            <v>0</v>
          </cell>
          <cell r="AG1880">
            <v>0</v>
          </cell>
          <cell r="AH1880">
            <v>0</v>
          </cell>
          <cell r="AI1880">
            <v>0</v>
          </cell>
        </row>
        <row r="1881">
          <cell r="C1881" t="str">
            <v>SL1069000</v>
          </cell>
          <cell r="D1881" t="str">
            <v>Canal circular de acero galvanizado, de desarrollo 250 mm. Incluso soportes, esquinas, tapas, remates finales, piezas de conexión a bajantes y piezas especiales.</v>
          </cell>
          <cell r="E1881" t="str">
            <v>ML</v>
          </cell>
          <cell r="F1881">
            <v>0</v>
          </cell>
          <cell r="G1881">
            <v>0</v>
          </cell>
          <cell r="J1881">
            <v>0</v>
          </cell>
          <cell r="K1881" t="str">
            <v>HERRAMIENTA.MENOR(%)-0,02</v>
          </cell>
          <cell r="L1881" t="str">
            <v>isle10006500-,25</v>
          </cell>
          <cell r="M1881" t="str">
            <v>isle10007000-,1</v>
          </cell>
          <cell r="N1881" t="str">
            <v>SLASUB100123-1,1</v>
          </cell>
          <cell r="O1881" t="str">
            <v>islp10009700-,14</v>
          </cell>
          <cell r="P1881">
            <v>0</v>
          </cell>
          <cell r="Q1881">
            <v>0</v>
          </cell>
          <cell r="R1881">
            <v>0</v>
          </cell>
          <cell r="S1881">
            <v>0</v>
          </cell>
          <cell r="T1881">
            <v>0</v>
          </cell>
          <cell r="U1881">
            <v>0</v>
          </cell>
          <cell r="V1881">
            <v>0</v>
          </cell>
          <cell r="W1881">
            <v>0</v>
          </cell>
          <cell r="X1881">
            <v>0</v>
          </cell>
          <cell r="Y1881">
            <v>0</v>
          </cell>
          <cell r="Z1881">
            <v>0</v>
          </cell>
          <cell r="AA1881">
            <v>0</v>
          </cell>
          <cell r="AB1881">
            <v>0</v>
          </cell>
          <cell r="AC1881">
            <v>0</v>
          </cell>
          <cell r="AD1881">
            <v>0</v>
          </cell>
          <cell r="AE1881">
            <v>0</v>
          </cell>
          <cell r="AF1881">
            <v>0</v>
          </cell>
          <cell r="AG1881">
            <v>0</v>
          </cell>
          <cell r="AH1881">
            <v>0</v>
          </cell>
          <cell r="AI1881">
            <v>0</v>
          </cell>
        </row>
        <row r="1882">
          <cell r="C1882" t="str">
            <v>SL1069100</v>
          </cell>
          <cell r="D1882" t="str">
            <v>Registro sanitario en manposteria, y concreto reforzado DIM:(0,80x0,80x0,80) mts</v>
          </cell>
          <cell r="E1882" t="str">
            <v>UN</v>
          </cell>
          <cell r="F1882">
            <v>0</v>
          </cell>
          <cell r="G1882">
            <v>0</v>
          </cell>
          <cell r="J1882">
            <v>0</v>
          </cell>
          <cell r="K1882" t="str">
            <v>HERRAMIENTA.MENOR(%)-0,02</v>
          </cell>
          <cell r="L1882" t="str">
            <v>SLASUB100014-,1075</v>
          </cell>
          <cell r="M1882" t="str">
            <v>SLASUB100021-,0525</v>
          </cell>
          <cell r="N1882" t="str">
            <v>islm10002334-68,5</v>
          </cell>
          <cell r="O1882" t="str">
            <v>SLASUB100041-6,3</v>
          </cell>
          <cell r="P1882" t="str">
            <v>islp10006200-,333</v>
          </cell>
          <cell r="Q1882">
            <v>0</v>
          </cell>
          <cell r="R1882">
            <v>0</v>
          </cell>
          <cell r="S1882">
            <v>0</v>
          </cell>
          <cell r="T1882">
            <v>0</v>
          </cell>
          <cell r="U1882">
            <v>0</v>
          </cell>
          <cell r="V1882">
            <v>0</v>
          </cell>
          <cell r="W1882">
            <v>0</v>
          </cell>
          <cell r="X1882">
            <v>0</v>
          </cell>
          <cell r="Y1882">
            <v>0</v>
          </cell>
          <cell r="Z1882">
            <v>0</v>
          </cell>
          <cell r="AA1882">
            <v>0</v>
          </cell>
          <cell r="AB1882">
            <v>0</v>
          </cell>
          <cell r="AC1882">
            <v>0</v>
          </cell>
          <cell r="AD1882">
            <v>0</v>
          </cell>
          <cell r="AE1882">
            <v>0</v>
          </cell>
          <cell r="AF1882">
            <v>0</v>
          </cell>
          <cell r="AG1882">
            <v>0</v>
          </cell>
          <cell r="AH1882">
            <v>0</v>
          </cell>
          <cell r="AI1882">
            <v>0</v>
          </cell>
        </row>
        <row r="1883">
          <cell r="C1883" t="str">
            <v>SL1069200</v>
          </cell>
          <cell r="D1883" t="str">
            <v>Pasamanos en tuberia galvanizada ø2", incluye: pintura anticorrosiva y esmalte</v>
          </cell>
          <cell r="E1883" t="str">
            <v>ML</v>
          </cell>
          <cell r="F1883">
            <v>0</v>
          </cell>
          <cell r="G1883">
            <v>0</v>
          </cell>
          <cell r="J1883">
            <v>0</v>
          </cell>
          <cell r="K1883" t="str">
            <v>HERRAMIENTA.MENOR(%)-0,1</v>
          </cell>
          <cell r="L1883" t="str">
            <v>isle10006500-,054</v>
          </cell>
          <cell r="M1883" t="str">
            <v>islm10002296-,168</v>
          </cell>
          <cell r="N1883" t="str">
            <v>islm10002163-,063</v>
          </cell>
          <cell r="O1883" t="str">
            <v>islm10002297-,063</v>
          </cell>
          <cell r="P1883" t="str">
            <v>islm10002298-2,1</v>
          </cell>
          <cell r="Q1883" t="str">
            <v>islp10009100-,085</v>
          </cell>
          <cell r="R1883">
            <v>0</v>
          </cell>
          <cell r="S1883">
            <v>0</v>
          </cell>
          <cell r="T1883">
            <v>0</v>
          </cell>
          <cell r="U1883">
            <v>0</v>
          </cell>
          <cell r="V1883">
            <v>0</v>
          </cell>
          <cell r="W1883">
            <v>0</v>
          </cell>
          <cell r="X1883">
            <v>0</v>
          </cell>
          <cell r="Y1883">
            <v>0</v>
          </cell>
          <cell r="Z1883">
            <v>0</v>
          </cell>
          <cell r="AA1883">
            <v>0</v>
          </cell>
          <cell r="AB1883">
            <v>0</v>
          </cell>
          <cell r="AC1883">
            <v>0</v>
          </cell>
          <cell r="AD1883">
            <v>0</v>
          </cell>
          <cell r="AE1883">
            <v>0</v>
          </cell>
          <cell r="AF1883">
            <v>0</v>
          </cell>
          <cell r="AG1883">
            <v>0</v>
          </cell>
          <cell r="AH1883">
            <v>0</v>
          </cell>
          <cell r="AI1883">
            <v>0</v>
          </cell>
        </row>
        <row r="1884">
          <cell r="C1884" t="str">
            <v>SL1069300</v>
          </cell>
          <cell r="D1884" t="str">
            <v>Estructura metálica para recibir cubierta. Perfil metalico de 3" y 2 1/2" elctrosoldado pintura anticorrosivo y acabado final en esmalte, para cubierta gradas  según detalle</v>
          </cell>
          <cell r="E1884" t="str">
            <v>Kg</v>
          </cell>
          <cell r="F1884">
            <v>0</v>
          </cell>
          <cell r="G1884">
            <v>0</v>
          </cell>
          <cell r="J1884">
            <v>0</v>
          </cell>
          <cell r="K1884" t="str">
            <v>HERRAMIENTA.MENOR(%)-0,011</v>
          </cell>
          <cell r="L1884" t="str">
            <v>isle10006500-,0275</v>
          </cell>
          <cell r="M1884" t="str">
            <v>isle10007000-,1</v>
          </cell>
          <cell r="N1884" t="str">
            <v>islm10002387-1,05</v>
          </cell>
          <cell r="O1884" t="str">
            <v>islm10002302-,021</v>
          </cell>
          <cell r="P1884" t="str">
            <v>islm10002303-,021</v>
          </cell>
          <cell r="Q1884" t="str">
            <v>islm10002304-,025</v>
          </cell>
          <cell r="R1884" t="str">
            <v>islp10010200-,01488</v>
          </cell>
          <cell r="S1884">
            <v>0</v>
          </cell>
          <cell r="T1884">
            <v>0</v>
          </cell>
          <cell r="U1884">
            <v>0</v>
          </cell>
          <cell r="V1884">
            <v>0</v>
          </cell>
          <cell r="W1884">
            <v>0</v>
          </cell>
          <cell r="X1884">
            <v>0</v>
          </cell>
          <cell r="Y1884">
            <v>0</v>
          </cell>
          <cell r="Z1884">
            <v>0</v>
          </cell>
          <cell r="AA1884">
            <v>0</v>
          </cell>
          <cell r="AB1884">
            <v>0</v>
          </cell>
          <cell r="AC1884">
            <v>0</v>
          </cell>
          <cell r="AD1884">
            <v>0</v>
          </cell>
          <cell r="AE1884">
            <v>0</v>
          </cell>
          <cell r="AF1884">
            <v>0</v>
          </cell>
          <cell r="AG1884">
            <v>0</v>
          </cell>
          <cell r="AH1884">
            <v>0</v>
          </cell>
          <cell r="AI1884">
            <v>0</v>
          </cell>
        </row>
        <row r="1885">
          <cell r="C1885" t="str">
            <v>SL1069400</v>
          </cell>
          <cell r="D1885" t="str">
            <v>Suministro e instalación de reflector led de 100 w exterior interior luz blanca calida Ip65, para cancha múltiple cubierta</v>
          </cell>
          <cell r="E1885" t="str">
            <v>UN</v>
          </cell>
          <cell r="F1885">
            <v>0</v>
          </cell>
          <cell r="G1885">
            <v>0</v>
          </cell>
          <cell r="J1885">
            <v>0</v>
          </cell>
          <cell r="K1885" t="str">
            <v>HERRAMIENTA.MENOR(%)-0,011</v>
          </cell>
          <cell r="L1885" t="str">
            <v>islm10002402-1</v>
          </cell>
          <cell r="M1885" t="str">
            <v>islp10006300-,333</v>
          </cell>
          <cell r="N1885">
            <v>0</v>
          </cell>
          <cell r="O1885">
            <v>0</v>
          </cell>
          <cell r="P1885">
            <v>0</v>
          </cell>
          <cell r="Q1885">
            <v>0</v>
          </cell>
          <cell r="R1885">
            <v>0</v>
          </cell>
          <cell r="S1885">
            <v>0</v>
          </cell>
          <cell r="T1885">
            <v>0</v>
          </cell>
          <cell r="U1885">
            <v>0</v>
          </cell>
          <cell r="V1885">
            <v>0</v>
          </cell>
          <cell r="W1885">
            <v>0</v>
          </cell>
          <cell r="X1885">
            <v>0</v>
          </cell>
          <cell r="Y1885">
            <v>0</v>
          </cell>
          <cell r="Z1885">
            <v>0</v>
          </cell>
          <cell r="AA1885">
            <v>0</v>
          </cell>
          <cell r="AB1885">
            <v>0</v>
          </cell>
          <cell r="AC1885">
            <v>0</v>
          </cell>
          <cell r="AD1885">
            <v>0</v>
          </cell>
          <cell r="AE1885">
            <v>0</v>
          </cell>
          <cell r="AF1885">
            <v>0</v>
          </cell>
          <cell r="AG1885">
            <v>0</v>
          </cell>
          <cell r="AH1885">
            <v>0</v>
          </cell>
          <cell r="AI1885">
            <v>0</v>
          </cell>
        </row>
        <row r="1886">
          <cell r="C1886" t="str">
            <v>SL1069500</v>
          </cell>
          <cell r="D1886" t="str">
            <v>Suministro y tendido de cableado subterráneo para conducción eléctrica</v>
          </cell>
          <cell r="E1886" t="str">
            <v>ML</v>
          </cell>
          <cell r="F1886">
            <v>0</v>
          </cell>
          <cell r="G1886">
            <v>0</v>
          </cell>
          <cell r="J1886">
            <v>0</v>
          </cell>
          <cell r="K1886" t="str">
            <v>HERRAMIENTA.MENOR(%)-0,06</v>
          </cell>
          <cell r="L1886" t="str">
            <v>islm10002403-1,05</v>
          </cell>
          <cell r="M1886" t="str">
            <v>islm10002404-,13</v>
          </cell>
          <cell r="N1886" t="str">
            <v>islm10002405-,13</v>
          </cell>
          <cell r="O1886" t="str">
            <v>islm10002319-,0105</v>
          </cell>
          <cell r="P1886" t="str">
            <v>islm10002407-1</v>
          </cell>
          <cell r="Q1886" t="str">
            <v>islm10002408-3,05</v>
          </cell>
          <cell r="R1886" t="str">
            <v>islp10006300-,0433</v>
          </cell>
          <cell r="S1886">
            <v>0</v>
          </cell>
          <cell r="T1886">
            <v>0</v>
          </cell>
          <cell r="U1886">
            <v>0</v>
          </cell>
          <cell r="V1886">
            <v>0</v>
          </cell>
          <cell r="W1886">
            <v>0</v>
          </cell>
          <cell r="X1886">
            <v>0</v>
          </cell>
          <cell r="Y1886">
            <v>0</v>
          </cell>
          <cell r="Z1886">
            <v>0</v>
          </cell>
          <cell r="AA1886">
            <v>0</v>
          </cell>
          <cell r="AB1886">
            <v>0</v>
          </cell>
          <cell r="AC1886">
            <v>0</v>
          </cell>
          <cell r="AD1886">
            <v>0</v>
          </cell>
          <cell r="AE1886">
            <v>0</v>
          </cell>
          <cell r="AF1886">
            <v>0</v>
          </cell>
          <cell r="AG1886">
            <v>0</v>
          </cell>
          <cell r="AH1886">
            <v>0</v>
          </cell>
          <cell r="AI1886">
            <v>0</v>
          </cell>
        </row>
        <row r="1887">
          <cell r="C1887" t="str">
            <v>SL1069600</v>
          </cell>
          <cell r="D1887" t="str">
            <v>Relleno en arena de peña para zanjas de conducción eléctrica</v>
          </cell>
          <cell r="E1887" t="str">
            <v>M3</v>
          </cell>
          <cell r="F1887">
            <v>0</v>
          </cell>
          <cell r="G1887">
            <v>0</v>
          </cell>
          <cell r="J1887">
            <v>0</v>
          </cell>
          <cell r="K1887" t="str">
            <v>HERRAMIENTA.MENOR(%)-0,06</v>
          </cell>
          <cell r="L1887" t="str">
            <v>islm10002419-1,3</v>
          </cell>
          <cell r="M1887" t="str">
            <v>islp10006200-,065</v>
          </cell>
          <cell r="N1887">
            <v>0</v>
          </cell>
          <cell r="O1887">
            <v>0</v>
          </cell>
          <cell r="P1887">
            <v>0</v>
          </cell>
          <cell r="Q1887">
            <v>0</v>
          </cell>
          <cell r="R1887">
            <v>0</v>
          </cell>
          <cell r="S1887">
            <v>0</v>
          </cell>
          <cell r="T1887">
            <v>0</v>
          </cell>
          <cell r="U1887">
            <v>0</v>
          </cell>
          <cell r="V1887">
            <v>0</v>
          </cell>
          <cell r="W1887">
            <v>0</v>
          </cell>
          <cell r="X1887">
            <v>0</v>
          </cell>
          <cell r="Y1887">
            <v>0</v>
          </cell>
          <cell r="Z1887">
            <v>0</v>
          </cell>
          <cell r="AA1887">
            <v>0</v>
          </cell>
          <cell r="AB1887">
            <v>0</v>
          </cell>
          <cell r="AC1887">
            <v>0</v>
          </cell>
          <cell r="AD1887">
            <v>0</v>
          </cell>
          <cell r="AE1887">
            <v>0</v>
          </cell>
          <cell r="AF1887">
            <v>0</v>
          </cell>
          <cell r="AG1887">
            <v>0</v>
          </cell>
          <cell r="AH1887">
            <v>0</v>
          </cell>
          <cell r="AI1887">
            <v>0</v>
          </cell>
        </row>
        <row r="1888">
          <cell r="C1888" t="str">
            <v>SL1069700</v>
          </cell>
          <cell r="D1888" t="str">
            <v>Ductería y tomacorriente para escenario</v>
          </cell>
          <cell r="E1888" t="str">
            <v>un</v>
          </cell>
          <cell r="F1888">
            <v>0</v>
          </cell>
          <cell r="G1888">
            <v>0</v>
          </cell>
          <cell r="J1888">
            <v>0</v>
          </cell>
          <cell r="K1888" t="str">
            <v>HERRAMIENTA.MENOR(%)-0,06</v>
          </cell>
          <cell r="L1888" t="str">
            <v>islm10002409-1</v>
          </cell>
          <cell r="M1888" t="str">
            <v>islm10002410-1,8</v>
          </cell>
          <cell r="N1888" t="str">
            <v>islm10002411-1</v>
          </cell>
          <cell r="O1888" t="str">
            <v>islm10002412-2</v>
          </cell>
          <cell r="P1888" t="str">
            <v>islm10002413-18</v>
          </cell>
          <cell r="Q1888" t="str">
            <v>islm10002414-1</v>
          </cell>
          <cell r="R1888" t="str">
            <v>islm10002415-1</v>
          </cell>
          <cell r="S1888" t="str">
            <v>islm10002416-,03</v>
          </cell>
          <cell r="T1888" t="str">
            <v>islm10002417-,04</v>
          </cell>
          <cell r="U1888" t="str">
            <v>islm10002418-3</v>
          </cell>
          <cell r="V1888" t="str">
            <v>islp10006300-,1333</v>
          </cell>
          <cell r="W1888">
            <v>0</v>
          </cell>
          <cell r="X1888">
            <v>0</v>
          </cell>
          <cell r="Y1888">
            <v>0</v>
          </cell>
          <cell r="Z1888">
            <v>0</v>
          </cell>
          <cell r="AA1888">
            <v>0</v>
          </cell>
          <cell r="AB1888">
            <v>0</v>
          </cell>
          <cell r="AC1888">
            <v>0</v>
          </cell>
          <cell r="AD1888">
            <v>0</v>
          </cell>
          <cell r="AE1888">
            <v>0</v>
          </cell>
          <cell r="AF1888">
            <v>0</v>
          </cell>
          <cell r="AG1888">
            <v>0</v>
          </cell>
          <cell r="AH1888">
            <v>0</v>
          </cell>
          <cell r="AI1888">
            <v>0</v>
          </cell>
        </row>
        <row r="1889">
          <cell r="C1889" t="str">
            <v>SL1069800</v>
          </cell>
          <cell r="D1889" t="str">
            <v>Excavación manual para el sistema de iluminación</v>
          </cell>
          <cell r="E1889" t="str">
            <v>m3</v>
          </cell>
          <cell r="F1889">
            <v>0</v>
          </cell>
          <cell r="G1889">
            <v>0</v>
          </cell>
          <cell r="J1889">
            <v>0</v>
          </cell>
          <cell r="K1889" t="str">
            <v>HERRAMIENTA.MENOR(%)-0,1</v>
          </cell>
          <cell r="L1889" t="str">
            <v>isle10005700-,28</v>
          </cell>
          <cell r="M1889" t="str">
            <v>islp10007000-,04</v>
          </cell>
          <cell r="N1889">
            <v>0</v>
          </cell>
          <cell r="O1889">
            <v>0</v>
          </cell>
          <cell r="P1889">
            <v>0</v>
          </cell>
          <cell r="Q1889">
            <v>0</v>
          </cell>
          <cell r="R1889">
            <v>0</v>
          </cell>
          <cell r="S1889">
            <v>0</v>
          </cell>
          <cell r="T1889">
            <v>0</v>
          </cell>
          <cell r="U1889">
            <v>0</v>
          </cell>
          <cell r="V1889">
            <v>0</v>
          </cell>
          <cell r="W1889">
            <v>0</v>
          </cell>
          <cell r="X1889">
            <v>0</v>
          </cell>
          <cell r="Y1889">
            <v>0</v>
          </cell>
          <cell r="Z1889">
            <v>0</v>
          </cell>
          <cell r="AA1889">
            <v>0</v>
          </cell>
          <cell r="AB1889">
            <v>0</v>
          </cell>
          <cell r="AC1889">
            <v>0</v>
          </cell>
          <cell r="AD1889">
            <v>0</v>
          </cell>
          <cell r="AE1889">
            <v>0</v>
          </cell>
          <cell r="AF1889">
            <v>0</v>
          </cell>
          <cell r="AG1889">
            <v>0</v>
          </cell>
          <cell r="AH1889">
            <v>0</v>
          </cell>
          <cell r="AI1889">
            <v>0</v>
          </cell>
        </row>
        <row r="1890">
          <cell r="C1890" t="str">
            <v>SL1069900</v>
          </cell>
          <cell r="D1890" t="str">
            <v>Reparacion de grietas de muros en mal estado en cerramiento perimetral. incluye refuerzo estructural en ganchos AS de (1/2)</v>
          </cell>
          <cell r="E1890" t="str">
            <v>M2</v>
          </cell>
          <cell r="F1890">
            <v>0</v>
          </cell>
          <cell r="G1890">
            <v>0</v>
          </cell>
          <cell r="J1890">
            <v>0</v>
          </cell>
          <cell r="K1890" t="str">
            <v>HERRAMIENTA.MENOR(%)-0,1</v>
          </cell>
          <cell r="L1890" t="str">
            <v>isle10007000-,3</v>
          </cell>
          <cell r="M1890" t="str">
            <v>SLASUB100041-,5</v>
          </cell>
          <cell r="N1890" t="str">
            <v>islm10002198-,05</v>
          </cell>
          <cell r="O1890" t="str">
            <v>SLASUB100014-,047</v>
          </cell>
          <cell r="P1890" t="str">
            <v>islp10008400-,04</v>
          </cell>
          <cell r="Q1890">
            <v>0</v>
          </cell>
          <cell r="R1890">
            <v>0</v>
          </cell>
          <cell r="S1890">
            <v>0</v>
          </cell>
          <cell r="T1890">
            <v>0</v>
          </cell>
          <cell r="U1890">
            <v>0</v>
          </cell>
          <cell r="V1890">
            <v>0</v>
          </cell>
          <cell r="W1890">
            <v>0</v>
          </cell>
          <cell r="X1890">
            <v>0</v>
          </cell>
          <cell r="Y1890">
            <v>0</v>
          </cell>
          <cell r="Z1890">
            <v>0</v>
          </cell>
          <cell r="AA1890">
            <v>0</v>
          </cell>
          <cell r="AB1890">
            <v>0</v>
          </cell>
          <cell r="AC1890">
            <v>0</v>
          </cell>
          <cell r="AD1890">
            <v>0</v>
          </cell>
          <cell r="AE1890">
            <v>0</v>
          </cell>
          <cell r="AF1890">
            <v>0</v>
          </cell>
          <cell r="AG1890">
            <v>0</v>
          </cell>
          <cell r="AH1890">
            <v>0</v>
          </cell>
          <cell r="AI1890">
            <v>0</v>
          </cell>
        </row>
        <row r="1891">
          <cell r="C1891" t="str">
            <v>SL1070000</v>
          </cell>
          <cell r="D1891" t="str">
            <v>Suministro, transporte  y montaje de concertina en acero inoxidable  en area perimetral muro de cerramiento, de 14" x8,00 ml</v>
          </cell>
          <cell r="E1891" t="str">
            <v>ML</v>
          </cell>
          <cell r="F1891">
            <v>0</v>
          </cell>
          <cell r="G1891">
            <v>0</v>
          </cell>
          <cell r="J1891">
            <v>0</v>
          </cell>
          <cell r="K1891" t="str">
            <v>HERRAMIENTA.MENOR(%)-0,1</v>
          </cell>
          <cell r="L1891" t="str">
            <v>isle10007000-,3</v>
          </cell>
          <cell r="M1891" t="str">
            <v>islm10002422-1,05</v>
          </cell>
          <cell r="N1891" t="str">
            <v>islm10002423-1,05</v>
          </cell>
          <cell r="O1891" t="str">
            <v>islp10007500-,045</v>
          </cell>
          <cell r="P1891">
            <v>0</v>
          </cell>
          <cell r="Q1891">
            <v>0</v>
          </cell>
          <cell r="R1891">
            <v>0</v>
          </cell>
          <cell r="S1891">
            <v>0</v>
          </cell>
          <cell r="T1891">
            <v>0</v>
          </cell>
          <cell r="U1891">
            <v>0</v>
          </cell>
          <cell r="V1891">
            <v>0</v>
          </cell>
          <cell r="W1891">
            <v>0</v>
          </cell>
          <cell r="X1891">
            <v>0</v>
          </cell>
          <cell r="Y1891">
            <v>0</v>
          </cell>
          <cell r="Z1891">
            <v>0</v>
          </cell>
          <cell r="AA1891">
            <v>0</v>
          </cell>
          <cell r="AB1891">
            <v>0</v>
          </cell>
          <cell r="AC1891">
            <v>0</v>
          </cell>
          <cell r="AD1891">
            <v>0</v>
          </cell>
          <cell r="AE1891">
            <v>0</v>
          </cell>
          <cell r="AF1891">
            <v>0</v>
          </cell>
          <cell r="AG1891">
            <v>0</v>
          </cell>
          <cell r="AH1891">
            <v>0</v>
          </cell>
          <cell r="AI1891">
            <v>0</v>
          </cell>
        </row>
        <row r="1892">
          <cell r="C1892" t="str">
            <v>SL1070100</v>
          </cell>
          <cell r="D1892" t="str">
            <v>Construccion de rampa recta</v>
          </cell>
          <cell r="E1892" t="str">
            <v>Und</v>
          </cell>
          <cell r="F1892">
            <v>0</v>
          </cell>
          <cell r="G1892">
            <v>0</v>
          </cell>
          <cell r="J1892">
            <v>0</v>
          </cell>
          <cell r="K1892" t="str">
            <v>HERRAMIENTA.MENOR(%)-0,1</v>
          </cell>
          <cell r="L1892">
            <v>0</v>
          </cell>
          <cell r="M1892">
            <v>0</v>
          </cell>
          <cell r="N1892">
            <v>0</v>
          </cell>
          <cell r="O1892">
            <v>0</v>
          </cell>
          <cell r="P1892">
            <v>0</v>
          </cell>
          <cell r="Q1892">
            <v>0</v>
          </cell>
          <cell r="R1892">
            <v>0</v>
          </cell>
          <cell r="S1892">
            <v>0</v>
          </cell>
          <cell r="T1892">
            <v>0</v>
          </cell>
          <cell r="U1892">
            <v>0</v>
          </cell>
          <cell r="V1892">
            <v>0</v>
          </cell>
          <cell r="W1892">
            <v>0</v>
          </cell>
          <cell r="X1892">
            <v>0</v>
          </cell>
          <cell r="Y1892">
            <v>0</v>
          </cell>
          <cell r="Z1892">
            <v>0</v>
          </cell>
          <cell r="AA1892">
            <v>0</v>
          </cell>
          <cell r="AB1892">
            <v>0</v>
          </cell>
          <cell r="AC1892">
            <v>0</v>
          </cell>
          <cell r="AD1892">
            <v>0</v>
          </cell>
          <cell r="AE1892">
            <v>0</v>
          </cell>
          <cell r="AF1892">
            <v>0</v>
          </cell>
          <cell r="AG1892">
            <v>0</v>
          </cell>
          <cell r="AH1892">
            <v>0</v>
          </cell>
          <cell r="AI1892">
            <v>0</v>
          </cell>
        </row>
        <row r="1893">
          <cell r="C1893" t="str">
            <v>SL1070200</v>
          </cell>
          <cell r="D1893" t="str">
            <v>Demolicion de elementos varios en recorridos de calles (banquetas, muretes, u otros); incluye retiro del material a sitio autorizado</v>
          </cell>
          <cell r="E1893" t="str">
            <v>Global</v>
          </cell>
          <cell r="F1893">
            <v>0</v>
          </cell>
          <cell r="G1893">
            <v>0</v>
          </cell>
          <cell r="J1893">
            <v>0</v>
          </cell>
          <cell r="K1893" t="str">
            <v>HERRAMIENTA.MENOR(%)-0,1</v>
          </cell>
          <cell r="L1893" t="str">
            <v>islt10003200-1</v>
          </cell>
          <cell r="M1893" t="str">
            <v>islp10006200-1</v>
          </cell>
          <cell r="N1893">
            <v>0</v>
          </cell>
          <cell r="O1893">
            <v>0</v>
          </cell>
          <cell r="P1893">
            <v>0</v>
          </cell>
          <cell r="Q1893">
            <v>0</v>
          </cell>
          <cell r="R1893">
            <v>0</v>
          </cell>
          <cell r="S1893">
            <v>0</v>
          </cell>
          <cell r="T1893">
            <v>0</v>
          </cell>
          <cell r="U1893">
            <v>0</v>
          </cell>
          <cell r="V1893">
            <v>0</v>
          </cell>
          <cell r="W1893">
            <v>0</v>
          </cell>
          <cell r="X1893">
            <v>0</v>
          </cell>
          <cell r="Y1893">
            <v>0</v>
          </cell>
          <cell r="Z1893">
            <v>0</v>
          </cell>
          <cell r="AA1893">
            <v>0</v>
          </cell>
          <cell r="AB1893">
            <v>0</v>
          </cell>
          <cell r="AC1893">
            <v>0</v>
          </cell>
          <cell r="AD1893">
            <v>0</v>
          </cell>
          <cell r="AE1893">
            <v>0</v>
          </cell>
          <cell r="AF1893">
            <v>0</v>
          </cell>
          <cell r="AG1893">
            <v>0</v>
          </cell>
          <cell r="AH1893">
            <v>0</v>
          </cell>
          <cell r="AI1893">
            <v>0</v>
          </cell>
        </row>
        <row r="1894">
          <cell r="C1894" t="str">
            <v>SL1070300</v>
          </cell>
          <cell r="D1894" t="str">
            <v>Suministro e instalacion de adoquin en cemento, en calles internas principales.</v>
          </cell>
          <cell r="E1894" t="str">
            <v>M2</v>
          </cell>
          <cell r="F1894">
            <v>0</v>
          </cell>
          <cell r="G1894">
            <v>0</v>
          </cell>
          <cell r="J1894">
            <v>0</v>
          </cell>
          <cell r="K1894" t="str">
            <v>HERRAMIENTA.MENOR(%)-0,1</v>
          </cell>
          <cell r="L1894" t="str">
            <v>isle10008300-,25</v>
          </cell>
          <cell r="M1894" t="str">
            <v>islm10002424-1,05</v>
          </cell>
          <cell r="N1894" t="str">
            <v>islm10002425-,06</v>
          </cell>
          <cell r="O1894" t="str">
            <v>SLASUB100021-,032</v>
          </cell>
          <cell r="P1894" t="str">
            <v>islp10008000-,075</v>
          </cell>
          <cell r="Q1894">
            <v>0</v>
          </cell>
          <cell r="R1894">
            <v>0</v>
          </cell>
          <cell r="S1894">
            <v>0</v>
          </cell>
          <cell r="T1894">
            <v>0</v>
          </cell>
          <cell r="U1894">
            <v>0</v>
          </cell>
          <cell r="V1894">
            <v>0</v>
          </cell>
          <cell r="W1894">
            <v>0</v>
          </cell>
          <cell r="X1894">
            <v>0</v>
          </cell>
          <cell r="Y1894">
            <v>0</v>
          </cell>
          <cell r="Z1894">
            <v>0</v>
          </cell>
          <cell r="AA1894">
            <v>0</v>
          </cell>
          <cell r="AB1894">
            <v>0</v>
          </cell>
          <cell r="AC1894">
            <v>0</v>
          </cell>
          <cell r="AD1894">
            <v>0</v>
          </cell>
          <cell r="AE1894">
            <v>0</v>
          </cell>
          <cell r="AF1894">
            <v>0</v>
          </cell>
          <cell r="AG1894">
            <v>0</v>
          </cell>
          <cell r="AH1894">
            <v>0</v>
          </cell>
          <cell r="AI1894">
            <v>0</v>
          </cell>
        </row>
        <row r="1895">
          <cell r="C1895" t="str">
            <v>SL1070400</v>
          </cell>
          <cell r="D1895" t="str">
            <v>Suministro e instalacion de cielo raso colgante  en lamina de polimero color  sobre T metalica</v>
          </cell>
          <cell r="E1895" t="str">
            <v>M2</v>
          </cell>
          <cell r="F1895">
            <v>0</v>
          </cell>
          <cell r="G1895">
            <v>0</v>
          </cell>
          <cell r="J1895">
            <v>0</v>
          </cell>
          <cell r="K1895" t="str">
            <v>HERRAMIENTA.MENOR(%)-0,06</v>
          </cell>
          <cell r="L1895" t="str">
            <v>isle10007000-,15</v>
          </cell>
          <cell r="M1895" t="str">
            <v>isle10008400-,0125</v>
          </cell>
          <cell r="N1895" t="str">
            <v>islm10002426-,287</v>
          </cell>
          <cell r="O1895" t="str">
            <v>islm10002427-,21</v>
          </cell>
          <cell r="P1895" t="str">
            <v>islm10002428-,21</v>
          </cell>
          <cell r="Q1895" t="str">
            <v>islm10002429-8,5</v>
          </cell>
          <cell r="R1895" t="str">
            <v>islm10002430-,4</v>
          </cell>
          <cell r="S1895" t="str">
            <v>islp10009400-,033</v>
          </cell>
          <cell r="T1895">
            <v>0</v>
          </cell>
          <cell r="U1895">
            <v>0</v>
          </cell>
          <cell r="V1895">
            <v>0</v>
          </cell>
          <cell r="W1895">
            <v>0</v>
          </cell>
          <cell r="X1895">
            <v>0</v>
          </cell>
          <cell r="Y1895">
            <v>0</v>
          </cell>
          <cell r="Z1895">
            <v>0</v>
          </cell>
          <cell r="AA1895">
            <v>0</v>
          </cell>
          <cell r="AB1895">
            <v>0</v>
          </cell>
          <cell r="AC1895">
            <v>0</v>
          </cell>
          <cell r="AD1895">
            <v>0</v>
          </cell>
          <cell r="AE1895">
            <v>0</v>
          </cell>
          <cell r="AF1895">
            <v>0</v>
          </cell>
          <cell r="AG1895">
            <v>0</v>
          </cell>
          <cell r="AH1895">
            <v>0</v>
          </cell>
          <cell r="AI1895">
            <v>0</v>
          </cell>
        </row>
        <row r="1896">
          <cell r="C1896" t="str">
            <v>SL1070500</v>
          </cell>
          <cell r="D1896" t="str">
            <v>Desmonte de puerta incluye marco</v>
          </cell>
          <cell r="E1896" t="str">
            <v>Und</v>
          </cell>
          <cell r="F1896">
            <v>0</v>
          </cell>
          <cell r="G1896">
            <v>0</v>
          </cell>
          <cell r="J1896">
            <v>0</v>
          </cell>
          <cell r="K1896" t="str">
            <v>HERRAMIENTA.MENOR(%)-0,06</v>
          </cell>
          <cell r="L1896" t="str">
            <v>islp10006500-,15</v>
          </cell>
          <cell r="M1896">
            <v>0</v>
          </cell>
          <cell r="N1896">
            <v>0</v>
          </cell>
          <cell r="O1896">
            <v>0</v>
          </cell>
          <cell r="P1896">
            <v>0</v>
          </cell>
          <cell r="Q1896">
            <v>0</v>
          </cell>
          <cell r="R1896">
            <v>0</v>
          </cell>
          <cell r="S1896">
            <v>0</v>
          </cell>
          <cell r="T1896">
            <v>0</v>
          </cell>
          <cell r="U1896">
            <v>0</v>
          </cell>
          <cell r="V1896">
            <v>0</v>
          </cell>
          <cell r="W1896">
            <v>0</v>
          </cell>
          <cell r="X1896">
            <v>0</v>
          </cell>
          <cell r="Y1896">
            <v>0</v>
          </cell>
          <cell r="Z1896">
            <v>0</v>
          </cell>
          <cell r="AA1896">
            <v>0</v>
          </cell>
          <cell r="AB1896">
            <v>0</v>
          </cell>
          <cell r="AC1896">
            <v>0</v>
          </cell>
          <cell r="AD1896">
            <v>0</v>
          </cell>
          <cell r="AE1896">
            <v>0</v>
          </cell>
          <cell r="AF1896">
            <v>0</v>
          </cell>
          <cell r="AG1896">
            <v>0</v>
          </cell>
          <cell r="AH1896">
            <v>0</v>
          </cell>
          <cell r="AI1896">
            <v>0</v>
          </cell>
        </row>
        <row r="1897">
          <cell r="C1897" t="str">
            <v>SL1070600</v>
          </cell>
          <cell r="D1897" t="str">
            <v>Suministro e instalacion de lamparas lineal bulbo t-5 (2x54) con soportes; luz fluorescente 28 w general electric</v>
          </cell>
          <cell r="E1897" t="str">
            <v>Und</v>
          </cell>
          <cell r="F1897">
            <v>0</v>
          </cell>
          <cell r="G1897">
            <v>0</v>
          </cell>
          <cell r="J1897">
            <v>0</v>
          </cell>
          <cell r="K1897" t="str">
            <v>HERRAMIENTA.MENOR(%)-0,06</v>
          </cell>
          <cell r="L1897" t="str">
            <v>islm10002431-1</v>
          </cell>
          <cell r="M1897" t="str">
            <v>islp10006300-,063</v>
          </cell>
          <cell r="N1897">
            <v>0</v>
          </cell>
          <cell r="O1897">
            <v>0</v>
          </cell>
          <cell r="P1897">
            <v>0</v>
          </cell>
          <cell r="Q1897">
            <v>0</v>
          </cell>
          <cell r="R1897">
            <v>0</v>
          </cell>
          <cell r="S1897">
            <v>0</v>
          </cell>
          <cell r="T1897">
            <v>0</v>
          </cell>
          <cell r="U1897">
            <v>0</v>
          </cell>
          <cell r="V1897">
            <v>0</v>
          </cell>
          <cell r="W1897">
            <v>0</v>
          </cell>
          <cell r="X1897">
            <v>0</v>
          </cell>
          <cell r="Y1897">
            <v>0</v>
          </cell>
          <cell r="Z1897">
            <v>0</v>
          </cell>
          <cell r="AA1897">
            <v>0</v>
          </cell>
          <cell r="AB1897">
            <v>0</v>
          </cell>
          <cell r="AC1897">
            <v>0</v>
          </cell>
          <cell r="AD1897">
            <v>0</v>
          </cell>
          <cell r="AE1897">
            <v>0</v>
          </cell>
          <cell r="AF1897">
            <v>0</v>
          </cell>
          <cell r="AG1897">
            <v>0</v>
          </cell>
          <cell r="AH1897">
            <v>0</v>
          </cell>
          <cell r="AI1897">
            <v>0</v>
          </cell>
        </row>
        <row r="1898">
          <cell r="C1898" t="str">
            <v>SL1070700</v>
          </cell>
          <cell r="D1898" t="str">
            <v>Suministro e instalacion de puerta en madera 1,10x2,20: incluye bisagras, cerradura, pintura en color wengui</v>
          </cell>
          <cell r="E1898" t="str">
            <v>Und</v>
          </cell>
          <cell r="F1898">
            <v>0</v>
          </cell>
          <cell r="G1898">
            <v>0</v>
          </cell>
          <cell r="J1898">
            <v>0</v>
          </cell>
          <cell r="K1898" t="str">
            <v>HERRAMIENTA.MENOR(%)-0,015</v>
          </cell>
          <cell r="L1898" t="str">
            <v>islm10002432-62</v>
          </cell>
          <cell r="M1898" t="str">
            <v>islm10002433-4</v>
          </cell>
          <cell r="N1898" t="str">
            <v>islm10002434-6</v>
          </cell>
          <cell r="O1898" t="str">
            <v>islm10002435-6,04</v>
          </cell>
          <cell r="P1898" t="str">
            <v>islm10002436-2,2</v>
          </cell>
          <cell r="Q1898" t="str">
            <v>islm10002437-,8</v>
          </cell>
          <cell r="R1898" t="str">
            <v>islm10002438-2,2</v>
          </cell>
          <cell r="S1898" t="str">
            <v>islm10002439-2,2</v>
          </cell>
          <cell r="T1898" t="str">
            <v>islm10002440-1</v>
          </cell>
          <cell r="U1898" t="str">
            <v>islp10006500-1</v>
          </cell>
          <cell r="V1898">
            <v>0</v>
          </cell>
          <cell r="W1898">
            <v>0</v>
          </cell>
          <cell r="X1898">
            <v>0</v>
          </cell>
          <cell r="Y1898">
            <v>0</v>
          </cell>
          <cell r="Z1898">
            <v>0</v>
          </cell>
          <cell r="AA1898">
            <v>0</v>
          </cell>
          <cell r="AB1898">
            <v>0</v>
          </cell>
          <cell r="AC1898">
            <v>0</v>
          </cell>
          <cell r="AD1898">
            <v>0</v>
          </cell>
          <cell r="AE1898">
            <v>0</v>
          </cell>
          <cell r="AF1898">
            <v>0</v>
          </cell>
          <cell r="AG1898">
            <v>0</v>
          </cell>
          <cell r="AH1898">
            <v>0</v>
          </cell>
          <cell r="AI1898">
            <v>0</v>
          </cell>
        </row>
        <row r="1899">
          <cell r="C1899" t="str">
            <v>SL1070800</v>
          </cell>
          <cell r="D1899" t="str">
            <v>Suministro e instalacion de pisos antideslizantes  trafico pesado 60x60  referencia tipo decorceramica o similar</v>
          </cell>
          <cell r="E1899" t="str">
            <v>M2</v>
          </cell>
          <cell r="F1899" t="str">
            <v>Piso en porcelanato formato (,60 x,60) mts@1,05*M2+30000^Pegacor Bolsa x 25 Kgr@0,21*U+36000^Herramientas menores@1*Tarifa+500^Oficial@0,125*Dia+59500^Ayudante@0,125*Dia+48450^</v>
          </cell>
          <cell r="G1899">
            <v>0</v>
          </cell>
          <cell r="J1899">
            <v>0</v>
          </cell>
          <cell r="K1899" t="str">
            <v>HERRAMIENTA.MENOR(%)-0,03</v>
          </cell>
          <cell r="L1899" t="str">
            <v>islm10002441-1,05</v>
          </cell>
          <cell r="M1899" t="str">
            <v>igob1017600-,21</v>
          </cell>
          <cell r="N1899" t="str">
            <v>islm10001987-3,2</v>
          </cell>
          <cell r="O1899" t="str">
            <v>islp10008000-,063</v>
          </cell>
          <cell r="P1899">
            <v>0</v>
          </cell>
          <cell r="Q1899">
            <v>0</v>
          </cell>
          <cell r="R1899">
            <v>0</v>
          </cell>
          <cell r="S1899">
            <v>0</v>
          </cell>
          <cell r="T1899">
            <v>0</v>
          </cell>
          <cell r="U1899">
            <v>0</v>
          </cell>
          <cell r="V1899">
            <v>0</v>
          </cell>
          <cell r="W1899">
            <v>0</v>
          </cell>
          <cell r="X1899">
            <v>0</v>
          </cell>
          <cell r="Y1899">
            <v>0</v>
          </cell>
          <cell r="Z1899">
            <v>0</v>
          </cell>
          <cell r="AA1899">
            <v>0</v>
          </cell>
          <cell r="AB1899">
            <v>0</v>
          </cell>
          <cell r="AC1899">
            <v>0</v>
          </cell>
          <cell r="AD1899">
            <v>0</v>
          </cell>
          <cell r="AE1899">
            <v>0</v>
          </cell>
          <cell r="AF1899">
            <v>0</v>
          </cell>
          <cell r="AG1899">
            <v>0</v>
          </cell>
          <cell r="AH1899">
            <v>0</v>
          </cell>
          <cell r="AI1899">
            <v>0</v>
          </cell>
        </row>
        <row r="1900">
          <cell r="C1900" t="str">
            <v>SL1070900</v>
          </cell>
          <cell r="D1900" t="str">
            <v>Suministro e instalacion de protector para ventana en hierro en varilla cuadrada de 1/2" modelo con nudos en platina de 1/2" y 1/8", incluye anticorrosivo y esmalte sintetico (1,80x1,95x1 und); (1,73x1,80x1 und)</v>
          </cell>
          <cell r="E1900" t="str">
            <v>M2</v>
          </cell>
          <cell r="F1900">
            <v>0</v>
          </cell>
          <cell r="G1900">
            <v>0</v>
          </cell>
          <cell r="J1900">
            <v>0</v>
          </cell>
          <cell r="K1900" t="str">
            <v>HERRAMIENTA.MENOR(%)-0,03</v>
          </cell>
          <cell r="L1900" t="str">
            <v>isle10007000-,2</v>
          </cell>
          <cell r="M1900" t="str">
            <v>islm10002442-1,05</v>
          </cell>
          <cell r="N1900" t="str">
            <v>islm10002302-,105</v>
          </cell>
          <cell r="O1900" t="str">
            <v>islm10002303-,105</v>
          </cell>
          <cell r="P1900" t="str">
            <v>islp10009100-,075</v>
          </cell>
          <cell r="Q1900">
            <v>0</v>
          </cell>
          <cell r="R1900">
            <v>0</v>
          </cell>
          <cell r="S1900">
            <v>0</v>
          </cell>
          <cell r="T1900">
            <v>0</v>
          </cell>
          <cell r="U1900">
            <v>0</v>
          </cell>
          <cell r="V1900">
            <v>0</v>
          </cell>
          <cell r="W1900">
            <v>0</v>
          </cell>
          <cell r="X1900">
            <v>0</v>
          </cell>
          <cell r="Y1900">
            <v>0</v>
          </cell>
          <cell r="Z1900">
            <v>0</v>
          </cell>
          <cell r="AA1900">
            <v>0</v>
          </cell>
          <cell r="AB1900">
            <v>0</v>
          </cell>
          <cell r="AC1900">
            <v>0</v>
          </cell>
          <cell r="AD1900">
            <v>0</v>
          </cell>
          <cell r="AE1900">
            <v>0</v>
          </cell>
          <cell r="AF1900">
            <v>0</v>
          </cell>
          <cell r="AG1900">
            <v>0</v>
          </cell>
          <cell r="AH1900">
            <v>0</v>
          </cell>
          <cell r="AI1900">
            <v>0</v>
          </cell>
        </row>
        <row r="1901">
          <cell r="C1901" t="str">
            <v>SL1071000</v>
          </cell>
          <cell r="D1901" t="str">
            <v>Suministro  e instalacion de angeles decorativos h= 1,40m pintados en pintura acrilica dorada (INCLUYE BASE DE SOPORTE h= 1,00m)</v>
          </cell>
          <cell r="E1901" t="str">
            <v>Un</v>
          </cell>
          <cell r="F1901">
            <v>0</v>
          </cell>
          <cell r="G1901">
            <v>0</v>
          </cell>
          <cell r="J1901">
            <v>0</v>
          </cell>
          <cell r="K1901" t="str">
            <v>HERRAMIENTA.MENOR(%)-0,03</v>
          </cell>
          <cell r="L1901" t="str">
            <v>isle10007000-2</v>
          </cell>
          <cell r="M1901" t="str">
            <v>islm10002443-1</v>
          </cell>
          <cell r="N1901" t="str">
            <v>islm10002444-1</v>
          </cell>
          <cell r="O1901" t="str">
            <v>islt10003300-1</v>
          </cell>
          <cell r="P1901" t="str">
            <v>islp10006700-,3</v>
          </cell>
          <cell r="Q1901">
            <v>0</v>
          </cell>
          <cell r="R1901">
            <v>0</v>
          </cell>
          <cell r="S1901">
            <v>0</v>
          </cell>
          <cell r="T1901">
            <v>0</v>
          </cell>
          <cell r="U1901">
            <v>0</v>
          </cell>
          <cell r="V1901">
            <v>0</v>
          </cell>
          <cell r="W1901">
            <v>0</v>
          </cell>
          <cell r="X1901">
            <v>0</v>
          </cell>
          <cell r="Y1901">
            <v>0</v>
          </cell>
          <cell r="Z1901">
            <v>0</v>
          </cell>
          <cell r="AA1901">
            <v>0</v>
          </cell>
          <cell r="AB1901">
            <v>0</v>
          </cell>
          <cell r="AC1901">
            <v>0</v>
          </cell>
          <cell r="AD1901">
            <v>0</v>
          </cell>
          <cell r="AE1901">
            <v>0</v>
          </cell>
          <cell r="AF1901">
            <v>0</v>
          </cell>
          <cell r="AG1901">
            <v>0</v>
          </cell>
          <cell r="AH1901">
            <v>0</v>
          </cell>
          <cell r="AI1901">
            <v>0</v>
          </cell>
        </row>
        <row r="1902">
          <cell r="C1902" t="str">
            <v>SL1071100</v>
          </cell>
          <cell r="D1902" t="str">
            <v>Desmonte de puerta en hierro acceso principal</v>
          </cell>
          <cell r="E1902" t="str">
            <v>Un</v>
          </cell>
          <cell r="F1902">
            <v>0</v>
          </cell>
          <cell r="G1902">
            <v>0</v>
          </cell>
          <cell r="J1902">
            <v>0</v>
          </cell>
          <cell r="K1902" t="str">
            <v>HERRAMIENTA.MENOR(%)-0,1</v>
          </cell>
          <cell r="L1902" t="str">
            <v>islp10006500-,3</v>
          </cell>
          <cell r="M1902">
            <v>0</v>
          </cell>
          <cell r="N1902">
            <v>0</v>
          </cell>
          <cell r="O1902">
            <v>0</v>
          </cell>
          <cell r="P1902">
            <v>0</v>
          </cell>
          <cell r="Q1902">
            <v>0</v>
          </cell>
          <cell r="R1902">
            <v>0</v>
          </cell>
          <cell r="S1902">
            <v>0</v>
          </cell>
          <cell r="T1902">
            <v>0</v>
          </cell>
          <cell r="U1902">
            <v>0</v>
          </cell>
          <cell r="V1902">
            <v>0</v>
          </cell>
          <cell r="W1902">
            <v>0</v>
          </cell>
          <cell r="X1902">
            <v>0</v>
          </cell>
          <cell r="Y1902">
            <v>0</v>
          </cell>
          <cell r="Z1902">
            <v>0</v>
          </cell>
          <cell r="AA1902">
            <v>0</v>
          </cell>
          <cell r="AB1902">
            <v>0</v>
          </cell>
          <cell r="AC1902">
            <v>0</v>
          </cell>
          <cell r="AD1902">
            <v>0</v>
          </cell>
          <cell r="AE1902">
            <v>0</v>
          </cell>
          <cell r="AF1902">
            <v>0</v>
          </cell>
          <cell r="AG1902">
            <v>0</v>
          </cell>
          <cell r="AH1902">
            <v>0</v>
          </cell>
          <cell r="AI1902">
            <v>0</v>
          </cell>
        </row>
        <row r="1903">
          <cell r="C1903" t="str">
            <v>SL1071200</v>
          </cell>
          <cell r="D1903" t="str">
            <v>Suministro e instalacion de puerta en aluminio acceso principal DIM:(2,52x2,87)</v>
          </cell>
          <cell r="E1903" t="str">
            <v>Un</v>
          </cell>
          <cell r="F1903">
            <v>0</v>
          </cell>
          <cell r="G1903">
            <v>0</v>
          </cell>
          <cell r="J1903">
            <v>0</v>
          </cell>
          <cell r="K1903" t="str">
            <v>HERRAMIENTA.MENOR(%)-0,02</v>
          </cell>
          <cell r="L1903" t="str">
            <v>islm10002445-62</v>
          </cell>
          <cell r="M1903" t="str">
            <v>islm10002446-7,23</v>
          </cell>
          <cell r="N1903" t="str">
            <v>islm10002447-18,34</v>
          </cell>
          <cell r="O1903" t="str">
            <v>islm10002448-5,74</v>
          </cell>
          <cell r="P1903" t="str">
            <v>islm10002449-6</v>
          </cell>
          <cell r="Q1903" t="str">
            <v>islm10002450-5,04</v>
          </cell>
          <cell r="R1903" t="str">
            <v>islm10002451-1</v>
          </cell>
          <cell r="S1903" t="str">
            <v>islp10007600-1</v>
          </cell>
          <cell r="T1903">
            <v>0</v>
          </cell>
          <cell r="U1903">
            <v>0</v>
          </cell>
          <cell r="V1903">
            <v>0</v>
          </cell>
          <cell r="W1903">
            <v>0</v>
          </cell>
          <cell r="X1903">
            <v>0</v>
          </cell>
          <cell r="Y1903">
            <v>0</v>
          </cell>
          <cell r="Z1903">
            <v>0</v>
          </cell>
          <cell r="AA1903">
            <v>0</v>
          </cell>
          <cell r="AB1903">
            <v>0</v>
          </cell>
          <cell r="AC1903">
            <v>0</v>
          </cell>
          <cell r="AD1903">
            <v>0</v>
          </cell>
          <cell r="AE1903">
            <v>0</v>
          </cell>
          <cell r="AF1903">
            <v>0</v>
          </cell>
          <cell r="AG1903">
            <v>0</v>
          </cell>
          <cell r="AH1903">
            <v>0</v>
          </cell>
          <cell r="AI1903">
            <v>0</v>
          </cell>
        </row>
        <row r="1904">
          <cell r="C1904" t="str">
            <v>SL1071300</v>
          </cell>
          <cell r="D1904" t="str">
            <v>Demolicion muros de jardineras exteriores en mal estado</v>
          </cell>
          <cell r="E1904" t="str">
            <v>M2</v>
          </cell>
          <cell r="F1904" t="str">
            <v>isle10005700</v>
          </cell>
          <cell r="G1904">
            <v>0</v>
          </cell>
          <cell r="J1904">
            <v>0</v>
          </cell>
          <cell r="K1904" t="str">
            <v>HERRAMIENTA.MENOR(%)-0,1</v>
          </cell>
          <cell r="L1904" t="str">
            <v>isle10005700-,027</v>
          </cell>
          <cell r="M1904" t="str">
            <v>islp10006200-,03</v>
          </cell>
          <cell r="N1904">
            <v>0</v>
          </cell>
          <cell r="O1904">
            <v>0</v>
          </cell>
          <cell r="P1904">
            <v>0</v>
          </cell>
          <cell r="Q1904">
            <v>0</v>
          </cell>
          <cell r="R1904">
            <v>0</v>
          </cell>
          <cell r="S1904">
            <v>0</v>
          </cell>
          <cell r="T1904">
            <v>0</v>
          </cell>
          <cell r="U1904">
            <v>0</v>
          </cell>
          <cell r="V1904">
            <v>0</v>
          </cell>
          <cell r="W1904">
            <v>0</v>
          </cell>
          <cell r="X1904">
            <v>0</v>
          </cell>
          <cell r="Y1904">
            <v>0</v>
          </cell>
          <cell r="Z1904">
            <v>0</v>
          </cell>
          <cell r="AA1904">
            <v>0</v>
          </cell>
          <cell r="AB1904">
            <v>0</v>
          </cell>
          <cell r="AC1904">
            <v>0</v>
          </cell>
          <cell r="AD1904">
            <v>0</v>
          </cell>
          <cell r="AE1904">
            <v>0</v>
          </cell>
          <cell r="AF1904">
            <v>0</v>
          </cell>
          <cell r="AG1904">
            <v>0</v>
          </cell>
          <cell r="AH1904">
            <v>0</v>
          </cell>
          <cell r="AI1904">
            <v>0</v>
          </cell>
        </row>
        <row r="1905">
          <cell r="C1905" t="str">
            <v>SL1071400</v>
          </cell>
          <cell r="D1905" t="str">
            <v>Conformacion de gradas de acceso en ladrillo doble, mortero de pega 1:4, incluye relleno material seleccionado y plantilla de piso 0,05 concreto de 2500 psi</v>
          </cell>
          <cell r="E1905" t="str">
            <v>ML</v>
          </cell>
          <cell r="F1905">
            <v>0</v>
          </cell>
          <cell r="G1905">
            <v>0</v>
          </cell>
          <cell r="J1905">
            <v>0</v>
          </cell>
          <cell r="K1905" t="str">
            <v>HERRAMIENTA.MENOR(%)-0,1</v>
          </cell>
          <cell r="L1905" t="str">
            <v>igob1013700-63</v>
          </cell>
          <cell r="M1905" t="str">
            <v>SLASUB100021-,042</v>
          </cell>
          <cell r="N1905" t="str">
            <v>SLASUB100015-,053</v>
          </cell>
          <cell r="O1905" t="str">
            <v>SLASUB100026-,5</v>
          </cell>
          <cell r="P1905" t="str">
            <v>islp10006200-,06</v>
          </cell>
          <cell r="Q1905">
            <v>0</v>
          </cell>
          <cell r="R1905">
            <v>0</v>
          </cell>
          <cell r="S1905">
            <v>0</v>
          </cell>
          <cell r="T1905">
            <v>0</v>
          </cell>
          <cell r="U1905">
            <v>0</v>
          </cell>
          <cell r="V1905">
            <v>0</v>
          </cell>
          <cell r="W1905">
            <v>0</v>
          </cell>
          <cell r="X1905">
            <v>0</v>
          </cell>
          <cell r="Y1905">
            <v>0</v>
          </cell>
          <cell r="Z1905">
            <v>0</v>
          </cell>
          <cell r="AA1905">
            <v>0</v>
          </cell>
          <cell r="AB1905">
            <v>0</v>
          </cell>
          <cell r="AC1905">
            <v>0</v>
          </cell>
          <cell r="AD1905">
            <v>0</v>
          </cell>
          <cell r="AE1905">
            <v>0</v>
          </cell>
          <cell r="AF1905">
            <v>0</v>
          </cell>
          <cell r="AG1905">
            <v>0</v>
          </cell>
          <cell r="AH1905">
            <v>0</v>
          </cell>
          <cell r="AI1905">
            <v>0</v>
          </cell>
        </row>
        <row r="1906">
          <cell r="C1906" t="str">
            <v>SL1071500</v>
          </cell>
          <cell r="D1906" t="str">
            <v>Suministro e instalacion de letrero para acceso principal en letra tipo bronce, fijada en muro altura 4,00 m, h por letra 0,50m</v>
          </cell>
          <cell r="E1906" t="str">
            <v>Un</v>
          </cell>
          <cell r="F1906">
            <v>0</v>
          </cell>
          <cell r="G1906">
            <v>0</v>
          </cell>
          <cell r="J1906">
            <v>0</v>
          </cell>
          <cell r="K1906" t="str">
            <v>HERRAMIENTA.MENOR(%)-0,1</v>
          </cell>
          <cell r="L1906" t="str">
            <v>isle10007000-2</v>
          </cell>
          <cell r="M1906" t="str">
            <v>islm10002452-1</v>
          </cell>
          <cell r="N1906" t="str">
            <v>islp10006700-,1</v>
          </cell>
          <cell r="O1906">
            <v>0</v>
          </cell>
          <cell r="P1906">
            <v>0</v>
          </cell>
          <cell r="Q1906">
            <v>0</v>
          </cell>
          <cell r="R1906">
            <v>0</v>
          </cell>
          <cell r="S1906">
            <v>0</v>
          </cell>
          <cell r="T1906">
            <v>0</v>
          </cell>
          <cell r="U1906">
            <v>0</v>
          </cell>
          <cell r="V1906">
            <v>0</v>
          </cell>
          <cell r="W1906">
            <v>0</v>
          </cell>
          <cell r="X1906">
            <v>0</v>
          </cell>
          <cell r="Y1906">
            <v>0</v>
          </cell>
          <cell r="Z1906">
            <v>0</v>
          </cell>
          <cell r="AA1906">
            <v>0</v>
          </cell>
          <cell r="AB1906">
            <v>0</v>
          </cell>
          <cell r="AC1906">
            <v>0</v>
          </cell>
          <cell r="AD1906">
            <v>0</v>
          </cell>
          <cell r="AE1906">
            <v>0</v>
          </cell>
          <cell r="AF1906">
            <v>0</v>
          </cell>
          <cell r="AG1906">
            <v>0</v>
          </cell>
          <cell r="AH1906">
            <v>0</v>
          </cell>
          <cell r="AI1906">
            <v>0</v>
          </cell>
        </row>
        <row r="1907">
          <cell r="C1907" t="str">
            <v>SL1071600</v>
          </cell>
          <cell r="D1907" t="str">
            <v>Demolicion de meson en concreto ANTIGUAMENTE USADO PARA LAS NECROPCIAS  Dim:(2,00x0,68)</v>
          </cell>
          <cell r="E1907" t="str">
            <v>ML</v>
          </cell>
          <cell r="F1907">
            <v>0</v>
          </cell>
          <cell r="G1907">
            <v>0</v>
          </cell>
          <cell r="J1907">
            <v>0</v>
          </cell>
          <cell r="K1907" t="str">
            <v>HERRAMIENTA.MENOR(%)-0,1</v>
          </cell>
          <cell r="L1907" t="str">
            <v>islt10000700-,15</v>
          </cell>
          <cell r="M1907" t="str">
            <v>islp10006200-,0366</v>
          </cell>
          <cell r="N1907">
            <v>0</v>
          </cell>
          <cell r="O1907">
            <v>0</v>
          </cell>
          <cell r="P1907">
            <v>0</v>
          </cell>
          <cell r="Q1907">
            <v>0</v>
          </cell>
          <cell r="R1907">
            <v>0</v>
          </cell>
          <cell r="S1907">
            <v>0</v>
          </cell>
          <cell r="T1907">
            <v>0</v>
          </cell>
          <cell r="U1907">
            <v>0</v>
          </cell>
          <cell r="V1907">
            <v>0</v>
          </cell>
          <cell r="W1907">
            <v>0</v>
          </cell>
          <cell r="X1907">
            <v>0</v>
          </cell>
          <cell r="Y1907">
            <v>0</v>
          </cell>
          <cell r="Z1907">
            <v>0</v>
          </cell>
          <cell r="AA1907">
            <v>0</v>
          </cell>
          <cell r="AB1907">
            <v>0</v>
          </cell>
          <cell r="AC1907">
            <v>0</v>
          </cell>
          <cell r="AD1907">
            <v>0</v>
          </cell>
          <cell r="AE1907">
            <v>0</v>
          </cell>
          <cell r="AF1907">
            <v>0</v>
          </cell>
          <cell r="AG1907">
            <v>0</v>
          </cell>
          <cell r="AH1907">
            <v>0</v>
          </cell>
          <cell r="AI1907">
            <v>0</v>
          </cell>
        </row>
        <row r="1908">
          <cell r="C1908" t="str">
            <v>SL1071700</v>
          </cell>
          <cell r="D1908" t="str">
            <v>Desmonte de lavamanos</v>
          </cell>
          <cell r="E1908" t="str">
            <v>Un</v>
          </cell>
          <cell r="F1908">
            <v>0</v>
          </cell>
          <cell r="G1908">
            <v>0</v>
          </cell>
          <cell r="J1908">
            <v>0</v>
          </cell>
          <cell r="K1908" t="str">
            <v>HERRAMIENTA.MENOR(%)-0,1</v>
          </cell>
          <cell r="L1908" t="str">
            <v>islt10000700-,55</v>
          </cell>
          <cell r="M1908" t="str">
            <v>islp10006200-,045</v>
          </cell>
          <cell r="N1908">
            <v>0</v>
          </cell>
          <cell r="O1908">
            <v>0</v>
          </cell>
          <cell r="P1908">
            <v>0</v>
          </cell>
          <cell r="Q1908">
            <v>0</v>
          </cell>
          <cell r="R1908">
            <v>0</v>
          </cell>
          <cell r="S1908">
            <v>0</v>
          </cell>
          <cell r="T1908">
            <v>0</v>
          </cell>
          <cell r="U1908">
            <v>0</v>
          </cell>
          <cell r="V1908">
            <v>0</v>
          </cell>
          <cell r="W1908">
            <v>0</v>
          </cell>
          <cell r="X1908">
            <v>0</v>
          </cell>
          <cell r="Y1908">
            <v>0</v>
          </cell>
          <cell r="Z1908">
            <v>0</v>
          </cell>
          <cell r="AA1908">
            <v>0</v>
          </cell>
          <cell r="AB1908">
            <v>0</v>
          </cell>
          <cell r="AC1908">
            <v>0</v>
          </cell>
          <cell r="AD1908">
            <v>0</v>
          </cell>
          <cell r="AE1908">
            <v>0</v>
          </cell>
          <cell r="AF1908">
            <v>0</v>
          </cell>
          <cell r="AG1908">
            <v>0</v>
          </cell>
          <cell r="AH1908">
            <v>0</v>
          </cell>
          <cell r="AI1908">
            <v>0</v>
          </cell>
        </row>
        <row r="1909">
          <cell r="C1909" t="str">
            <v>SL1071800</v>
          </cell>
          <cell r="D1909" t="str">
            <v>Desmonte de cielo raso en mal estado</v>
          </cell>
          <cell r="E1909" t="str">
            <v>M2</v>
          </cell>
          <cell r="F1909">
            <v>0</v>
          </cell>
          <cell r="G1909">
            <v>0</v>
          </cell>
          <cell r="J1909">
            <v>0</v>
          </cell>
          <cell r="K1909" t="str">
            <v>HERRAMIENTA.MENOR(%)-0,1</v>
          </cell>
          <cell r="L1909" t="str">
            <v>isle10007000-,11</v>
          </cell>
          <cell r="M1909" t="str">
            <v>islt10000700-,35</v>
          </cell>
          <cell r="N1909" t="str">
            <v>islp10006200-,023</v>
          </cell>
          <cell r="O1909">
            <v>0</v>
          </cell>
          <cell r="P1909">
            <v>0</v>
          </cell>
          <cell r="Q1909">
            <v>0</v>
          </cell>
          <cell r="R1909">
            <v>0</v>
          </cell>
          <cell r="S1909">
            <v>0</v>
          </cell>
          <cell r="T1909">
            <v>0</v>
          </cell>
          <cell r="U1909">
            <v>0</v>
          </cell>
          <cell r="V1909">
            <v>0</v>
          </cell>
          <cell r="W1909">
            <v>0</v>
          </cell>
          <cell r="X1909">
            <v>0</v>
          </cell>
          <cell r="Y1909">
            <v>0</v>
          </cell>
          <cell r="Z1909">
            <v>0</v>
          </cell>
          <cell r="AA1909">
            <v>0</v>
          </cell>
          <cell r="AB1909">
            <v>0</v>
          </cell>
          <cell r="AC1909">
            <v>0</v>
          </cell>
          <cell r="AD1909">
            <v>0</v>
          </cell>
          <cell r="AE1909">
            <v>0</v>
          </cell>
          <cell r="AF1909">
            <v>0</v>
          </cell>
          <cell r="AG1909">
            <v>0</v>
          </cell>
          <cell r="AH1909">
            <v>0</v>
          </cell>
          <cell r="AI1909">
            <v>0</v>
          </cell>
        </row>
        <row r="1910">
          <cell r="C1910" t="str">
            <v>SL1071900</v>
          </cell>
          <cell r="D1910" t="str">
            <v>Construccion de nichos en cemento y placas de concreto para 32 depòsitos</v>
          </cell>
          <cell r="E1910" t="str">
            <v>Glb</v>
          </cell>
          <cell r="F1910">
            <v>0</v>
          </cell>
          <cell r="G1910">
            <v>0</v>
          </cell>
          <cell r="J1910">
            <v>0</v>
          </cell>
          <cell r="K1910" t="str">
            <v>HERRAMIENTA.MENOR(%)-0,1</v>
          </cell>
          <cell r="L1910" t="str">
            <v>isle10007000-9</v>
          </cell>
          <cell r="M1910" t="str">
            <v>islm10002453-4</v>
          </cell>
          <cell r="N1910" t="str">
            <v>islm10002454-7</v>
          </cell>
          <cell r="O1910" t="str">
            <v>islm10002455-5</v>
          </cell>
          <cell r="P1910" t="str">
            <v>SLASUB100015-1,08</v>
          </cell>
          <cell r="Q1910" t="str">
            <v>SLASUB100042-85</v>
          </cell>
          <cell r="R1910" t="str">
            <v>islm10001992-140</v>
          </cell>
          <cell r="S1910" t="str">
            <v>SLASUB100021-,21</v>
          </cell>
          <cell r="T1910" t="str">
            <v>SLASUB100022-,43</v>
          </cell>
          <cell r="U1910" t="str">
            <v>islp10006200-,55</v>
          </cell>
          <cell r="V1910">
            <v>0</v>
          </cell>
          <cell r="W1910">
            <v>0</v>
          </cell>
          <cell r="X1910">
            <v>0</v>
          </cell>
          <cell r="Y1910">
            <v>0</v>
          </cell>
          <cell r="Z1910">
            <v>0</v>
          </cell>
          <cell r="AA1910">
            <v>0</v>
          </cell>
          <cell r="AB1910">
            <v>0</v>
          </cell>
          <cell r="AC1910">
            <v>0</v>
          </cell>
          <cell r="AD1910">
            <v>0</v>
          </cell>
          <cell r="AE1910">
            <v>0</v>
          </cell>
          <cell r="AF1910">
            <v>0</v>
          </cell>
          <cell r="AG1910">
            <v>0</v>
          </cell>
          <cell r="AH1910">
            <v>0</v>
          </cell>
          <cell r="AI1910">
            <v>0</v>
          </cell>
        </row>
        <row r="1911">
          <cell r="C1911" t="str">
            <v>SL1072000</v>
          </cell>
          <cell r="D1911" t="str">
            <v>Suministro e instalacion de pirlan escalon en aluminio.</v>
          </cell>
          <cell r="E1911" t="str">
            <v>M2</v>
          </cell>
          <cell r="F1911">
            <v>0</v>
          </cell>
          <cell r="G1911">
            <v>0</v>
          </cell>
          <cell r="J1911">
            <v>0</v>
          </cell>
          <cell r="K1911" t="str">
            <v>HERRAMIENTA.MENOR(%)-0,1</v>
          </cell>
          <cell r="L1911" t="str">
            <v>islm10002456-,18</v>
          </cell>
          <cell r="M1911" t="str">
            <v>islp10008000-,055</v>
          </cell>
          <cell r="N1911">
            <v>0</v>
          </cell>
          <cell r="O1911">
            <v>0</v>
          </cell>
          <cell r="P1911">
            <v>0</v>
          </cell>
          <cell r="Q1911">
            <v>0</v>
          </cell>
          <cell r="R1911">
            <v>0</v>
          </cell>
          <cell r="S1911">
            <v>0</v>
          </cell>
          <cell r="T1911">
            <v>0</v>
          </cell>
          <cell r="U1911">
            <v>0</v>
          </cell>
          <cell r="V1911">
            <v>0</v>
          </cell>
          <cell r="W1911">
            <v>0</v>
          </cell>
          <cell r="X1911">
            <v>0</v>
          </cell>
          <cell r="Y1911">
            <v>0</v>
          </cell>
          <cell r="Z1911">
            <v>0</v>
          </cell>
          <cell r="AA1911">
            <v>0</v>
          </cell>
          <cell r="AB1911">
            <v>0</v>
          </cell>
          <cell r="AC1911">
            <v>0</v>
          </cell>
          <cell r="AD1911">
            <v>0</v>
          </cell>
          <cell r="AE1911">
            <v>0</v>
          </cell>
          <cell r="AF1911">
            <v>0</v>
          </cell>
          <cell r="AG1911">
            <v>0</v>
          </cell>
          <cell r="AH1911">
            <v>0</v>
          </cell>
          <cell r="AI1911">
            <v>0</v>
          </cell>
        </row>
        <row r="1912">
          <cell r="C1912" t="str">
            <v>SL1072100</v>
          </cell>
          <cell r="D1912" t="str">
            <v>Desmonte de porton en mal estado (0,80X2,00)</v>
          </cell>
          <cell r="E1912" t="str">
            <v>UN</v>
          </cell>
          <cell r="F1912">
            <v>0</v>
          </cell>
          <cell r="G1912">
            <v>0</v>
          </cell>
          <cell r="J1912">
            <v>0</v>
          </cell>
          <cell r="K1912" t="str">
            <v>HERRAMIENTA.MENOR(%)-0,1</v>
          </cell>
          <cell r="L1912" t="str">
            <v>islp10006500-,3</v>
          </cell>
          <cell r="M1912">
            <v>0</v>
          </cell>
          <cell r="N1912">
            <v>0</v>
          </cell>
          <cell r="O1912">
            <v>0</v>
          </cell>
          <cell r="P1912">
            <v>0</v>
          </cell>
          <cell r="Q1912">
            <v>0</v>
          </cell>
          <cell r="R1912">
            <v>0</v>
          </cell>
          <cell r="S1912">
            <v>0</v>
          </cell>
          <cell r="T1912">
            <v>0</v>
          </cell>
          <cell r="U1912">
            <v>0</v>
          </cell>
          <cell r="V1912">
            <v>0</v>
          </cell>
          <cell r="W1912">
            <v>0</v>
          </cell>
          <cell r="X1912">
            <v>0</v>
          </cell>
          <cell r="Y1912">
            <v>0</v>
          </cell>
          <cell r="Z1912">
            <v>0</v>
          </cell>
          <cell r="AA1912">
            <v>0</v>
          </cell>
          <cell r="AB1912">
            <v>0</v>
          </cell>
          <cell r="AC1912">
            <v>0</v>
          </cell>
          <cell r="AD1912">
            <v>0</v>
          </cell>
          <cell r="AE1912">
            <v>0</v>
          </cell>
          <cell r="AF1912">
            <v>0</v>
          </cell>
          <cell r="AG1912">
            <v>0</v>
          </cell>
          <cell r="AH1912">
            <v>0</v>
          </cell>
          <cell r="AI1912">
            <v>0</v>
          </cell>
        </row>
        <row r="1913">
          <cell r="C1913" t="str">
            <v>SL1072200</v>
          </cell>
          <cell r="D1913" t="str">
            <v>Instalcion redes sanitarias 4"PVC</v>
          </cell>
          <cell r="E1913" t="str">
            <v>ML</v>
          </cell>
          <cell r="F1913">
            <v>0</v>
          </cell>
          <cell r="G1913">
            <v>0</v>
          </cell>
          <cell r="J1913">
            <v>0</v>
          </cell>
          <cell r="K1913" t="str">
            <v>HERRAMIENTA.MENOR(%)-,048</v>
          </cell>
          <cell r="L1913" t="str">
            <v>islm10002457-1,05</v>
          </cell>
          <cell r="M1913" t="str">
            <v>islm10002459-,36</v>
          </cell>
          <cell r="N1913" t="str">
            <v>islm10002461-,01</v>
          </cell>
          <cell r="O1913" t="str">
            <v>islp10006300-,06</v>
          </cell>
          <cell r="P1913">
            <v>0</v>
          </cell>
          <cell r="Q1913">
            <v>0</v>
          </cell>
          <cell r="R1913">
            <v>0</v>
          </cell>
          <cell r="S1913">
            <v>0</v>
          </cell>
          <cell r="T1913">
            <v>0</v>
          </cell>
          <cell r="U1913">
            <v>0</v>
          </cell>
          <cell r="V1913">
            <v>0</v>
          </cell>
          <cell r="W1913">
            <v>0</v>
          </cell>
          <cell r="X1913">
            <v>0</v>
          </cell>
          <cell r="Y1913">
            <v>0</v>
          </cell>
          <cell r="Z1913">
            <v>0</v>
          </cell>
          <cell r="AA1913">
            <v>0</v>
          </cell>
          <cell r="AB1913">
            <v>0</v>
          </cell>
          <cell r="AC1913">
            <v>0</v>
          </cell>
          <cell r="AD1913">
            <v>0</v>
          </cell>
          <cell r="AE1913">
            <v>0</v>
          </cell>
          <cell r="AF1913">
            <v>0</v>
          </cell>
          <cell r="AG1913">
            <v>0</v>
          </cell>
          <cell r="AH1913">
            <v>0</v>
          </cell>
          <cell r="AI1913">
            <v>0</v>
          </cell>
        </row>
        <row r="1914">
          <cell r="C1914" t="str">
            <v>SL1072300</v>
          </cell>
          <cell r="D1914" t="str">
            <v>Instalacion de redes sanitarias de 2"PVC</v>
          </cell>
          <cell r="E1914" t="str">
            <v>ML</v>
          </cell>
          <cell r="F1914">
            <v>0</v>
          </cell>
          <cell r="G1914">
            <v>0</v>
          </cell>
          <cell r="J1914">
            <v>0</v>
          </cell>
          <cell r="K1914" t="str">
            <v>HERRAMIENTA.MENOR(%)-,048</v>
          </cell>
          <cell r="L1914" t="str">
            <v>islm10002458-1,05</v>
          </cell>
          <cell r="M1914" t="str">
            <v>islm10002460-,36</v>
          </cell>
          <cell r="N1914" t="str">
            <v>islm10002461-,01</v>
          </cell>
          <cell r="O1914" t="str">
            <v>islp10006300-,06</v>
          </cell>
          <cell r="P1914">
            <v>0</v>
          </cell>
          <cell r="Q1914">
            <v>0</v>
          </cell>
          <cell r="R1914">
            <v>0</v>
          </cell>
          <cell r="S1914">
            <v>0</v>
          </cell>
          <cell r="T1914">
            <v>0</v>
          </cell>
          <cell r="U1914">
            <v>0</v>
          </cell>
          <cell r="V1914">
            <v>0</v>
          </cell>
          <cell r="W1914">
            <v>0</v>
          </cell>
          <cell r="X1914">
            <v>0</v>
          </cell>
          <cell r="Y1914">
            <v>0</v>
          </cell>
          <cell r="Z1914">
            <v>0</v>
          </cell>
          <cell r="AA1914">
            <v>0</v>
          </cell>
          <cell r="AB1914">
            <v>0</v>
          </cell>
          <cell r="AC1914">
            <v>0</v>
          </cell>
          <cell r="AD1914">
            <v>0</v>
          </cell>
          <cell r="AE1914">
            <v>0</v>
          </cell>
          <cell r="AF1914">
            <v>0</v>
          </cell>
          <cell r="AG1914">
            <v>0</v>
          </cell>
          <cell r="AH1914">
            <v>0</v>
          </cell>
          <cell r="AI1914">
            <v>0</v>
          </cell>
        </row>
        <row r="1915">
          <cell r="C1915" t="str">
            <v>SL1072400</v>
          </cell>
          <cell r="D1915" t="str">
            <v>Puntos sanitarios de 4"PVC</v>
          </cell>
          <cell r="E1915" t="str">
            <v>Und</v>
          </cell>
          <cell r="F1915">
            <v>0</v>
          </cell>
          <cell r="G1915">
            <v>0</v>
          </cell>
          <cell r="J1915">
            <v>0</v>
          </cell>
          <cell r="K1915" t="str">
            <v>HERRAMIENTA.MENOR(%)-,048</v>
          </cell>
          <cell r="L1915" t="str">
            <v>islm10002457-1,05</v>
          </cell>
          <cell r="M1915" t="str">
            <v>islm10002464-1</v>
          </cell>
          <cell r="N1915" t="str">
            <v>islm10002462-1</v>
          </cell>
          <cell r="O1915" t="str">
            <v>islm10002461-,033</v>
          </cell>
          <cell r="P1915" t="str">
            <v>islp10006300-,1</v>
          </cell>
          <cell r="Q1915">
            <v>0</v>
          </cell>
          <cell r="R1915">
            <v>0</v>
          </cell>
          <cell r="S1915">
            <v>0</v>
          </cell>
          <cell r="T1915">
            <v>0</v>
          </cell>
          <cell r="U1915">
            <v>0</v>
          </cell>
          <cell r="V1915">
            <v>0</v>
          </cell>
          <cell r="W1915">
            <v>0</v>
          </cell>
          <cell r="X1915">
            <v>0</v>
          </cell>
          <cell r="Y1915">
            <v>0</v>
          </cell>
          <cell r="Z1915">
            <v>0</v>
          </cell>
          <cell r="AA1915">
            <v>0</v>
          </cell>
          <cell r="AB1915">
            <v>0</v>
          </cell>
          <cell r="AC1915">
            <v>0</v>
          </cell>
          <cell r="AD1915">
            <v>0</v>
          </cell>
          <cell r="AE1915">
            <v>0</v>
          </cell>
          <cell r="AF1915">
            <v>0</v>
          </cell>
          <cell r="AG1915">
            <v>0</v>
          </cell>
          <cell r="AH1915">
            <v>0</v>
          </cell>
          <cell r="AI1915">
            <v>0</v>
          </cell>
        </row>
        <row r="1916">
          <cell r="C1916" t="str">
            <v>SL1072500</v>
          </cell>
          <cell r="D1916" t="str">
            <v xml:space="preserve">Punto sanitario de 2" PVC </v>
          </cell>
          <cell r="E1916" t="str">
            <v>Und</v>
          </cell>
          <cell r="F1916">
            <v>0</v>
          </cell>
          <cell r="G1916">
            <v>0</v>
          </cell>
          <cell r="J1916">
            <v>0</v>
          </cell>
          <cell r="K1916" t="str">
            <v>HERRAMIENTA.MENOR(%)-,048</v>
          </cell>
          <cell r="L1916" t="str">
            <v>islm10002458-1,05</v>
          </cell>
          <cell r="M1916" t="str">
            <v>islm10002465-1</v>
          </cell>
          <cell r="N1916" t="str">
            <v>islm10002463-1</v>
          </cell>
          <cell r="O1916" t="str">
            <v>islm10002466-1</v>
          </cell>
          <cell r="P1916" t="str">
            <v>islm10002461-,013</v>
          </cell>
          <cell r="Q1916" t="str">
            <v>islp10006300-,1</v>
          </cell>
          <cell r="R1916">
            <v>0</v>
          </cell>
          <cell r="S1916">
            <v>0</v>
          </cell>
          <cell r="T1916">
            <v>0</v>
          </cell>
          <cell r="U1916">
            <v>0</v>
          </cell>
          <cell r="V1916">
            <v>0</v>
          </cell>
          <cell r="W1916">
            <v>0</v>
          </cell>
          <cell r="X1916">
            <v>0</v>
          </cell>
          <cell r="Y1916">
            <v>0</v>
          </cell>
          <cell r="Z1916">
            <v>0</v>
          </cell>
          <cell r="AA1916">
            <v>0</v>
          </cell>
          <cell r="AB1916">
            <v>0</v>
          </cell>
          <cell r="AC1916">
            <v>0</v>
          </cell>
          <cell r="AD1916">
            <v>0</v>
          </cell>
          <cell r="AE1916">
            <v>0</v>
          </cell>
          <cell r="AF1916">
            <v>0</v>
          </cell>
          <cell r="AG1916">
            <v>0</v>
          </cell>
          <cell r="AH1916">
            <v>0</v>
          </cell>
          <cell r="AI1916">
            <v>0</v>
          </cell>
        </row>
        <row r="1917">
          <cell r="C1917" t="str">
            <v>SL1072600</v>
          </cell>
          <cell r="D1917" t="str">
            <v>Tuberia de ventilacion de 2" PVC</v>
          </cell>
          <cell r="E1917" t="str">
            <v>ML</v>
          </cell>
          <cell r="F1917">
            <v>0</v>
          </cell>
          <cell r="G1917">
            <v>0</v>
          </cell>
          <cell r="J1917">
            <v>0</v>
          </cell>
          <cell r="K1917" t="str">
            <v>HERRAMIENTA.MENOR(%)-,048</v>
          </cell>
          <cell r="L1917" t="str">
            <v>islm10002467-1,05</v>
          </cell>
          <cell r="M1917" t="str">
            <v>islm10002460-,36</v>
          </cell>
          <cell r="N1917" t="str">
            <v>islm10002461-,01</v>
          </cell>
          <cell r="O1917" t="str">
            <v>islp10006300-,06</v>
          </cell>
          <cell r="P1917">
            <v>0</v>
          </cell>
          <cell r="Q1917">
            <v>0</v>
          </cell>
          <cell r="R1917">
            <v>0</v>
          </cell>
          <cell r="S1917">
            <v>0</v>
          </cell>
          <cell r="T1917">
            <v>0</v>
          </cell>
          <cell r="U1917">
            <v>0</v>
          </cell>
          <cell r="V1917">
            <v>0</v>
          </cell>
          <cell r="W1917">
            <v>0</v>
          </cell>
          <cell r="X1917">
            <v>0</v>
          </cell>
          <cell r="Y1917">
            <v>0</v>
          </cell>
          <cell r="Z1917">
            <v>0</v>
          </cell>
          <cell r="AA1917">
            <v>0</v>
          </cell>
          <cell r="AB1917">
            <v>0</v>
          </cell>
          <cell r="AC1917">
            <v>0</v>
          </cell>
          <cell r="AD1917">
            <v>0</v>
          </cell>
          <cell r="AE1917">
            <v>0</v>
          </cell>
          <cell r="AF1917">
            <v>0</v>
          </cell>
          <cell r="AG1917">
            <v>0</v>
          </cell>
          <cell r="AH1917">
            <v>0</v>
          </cell>
          <cell r="AI1917">
            <v>0</v>
          </cell>
        </row>
        <row r="1918">
          <cell r="C1918" t="str">
            <v>SL1072700</v>
          </cell>
          <cell r="D1918" t="str">
            <v>Red hidraulica de 1/2"PVC</v>
          </cell>
          <cell r="E1918" t="str">
            <v>ML</v>
          </cell>
          <cell r="F1918">
            <v>0</v>
          </cell>
          <cell r="G1918">
            <v>0</v>
          </cell>
          <cell r="J1918">
            <v>0</v>
          </cell>
          <cell r="K1918" t="str">
            <v>HERRAMIENTA.MENOR(%)-,048</v>
          </cell>
          <cell r="L1918" t="str">
            <v>islm10002468-1,05</v>
          </cell>
          <cell r="M1918" t="str">
            <v>islm10002469-,34</v>
          </cell>
          <cell r="N1918" t="str">
            <v>islm10002470-,34</v>
          </cell>
          <cell r="O1918" t="str">
            <v>islm10002471-,34</v>
          </cell>
          <cell r="P1918" t="str">
            <v>islm10002461-,01</v>
          </cell>
          <cell r="Q1918" t="str">
            <v>islp10006300-,033</v>
          </cell>
          <cell r="R1918">
            <v>0</v>
          </cell>
          <cell r="S1918">
            <v>0</v>
          </cell>
          <cell r="T1918">
            <v>0</v>
          </cell>
          <cell r="U1918">
            <v>0</v>
          </cell>
          <cell r="V1918">
            <v>0</v>
          </cell>
          <cell r="W1918">
            <v>0</v>
          </cell>
          <cell r="X1918">
            <v>0</v>
          </cell>
          <cell r="Y1918">
            <v>0</v>
          </cell>
          <cell r="Z1918">
            <v>0</v>
          </cell>
          <cell r="AA1918">
            <v>0</v>
          </cell>
          <cell r="AB1918">
            <v>0</v>
          </cell>
          <cell r="AC1918">
            <v>0</v>
          </cell>
          <cell r="AD1918">
            <v>0</v>
          </cell>
          <cell r="AE1918">
            <v>0</v>
          </cell>
          <cell r="AF1918">
            <v>0</v>
          </cell>
          <cell r="AG1918">
            <v>0</v>
          </cell>
          <cell r="AH1918">
            <v>0</v>
          </cell>
          <cell r="AI1918">
            <v>0</v>
          </cell>
        </row>
        <row r="1919">
          <cell r="C1919" t="str">
            <v>SL1072800</v>
          </cell>
          <cell r="D1919" t="str">
            <v>Punto hidraulico de 1/2"PVC</v>
          </cell>
          <cell r="E1919" t="str">
            <v>Und</v>
          </cell>
          <cell r="F1919">
            <v>0</v>
          </cell>
          <cell r="G1919">
            <v>0</v>
          </cell>
          <cell r="J1919">
            <v>0</v>
          </cell>
          <cell r="K1919" t="str">
            <v>HERRAMIENTA.MENOR(%)-,048</v>
          </cell>
          <cell r="L1919" t="str">
            <v>islm10002468-1,05</v>
          </cell>
          <cell r="M1919" t="str">
            <v>islm10002469-1</v>
          </cell>
          <cell r="N1919" t="str">
            <v>islm10002470-1</v>
          </cell>
          <cell r="O1919" t="str">
            <v>islm10002471-1</v>
          </cell>
          <cell r="P1919" t="str">
            <v>islm10002461-,015</v>
          </cell>
          <cell r="Q1919" t="str">
            <v>islp10006300-,09</v>
          </cell>
          <cell r="R1919">
            <v>0</v>
          </cell>
          <cell r="S1919">
            <v>0</v>
          </cell>
          <cell r="T1919">
            <v>0</v>
          </cell>
          <cell r="U1919">
            <v>0</v>
          </cell>
          <cell r="V1919">
            <v>0</v>
          </cell>
          <cell r="W1919">
            <v>0</v>
          </cell>
          <cell r="X1919">
            <v>0</v>
          </cell>
          <cell r="Y1919">
            <v>0</v>
          </cell>
          <cell r="Z1919">
            <v>0</v>
          </cell>
          <cell r="AA1919">
            <v>0</v>
          </cell>
          <cell r="AB1919">
            <v>0</v>
          </cell>
          <cell r="AC1919">
            <v>0</v>
          </cell>
          <cell r="AD1919">
            <v>0</v>
          </cell>
          <cell r="AE1919">
            <v>0</v>
          </cell>
          <cell r="AF1919">
            <v>0</v>
          </cell>
          <cell r="AG1919">
            <v>0</v>
          </cell>
          <cell r="AH1919">
            <v>0</v>
          </cell>
          <cell r="AI1919">
            <v>0</v>
          </cell>
        </row>
        <row r="1920">
          <cell r="C1920" t="str">
            <v>SL1072900</v>
          </cell>
          <cell r="D1920" t="str">
            <v>Suministro e instalacion de sifon completo de 2"</v>
          </cell>
          <cell r="E1920" t="str">
            <v>Und</v>
          </cell>
          <cell r="F1920">
            <v>0</v>
          </cell>
          <cell r="G1920">
            <v>0</v>
          </cell>
          <cell r="J1920">
            <v>0</v>
          </cell>
          <cell r="K1920" t="str">
            <v>HERRAMIENTA.MENOR(%)-,048</v>
          </cell>
          <cell r="L1920" t="str">
            <v>islm10002472-1</v>
          </cell>
          <cell r="M1920" t="str">
            <v>islm10002461-,05</v>
          </cell>
          <cell r="N1920" t="str">
            <v>islp10006300-,09</v>
          </cell>
          <cell r="O1920">
            <v>0</v>
          </cell>
          <cell r="P1920">
            <v>0</v>
          </cell>
          <cell r="Q1920">
            <v>0</v>
          </cell>
          <cell r="R1920">
            <v>0</v>
          </cell>
          <cell r="S1920">
            <v>0</v>
          </cell>
          <cell r="T1920">
            <v>0</v>
          </cell>
          <cell r="U1920">
            <v>0</v>
          </cell>
          <cell r="V1920">
            <v>0</v>
          </cell>
          <cell r="W1920">
            <v>0</v>
          </cell>
          <cell r="X1920">
            <v>0</v>
          </cell>
          <cell r="Y1920">
            <v>0</v>
          </cell>
          <cell r="Z1920">
            <v>0</v>
          </cell>
          <cell r="AA1920">
            <v>0</v>
          </cell>
          <cell r="AB1920">
            <v>0</v>
          </cell>
          <cell r="AC1920">
            <v>0</v>
          </cell>
          <cell r="AD1920">
            <v>0</v>
          </cell>
          <cell r="AE1920">
            <v>0</v>
          </cell>
          <cell r="AF1920">
            <v>0</v>
          </cell>
          <cell r="AG1920">
            <v>0</v>
          </cell>
          <cell r="AH1920">
            <v>0</v>
          </cell>
          <cell r="AI1920">
            <v>0</v>
          </cell>
        </row>
        <row r="1921">
          <cell r="C1921" t="str">
            <v>SL1073000</v>
          </cell>
          <cell r="D1921" t="str">
            <v>Suministro e Instalacion de combo sanitario color blanco ref corona</v>
          </cell>
          <cell r="E1921" t="str">
            <v>Und</v>
          </cell>
          <cell r="F1921">
            <v>0</v>
          </cell>
          <cell r="G1921">
            <v>0</v>
          </cell>
          <cell r="J1921">
            <v>0</v>
          </cell>
          <cell r="K1921" t="str">
            <v>HERRAMIENTA.MENOR(%)-,048</v>
          </cell>
          <cell r="L1921" t="str">
            <v>islm10002473-1</v>
          </cell>
          <cell r="M1921" t="str">
            <v>islm10002474-1</v>
          </cell>
          <cell r="N1921" t="str">
            <v>islm10002475-1</v>
          </cell>
          <cell r="O1921" t="str">
            <v>islm10002476-1</v>
          </cell>
          <cell r="P1921" t="str">
            <v>islm10002477-1</v>
          </cell>
          <cell r="Q1921" t="str">
            <v>islm10001976-3</v>
          </cell>
          <cell r="R1921" t="str">
            <v>islp10006300-,6</v>
          </cell>
          <cell r="S1921">
            <v>0</v>
          </cell>
          <cell r="T1921">
            <v>0</v>
          </cell>
          <cell r="U1921">
            <v>0</v>
          </cell>
          <cell r="V1921">
            <v>0</v>
          </cell>
          <cell r="W1921">
            <v>0</v>
          </cell>
          <cell r="X1921">
            <v>0</v>
          </cell>
          <cell r="Y1921">
            <v>0</v>
          </cell>
          <cell r="Z1921">
            <v>0</v>
          </cell>
          <cell r="AA1921">
            <v>0</v>
          </cell>
          <cell r="AB1921">
            <v>0</v>
          </cell>
          <cell r="AC1921">
            <v>0</v>
          </cell>
          <cell r="AD1921">
            <v>0</v>
          </cell>
          <cell r="AE1921">
            <v>0</v>
          </cell>
          <cell r="AF1921">
            <v>0</v>
          </cell>
          <cell r="AG1921">
            <v>0</v>
          </cell>
          <cell r="AH1921">
            <v>0</v>
          </cell>
          <cell r="AI1921">
            <v>0</v>
          </cell>
        </row>
        <row r="1922">
          <cell r="C1922" t="str">
            <v>SL1073100</v>
          </cell>
          <cell r="D1922" t="str">
            <v>Suministro e instalacion de orinales incluye griferia</v>
          </cell>
          <cell r="E1922" t="str">
            <v>Und</v>
          </cell>
          <cell r="F1922">
            <v>0</v>
          </cell>
          <cell r="G1922">
            <v>0</v>
          </cell>
          <cell r="J1922">
            <v>0</v>
          </cell>
          <cell r="K1922" t="str">
            <v>HERRAMIENTA.MENOR(%)-,008</v>
          </cell>
          <cell r="L1922" t="str">
            <v>islm10002478-1</v>
          </cell>
          <cell r="M1922" t="str">
            <v>islm10001976-3,3</v>
          </cell>
          <cell r="N1922" t="str">
            <v>islm10002479-1</v>
          </cell>
          <cell r="O1922" t="str">
            <v>islp10006300-,5</v>
          </cell>
          <cell r="P1922">
            <v>0</v>
          </cell>
          <cell r="Q1922">
            <v>0</v>
          </cell>
          <cell r="R1922">
            <v>0</v>
          </cell>
          <cell r="S1922">
            <v>0</v>
          </cell>
          <cell r="T1922">
            <v>0</v>
          </cell>
          <cell r="U1922">
            <v>0</v>
          </cell>
          <cell r="V1922">
            <v>0</v>
          </cell>
          <cell r="W1922">
            <v>0</v>
          </cell>
          <cell r="X1922">
            <v>0</v>
          </cell>
          <cell r="Y1922">
            <v>0</v>
          </cell>
          <cell r="Z1922">
            <v>0</v>
          </cell>
          <cell r="AA1922">
            <v>0</v>
          </cell>
          <cell r="AB1922">
            <v>0</v>
          </cell>
          <cell r="AC1922">
            <v>0</v>
          </cell>
          <cell r="AD1922">
            <v>0</v>
          </cell>
          <cell r="AE1922">
            <v>0</v>
          </cell>
          <cell r="AF1922">
            <v>0</v>
          </cell>
          <cell r="AG1922">
            <v>0</v>
          </cell>
          <cell r="AH1922">
            <v>0</v>
          </cell>
          <cell r="AI1922">
            <v>0</v>
          </cell>
        </row>
        <row r="1923">
          <cell r="C1923" t="str">
            <v>SL1073200</v>
          </cell>
          <cell r="D1923" t="str">
            <v>Suministro e instalacion de ducha completa ref:  grival o similar</v>
          </cell>
          <cell r="E1923" t="str">
            <v>Und</v>
          </cell>
          <cell r="F1923">
            <v>0</v>
          </cell>
          <cell r="G1923">
            <v>0</v>
          </cell>
          <cell r="J1923">
            <v>0</v>
          </cell>
          <cell r="K1923" t="str">
            <v>HERRAMIENTA.MENOR(%)-,05</v>
          </cell>
          <cell r="L1923" t="str">
            <v>islm10002480-1</v>
          </cell>
          <cell r="M1923" t="str">
            <v>islm10002342-1</v>
          </cell>
          <cell r="N1923" t="str">
            <v>islp10006300-,09</v>
          </cell>
          <cell r="O1923">
            <v>0</v>
          </cell>
          <cell r="P1923">
            <v>0</v>
          </cell>
          <cell r="Q1923">
            <v>0</v>
          </cell>
          <cell r="R1923">
            <v>0</v>
          </cell>
          <cell r="S1923">
            <v>0</v>
          </cell>
          <cell r="T1923">
            <v>0</v>
          </cell>
          <cell r="U1923">
            <v>0</v>
          </cell>
          <cell r="V1923">
            <v>0</v>
          </cell>
          <cell r="W1923">
            <v>0</v>
          </cell>
          <cell r="X1923">
            <v>0</v>
          </cell>
          <cell r="Y1923">
            <v>0</v>
          </cell>
          <cell r="Z1923">
            <v>0</v>
          </cell>
          <cell r="AA1923">
            <v>0</v>
          </cell>
          <cell r="AB1923">
            <v>0</v>
          </cell>
          <cell r="AC1923">
            <v>0</v>
          </cell>
          <cell r="AD1923">
            <v>0</v>
          </cell>
          <cell r="AE1923">
            <v>0</v>
          </cell>
          <cell r="AF1923">
            <v>0</v>
          </cell>
          <cell r="AG1923">
            <v>0</v>
          </cell>
          <cell r="AH1923">
            <v>0</v>
          </cell>
          <cell r="AI1923">
            <v>0</v>
          </cell>
        </row>
        <row r="1924">
          <cell r="C1924" t="str">
            <v>SL1073300</v>
          </cell>
          <cell r="D1924" t="str">
            <v>Suministro e instalacion de puertas area de sanitarios en lamina calibre 15, pintada incluye cerrojo(1,00x0,80) son: 4</v>
          </cell>
          <cell r="E1924" t="str">
            <v>M2</v>
          </cell>
          <cell r="F1924">
            <v>0</v>
          </cell>
          <cell r="G1924">
            <v>0</v>
          </cell>
          <cell r="J1924">
            <v>0</v>
          </cell>
          <cell r="K1924" t="str">
            <v>HERRAMIENTA.MENOR(%)-,05</v>
          </cell>
          <cell r="L1924" t="str">
            <v>isle10006500-,08</v>
          </cell>
          <cell r="M1924" t="str">
            <v>islm10002481-1,05</v>
          </cell>
          <cell r="N1924" t="str">
            <v>islm10002482-,16</v>
          </cell>
          <cell r="O1924" t="str">
            <v>islm10002483-,55</v>
          </cell>
          <cell r="P1924" t="str">
            <v>islm10002484-1,75</v>
          </cell>
          <cell r="Q1924" t="str">
            <v>islm10002303-,23</v>
          </cell>
          <cell r="R1924" t="str">
            <v>islm10002302-,12</v>
          </cell>
          <cell r="S1924" t="str">
            <v>islm10002439-,32</v>
          </cell>
          <cell r="T1924" t="str">
            <v>islt10003400-1</v>
          </cell>
          <cell r="U1924" t="str">
            <v>islp10009400-,2</v>
          </cell>
          <cell r="V1924">
            <v>0</v>
          </cell>
          <cell r="W1924">
            <v>0</v>
          </cell>
          <cell r="X1924">
            <v>0</v>
          </cell>
          <cell r="Y1924">
            <v>0</v>
          </cell>
          <cell r="Z1924">
            <v>0</v>
          </cell>
          <cell r="AA1924">
            <v>0</v>
          </cell>
          <cell r="AB1924">
            <v>0</v>
          </cell>
          <cell r="AC1924">
            <v>0</v>
          </cell>
          <cell r="AD1924">
            <v>0</v>
          </cell>
          <cell r="AE1924">
            <v>0</v>
          </cell>
          <cell r="AF1924">
            <v>0</v>
          </cell>
          <cell r="AG1924">
            <v>0</v>
          </cell>
          <cell r="AH1924">
            <v>0</v>
          </cell>
          <cell r="AI1924">
            <v>0</v>
          </cell>
        </row>
        <row r="1925">
          <cell r="C1925" t="str">
            <v>SL1073400</v>
          </cell>
          <cell r="D1925" t="str">
            <v>Caja de inspeccion dim: ( 0,80x0,80) en ladrillo comun, pañetado integralmente mortero inpermeabilizado 1:4,  incluye excavacion y tape, tapa en concreto 2500 psi armado As 3/8 @0,10 ambos sentidos, cañuelas interiores pulidas, marco en angulo de  1 1/2"X</v>
          </cell>
          <cell r="E1925" t="str">
            <v>Und</v>
          </cell>
          <cell r="F1925">
            <v>0</v>
          </cell>
          <cell r="G1925">
            <v>0</v>
          </cell>
          <cell r="J1925">
            <v>0</v>
          </cell>
          <cell r="K1925" t="str">
            <v>HERRAMIENTA.MENOR(%)-,05</v>
          </cell>
          <cell r="L1925" t="str">
            <v>SLASUB100015-,15</v>
          </cell>
          <cell r="M1925" t="str">
            <v>islm10002334-133</v>
          </cell>
          <cell r="N1925" t="str">
            <v>SLASUB100021-,07</v>
          </cell>
          <cell r="O1925" t="str">
            <v>SLASUB100041-4</v>
          </cell>
          <cell r="P1925" t="str">
            <v>SLASUB100042-4</v>
          </cell>
          <cell r="Q1925" t="str">
            <v>SLASUB100125-1</v>
          </cell>
          <cell r="R1925" t="str">
            <v>islp10006200-1</v>
          </cell>
          <cell r="S1925">
            <v>0</v>
          </cell>
          <cell r="T1925">
            <v>0</v>
          </cell>
          <cell r="U1925">
            <v>0</v>
          </cell>
          <cell r="V1925">
            <v>0</v>
          </cell>
          <cell r="W1925">
            <v>0</v>
          </cell>
          <cell r="X1925">
            <v>0</v>
          </cell>
          <cell r="Y1925">
            <v>0</v>
          </cell>
          <cell r="Z1925">
            <v>0</v>
          </cell>
          <cell r="AA1925">
            <v>0</v>
          </cell>
          <cell r="AB1925">
            <v>0</v>
          </cell>
          <cell r="AC1925">
            <v>0</v>
          </cell>
          <cell r="AD1925">
            <v>0</v>
          </cell>
          <cell r="AE1925">
            <v>0</v>
          </cell>
          <cell r="AF1925">
            <v>0</v>
          </cell>
          <cell r="AG1925">
            <v>0</v>
          </cell>
          <cell r="AH1925">
            <v>0</v>
          </cell>
          <cell r="AI1925">
            <v>0</v>
          </cell>
        </row>
        <row r="1926">
          <cell r="C1926" t="str">
            <v>SL1073500</v>
          </cell>
          <cell r="D1926" t="str">
            <v>Alfajia en concreto 3000 PSI, reforzado 2ø3/8" y estribos ø3/8" @,20 mts, secc:(,08 x ,15) mts</v>
          </cell>
          <cell r="E1926" t="str">
            <v>ML</v>
          </cell>
          <cell r="F1926" t="str">
            <v>Concreto 3000 psi@0,0394*M3+372330^Acero 60000 pis figurado@1,911*Kgr+4014^Herramientas menores@1*Tarifa+500^Formaleta@0,3333*Tarifa+20000^Oficial@0,0833*Dia+59500^Ayudante@0,0833*Dia+48450^</v>
          </cell>
          <cell r="G1926">
            <v>0</v>
          </cell>
          <cell r="J1926">
            <v>0</v>
          </cell>
          <cell r="K1926" t="str">
            <v>HERRAMIENTA.MENOR(%)-0,06</v>
          </cell>
          <cell r="L1926" t="str">
            <v>SLASUB100014-,013</v>
          </cell>
          <cell r="M1926" t="str">
            <v>SLASUB100042-1,75</v>
          </cell>
          <cell r="N1926" t="str">
            <v>isle10005000-,2</v>
          </cell>
          <cell r="O1926" t="str">
            <v>islp10006200-,036</v>
          </cell>
          <cell r="P1926">
            <v>0</v>
          </cell>
          <cell r="Q1926">
            <v>0</v>
          </cell>
          <cell r="R1926">
            <v>0</v>
          </cell>
          <cell r="S1926">
            <v>0</v>
          </cell>
          <cell r="T1926">
            <v>0</v>
          </cell>
          <cell r="U1926">
            <v>0</v>
          </cell>
          <cell r="V1926">
            <v>0</v>
          </cell>
          <cell r="W1926">
            <v>0</v>
          </cell>
          <cell r="X1926">
            <v>0</v>
          </cell>
          <cell r="Y1926">
            <v>0</v>
          </cell>
          <cell r="Z1926">
            <v>0</v>
          </cell>
          <cell r="AA1926">
            <v>0</v>
          </cell>
          <cell r="AB1926">
            <v>0</v>
          </cell>
          <cell r="AC1926">
            <v>0</v>
          </cell>
          <cell r="AD1926">
            <v>0</v>
          </cell>
          <cell r="AE1926">
            <v>0</v>
          </cell>
          <cell r="AF1926">
            <v>0</v>
          </cell>
          <cell r="AG1926">
            <v>0</v>
          </cell>
          <cell r="AH1926">
            <v>0</v>
          </cell>
          <cell r="AI1926">
            <v>0</v>
          </cell>
        </row>
        <row r="1927">
          <cell r="C1927" t="str">
            <v>SL1073600</v>
          </cell>
          <cell r="D1927" t="str">
            <v>Pintura ACRILICA gris basalto, columnatas y alfajias(MURO CERRAMIENTO LADO PARQUE)</v>
          </cell>
          <cell r="E1927" t="str">
            <v>ML</v>
          </cell>
          <cell r="F1927">
            <v>0</v>
          </cell>
          <cell r="G1927">
            <v>0</v>
          </cell>
          <cell r="J1927">
            <v>0</v>
          </cell>
          <cell r="K1927" t="str">
            <v>HERRAMIENTA.MENOR(%)-0,06</v>
          </cell>
          <cell r="L1927" t="str">
            <v>isle10007000-,04</v>
          </cell>
          <cell r="M1927" t="str">
            <v>islm10002485-,01</v>
          </cell>
          <cell r="N1927" t="str">
            <v>islp10006400-,021</v>
          </cell>
          <cell r="O1927">
            <v>0</v>
          </cell>
          <cell r="P1927">
            <v>0</v>
          </cell>
          <cell r="Q1927">
            <v>0</v>
          </cell>
          <cell r="R1927">
            <v>0</v>
          </cell>
          <cell r="S1927">
            <v>0</v>
          </cell>
          <cell r="T1927">
            <v>0</v>
          </cell>
          <cell r="U1927">
            <v>0</v>
          </cell>
          <cell r="V1927">
            <v>0</v>
          </cell>
          <cell r="W1927">
            <v>0</v>
          </cell>
          <cell r="X1927">
            <v>0</v>
          </cell>
          <cell r="Y1927">
            <v>0</v>
          </cell>
          <cell r="Z1927">
            <v>0</v>
          </cell>
          <cell r="AA1927">
            <v>0</v>
          </cell>
          <cell r="AB1927">
            <v>0</v>
          </cell>
          <cell r="AC1927">
            <v>0</v>
          </cell>
          <cell r="AD1927">
            <v>0</v>
          </cell>
          <cell r="AE1927">
            <v>0</v>
          </cell>
          <cell r="AF1927">
            <v>0</v>
          </cell>
          <cell r="AG1927">
            <v>0</v>
          </cell>
          <cell r="AH1927">
            <v>0</v>
          </cell>
          <cell r="AI1927">
            <v>0</v>
          </cell>
        </row>
        <row r="1928">
          <cell r="C1928" t="str">
            <v>SL1073700</v>
          </cell>
          <cell r="D1928" t="str">
            <v>Suministro e instalacion de tope llanta en concreto de 3000 psi dimensiones(0,15x0,15x0,40) 13 Kg; dos unidades por parqueadero.</v>
          </cell>
          <cell r="E1928" t="str">
            <v>Un</v>
          </cell>
          <cell r="F1928">
            <v>0</v>
          </cell>
          <cell r="G1928">
            <v>0</v>
          </cell>
          <cell r="J1928">
            <v>0</v>
          </cell>
          <cell r="K1928" t="str">
            <v>HERRAMIENTA.MENOR(%)-0,06</v>
          </cell>
          <cell r="L1928" t="str">
            <v>islm10002486-1</v>
          </cell>
          <cell r="M1928" t="str">
            <v>islm10002399-,01</v>
          </cell>
          <cell r="N1928" t="str">
            <v>islp10006200-,11</v>
          </cell>
          <cell r="O1928">
            <v>0</v>
          </cell>
          <cell r="P1928">
            <v>0</v>
          </cell>
          <cell r="Q1928">
            <v>0</v>
          </cell>
          <cell r="R1928">
            <v>0</v>
          </cell>
          <cell r="S1928">
            <v>0</v>
          </cell>
          <cell r="T1928">
            <v>0</v>
          </cell>
          <cell r="U1928">
            <v>0</v>
          </cell>
          <cell r="V1928">
            <v>0</v>
          </cell>
          <cell r="W1928">
            <v>0</v>
          </cell>
          <cell r="X1928">
            <v>0</v>
          </cell>
          <cell r="Y1928">
            <v>0</v>
          </cell>
          <cell r="Z1928">
            <v>0</v>
          </cell>
          <cell r="AA1928">
            <v>0</v>
          </cell>
          <cell r="AB1928">
            <v>0</v>
          </cell>
          <cell r="AC1928">
            <v>0</v>
          </cell>
          <cell r="AD1928">
            <v>0</v>
          </cell>
          <cell r="AE1928">
            <v>0</v>
          </cell>
          <cell r="AF1928">
            <v>0</v>
          </cell>
          <cell r="AG1928">
            <v>0</v>
          </cell>
          <cell r="AH1928">
            <v>0</v>
          </cell>
          <cell r="AI1928">
            <v>0</v>
          </cell>
        </row>
        <row r="1929">
          <cell r="C1929" t="str">
            <v>SL1073800</v>
          </cell>
          <cell r="D1929" t="str">
            <v>Construccion de rampa recta</v>
          </cell>
          <cell r="E1929" t="str">
            <v>Un</v>
          </cell>
          <cell r="F1929">
            <v>0</v>
          </cell>
          <cell r="G1929">
            <v>0</v>
          </cell>
          <cell r="J1929">
            <v>0</v>
          </cell>
          <cell r="K1929" t="str">
            <v>HERRAMIENTA.MENOR(%)-0,06</v>
          </cell>
          <cell r="L1929" t="str">
            <v>islm10002488-1</v>
          </cell>
          <cell r="M1929" t="str">
            <v>SLASUB100021-,1</v>
          </cell>
          <cell r="N1929" t="str">
            <v>SLASUB100014-,76</v>
          </cell>
          <cell r="O1929" t="str">
            <v>SLASUB100042-8,9</v>
          </cell>
          <cell r="P1929" t="str">
            <v>islp10007000-,45</v>
          </cell>
          <cell r="Q1929">
            <v>0</v>
          </cell>
          <cell r="R1929">
            <v>0</v>
          </cell>
          <cell r="S1929">
            <v>0</v>
          </cell>
          <cell r="T1929">
            <v>0</v>
          </cell>
          <cell r="U1929">
            <v>0</v>
          </cell>
          <cell r="V1929">
            <v>0</v>
          </cell>
          <cell r="W1929">
            <v>0</v>
          </cell>
          <cell r="X1929">
            <v>0</v>
          </cell>
          <cell r="Y1929">
            <v>0</v>
          </cell>
          <cell r="Z1929">
            <v>0</v>
          </cell>
          <cell r="AA1929">
            <v>0</v>
          </cell>
          <cell r="AB1929">
            <v>0</v>
          </cell>
          <cell r="AC1929">
            <v>0</v>
          </cell>
          <cell r="AD1929">
            <v>0</v>
          </cell>
          <cell r="AE1929">
            <v>0</v>
          </cell>
          <cell r="AF1929">
            <v>0</v>
          </cell>
          <cell r="AG1929">
            <v>0</v>
          </cell>
          <cell r="AH1929">
            <v>0</v>
          </cell>
          <cell r="AI1929">
            <v>0</v>
          </cell>
        </row>
        <row r="1930">
          <cell r="C1930" t="str">
            <v>SL1073900</v>
          </cell>
          <cell r="D1930" t="str">
            <v>Cubierta en lamina ondulada perfil 7 plus, con estructura de soporte en madera abarco e insumos</v>
          </cell>
          <cell r="E1930" t="str">
            <v>M2</v>
          </cell>
          <cell r="F1930">
            <v>56023</v>
          </cell>
          <cell r="G1930" t="str">
            <v>Lámina ondulada N°6@0,861*U+26000^Teja caballete@0,105*U+14800^Amarre de fijación lámina@0,2625*U+1000^Gancho@2,1*U+500^Listón abarco 4" x 2" x 15´@0,2625*U+34600^Listón abarco 2" x 2" x 15´@0,2625*U+24200^Puntilla 3" y 4".@0,84*U+3500^Herramientas menore</v>
          </cell>
          <cell r="J1930">
            <v>0</v>
          </cell>
          <cell r="K1930" t="str">
            <v>HERRAMIENTA.MENOR(%)-0,1</v>
          </cell>
          <cell r="L1930" t="str">
            <v>isle10007000-,6</v>
          </cell>
          <cell r="M1930" t="str">
            <v>islm10002132-,861</v>
          </cell>
          <cell r="N1930" t="str">
            <v>islm10002487-,105</v>
          </cell>
          <cell r="O1930" t="str">
            <v>islm10002489-,265</v>
          </cell>
          <cell r="P1930" t="str">
            <v>islm10002214-2,1</v>
          </cell>
          <cell r="Q1930" t="str">
            <v>islm10002490-,2625</v>
          </cell>
          <cell r="R1930" t="str">
            <v>islm10002373-,84</v>
          </cell>
          <cell r="S1930" t="str">
            <v>islp10006500-,08</v>
          </cell>
          <cell r="T1930">
            <v>0</v>
          </cell>
          <cell r="U1930">
            <v>0</v>
          </cell>
          <cell r="V1930">
            <v>0</v>
          </cell>
          <cell r="W1930">
            <v>0</v>
          </cell>
          <cell r="X1930">
            <v>0</v>
          </cell>
          <cell r="Y1930">
            <v>0</v>
          </cell>
          <cell r="Z1930">
            <v>0</v>
          </cell>
          <cell r="AA1930">
            <v>0</v>
          </cell>
          <cell r="AB1930">
            <v>0</v>
          </cell>
          <cell r="AC1930">
            <v>0</v>
          </cell>
          <cell r="AD1930">
            <v>0</v>
          </cell>
          <cell r="AE1930">
            <v>0</v>
          </cell>
          <cell r="AF1930">
            <v>0</v>
          </cell>
          <cell r="AG1930">
            <v>0</v>
          </cell>
          <cell r="AH1930">
            <v>0</v>
          </cell>
          <cell r="AI1930">
            <v>0</v>
          </cell>
        </row>
        <row r="1931">
          <cell r="C1931" t="str">
            <v>SL1074000</v>
          </cell>
          <cell r="D1931" t="str">
            <v>Cubierta en lamina ondulada perfil 7 plus, sin estructura de soporte</v>
          </cell>
          <cell r="E1931" t="str">
            <v>M2</v>
          </cell>
          <cell r="F1931">
            <v>0</v>
          </cell>
          <cell r="G1931">
            <v>0</v>
          </cell>
          <cell r="J1931">
            <v>0</v>
          </cell>
          <cell r="K1931" t="str">
            <v>HERRAMIENTA.MENOR(%)-0,1</v>
          </cell>
          <cell r="L1931" t="str">
            <v>isle10007000-,6</v>
          </cell>
          <cell r="M1931" t="str">
            <v>islm10002132-,861</v>
          </cell>
          <cell r="N1931" t="str">
            <v>islm10002487-,105</v>
          </cell>
          <cell r="O1931" t="str">
            <v>islm10002489-,265</v>
          </cell>
          <cell r="P1931" t="str">
            <v>islm10002214-2,1</v>
          </cell>
          <cell r="Q1931" t="str">
            <v>islp10006500-,05</v>
          </cell>
          <cell r="R1931">
            <v>0</v>
          </cell>
          <cell r="S1931">
            <v>0</v>
          </cell>
          <cell r="T1931">
            <v>0</v>
          </cell>
          <cell r="U1931">
            <v>0</v>
          </cell>
          <cell r="V1931">
            <v>0</v>
          </cell>
          <cell r="W1931">
            <v>0</v>
          </cell>
          <cell r="X1931">
            <v>0</v>
          </cell>
          <cell r="Y1931">
            <v>0</v>
          </cell>
          <cell r="Z1931">
            <v>0</v>
          </cell>
          <cell r="AA1931">
            <v>0</v>
          </cell>
          <cell r="AB1931">
            <v>0</v>
          </cell>
          <cell r="AC1931">
            <v>0</v>
          </cell>
          <cell r="AD1931">
            <v>0</v>
          </cell>
          <cell r="AE1931">
            <v>0</v>
          </cell>
          <cell r="AF1931">
            <v>0</v>
          </cell>
          <cell r="AG1931">
            <v>0</v>
          </cell>
          <cell r="AH1931">
            <v>0</v>
          </cell>
          <cell r="AI1931">
            <v>0</v>
          </cell>
        </row>
        <row r="1932">
          <cell r="C1932" t="str">
            <v>SL1074100</v>
          </cell>
          <cell r="D1932" t="str">
            <v xml:space="preserve">Desmonte de canal de aguas lluvias eleaborada en zinc en mal estado. Zona galeria </v>
          </cell>
          <cell r="E1932" t="str">
            <v>ML</v>
          </cell>
          <cell r="F1932">
            <v>0</v>
          </cell>
          <cell r="G1932">
            <v>0</v>
          </cell>
          <cell r="J1932">
            <v>0</v>
          </cell>
          <cell r="K1932" t="str">
            <v>HERRAMIENTA.MENOR(%)-0,05</v>
          </cell>
          <cell r="L1932" t="str">
            <v>islp10006500-,03</v>
          </cell>
          <cell r="M1932">
            <v>0</v>
          </cell>
          <cell r="N1932">
            <v>0</v>
          </cell>
          <cell r="O1932">
            <v>0</v>
          </cell>
          <cell r="P1932">
            <v>0</v>
          </cell>
          <cell r="Q1932">
            <v>0</v>
          </cell>
          <cell r="R1932">
            <v>0</v>
          </cell>
          <cell r="S1932">
            <v>0</v>
          </cell>
          <cell r="T1932">
            <v>0</v>
          </cell>
          <cell r="U1932">
            <v>0</v>
          </cell>
          <cell r="V1932">
            <v>0</v>
          </cell>
          <cell r="W1932">
            <v>0</v>
          </cell>
          <cell r="X1932">
            <v>0</v>
          </cell>
          <cell r="Y1932">
            <v>0</v>
          </cell>
          <cell r="Z1932">
            <v>0</v>
          </cell>
          <cell r="AA1932">
            <v>0</v>
          </cell>
          <cell r="AB1932">
            <v>0</v>
          </cell>
          <cell r="AC1932">
            <v>0</v>
          </cell>
          <cell r="AD1932">
            <v>0</v>
          </cell>
          <cell r="AE1932">
            <v>0</v>
          </cell>
          <cell r="AF1932">
            <v>0</v>
          </cell>
          <cell r="AG1932">
            <v>0</v>
          </cell>
          <cell r="AH1932">
            <v>0</v>
          </cell>
          <cell r="AI1932">
            <v>0</v>
          </cell>
        </row>
        <row r="1933">
          <cell r="C1933" t="str">
            <v>SL1074200</v>
          </cell>
          <cell r="D1933" t="str">
            <v xml:space="preserve">Desmonte de cubierta en lamina ondulada y estructura de madera en mal estado. Zona galeria </v>
          </cell>
          <cell r="E1933" t="str">
            <v>M2</v>
          </cell>
          <cell r="F1933">
            <v>0</v>
          </cell>
          <cell r="G1933">
            <v>0</v>
          </cell>
          <cell r="J1933">
            <v>0</v>
          </cell>
          <cell r="K1933" t="str">
            <v>HERRAMIENTA.MENOR(%)-0,05</v>
          </cell>
          <cell r="L1933" t="str">
            <v>islp10006500-,08</v>
          </cell>
          <cell r="M1933">
            <v>0</v>
          </cell>
          <cell r="N1933">
            <v>0</v>
          </cell>
          <cell r="O1933">
            <v>0</v>
          </cell>
          <cell r="P1933">
            <v>0</v>
          </cell>
          <cell r="Q1933">
            <v>0</v>
          </cell>
          <cell r="R1933">
            <v>0</v>
          </cell>
          <cell r="S1933">
            <v>0</v>
          </cell>
          <cell r="T1933">
            <v>0</v>
          </cell>
          <cell r="U1933">
            <v>0</v>
          </cell>
          <cell r="V1933">
            <v>0</v>
          </cell>
          <cell r="W1933">
            <v>0</v>
          </cell>
          <cell r="X1933">
            <v>0</v>
          </cell>
          <cell r="Y1933">
            <v>0</v>
          </cell>
          <cell r="Z1933">
            <v>0</v>
          </cell>
          <cell r="AA1933">
            <v>0</v>
          </cell>
          <cell r="AB1933">
            <v>0</v>
          </cell>
          <cell r="AC1933">
            <v>0</v>
          </cell>
          <cell r="AD1933">
            <v>0</v>
          </cell>
          <cell r="AE1933">
            <v>0</v>
          </cell>
          <cell r="AF1933">
            <v>0</v>
          </cell>
          <cell r="AG1933">
            <v>0</v>
          </cell>
          <cell r="AH1933">
            <v>0</v>
          </cell>
          <cell r="AI1933">
            <v>0</v>
          </cell>
        </row>
        <row r="1934">
          <cell r="C1934" t="str">
            <v>SL1074300</v>
          </cell>
          <cell r="D1934" t="str">
            <v xml:space="preserve">Desmonte de cielo raso en Draywall y estructura metalica. Zona galeria  </v>
          </cell>
          <cell r="E1934" t="str">
            <v>M2</v>
          </cell>
          <cell r="F1934">
            <v>0</v>
          </cell>
          <cell r="G1934">
            <v>0</v>
          </cell>
          <cell r="J1934">
            <v>0</v>
          </cell>
          <cell r="K1934" t="str">
            <v>HERRAMIENTA.MENOR(%)-0,05</v>
          </cell>
          <cell r="L1934" t="str">
            <v>islp10006500-,035</v>
          </cell>
          <cell r="M1934">
            <v>0</v>
          </cell>
          <cell r="N1934">
            <v>0</v>
          </cell>
          <cell r="O1934">
            <v>0</v>
          </cell>
          <cell r="P1934">
            <v>0</v>
          </cell>
          <cell r="Q1934">
            <v>0</v>
          </cell>
          <cell r="R1934">
            <v>0</v>
          </cell>
          <cell r="S1934">
            <v>0</v>
          </cell>
          <cell r="T1934">
            <v>0</v>
          </cell>
          <cell r="U1934">
            <v>0</v>
          </cell>
          <cell r="V1934">
            <v>0</v>
          </cell>
          <cell r="W1934">
            <v>0</v>
          </cell>
          <cell r="X1934">
            <v>0</v>
          </cell>
          <cell r="Y1934">
            <v>0</v>
          </cell>
          <cell r="Z1934">
            <v>0</v>
          </cell>
          <cell r="AA1934">
            <v>0</v>
          </cell>
          <cell r="AB1934">
            <v>0</v>
          </cell>
          <cell r="AC1934">
            <v>0</v>
          </cell>
          <cell r="AD1934">
            <v>0</v>
          </cell>
          <cell r="AE1934">
            <v>0</v>
          </cell>
          <cell r="AF1934">
            <v>0</v>
          </cell>
          <cell r="AG1934">
            <v>0</v>
          </cell>
          <cell r="AH1934">
            <v>0</v>
          </cell>
          <cell r="AI1934">
            <v>0</v>
          </cell>
        </row>
        <row r="1935">
          <cell r="C1935" t="str">
            <v>SL1074400</v>
          </cell>
          <cell r="D1935" t="str">
            <v>Suministro e instalacion de canal en lamina galvanizada calibre 16, incluye: accesorios</v>
          </cell>
          <cell r="E1935" t="str">
            <v>ML</v>
          </cell>
          <cell r="F1935" t="str">
            <v>Canal en lámina galvanizada ancho:,20 mts@1*ML+24000^Tubo galvanizado 2" x 1" x 6,00 mts@0,105*U+36000^Tornillo de estructura 7/16" x 1/2"@8,4*U+250^Herramientas menores@0,3333*Tarifa+500^Andamios y tablones@0,25*Tarifa+2500^Taladro@0,0125*Tarifa+50000^Of</v>
          </cell>
          <cell r="G1935">
            <v>39737</v>
          </cell>
          <cell r="J1935">
            <v>0</v>
          </cell>
          <cell r="K1935" t="str">
            <v>HERRAMIENTA.MENOR(%)-0,05</v>
          </cell>
          <cell r="L1935" t="str">
            <v>isle10007000-,5</v>
          </cell>
          <cell r="M1935" t="str">
            <v>islm10002491-1,05</v>
          </cell>
          <cell r="N1935" t="str">
            <v>islm10002492-,105</v>
          </cell>
          <cell r="O1935" t="str">
            <v>islm10002493-8,5</v>
          </cell>
          <cell r="P1935" t="str">
            <v>islp10006500-,03</v>
          </cell>
          <cell r="Q1935">
            <v>0</v>
          </cell>
          <cell r="R1935">
            <v>0</v>
          </cell>
          <cell r="S1935">
            <v>0</v>
          </cell>
          <cell r="T1935">
            <v>0</v>
          </cell>
          <cell r="U1935">
            <v>0</v>
          </cell>
          <cell r="V1935">
            <v>0</v>
          </cell>
          <cell r="W1935">
            <v>0</v>
          </cell>
          <cell r="X1935">
            <v>0</v>
          </cell>
          <cell r="Y1935">
            <v>0</v>
          </cell>
          <cell r="Z1935">
            <v>0</v>
          </cell>
          <cell r="AA1935">
            <v>0</v>
          </cell>
          <cell r="AB1935">
            <v>0</v>
          </cell>
          <cell r="AC1935">
            <v>0</v>
          </cell>
          <cell r="AD1935">
            <v>0</v>
          </cell>
          <cell r="AE1935">
            <v>0</v>
          </cell>
          <cell r="AF1935">
            <v>0</v>
          </cell>
          <cell r="AG1935">
            <v>0</v>
          </cell>
          <cell r="AH1935">
            <v>0</v>
          </cell>
          <cell r="AI1935">
            <v>0</v>
          </cell>
        </row>
        <row r="1936">
          <cell r="C1936" t="str">
            <v>SL1074500</v>
          </cell>
          <cell r="D1936" t="str">
            <v>Impermeabilización canales de agua lluvia en manto de 3mm; Incluye Pintura Bituminosa</v>
          </cell>
          <cell r="E1936" t="str">
            <v>ML</v>
          </cell>
          <cell r="F1936">
            <v>0</v>
          </cell>
          <cell r="G1936">
            <v>0</v>
          </cell>
          <cell r="J1936">
            <v>0</v>
          </cell>
          <cell r="K1936" t="str">
            <v>HERRAMIENTA.MENOR(%)-0,03</v>
          </cell>
          <cell r="L1936" t="str">
            <v>islm10002229-,05</v>
          </cell>
          <cell r="M1936" t="str">
            <v>islm10002230-,08</v>
          </cell>
          <cell r="N1936" t="str">
            <v>islm10002231-,05</v>
          </cell>
          <cell r="O1936" t="str">
            <v>islp10009500-,04</v>
          </cell>
          <cell r="P1936">
            <v>0</v>
          </cell>
          <cell r="Q1936">
            <v>0</v>
          </cell>
          <cell r="R1936">
            <v>0</v>
          </cell>
          <cell r="S1936">
            <v>0</v>
          </cell>
          <cell r="T1936">
            <v>0</v>
          </cell>
          <cell r="U1936">
            <v>0</v>
          </cell>
          <cell r="V1936">
            <v>0</v>
          </cell>
          <cell r="W1936">
            <v>0</v>
          </cell>
          <cell r="X1936">
            <v>0</v>
          </cell>
          <cell r="Y1936">
            <v>0</v>
          </cell>
          <cell r="Z1936">
            <v>0</v>
          </cell>
          <cell r="AA1936">
            <v>0</v>
          </cell>
          <cell r="AB1936">
            <v>0</v>
          </cell>
          <cell r="AC1936">
            <v>0</v>
          </cell>
          <cell r="AD1936">
            <v>0</v>
          </cell>
          <cell r="AE1936">
            <v>0</v>
          </cell>
          <cell r="AF1936">
            <v>0</v>
          </cell>
          <cell r="AG1936">
            <v>0</v>
          </cell>
          <cell r="AH1936">
            <v>0</v>
          </cell>
          <cell r="AI1936">
            <v>0</v>
          </cell>
        </row>
        <row r="1937">
          <cell r="C1937" t="str">
            <v>SL1074600</v>
          </cell>
          <cell r="D1937" t="str">
            <v xml:space="preserve">Suministro e instalación de moldura en icopor en zona de galeria y biblioteca </v>
          </cell>
          <cell r="E1937" t="str">
            <v>ML</v>
          </cell>
          <cell r="F1937">
            <v>0</v>
          </cell>
          <cell r="G1937">
            <v>0</v>
          </cell>
          <cell r="J1937">
            <v>0</v>
          </cell>
          <cell r="K1937" t="str">
            <v>HERRAMIENTA.MENOR(%)-0,03</v>
          </cell>
          <cell r="L1937" t="str">
            <v>isle10007000-,1</v>
          </cell>
          <cell r="M1937" t="str">
            <v>islm10002494-1,05</v>
          </cell>
          <cell r="N1937" t="str">
            <v>islp10009500-,03</v>
          </cell>
          <cell r="O1937">
            <v>0</v>
          </cell>
          <cell r="P1937">
            <v>0</v>
          </cell>
          <cell r="Q1937">
            <v>0</v>
          </cell>
          <cell r="R1937">
            <v>0</v>
          </cell>
          <cell r="S1937">
            <v>0</v>
          </cell>
          <cell r="T1937">
            <v>0</v>
          </cell>
          <cell r="U1937">
            <v>0</v>
          </cell>
          <cell r="V1937">
            <v>0</v>
          </cell>
          <cell r="W1937">
            <v>0</v>
          </cell>
          <cell r="X1937">
            <v>0</v>
          </cell>
          <cell r="Y1937">
            <v>0</v>
          </cell>
          <cell r="Z1937">
            <v>0</v>
          </cell>
          <cell r="AA1937">
            <v>0</v>
          </cell>
          <cell r="AB1937">
            <v>0</v>
          </cell>
          <cell r="AC1937">
            <v>0</v>
          </cell>
          <cell r="AD1937">
            <v>0</v>
          </cell>
          <cell r="AE1937">
            <v>0</v>
          </cell>
          <cell r="AF1937">
            <v>0</v>
          </cell>
          <cell r="AG1937">
            <v>0</v>
          </cell>
          <cell r="AH1937">
            <v>0</v>
          </cell>
          <cell r="AI1937">
            <v>0</v>
          </cell>
        </row>
        <row r="1938">
          <cell r="C1938" t="str">
            <v>SL1074700</v>
          </cell>
          <cell r="D1938" t="str">
            <v>Suministro e instalación de ventana 744, con cuerpo fio y hojas en vidrio de 4mm de 3.55x2.05</v>
          </cell>
          <cell r="E1938" t="str">
            <v>Un</v>
          </cell>
          <cell r="F1938">
            <v>0</v>
          </cell>
          <cell r="G1938">
            <v>0</v>
          </cell>
          <cell r="J1938">
            <v>0</v>
          </cell>
          <cell r="K1938" t="str">
            <v>HERRAMIENTA.MENOR(%)-0,03</v>
          </cell>
          <cell r="L1938" t="str">
            <v>islm10002495-1</v>
          </cell>
          <cell r="M1938" t="str">
            <v>islp10007600-,9</v>
          </cell>
          <cell r="N1938">
            <v>0</v>
          </cell>
          <cell r="O1938">
            <v>0</v>
          </cell>
          <cell r="P1938">
            <v>0</v>
          </cell>
          <cell r="Q1938">
            <v>0</v>
          </cell>
          <cell r="R1938">
            <v>0</v>
          </cell>
          <cell r="S1938">
            <v>0</v>
          </cell>
          <cell r="T1938">
            <v>0</v>
          </cell>
          <cell r="U1938">
            <v>0</v>
          </cell>
          <cell r="V1938">
            <v>0</v>
          </cell>
          <cell r="W1938">
            <v>0</v>
          </cell>
          <cell r="X1938">
            <v>0</v>
          </cell>
          <cell r="Y1938">
            <v>0</v>
          </cell>
          <cell r="Z1938">
            <v>0</v>
          </cell>
          <cell r="AA1938">
            <v>0</v>
          </cell>
          <cell r="AB1938">
            <v>0</v>
          </cell>
          <cell r="AC1938">
            <v>0</v>
          </cell>
          <cell r="AD1938">
            <v>0</v>
          </cell>
          <cell r="AE1938">
            <v>0</v>
          </cell>
          <cell r="AF1938">
            <v>0</v>
          </cell>
          <cell r="AG1938">
            <v>0</v>
          </cell>
          <cell r="AH1938">
            <v>0</v>
          </cell>
          <cell r="AI1938">
            <v>0</v>
          </cell>
        </row>
        <row r="1939">
          <cell r="C1939" t="str">
            <v>SL1074800</v>
          </cell>
          <cell r="D1939" t="str">
            <v>Suministro e instalación de ventana con tubolitica y puerta con vidrio de 5mm incluye, pisa vidrio, 3 postes, cerradura y visagras 4.90 x 2.40, incluye accesorios de fijación, sellado y transporte</v>
          </cell>
          <cell r="E1939" t="str">
            <v>Un</v>
          </cell>
          <cell r="F1939">
            <v>0</v>
          </cell>
          <cell r="G1939">
            <v>0</v>
          </cell>
          <cell r="J1939">
            <v>0</v>
          </cell>
          <cell r="K1939" t="str">
            <v>HERRAMIENTA.MENOR(%)-0,03</v>
          </cell>
          <cell r="L1939" t="str">
            <v>islm10002496-1</v>
          </cell>
          <cell r="M1939" t="str">
            <v>islp10007600-1</v>
          </cell>
          <cell r="N1939">
            <v>0</v>
          </cell>
          <cell r="O1939">
            <v>0</v>
          </cell>
          <cell r="P1939">
            <v>0</v>
          </cell>
          <cell r="Q1939">
            <v>0</v>
          </cell>
          <cell r="R1939">
            <v>0</v>
          </cell>
          <cell r="S1939">
            <v>0</v>
          </cell>
          <cell r="T1939">
            <v>0</v>
          </cell>
          <cell r="U1939">
            <v>0</v>
          </cell>
          <cell r="V1939">
            <v>0</v>
          </cell>
          <cell r="W1939">
            <v>0</v>
          </cell>
          <cell r="X1939">
            <v>0</v>
          </cell>
          <cell r="Y1939">
            <v>0</v>
          </cell>
          <cell r="Z1939">
            <v>0</v>
          </cell>
          <cell r="AA1939">
            <v>0</v>
          </cell>
          <cell r="AB1939">
            <v>0</v>
          </cell>
          <cell r="AC1939">
            <v>0</v>
          </cell>
          <cell r="AD1939">
            <v>0</v>
          </cell>
          <cell r="AE1939">
            <v>0</v>
          </cell>
          <cell r="AF1939">
            <v>0</v>
          </cell>
          <cell r="AG1939">
            <v>0</v>
          </cell>
          <cell r="AH1939">
            <v>0</v>
          </cell>
          <cell r="AI1939">
            <v>0</v>
          </cell>
        </row>
        <row r="1940">
          <cell r="C1940" t="str">
            <v>SL1074900</v>
          </cell>
          <cell r="D1940" t="str">
            <v>Valla Informativa sencilla</v>
          </cell>
          <cell r="E1940" t="str">
            <v>UN</v>
          </cell>
          <cell r="F1940">
            <v>0</v>
          </cell>
          <cell r="G1940" t="str">
            <v>A0040010-50</v>
          </cell>
          <cell r="J1940">
            <v>0</v>
          </cell>
          <cell r="K1940" t="str">
            <v>islm10002497-1</v>
          </cell>
          <cell r="L1940" t="str">
            <v>islm10002498-1</v>
          </cell>
          <cell r="M1940" t="str">
            <v>islp10006500-,25</v>
          </cell>
          <cell r="N1940">
            <v>0</v>
          </cell>
          <cell r="O1940">
            <v>0</v>
          </cell>
          <cell r="P1940">
            <v>0</v>
          </cell>
          <cell r="Q1940">
            <v>0</v>
          </cell>
          <cell r="R1940">
            <v>0</v>
          </cell>
          <cell r="S1940">
            <v>0</v>
          </cell>
          <cell r="T1940">
            <v>0</v>
          </cell>
          <cell r="U1940">
            <v>0</v>
          </cell>
          <cell r="V1940">
            <v>0</v>
          </cell>
          <cell r="W1940">
            <v>0</v>
          </cell>
          <cell r="X1940">
            <v>0</v>
          </cell>
          <cell r="Y1940">
            <v>0</v>
          </cell>
          <cell r="Z1940">
            <v>0</v>
          </cell>
          <cell r="AA1940">
            <v>0</v>
          </cell>
          <cell r="AB1940">
            <v>0</v>
          </cell>
          <cell r="AC1940">
            <v>0</v>
          </cell>
          <cell r="AD1940">
            <v>0</v>
          </cell>
          <cell r="AE1940">
            <v>0</v>
          </cell>
          <cell r="AF1940">
            <v>0</v>
          </cell>
          <cell r="AG1940">
            <v>0</v>
          </cell>
          <cell r="AH1940">
            <v>0</v>
          </cell>
          <cell r="AI1940">
            <v>0</v>
          </cell>
        </row>
        <row r="1941">
          <cell r="C1941" t="str">
            <v>SL1075000</v>
          </cell>
          <cell r="D1941" t="str">
            <v>Limpieza y aseo final de obras.</v>
          </cell>
          <cell r="E1941" t="str">
            <v>Global</v>
          </cell>
          <cell r="F1941">
            <v>0</v>
          </cell>
          <cell r="G1941">
            <v>0</v>
          </cell>
          <cell r="J1941">
            <v>0</v>
          </cell>
          <cell r="K1941" t="str">
            <v>HERRAMIENTA.MENOR(%)-0,037</v>
          </cell>
          <cell r="L1941" t="str">
            <v>islp10008200-1,1</v>
          </cell>
          <cell r="M1941">
            <v>0</v>
          </cell>
          <cell r="N1941">
            <v>0</v>
          </cell>
          <cell r="O1941">
            <v>0</v>
          </cell>
          <cell r="P1941">
            <v>0</v>
          </cell>
          <cell r="Q1941">
            <v>0</v>
          </cell>
          <cell r="R1941">
            <v>0</v>
          </cell>
          <cell r="S1941">
            <v>0</v>
          </cell>
          <cell r="T1941">
            <v>0</v>
          </cell>
          <cell r="U1941">
            <v>0</v>
          </cell>
          <cell r="V1941">
            <v>0</v>
          </cell>
          <cell r="W1941">
            <v>0</v>
          </cell>
          <cell r="X1941">
            <v>0</v>
          </cell>
          <cell r="Y1941">
            <v>0</v>
          </cell>
          <cell r="Z1941">
            <v>0</v>
          </cell>
          <cell r="AA1941">
            <v>0</v>
          </cell>
          <cell r="AB1941">
            <v>0</v>
          </cell>
          <cell r="AC1941">
            <v>0</v>
          </cell>
          <cell r="AD1941">
            <v>0</v>
          </cell>
          <cell r="AE1941">
            <v>0</v>
          </cell>
          <cell r="AF1941">
            <v>0</v>
          </cell>
          <cell r="AG1941">
            <v>0</v>
          </cell>
          <cell r="AH1941">
            <v>0</v>
          </cell>
          <cell r="AI1941">
            <v>0</v>
          </cell>
        </row>
        <row r="1942">
          <cell r="C1942" t="str">
            <v>SL1075100</v>
          </cell>
          <cell r="D1942" t="str">
            <v xml:space="preserve">Suministro e instalación de luminarias en lamparas tipo led de 18 vatios  100v - 240v. </v>
          </cell>
          <cell r="E1942" t="str">
            <v>UN</v>
          </cell>
          <cell r="F1942">
            <v>0</v>
          </cell>
          <cell r="G1942">
            <v>0</v>
          </cell>
          <cell r="J1942">
            <v>0</v>
          </cell>
          <cell r="K1942" t="str">
            <v>HERRAMIENTA.MENOR(%)-0,1</v>
          </cell>
          <cell r="L1942" t="str">
            <v>islm10002499-1</v>
          </cell>
          <cell r="M1942" t="str">
            <v>islp10006300-,065</v>
          </cell>
          <cell r="N1942">
            <v>0</v>
          </cell>
          <cell r="O1942">
            <v>0</v>
          </cell>
          <cell r="P1942">
            <v>0</v>
          </cell>
          <cell r="Q1942">
            <v>0</v>
          </cell>
          <cell r="R1942">
            <v>0</v>
          </cell>
          <cell r="S1942">
            <v>0</v>
          </cell>
          <cell r="T1942">
            <v>0</v>
          </cell>
          <cell r="U1942">
            <v>0</v>
          </cell>
          <cell r="V1942">
            <v>0</v>
          </cell>
          <cell r="W1942">
            <v>0</v>
          </cell>
          <cell r="X1942">
            <v>0</v>
          </cell>
          <cell r="Y1942">
            <v>0</v>
          </cell>
          <cell r="Z1942">
            <v>0</v>
          </cell>
          <cell r="AA1942">
            <v>0</v>
          </cell>
          <cell r="AB1942">
            <v>0</v>
          </cell>
          <cell r="AC1942">
            <v>0</v>
          </cell>
          <cell r="AD1942">
            <v>0</v>
          </cell>
          <cell r="AE1942">
            <v>0</v>
          </cell>
          <cell r="AF1942">
            <v>0</v>
          </cell>
          <cell r="AG1942">
            <v>0</v>
          </cell>
          <cell r="AH1942">
            <v>0</v>
          </cell>
          <cell r="AI1942">
            <v>0</v>
          </cell>
        </row>
        <row r="1943">
          <cell r="C1943" t="str">
            <v>SL1075200</v>
          </cell>
          <cell r="D1943" t="str">
            <v>Desmonte de bancas de concreto en mal estado, y transporte a sitio autorizado.</v>
          </cell>
          <cell r="E1943" t="str">
            <v>UN</v>
          </cell>
          <cell r="F1943">
            <v>0</v>
          </cell>
          <cell r="G1943">
            <v>0</v>
          </cell>
          <cell r="J1943">
            <v>0</v>
          </cell>
          <cell r="K1943" t="str">
            <v>HERRAMIENTA.MENOR(%)-0,1</v>
          </cell>
          <cell r="L1943" t="str">
            <v>isle10005700-,166</v>
          </cell>
          <cell r="M1943" t="str">
            <v>islp10006200-,077</v>
          </cell>
          <cell r="N1943">
            <v>0</v>
          </cell>
          <cell r="O1943">
            <v>0</v>
          </cell>
          <cell r="P1943">
            <v>0</v>
          </cell>
          <cell r="Q1943">
            <v>0</v>
          </cell>
          <cell r="R1943">
            <v>0</v>
          </cell>
          <cell r="S1943">
            <v>0</v>
          </cell>
          <cell r="T1943">
            <v>0</v>
          </cell>
          <cell r="U1943">
            <v>0</v>
          </cell>
          <cell r="V1943">
            <v>0</v>
          </cell>
          <cell r="W1943">
            <v>0</v>
          </cell>
          <cell r="X1943">
            <v>0</v>
          </cell>
          <cell r="Y1943">
            <v>0</v>
          </cell>
          <cell r="Z1943">
            <v>0</v>
          </cell>
          <cell r="AA1943">
            <v>0</v>
          </cell>
          <cell r="AB1943">
            <v>0</v>
          </cell>
          <cell r="AC1943">
            <v>0</v>
          </cell>
          <cell r="AD1943">
            <v>0</v>
          </cell>
          <cell r="AE1943">
            <v>0</v>
          </cell>
          <cell r="AF1943">
            <v>0</v>
          </cell>
          <cell r="AG1943">
            <v>0</v>
          </cell>
          <cell r="AH1943">
            <v>0</v>
          </cell>
          <cell r="AI1943">
            <v>0</v>
          </cell>
        </row>
        <row r="1944">
          <cell r="C1944" t="str">
            <v>SL1075300</v>
          </cell>
          <cell r="D1944" t="str">
            <v>Demolicion de piso en tablon antideslizante de (0,33x0,33); en mal estado.</v>
          </cell>
          <cell r="E1944" t="str">
            <v>M2</v>
          </cell>
          <cell r="F1944">
            <v>0</v>
          </cell>
          <cell r="G1944">
            <v>0</v>
          </cell>
          <cell r="J1944">
            <v>0</v>
          </cell>
          <cell r="K1944" t="str">
            <v>HERRAMIENTA.MENOR(%)-0,1</v>
          </cell>
          <cell r="L1944" t="str">
            <v>isle10003000-,033</v>
          </cell>
          <cell r="M1944" t="str">
            <v>islp10006200-,03</v>
          </cell>
          <cell r="N1944">
            <v>0</v>
          </cell>
          <cell r="O1944">
            <v>0</v>
          </cell>
          <cell r="P1944">
            <v>0</v>
          </cell>
          <cell r="Q1944">
            <v>0</v>
          </cell>
          <cell r="R1944">
            <v>0</v>
          </cell>
          <cell r="S1944">
            <v>0</v>
          </cell>
          <cell r="T1944">
            <v>0</v>
          </cell>
          <cell r="U1944">
            <v>0</v>
          </cell>
          <cell r="V1944">
            <v>0</v>
          </cell>
          <cell r="W1944">
            <v>0</v>
          </cell>
          <cell r="X1944">
            <v>0</v>
          </cell>
          <cell r="Y1944">
            <v>0</v>
          </cell>
          <cell r="Z1944">
            <v>0</v>
          </cell>
          <cell r="AA1944">
            <v>0</v>
          </cell>
          <cell r="AB1944">
            <v>0</v>
          </cell>
          <cell r="AC1944">
            <v>0</v>
          </cell>
          <cell r="AD1944">
            <v>0</v>
          </cell>
          <cell r="AE1944">
            <v>0</v>
          </cell>
          <cell r="AF1944">
            <v>0</v>
          </cell>
          <cell r="AG1944">
            <v>0</v>
          </cell>
          <cell r="AH1944">
            <v>0</v>
          </cell>
          <cell r="AI1944">
            <v>0</v>
          </cell>
        </row>
        <row r="1945">
          <cell r="C1945" t="str">
            <v>SL1075400</v>
          </cell>
          <cell r="D1945" t="str">
            <v>Suministro e instalacion de geomembrana impermeable (1,5 MM)</v>
          </cell>
          <cell r="E1945" t="str">
            <v>M2</v>
          </cell>
          <cell r="F1945">
            <v>0</v>
          </cell>
          <cell r="J1945">
            <v>0</v>
          </cell>
          <cell r="K1945" t="str">
            <v xml:space="preserve">HERRAMIENTA.MENOR(%)-0,20 </v>
          </cell>
          <cell r="L1945" t="str">
            <v>islm10002500-1,1</v>
          </cell>
          <cell r="M1945" t="str">
            <v>islp10006200-,007</v>
          </cell>
          <cell r="N1945">
            <v>0</v>
          </cell>
          <cell r="O1945">
            <v>0</v>
          </cell>
          <cell r="P1945">
            <v>0</v>
          </cell>
          <cell r="Q1945">
            <v>0</v>
          </cell>
          <cell r="R1945">
            <v>0</v>
          </cell>
          <cell r="S1945">
            <v>0</v>
          </cell>
          <cell r="T1945">
            <v>0</v>
          </cell>
          <cell r="U1945">
            <v>0</v>
          </cell>
          <cell r="V1945">
            <v>0</v>
          </cell>
          <cell r="W1945">
            <v>0</v>
          </cell>
          <cell r="X1945">
            <v>0</v>
          </cell>
          <cell r="Y1945">
            <v>0</v>
          </cell>
          <cell r="Z1945">
            <v>0</v>
          </cell>
          <cell r="AA1945">
            <v>0</v>
          </cell>
          <cell r="AB1945">
            <v>0</v>
          </cell>
          <cell r="AC1945">
            <v>0</v>
          </cell>
          <cell r="AD1945">
            <v>0</v>
          </cell>
          <cell r="AE1945">
            <v>0</v>
          </cell>
          <cell r="AF1945">
            <v>0</v>
          </cell>
          <cell r="AG1945">
            <v>0</v>
          </cell>
          <cell r="AH1945">
            <v>0</v>
          </cell>
          <cell r="AI1945">
            <v>0</v>
          </cell>
        </row>
        <row r="1946">
          <cell r="C1946" t="str">
            <v>SL1075500</v>
          </cell>
          <cell r="D1946" t="str">
            <v>Construccion de geodren vial (100mmx1,00m) excavacion ancho promedio 0,40 x h 1,00 m, con pendiente del 5%, incluye tuberia de drenaje de 4" pvc y grava de 1/2".</v>
          </cell>
          <cell r="E1946" t="str">
            <v>ML</v>
          </cell>
          <cell r="F1946">
            <v>0</v>
          </cell>
          <cell r="G1946">
            <v>0</v>
          </cell>
          <cell r="J1946">
            <v>0</v>
          </cell>
          <cell r="K1946" t="str">
            <v xml:space="preserve">HERRAMIENTA.MENOR(%)-0,20 </v>
          </cell>
          <cell r="L1946" t="str">
            <v>islm10002500-1,1</v>
          </cell>
          <cell r="M1946" t="str">
            <v>islm10002503-1,1</v>
          </cell>
          <cell r="N1946" t="str">
            <v>islm10002504-,3</v>
          </cell>
          <cell r="O1946" t="str">
            <v>islp10006200-,01</v>
          </cell>
          <cell r="P1946">
            <v>0</v>
          </cell>
          <cell r="Q1946">
            <v>0</v>
          </cell>
          <cell r="R1946">
            <v>0</v>
          </cell>
          <cell r="S1946">
            <v>0</v>
          </cell>
          <cell r="T1946">
            <v>0</v>
          </cell>
          <cell r="U1946">
            <v>0</v>
          </cell>
          <cell r="V1946">
            <v>0</v>
          </cell>
          <cell r="W1946">
            <v>0</v>
          </cell>
          <cell r="X1946">
            <v>0</v>
          </cell>
          <cell r="Y1946">
            <v>0</v>
          </cell>
          <cell r="Z1946">
            <v>0</v>
          </cell>
          <cell r="AA1946">
            <v>0</v>
          </cell>
          <cell r="AB1946">
            <v>0</v>
          </cell>
          <cell r="AC1946">
            <v>0</v>
          </cell>
          <cell r="AD1946">
            <v>0</v>
          </cell>
          <cell r="AE1946">
            <v>0</v>
          </cell>
          <cell r="AF1946">
            <v>0</v>
          </cell>
          <cell r="AG1946">
            <v>0</v>
          </cell>
          <cell r="AH1946">
            <v>0</v>
          </cell>
          <cell r="AI1946">
            <v>0</v>
          </cell>
        </row>
        <row r="1947">
          <cell r="C1947" t="str">
            <v>SL1075600</v>
          </cell>
          <cell r="D1947" t="str">
            <v>Construccion de registro pluvial de (0,80x0,80x0,80), en manposteria de ladrillo pañetado en mortero impermeabilizado 1:4 (sika tipo uno); incluye tapa con borde en angulo de 2x1/8" con tapa en concreto armado 3000 psi</v>
          </cell>
          <cell r="E1947" t="str">
            <v>UN</v>
          </cell>
          <cell r="F1947" t="str">
            <v>islm10002505</v>
          </cell>
          <cell r="G1947">
            <v>0</v>
          </cell>
          <cell r="J1947">
            <v>0</v>
          </cell>
          <cell r="K1947" t="str">
            <v>HERRAMIENTA.MENOR(%)-0,02</v>
          </cell>
          <cell r="L1947" t="str">
            <v>SLASUB100014-,1075</v>
          </cell>
          <cell r="M1947" t="str">
            <v>SLASUB100022-,0525</v>
          </cell>
          <cell r="N1947" t="str">
            <v>islm10002334-68,5</v>
          </cell>
          <cell r="O1947" t="str">
            <v>SLASUB100041-6,3</v>
          </cell>
          <cell r="P1947" t="str">
            <v>islm10002505-3,2</v>
          </cell>
          <cell r="Q1947" t="str">
            <v>islp10006200-,333</v>
          </cell>
          <cell r="R1947">
            <v>0</v>
          </cell>
          <cell r="S1947">
            <v>0</v>
          </cell>
          <cell r="T1947">
            <v>0</v>
          </cell>
          <cell r="U1947">
            <v>0</v>
          </cell>
          <cell r="V1947">
            <v>0</v>
          </cell>
          <cell r="W1947">
            <v>0</v>
          </cell>
          <cell r="X1947">
            <v>0</v>
          </cell>
          <cell r="Y1947">
            <v>0</v>
          </cell>
          <cell r="Z1947">
            <v>0</v>
          </cell>
          <cell r="AA1947">
            <v>0</v>
          </cell>
          <cell r="AB1947">
            <v>0</v>
          </cell>
          <cell r="AC1947">
            <v>0</v>
          </cell>
          <cell r="AD1947">
            <v>0</v>
          </cell>
          <cell r="AE1947">
            <v>0</v>
          </cell>
          <cell r="AF1947">
            <v>0</v>
          </cell>
          <cell r="AG1947">
            <v>0</v>
          </cell>
          <cell r="AH1947">
            <v>0</v>
          </cell>
          <cell r="AI1947">
            <v>0</v>
          </cell>
        </row>
        <row r="1948">
          <cell r="C1948" t="str">
            <v>SL1075700</v>
          </cell>
          <cell r="D1948" t="str">
            <v>Suministro e instalacion de grama sintetica tercera generacion verde y blanco (demarcacion). Material microfilamentos de polietileno al 100%, altura de la fibra 50 mm, peso del hilo 12000 Dtex, peso de la fibra 800 gr. Incluye suministro de arena de silen</v>
          </cell>
          <cell r="E1948" t="str">
            <v>M2</v>
          </cell>
          <cell r="F1948">
            <v>0</v>
          </cell>
          <cell r="G1948">
            <v>0</v>
          </cell>
          <cell r="J1948">
            <v>0</v>
          </cell>
          <cell r="K1948" t="str">
            <v>HERRAMIENTA.MENOR(%)-0,07</v>
          </cell>
          <cell r="L1948" t="str">
            <v>islm10002506-1</v>
          </cell>
          <cell r="M1948" t="str">
            <v>islm10002507-,3</v>
          </cell>
          <cell r="N1948" t="str">
            <v>islm10002508-10</v>
          </cell>
          <cell r="O1948" t="str">
            <v>islp10006700-,09</v>
          </cell>
          <cell r="P1948">
            <v>0</v>
          </cell>
          <cell r="Q1948">
            <v>0</v>
          </cell>
          <cell r="R1948">
            <v>0</v>
          </cell>
          <cell r="S1948">
            <v>0</v>
          </cell>
          <cell r="T1948">
            <v>0</v>
          </cell>
          <cell r="U1948">
            <v>0</v>
          </cell>
          <cell r="V1948">
            <v>0</v>
          </cell>
          <cell r="W1948">
            <v>0</v>
          </cell>
          <cell r="X1948">
            <v>0</v>
          </cell>
          <cell r="Y1948">
            <v>0</v>
          </cell>
          <cell r="Z1948">
            <v>0</v>
          </cell>
          <cell r="AA1948">
            <v>0</v>
          </cell>
          <cell r="AB1948">
            <v>0</v>
          </cell>
          <cell r="AC1948">
            <v>0</v>
          </cell>
          <cell r="AD1948">
            <v>0</v>
          </cell>
          <cell r="AE1948">
            <v>0</v>
          </cell>
          <cell r="AF1948">
            <v>0</v>
          </cell>
          <cell r="AG1948">
            <v>0</v>
          </cell>
          <cell r="AH1948">
            <v>0</v>
          </cell>
          <cell r="AI1948">
            <v>0</v>
          </cell>
        </row>
        <row r="1949">
          <cell r="C1949" t="str">
            <v>SL1075800</v>
          </cell>
          <cell r="D1949" t="str">
            <v>Suministro e instalacion de grama sintetica area de calentamiento ,  altura 50mm incluye arena de silice.</v>
          </cell>
          <cell r="E1949" t="str">
            <v>M2</v>
          </cell>
          <cell r="F1949">
            <v>0</v>
          </cell>
          <cell r="G1949">
            <v>0</v>
          </cell>
          <cell r="J1949">
            <v>0</v>
          </cell>
          <cell r="K1949" t="str">
            <v>HERRAMIENTA.MENOR(%)-0,03</v>
          </cell>
          <cell r="L1949" t="str">
            <v>islm10002509-1</v>
          </cell>
          <cell r="M1949" t="str">
            <v>islm10002507-,3</v>
          </cell>
          <cell r="N1949" t="str">
            <v>islm10002508-10</v>
          </cell>
          <cell r="O1949" t="str">
            <v>islp10006700-,085</v>
          </cell>
          <cell r="P1949">
            <v>0</v>
          </cell>
          <cell r="Q1949">
            <v>0</v>
          </cell>
          <cell r="R1949">
            <v>0</v>
          </cell>
          <cell r="S1949">
            <v>0</v>
          </cell>
          <cell r="T1949">
            <v>0</v>
          </cell>
          <cell r="U1949">
            <v>0</v>
          </cell>
          <cell r="V1949">
            <v>0</v>
          </cell>
          <cell r="W1949">
            <v>0</v>
          </cell>
          <cell r="X1949">
            <v>0</v>
          </cell>
          <cell r="Y1949">
            <v>0</v>
          </cell>
          <cell r="Z1949">
            <v>0</v>
          </cell>
          <cell r="AA1949">
            <v>0</v>
          </cell>
          <cell r="AB1949">
            <v>0</v>
          </cell>
          <cell r="AC1949">
            <v>0</v>
          </cell>
          <cell r="AD1949">
            <v>0</v>
          </cell>
          <cell r="AE1949">
            <v>0</v>
          </cell>
          <cell r="AF1949">
            <v>0</v>
          </cell>
          <cell r="AG1949">
            <v>0</v>
          </cell>
          <cell r="AH1949">
            <v>0</v>
          </cell>
          <cell r="AI1949">
            <v>0</v>
          </cell>
        </row>
        <row r="1950">
          <cell r="C1950" t="str">
            <v>SL1075900</v>
          </cell>
          <cell r="D1950" t="str">
            <v>Suministro e instaalcion de arcos de futbol 2,00x3,00, en tuberia galvanizada de 3"</v>
          </cell>
          <cell r="E1950" t="str">
            <v>Un</v>
          </cell>
          <cell r="F1950">
            <v>0</v>
          </cell>
          <cell r="G1950">
            <v>0</v>
          </cell>
          <cell r="J1950">
            <v>0</v>
          </cell>
          <cell r="K1950" t="str">
            <v>HERRAMIENTA.MENOR(%)-0,03</v>
          </cell>
          <cell r="L1950" t="str">
            <v>islm10002510-1</v>
          </cell>
          <cell r="M1950" t="str">
            <v>islm10002511-1</v>
          </cell>
          <cell r="N1950" t="str">
            <v>islp10006700-,1</v>
          </cell>
          <cell r="O1950">
            <v>0</v>
          </cell>
          <cell r="P1950">
            <v>0</v>
          </cell>
          <cell r="Q1950">
            <v>0</v>
          </cell>
          <cell r="R1950">
            <v>0</v>
          </cell>
          <cell r="S1950">
            <v>0</v>
          </cell>
          <cell r="T1950">
            <v>0</v>
          </cell>
          <cell r="U1950">
            <v>0</v>
          </cell>
          <cell r="V1950">
            <v>0</v>
          </cell>
          <cell r="W1950">
            <v>0</v>
          </cell>
          <cell r="X1950">
            <v>0</v>
          </cell>
          <cell r="Y1950">
            <v>0</v>
          </cell>
          <cell r="Z1950">
            <v>0</v>
          </cell>
          <cell r="AA1950">
            <v>0</v>
          </cell>
          <cell r="AB1950">
            <v>0</v>
          </cell>
          <cell r="AC1950">
            <v>0</v>
          </cell>
          <cell r="AD1950">
            <v>0</v>
          </cell>
          <cell r="AE1950">
            <v>0</v>
          </cell>
          <cell r="AF1950">
            <v>0</v>
          </cell>
          <cell r="AG1950">
            <v>0</v>
          </cell>
          <cell r="AH1950">
            <v>0</v>
          </cell>
          <cell r="AI1950">
            <v>0</v>
          </cell>
        </row>
        <row r="1951">
          <cell r="C1951" t="str">
            <v>SL1076000</v>
          </cell>
          <cell r="D1951" t="str">
            <v>Soporte para cinta demarcadora</v>
          </cell>
          <cell r="E1951" t="str">
            <v>U</v>
          </cell>
          <cell r="F1951">
            <v>19215</v>
          </cell>
          <cell r="G1951">
            <v>19215</v>
          </cell>
          <cell r="H1951">
            <v>0</v>
          </cell>
          <cell r="I1951">
            <v>0</v>
          </cell>
          <cell r="J1951">
            <v>0</v>
          </cell>
          <cell r="K1951" t="str">
            <v xml:space="preserve">HERRAMIENTA.MENOR(%)-0,05 </v>
          </cell>
          <cell r="L1951" t="str">
            <v>islm10000100-1</v>
          </cell>
          <cell r="M1951" t="str">
            <v>islm10000200-,03</v>
          </cell>
          <cell r="N1951" t="str">
            <v>islp10005000-,08</v>
          </cell>
          <cell r="O1951">
            <v>0</v>
          </cell>
          <cell r="P1951">
            <v>0</v>
          </cell>
          <cell r="Q1951">
            <v>0</v>
          </cell>
          <cell r="R1951">
            <v>0</v>
          </cell>
          <cell r="S1951">
            <v>0</v>
          </cell>
          <cell r="T1951">
            <v>0</v>
          </cell>
          <cell r="U1951">
            <v>0</v>
          </cell>
          <cell r="V1951">
            <v>0</v>
          </cell>
          <cell r="W1951">
            <v>0</v>
          </cell>
          <cell r="X1951">
            <v>0</v>
          </cell>
          <cell r="Y1951">
            <v>0</v>
          </cell>
          <cell r="Z1951">
            <v>0</v>
          </cell>
          <cell r="AA1951">
            <v>0</v>
          </cell>
          <cell r="AB1951">
            <v>0</v>
          </cell>
          <cell r="AC1951">
            <v>0</v>
          </cell>
          <cell r="AD1951">
            <v>0</v>
          </cell>
          <cell r="AE1951">
            <v>0</v>
          </cell>
          <cell r="AF1951">
            <v>0</v>
          </cell>
          <cell r="AG1951">
            <v>0</v>
          </cell>
          <cell r="AH1951">
            <v>0</v>
          </cell>
          <cell r="AI1951">
            <v>0</v>
          </cell>
        </row>
        <row r="1952">
          <cell r="C1952" t="str">
            <v>SL1076100</v>
          </cell>
          <cell r="D1952" t="str">
            <v>Cinta demarcaora (no incluye soporte)</v>
          </cell>
          <cell r="E1952" t="str">
            <v>ML</v>
          </cell>
          <cell r="F1952">
            <v>1126.5</v>
          </cell>
          <cell r="G1952">
            <v>1126.5</v>
          </cell>
          <cell r="H1952">
            <v>0</v>
          </cell>
          <cell r="I1952">
            <v>0</v>
          </cell>
          <cell r="J1952">
            <v>0</v>
          </cell>
          <cell r="K1952" t="str">
            <v xml:space="preserve">HERRAMIENTA.MENOR(%)-0,05 </v>
          </cell>
          <cell r="L1952" t="str">
            <v>islm10000300-1</v>
          </cell>
          <cell r="M1952" t="str">
            <v>islp10005000-,008</v>
          </cell>
          <cell r="N1952">
            <v>0</v>
          </cell>
          <cell r="O1952">
            <v>0</v>
          </cell>
          <cell r="P1952">
            <v>0</v>
          </cell>
          <cell r="Q1952">
            <v>0</v>
          </cell>
          <cell r="R1952">
            <v>0</v>
          </cell>
          <cell r="S1952">
            <v>0</v>
          </cell>
          <cell r="T1952">
            <v>0</v>
          </cell>
          <cell r="U1952">
            <v>0</v>
          </cell>
          <cell r="V1952">
            <v>0</v>
          </cell>
          <cell r="W1952">
            <v>0</v>
          </cell>
          <cell r="X1952">
            <v>0</v>
          </cell>
          <cell r="Y1952">
            <v>0</v>
          </cell>
          <cell r="Z1952">
            <v>0</v>
          </cell>
          <cell r="AA1952">
            <v>0</v>
          </cell>
          <cell r="AB1952">
            <v>0</v>
          </cell>
          <cell r="AC1952">
            <v>0</v>
          </cell>
          <cell r="AD1952">
            <v>0</v>
          </cell>
          <cell r="AE1952">
            <v>0</v>
          </cell>
          <cell r="AF1952">
            <v>0</v>
          </cell>
          <cell r="AG1952">
            <v>0</v>
          </cell>
          <cell r="AH1952">
            <v>0</v>
          </cell>
          <cell r="AI1952">
            <v>0</v>
          </cell>
        </row>
        <row r="1953">
          <cell r="C1953" t="str">
            <v>SL1076200</v>
          </cell>
          <cell r="D1953" t="str">
            <v>Demolicion de estructura</v>
          </cell>
          <cell r="E1953" t="str">
            <v>M3</v>
          </cell>
          <cell r="F1953" t="str">
            <v>islt10003500</v>
          </cell>
          <cell r="G1953">
            <v>0</v>
          </cell>
          <cell r="J1953">
            <v>0</v>
          </cell>
          <cell r="K1953" t="str">
            <v xml:space="preserve">HERRAMIENTA.MENOR(%)-0,05 </v>
          </cell>
          <cell r="L1953" t="str">
            <v>isle10008500-,5</v>
          </cell>
          <cell r="M1953" t="str">
            <v>isle10008600-,3</v>
          </cell>
          <cell r="N1953" t="str">
            <v>islt10003500-7</v>
          </cell>
          <cell r="O1953" t="str">
            <v>islp10007000-,153</v>
          </cell>
          <cell r="P1953">
            <v>0</v>
          </cell>
          <cell r="Q1953">
            <v>0</v>
          </cell>
          <cell r="R1953">
            <v>0</v>
          </cell>
          <cell r="S1953">
            <v>0</v>
          </cell>
          <cell r="T1953">
            <v>0</v>
          </cell>
          <cell r="U1953">
            <v>0</v>
          </cell>
          <cell r="V1953">
            <v>0</v>
          </cell>
          <cell r="W1953">
            <v>0</v>
          </cell>
          <cell r="X1953">
            <v>0</v>
          </cell>
          <cell r="Y1953">
            <v>0</v>
          </cell>
          <cell r="Z1953">
            <v>0</v>
          </cell>
          <cell r="AA1953">
            <v>0</v>
          </cell>
          <cell r="AB1953">
            <v>0</v>
          </cell>
          <cell r="AC1953">
            <v>0</v>
          </cell>
          <cell r="AD1953">
            <v>0</v>
          </cell>
          <cell r="AE1953">
            <v>0</v>
          </cell>
          <cell r="AF1953">
            <v>0</v>
          </cell>
          <cell r="AG1953">
            <v>0</v>
          </cell>
          <cell r="AH1953">
            <v>0</v>
          </cell>
          <cell r="AI1953">
            <v>0</v>
          </cell>
        </row>
        <row r="1954">
          <cell r="C1954" t="str">
            <v>SL1076300</v>
          </cell>
          <cell r="D1954" t="str">
            <v>Escarificacion de plantilla en concreto puente</v>
          </cell>
          <cell r="E1954" t="str">
            <v>M2</v>
          </cell>
          <cell r="F1954">
            <v>0</v>
          </cell>
          <cell r="G1954">
            <v>0</v>
          </cell>
          <cell r="J1954">
            <v>0</v>
          </cell>
          <cell r="K1954" t="str">
            <v>HERRAMIENTA.MENOR(%)-0,1</v>
          </cell>
          <cell r="L1954" t="str">
            <v>islp10008200-,08</v>
          </cell>
          <cell r="M1954">
            <v>0</v>
          </cell>
          <cell r="N1954">
            <v>0</v>
          </cell>
          <cell r="O1954">
            <v>0</v>
          </cell>
          <cell r="P1954">
            <v>0</v>
          </cell>
          <cell r="Q1954">
            <v>0</v>
          </cell>
          <cell r="R1954">
            <v>0</v>
          </cell>
          <cell r="S1954">
            <v>0</v>
          </cell>
          <cell r="T1954">
            <v>0</v>
          </cell>
          <cell r="U1954">
            <v>0</v>
          </cell>
          <cell r="V1954">
            <v>0</v>
          </cell>
          <cell r="W1954">
            <v>0</v>
          </cell>
          <cell r="X1954">
            <v>0</v>
          </cell>
          <cell r="Y1954">
            <v>0</v>
          </cell>
          <cell r="Z1954">
            <v>0</v>
          </cell>
          <cell r="AA1954">
            <v>0</v>
          </cell>
          <cell r="AB1954">
            <v>0</v>
          </cell>
          <cell r="AC1954">
            <v>0</v>
          </cell>
          <cell r="AD1954">
            <v>0</v>
          </cell>
          <cell r="AE1954">
            <v>0</v>
          </cell>
          <cell r="AF1954">
            <v>0</v>
          </cell>
          <cell r="AG1954">
            <v>0</v>
          </cell>
          <cell r="AH1954">
            <v>0</v>
          </cell>
          <cell r="AI1954">
            <v>0</v>
          </cell>
        </row>
        <row r="1955">
          <cell r="C1955" t="str">
            <v>SL1076400</v>
          </cell>
          <cell r="D1955" t="str">
            <v>Excavaciones varias con retiro al sitio autorizado</v>
          </cell>
          <cell r="E1955" t="str">
            <v>M3</v>
          </cell>
          <cell r="F1955">
            <v>0</v>
          </cell>
          <cell r="G1955">
            <v>0</v>
          </cell>
          <cell r="J1955">
            <v>0</v>
          </cell>
          <cell r="K1955" t="str">
            <v>isle10008700-,04</v>
          </cell>
          <cell r="L1955" t="str">
            <v>islt10000100-6</v>
          </cell>
          <cell r="M1955" t="str">
            <v>islp10005000-,01</v>
          </cell>
          <cell r="N1955">
            <v>0</v>
          </cell>
          <cell r="O1955">
            <v>0</v>
          </cell>
          <cell r="P1955">
            <v>0</v>
          </cell>
          <cell r="Q1955">
            <v>0</v>
          </cell>
          <cell r="R1955">
            <v>0</v>
          </cell>
          <cell r="S1955">
            <v>0</v>
          </cell>
          <cell r="T1955">
            <v>0</v>
          </cell>
          <cell r="U1955">
            <v>0</v>
          </cell>
          <cell r="V1955">
            <v>0</v>
          </cell>
          <cell r="W1955">
            <v>0</v>
          </cell>
          <cell r="X1955">
            <v>0</v>
          </cell>
          <cell r="Y1955">
            <v>0</v>
          </cell>
          <cell r="Z1955">
            <v>0</v>
          </cell>
          <cell r="AA1955">
            <v>0</v>
          </cell>
          <cell r="AB1955">
            <v>0</v>
          </cell>
          <cell r="AC1955">
            <v>0</v>
          </cell>
          <cell r="AD1955">
            <v>0</v>
          </cell>
          <cell r="AE1955">
            <v>0</v>
          </cell>
          <cell r="AF1955">
            <v>0</v>
          </cell>
          <cell r="AG1955">
            <v>0</v>
          </cell>
          <cell r="AH1955">
            <v>0</v>
          </cell>
          <cell r="AI1955">
            <v>0</v>
          </cell>
        </row>
        <row r="1956">
          <cell r="C1956" t="str">
            <v>SL1076500</v>
          </cell>
          <cell r="D1956" t="str">
            <v xml:space="preserve">Afirmado con material seleccionado vibrocompactado proctor 90% </v>
          </cell>
          <cell r="E1956" t="str">
            <v>M3</v>
          </cell>
          <cell r="F1956">
            <v>88224</v>
          </cell>
          <cell r="G1956">
            <v>88224</v>
          </cell>
          <cell r="H1956">
            <v>0</v>
          </cell>
          <cell r="I1956">
            <v>0</v>
          </cell>
          <cell r="J1956">
            <v>0</v>
          </cell>
          <cell r="K1956" t="str">
            <v>C0010150-,0444643</v>
          </cell>
          <cell r="L1956" t="str">
            <v>C0010923-,0429063</v>
          </cell>
          <cell r="M1956" t="str">
            <v>islm10002512-1,30</v>
          </cell>
          <cell r="N1956" t="str">
            <v>islt10000200-11,7</v>
          </cell>
          <cell r="O1956" t="str">
            <v>islp10005000-,01</v>
          </cell>
          <cell r="P1956">
            <v>0</v>
          </cell>
          <cell r="Q1956">
            <v>0</v>
          </cell>
          <cell r="R1956">
            <v>0</v>
          </cell>
          <cell r="S1956">
            <v>0</v>
          </cell>
          <cell r="T1956">
            <v>0</v>
          </cell>
          <cell r="U1956">
            <v>0</v>
          </cell>
          <cell r="V1956">
            <v>0</v>
          </cell>
          <cell r="W1956">
            <v>0</v>
          </cell>
          <cell r="X1956">
            <v>0</v>
          </cell>
          <cell r="Y1956">
            <v>0</v>
          </cell>
          <cell r="Z1956">
            <v>0</v>
          </cell>
          <cell r="AA1956">
            <v>0</v>
          </cell>
          <cell r="AB1956">
            <v>0</v>
          </cell>
          <cell r="AC1956">
            <v>0</v>
          </cell>
          <cell r="AD1956">
            <v>0</v>
          </cell>
          <cell r="AE1956">
            <v>0</v>
          </cell>
          <cell r="AF1956">
            <v>0</v>
          </cell>
          <cell r="AG1956">
            <v>0</v>
          </cell>
          <cell r="AH1956">
            <v>0</v>
          </cell>
          <cell r="AI1956">
            <v>0</v>
          </cell>
        </row>
        <row r="1957">
          <cell r="C1957" t="str">
            <v>SL1076600</v>
          </cell>
          <cell r="D1957" t="str">
            <v>Geotextil para separacion de suelos de subrasante y capas granulares : geotextil tejido fortex bx - 60 o similar</v>
          </cell>
          <cell r="E1957" t="str">
            <v>M2</v>
          </cell>
          <cell r="F1957">
            <v>9210.6</v>
          </cell>
          <cell r="G1957">
            <v>9210.6</v>
          </cell>
          <cell r="J1957">
            <v>0</v>
          </cell>
          <cell r="K1957" t="str">
            <v xml:space="preserve">HERRAMIENTA.MENOR(%)-0,05 </v>
          </cell>
          <cell r="L1957" t="str">
            <v>islm10001100-1,2</v>
          </cell>
          <cell r="M1957" t="str">
            <v>islp10007000-,0067</v>
          </cell>
          <cell r="N1957">
            <v>0</v>
          </cell>
          <cell r="O1957">
            <v>0</v>
          </cell>
          <cell r="P1957">
            <v>0</v>
          </cell>
          <cell r="Q1957">
            <v>0</v>
          </cell>
          <cell r="R1957">
            <v>0</v>
          </cell>
          <cell r="S1957">
            <v>0</v>
          </cell>
          <cell r="T1957">
            <v>0</v>
          </cell>
          <cell r="U1957">
            <v>0</v>
          </cell>
          <cell r="V1957">
            <v>0</v>
          </cell>
          <cell r="W1957">
            <v>0</v>
          </cell>
          <cell r="X1957">
            <v>0</v>
          </cell>
          <cell r="Y1957">
            <v>0</v>
          </cell>
          <cell r="Z1957">
            <v>0</v>
          </cell>
          <cell r="AA1957">
            <v>0</v>
          </cell>
          <cell r="AB1957">
            <v>0</v>
          </cell>
          <cell r="AC1957">
            <v>0</v>
          </cell>
          <cell r="AD1957">
            <v>0</v>
          </cell>
          <cell r="AE1957">
            <v>0</v>
          </cell>
          <cell r="AF1957">
            <v>0</v>
          </cell>
          <cell r="AG1957">
            <v>0</v>
          </cell>
          <cell r="AH1957">
            <v>0</v>
          </cell>
          <cell r="AI1957">
            <v>0</v>
          </cell>
        </row>
        <row r="1958">
          <cell r="C1958" t="str">
            <v>SL1076700</v>
          </cell>
          <cell r="D1958" t="str">
            <v>Concreto clase c (280 kg/cm2 o 4.000 psi) para Zapata y aleta de puente</v>
          </cell>
          <cell r="E1958" t="str">
            <v>M3</v>
          </cell>
          <cell r="F1958">
            <v>548770</v>
          </cell>
          <cell r="G1958">
            <v>548770</v>
          </cell>
          <cell r="J1958">
            <v>0</v>
          </cell>
          <cell r="K1958" t="str">
            <v xml:space="preserve">HERRAMIENTA.MENOR(%)-0,10 </v>
          </cell>
          <cell r="L1958" t="str">
            <v>C0010930-,55</v>
          </cell>
          <cell r="M1958" t="str">
            <v>SLASUB100031-1,05</v>
          </cell>
          <cell r="N1958" t="str">
            <v>B021001-4,6</v>
          </cell>
          <cell r="O1958" t="str">
            <v>T0010401-17</v>
          </cell>
          <cell r="P1958" t="str">
            <v>islp10010000-,05</v>
          </cell>
          <cell r="Q1958">
            <v>0</v>
          </cell>
          <cell r="R1958">
            <v>0</v>
          </cell>
          <cell r="S1958">
            <v>0</v>
          </cell>
          <cell r="T1958">
            <v>0</v>
          </cell>
          <cell r="U1958">
            <v>0</v>
          </cell>
          <cell r="V1958">
            <v>0</v>
          </cell>
          <cell r="W1958">
            <v>0</v>
          </cell>
          <cell r="X1958">
            <v>0</v>
          </cell>
          <cell r="Y1958">
            <v>0</v>
          </cell>
          <cell r="Z1958">
            <v>0</v>
          </cell>
          <cell r="AA1958">
            <v>0</v>
          </cell>
          <cell r="AB1958">
            <v>0</v>
          </cell>
          <cell r="AC1958">
            <v>0</v>
          </cell>
          <cell r="AD1958">
            <v>0</v>
          </cell>
          <cell r="AE1958">
            <v>0</v>
          </cell>
          <cell r="AF1958">
            <v>0</v>
          </cell>
          <cell r="AG1958">
            <v>0</v>
          </cell>
          <cell r="AH1958">
            <v>0</v>
          </cell>
          <cell r="AI1958">
            <v>0</v>
          </cell>
        </row>
        <row r="1959">
          <cell r="C1959" t="str">
            <v>SL1076800</v>
          </cell>
          <cell r="D1959" t="str">
            <v>Gavion de malla de alambre entrelazado galvanizado, calibre 13" (2x1x1), hueco de 0,10x 0,14</v>
          </cell>
          <cell r="E1959" t="str">
            <v>M3</v>
          </cell>
          <cell r="F1959">
            <v>109622.75</v>
          </cell>
          <cell r="G1959">
            <v>109622.75</v>
          </cell>
          <cell r="J1959">
            <v>0</v>
          </cell>
          <cell r="K1959" t="str">
            <v xml:space="preserve">HERRAMIENTA.MENOR(%)-0,05 </v>
          </cell>
          <cell r="L1959" t="str">
            <v>B0014710-1,1</v>
          </cell>
          <cell r="M1959" t="str">
            <v>B0073220-1,15</v>
          </cell>
          <cell r="N1959" t="str">
            <v>B021001-2</v>
          </cell>
          <cell r="O1959" t="str">
            <v>B033006-0,5</v>
          </cell>
          <cell r="P1959" t="str">
            <v>T0010094-13,20</v>
          </cell>
          <cell r="Q1959" t="str">
            <v>islp10008400-,035</v>
          </cell>
          <cell r="R1959">
            <v>0</v>
          </cell>
          <cell r="S1959">
            <v>0</v>
          </cell>
          <cell r="T1959">
            <v>0</v>
          </cell>
          <cell r="U1959">
            <v>0</v>
          </cell>
          <cell r="V1959">
            <v>0</v>
          </cell>
          <cell r="W1959">
            <v>0</v>
          </cell>
          <cell r="X1959">
            <v>0</v>
          </cell>
          <cell r="Y1959">
            <v>0</v>
          </cell>
          <cell r="Z1959">
            <v>0</v>
          </cell>
          <cell r="AA1959">
            <v>0</v>
          </cell>
          <cell r="AB1959">
            <v>0</v>
          </cell>
          <cell r="AC1959">
            <v>0</v>
          </cell>
          <cell r="AD1959">
            <v>0</v>
          </cell>
          <cell r="AE1959">
            <v>0</v>
          </cell>
          <cell r="AF1959">
            <v>0</v>
          </cell>
          <cell r="AG1959">
            <v>0</v>
          </cell>
          <cell r="AH1959">
            <v>0</v>
          </cell>
          <cell r="AI1959">
            <v>0</v>
          </cell>
        </row>
        <row r="1960">
          <cell r="C1960" t="str">
            <v>SL1076900</v>
          </cell>
          <cell r="D1960" t="str">
            <v>Demolicion de muro,  (incluye retiro de material fuera del sitio)</v>
          </cell>
          <cell r="E1960" t="str">
            <v>M2</v>
          </cell>
          <cell r="F1960" t="str">
            <v>isle10005700</v>
          </cell>
          <cell r="G1960">
            <v>0</v>
          </cell>
          <cell r="J1960">
            <v>0</v>
          </cell>
          <cell r="K1960" t="str">
            <v>HERRAMIENTA.MENOR(%)-0,1</v>
          </cell>
          <cell r="L1960" t="str">
            <v>isle10005700-,033</v>
          </cell>
          <cell r="M1960" t="str">
            <v>islp10006200-,04</v>
          </cell>
          <cell r="N1960">
            <v>0</v>
          </cell>
          <cell r="O1960">
            <v>0</v>
          </cell>
          <cell r="P1960">
            <v>0</v>
          </cell>
          <cell r="Q1960">
            <v>0</v>
          </cell>
          <cell r="R1960">
            <v>0</v>
          </cell>
          <cell r="S1960">
            <v>0</v>
          </cell>
          <cell r="T1960">
            <v>0</v>
          </cell>
          <cell r="U1960">
            <v>0</v>
          </cell>
          <cell r="V1960">
            <v>0</v>
          </cell>
          <cell r="W1960">
            <v>0</v>
          </cell>
          <cell r="X1960">
            <v>0</v>
          </cell>
          <cell r="Y1960">
            <v>0</v>
          </cell>
          <cell r="Z1960">
            <v>0</v>
          </cell>
          <cell r="AA1960">
            <v>0</v>
          </cell>
          <cell r="AB1960">
            <v>0</v>
          </cell>
          <cell r="AC1960">
            <v>0</v>
          </cell>
          <cell r="AD1960">
            <v>0</v>
          </cell>
          <cell r="AE1960">
            <v>0</v>
          </cell>
          <cell r="AF1960">
            <v>0</v>
          </cell>
          <cell r="AG1960">
            <v>0</v>
          </cell>
          <cell r="AH1960">
            <v>0</v>
          </cell>
          <cell r="AI1960">
            <v>0</v>
          </cell>
        </row>
        <row r="1961">
          <cell r="C1961" t="str">
            <v>SL1077000</v>
          </cell>
          <cell r="D1961" t="str">
            <v>Demolicion de cimiento  (incluye retiro de material fuera del sitio)</v>
          </cell>
          <cell r="E1961" t="str">
            <v>ML</v>
          </cell>
          <cell r="F1961" t="str">
            <v>islm10001912</v>
          </cell>
          <cell r="G1961">
            <v>0</v>
          </cell>
          <cell r="J1961">
            <v>0</v>
          </cell>
          <cell r="K1961" t="str">
            <v>HERRAMIENTA.MENOR(%)-0,2</v>
          </cell>
          <cell r="L1961" t="str">
            <v>isle10005700-,021</v>
          </cell>
          <cell r="M1961" t="str">
            <v>islp10006200-,045</v>
          </cell>
          <cell r="N1961">
            <v>0</v>
          </cell>
          <cell r="O1961">
            <v>0</v>
          </cell>
          <cell r="P1961">
            <v>0</v>
          </cell>
          <cell r="Q1961">
            <v>0</v>
          </cell>
          <cell r="R1961">
            <v>0</v>
          </cell>
          <cell r="S1961">
            <v>0</v>
          </cell>
          <cell r="T1961">
            <v>0</v>
          </cell>
          <cell r="U1961">
            <v>0</v>
          </cell>
          <cell r="V1961">
            <v>0</v>
          </cell>
          <cell r="W1961">
            <v>0</v>
          </cell>
          <cell r="X1961">
            <v>0</v>
          </cell>
          <cell r="Y1961">
            <v>0</v>
          </cell>
          <cell r="Z1961">
            <v>0</v>
          </cell>
          <cell r="AA1961">
            <v>0</v>
          </cell>
          <cell r="AB1961">
            <v>0</v>
          </cell>
          <cell r="AC1961">
            <v>0</v>
          </cell>
          <cell r="AD1961">
            <v>0</v>
          </cell>
          <cell r="AE1961">
            <v>0</v>
          </cell>
          <cell r="AF1961">
            <v>0</v>
          </cell>
          <cell r="AG1961">
            <v>0</v>
          </cell>
          <cell r="AH1961">
            <v>0</v>
          </cell>
          <cell r="AI1961">
            <v>0</v>
          </cell>
        </row>
        <row r="1962">
          <cell r="C1962" t="str">
            <v>SL1077100</v>
          </cell>
          <cell r="D1962" t="str">
            <v>Excavacion zapatas, incluye retiro de material :(0.70x0.70x0.80 mts)</v>
          </cell>
          <cell r="E1962" t="str">
            <v>M3</v>
          </cell>
          <cell r="F1962">
            <v>0</v>
          </cell>
          <cell r="G1962">
            <v>0</v>
          </cell>
          <cell r="J1962">
            <v>0</v>
          </cell>
          <cell r="K1962" t="str">
            <v>HERRAMIENTA.MENOR(%)-0,1</v>
          </cell>
          <cell r="L1962" t="str">
            <v>isle10005700-0,2</v>
          </cell>
          <cell r="M1962" t="str">
            <v>islp10006200-,125</v>
          </cell>
          <cell r="N1962">
            <v>0</v>
          </cell>
          <cell r="O1962">
            <v>0</v>
          </cell>
          <cell r="P1962">
            <v>0</v>
          </cell>
          <cell r="Q1962">
            <v>0</v>
          </cell>
          <cell r="R1962">
            <v>0</v>
          </cell>
          <cell r="S1962">
            <v>0</v>
          </cell>
          <cell r="T1962">
            <v>0</v>
          </cell>
          <cell r="U1962">
            <v>0</v>
          </cell>
          <cell r="V1962">
            <v>0</v>
          </cell>
          <cell r="W1962">
            <v>0</v>
          </cell>
          <cell r="X1962">
            <v>0</v>
          </cell>
          <cell r="Y1962">
            <v>0</v>
          </cell>
          <cell r="Z1962">
            <v>0</v>
          </cell>
          <cell r="AA1962">
            <v>0</v>
          </cell>
          <cell r="AB1962">
            <v>0</v>
          </cell>
          <cell r="AC1962">
            <v>0</v>
          </cell>
          <cell r="AD1962">
            <v>0</v>
          </cell>
          <cell r="AE1962">
            <v>0</v>
          </cell>
          <cell r="AF1962">
            <v>0</v>
          </cell>
          <cell r="AG1962">
            <v>0</v>
          </cell>
          <cell r="AH1962">
            <v>0</v>
          </cell>
          <cell r="AI1962">
            <v>0</v>
          </cell>
        </row>
        <row r="1963">
          <cell r="C1963" t="str">
            <v>SL1077200</v>
          </cell>
          <cell r="D1963" t="str">
            <v>Cimiento en concreto 3000 psi, en concreto reforzado 4 ø1/2" y estribo ø3/8" @0,20 mts dim:(,40 x ,30) mts</v>
          </cell>
          <cell r="E1963" t="str">
            <v>ML</v>
          </cell>
          <cell r="F1963">
            <v>9.4500000000000001E-2</v>
          </cell>
          <cell r="G1963">
            <v>0</v>
          </cell>
          <cell r="J1963">
            <v>0</v>
          </cell>
          <cell r="K1963" t="str">
            <v>HERRAMIENTA.MENOR(%)-0,06</v>
          </cell>
          <cell r="L1963" t="str">
            <v>isle10002600-,02</v>
          </cell>
          <cell r="M1963" t="str">
            <v>SLASUB100041-4,4</v>
          </cell>
          <cell r="N1963" t="str">
            <v>SLASUB100042-3,64</v>
          </cell>
          <cell r="O1963" t="str">
            <v>B0073230-,04</v>
          </cell>
          <cell r="P1963" t="str">
            <v>SLASUB100014-0,0945</v>
          </cell>
          <cell r="Q1963" t="str">
            <v>isle10001400-,15</v>
          </cell>
          <cell r="R1963" t="str">
            <v>islp10008400-,05</v>
          </cell>
          <cell r="S1963">
            <v>0</v>
          </cell>
          <cell r="T1963">
            <v>0</v>
          </cell>
          <cell r="U1963">
            <v>0</v>
          </cell>
          <cell r="V1963">
            <v>0</v>
          </cell>
          <cell r="W1963">
            <v>0</v>
          </cell>
          <cell r="X1963">
            <v>0</v>
          </cell>
          <cell r="Y1963">
            <v>0</v>
          </cell>
          <cell r="Z1963">
            <v>0</v>
          </cell>
          <cell r="AA1963">
            <v>0</v>
          </cell>
          <cell r="AB1963">
            <v>0</v>
          </cell>
          <cell r="AC1963">
            <v>0</v>
          </cell>
          <cell r="AD1963">
            <v>0</v>
          </cell>
          <cell r="AE1963">
            <v>0</v>
          </cell>
          <cell r="AF1963">
            <v>0</v>
          </cell>
          <cell r="AG1963">
            <v>0</v>
          </cell>
          <cell r="AH1963">
            <v>0</v>
          </cell>
          <cell r="AI1963">
            <v>0</v>
          </cell>
        </row>
        <row r="1964">
          <cell r="C1964" t="str">
            <v>SL1077300</v>
          </cell>
          <cell r="D1964" t="str">
            <v>Sobrecimiento doble en ladrillo comun, pañetado allanado  por ambas caras mortero impermeabilizado 1:4 altura promedio 0,25m</v>
          </cell>
          <cell r="E1964" t="str">
            <v>ML</v>
          </cell>
          <cell r="F1964" t="str">
            <v>Ladrillo común@63*U+300^Mortero 1:4@0,042*M3+314757^Mortero 1:4, impermeabilizado@0,0126*M3+395707^Herramientas menores@1*Tarifa+500^Oficial@0,0833*Dia+59500^Ayudante@0,0833*Dia+48450^</v>
          </cell>
          <cell r="G1964">
            <v>0</v>
          </cell>
          <cell r="J1964">
            <v>0</v>
          </cell>
          <cell r="K1964" t="str">
            <v xml:space="preserve">HERRAMIENTA.MENOR(%)-0,10 </v>
          </cell>
          <cell r="L1964" t="str">
            <v>igob1013700-40</v>
          </cell>
          <cell r="M1964" t="str">
            <v>SLASUB100021-0,033</v>
          </cell>
          <cell r="N1964" t="str">
            <v>SLASUB100022-0,0045</v>
          </cell>
          <cell r="O1964" t="str">
            <v>islp10006200-,09</v>
          </cell>
          <cell r="P1964">
            <v>0</v>
          </cell>
          <cell r="Q1964">
            <v>0</v>
          </cell>
          <cell r="R1964">
            <v>0</v>
          </cell>
          <cell r="S1964">
            <v>0</v>
          </cell>
          <cell r="T1964">
            <v>0</v>
          </cell>
          <cell r="U1964">
            <v>0</v>
          </cell>
          <cell r="V1964">
            <v>0</v>
          </cell>
          <cell r="W1964">
            <v>0</v>
          </cell>
          <cell r="X1964">
            <v>0</v>
          </cell>
          <cell r="Y1964">
            <v>0</v>
          </cell>
          <cell r="Z1964">
            <v>0</v>
          </cell>
          <cell r="AA1964">
            <v>0</v>
          </cell>
          <cell r="AB1964">
            <v>0</v>
          </cell>
          <cell r="AC1964">
            <v>0</v>
          </cell>
          <cell r="AD1964">
            <v>0</v>
          </cell>
          <cell r="AE1964">
            <v>0</v>
          </cell>
          <cell r="AF1964">
            <v>0</v>
          </cell>
          <cell r="AG1964">
            <v>0</v>
          </cell>
          <cell r="AH1964">
            <v>0</v>
          </cell>
          <cell r="AI1964">
            <v>0</v>
          </cell>
        </row>
        <row r="1965">
          <cell r="C1965" t="str">
            <v>SL1077400</v>
          </cell>
          <cell r="D1965" t="str">
            <v>Zapata en concreto reforzado de 3,000 psi. As 4Ø1/2",en ambos sentidos, separacion @0,20 mts. Dim: 0,70x0,70x0,40 mts</v>
          </cell>
          <cell r="E1965" t="str">
            <v>UN</v>
          </cell>
          <cell r="F1965">
            <v>0</v>
          </cell>
          <cell r="G1965">
            <v>0</v>
          </cell>
          <cell r="I1965">
            <v>0.44799999999999995</v>
          </cell>
          <cell r="J1965">
            <v>0</v>
          </cell>
          <cell r="K1965" t="str">
            <v xml:space="preserve">HERRAMIENTA.MENOR(%)-0,05 </v>
          </cell>
          <cell r="L1965" t="str">
            <v>isle10000800-2</v>
          </cell>
          <cell r="M1965" t="str">
            <v>SLASUB100041-5,88</v>
          </cell>
          <cell r="N1965" t="str">
            <v>B0073230-,2</v>
          </cell>
          <cell r="O1965" t="str">
            <v>SLASUB100014-,206</v>
          </cell>
          <cell r="P1965" t="str">
            <v>isle10001400-,5</v>
          </cell>
          <cell r="Q1965" t="str">
            <v>islp10008400-,25</v>
          </cell>
          <cell r="R1965">
            <v>0</v>
          </cell>
          <cell r="S1965">
            <v>0</v>
          </cell>
          <cell r="T1965">
            <v>0</v>
          </cell>
          <cell r="U1965">
            <v>0</v>
          </cell>
          <cell r="V1965">
            <v>0</v>
          </cell>
          <cell r="W1965">
            <v>0</v>
          </cell>
          <cell r="X1965">
            <v>0</v>
          </cell>
          <cell r="Y1965">
            <v>0</v>
          </cell>
          <cell r="Z1965">
            <v>0</v>
          </cell>
          <cell r="AA1965">
            <v>0</v>
          </cell>
          <cell r="AB1965">
            <v>0</v>
          </cell>
          <cell r="AC1965">
            <v>0</v>
          </cell>
          <cell r="AD1965">
            <v>0</v>
          </cell>
          <cell r="AE1965">
            <v>0</v>
          </cell>
          <cell r="AF1965">
            <v>0</v>
          </cell>
          <cell r="AG1965">
            <v>0</v>
          </cell>
          <cell r="AH1965">
            <v>0</v>
          </cell>
          <cell r="AI1965">
            <v>0</v>
          </cell>
        </row>
        <row r="1966">
          <cell r="C1966" t="str">
            <v>SL1077500</v>
          </cell>
          <cell r="D1966" t="str">
            <v>Columna en concreto de 3000 psi, seccion (0,25x0,25), refuerzo 4Ø 1/2" 60000 psi, estribos @ 0,15 m Ø3/8" 40000 psi</v>
          </cell>
          <cell r="E1966" t="str">
            <v>ML</v>
          </cell>
          <cell r="F1966">
            <v>4.0000000000000008E-2</v>
          </cell>
          <cell r="G1966">
            <v>0</v>
          </cell>
          <cell r="J1966">
            <v>0</v>
          </cell>
          <cell r="K1966" t="str">
            <v>HERRAMIENTA.MENOR(%)-0,03</v>
          </cell>
          <cell r="L1966" t="str">
            <v>SLASUB100041-4,4</v>
          </cell>
          <cell r="M1966" t="str">
            <v>SLASUB100042-3,6</v>
          </cell>
          <cell r="N1966" t="str">
            <v>B0073230-,09</v>
          </cell>
          <cell r="O1966" t="str">
            <v>SLASUB100014-,066</v>
          </cell>
          <cell r="P1966" t="str">
            <v>isle10004800-1</v>
          </cell>
          <cell r="Q1966" t="str">
            <v>islp10008400-,1</v>
          </cell>
          <cell r="R1966">
            <v>0</v>
          </cell>
          <cell r="S1966">
            <v>0</v>
          </cell>
          <cell r="T1966">
            <v>0</v>
          </cell>
          <cell r="U1966">
            <v>0</v>
          </cell>
          <cell r="V1966">
            <v>0</v>
          </cell>
          <cell r="W1966">
            <v>0</v>
          </cell>
          <cell r="X1966">
            <v>0</v>
          </cell>
          <cell r="Y1966">
            <v>0</v>
          </cell>
          <cell r="Z1966">
            <v>0</v>
          </cell>
          <cell r="AA1966">
            <v>0</v>
          </cell>
          <cell r="AB1966">
            <v>0</v>
          </cell>
          <cell r="AC1966">
            <v>0</v>
          </cell>
          <cell r="AD1966">
            <v>0</v>
          </cell>
          <cell r="AE1966">
            <v>0</v>
          </cell>
          <cell r="AF1966">
            <v>0</v>
          </cell>
          <cell r="AG1966">
            <v>0</v>
          </cell>
          <cell r="AH1966">
            <v>0</v>
          </cell>
          <cell r="AI1966">
            <v>0</v>
          </cell>
        </row>
        <row r="1967">
          <cell r="C1967" t="str">
            <v>SL1077600</v>
          </cell>
          <cell r="D1967" t="str">
            <v>Viga de amarre en concreto 3000 pis, reforzado 4Ø1/2", estribo Ø3/8" a/c 0,15 mts secc:(,15 x ,25) mts</v>
          </cell>
          <cell r="E1967" t="str">
            <v>ML</v>
          </cell>
          <cell r="F1967">
            <v>0</v>
          </cell>
          <cell r="G1967">
            <v>0</v>
          </cell>
          <cell r="J1967">
            <v>0</v>
          </cell>
          <cell r="K1967" t="str">
            <v>HERRAMIENTA.MENOR(%)-0,06</v>
          </cell>
          <cell r="L1967" t="str">
            <v>isle10002600-,02</v>
          </cell>
          <cell r="M1967" t="str">
            <v>SLASUB100041-4,4</v>
          </cell>
          <cell r="N1967" t="str">
            <v>SLASUB100042-3,2</v>
          </cell>
          <cell r="O1967" t="str">
            <v>B0073230-,04</v>
          </cell>
          <cell r="P1967" t="str">
            <v>SLASUB100014-,04</v>
          </cell>
          <cell r="Q1967" t="str">
            <v>isle10001400-,15</v>
          </cell>
          <cell r="R1967" t="str">
            <v>islp10008400-,04</v>
          </cell>
          <cell r="S1967">
            <v>0</v>
          </cell>
          <cell r="T1967">
            <v>0</v>
          </cell>
          <cell r="U1967">
            <v>0</v>
          </cell>
          <cell r="V1967">
            <v>0</v>
          </cell>
          <cell r="W1967">
            <v>0</v>
          </cell>
          <cell r="X1967">
            <v>0</v>
          </cell>
          <cell r="Y1967">
            <v>0</v>
          </cell>
          <cell r="Z1967">
            <v>0</v>
          </cell>
          <cell r="AA1967">
            <v>0</v>
          </cell>
          <cell r="AB1967">
            <v>0</v>
          </cell>
          <cell r="AC1967">
            <v>0</v>
          </cell>
          <cell r="AD1967">
            <v>0</v>
          </cell>
          <cell r="AE1967">
            <v>0</v>
          </cell>
          <cell r="AF1967">
            <v>0</v>
          </cell>
          <cell r="AG1967">
            <v>0</v>
          </cell>
          <cell r="AH1967">
            <v>0</v>
          </cell>
          <cell r="AI1967">
            <v>0</v>
          </cell>
        </row>
        <row r="1968">
          <cell r="C1968" t="str">
            <v>SL1077700</v>
          </cell>
          <cell r="D1968" t="str">
            <v xml:space="preserve">Poste de lìnea en tubo galvanizado Ø2-1/2", incluye: pintura anticorrosivo, pintura esmalte e instalaciòn </v>
          </cell>
          <cell r="E1968" t="str">
            <v>ML</v>
          </cell>
          <cell r="F1968">
            <v>0</v>
          </cell>
          <cell r="G1968">
            <v>0</v>
          </cell>
          <cell r="J1968">
            <v>0</v>
          </cell>
          <cell r="K1968" t="str">
            <v>HERRAMIENTA.MENOR(%)-0,1</v>
          </cell>
          <cell r="L1968" t="str">
            <v>isle10006500-,04</v>
          </cell>
          <cell r="M1968" t="str">
            <v>islm10002513-,17</v>
          </cell>
          <cell r="N1968" t="str">
            <v>islm10002163-,09</v>
          </cell>
          <cell r="O1968" t="str">
            <v>islm10002297-,065</v>
          </cell>
          <cell r="P1968" t="str">
            <v>islm10002298-1,05</v>
          </cell>
          <cell r="Q1968" t="str">
            <v>SLASUB100014-,035</v>
          </cell>
          <cell r="R1968" t="str">
            <v>islp10009100-,07</v>
          </cell>
          <cell r="S1968">
            <v>0</v>
          </cell>
          <cell r="T1968">
            <v>0</v>
          </cell>
          <cell r="U1968">
            <v>0</v>
          </cell>
          <cell r="V1968">
            <v>0</v>
          </cell>
          <cell r="W1968">
            <v>0</v>
          </cell>
          <cell r="X1968">
            <v>0</v>
          </cell>
          <cell r="Y1968">
            <v>0</v>
          </cell>
          <cell r="Z1968">
            <v>0</v>
          </cell>
          <cell r="AA1968">
            <v>0</v>
          </cell>
          <cell r="AB1968">
            <v>0</v>
          </cell>
          <cell r="AC1968">
            <v>0</v>
          </cell>
          <cell r="AD1968">
            <v>0</v>
          </cell>
          <cell r="AE1968">
            <v>0</v>
          </cell>
          <cell r="AF1968">
            <v>0</v>
          </cell>
          <cell r="AG1968">
            <v>0</v>
          </cell>
          <cell r="AH1968">
            <v>0</v>
          </cell>
          <cell r="AI1968">
            <v>0</v>
          </cell>
        </row>
        <row r="1969">
          <cell r="C1969" t="str">
            <v>SL1077800</v>
          </cell>
          <cell r="D1969" t="str">
            <v>Salida electrica alumbrado , no incluye reflectores  longuitud promedio 18m</v>
          </cell>
          <cell r="E1969" t="str">
            <v>UN</v>
          </cell>
          <cell r="F1969" t="str">
            <v>islm10002514</v>
          </cell>
          <cell r="G1969">
            <v>0</v>
          </cell>
          <cell r="J1969">
            <v>0</v>
          </cell>
          <cell r="K1969" t="str">
            <v>HERRAMIENTA.MENOR(%)-,025</v>
          </cell>
          <cell r="L1969" t="str">
            <v>islm10002514-18</v>
          </cell>
          <cell r="M1969" t="str">
            <v>islm10002240-3</v>
          </cell>
          <cell r="N1969" t="str">
            <v>islm10002263-,15</v>
          </cell>
          <cell r="O1969" t="str">
            <v>islm10002154-1</v>
          </cell>
          <cell r="P1969" t="str">
            <v>islp10006300-,30</v>
          </cell>
          <cell r="Q1969">
            <v>0</v>
          </cell>
          <cell r="R1969">
            <v>0</v>
          </cell>
          <cell r="S1969">
            <v>0</v>
          </cell>
          <cell r="T1969">
            <v>0</v>
          </cell>
          <cell r="U1969">
            <v>0</v>
          </cell>
          <cell r="V1969">
            <v>0</v>
          </cell>
          <cell r="W1969">
            <v>0</v>
          </cell>
          <cell r="X1969">
            <v>0</v>
          </cell>
          <cell r="Y1969">
            <v>0</v>
          </cell>
          <cell r="Z1969">
            <v>0</v>
          </cell>
          <cell r="AA1969">
            <v>0</v>
          </cell>
          <cell r="AB1969">
            <v>0</v>
          </cell>
          <cell r="AC1969">
            <v>0</v>
          </cell>
          <cell r="AD1969">
            <v>0</v>
          </cell>
          <cell r="AE1969">
            <v>0</v>
          </cell>
          <cell r="AF1969">
            <v>0</v>
          </cell>
          <cell r="AG1969">
            <v>0</v>
          </cell>
          <cell r="AH1969">
            <v>0</v>
          </cell>
          <cell r="AI1969">
            <v>0</v>
          </cell>
        </row>
        <row r="1970">
          <cell r="C1970" t="str">
            <v>SL1077900</v>
          </cell>
          <cell r="D1970" t="str">
            <v>Suministro e instalacion de reflectores 400 w, metalar</v>
          </cell>
          <cell r="E1970" t="str">
            <v>UN</v>
          </cell>
          <cell r="F1970" t="str">
            <v>islm10002515</v>
          </cell>
          <cell r="G1970">
            <v>0</v>
          </cell>
          <cell r="J1970">
            <v>0</v>
          </cell>
          <cell r="K1970" t="str">
            <v>HERRAMIENTA.MENOR(%)-,025</v>
          </cell>
          <cell r="L1970" t="str">
            <v>isle10002200-,66</v>
          </cell>
          <cell r="M1970" t="str">
            <v>islm10002515-1</v>
          </cell>
          <cell r="N1970" t="str">
            <v>islm10002263-,15</v>
          </cell>
          <cell r="O1970" t="str">
            <v>islp10006300-,215</v>
          </cell>
          <cell r="P1970">
            <v>0</v>
          </cell>
          <cell r="Q1970">
            <v>0</v>
          </cell>
          <cell r="R1970">
            <v>0</v>
          </cell>
          <cell r="S1970">
            <v>0</v>
          </cell>
          <cell r="T1970">
            <v>0</v>
          </cell>
          <cell r="U1970">
            <v>0</v>
          </cell>
          <cell r="V1970">
            <v>0</v>
          </cell>
          <cell r="W1970">
            <v>0</v>
          </cell>
          <cell r="X1970">
            <v>0</v>
          </cell>
          <cell r="Y1970">
            <v>0</v>
          </cell>
          <cell r="Z1970">
            <v>0</v>
          </cell>
          <cell r="AA1970">
            <v>0</v>
          </cell>
          <cell r="AB1970">
            <v>0</v>
          </cell>
          <cell r="AC1970">
            <v>0</v>
          </cell>
          <cell r="AD1970">
            <v>0</v>
          </cell>
          <cell r="AE1970">
            <v>0</v>
          </cell>
          <cell r="AF1970">
            <v>0</v>
          </cell>
          <cell r="AG1970">
            <v>0</v>
          </cell>
          <cell r="AH1970">
            <v>0</v>
          </cell>
          <cell r="AI1970">
            <v>0</v>
          </cell>
        </row>
        <row r="1971">
          <cell r="C1971" t="str">
            <v>SL1078000</v>
          </cell>
          <cell r="D1971" t="str">
            <v>Escarificacion de pañete en mal estado</v>
          </cell>
          <cell r="E1971" t="str">
            <v>M2</v>
          </cell>
          <cell r="F1971">
            <v>0</v>
          </cell>
          <cell r="G1971">
            <v>0</v>
          </cell>
          <cell r="J1971">
            <v>0</v>
          </cell>
          <cell r="K1971" t="str">
            <v>HERRAMIENTA.MENOR(%)-0,1</v>
          </cell>
          <cell r="L1971" t="str">
            <v>islp10008600-,036</v>
          </cell>
          <cell r="M1971">
            <v>0</v>
          </cell>
          <cell r="N1971">
            <v>0</v>
          </cell>
          <cell r="O1971">
            <v>0</v>
          </cell>
          <cell r="P1971">
            <v>0</v>
          </cell>
          <cell r="Q1971">
            <v>0</v>
          </cell>
          <cell r="R1971">
            <v>0</v>
          </cell>
          <cell r="S1971">
            <v>0</v>
          </cell>
          <cell r="T1971">
            <v>0</v>
          </cell>
          <cell r="U1971">
            <v>0</v>
          </cell>
          <cell r="V1971">
            <v>0</v>
          </cell>
          <cell r="W1971">
            <v>0</v>
          </cell>
          <cell r="X1971">
            <v>0</v>
          </cell>
          <cell r="Y1971">
            <v>0</v>
          </cell>
          <cell r="Z1971">
            <v>0</v>
          </cell>
          <cell r="AA1971">
            <v>0</v>
          </cell>
          <cell r="AB1971">
            <v>0</v>
          </cell>
          <cell r="AC1971">
            <v>0</v>
          </cell>
          <cell r="AD1971">
            <v>0</v>
          </cell>
          <cell r="AE1971">
            <v>0</v>
          </cell>
          <cell r="AF1971">
            <v>0</v>
          </cell>
          <cell r="AG1971">
            <v>0</v>
          </cell>
          <cell r="AH1971">
            <v>0</v>
          </cell>
          <cell r="AI1971">
            <v>0</v>
          </cell>
        </row>
        <row r="1972">
          <cell r="C1972" t="str">
            <v>SL1078100</v>
          </cell>
          <cell r="D1972" t="str">
            <v>Reparacion de grietas y  amarre de muro, en concreto reforzado 3.000 psi As 2 Ø1/2", estribos Ø3/8" @0,15 mts. Dim: 0,25x0,10 mts, y resanado con mortero 1:4</v>
          </cell>
          <cell r="E1972" t="str">
            <v>ML</v>
          </cell>
          <cell r="F1972">
            <v>0</v>
          </cell>
          <cell r="G1972">
            <v>0</v>
          </cell>
          <cell r="J1972">
            <v>0</v>
          </cell>
          <cell r="K1972" t="str">
            <v>HERRAMIENTA.MENOR(%)-0,1</v>
          </cell>
          <cell r="L1972" t="str">
            <v>isle10002200-,2</v>
          </cell>
          <cell r="M1972" t="str">
            <v>SLASUB100014-,025</v>
          </cell>
          <cell r="N1972" t="str">
            <v>SLASUB100021-,02</v>
          </cell>
          <cell r="O1972" t="str">
            <v>SLASUB100041-2,1</v>
          </cell>
          <cell r="P1972" t="str">
            <v>SLASUB100042-,98</v>
          </cell>
          <cell r="Q1972" t="str">
            <v>B0073230-,06</v>
          </cell>
          <cell r="R1972" t="str">
            <v>isle10001400-,2</v>
          </cell>
          <cell r="S1972" t="str">
            <v>islp10007000-,07</v>
          </cell>
          <cell r="T1972">
            <v>0</v>
          </cell>
          <cell r="U1972">
            <v>0</v>
          </cell>
          <cell r="V1972">
            <v>0</v>
          </cell>
          <cell r="W1972">
            <v>0</v>
          </cell>
          <cell r="X1972">
            <v>0</v>
          </cell>
          <cell r="Y1972">
            <v>0</v>
          </cell>
          <cell r="Z1972">
            <v>0</v>
          </cell>
          <cell r="AA1972">
            <v>0</v>
          </cell>
          <cell r="AB1972">
            <v>0</v>
          </cell>
          <cell r="AC1972">
            <v>0</v>
          </cell>
          <cell r="AD1972">
            <v>0</v>
          </cell>
          <cell r="AE1972">
            <v>0</v>
          </cell>
          <cell r="AF1972">
            <v>0</v>
          </cell>
          <cell r="AG1972">
            <v>0</v>
          </cell>
          <cell r="AH1972">
            <v>0</v>
          </cell>
          <cell r="AI1972">
            <v>0</v>
          </cell>
        </row>
        <row r="1973">
          <cell r="C1973" t="str">
            <v>SL1078200</v>
          </cell>
          <cell r="D1973" t="str">
            <v>Cerramiento muro en ladrillo comun, pañetado por ambas caras mortero 1:4, altura promedio 0,30 mts</v>
          </cell>
          <cell r="E1973" t="str">
            <v>ML</v>
          </cell>
          <cell r="F1973">
            <v>0</v>
          </cell>
          <cell r="G1973">
            <v>0</v>
          </cell>
          <cell r="J1973">
            <v>0</v>
          </cell>
          <cell r="K1973" t="str">
            <v>HERRAMIENTA.MENOR(%)-0,1</v>
          </cell>
          <cell r="L1973" t="str">
            <v>isle10002200-,1</v>
          </cell>
          <cell r="M1973" t="str">
            <v>islm10002334-24</v>
          </cell>
          <cell r="N1973" t="str">
            <v>SLASUB100021-,021</v>
          </cell>
          <cell r="O1973" t="str">
            <v>islp10006200-,045</v>
          </cell>
          <cell r="P1973">
            <v>0</v>
          </cell>
          <cell r="Q1973">
            <v>0</v>
          </cell>
          <cell r="R1973">
            <v>0</v>
          </cell>
          <cell r="S1973">
            <v>0</v>
          </cell>
          <cell r="T1973">
            <v>0</v>
          </cell>
          <cell r="U1973">
            <v>0</v>
          </cell>
          <cell r="V1973">
            <v>0</v>
          </cell>
          <cell r="W1973">
            <v>0</v>
          </cell>
          <cell r="X1973">
            <v>0</v>
          </cell>
          <cell r="Y1973">
            <v>0</v>
          </cell>
          <cell r="Z1973">
            <v>0</v>
          </cell>
          <cell r="AA1973">
            <v>0</v>
          </cell>
          <cell r="AB1973">
            <v>0</v>
          </cell>
          <cell r="AC1973">
            <v>0</v>
          </cell>
          <cell r="AD1973">
            <v>0</v>
          </cell>
          <cell r="AE1973">
            <v>0</v>
          </cell>
          <cell r="AF1973">
            <v>0</v>
          </cell>
          <cell r="AG1973">
            <v>0</v>
          </cell>
          <cell r="AH1973">
            <v>0</v>
          </cell>
          <cell r="AI1973">
            <v>0</v>
          </cell>
        </row>
        <row r="1974">
          <cell r="C1974" t="str">
            <v>SL1078300</v>
          </cell>
          <cell r="D1974" t="str">
            <v>Plantilla de piso en concreto de 3000 psi, espesor 0,10 m</v>
          </cell>
          <cell r="E1974" t="str">
            <v>M2</v>
          </cell>
          <cell r="F1974">
            <v>0</v>
          </cell>
          <cell r="G1974">
            <v>0</v>
          </cell>
          <cell r="J1974">
            <v>0</v>
          </cell>
          <cell r="K1974" t="str">
            <v>HERRAMIENTA.MENOR(%)-0,1</v>
          </cell>
          <cell r="L1974" t="str">
            <v>SLASUB100014-,105</v>
          </cell>
          <cell r="M1974" t="str">
            <v>islp10006200-,03</v>
          </cell>
          <cell r="N1974">
            <v>0</v>
          </cell>
          <cell r="O1974">
            <v>0</v>
          </cell>
          <cell r="P1974">
            <v>0</v>
          </cell>
          <cell r="Q1974">
            <v>0</v>
          </cell>
          <cell r="R1974">
            <v>0</v>
          </cell>
          <cell r="S1974">
            <v>0</v>
          </cell>
          <cell r="T1974">
            <v>0</v>
          </cell>
          <cell r="U1974">
            <v>0</v>
          </cell>
          <cell r="V1974">
            <v>0</v>
          </cell>
          <cell r="W1974">
            <v>0</v>
          </cell>
          <cell r="X1974">
            <v>0</v>
          </cell>
          <cell r="Y1974">
            <v>0</v>
          </cell>
          <cell r="Z1974">
            <v>0</v>
          </cell>
          <cell r="AA1974">
            <v>0</v>
          </cell>
          <cell r="AB1974">
            <v>0</v>
          </cell>
          <cell r="AC1974">
            <v>0</v>
          </cell>
          <cell r="AD1974">
            <v>0</v>
          </cell>
          <cell r="AE1974">
            <v>0</v>
          </cell>
          <cell r="AF1974">
            <v>0</v>
          </cell>
          <cell r="AG1974">
            <v>0</v>
          </cell>
          <cell r="AH1974">
            <v>0</v>
          </cell>
          <cell r="AI1974">
            <v>0</v>
          </cell>
        </row>
        <row r="1975">
          <cell r="C1975" t="str">
            <v>SL1078400</v>
          </cell>
          <cell r="D1975" t="str">
            <v>Piso en tablon vitrificado de 0,33 x 0,33 con juntas en mortero 1:6,integral con polvo mineral rojo</v>
          </cell>
          <cell r="E1975" t="str">
            <v>M2</v>
          </cell>
          <cell r="F1975">
            <v>0</v>
          </cell>
          <cell r="G1975">
            <v>0</v>
          </cell>
          <cell r="J1975">
            <v>0</v>
          </cell>
          <cell r="K1975" t="str">
            <v>HERRAMIENTA.MENOR(%)-,06</v>
          </cell>
          <cell r="L1975" t="str">
            <v>islm10002516-1</v>
          </cell>
          <cell r="M1975" t="str">
            <v>islm10002024-,05</v>
          </cell>
          <cell r="N1975" t="str">
            <v>islm10002025-,55</v>
          </cell>
          <cell r="O1975" t="str">
            <v>islm10002026-,03</v>
          </cell>
          <cell r="P1975" t="str">
            <v>islm10002027-,2</v>
          </cell>
          <cell r="Q1975" t="str">
            <v>islm10002028-,04</v>
          </cell>
          <cell r="R1975" t="str">
            <v>islp10008000-,055</v>
          </cell>
          <cell r="S1975">
            <v>0</v>
          </cell>
          <cell r="T1975">
            <v>0</v>
          </cell>
          <cell r="U1975">
            <v>0</v>
          </cell>
          <cell r="V1975">
            <v>0</v>
          </cell>
          <cell r="W1975">
            <v>0</v>
          </cell>
          <cell r="X1975">
            <v>0</v>
          </cell>
          <cell r="Y1975">
            <v>0</v>
          </cell>
          <cell r="Z1975">
            <v>0</v>
          </cell>
          <cell r="AA1975">
            <v>0</v>
          </cell>
          <cell r="AB1975">
            <v>0</v>
          </cell>
          <cell r="AC1975">
            <v>0</v>
          </cell>
          <cell r="AD1975">
            <v>0</v>
          </cell>
          <cell r="AE1975">
            <v>0</v>
          </cell>
          <cell r="AF1975">
            <v>0</v>
          </cell>
          <cell r="AG1975">
            <v>0</v>
          </cell>
          <cell r="AH1975">
            <v>0</v>
          </cell>
          <cell r="AI1975">
            <v>0</v>
          </cell>
        </row>
        <row r="1976">
          <cell r="C1976" t="str">
            <v>SL1078500</v>
          </cell>
          <cell r="D1976" t="str">
            <v>Zocalo Alfagres rojo, h=0,10mts. Corona</v>
          </cell>
          <cell r="E1976" t="str">
            <v>ML</v>
          </cell>
          <cell r="F1976">
            <v>0</v>
          </cell>
          <cell r="G1976">
            <v>0</v>
          </cell>
          <cell r="J1976">
            <v>0</v>
          </cell>
          <cell r="K1976" t="str">
            <v>HERRAMIENTA.MENOR(%)-,06</v>
          </cell>
          <cell r="L1976" t="str">
            <v>islm10002516-,11</v>
          </cell>
          <cell r="M1976" t="str">
            <v>islm10002517-,03</v>
          </cell>
          <cell r="N1976" t="str">
            <v>islm10002518-,02</v>
          </cell>
          <cell r="O1976" t="str">
            <v>islp10008000-,018</v>
          </cell>
          <cell r="P1976">
            <v>0</v>
          </cell>
          <cell r="Q1976">
            <v>0</v>
          </cell>
          <cell r="R1976">
            <v>0</v>
          </cell>
          <cell r="S1976">
            <v>0</v>
          </cell>
          <cell r="T1976">
            <v>0</v>
          </cell>
          <cell r="U1976">
            <v>0</v>
          </cell>
          <cell r="V1976">
            <v>0</v>
          </cell>
          <cell r="W1976">
            <v>0</v>
          </cell>
          <cell r="X1976">
            <v>0</v>
          </cell>
          <cell r="Y1976">
            <v>0</v>
          </cell>
          <cell r="Z1976">
            <v>0</v>
          </cell>
          <cell r="AA1976">
            <v>0</v>
          </cell>
          <cell r="AB1976">
            <v>0</v>
          </cell>
          <cell r="AC1976">
            <v>0</v>
          </cell>
          <cell r="AD1976">
            <v>0</v>
          </cell>
          <cell r="AE1976">
            <v>0</v>
          </cell>
          <cell r="AF1976">
            <v>0</v>
          </cell>
          <cell r="AG1976">
            <v>0</v>
          </cell>
          <cell r="AH1976">
            <v>0</v>
          </cell>
          <cell r="AI1976">
            <v>0</v>
          </cell>
        </row>
        <row r="1977">
          <cell r="C1977" t="str">
            <v>SL1078600</v>
          </cell>
          <cell r="D1977" t="str">
            <v>Enchape muros, Cayey Blanco 20,5x20,5, Corona o similar</v>
          </cell>
          <cell r="E1977" t="str">
            <v>M2</v>
          </cell>
          <cell r="F1977">
            <v>0</v>
          </cell>
          <cell r="G1977">
            <v>0</v>
          </cell>
          <cell r="J1977">
            <v>0</v>
          </cell>
          <cell r="K1977" t="str">
            <v>HERRAMIENTA.MENOR(%)-,1</v>
          </cell>
          <cell r="L1977" t="str">
            <v>islm10002150-1,05</v>
          </cell>
          <cell r="M1977" t="str">
            <v>islm10002517-,01</v>
          </cell>
          <cell r="N1977" t="str">
            <v>islp10008000-,04</v>
          </cell>
          <cell r="O1977">
            <v>0</v>
          </cell>
          <cell r="P1977">
            <v>0</v>
          </cell>
          <cell r="Q1977">
            <v>0</v>
          </cell>
          <cell r="R1977">
            <v>0</v>
          </cell>
          <cell r="S1977">
            <v>0</v>
          </cell>
          <cell r="T1977">
            <v>0</v>
          </cell>
          <cell r="U1977">
            <v>0</v>
          </cell>
          <cell r="V1977">
            <v>0</v>
          </cell>
          <cell r="W1977">
            <v>0</v>
          </cell>
          <cell r="X1977">
            <v>0</v>
          </cell>
          <cell r="Y1977">
            <v>0</v>
          </cell>
          <cell r="Z1977">
            <v>0</v>
          </cell>
          <cell r="AA1977">
            <v>0</v>
          </cell>
          <cell r="AB1977">
            <v>0</v>
          </cell>
          <cell r="AC1977">
            <v>0</v>
          </cell>
          <cell r="AD1977">
            <v>0</v>
          </cell>
          <cell r="AE1977">
            <v>0</v>
          </cell>
          <cell r="AF1977">
            <v>0</v>
          </cell>
          <cell r="AG1977">
            <v>0</v>
          </cell>
          <cell r="AH1977">
            <v>0</v>
          </cell>
          <cell r="AI1977">
            <v>0</v>
          </cell>
        </row>
        <row r="1978">
          <cell r="C1978" t="str">
            <v>SL1078700</v>
          </cell>
          <cell r="D1978" t="str">
            <v>Mantenimiento general de cubierta, incluye cambio de laminas , ganchos, piezas de madera en mal estado</v>
          </cell>
          <cell r="E1978" t="str">
            <v>M2</v>
          </cell>
          <cell r="F1978">
            <v>0</v>
          </cell>
          <cell r="G1978">
            <v>0</v>
          </cell>
          <cell r="J1978">
            <v>0</v>
          </cell>
          <cell r="K1978" t="str">
            <v>HERRAMIENTA.MENOR(%)-,02</v>
          </cell>
          <cell r="L1978" t="str">
            <v>islm10002519-1</v>
          </cell>
          <cell r="M1978" t="str">
            <v>islp10007000-,055</v>
          </cell>
          <cell r="N1978">
            <v>0</v>
          </cell>
          <cell r="O1978">
            <v>0</v>
          </cell>
          <cell r="P1978">
            <v>0</v>
          </cell>
          <cell r="Q1978">
            <v>0</v>
          </cell>
          <cell r="R1978">
            <v>0</v>
          </cell>
          <cell r="S1978">
            <v>0</v>
          </cell>
          <cell r="T1978">
            <v>0</v>
          </cell>
          <cell r="U1978">
            <v>0</v>
          </cell>
          <cell r="V1978">
            <v>0</v>
          </cell>
          <cell r="W1978">
            <v>0</v>
          </cell>
          <cell r="X1978">
            <v>0</v>
          </cell>
          <cell r="Y1978">
            <v>0</v>
          </cell>
          <cell r="Z1978">
            <v>0</v>
          </cell>
          <cell r="AA1978">
            <v>0</v>
          </cell>
          <cell r="AB1978">
            <v>0</v>
          </cell>
          <cell r="AC1978">
            <v>0</v>
          </cell>
          <cell r="AD1978">
            <v>0</v>
          </cell>
          <cell r="AE1978">
            <v>0</v>
          </cell>
          <cell r="AF1978">
            <v>0</v>
          </cell>
          <cell r="AG1978">
            <v>0</v>
          </cell>
          <cell r="AH1978">
            <v>0</v>
          </cell>
          <cell r="AI1978">
            <v>0</v>
          </cell>
        </row>
        <row r="1979">
          <cell r="C1979" t="str">
            <v>SL1078800</v>
          </cell>
          <cell r="D1979" t="str">
            <v>Suministro e instalacion de puerta en lamina galvanizada calibre 20, dimensiones (0,80x2,00). Incluye marco, cerradura pomo satin litchfield,  acabado en pintura esmalte.</v>
          </cell>
          <cell r="E1979" t="str">
            <v>Un</v>
          </cell>
          <cell r="F1979">
            <v>0</v>
          </cell>
          <cell r="G1979">
            <v>0</v>
          </cell>
          <cell r="J1979">
            <v>0</v>
          </cell>
          <cell r="K1979" t="str">
            <v>HERRAMIENTA.MENOR(%)-,02</v>
          </cell>
          <cell r="L1979" t="str">
            <v>SLASUB100126-1</v>
          </cell>
          <cell r="M1979" t="str">
            <v>islp10006700-,5</v>
          </cell>
          <cell r="N1979">
            <v>0</v>
          </cell>
          <cell r="O1979">
            <v>0</v>
          </cell>
          <cell r="P1979">
            <v>0</v>
          </cell>
          <cell r="Q1979">
            <v>0</v>
          </cell>
          <cell r="R1979">
            <v>0</v>
          </cell>
          <cell r="S1979">
            <v>0</v>
          </cell>
          <cell r="T1979">
            <v>0</v>
          </cell>
          <cell r="U1979">
            <v>0</v>
          </cell>
          <cell r="V1979">
            <v>0</v>
          </cell>
          <cell r="W1979">
            <v>0</v>
          </cell>
          <cell r="X1979">
            <v>0</v>
          </cell>
          <cell r="Y1979">
            <v>0</v>
          </cell>
          <cell r="Z1979">
            <v>0</v>
          </cell>
          <cell r="AA1979">
            <v>0</v>
          </cell>
          <cell r="AB1979">
            <v>0</v>
          </cell>
          <cell r="AC1979">
            <v>0</v>
          </cell>
          <cell r="AD1979">
            <v>0</v>
          </cell>
          <cell r="AE1979">
            <v>0</v>
          </cell>
          <cell r="AF1979">
            <v>0</v>
          </cell>
          <cell r="AG1979">
            <v>0</v>
          </cell>
          <cell r="AH1979">
            <v>0</v>
          </cell>
          <cell r="AI1979">
            <v>0</v>
          </cell>
        </row>
        <row r="1980">
          <cell r="C1980" t="str">
            <v>SL1078900</v>
          </cell>
          <cell r="D1980" t="str">
            <v>Suministro e instalacion de puerta en lamina galvanizada calibre 20, dimensiones (0,80x1,50). Incluye marco, cerradura pomo satin litchfield,  acabado en pintura esmalte.</v>
          </cell>
          <cell r="E1980" t="str">
            <v>Un</v>
          </cell>
          <cell r="F1980">
            <v>0</v>
          </cell>
          <cell r="G1980">
            <v>0</v>
          </cell>
          <cell r="J1980">
            <v>0</v>
          </cell>
          <cell r="K1980" t="str">
            <v>HERRAMIENTA.MENOR(%)-,02</v>
          </cell>
          <cell r="L1980" t="str">
            <v>SLASUB100127-1</v>
          </cell>
          <cell r="M1980" t="str">
            <v>islp10006700-,5</v>
          </cell>
          <cell r="N1980">
            <v>0</v>
          </cell>
          <cell r="O1980">
            <v>0</v>
          </cell>
          <cell r="P1980">
            <v>0</v>
          </cell>
          <cell r="Q1980">
            <v>0</v>
          </cell>
          <cell r="R1980">
            <v>0</v>
          </cell>
          <cell r="S1980">
            <v>0</v>
          </cell>
          <cell r="T1980">
            <v>0</v>
          </cell>
          <cell r="U1980">
            <v>0</v>
          </cell>
          <cell r="V1980">
            <v>0</v>
          </cell>
          <cell r="W1980">
            <v>0</v>
          </cell>
          <cell r="X1980">
            <v>0</v>
          </cell>
          <cell r="Y1980">
            <v>0</v>
          </cell>
          <cell r="Z1980">
            <v>0</v>
          </cell>
          <cell r="AA1980">
            <v>0</v>
          </cell>
          <cell r="AB1980">
            <v>0</v>
          </cell>
          <cell r="AC1980">
            <v>0</v>
          </cell>
          <cell r="AD1980">
            <v>0</v>
          </cell>
          <cell r="AE1980">
            <v>0</v>
          </cell>
          <cell r="AF1980">
            <v>0</v>
          </cell>
          <cell r="AG1980">
            <v>0</v>
          </cell>
          <cell r="AH1980">
            <v>0</v>
          </cell>
          <cell r="AI1980">
            <v>0</v>
          </cell>
        </row>
        <row r="1981">
          <cell r="C1981" t="str">
            <v>SL1079000</v>
          </cell>
          <cell r="D1981" t="str">
            <v>Mantenimiento y limpieza de baños</v>
          </cell>
          <cell r="E1981" t="str">
            <v>Global</v>
          </cell>
          <cell r="F1981">
            <v>0</v>
          </cell>
          <cell r="G1981">
            <v>0</v>
          </cell>
          <cell r="J1981">
            <v>0</v>
          </cell>
          <cell r="K1981" t="str">
            <v>HERRAMIENTA.MENOR(%)-,02</v>
          </cell>
          <cell r="L1981" t="str">
            <v>islm10002520-5</v>
          </cell>
          <cell r="M1981" t="str">
            <v>islm10002521-5</v>
          </cell>
          <cell r="N1981" t="str">
            <v>islm10002522-5</v>
          </cell>
          <cell r="O1981" t="str">
            <v>islm10002523-5</v>
          </cell>
          <cell r="P1981" t="str">
            <v>islm10002524-1</v>
          </cell>
          <cell r="Q1981" t="str">
            <v>islm10002525-3</v>
          </cell>
          <cell r="R1981" t="str">
            <v>islm10002526-2</v>
          </cell>
          <cell r="S1981" t="str">
            <v>islm10002527-2</v>
          </cell>
          <cell r="T1981" t="str">
            <v>islm10002528-4</v>
          </cell>
          <cell r="U1981" t="str">
            <v>islm10002529-3</v>
          </cell>
          <cell r="V1981" t="str">
            <v>islm10002530-2</v>
          </cell>
          <cell r="W1981" t="str">
            <v>islm10002531-1</v>
          </cell>
          <cell r="X1981" t="str">
            <v>islp10010400-2</v>
          </cell>
          <cell r="Y1981">
            <v>0</v>
          </cell>
          <cell r="Z1981">
            <v>0</v>
          </cell>
          <cell r="AA1981">
            <v>0</v>
          </cell>
          <cell r="AB1981">
            <v>0</v>
          </cell>
          <cell r="AC1981">
            <v>0</v>
          </cell>
          <cell r="AD1981">
            <v>0</v>
          </cell>
          <cell r="AE1981">
            <v>0</v>
          </cell>
          <cell r="AF1981">
            <v>0</v>
          </cell>
          <cell r="AG1981">
            <v>0</v>
          </cell>
          <cell r="AH1981">
            <v>0</v>
          </cell>
          <cell r="AI1981">
            <v>0</v>
          </cell>
        </row>
        <row r="1982">
          <cell r="C1982" t="str">
            <v>SL1079100</v>
          </cell>
          <cell r="D1982" t="str">
            <v>Suministro e instalacion de lamparas tipo led (longitud promedio 5 mts)</v>
          </cell>
          <cell r="E1982" t="str">
            <v>Un</v>
          </cell>
          <cell r="F1982">
            <v>0</v>
          </cell>
          <cell r="G1982">
            <v>0</v>
          </cell>
          <cell r="J1982">
            <v>0</v>
          </cell>
          <cell r="K1982" t="str">
            <v>HERRAMIENTA.MENOR(%)-,05</v>
          </cell>
          <cell r="L1982" t="str">
            <v>islm10002533-10</v>
          </cell>
          <cell r="M1982" t="str">
            <v>islm10002532-1</v>
          </cell>
          <cell r="N1982" t="str">
            <v>islm10002417-,25</v>
          </cell>
          <cell r="O1982" t="str">
            <v>islp10006300-,2</v>
          </cell>
          <cell r="P1982">
            <v>0</v>
          </cell>
          <cell r="Q1982">
            <v>0</v>
          </cell>
          <cell r="R1982">
            <v>0</v>
          </cell>
          <cell r="S1982">
            <v>0</v>
          </cell>
          <cell r="T1982">
            <v>0</v>
          </cell>
          <cell r="U1982">
            <v>0</v>
          </cell>
          <cell r="V1982">
            <v>0</v>
          </cell>
          <cell r="W1982">
            <v>0</v>
          </cell>
          <cell r="X1982">
            <v>0</v>
          </cell>
          <cell r="Y1982">
            <v>0</v>
          </cell>
          <cell r="Z1982">
            <v>0</v>
          </cell>
          <cell r="AA1982">
            <v>0</v>
          </cell>
          <cell r="AB1982">
            <v>0</v>
          </cell>
          <cell r="AC1982">
            <v>0</v>
          </cell>
          <cell r="AD1982">
            <v>0</v>
          </cell>
          <cell r="AE1982">
            <v>0</v>
          </cell>
          <cell r="AF1982">
            <v>0</v>
          </cell>
          <cell r="AG1982">
            <v>0</v>
          </cell>
          <cell r="AH1982">
            <v>0</v>
          </cell>
          <cell r="AI1982">
            <v>0</v>
          </cell>
        </row>
        <row r="1983">
          <cell r="C1983" t="str">
            <v>SL1079200</v>
          </cell>
          <cell r="D1983" t="str">
            <v>Fusible expulsi0n 0,4 a tipo d</v>
          </cell>
          <cell r="E1983" t="str">
            <v>Un</v>
          </cell>
          <cell r="F1983">
            <v>0</v>
          </cell>
          <cell r="G1983">
            <v>0</v>
          </cell>
          <cell r="J1983">
            <v>0</v>
          </cell>
          <cell r="K1983" t="str">
            <v>HERRAMIENTA.MENOR(%)-,05</v>
          </cell>
          <cell r="L1983" t="str">
            <v>islm10002534-1</v>
          </cell>
          <cell r="M1983" t="str">
            <v>islp10006300-,01</v>
          </cell>
          <cell r="N1983">
            <v>0</v>
          </cell>
          <cell r="O1983">
            <v>0</v>
          </cell>
          <cell r="P1983">
            <v>0</v>
          </cell>
          <cell r="Q1983">
            <v>0</v>
          </cell>
          <cell r="R1983">
            <v>0</v>
          </cell>
          <cell r="S1983">
            <v>0</v>
          </cell>
          <cell r="T1983">
            <v>0</v>
          </cell>
          <cell r="U1983">
            <v>0</v>
          </cell>
          <cell r="V1983">
            <v>0</v>
          </cell>
          <cell r="W1983">
            <v>0</v>
          </cell>
          <cell r="X1983">
            <v>0</v>
          </cell>
          <cell r="Y1983">
            <v>0</v>
          </cell>
          <cell r="Z1983">
            <v>0</v>
          </cell>
          <cell r="AA1983">
            <v>0</v>
          </cell>
          <cell r="AB1983">
            <v>0</v>
          </cell>
          <cell r="AC1983">
            <v>0</v>
          </cell>
          <cell r="AD1983">
            <v>0</v>
          </cell>
          <cell r="AE1983">
            <v>0</v>
          </cell>
          <cell r="AF1983">
            <v>0</v>
          </cell>
          <cell r="AG1983">
            <v>0</v>
          </cell>
          <cell r="AH1983">
            <v>0</v>
          </cell>
          <cell r="AI1983">
            <v>0</v>
          </cell>
        </row>
        <row r="1984">
          <cell r="C1984" t="str">
            <v>SL1079300</v>
          </cell>
          <cell r="D1984" t="str">
            <v>Conexión a movible completa p/ acsr 1/0 awg</v>
          </cell>
          <cell r="E1984" t="str">
            <v>Un</v>
          </cell>
          <cell r="F1984">
            <v>0</v>
          </cell>
          <cell r="G1984">
            <v>0</v>
          </cell>
          <cell r="J1984">
            <v>0</v>
          </cell>
          <cell r="K1984" t="str">
            <v>HERRAMIENTA.MENOR(%)-,1</v>
          </cell>
          <cell r="L1984" t="str">
            <v>islm10002535-1</v>
          </cell>
          <cell r="M1984" t="str">
            <v>islm10002536-1</v>
          </cell>
          <cell r="N1984" t="str">
            <v>islp10006300-,033</v>
          </cell>
          <cell r="O1984">
            <v>0</v>
          </cell>
          <cell r="P1984">
            <v>0</v>
          </cell>
          <cell r="Q1984">
            <v>0</v>
          </cell>
          <cell r="R1984">
            <v>0</v>
          </cell>
          <cell r="S1984">
            <v>0</v>
          </cell>
          <cell r="T1984">
            <v>0</v>
          </cell>
          <cell r="U1984">
            <v>0</v>
          </cell>
          <cell r="V1984">
            <v>0</v>
          </cell>
          <cell r="W1984">
            <v>0</v>
          </cell>
          <cell r="X1984">
            <v>0</v>
          </cell>
          <cell r="Y1984">
            <v>0</v>
          </cell>
          <cell r="Z1984">
            <v>0</v>
          </cell>
          <cell r="AA1984">
            <v>0</v>
          </cell>
          <cell r="AB1984">
            <v>0</v>
          </cell>
          <cell r="AC1984">
            <v>0</v>
          </cell>
          <cell r="AD1984">
            <v>0</v>
          </cell>
          <cell r="AE1984">
            <v>0</v>
          </cell>
          <cell r="AF1984">
            <v>0</v>
          </cell>
          <cell r="AG1984">
            <v>0</v>
          </cell>
          <cell r="AH1984">
            <v>0</v>
          </cell>
          <cell r="AI1984">
            <v>0</v>
          </cell>
        </row>
        <row r="1985">
          <cell r="C1985" t="str">
            <v>SL1079400</v>
          </cell>
          <cell r="D1985" t="str">
            <v>Puente simp conexion BT trafo monof 2 bornas tipo poste 25,50 y 75 kva</v>
          </cell>
          <cell r="E1985" t="str">
            <v>Un</v>
          </cell>
          <cell r="F1985">
            <v>0</v>
          </cell>
          <cell r="G1985">
            <v>0</v>
          </cell>
          <cell r="J1985">
            <v>0</v>
          </cell>
          <cell r="K1985" t="str">
            <v>HERRAMIENTA.MENOR(%)-,1</v>
          </cell>
          <cell r="L1985" t="str">
            <v>islm10002537-3</v>
          </cell>
          <cell r="M1985" t="str">
            <v>islm10002538-2</v>
          </cell>
          <cell r="N1985" t="str">
            <v>islp10006300-,1</v>
          </cell>
          <cell r="O1985">
            <v>0</v>
          </cell>
          <cell r="P1985">
            <v>0</v>
          </cell>
          <cell r="Q1985">
            <v>0</v>
          </cell>
          <cell r="R1985">
            <v>0</v>
          </cell>
          <cell r="S1985">
            <v>0</v>
          </cell>
          <cell r="T1985">
            <v>0</v>
          </cell>
          <cell r="U1985">
            <v>0</v>
          </cell>
          <cell r="V1985">
            <v>0</v>
          </cell>
          <cell r="W1985">
            <v>0</v>
          </cell>
          <cell r="X1985">
            <v>0</v>
          </cell>
          <cell r="Y1985">
            <v>0</v>
          </cell>
          <cell r="Z1985">
            <v>0</v>
          </cell>
          <cell r="AA1985">
            <v>0</v>
          </cell>
          <cell r="AB1985">
            <v>0</v>
          </cell>
          <cell r="AC1985">
            <v>0</v>
          </cell>
          <cell r="AD1985">
            <v>0</v>
          </cell>
          <cell r="AE1985">
            <v>0</v>
          </cell>
          <cell r="AF1985">
            <v>0</v>
          </cell>
          <cell r="AG1985">
            <v>0</v>
          </cell>
          <cell r="AH1985">
            <v>0</v>
          </cell>
          <cell r="AI1985">
            <v>0</v>
          </cell>
        </row>
        <row r="1986">
          <cell r="C1986" t="str">
            <v>SL1079500</v>
          </cell>
          <cell r="D1986" t="str">
            <v>Instalacion de traformador  trifasico  convencional  en poste nn 13,2 kv/120-240 v - 25 kva(1)</v>
          </cell>
          <cell r="E1986" t="str">
            <v>Un</v>
          </cell>
          <cell r="F1986">
            <v>0</v>
          </cell>
          <cell r="G1986">
            <v>0</v>
          </cell>
          <cell r="J1986">
            <v>0</v>
          </cell>
          <cell r="K1986" t="str">
            <v>HERRAMIENTA.MENOR(%)-,1</v>
          </cell>
          <cell r="L1986" t="str">
            <v>isle10008800-,38</v>
          </cell>
          <cell r="M1986" t="str">
            <v>isle10008900-1,02</v>
          </cell>
          <cell r="N1986" t="str">
            <v>islm10002539-10</v>
          </cell>
          <cell r="O1986" t="str">
            <v>islm10002540-2</v>
          </cell>
          <cell r="P1986" t="str">
            <v>islm10002541-2</v>
          </cell>
          <cell r="Q1986" t="str">
            <v>islm10002542-2</v>
          </cell>
          <cell r="R1986" t="str">
            <v>islm10002543-2</v>
          </cell>
          <cell r="S1986" t="str">
            <v>islm10002544-2</v>
          </cell>
          <cell r="T1986" t="str">
            <v>islm10002545-1</v>
          </cell>
          <cell r="U1986" t="str">
            <v>islm10002546-2</v>
          </cell>
          <cell r="V1986" t="str">
            <v>islp10007100-,67</v>
          </cell>
          <cell r="W1986">
            <v>0</v>
          </cell>
          <cell r="X1986">
            <v>0</v>
          </cell>
          <cell r="Y1986">
            <v>0</v>
          </cell>
          <cell r="Z1986">
            <v>0</v>
          </cell>
          <cell r="AA1986">
            <v>0</v>
          </cell>
          <cell r="AB1986">
            <v>0</v>
          </cell>
          <cell r="AC1986">
            <v>0</v>
          </cell>
          <cell r="AD1986">
            <v>0</v>
          </cell>
          <cell r="AE1986">
            <v>0</v>
          </cell>
          <cell r="AF1986">
            <v>0</v>
          </cell>
          <cell r="AG1986">
            <v>0</v>
          </cell>
          <cell r="AH1986">
            <v>0</v>
          </cell>
          <cell r="AI1986">
            <v>0</v>
          </cell>
        </row>
        <row r="1987">
          <cell r="C1987" t="str">
            <v>SL1079600</v>
          </cell>
          <cell r="D1987" t="str">
            <v>Montaje secc. fusible fijac. en cruc met 24,9kv 200a (media contamin).</v>
          </cell>
          <cell r="E1987" t="str">
            <v>Un</v>
          </cell>
          <cell r="F1987">
            <v>0</v>
          </cell>
          <cell r="G1987">
            <v>0</v>
          </cell>
          <cell r="J1987">
            <v>0</v>
          </cell>
          <cell r="K1987" t="str">
            <v>HERRAMIENTA.MENOR(%)-,1</v>
          </cell>
          <cell r="L1987" t="str">
            <v>islm10002547-1,5</v>
          </cell>
          <cell r="M1987" t="str">
            <v>islm10002548-1</v>
          </cell>
          <cell r="N1987" t="str">
            <v>islm10002549-1</v>
          </cell>
          <cell r="O1987" t="str">
            <v>islm10002550-1</v>
          </cell>
          <cell r="P1987" t="str">
            <v>islp10006300-,07</v>
          </cell>
          <cell r="Q1987">
            <v>0</v>
          </cell>
          <cell r="R1987">
            <v>0</v>
          </cell>
          <cell r="S1987">
            <v>0</v>
          </cell>
          <cell r="T1987">
            <v>0</v>
          </cell>
          <cell r="U1987">
            <v>0</v>
          </cell>
          <cell r="V1987">
            <v>0</v>
          </cell>
          <cell r="W1987">
            <v>0</v>
          </cell>
          <cell r="X1987">
            <v>0</v>
          </cell>
          <cell r="Y1987">
            <v>0</v>
          </cell>
          <cell r="Z1987">
            <v>0</v>
          </cell>
          <cell r="AA1987">
            <v>0</v>
          </cell>
          <cell r="AB1987">
            <v>0</v>
          </cell>
          <cell r="AC1987">
            <v>0</v>
          </cell>
          <cell r="AD1987">
            <v>0</v>
          </cell>
          <cell r="AE1987">
            <v>0</v>
          </cell>
          <cell r="AF1987">
            <v>0</v>
          </cell>
          <cell r="AG1987">
            <v>0</v>
          </cell>
          <cell r="AH1987">
            <v>0</v>
          </cell>
          <cell r="AI1987">
            <v>0</v>
          </cell>
        </row>
        <row r="1988">
          <cell r="C1988" t="str">
            <v>SL1079700</v>
          </cell>
          <cell r="D1988" t="str">
            <v>Montaje descargador de sobret autovalv 13.2 kv fijacion en tanque</v>
          </cell>
          <cell r="E1988" t="str">
            <v>Un</v>
          </cell>
          <cell r="F1988">
            <v>0</v>
          </cell>
          <cell r="G1988">
            <v>0</v>
          </cell>
          <cell r="J1988">
            <v>0</v>
          </cell>
          <cell r="K1988" t="str">
            <v>HERRAMIENTA.MENOR(%)-,1</v>
          </cell>
          <cell r="L1988" t="str">
            <v>islm10002551-1</v>
          </cell>
          <cell r="M1988" t="str">
            <v>islm10002552-1</v>
          </cell>
          <cell r="N1988" t="str">
            <v>islp10006300-,07</v>
          </cell>
          <cell r="O1988">
            <v>0</v>
          </cell>
          <cell r="P1988">
            <v>0</v>
          </cell>
          <cell r="Q1988">
            <v>0</v>
          </cell>
          <cell r="R1988">
            <v>0</v>
          </cell>
          <cell r="S1988">
            <v>0</v>
          </cell>
          <cell r="T1988">
            <v>0</v>
          </cell>
          <cell r="U1988">
            <v>0</v>
          </cell>
          <cell r="V1988">
            <v>0</v>
          </cell>
          <cell r="W1988">
            <v>0</v>
          </cell>
          <cell r="X1988">
            <v>0</v>
          </cell>
          <cell r="Y1988">
            <v>0</v>
          </cell>
          <cell r="Z1988">
            <v>0</v>
          </cell>
          <cell r="AA1988">
            <v>0</v>
          </cell>
          <cell r="AB1988">
            <v>0</v>
          </cell>
          <cell r="AC1988">
            <v>0</v>
          </cell>
          <cell r="AD1988">
            <v>0</v>
          </cell>
          <cell r="AE1988">
            <v>0</v>
          </cell>
          <cell r="AF1988">
            <v>0</v>
          </cell>
          <cell r="AG1988">
            <v>0</v>
          </cell>
          <cell r="AH1988">
            <v>0</v>
          </cell>
          <cell r="AI1988">
            <v>0</v>
          </cell>
        </row>
        <row r="1989">
          <cell r="C1989" t="str">
            <v>SL1079800</v>
          </cell>
          <cell r="D1989" t="str">
            <v>Montaje cruceta metalica aux de protecciones</v>
          </cell>
          <cell r="E1989" t="str">
            <v>Un</v>
          </cell>
          <cell r="F1989">
            <v>0</v>
          </cell>
          <cell r="G1989">
            <v>0</v>
          </cell>
          <cell r="J1989">
            <v>0</v>
          </cell>
          <cell r="K1989" t="str">
            <v>HERRAMIENTA.MENOR(%)-,1</v>
          </cell>
          <cell r="L1989" t="str">
            <v>islm10002553-2</v>
          </cell>
          <cell r="M1989" t="str">
            <v>islm10002554-1</v>
          </cell>
          <cell r="N1989" t="str">
            <v>islm10002555-3</v>
          </cell>
          <cell r="O1989" t="str">
            <v>islm10002556-1</v>
          </cell>
          <cell r="P1989" t="str">
            <v>islm10002557-1</v>
          </cell>
          <cell r="Q1989" t="str">
            <v>islm10002558-1</v>
          </cell>
          <cell r="R1989" t="str">
            <v>islp10006300-,1</v>
          </cell>
          <cell r="S1989">
            <v>0</v>
          </cell>
          <cell r="T1989">
            <v>0</v>
          </cell>
          <cell r="U1989">
            <v>0</v>
          </cell>
          <cell r="V1989">
            <v>0</v>
          </cell>
          <cell r="W1989">
            <v>0</v>
          </cell>
          <cell r="X1989">
            <v>0</v>
          </cell>
          <cell r="Y1989">
            <v>0</v>
          </cell>
          <cell r="Z1989">
            <v>0</v>
          </cell>
          <cell r="AA1989">
            <v>0</v>
          </cell>
          <cell r="AB1989">
            <v>0</v>
          </cell>
          <cell r="AC1989">
            <v>0</v>
          </cell>
          <cell r="AD1989">
            <v>0</v>
          </cell>
          <cell r="AE1989">
            <v>0</v>
          </cell>
          <cell r="AF1989">
            <v>0</v>
          </cell>
          <cell r="AG1989">
            <v>0</v>
          </cell>
          <cell r="AH1989">
            <v>0</v>
          </cell>
          <cell r="AI1989">
            <v>0</v>
          </cell>
        </row>
        <row r="1990">
          <cell r="C1990" t="str">
            <v>SL1079900</v>
          </cell>
          <cell r="D1990" t="str">
            <v>Conexion a pat dos descargadores de sobret cruc met/mad/tanq</v>
          </cell>
          <cell r="E1990" t="str">
            <v>Un</v>
          </cell>
          <cell r="F1990">
            <v>0</v>
          </cell>
          <cell r="G1990">
            <v>0</v>
          </cell>
          <cell r="J1990">
            <v>0</v>
          </cell>
          <cell r="K1990" t="str">
            <v>HERRAMIENTA.MENOR(%)-,1</v>
          </cell>
          <cell r="L1990" t="str">
            <v>islm10002547-1,5</v>
          </cell>
          <cell r="M1990" t="str">
            <v>islm10002543-3</v>
          </cell>
          <cell r="N1990" t="str">
            <v>islm10002544-1</v>
          </cell>
          <cell r="O1990" t="str">
            <v>islp10006300-,057</v>
          </cell>
          <cell r="P1990">
            <v>0</v>
          </cell>
          <cell r="Q1990">
            <v>0</v>
          </cell>
          <cell r="R1990">
            <v>0</v>
          </cell>
          <cell r="S1990">
            <v>0</v>
          </cell>
          <cell r="T1990">
            <v>0</v>
          </cell>
          <cell r="U1990">
            <v>0</v>
          </cell>
          <cell r="V1990">
            <v>0</v>
          </cell>
          <cell r="W1990">
            <v>0</v>
          </cell>
          <cell r="X1990">
            <v>0</v>
          </cell>
          <cell r="Y1990">
            <v>0</v>
          </cell>
          <cell r="Z1990">
            <v>0</v>
          </cell>
          <cell r="AA1990">
            <v>0</v>
          </cell>
          <cell r="AB1990">
            <v>0</v>
          </cell>
          <cell r="AC1990">
            <v>0</v>
          </cell>
          <cell r="AD1990">
            <v>0</v>
          </cell>
          <cell r="AE1990">
            <v>0</v>
          </cell>
          <cell r="AF1990">
            <v>0</v>
          </cell>
          <cell r="AG1990">
            <v>0</v>
          </cell>
          <cell r="AH1990">
            <v>0</v>
          </cell>
          <cell r="AI1990">
            <v>0</v>
          </cell>
        </row>
        <row r="1991">
          <cell r="C1991" t="str">
            <v>SL1080000</v>
          </cell>
          <cell r="D1991" t="str">
            <v>Dictamen inspeccion RETIE CT Parque Cementerio</v>
          </cell>
          <cell r="E1991" t="str">
            <v>Global</v>
          </cell>
          <cell r="F1991">
            <v>0</v>
          </cell>
          <cell r="G1991">
            <v>0</v>
          </cell>
          <cell r="J1991">
            <v>0</v>
          </cell>
          <cell r="K1991" t="str">
            <v>islotros100010-1</v>
          </cell>
          <cell r="L1991">
            <v>0</v>
          </cell>
          <cell r="M1991">
            <v>0</v>
          </cell>
          <cell r="N1991">
            <v>0</v>
          </cell>
          <cell r="O1991">
            <v>0</v>
          </cell>
          <cell r="P1991">
            <v>0</v>
          </cell>
          <cell r="Q1991">
            <v>0</v>
          </cell>
          <cell r="R1991">
            <v>0</v>
          </cell>
          <cell r="S1991">
            <v>0</v>
          </cell>
          <cell r="T1991">
            <v>0</v>
          </cell>
          <cell r="U1991">
            <v>0</v>
          </cell>
          <cell r="V1991">
            <v>0</v>
          </cell>
          <cell r="W1991">
            <v>0</v>
          </cell>
          <cell r="X1991">
            <v>0</v>
          </cell>
          <cell r="Y1991">
            <v>0</v>
          </cell>
          <cell r="Z1991">
            <v>0</v>
          </cell>
          <cell r="AA1991">
            <v>0</v>
          </cell>
          <cell r="AB1991">
            <v>0</v>
          </cell>
          <cell r="AC1991">
            <v>0</v>
          </cell>
          <cell r="AD1991">
            <v>0</v>
          </cell>
          <cell r="AE1991">
            <v>0</v>
          </cell>
          <cell r="AF1991">
            <v>0</v>
          </cell>
          <cell r="AG1991">
            <v>0</v>
          </cell>
          <cell r="AH1991">
            <v>0</v>
          </cell>
          <cell r="AI1991">
            <v>0</v>
          </cell>
        </row>
        <row r="1992">
          <cell r="C1992" t="str">
            <v>SL1080100</v>
          </cell>
          <cell r="D1992" t="str">
            <v>Dictamen inspeccion RETILAP</v>
          </cell>
          <cell r="E1992" t="str">
            <v>Un</v>
          </cell>
          <cell r="F1992">
            <v>0</v>
          </cell>
          <cell r="G1992">
            <v>0</v>
          </cell>
          <cell r="J1992">
            <v>0</v>
          </cell>
          <cell r="K1992" t="str">
            <v>islotros100011-1</v>
          </cell>
          <cell r="L1992">
            <v>0</v>
          </cell>
          <cell r="M1992">
            <v>0</v>
          </cell>
          <cell r="N1992">
            <v>0</v>
          </cell>
          <cell r="O1992">
            <v>0</v>
          </cell>
          <cell r="P1992">
            <v>0</v>
          </cell>
          <cell r="Q1992">
            <v>0</v>
          </cell>
          <cell r="R1992">
            <v>0</v>
          </cell>
          <cell r="S1992">
            <v>0</v>
          </cell>
          <cell r="T1992">
            <v>0</v>
          </cell>
          <cell r="U1992">
            <v>0</v>
          </cell>
          <cell r="V1992">
            <v>0</v>
          </cell>
          <cell r="W1992">
            <v>0</v>
          </cell>
          <cell r="X1992">
            <v>0</v>
          </cell>
          <cell r="Y1992">
            <v>0</v>
          </cell>
          <cell r="Z1992">
            <v>0</v>
          </cell>
          <cell r="AA1992">
            <v>0</v>
          </cell>
          <cell r="AB1992">
            <v>0</v>
          </cell>
          <cell r="AC1992">
            <v>0</v>
          </cell>
          <cell r="AD1992">
            <v>0</v>
          </cell>
          <cell r="AE1992">
            <v>0</v>
          </cell>
          <cell r="AF1992">
            <v>0</v>
          </cell>
          <cell r="AG1992">
            <v>0</v>
          </cell>
          <cell r="AH1992">
            <v>0</v>
          </cell>
          <cell r="AI1992">
            <v>0</v>
          </cell>
        </row>
        <row r="1993">
          <cell r="C1993" t="str">
            <v>SL1080200</v>
          </cell>
          <cell r="D1993" t="str">
            <v>Suministro e instalacion de cortinas metalicas Kiosko</v>
          </cell>
          <cell r="E1993" t="str">
            <v>Un</v>
          </cell>
          <cell r="F1993">
            <v>0</v>
          </cell>
          <cell r="G1993">
            <v>0</v>
          </cell>
          <cell r="J1993">
            <v>0</v>
          </cell>
          <cell r="K1993" t="str">
            <v>islotros100012-1</v>
          </cell>
          <cell r="L1993">
            <v>0</v>
          </cell>
          <cell r="M1993">
            <v>0</v>
          </cell>
          <cell r="N1993">
            <v>0</v>
          </cell>
          <cell r="O1993">
            <v>0</v>
          </cell>
          <cell r="P1993">
            <v>0</v>
          </cell>
          <cell r="Q1993">
            <v>0</v>
          </cell>
          <cell r="R1993">
            <v>0</v>
          </cell>
          <cell r="S1993">
            <v>0</v>
          </cell>
          <cell r="T1993">
            <v>0</v>
          </cell>
          <cell r="U1993">
            <v>0</v>
          </cell>
          <cell r="V1993">
            <v>0</v>
          </cell>
          <cell r="W1993">
            <v>0</v>
          </cell>
          <cell r="X1993">
            <v>0</v>
          </cell>
          <cell r="Y1993">
            <v>0</v>
          </cell>
          <cell r="Z1993">
            <v>0</v>
          </cell>
          <cell r="AA1993">
            <v>0</v>
          </cell>
          <cell r="AB1993">
            <v>0</v>
          </cell>
          <cell r="AC1993">
            <v>0</v>
          </cell>
          <cell r="AD1993">
            <v>0</v>
          </cell>
          <cell r="AE1993">
            <v>0</v>
          </cell>
          <cell r="AF1993">
            <v>0</v>
          </cell>
          <cell r="AG1993">
            <v>0</v>
          </cell>
          <cell r="AH1993">
            <v>0</v>
          </cell>
          <cell r="AI1993">
            <v>0</v>
          </cell>
        </row>
        <row r="1994">
          <cell r="C1994" t="str">
            <v>SL1080300</v>
          </cell>
          <cell r="D1994" t="str">
            <v>Conex a pat dos seccionador fusible o cuchillas en cruc mad</v>
          </cell>
          <cell r="E1994" t="str">
            <v>Un</v>
          </cell>
          <cell r="F1994">
            <v>0</v>
          </cell>
          <cell r="G1994">
            <v>0</v>
          </cell>
          <cell r="J1994">
            <v>0</v>
          </cell>
          <cell r="K1994" t="str">
            <v>HERRAMIENTA.MENOR(%)-,1</v>
          </cell>
          <cell r="L1994" t="str">
            <v>islm10002547-1,5</v>
          </cell>
          <cell r="M1994" t="str">
            <v>islm10002554-1</v>
          </cell>
          <cell r="N1994" t="str">
            <v>islm10002555-1</v>
          </cell>
          <cell r="O1994" t="str">
            <v>islm10002556-1</v>
          </cell>
          <cell r="P1994" t="str">
            <v>islm10002543-3</v>
          </cell>
          <cell r="Q1994" t="str">
            <v>islm10002546-1</v>
          </cell>
          <cell r="R1994" t="str">
            <v>islp10006300-,05</v>
          </cell>
          <cell r="S1994">
            <v>0</v>
          </cell>
          <cell r="T1994">
            <v>0</v>
          </cell>
          <cell r="U1994">
            <v>0</v>
          </cell>
          <cell r="V1994">
            <v>0</v>
          </cell>
          <cell r="W1994">
            <v>0</v>
          </cell>
          <cell r="X1994">
            <v>0</v>
          </cell>
          <cell r="Y1994">
            <v>0</v>
          </cell>
          <cell r="Z1994">
            <v>0</v>
          </cell>
          <cell r="AA1994">
            <v>0</v>
          </cell>
          <cell r="AB1994">
            <v>0</v>
          </cell>
          <cell r="AC1994">
            <v>0</v>
          </cell>
          <cell r="AD1994">
            <v>0</v>
          </cell>
          <cell r="AE1994">
            <v>0</v>
          </cell>
          <cell r="AF1994">
            <v>0</v>
          </cell>
          <cell r="AG1994">
            <v>0</v>
          </cell>
          <cell r="AH1994">
            <v>0</v>
          </cell>
          <cell r="AI1994">
            <v>0</v>
          </cell>
        </row>
        <row r="1995">
          <cell r="C1995" t="str">
            <v>SL1080400</v>
          </cell>
          <cell r="D1995" t="str">
            <v>Conex a línea de tierra neutro de trafo tipo poste</v>
          </cell>
          <cell r="E1995" t="str">
            <v>Un</v>
          </cell>
          <cell r="F1995">
            <v>0</v>
          </cell>
          <cell r="G1995">
            <v>0</v>
          </cell>
          <cell r="J1995">
            <v>0</v>
          </cell>
          <cell r="K1995" t="str">
            <v>HERRAMIENTA.MENOR(%)-,1</v>
          </cell>
          <cell r="L1995" t="str">
            <v>islm10002547-1,5</v>
          </cell>
          <cell r="M1995" t="str">
            <v>islm10002544-1</v>
          </cell>
          <cell r="N1995" t="str">
            <v>islp10006300-,035</v>
          </cell>
          <cell r="O1995">
            <v>0</v>
          </cell>
          <cell r="P1995">
            <v>0</v>
          </cell>
          <cell r="Q1995">
            <v>0</v>
          </cell>
          <cell r="R1995">
            <v>0</v>
          </cell>
          <cell r="S1995">
            <v>0</v>
          </cell>
          <cell r="T1995">
            <v>0</v>
          </cell>
          <cell r="U1995">
            <v>0</v>
          </cell>
          <cell r="V1995">
            <v>0</v>
          </cell>
          <cell r="W1995">
            <v>0</v>
          </cell>
          <cell r="X1995">
            <v>0</v>
          </cell>
          <cell r="Y1995">
            <v>0</v>
          </cell>
          <cell r="Z1995">
            <v>0</v>
          </cell>
          <cell r="AA1995">
            <v>0</v>
          </cell>
          <cell r="AB1995">
            <v>0</v>
          </cell>
          <cell r="AC1995">
            <v>0</v>
          </cell>
          <cell r="AD1995">
            <v>0</v>
          </cell>
          <cell r="AE1995">
            <v>0</v>
          </cell>
          <cell r="AF1995">
            <v>0</v>
          </cell>
          <cell r="AG1995">
            <v>0</v>
          </cell>
          <cell r="AH1995">
            <v>0</v>
          </cell>
          <cell r="AI1995">
            <v>0</v>
          </cell>
        </row>
        <row r="1996">
          <cell r="C1996" t="str">
            <v>SL1080500</v>
          </cell>
          <cell r="D1996" t="str">
            <v>Apertura o cierre de equip de maniobra monof o trif</v>
          </cell>
          <cell r="E1996" t="str">
            <v>Un</v>
          </cell>
          <cell r="F1996">
            <v>0</v>
          </cell>
          <cell r="G1996">
            <v>0</v>
          </cell>
          <cell r="J1996">
            <v>0</v>
          </cell>
          <cell r="K1996" t="str">
            <v>HERRAMIENTA.MENOR(%)-,1</v>
          </cell>
          <cell r="L1996" t="str">
            <v>islp10006300-,025</v>
          </cell>
          <cell r="M1996">
            <v>0</v>
          </cell>
          <cell r="N1996">
            <v>0</v>
          </cell>
          <cell r="O1996">
            <v>0</v>
          </cell>
          <cell r="P1996">
            <v>0</v>
          </cell>
          <cell r="Q1996">
            <v>0</v>
          </cell>
          <cell r="R1996">
            <v>0</v>
          </cell>
          <cell r="S1996">
            <v>0</v>
          </cell>
          <cell r="T1996">
            <v>0</v>
          </cell>
          <cell r="U1996">
            <v>0</v>
          </cell>
          <cell r="V1996">
            <v>0</v>
          </cell>
          <cell r="W1996">
            <v>0</v>
          </cell>
          <cell r="X1996">
            <v>0</v>
          </cell>
          <cell r="Y1996">
            <v>0</v>
          </cell>
          <cell r="Z1996">
            <v>0</v>
          </cell>
          <cell r="AA1996">
            <v>0</v>
          </cell>
          <cell r="AB1996">
            <v>0</v>
          </cell>
          <cell r="AC1996">
            <v>0</v>
          </cell>
          <cell r="AD1996">
            <v>0</v>
          </cell>
          <cell r="AE1996">
            <v>0</v>
          </cell>
          <cell r="AF1996">
            <v>0</v>
          </cell>
          <cell r="AG1996">
            <v>0</v>
          </cell>
          <cell r="AH1996">
            <v>0</v>
          </cell>
          <cell r="AI1996">
            <v>0</v>
          </cell>
        </row>
        <row r="1997">
          <cell r="C1997" t="str">
            <v>SL1080600</v>
          </cell>
          <cell r="D1997" t="str">
            <v>Instalación de manta p/protección de bujes bt de trafo</v>
          </cell>
          <cell r="E1997" t="str">
            <v>Un</v>
          </cell>
          <cell r="F1997">
            <v>0</v>
          </cell>
          <cell r="G1997">
            <v>0</v>
          </cell>
          <cell r="J1997">
            <v>0</v>
          </cell>
          <cell r="K1997" t="str">
            <v>HERRAMIENTA.MENOR(%)-,1</v>
          </cell>
          <cell r="L1997" t="str">
            <v>islm10002559-1</v>
          </cell>
          <cell r="M1997" t="str">
            <v>islp10006300-,18</v>
          </cell>
          <cell r="N1997">
            <v>0</v>
          </cell>
          <cell r="O1997">
            <v>0</v>
          </cell>
          <cell r="P1997">
            <v>0</v>
          </cell>
          <cell r="Q1997">
            <v>0</v>
          </cell>
          <cell r="R1997">
            <v>0</v>
          </cell>
          <cell r="S1997">
            <v>0</v>
          </cell>
          <cell r="T1997">
            <v>0</v>
          </cell>
          <cell r="U1997">
            <v>0</v>
          </cell>
          <cell r="V1997">
            <v>0</v>
          </cell>
          <cell r="W1997">
            <v>0</v>
          </cell>
          <cell r="X1997">
            <v>0</v>
          </cell>
          <cell r="Y1997">
            <v>0</v>
          </cell>
          <cell r="Z1997">
            <v>0</v>
          </cell>
          <cell r="AA1997">
            <v>0</v>
          </cell>
          <cell r="AB1997">
            <v>0</v>
          </cell>
          <cell r="AC1997">
            <v>0</v>
          </cell>
          <cell r="AD1997">
            <v>0</v>
          </cell>
          <cell r="AE1997">
            <v>0</v>
          </cell>
          <cell r="AF1997">
            <v>0</v>
          </cell>
          <cell r="AG1997">
            <v>0</v>
          </cell>
          <cell r="AH1997">
            <v>0</v>
          </cell>
          <cell r="AI1997">
            <v>0</v>
          </cell>
        </row>
        <row r="1998">
          <cell r="C1998" t="str">
            <v>SL1080700</v>
          </cell>
          <cell r="D1998" t="str">
            <v>Dictamen inspeccion RETIE CT Pozo Cortijo La Piedra</v>
          </cell>
          <cell r="E1998" t="str">
            <v>Un</v>
          </cell>
          <cell r="F1998">
            <v>0</v>
          </cell>
          <cell r="G1998">
            <v>0</v>
          </cell>
          <cell r="J1998">
            <v>0</v>
          </cell>
          <cell r="K1998" t="str">
            <v>islotros100013-1</v>
          </cell>
          <cell r="L1998">
            <v>0</v>
          </cell>
          <cell r="M1998">
            <v>0</v>
          </cell>
          <cell r="N1998">
            <v>0</v>
          </cell>
          <cell r="O1998">
            <v>0</v>
          </cell>
          <cell r="P1998">
            <v>0</v>
          </cell>
          <cell r="Q1998">
            <v>0</v>
          </cell>
          <cell r="R1998">
            <v>0</v>
          </cell>
          <cell r="S1998">
            <v>0</v>
          </cell>
          <cell r="T1998">
            <v>0</v>
          </cell>
          <cell r="U1998">
            <v>0</v>
          </cell>
          <cell r="V1998">
            <v>0</v>
          </cell>
          <cell r="W1998">
            <v>0</v>
          </cell>
          <cell r="X1998">
            <v>0</v>
          </cell>
          <cell r="Y1998">
            <v>0</v>
          </cell>
          <cell r="Z1998">
            <v>0</v>
          </cell>
          <cell r="AA1998">
            <v>0</v>
          </cell>
          <cell r="AB1998">
            <v>0</v>
          </cell>
          <cell r="AC1998">
            <v>0</v>
          </cell>
          <cell r="AD1998">
            <v>0</v>
          </cell>
          <cell r="AE1998">
            <v>0</v>
          </cell>
          <cell r="AF1998">
            <v>0</v>
          </cell>
          <cell r="AG1998">
            <v>0</v>
          </cell>
          <cell r="AH1998">
            <v>0</v>
          </cell>
          <cell r="AI1998">
            <v>0</v>
          </cell>
        </row>
        <row r="1999">
          <cell r="C1999" t="str">
            <v>SL1080800</v>
          </cell>
          <cell r="D1999" t="str">
            <v>Acometida electrica parcial ø1" pvc, alambre aislado (tres lineas cable nº 8 awg thhn ). a 220 voltios</v>
          </cell>
          <cell r="E1999" t="str">
            <v>ML</v>
          </cell>
          <cell r="F1999">
            <v>0</v>
          </cell>
          <cell r="G1999">
            <v>0</v>
          </cell>
          <cell r="J1999">
            <v>0</v>
          </cell>
          <cell r="K1999" t="str">
            <v>HERRAMIENTA.MENOR(%)-,1</v>
          </cell>
          <cell r="L1999" t="str">
            <v>islm10002109-1,1</v>
          </cell>
          <cell r="M1999" t="str">
            <v>islp10006300-,035</v>
          </cell>
          <cell r="N1999">
            <v>0</v>
          </cell>
          <cell r="O1999">
            <v>0</v>
          </cell>
          <cell r="P1999">
            <v>0</v>
          </cell>
          <cell r="Q1999">
            <v>0</v>
          </cell>
          <cell r="R1999">
            <v>0</v>
          </cell>
          <cell r="S1999">
            <v>0</v>
          </cell>
          <cell r="T1999">
            <v>0</v>
          </cell>
          <cell r="U1999">
            <v>0</v>
          </cell>
          <cell r="V1999">
            <v>0</v>
          </cell>
          <cell r="W1999">
            <v>0</v>
          </cell>
          <cell r="X1999">
            <v>0</v>
          </cell>
          <cell r="Y1999">
            <v>0</v>
          </cell>
          <cell r="Z1999">
            <v>0</v>
          </cell>
          <cell r="AA1999">
            <v>0</v>
          </cell>
          <cell r="AB1999">
            <v>0</v>
          </cell>
          <cell r="AC1999">
            <v>0</v>
          </cell>
          <cell r="AD1999">
            <v>0</v>
          </cell>
          <cell r="AE1999">
            <v>0</v>
          </cell>
          <cell r="AF1999">
            <v>0</v>
          </cell>
          <cell r="AG1999">
            <v>0</v>
          </cell>
          <cell r="AH1999">
            <v>0</v>
          </cell>
          <cell r="AI1999">
            <v>0</v>
          </cell>
        </row>
        <row r="2000">
          <cell r="C2000" t="str">
            <v>SL1080900</v>
          </cell>
          <cell r="D2000" t="str">
            <v>Legalizacion de  planos en electricaribe y permiso. Pozo profundo Cortijo La Piedra</v>
          </cell>
          <cell r="E2000" t="str">
            <v>Global</v>
          </cell>
          <cell r="F2000">
            <v>0</v>
          </cell>
          <cell r="G2000">
            <v>0</v>
          </cell>
          <cell r="J2000">
            <v>0</v>
          </cell>
          <cell r="K2000" t="str">
            <v>islotros100014-1</v>
          </cell>
          <cell r="L2000">
            <v>0</v>
          </cell>
          <cell r="M2000">
            <v>0</v>
          </cell>
          <cell r="N2000">
            <v>0</v>
          </cell>
          <cell r="O2000">
            <v>0</v>
          </cell>
          <cell r="P2000">
            <v>0</v>
          </cell>
          <cell r="Q2000">
            <v>0</v>
          </cell>
          <cell r="R2000">
            <v>0</v>
          </cell>
          <cell r="S2000">
            <v>0</v>
          </cell>
          <cell r="T2000">
            <v>0</v>
          </cell>
          <cell r="U2000">
            <v>0</v>
          </cell>
          <cell r="V2000">
            <v>0</v>
          </cell>
          <cell r="W2000">
            <v>0</v>
          </cell>
          <cell r="X2000">
            <v>0</v>
          </cell>
          <cell r="Y2000">
            <v>0</v>
          </cell>
          <cell r="Z2000">
            <v>0</v>
          </cell>
          <cell r="AA2000">
            <v>0</v>
          </cell>
          <cell r="AB2000">
            <v>0</v>
          </cell>
          <cell r="AC2000">
            <v>0</v>
          </cell>
          <cell r="AD2000">
            <v>0</v>
          </cell>
          <cell r="AE2000">
            <v>0</v>
          </cell>
          <cell r="AF2000">
            <v>0</v>
          </cell>
          <cell r="AG2000">
            <v>0</v>
          </cell>
          <cell r="AH2000">
            <v>0</v>
          </cell>
          <cell r="AI2000">
            <v>0</v>
          </cell>
        </row>
        <row r="2001">
          <cell r="C2001" t="str">
            <v>SL1081000</v>
          </cell>
          <cell r="D2001" t="str">
            <v>Aviso precausion electrocucion</v>
          </cell>
          <cell r="E2001" t="str">
            <v>Un</v>
          </cell>
          <cell r="F2001">
            <v>0</v>
          </cell>
          <cell r="G2001">
            <v>0</v>
          </cell>
          <cell r="J2001">
            <v>0</v>
          </cell>
          <cell r="K2001" t="str">
            <v>HERRAMIENTA.MENOR(%)-,1</v>
          </cell>
          <cell r="L2001" t="str">
            <v>islotros100015-1</v>
          </cell>
          <cell r="M2001" t="str">
            <v>islp10006300-,08</v>
          </cell>
          <cell r="N2001">
            <v>0</v>
          </cell>
          <cell r="O2001">
            <v>0</v>
          </cell>
          <cell r="P2001">
            <v>0</v>
          </cell>
          <cell r="Q2001">
            <v>0</v>
          </cell>
          <cell r="R2001">
            <v>0</v>
          </cell>
          <cell r="S2001">
            <v>0</v>
          </cell>
          <cell r="T2001">
            <v>0</v>
          </cell>
          <cell r="U2001">
            <v>0</v>
          </cell>
          <cell r="V2001">
            <v>0</v>
          </cell>
          <cell r="W2001">
            <v>0</v>
          </cell>
          <cell r="X2001">
            <v>0</v>
          </cell>
          <cell r="Y2001">
            <v>0</v>
          </cell>
          <cell r="Z2001">
            <v>0</v>
          </cell>
          <cell r="AA2001">
            <v>0</v>
          </cell>
          <cell r="AB2001">
            <v>0</v>
          </cell>
          <cell r="AC2001">
            <v>0</v>
          </cell>
          <cell r="AD2001">
            <v>0</v>
          </cell>
          <cell r="AE2001">
            <v>0</v>
          </cell>
          <cell r="AF2001">
            <v>0</v>
          </cell>
          <cell r="AG2001">
            <v>0</v>
          </cell>
          <cell r="AH2001">
            <v>0</v>
          </cell>
          <cell r="AI2001">
            <v>0</v>
          </cell>
        </row>
        <row r="2002">
          <cell r="C2002" t="str">
            <v>SL1081100</v>
          </cell>
          <cell r="D2002" t="str">
            <v>Movilizacion y Retirada de Equipos</v>
          </cell>
          <cell r="E2002" t="str">
            <v>Global</v>
          </cell>
          <cell r="F2002" t="str">
            <v>islotros100016</v>
          </cell>
          <cell r="G2002">
            <v>0</v>
          </cell>
          <cell r="J2002">
            <v>0</v>
          </cell>
          <cell r="K2002" t="str">
            <v>islm10002027-8</v>
          </cell>
          <cell r="L2002" t="str">
            <v>islotros100016-1</v>
          </cell>
          <cell r="M2002">
            <v>0</v>
          </cell>
          <cell r="N2002">
            <v>0</v>
          </cell>
          <cell r="O2002">
            <v>0</v>
          </cell>
          <cell r="P2002">
            <v>0</v>
          </cell>
          <cell r="Q2002">
            <v>0</v>
          </cell>
          <cell r="R2002">
            <v>0</v>
          </cell>
          <cell r="S2002">
            <v>0</v>
          </cell>
          <cell r="T2002">
            <v>0</v>
          </cell>
          <cell r="U2002">
            <v>0</v>
          </cell>
          <cell r="V2002">
            <v>0</v>
          </cell>
          <cell r="W2002">
            <v>0</v>
          </cell>
          <cell r="X2002">
            <v>0</v>
          </cell>
          <cell r="Y2002">
            <v>0</v>
          </cell>
          <cell r="Z2002">
            <v>0</v>
          </cell>
          <cell r="AA2002">
            <v>0</v>
          </cell>
          <cell r="AB2002">
            <v>0</v>
          </cell>
          <cell r="AC2002">
            <v>0</v>
          </cell>
          <cell r="AD2002">
            <v>0</v>
          </cell>
          <cell r="AE2002">
            <v>0</v>
          </cell>
          <cell r="AF2002">
            <v>0</v>
          </cell>
          <cell r="AG2002">
            <v>0</v>
          </cell>
          <cell r="AH2002">
            <v>0</v>
          </cell>
          <cell r="AI2002">
            <v>0</v>
          </cell>
        </row>
        <row r="2003">
          <cell r="C2003" t="str">
            <v>SL1081200</v>
          </cell>
          <cell r="D2003" t="str">
            <v>Estudio de Tomografia</v>
          </cell>
          <cell r="E2003" t="str">
            <v>Global</v>
          </cell>
          <cell r="F2003">
            <v>0</v>
          </cell>
          <cell r="G2003">
            <v>0</v>
          </cell>
          <cell r="J2003">
            <v>0</v>
          </cell>
          <cell r="K2003" t="str">
            <v>HERRAMIENTA.MENOR(%)-,001</v>
          </cell>
          <cell r="L2003" t="str">
            <v>isle10009000-1</v>
          </cell>
          <cell r="M2003" t="str">
            <v>isle10009100-1</v>
          </cell>
          <cell r="N2003" t="str">
            <v>islp10003100-1</v>
          </cell>
          <cell r="O2003" t="str">
            <v>islp10003200-3</v>
          </cell>
          <cell r="P2003">
            <v>0</v>
          </cell>
          <cell r="Q2003">
            <v>0</v>
          </cell>
          <cell r="R2003">
            <v>0</v>
          </cell>
          <cell r="S2003">
            <v>0</v>
          </cell>
          <cell r="T2003">
            <v>0</v>
          </cell>
          <cell r="U2003">
            <v>0</v>
          </cell>
          <cell r="V2003">
            <v>0</v>
          </cell>
          <cell r="W2003">
            <v>0</v>
          </cell>
          <cell r="X2003">
            <v>0</v>
          </cell>
          <cell r="Y2003">
            <v>0</v>
          </cell>
          <cell r="Z2003">
            <v>0</v>
          </cell>
          <cell r="AA2003">
            <v>0</v>
          </cell>
          <cell r="AB2003">
            <v>0</v>
          </cell>
          <cell r="AC2003">
            <v>0</v>
          </cell>
          <cell r="AD2003">
            <v>0</v>
          </cell>
          <cell r="AE2003">
            <v>0</v>
          </cell>
          <cell r="AF2003">
            <v>0</v>
          </cell>
          <cell r="AG2003">
            <v>0</v>
          </cell>
          <cell r="AH2003">
            <v>0</v>
          </cell>
          <cell r="AI2003">
            <v>0</v>
          </cell>
        </row>
        <row r="2004">
          <cell r="C2004" t="str">
            <v>SL1081300</v>
          </cell>
          <cell r="D2004" t="str">
            <v>Perforacion exploratoria en 6 1/2"</v>
          </cell>
          <cell r="E2004" t="str">
            <v>ML</v>
          </cell>
          <cell r="F2004">
            <v>0</v>
          </cell>
          <cell r="G2004">
            <v>0</v>
          </cell>
          <cell r="J2004">
            <v>0</v>
          </cell>
          <cell r="K2004" t="str">
            <v>HERRAMIENTA.MENOR(%)-,1</v>
          </cell>
          <cell r="L2004" t="str">
            <v>isle10009200-,07</v>
          </cell>
          <cell r="M2004" t="str">
            <v>islm10002027-,55</v>
          </cell>
          <cell r="N2004" t="str">
            <v>islm10002560-,33</v>
          </cell>
          <cell r="O2004" t="str">
            <v>islm10002561-,01</v>
          </cell>
          <cell r="P2004" t="str">
            <v>islp10003300-,15</v>
          </cell>
          <cell r="Q2004" t="str">
            <v>islp10003400-,15</v>
          </cell>
          <cell r="R2004" t="str">
            <v>islp10003500-,45</v>
          </cell>
          <cell r="S2004" t="str">
            <v>islp10003600-,15</v>
          </cell>
          <cell r="T2004">
            <v>0</v>
          </cell>
          <cell r="U2004">
            <v>0</v>
          </cell>
          <cell r="V2004">
            <v>0</v>
          </cell>
          <cell r="W2004">
            <v>0</v>
          </cell>
          <cell r="X2004">
            <v>0</v>
          </cell>
          <cell r="Y2004">
            <v>0</v>
          </cell>
          <cell r="Z2004">
            <v>0</v>
          </cell>
          <cell r="AA2004">
            <v>0</v>
          </cell>
          <cell r="AB2004">
            <v>0</v>
          </cell>
          <cell r="AC2004">
            <v>0</v>
          </cell>
          <cell r="AD2004">
            <v>0</v>
          </cell>
          <cell r="AE2004">
            <v>0</v>
          </cell>
          <cell r="AF2004">
            <v>0</v>
          </cell>
          <cell r="AG2004">
            <v>0</v>
          </cell>
          <cell r="AH2004">
            <v>0</v>
          </cell>
          <cell r="AI2004">
            <v>0</v>
          </cell>
        </row>
        <row r="2005">
          <cell r="C2005" t="str">
            <v>SL1081400</v>
          </cell>
          <cell r="D2005" t="str">
            <v>Perforacion y construccion de sello sanitario en concreto en espacio anular a 12"</v>
          </cell>
          <cell r="E2005" t="str">
            <v>Global</v>
          </cell>
          <cell r="F2005">
            <v>0</v>
          </cell>
          <cell r="G2005">
            <v>0</v>
          </cell>
          <cell r="J2005">
            <v>0</v>
          </cell>
          <cell r="K2005" t="str">
            <v>HERRAMIENTA.MENOR(%)-,1</v>
          </cell>
          <cell r="L2005" t="str">
            <v>SLASUB100014-,9</v>
          </cell>
          <cell r="M2005" t="str">
            <v>islm10002562-1</v>
          </cell>
          <cell r="N2005" t="str">
            <v>islp10003600-,6</v>
          </cell>
          <cell r="O2005" t="str">
            <v>islp10003500-1,8</v>
          </cell>
          <cell r="P2005">
            <v>0</v>
          </cell>
          <cell r="Q2005">
            <v>0</v>
          </cell>
          <cell r="R2005">
            <v>0</v>
          </cell>
          <cell r="S2005">
            <v>0</v>
          </cell>
          <cell r="T2005">
            <v>0</v>
          </cell>
          <cell r="U2005">
            <v>0</v>
          </cell>
          <cell r="V2005">
            <v>0</v>
          </cell>
          <cell r="W2005">
            <v>0</v>
          </cell>
          <cell r="X2005">
            <v>0</v>
          </cell>
          <cell r="Y2005">
            <v>0</v>
          </cell>
          <cell r="Z2005">
            <v>0</v>
          </cell>
          <cell r="AA2005">
            <v>0</v>
          </cell>
          <cell r="AB2005">
            <v>0</v>
          </cell>
          <cell r="AC2005">
            <v>0</v>
          </cell>
          <cell r="AD2005">
            <v>0</v>
          </cell>
          <cell r="AE2005">
            <v>0</v>
          </cell>
          <cell r="AF2005">
            <v>0</v>
          </cell>
          <cell r="AG2005">
            <v>0</v>
          </cell>
          <cell r="AH2005">
            <v>0</v>
          </cell>
          <cell r="AI2005">
            <v>0</v>
          </cell>
        </row>
        <row r="2006">
          <cell r="C2006" t="str">
            <v>SL1081500</v>
          </cell>
          <cell r="D2006" t="str">
            <v>Ampliacion y adecuacion en 12 "</v>
          </cell>
          <cell r="E2006" t="str">
            <v>ML</v>
          </cell>
          <cell r="F2006">
            <v>0</v>
          </cell>
          <cell r="G2006">
            <v>0</v>
          </cell>
          <cell r="J2006">
            <v>0</v>
          </cell>
          <cell r="K2006" t="str">
            <v>HERRAMIENTA.MENOR(%)-,1</v>
          </cell>
          <cell r="L2006" t="str">
            <v>isle10009200-,03</v>
          </cell>
          <cell r="M2006" t="str">
            <v>islm10002027-1</v>
          </cell>
          <cell r="N2006" t="str">
            <v>islm10002560-,6</v>
          </cell>
          <cell r="O2006" t="str">
            <v>islm10002561-,01</v>
          </cell>
          <cell r="P2006" t="str">
            <v>islp10003300-,07</v>
          </cell>
          <cell r="Q2006" t="str">
            <v>islp10003400-,07</v>
          </cell>
          <cell r="R2006" t="str">
            <v>islp10003500-,14</v>
          </cell>
          <cell r="S2006" t="str">
            <v>islp10003600-,07</v>
          </cell>
          <cell r="T2006">
            <v>0</v>
          </cell>
          <cell r="U2006">
            <v>0</v>
          </cell>
          <cell r="V2006">
            <v>0</v>
          </cell>
          <cell r="W2006">
            <v>0</v>
          </cell>
          <cell r="X2006">
            <v>0</v>
          </cell>
          <cell r="Y2006">
            <v>0</v>
          </cell>
          <cell r="Z2006">
            <v>0</v>
          </cell>
          <cell r="AA2006">
            <v>0</v>
          </cell>
          <cell r="AB2006">
            <v>0</v>
          </cell>
          <cell r="AC2006">
            <v>0</v>
          </cell>
          <cell r="AD2006">
            <v>0</v>
          </cell>
          <cell r="AE2006">
            <v>0</v>
          </cell>
          <cell r="AF2006">
            <v>0</v>
          </cell>
          <cell r="AG2006">
            <v>0</v>
          </cell>
          <cell r="AH2006">
            <v>0</v>
          </cell>
          <cell r="AI2006">
            <v>0</v>
          </cell>
        </row>
        <row r="2007">
          <cell r="C2007" t="str">
            <v>SL1081600</v>
          </cell>
          <cell r="D2007" t="str">
            <v>Ampliacion y adecuacion en 8 "</v>
          </cell>
          <cell r="E2007" t="str">
            <v>ML</v>
          </cell>
          <cell r="F2007">
            <v>0</v>
          </cell>
          <cell r="G2007">
            <v>0</v>
          </cell>
          <cell r="J2007">
            <v>0</v>
          </cell>
          <cell r="K2007" t="str">
            <v>HERRAMIENTA.MENOR(%)-,1</v>
          </cell>
          <cell r="L2007" t="str">
            <v>isle10009200-,027</v>
          </cell>
          <cell r="M2007" t="str">
            <v>islm10002027-,667</v>
          </cell>
          <cell r="N2007" t="str">
            <v>islm10002560-,47</v>
          </cell>
          <cell r="O2007" t="str">
            <v>islm10002561-,009</v>
          </cell>
          <cell r="P2007" t="str">
            <v>islp10003300-,06</v>
          </cell>
          <cell r="Q2007" t="str">
            <v>islp10003400-,06</v>
          </cell>
          <cell r="R2007" t="str">
            <v>islp10003500-,12</v>
          </cell>
          <cell r="S2007" t="str">
            <v>islp10003600-,06</v>
          </cell>
          <cell r="T2007">
            <v>0</v>
          </cell>
          <cell r="U2007">
            <v>0</v>
          </cell>
          <cell r="V2007">
            <v>0</v>
          </cell>
          <cell r="W2007">
            <v>0</v>
          </cell>
          <cell r="X2007">
            <v>0</v>
          </cell>
          <cell r="Y2007">
            <v>0</v>
          </cell>
          <cell r="Z2007">
            <v>0</v>
          </cell>
          <cell r="AA2007">
            <v>0</v>
          </cell>
          <cell r="AB2007">
            <v>0</v>
          </cell>
          <cell r="AC2007">
            <v>0</v>
          </cell>
          <cell r="AD2007">
            <v>0</v>
          </cell>
          <cell r="AE2007">
            <v>0</v>
          </cell>
          <cell r="AF2007">
            <v>0</v>
          </cell>
          <cell r="AG2007">
            <v>0</v>
          </cell>
          <cell r="AH2007">
            <v>0</v>
          </cell>
          <cell r="AI2007">
            <v>0</v>
          </cell>
        </row>
        <row r="2008">
          <cell r="C2008" t="str">
            <v>SL1081700</v>
          </cell>
          <cell r="D2008" t="str">
            <v>Aislamiento de Tuberia y Filtros</v>
          </cell>
          <cell r="E2008" t="str">
            <v>ML</v>
          </cell>
          <cell r="F2008">
            <v>0</v>
          </cell>
          <cell r="G2008">
            <v>0</v>
          </cell>
          <cell r="J2008">
            <v>0</v>
          </cell>
          <cell r="K2008" t="str">
            <v>HERRAMIENTA.MENOR(%)-,3</v>
          </cell>
          <cell r="L2008" t="str">
            <v>isle10006500-,016</v>
          </cell>
          <cell r="M2008" t="str">
            <v>islm10001956-,05</v>
          </cell>
          <cell r="N2008" t="str">
            <v>islp10003400-,03</v>
          </cell>
          <cell r="O2008" t="str">
            <v>islp10009000-,03</v>
          </cell>
          <cell r="P2008">
            <v>0</v>
          </cell>
          <cell r="Q2008">
            <v>0</v>
          </cell>
          <cell r="R2008">
            <v>0</v>
          </cell>
          <cell r="S2008">
            <v>0</v>
          </cell>
          <cell r="T2008">
            <v>0</v>
          </cell>
          <cell r="U2008">
            <v>0</v>
          </cell>
          <cell r="V2008">
            <v>0</v>
          </cell>
          <cell r="W2008">
            <v>0</v>
          </cell>
          <cell r="X2008">
            <v>0</v>
          </cell>
          <cell r="Y2008">
            <v>0</v>
          </cell>
          <cell r="Z2008">
            <v>0</v>
          </cell>
          <cell r="AA2008">
            <v>0</v>
          </cell>
          <cell r="AB2008">
            <v>0</v>
          </cell>
          <cell r="AC2008">
            <v>0</v>
          </cell>
          <cell r="AD2008">
            <v>0</v>
          </cell>
          <cell r="AE2008">
            <v>0</v>
          </cell>
          <cell r="AF2008">
            <v>0</v>
          </cell>
          <cell r="AG2008">
            <v>0</v>
          </cell>
          <cell r="AH2008">
            <v>0</v>
          </cell>
          <cell r="AI2008">
            <v>0</v>
          </cell>
        </row>
        <row r="2009">
          <cell r="C2009" t="str">
            <v>SL1081800</v>
          </cell>
          <cell r="D2009" t="str">
            <v>Entubado y Engravillado</v>
          </cell>
          <cell r="E2009" t="str">
            <v>ML</v>
          </cell>
          <cell r="F2009">
            <v>0</v>
          </cell>
          <cell r="G2009">
            <v>0</v>
          </cell>
          <cell r="J2009">
            <v>0</v>
          </cell>
          <cell r="K2009" t="str">
            <v>HERRAMIENTA.MENOR(%)-,03</v>
          </cell>
          <cell r="L2009" t="str">
            <v>isle10009200-,01</v>
          </cell>
          <cell r="M2009" t="str">
            <v>islm10002567-,25</v>
          </cell>
          <cell r="N2009" t="str">
            <v>islm10002561-,01</v>
          </cell>
          <cell r="O2009" t="str">
            <v>islm10002027-,3</v>
          </cell>
          <cell r="P2009" t="str">
            <v>islp10003300-,1</v>
          </cell>
          <cell r="Q2009" t="str">
            <v>islp10003400-,1</v>
          </cell>
          <cell r="R2009" t="str">
            <v>islp10003500-,3</v>
          </cell>
          <cell r="S2009" t="str">
            <v>islp10003600-,1</v>
          </cell>
          <cell r="T2009">
            <v>0</v>
          </cell>
          <cell r="U2009">
            <v>0</v>
          </cell>
          <cell r="V2009">
            <v>0</v>
          </cell>
          <cell r="W2009">
            <v>0</v>
          </cell>
          <cell r="X2009">
            <v>0</v>
          </cell>
          <cell r="Y2009">
            <v>0</v>
          </cell>
          <cell r="Z2009">
            <v>0</v>
          </cell>
          <cell r="AA2009">
            <v>0</v>
          </cell>
          <cell r="AB2009">
            <v>0</v>
          </cell>
          <cell r="AC2009">
            <v>0</v>
          </cell>
          <cell r="AD2009">
            <v>0</v>
          </cell>
          <cell r="AE2009">
            <v>0</v>
          </cell>
          <cell r="AF2009">
            <v>0</v>
          </cell>
          <cell r="AG2009">
            <v>0</v>
          </cell>
          <cell r="AH2009">
            <v>0</v>
          </cell>
          <cell r="AI2009">
            <v>0</v>
          </cell>
        </row>
        <row r="2010">
          <cell r="C2010" t="str">
            <v>SL1081900</v>
          </cell>
          <cell r="D2010" t="str">
            <v>Excavacion de cimientos 0,34x0,34</v>
          </cell>
          <cell r="E2010" t="str">
            <v>ML</v>
          </cell>
          <cell r="F2010">
            <v>0</v>
          </cell>
          <cell r="G2010">
            <v>0</v>
          </cell>
          <cell r="J2010">
            <v>0</v>
          </cell>
          <cell r="K2010" t="str">
            <v>HERRAMIENTA.MENOR(%)-0,1</v>
          </cell>
          <cell r="L2010" t="str">
            <v>islp10006200-,06</v>
          </cell>
          <cell r="M2010">
            <v>0</v>
          </cell>
          <cell r="N2010">
            <v>0</v>
          </cell>
          <cell r="O2010">
            <v>0</v>
          </cell>
          <cell r="P2010">
            <v>0</v>
          </cell>
          <cell r="Q2010">
            <v>0</v>
          </cell>
          <cell r="R2010">
            <v>0</v>
          </cell>
          <cell r="S2010">
            <v>0</v>
          </cell>
          <cell r="T2010">
            <v>0</v>
          </cell>
          <cell r="U2010">
            <v>0</v>
          </cell>
          <cell r="V2010">
            <v>0</v>
          </cell>
          <cell r="W2010">
            <v>0</v>
          </cell>
          <cell r="X2010">
            <v>0</v>
          </cell>
          <cell r="Y2010">
            <v>0</v>
          </cell>
          <cell r="Z2010">
            <v>0</v>
          </cell>
          <cell r="AA2010">
            <v>0</v>
          </cell>
          <cell r="AB2010">
            <v>0</v>
          </cell>
          <cell r="AC2010">
            <v>0</v>
          </cell>
          <cell r="AD2010">
            <v>0</v>
          </cell>
          <cell r="AE2010">
            <v>0</v>
          </cell>
          <cell r="AF2010">
            <v>0</v>
          </cell>
          <cell r="AG2010">
            <v>0</v>
          </cell>
          <cell r="AH2010">
            <v>0</v>
          </cell>
          <cell r="AI2010">
            <v>0</v>
          </cell>
        </row>
        <row r="2011">
          <cell r="C2011" t="str">
            <v>SL1082000</v>
          </cell>
          <cell r="D2011" t="str">
            <v>Cimiento en concreto 3000 psi, en concreto reforzado 4 ø1/2" y estribo ø3/8" @0,20 mts dim:(,40 x ,30) mts</v>
          </cell>
          <cell r="E2011" t="str">
            <v>ML</v>
          </cell>
          <cell r="F2011">
            <v>9.4500000000000001E-2</v>
          </cell>
          <cell r="G2011">
            <v>0</v>
          </cell>
          <cell r="J2011">
            <v>0</v>
          </cell>
          <cell r="K2011" t="str">
            <v>HERRAMIENTA.MENOR(%)-0,06</v>
          </cell>
          <cell r="L2011" t="str">
            <v>isle10002600-,02</v>
          </cell>
          <cell r="M2011" t="str">
            <v>SLASUB100041-4,4</v>
          </cell>
          <cell r="N2011" t="str">
            <v>SLASUB100042-4,7</v>
          </cell>
          <cell r="O2011" t="str">
            <v>B0073230-,04</v>
          </cell>
          <cell r="P2011" t="str">
            <v>SLASUB100014-0,121</v>
          </cell>
          <cell r="Q2011" t="str">
            <v>isle10001400-,15</v>
          </cell>
          <cell r="R2011" t="str">
            <v>islp10008400-,05</v>
          </cell>
          <cell r="S2011">
            <v>0</v>
          </cell>
          <cell r="T2011">
            <v>0</v>
          </cell>
          <cell r="U2011">
            <v>0</v>
          </cell>
          <cell r="V2011">
            <v>0</v>
          </cell>
          <cell r="W2011">
            <v>0</v>
          </cell>
          <cell r="X2011">
            <v>0</v>
          </cell>
          <cell r="Y2011">
            <v>0</v>
          </cell>
          <cell r="Z2011">
            <v>0</v>
          </cell>
          <cell r="AA2011">
            <v>0</v>
          </cell>
          <cell r="AB2011">
            <v>0</v>
          </cell>
          <cell r="AC2011">
            <v>0</v>
          </cell>
          <cell r="AD2011">
            <v>0</v>
          </cell>
          <cell r="AE2011">
            <v>0</v>
          </cell>
          <cell r="AF2011">
            <v>0</v>
          </cell>
          <cell r="AG2011">
            <v>0</v>
          </cell>
          <cell r="AH2011">
            <v>0</v>
          </cell>
          <cell r="AI2011">
            <v>0</v>
          </cell>
        </row>
        <row r="2012">
          <cell r="C2012" t="str">
            <v>SL1082100</v>
          </cell>
          <cell r="D2012" t="str">
            <v>Sobrecimiento doble en ladrillo comun, pañetado allanado  por ambas caras mortero impermeabilizado 1:4 altura promedio 0,30m</v>
          </cell>
          <cell r="E2012" t="str">
            <v>ML</v>
          </cell>
          <cell r="F2012" t="str">
            <v>Ladrillo común@63*U+300^Mortero 1:4@0,042*M3+314757^Mortero 1:4, impermeabilizado@0,0126*M3+395707^Herramientas menores@1*Tarifa+500^Oficial@0,0833*Dia+59500^Ayudante@0,0833*Dia+48450^</v>
          </cell>
          <cell r="G2012">
            <v>0</v>
          </cell>
          <cell r="J2012">
            <v>0</v>
          </cell>
          <cell r="K2012" t="str">
            <v xml:space="preserve">HERRAMIENTA.MENOR(%)-0,10 </v>
          </cell>
          <cell r="L2012" t="str">
            <v>igob1013700-48</v>
          </cell>
          <cell r="M2012" t="str">
            <v>SLASUB100021-0,018</v>
          </cell>
          <cell r="N2012" t="str">
            <v>SLASUB100022-0,012</v>
          </cell>
          <cell r="O2012" t="str">
            <v>islp10006200-,065</v>
          </cell>
          <cell r="P2012">
            <v>0</v>
          </cell>
          <cell r="Q2012">
            <v>0</v>
          </cell>
          <cell r="R2012">
            <v>0</v>
          </cell>
          <cell r="S2012">
            <v>0</v>
          </cell>
          <cell r="T2012">
            <v>0</v>
          </cell>
          <cell r="U2012">
            <v>0</v>
          </cell>
          <cell r="V2012">
            <v>0</v>
          </cell>
          <cell r="W2012">
            <v>0</v>
          </cell>
          <cell r="X2012">
            <v>0</v>
          </cell>
          <cell r="Y2012">
            <v>0</v>
          </cell>
          <cell r="Z2012">
            <v>0</v>
          </cell>
          <cell r="AA2012">
            <v>0</v>
          </cell>
          <cell r="AB2012">
            <v>0</v>
          </cell>
          <cell r="AC2012">
            <v>0</v>
          </cell>
          <cell r="AD2012">
            <v>0</v>
          </cell>
          <cell r="AE2012">
            <v>0</v>
          </cell>
          <cell r="AF2012">
            <v>0</v>
          </cell>
          <cell r="AG2012">
            <v>0</v>
          </cell>
          <cell r="AH2012">
            <v>0</v>
          </cell>
          <cell r="AI2012">
            <v>0</v>
          </cell>
        </row>
        <row r="2013">
          <cell r="C2013" t="str">
            <v>SL1082200</v>
          </cell>
          <cell r="D2013" t="str">
            <v>Viga de amarre en concreto 3000 pis, reforzado 4Ø3/8", estribo Ø1/4" a/c 0,20 mts secc:(,15 x ,20) mts</v>
          </cell>
          <cell r="E2013" t="str">
            <v>ML</v>
          </cell>
          <cell r="F2013">
            <v>0</v>
          </cell>
          <cell r="G2013">
            <v>0</v>
          </cell>
          <cell r="J2013">
            <v>0</v>
          </cell>
          <cell r="K2013" t="str">
            <v>HERRAMIENTA.MENOR(%)-0,06</v>
          </cell>
          <cell r="L2013" t="str">
            <v>isle10002600-,02</v>
          </cell>
          <cell r="M2013" t="str">
            <v>SLASUB100042-3,33</v>
          </cell>
          <cell r="N2013" t="str">
            <v>B0073230-,04</v>
          </cell>
          <cell r="O2013" t="str">
            <v>SLASUB100014-,03</v>
          </cell>
          <cell r="P2013" t="str">
            <v>isle10001400-,15</v>
          </cell>
          <cell r="Q2013" t="str">
            <v>islp10008400-,04</v>
          </cell>
          <cell r="R2013">
            <v>0</v>
          </cell>
          <cell r="S2013">
            <v>0</v>
          </cell>
          <cell r="T2013">
            <v>0</v>
          </cell>
          <cell r="U2013">
            <v>0</v>
          </cell>
          <cell r="V2013">
            <v>0</v>
          </cell>
          <cell r="W2013">
            <v>0</v>
          </cell>
          <cell r="X2013">
            <v>0</v>
          </cell>
          <cell r="Y2013">
            <v>0</v>
          </cell>
          <cell r="Z2013">
            <v>0</v>
          </cell>
          <cell r="AA2013">
            <v>0</v>
          </cell>
          <cell r="AB2013">
            <v>0</v>
          </cell>
          <cell r="AC2013">
            <v>0</v>
          </cell>
          <cell r="AD2013">
            <v>0</v>
          </cell>
          <cell r="AE2013">
            <v>0</v>
          </cell>
          <cell r="AF2013">
            <v>0</v>
          </cell>
          <cell r="AG2013">
            <v>0</v>
          </cell>
          <cell r="AH2013">
            <v>0</v>
          </cell>
          <cell r="AI2013">
            <v>0</v>
          </cell>
        </row>
        <row r="2014">
          <cell r="C2014" t="str">
            <v>SL1082300</v>
          </cell>
          <cell r="D2014" t="str">
            <v>Levante en bloque de cemento vibrado n° 6, mortero de pega 1:4, acero de resfuerzo 3/8"</v>
          </cell>
          <cell r="E2014" t="str">
            <v>M2</v>
          </cell>
          <cell r="F2014" t="str">
            <v>Bloque de cemento vibrado N° 15@13,125*U+1850^Mortero 1:4@0,021*M3+314757^Herramientas menores@0,4*Tarifa+500^Oficial@0,1*Dia+59500^Ayudante@0,1*Dia+48450^</v>
          </cell>
          <cell r="G2014">
            <v>0</v>
          </cell>
          <cell r="J2014">
            <v>0</v>
          </cell>
          <cell r="K2014" t="str">
            <v>HERRAMIENTA.MENOR(%)-0,025</v>
          </cell>
          <cell r="L2014" t="str">
            <v>igob1005800-13,125</v>
          </cell>
          <cell r="M2014" t="str">
            <v>SLASUB100021-,032</v>
          </cell>
          <cell r="N2014" t="str">
            <v>SLASUB100042-1,15</v>
          </cell>
          <cell r="O2014" t="str">
            <v>islp10006200-,065</v>
          </cell>
          <cell r="P2014">
            <v>0</v>
          </cell>
          <cell r="Q2014">
            <v>0</v>
          </cell>
          <cell r="R2014">
            <v>0</v>
          </cell>
          <cell r="S2014">
            <v>0</v>
          </cell>
          <cell r="T2014">
            <v>0</v>
          </cell>
          <cell r="U2014">
            <v>0</v>
          </cell>
          <cell r="V2014">
            <v>0</v>
          </cell>
          <cell r="W2014">
            <v>0</v>
          </cell>
          <cell r="X2014">
            <v>0</v>
          </cell>
          <cell r="Y2014">
            <v>0</v>
          </cell>
          <cell r="Z2014">
            <v>0</v>
          </cell>
          <cell r="AA2014">
            <v>0</v>
          </cell>
          <cell r="AB2014">
            <v>0</v>
          </cell>
          <cell r="AC2014">
            <v>0</v>
          </cell>
          <cell r="AD2014">
            <v>0</v>
          </cell>
          <cell r="AE2014">
            <v>0</v>
          </cell>
          <cell r="AF2014">
            <v>0</v>
          </cell>
          <cell r="AG2014">
            <v>0</v>
          </cell>
          <cell r="AH2014">
            <v>0</v>
          </cell>
          <cell r="AI2014">
            <v>0</v>
          </cell>
        </row>
        <row r="2015">
          <cell r="C2015" t="str">
            <v>SL1082400</v>
          </cell>
          <cell r="D2015" t="str">
            <v>Subbase en material seleccionado compactado proctor modificado 95%. Espesor 0,20m</v>
          </cell>
          <cell r="E2015" t="str">
            <v>M3</v>
          </cell>
          <cell r="F2015">
            <v>0</v>
          </cell>
          <cell r="G2015">
            <v>0</v>
          </cell>
          <cell r="J2015">
            <v>0</v>
          </cell>
          <cell r="K2015" t="str">
            <v>HERRAMIENTA.MENOR(%)-0,06</v>
          </cell>
          <cell r="L2015" t="str">
            <v>isle10004600-,23</v>
          </cell>
          <cell r="M2015" t="str">
            <v>islm10000500-1,3</v>
          </cell>
          <cell r="N2015" t="str">
            <v>islt10000200-4,5</v>
          </cell>
          <cell r="O2015" t="str">
            <v>islp10009600-,055</v>
          </cell>
          <cell r="P2015">
            <v>0</v>
          </cell>
          <cell r="Q2015">
            <v>0</v>
          </cell>
          <cell r="R2015">
            <v>0</v>
          </cell>
          <cell r="S2015">
            <v>0</v>
          </cell>
          <cell r="T2015">
            <v>0</v>
          </cell>
          <cell r="U2015">
            <v>0</v>
          </cell>
          <cell r="V2015">
            <v>0</v>
          </cell>
          <cell r="W2015">
            <v>0</v>
          </cell>
          <cell r="X2015">
            <v>0</v>
          </cell>
          <cell r="Y2015">
            <v>0</v>
          </cell>
          <cell r="Z2015">
            <v>0</v>
          </cell>
          <cell r="AA2015">
            <v>0</v>
          </cell>
          <cell r="AB2015">
            <v>0</v>
          </cell>
          <cell r="AC2015">
            <v>0</v>
          </cell>
          <cell r="AD2015">
            <v>0</v>
          </cell>
          <cell r="AE2015">
            <v>0</v>
          </cell>
          <cell r="AF2015">
            <v>0</v>
          </cell>
          <cell r="AG2015">
            <v>0</v>
          </cell>
          <cell r="AH2015">
            <v>0</v>
          </cell>
          <cell r="AI2015">
            <v>0</v>
          </cell>
        </row>
        <row r="2016">
          <cell r="C2016" t="str">
            <v>SL1082500</v>
          </cell>
          <cell r="D2016" t="str">
            <v>Suministro e Instalacion de tuberia de 60 mm Tipo PEAD de polietileno</v>
          </cell>
          <cell r="E2016" t="str">
            <v>ML</v>
          </cell>
          <cell r="F2016" t="str">
            <v>isle10005400</v>
          </cell>
          <cell r="G2016">
            <v>0</v>
          </cell>
          <cell r="J2016">
            <v>0</v>
          </cell>
          <cell r="K2016" t="str">
            <v>HERRAMIENTA.MENOR(%)-,1</v>
          </cell>
          <cell r="L2016" t="str">
            <v>isle10005400-,01</v>
          </cell>
          <cell r="M2016" t="str">
            <v>islm10002563-1,0</v>
          </cell>
          <cell r="N2016" t="str">
            <v>islp10007100-,025</v>
          </cell>
          <cell r="O2016">
            <v>0</v>
          </cell>
          <cell r="P2016">
            <v>0</v>
          </cell>
          <cell r="Q2016">
            <v>0</v>
          </cell>
          <cell r="R2016">
            <v>0</v>
          </cell>
          <cell r="S2016">
            <v>0</v>
          </cell>
          <cell r="T2016">
            <v>0</v>
          </cell>
          <cell r="U2016">
            <v>0</v>
          </cell>
          <cell r="V2016">
            <v>0</v>
          </cell>
          <cell r="W2016">
            <v>0</v>
          </cell>
          <cell r="X2016">
            <v>0</v>
          </cell>
          <cell r="Y2016">
            <v>0</v>
          </cell>
          <cell r="Z2016">
            <v>0</v>
          </cell>
          <cell r="AA2016">
            <v>0</v>
          </cell>
          <cell r="AB2016">
            <v>0</v>
          </cell>
          <cell r="AC2016">
            <v>0</v>
          </cell>
          <cell r="AD2016">
            <v>0</v>
          </cell>
          <cell r="AE2016">
            <v>0</v>
          </cell>
          <cell r="AF2016">
            <v>0</v>
          </cell>
          <cell r="AG2016">
            <v>0</v>
          </cell>
          <cell r="AH2016">
            <v>0</v>
          </cell>
          <cell r="AI2016">
            <v>0</v>
          </cell>
        </row>
        <row r="2017">
          <cell r="C2017" t="str">
            <v>SL1082600</v>
          </cell>
          <cell r="D2017" t="str">
            <v>Acometida Tipo 1, en zona verde con cruce de via sin pavimentar, con 7,0 MTS&lt;L&lt;15,0 MTS Y 16 MM &lt;D&lt;=50 MM</v>
          </cell>
          <cell r="E2017" t="str">
            <v>Un</v>
          </cell>
          <cell r="F2017">
            <v>0</v>
          </cell>
          <cell r="G2017">
            <v>0</v>
          </cell>
          <cell r="J2017">
            <v>0</v>
          </cell>
          <cell r="K2017" t="str">
            <v>HERRAMIENTA.MENOR(%)-,1</v>
          </cell>
          <cell r="L2017" t="str">
            <v>isle10009400-,1</v>
          </cell>
          <cell r="M2017" t="str">
            <v>islm10002564-2,05</v>
          </cell>
          <cell r="N2017" t="str">
            <v>islm10002565-7,05</v>
          </cell>
          <cell r="O2017" t="str">
            <v>islp10007100-,03</v>
          </cell>
          <cell r="P2017">
            <v>0</v>
          </cell>
          <cell r="Q2017">
            <v>0</v>
          </cell>
          <cell r="R2017">
            <v>0</v>
          </cell>
          <cell r="S2017">
            <v>0</v>
          </cell>
          <cell r="T2017">
            <v>0</v>
          </cell>
          <cell r="U2017">
            <v>0</v>
          </cell>
          <cell r="V2017">
            <v>0</v>
          </cell>
          <cell r="W2017">
            <v>0</v>
          </cell>
          <cell r="X2017">
            <v>0</v>
          </cell>
          <cell r="Y2017">
            <v>0</v>
          </cell>
          <cell r="Z2017">
            <v>0</v>
          </cell>
          <cell r="AA2017">
            <v>0</v>
          </cell>
          <cell r="AB2017">
            <v>0</v>
          </cell>
          <cell r="AC2017">
            <v>0</v>
          </cell>
          <cell r="AD2017">
            <v>0</v>
          </cell>
          <cell r="AE2017">
            <v>0</v>
          </cell>
          <cell r="AF2017">
            <v>0</v>
          </cell>
          <cell r="AG2017">
            <v>0</v>
          </cell>
          <cell r="AH2017">
            <v>0</v>
          </cell>
          <cell r="AI2017">
            <v>0</v>
          </cell>
        </row>
        <row r="2018">
          <cell r="C2018" t="str">
            <v>SL1082700</v>
          </cell>
          <cell r="D2018" t="str">
            <v>Transporte a laguna de oxidacion de desechos y sedimentos</v>
          </cell>
          <cell r="E2018" t="str">
            <v>M3</v>
          </cell>
          <cell r="F2018">
            <v>0</v>
          </cell>
          <cell r="G2018">
            <v>0</v>
          </cell>
          <cell r="J2018">
            <v>0</v>
          </cell>
          <cell r="K2018" t="str">
            <v>HERRAMIENTA.MENOR(%)-,1</v>
          </cell>
          <cell r="L2018" t="str">
            <v>SLASUB100090-1,05</v>
          </cell>
          <cell r="M2018" t="str">
            <v>SLASUB100090-,07</v>
          </cell>
          <cell r="N2018" t="str">
            <v>islt10003600-10</v>
          </cell>
          <cell r="O2018" t="str">
            <v>islp10007100-,009</v>
          </cell>
          <cell r="P2018">
            <v>0</v>
          </cell>
          <cell r="Q2018">
            <v>0</v>
          </cell>
          <cell r="R2018">
            <v>0</v>
          </cell>
          <cell r="S2018">
            <v>0</v>
          </cell>
          <cell r="T2018">
            <v>0</v>
          </cell>
          <cell r="U2018">
            <v>0</v>
          </cell>
          <cell r="V2018">
            <v>0</v>
          </cell>
          <cell r="W2018">
            <v>0</v>
          </cell>
          <cell r="X2018">
            <v>0</v>
          </cell>
          <cell r="Y2018">
            <v>0</v>
          </cell>
          <cell r="Z2018">
            <v>0</v>
          </cell>
          <cell r="AA2018">
            <v>0</v>
          </cell>
          <cell r="AB2018">
            <v>0</v>
          </cell>
          <cell r="AC2018">
            <v>0</v>
          </cell>
          <cell r="AD2018">
            <v>0</v>
          </cell>
          <cell r="AE2018">
            <v>0</v>
          </cell>
          <cell r="AF2018">
            <v>0</v>
          </cell>
          <cell r="AG2018">
            <v>0</v>
          </cell>
          <cell r="AH2018">
            <v>0</v>
          </cell>
          <cell r="AI2018">
            <v>0</v>
          </cell>
        </row>
        <row r="2019">
          <cell r="C2019" t="str">
            <v>SL1082800</v>
          </cell>
          <cell r="D2019" t="str">
            <v>Lavado y desarrollo del pozo</v>
          </cell>
          <cell r="E2019" t="str">
            <v>Global</v>
          </cell>
          <cell r="F2019">
            <v>0</v>
          </cell>
          <cell r="G2019">
            <v>0</v>
          </cell>
          <cell r="J2019">
            <v>0</v>
          </cell>
          <cell r="K2019" t="str">
            <v>HERRAMIENTA.MENOR(%)-,07</v>
          </cell>
          <cell r="L2019" t="str">
            <v>isle10009200-,02</v>
          </cell>
          <cell r="M2019" t="str">
            <v>isle10009500-,2</v>
          </cell>
          <cell r="N2019" t="str">
            <v>islm10002567-,25</v>
          </cell>
          <cell r="O2019" t="str">
            <v>islm10002561-,01</v>
          </cell>
          <cell r="P2019" t="str">
            <v>islm10002027-,3</v>
          </cell>
          <cell r="Q2019" t="str">
            <v>islp10003300-,05</v>
          </cell>
          <cell r="R2019" t="str">
            <v>islp10003400-,05</v>
          </cell>
          <cell r="S2019" t="str">
            <v>islp10003500-,15</v>
          </cell>
          <cell r="T2019" t="str">
            <v>islp10003600-,05</v>
          </cell>
          <cell r="U2019">
            <v>0</v>
          </cell>
          <cell r="V2019">
            <v>0</v>
          </cell>
          <cell r="W2019">
            <v>0</v>
          </cell>
          <cell r="X2019">
            <v>0</v>
          </cell>
          <cell r="Y2019">
            <v>0</v>
          </cell>
          <cell r="Z2019">
            <v>0</v>
          </cell>
          <cell r="AA2019">
            <v>0</v>
          </cell>
          <cell r="AB2019">
            <v>0</v>
          </cell>
          <cell r="AC2019">
            <v>0</v>
          </cell>
          <cell r="AD2019">
            <v>0</v>
          </cell>
          <cell r="AE2019">
            <v>0</v>
          </cell>
          <cell r="AF2019">
            <v>0</v>
          </cell>
          <cell r="AG2019">
            <v>0</v>
          </cell>
          <cell r="AH2019">
            <v>0</v>
          </cell>
          <cell r="AI2019">
            <v>0</v>
          </cell>
        </row>
        <row r="2020">
          <cell r="C2020" t="str">
            <v>SL1082900</v>
          </cell>
          <cell r="D2020" t="str">
            <v>Prueba de Bombeo</v>
          </cell>
          <cell r="E2020" t="str">
            <v>Global</v>
          </cell>
          <cell r="F2020">
            <v>0</v>
          </cell>
          <cell r="G2020">
            <v>0</v>
          </cell>
          <cell r="J2020">
            <v>0</v>
          </cell>
          <cell r="K2020" t="str">
            <v>SLASUB100035-1</v>
          </cell>
          <cell r="L2020">
            <v>0</v>
          </cell>
          <cell r="M2020">
            <v>0</v>
          </cell>
          <cell r="N2020">
            <v>0</v>
          </cell>
          <cell r="O2020">
            <v>0</v>
          </cell>
          <cell r="P2020">
            <v>0</v>
          </cell>
          <cell r="Q2020">
            <v>0</v>
          </cell>
          <cell r="R2020">
            <v>0</v>
          </cell>
          <cell r="S2020">
            <v>0</v>
          </cell>
          <cell r="T2020">
            <v>0</v>
          </cell>
          <cell r="U2020">
            <v>0</v>
          </cell>
          <cell r="V2020">
            <v>0</v>
          </cell>
          <cell r="W2020">
            <v>0</v>
          </cell>
          <cell r="X2020">
            <v>0</v>
          </cell>
          <cell r="Y2020">
            <v>0</v>
          </cell>
          <cell r="Z2020">
            <v>0</v>
          </cell>
          <cell r="AA2020">
            <v>0</v>
          </cell>
          <cell r="AB2020">
            <v>0</v>
          </cell>
          <cell r="AC2020">
            <v>0</v>
          </cell>
          <cell r="AD2020">
            <v>0</v>
          </cell>
          <cell r="AE2020">
            <v>0</v>
          </cell>
          <cell r="AF2020">
            <v>0</v>
          </cell>
          <cell r="AG2020">
            <v>0</v>
          </cell>
          <cell r="AH2020">
            <v>0</v>
          </cell>
          <cell r="AI2020">
            <v>0</v>
          </cell>
        </row>
        <row r="2021">
          <cell r="C2021" t="str">
            <v>SL1083000</v>
          </cell>
          <cell r="D2021" t="str">
            <v xml:space="preserve">Tuberia de 6" en PVC RD 21  </v>
          </cell>
          <cell r="E2021" t="str">
            <v>ML</v>
          </cell>
          <cell r="F2021">
            <v>0</v>
          </cell>
          <cell r="G2021">
            <v>0</v>
          </cell>
          <cell r="J2021">
            <v>0</v>
          </cell>
          <cell r="K2021" t="str">
            <v>HERRAMIENTA.MENOR(%)-,07</v>
          </cell>
          <cell r="L2021" t="str">
            <v>islm10002568-1,05</v>
          </cell>
          <cell r="M2021" t="str">
            <v>islm10001956-,05</v>
          </cell>
          <cell r="N2021" t="str">
            <v>islm10002569-1,5</v>
          </cell>
          <cell r="O2021" t="str">
            <v>islt10003700-,18</v>
          </cell>
          <cell r="P2021" t="str">
            <v>islp10003500-,2</v>
          </cell>
          <cell r="Q2021" t="str">
            <v>islp10003600-,2</v>
          </cell>
          <cell r="R2021">
            <v>0</v>
          </cell>
          <cell r="S2021">
            <v>0</v>
          </cell>
          <cell r="T2021">
            <v>0</v>
          </cell>
          <cell r="U2021">
            <v>0</v>
          </cell>
          <cell r="V2021">
            <v>0</v>
          </cell>
          <cell r="W2021">
            <v>0</v>
          </cell>
          <cell r="X2021">
            <v>0</v>
          </cell>
          <cell r="Y2021">
            <v>0</v>
          </cell>
          <cell r="Z2021">
            <v>0</v>
          </cell>
          <cell r="AA2021">
            <v>0</v>
          </cell>
          <cell r="AB2021">
            <v>0</v>
          </cell>
          <cell r="AC2021">
            <v>0</v>
          </cell>
          <cell r="AD2021">
            <v>0</v>
          </cell>
          <cell r="AE2021">
            <v>0</v>
          </cell>
          <cell r="AF2021">
            <v>0</v>
          </cell>
          <cell r="AG2021">
            <v>0</v>
          </cell>
          <cell r="AH2021">
            <v>0</v>
          </cell>
          <cell r="AI2021">
            <v>0</v>
          </cell>
        </row>
        <row r="2022">
          <cell r="C2022" t="str">
            <v>SL1083100</v>
          </cell>
          <cell r="D2022" t="str">
            <v xml:space="preserve">Tuberia de 2" en PVC RD 21  </v>
          </cell>
          <cell r="E2022" t="str">
            <v>ML</v>
          </cell>
          <cell r="F2022">
            <v>0</v>
          </cell>
          <cell r="G2022">
            <v>0</v>
          </cell>
          <cell r="J2022">
            <v>0</v>
          </cell>
          <cell r="K2022" t="str">
            <v>HERRAMIENTA.MENOR(%)-,07</v>
          </cell>
          <cell r="L2022" t="str">
            <v>islm10002570-1,05</v>
          </cell>
          <cell r="M2022" t="str">
            <v>islm10001956-,03</v>
          </cell>
          <cell r="N2022" t="str">
            <v>islm10002571-1,05</v>
          </cell>
          <cell r="O2022" t="str">
            <v>islm10002572-1,05</v>
          </cell>
          <cell r="P2022" t="str">
            <v>islm10002573-,5</v>
          </cell>
          <cell r="Q2022" t="str">
            <v>islt10003700-,18</v>
          </cell>
          <cell r="R2022" t="str">
            <v>islp10003500-,15</v>
          </cell>
          <cell r="S2022" t="str">
            <v>islp10003600-,15</v>
          </cell>
          <cell r="T2022">
            <v>0</v>
          </cell>
          <cell r="U2022">
            <v>0</v>
          </cell>
          <cell r="V2022">
            <v>0</v>
          </cell>
          <cell r="W2022">
            <v>0</v>
          </cell>
          <cell r="X2022">
            <v>0</v>
          </cell>
          <cell r="Y2022">
            <v>0</v>
          </cell>
          <cell r="Z2022">
            <v>0</v>
          </cell>
          <cell r="AA2022">
            <v>0</v>
          </cell>
          <cell r="AB2022">
            <v>0</v>
          </cell>
          <cell r="AC2022">
            <v>0</v>
          </cell>
          <cell r="AD2022">
            <v>0</v>
          </cell>
          <cell r="AE2022">
            <v>0</v>
          </cell>
          <cell r="AF2022">
            <v>0</v>
          </cell>
          <cell r="AG2022">
            <v>0</v>
          </cell>
          <cell r="AH2022">
            <v>0</v>
          </cell>
          <cell r="AI2022">
            <v>0</v>
          </cell>
        </row>
        <row r="2023">
          <cell r="C2023" t="str">
            <v>SL1083200</v>
          </cell>
          <cell r="D2023" t="str">
            <v>Suministro e Instalacion de Gravilla seleccionada</v>
          </cell>
          <cell r="E2023" t="str">
            <v>M3</v>
          </cell>
          <cell r="F2023">
            <v>0</v>
          </cell>
          <cell r="G2023">
            <v>0</v>
          </cell>
          <cell r="J2023">
            <v>0</v>
          </cell>
          <cell r="K2023" t="str">
            <v>HERRAMIENTA.MENOR(%)-,07</v>
          </cell>
          <cell r="L2023" t="str">
            <v>islm10002574-1,05</v>
          </cell>
          <cell r="M2023" t="str">
            <v>islp10003500-,3</v>
          </cell>
          <cell r="N2023" t="str">
            <v>islp10003600-,1</v>
          </cell>
          <cell r="O2023">
            <v>0</v>
          </cell>
          <cell r="P2023">
            <v>0</v>
          </cell>
          <cell r="Q2023">
            <v>0</v>
          </cell>
          <cell r="R2023">
            <v>0</v>
          </cell>
          <cell r="S2023">
            <v>0</v>
          </cell>
          <cell r="T2023">
            <v>0</v>
          </cell>
          <cell r="U2023">
            <v>0</v>
          </cell>
          <cell r="V2023">
            <v>0</v>
          </cell>
          <cell r="W2023">
            <v>0</v>
          </cell>
          <cell r="X2023">
            <v>0</v>
          </cell>
          <cell r="Y2023">
            <v>0</v>
          </cell>
          <cell r="Z2023">
            <v>0</v>
          </cell>
          <cell r="AA2023">
            <v>0</v>
          </cell>
          <cell r="AB2023">
            <v>0</v>
          </cell>
          <cell r="AC2023">
            <v>0</v>
          </cell>
          <cell r="AD2023">
            <v>0</v>
          </cell>
          <cell r="AE2023">
            <v>0</v>
          </cell>
          <cell r="AF2023">
            <v>0</v>
          </cell>
          <cell r="AG2023">
            <v>0</v>
          </cell>
          <cell r="AH2023">
            <v>0</v>
          </cell>
          <cell r="AI2023">
            <v>0</v>
          </cell>
        </row>
        <row r="2024">
          <cell r="C2024" t="str">
            <v>SL1083300</v>
          </cell>
          <cell r="D2024">
            <v>0</v>
          </cell>
          <cell r="E2024">
            <v>0</v>
          </cell>
          <cell r="F2024">
            <v>0</v>
          </cell>
          <cell r="G2024">
            <v>0</v>
          </cell>
          <cell r="J2024">
            <v>0</v>
          </cell>
          <cell r="K2024">
            <v>0</v>
          </cell>
          <cell r="L2024">
            <v>0</v>
          </cell>
          <cell r="M2024">
            <v>0</v>
          </cell>
          <cell r="N2024">
            <v>0</v>
          </cell>
          <cell r="O2024">
            <v>0</v>
          </cell>
          <cell r="P2024">
            <v>0</v>
          </cell>
          <cell r="Q2024">
            <v>0</v>
          </cell>
          <cell r="R2024">
            <v>0</v>
          </cell>
          <cell r="S2024">
            <v>0</v>
          </cell>
          <cell r="T2024">
            <v>0</v>
          </cell>
          <cell r="U2024">
            <v>0</v>
          </cell>
          <cell r="V2024">
            <v>0</v>
          </cell>
          <cell r="W2024">
            <v>0</v>
          </cell>
          <cell r="X2024">
            <v>0</v>
          </cell>
          <cell r="Y2024">
            <v>0</v>
          </cell>
          <cell r="Z2024">
            <v>0</v>
          </cell>
          <cell r="AA2024">
            <v>0</v>
          </cell>
          <cell r="AB2024">
            <v>0</v>
          </cell>
          <cell r="AC2024">
            <v>0</v>
          </cell>
          <cell r="AD2024">
            <v>0</v>
          </cell>
          <cell r="AE2024">
            <v>0</v>
          </cell>
          <cell r="AF2024">
            <v>0</v>
          </cell>
          <cell r="AG2024">
            <v>0</v>
          </cell>
          <cell r="AH2024">
            <v>0</v>
          </cell>
          <cell r="AI2024">
            <v>0</v>
          </cell>
        </row>
        <row r="2025">
          <cell r="C2025" t="str">
            <v>SL1083400</v>
          </cell>
          <cell r="D2025">
            <v>0</v>
          </cell>
          <cell r="E2025">
            <v>0</v>
          </cell>
          <cell r="F2025">
            <v>0</v>
          </cell>
          <cell r="G2025">
            <v>0</v>
          </cell>
          <cell r="J2025">
            <v>0</v>
          </cell>
          <cell r="K2025">
            <v>0</v>
          </cell>
          <cell r="L2025">
            <v>0</v>
          </cell>
          <cell r="M2025">
            <v>0</v>
          </cell>
          <cell r="N2025">
            <v>0</v>
          </cell>
          <cell r="O2025">
            <v>0</v>
          </cell>
          <cell r="P2025">
            <v>0</v>
          </cell>
          <cell r="Q2025">
            <v>0</v>
          </cell>
          <cell r="R2025">
            <v>0</v>
          </cell>
          <cell r="S2025">
            <v>0</v>
          </cell>
          <cell r="T2025">
            <v>0</v>
          </cell>
          <cell r="U2025">
            <v>0</v>
          </cell>
          <cell r="V2025">
            <v>0</v>
          </cell>
          <cell r="W2025">
            <v>0</v>
          </cell>
          <cell r="X2025">
            <v>0</v>
          </cell>
          <cell r="Y2025">
            <v>0</v>
          </cell>
          <cell r="Z2025">
            <v>0</v>
          </cell>
          <cell r="AA2025">
            <v>0</v>
          </cell>
          <cell r="AB2025">
            <v>0</v>
          </cell>
          <cell r="AC2025">
            <v>0</v>
          </cell>
          <cell r="AD2025">
            <v>0</v>
          </cell>
          <cell r="AE2025">
            <v>0</v>
          </cell>
          <cell r="AF2025">
            <v>0</v>
          </cell>
          <cell r="AG2025">
            <v>0</v>
          </cell>
          <cell r="AH2025">
            <v>0</v>
          </cell>
          <cell r="AI2025">
            <v>0</v>
          </cell>
        </row>
        <row r="2026">
          <cell r="C2026" t="str">
            <v>SL1083500</v>
          </cell>
          <cell r="D2026">
            <v>0</v>
          </cell>
          <cell r="E2026">
            <v>0</v>
          </cell>
          <cell r="F2026">
            <v>0</v>
          </cell>
          <cell r="G2026">
            <v>0</v>
          </cell>
          <cell r="J2026">
            <v>0</v>
          </cell>
          <cell r="K2026">
            <v>0</v>
          </cell>
          <cell r="L2026">
            <v>0</v>
          </cell>
          <cell r="M2026">
            <v>0</v>
          </cell>
          <cell r="N2026">
            <v>0</v>
          </cell>
          <cell r="O2026">
            <v>0</v>
          </cell>
          <cell r="P2026">
            <v>0</v>
          </cell>
          <cell r="Q2026">
            <v>0</v>
          </cell>
          <cell r="R2026">
            <v>0</v>
          </cell>
          <cell r="S2026">
            <v>0</v>
          </cell>
          <cell r="T2026">
            <v>0</v>
          </cell>
          <cell r="U2026">
            <v>0</v>
          </cell>
          <cell r="V2026">
            <v>0</v>
          </cell>
          <cell r="W2026">
            <v>0</v>
          </cell>
          <cell r="X2026">
            <v>0</v>
          </cell>
          <cell r="Y2026">
            <v>0</v>
          </cell>
          <cell r="Z2026">
            <v>0</v>
          </cell>
          <cell r="AA2026">
            <v>0</v>
          </cell>
          <cell r="AB2026">
            <v>0</v>
          </cell>
          <cell r="AC2026">
            <v>0</v>
          </cell>
          <cell r="AD2026">
            <v>0</v>
          </cell>
          <cell r="AE2026">
            <v>0</v>
          </cell>
          <cell r="AF2026">
            <v>0</v>
          </cell>
          <cell r="AG2026">
            <v>0</v>
          </cell>
          <cell r="AH2026">
            <v>0</v>
          </cell>
          <cell r="AI2026">
            <v>0</v>
          </cell>
        </row>
        <row r="2027">
          <cell r="C2027" t="str">
            <v>SL1083600</v>
          </cell>
          <cell r="D2027">
            <v>0</v>
          </cell>
          <cell r="E2027">
            <v>0</v>
          </cell>
          <cell r="F2027">
            <v>0</v>
          </cell>
          <cell r="G2027">
            <v>0</v>
          </cell>
          <cell r="J2027">
            <v>0</v>
          </cell>
          <cell r="K2027">
            <v>0</v>
          </cell>
          <cell r="L2027">
            <v>0</v>
          </cell>
          <cell r="M2027">
            <v>0</v>
          </cell>
          <cell r="N2027">
            <v>0</v>
          </cell>
          <cell r="O2027">
            <v>0</v>
          </cell>
          <cell r="P2027">
            <v>0</v>
          </cell>
          <cell r="Q2027">
            <v>0</v>
          </cell>
          <cell r="R2027">
            <v>0</v>
          </cell>
          <cell r="S2027">
            <v>0</v>
          </cell>
          <cell r="T2027">
            <v>0</v>
          </cell>
          <cell r="U2027">
            <v>0</v>
          </cell>
          <cell r="V2027">
            <v>0</v>
          </cell>
          <cell r="W2027">
            <v>0</v>
          </cell>
          <cell r="X2027">
            <v>0</v>
          </cell>
          <cell r="Y2027">
            <v>0</v>
          </cell>
          <cell r="Z2027">
            <v>0</v>
          </cell>
          <cell r="AA2027">
            <v>0</v>
          </cell>
          <cell r="AB2027">
            <v>0</v>
          </cell>
          <cell r="AC2027">
            <v>0</v>
          </cell>
          <cell r="AD2027">
            <v>0</v>
          </cell>
          <cell r="AE2027">
            <v>0</v>
          </cell>
          <cell r="AF2027">
            <v>0</v>
          </cell>
          <cell r="AG2027">
            <v>0</v>
          </cell>
          <cell r="AH2027">
            <v>0</v>
          </cell>
          <cell r="AI2027">
            <v>0</v>
          </cell>
        </row>
        <row r="2028">
          <cell r="C2028" t="str">
            <v>SL1083700</v>
          </cell>
          <cell r="D2028">
            <v>0</v>
          </cell>
          <cell r="E2028">
            <v>0</v>
          </cell>
          <cell r="F2028">
            <v>0</v>
          </cell>
          <cell r="G2028">
            <v>0</v>
          </cell>
          <cell r="J2028">
            <v>0</v>
          </cell>
          <cell r="K2028">
            <v>0</v>
          </cell>
          <cell r="L2028">
            <v>0</v>
          </cell>
          <cell r="M2028">
            <v>0</v>
          </cell>
          <cell r="N2028">
            <v>0</v>
          </cell>
          <cell r="O2028">
            <v>0</v>
          </cell>
          <cell r="P2028">
            <v>0</v>
          </cell>
          <cell r="Q2028">
            <v>0</v>
          </cell>
          <cell r="R2028">
            <v>0</v>
          </cell>
          <cell r="S2028">
            <v>0</v>
          </cell>
          <cell r="T2028">
            <v>0</v>
          </cell>
          <cell r="U2028">
            <v>0</v>
          </cell>
          <cell r="V2028">
            <v>0</v>
          </cell>
          <cell r="W2028">
            <v>0</v>
          </cell>
          <cell r="X2028">
            <v>0</v>
          </cell>
          <cell r="Y2028">
            <v>0</v>
          </cell>
          <cell r="Z2028">
            <v>0</v>
          </cell>
          <cell r="AA2028">
            <v>0</v>
          </cell>
          <cell r="AB2028">
            <v>0</v>
          </cell>
          <cell r="AC2028">
            <v>0</v>
          </cell>
          <cell r="AD2028">
            <v>0</v>
          </cell>
          <cell r="AE2028">
            <v>0</v>
          </cell>
          <cell r="AF2028">
            <v>0</v>
          </cell>
          <cell r="AG2028">
            <v>0</v>
          </cell>
          <cell r="AH2028">
            <v>0</v>
          </cell>
          <cell r="AI2028">
            <v>0</v>
          </cell>
        </row>
        <row r="2029">
          <cell r="C2029" t="str">
            <v>SL1083800</v>
          </cell>
          <cell r="D2029">
            <v>0</v>
          </cell>
          <cell r="E2029">
            <v>0</v>
          </cell>
          <cell r="F2029">
            <v>0</v>
          </cell>
          <cell r="G2029">
            <v>0</v>
          </cell>
          <cell r="J2029">
            <v>0</v>
          </cell>
          <cell r="K2029">
            <v>0</v>
          </cell>
          <cell r="L2029">
            <v>0</v>
          </cell>
          <cell r="M2029">
            <v>0</v>
          </cell>
          <cell r="N2029">
            <v>0</v>
          </cell>
          <cell r="O2029">
            <v>0</v>
          </cell>
          <cell r="P2029">
            <v>0</v>
          </cell>
          <cell r="Q2029">
            <v>0</v>
          </cell>
          <cell r="R2029">
            <v>0</v>
          </cell>
          <cell r="S2029">
            <v>0</v>
          </cell>
          <cell r="T2029">
            <v>0</v>
          </cell>
          <cell r="U2029">
            <v>0</v>
          </cell>
          <cell r="V2029">
            <v>0</v>
          </cell>
          <cell r="W2029">
            <v>0</v>
          </cell>
          <cell r="X2029">
            <v>0</v>
          </cell>
          <cell r="Y2029">
            <v>0</v>
          </cell>
          <cell r="Z2029">
            <v>0</v>
          </cell>
          <cell r="AA2029">
            <v>0</v>
          </cell>
          <cell r="AB2029">
            <v>0</v>
          </cell>
          <cell r="AC2029">
            <v>0</v>
          </cell>
          <cell r="AD2029">
            <v>0</v>
          </cell>
          <cell r="AE2029">
            <v>0</v>
          </cell>
          <cell r="AF2029">
            <v>0</v>
          </cell>
          <cell r="AG2029">
            <v>0</v>
          </cell>
          <cell r="AH2029">
            <v>0</v>
          </cell>
          <cell r="AI2029">
            <v>0</v>
          </cell>
        </row>
        <row r="2030">
          <cell r="C2030" t="str">
            <v>SL1083900</v>
          </cell>
          <cell r="D2030">
            <v>0</v>
          </cell>
          <cell r="E2030">
            <v>0</v>
          </cell>
          <cell r="F2030">
            <v>0</v>
          </cell>
          <cell r="G2030">
            <v>0</v>
          </cell>
          <cell r="J2030">
            <v>0</v>
          </cell>
          <cell r="K2030">
            <v>0</v>
          </cell>
          <cell r="L2030">
            <v>0</v>
          </cell>
          <cell r="M2030">
            <v>0</v>
          </cell>
          <cell r="N2030">
            <v>0</v>
          </cell>
          <cell r="O2030">
            <v>0</v>
          </cell>
          <cell r="P2030">
            <v>0</v>
          </cell>
          <cell r="Q2030">
            <v>0</v>
          </cell>
          <cell r="R2030">
            <v>0</v>
          </cell>
          <cell r="S2030">
            <v>0</v>
          </cell>
          <cell r="T2030">
            <v>0</v>
          </cell>
          <cell r="U2030">
            <v>0</v>
          </cell>
          <cell r="V2030">
            <v>0</v>
          </cell>
          <cell r="W2030">
            <v>0</v>
          </cell>
          <cell r="X2030">
            <v>0</v>
          </cell>
          <cell r="Y2030">
            <v>0</v>
          </cell>
          <cell r="Z2030">
            <v>0</v>
          </cell>
          <cell r="AA2030">
            <v>0</v>
          </cell>
          <cell r="AB2030">
            <v>0</v>
          </cell>
          <cell r="AC2030">
            <v>0</v>
          </cell>
          <cell r="AD2030">
            <v>0</v>
          </cell>
          <cell r="AE2030">
            <v>0</v>
          </cell>
          <cell r="AF2030">
            <v>0</v>
          </cell>
          <cell r="AG2030">
            <v>0</v>
          </cell>
          <cell r="AH2030">
            <v>0</v>
          </cell>
          <cell r="AI2030">
            <v>0</v>
          </cell>
        </row>
        <row r="2031">
          <cell r="C2031" t="str">
            <v>SL1084000</v>
          </cell>
          <cell r="D2031">
            <v>0</v>
          </cell>
          <cell r="E2031">
            <v>0</v>
          </cell>
          <cell r="F2031">
            <v>0</v>
          </cell>
          <cell r="G2031">
            <v>0</v>
          </cell>
          <cell r="J2031">
            <v>0</v>
          </cell>
          <cell r="K2031">
            <v>0</v>
          </cell>
          <cell r="L2031">
            <v>0</v>
          </cell>
          <cell r="M2031">
            <v>0</v>
          </cell>
          <cell r="N2031">
            <v>0</v>
          </cell>
          <cell r="O2031">
            <v>0</v>
          </cell>
          <cell r="P2031">
            <v>0</v>
          </cell>
          <cell r="Q2031">
            <v>0</v>
          </cell>
          <cell r="R2031">
            <v>0</v>
          </cell>
          <cell r="S2031">
            <v>0</v>
          </cell>
          <cell r="T2031">
            <v>0</v>
          </cell>
          <cell r="U2031">
            <v>0</v>
          </cell>
          <cell r="V2031">
            <v>0</v>
          </cell>
          <cell r="W2031">
            <v>0</v>
          </cell>
          <cell r="X2031">
            <v>0</v>
          </cell>
          <cell r="Y2031">
            <v>0</v>
          </cell>
          <cell r="Z2031">
            <v>0</v>
          </cell>
          <cell r="AA2031">
            <v>0</v>
          </cell>
          <cell r="AB2031">
            <v>0</v>
          </cell>
          <cell r="AC2031">
            <v>0</v>
          </cell>
          <cell r="AD2031">
            <v>0</v>
          </cell>
          <cell r="AE2031">
            <v>0</v>
          </cell>
          <cell r="AF2031">
            <v>0</v>
          </cell>
          <cell r="AG2031">
            <v>0</v>
          </cell>
          <cell r="AH2031">
            <v>0</v>
          </cell>
          <cell r="AI2031">
            <v>0</v>
          </cell>
        </row>
        <row r="2032">
          <cell r="C2032" t="str">
            <v>SL1084100</v>
          </cell>
          <cell r="D2032">
            <v>0</v>
          </cell>
          <cell r="E2032">
            <v>0</v>
          </cell>
          <cell r="F2032">
            <v>0</v>
          </cell>
          <cell r="G2032">
            <v>0</v>
          </cell>
          <cell r="J2032">
            <v>0</v>
          </cell>
          <cell r="K2032">
            <v>0</v>
          </cell>
          <cell r="L2032">
            <v>0</v>
          </cell>
          <cell r="M2032">
            <v>0</v>
          </cell>
          <cell r="N2032">
            <v>0</v>
          </cell>
          <cell r="O2032">
            <v>0</v>
          </cell>
          <cell r="P2032">
            <v>0</v>
          </cell>
          <cell r="Q2032">
            <v>0</v>
          </cell>
          <cell r="R2032">
            <v>0</v>
          </cell>
          <cell r="S2032">
            <v>0</v>
          </cell>
          <cell r="T2032">
            <v>0</v>
          </cell>
          <cell r="U2032">
            <v>0</v>
          </cell>
          <cell r="V2032">
            <v>0</v>
          </cell>
          <cell r="W2032">
            <v>0</v>
          </cell>
          <cell r="X2032">
            <v>0</v>
          </cell>
          <cell r="Y2032">
            <v>0</v>
          </cell>
          <cell r="Z2032">
            <v>0</v>
          </cell>
          <cell r="AA2032">
            <v>0</v>
          </cell>
          <cell r="AB2032">
            <v>0</v>
          </cell>
          <cell r="AC2032">
            <v>0</v>
          </cell>
          <cell r="AD2032">
            <v>0</v>
          </cell>
          <cell r="AE2032">
            <v>0</v>
          </cell>
          <cell r="AF2032">
            <v>0</v>
          </cell>
          <cell r="AG2032">
            <v>0</v>
          </cell>
          <cell r="AH2032">
            <v>0</v>
          </cell>
          <cell r="AI2032">
            <v>0</v>
          </cell>
        </row>
        <row r="2033">
          <cell r="C2033" t="str">
            <v>SL1084200</v>
          </cell>
          <cell r="D2033">
            <v>0</v>
          </cell>
          <cell r="E2033">
            <v>0</v>
          </cell>
          <cell r="F2033">
            <v>0</v>
          </cell>
          <cell r="G2033">
            <v>0</v>
          </cell>
          <cell r="J2033">
            <v>0</v>
          </cell>
          <cell r="K2033">
            <v>0</v>
          </cell>
          <cell r="L2033">
            <v>0</v>
          </cell>
          <cell r="M2033">
            <v>0</v>
          </cell>
          <cell r="N2033">
            <v>0</v>
          </cell>
          <cell r="O2033">
            <v>0</v>
          </cell>
          <cell r="P2033">
            <v>0</v>
          </cell>
          <cell r="Q2033">
            <v>0</v>
          </cell>
          <cell r="R2033">
            <v>0</v>
          </cell>
          <cell r="S2033">
            <v>0</v>
          </cell>
          <cell r="T2033">
            <v>0</v>
          </cell>
          <cell r="U2033">
            <v>0</v>
          </cell>
          <cell r="V2033">
            <v>0</v>
          </cell>
          <cell r="W2033">
            <v>0</v>
          </cell>
          <cell r="X2033">
            <v>0</v>
          </cell>
          <cell r="Y2033">
            <v>0</v>
          </cell>
          <cell r="Z2033">
            <v>0</v>
          </cell>
          <cell r="AA2033">
            <v>0</v>
          </cell>
          <cell r="AB2033">
            <v>0</v>
          </cell>
          <cell r="AC2033">
            <v>0</v>
          </cell>
          <cell r="AD2033">
            <v>0</v>
          </cell>
          <cell r="AE2033">
            <v>0</v>
          </cell>
          <cell r="AF2033">
            <v>0</v>
          </cell>
          <cell r="AG2033">
            <v>0</v>
          </cell>
          <cell r="AH2033">
            <v>0</v>
          </cell>
          <cell r="AI2033">
            <v>0</v>
          </cell>
        </row>
        <row r="2034">
          <cell r="C2034" t="str">
            <v>SL1084300</v>
          </cell>
          <cell r="D2034">
            <v>0</v>
          </cell>
          <cell r="E2034">
            <v>0</v>
          </cell>
          <cell r="F2034">
            <v>0</v>
          </cell>
          <cell r="G2034">
            <v>0</v>
          </cell>
          <cell r="J2034">
            <v>0</v>
          </cell>
          <cell r="K2034">
            <v>0</v>
          </cell>
          <cell r="L2034">
            <v>0</v>
          </cell>
          <cell r="M2034">
            <v>0</v>
          </cell>
          <cell r="N2034">
            <v>0</v>
          </cell>
          <cell r="O2034">
            <v>0</v>
          </cell>
          <cell r="P2034">
            <v>0</v>
          </cell>
          <cell r="Q2034">
            <v>0</v>
          </cell>
          <cell r="R2034">
            <v>0</v>
          </cell>
          <cell r="S2034">
            <v>0</v>
          </cell>
          <cell r="T2034">
            <v>0</v>
          </cell>
          <cell r="U2034">
            <v>0</v>
          </cell>
          <cell r="V2034">
            <v>0</v>
          </cell>
          <cell r="W2034">
            <v>0</v>
          </cell>
          <cell r="X2034">
            <v>0</v>
          </cell>
          <cell r="Y2034">
            <v>0</v>
          </cell>
          <cell r="Z2034">
            <v>0</v>
          </cell>
          <cell r="AA2034">
            <v>0</v>
          </cell>
          <cell r="AB2034">
            <v>0</v>
          </cell>
          <cell r="AC2034">
            <v>0</v>
          </cell>
          <cell r="AD2034">
            <v>0</v>
          </cell>
          <cell r="AE2034">
            <v>0</v>
          </cell>
          <cell r="AF2034">
            <v>0</v>
          </cell>
          <cell r="AG2034">
            <v>0</v>
          </cell>
          <cell r="AH2034">
            <v>0</v>
          </cell>
          <cell r="AI2034">
            <v>0</v>
          </cell>
        </row>
        <row r="2035">
          <cell r="C2035" t="str">
            <v>SL1084400</v>
          </cell>
          <cell r="D2035">
            <v>0</v>
          </cell>
          <cell r="E2035">
            <v>0</v>
          </cell>
          <cell r="F2035">
            <v>0</v>
          </cell>
          <cell r="G2035">
            <v>0</v>
          </cell>
          <cell r="J2035">
            <v>0</v>
          </cell>
          <cell r="K2035">
            <v>0</v>
          </cell>
          <cell r="L2035">
            <v>0</v>
          </cell>
          <cell r="M2035">
            <v>0</v>
          </cell>
          <cell r="N2035">
            <v>0</v>
          </cell>
          <cell r="O2035">
            <v>0</v>
          </cell>
          <cell r="P2035">
            <v>0</v>
          </cell>
          <cell r="Q2035">
            <v>0</v>
          </cell>
          <cell r="R2035">
            <v>0</v>
          </cell>
          <cell r="S2035">
            <v>0</v>
          </cell>
          <cell r="T2035">
            <v>0</v>
          </cell>
          <cell r="U2035">
            <v>0</v>
          </cell>
          <cell r="V2035">
            <v>0</v>
          </cell>
          <cell r="W2035">
            <v>0</v>
          </cell>
          <cell r="X2035">
            <v>0</v>
          </cell>
          <cell r="Y2035">
            <v>0</v>
          </cell>
          <cell r="Z2035">
            <v>0</v>
          </cell>
          <cell r="AA2035">
            <v>0</v>
          </cell>
          <cell r="AB2035">
            <v>0</v>
          </cell>
          <cell r="AC2035">
            <v>0</v>
          </cell>
          <cell r="AD2035">
            <v>0</v>
          </cell>
          <cell r="AE2035">
            <v>0</v>
          </cell>
          <cell r="AF2035">
            <v>0</v>
          </cell>
          <cell r="AG2035">
            <v>0</v>
          </cell>
          <cell r="AH2035">
            <v>0</v>
          </cell>
          <cell r="AI2035">
            <v>0</v>
          </cell>
        </row>
        <row r="2036">
          <cell r="C2036" t="str">
            <v>SL1084500</v>
          </cell>
          <cell r="D2036">
            <v>0</v>
          </cell>
          <cell r="E2036">
            <v>0</v>
          </cell>
          <cell r="F2036">
            <v>0</v>
          </cell>
          <cell r="G2036">
            <v>0</v>
          </cell>
          <cell r="J2036">
            <v>0</v>
          </cell>
          <cell r="K2036">
            <v>0</v>
          </cell>
          <cell r="L2036">
            <v>0</v>
          </cell>
          <cell r="M2036">
            <v>0</v>
          </cell>
          <cell r="N2036">
            <v>0</v>
          </cell>
          <cell r="O2036">
            <v>0</v>
          </cell>
          <cell r="P2036">
            <v>0</v>
          </cell>
          <cell r="Q2036">
            <v>0</v>
          </cell>
          <cell r="R2036">
            <v>0</v>
          </cell>
          <cell r="S2036">
            <v>0</v>
          </cell>
          <cell r="T2036">
            <v>0</v>
          </cell>
          <cell r="U2036">
            <v>0</v>
          </cell>
          <cell r="V2036">
            <v>0</v>
          </cell>
          <cell r="W2036">
            <v>0</v>
          </cell>
          <cell r="X2036">
            <v>0</v>
          </cell>
          <cell r="Y2036">
            <v>0</v>
          </cell>
          <cell r="Z2036">
            <v>0</v>
          </cell>
          <cell r="AA2036">
            <v>0</v>
          </cell>
          <cell r="AB2036">
            <v>0</v>
          </cell>
          <cell r="AC2036">
            <v>0</v>
          </cell>
          <cell r="AD2036">
            <v>0</v>
          </cell>
          <cell r="AE2036">
            <v>0</v>
          </cell>
          <cell r="AF2036">
            <v>0</v>
          </cell>
          <cell r="AG2036">
            <v>0</v>
          </cell>
          <cell r="AH2036">
            <v>0</v>
          </cell>
          <cell r="AI2036">
            <v>0</v>
          </cell>
        </row>
        <row r="2037">
          <cell r="C2037" t="str">
            <v>SL1084600</v>
          </cell>
          <cell r="D2037">
            <v>0</v>
          </cell>
          <cell r="E2037">
            <v>0</v>
          </cell>
          <cell r="F2037">
            <v>0</v>
          </cell>
          <cell r="G2037">
            <v>0</v>
          </cell>
          <cell r="J2037">
            <v>0</v>
          </cell>
          <cell r="K2037">
            <v>0</v>
          </cell>
          <cell r="L2037">
            <v>0</v>
          </cell>
          <cell r="M2037">
            <v>0</v>
          </cell>
          <cell r="N2037">
            <v>0</v>
          </cell>
          <cell r="O2037">
            <v>0</v>
          </cell>
          <cell r="P2037">
            <v>0</v>
          </cell>
          <cell r="Q2037">
            <v>0</v>
          </cell>
          <cell r="R2037">
            <v>0</v>
          </cell>
          <cell r="S2037">
            <v>0</v>
          </cell>
          <cell r="T2037">
            <v>0</v>
          </cell>
          <cell r="U2037">
            <v>0</v>
          </cell>
          <cell r="V2037">
            <v>0</v>
          </cell>
          <cell r="W2037">
            <v>0</v>
          </cell>
          <cell r="X2037">
            <v>0</v>
          </cell>
          <cell r="Y2037">
            <v>0</v>
          </cell>
          <cell r="Z2037">
            <v>0</v>
          </cell>
          <cell r="AA2037">
            <v>0</v>
          </cell>
          <cell r="AB2037">
            <v>0</v>
          </cell>
          <cell r="AC2037">
            <v>0</v>
          </cell>
          <cell r="AD2037">
            <v>0</v>
          </cell>
          <cell r="AE2037">
            <v>0</v>
          </cell>
          <cell r="AF2037">
            <v>0</v>
          </cell>
          <cell r="AG2037">
            <v>0</v>
          </cell>
          <cell r="AH2037">
            <v>0</v>
          </cell>
          <cell r="AI2037">
            <v>0</v>
          </cell>
        </row>
        <row r="2038">
          <cell r="C2038" t="str">
            <v>SL1084700</v>
          </cell>
          <cell r="D2038">
            <v>0</v>
          </cell>
          <cell r="E2038">
            <v>0</v>
          </cell>
          <cell r="F2038">
            <v>0</v>
          </cell>
          <cell r="G2038">
            <v>0</v>
          </cell>
          <cell r="J2038">
            <v>0</v>
          </cell>
          <cell r="K2038">
            <v>0</v>
          </cell>
          <cell r="L2038">
            <v>0</v>
          </cell>
          <cell r="M2038">
            <v>0</v>
          </cell>
          <cell r="N2038">
            <v>0</v>
          </cell>
          <cell r="O2038">
            <v>0</v>
          </cell>
          <cell r="P2038">
            <v>0</v>
          </cell>
          <cell r="Q2038">
            <v>0</v>
          </cell>
          <cell r="R2038">
            <v>0</v>
          </cell>
          <cell r="S2038">
            <v>0</v>
          </cell>
          <cell r="T2038">
            <v>0</v>
          </cell>
          <cell r="U2038">
            <v>0</v>
          </cell>
          <cell r="V2038">
            <v>0</v>
          </cell>
          <cell r="W2038">
            <v>0</v>
          </cell>
          <cell r="X2038">
            <v>0</v>
          </cell>
          <cell r="Y2038">
            <v>0</v>
          </cell>
          <cell r="Z2038">
            <v>0</v>
          </cell>
          <cell r="AA2038">
            <v>0</v>
          </cell>
          <cell r="AB2038">
            <v>0</v>
          </cell>
          <cell r="AC2038">
            <v>0</v>
          </cell>
          <cell r="AD2038">
            <v>0</v>
          </cell>
          <cell r="AE2038">
            <v>0</v>
          </cell>
          <cell r="AF2038">
            <v>0</v>
          </cell>
          <cell r="AG2038">
            <v>0</v>
          </cell>
          <cell r="AH2038">
            <v>0</v>
          </cell>
          <cell r="AI2038">
            <v>0</v>
          </cell>
        </row>
        <row r="2039">
          <cell r="C2039" t="str">
            <v>SL1084800</v>
          </cell>
          <cell r="D2039">
            <v>0</v>
          </cell>
          <cell r="E2039">
            <v>0</v>
          </cell>
          <cell r="F2039">
            <v>0</v>
          </cell>
          <cell r="G2039">
            <v>0</v>
          </cell>
          <cell r="J2039">
            <v>0</v>
          </cell>
          <cell r="K2039">
            <v>0</v>
          </cell>
          <cell r="L2039">
            <v>0</v>
          </cell>
          <cell r="M2039">
            <v>0</v>
          </cell>
          <cell r="N2039">
            <v>0</v>
          </cell>
          <cell r="O2039">
            <v>0</v>
          </cell>
          <cell r="P2039">
            <v>0</v>
          </cell>
          <cell r="Q2039">
            <v>0</v>
          </cell>
          <cell r="R2039">
            <v>0</v>
          </cell>
          <cell r="S2039">
            <v>0</v>
          </cell>
          <cell r="T2039">
            <v>0</v>
          </cell>
          <cell r="U2039">
            <v>0</v>
          </cell>
          <cell r="V2039">
            <v>0</v>
          </cell>
          <cell r="W2039">
            <v>0</v>
          </cell>
          <cell r="X2039">
            <v>0</v>
          </cell>
          <cell r="Y2039">
            <v>0</v>
          </cell>
          <cell r="Z2039">
            <v>0</v>
          </cell>
          <cell r="AA2039">
            <v>0</v>
          </cell>
          <cell r="AB2039">
            <v>0</v>
          </cell>
          <cell r="AC2039">
            <v>0</v>
          </cell>
          <cell r="AD2039">
            <v>0</v>
          </cell>
          <cell r="AE2039">
            <v>0</v>
          </cell>
          <cell r="AF2039">
            <v>0</v>
          </cell>
          <cell r="AG2039">
            <v>0</v>
          </cell>
          <cell r="AH2039">
            <v>0</v>
          </cell>
          <cell r="AI2039">
            <v>0</v>
          </cell>
        </row>
        <row r="2040">
          <cell r="C2040" t="str">
            <v>SL1084900</v>
          </cell>
          <cell r="D2040">
            <v>0</v>
          </cell>
          <cell r="E2040">
            <v>0</v>
          </cell>
          <cell r="F2040">
            <v>0</v>
          </cell>
          <cell r="G2040">
            <v>0</v>
          </cell>
          <cell r="J2040">
            <v>0</v>
          </cell>
          <cell r="K2040">
            <v>0</v>
          </cell>
          <cell r="L2040">
            <v>0</v>
          </cell>
          <cell r="M2040">
            <v>0</v>
          </cell>
          <cell r="N2040">
            <v>0</v>
          </cell>
          <cell r="O2040">
            <v>0</v>
          </cell>
          <cell r="P2040">
            <v>0</v>
          </cell>
          <cell r="Q2040">
            <v>0</v>
          </cell>
          <cell r="R2040">
            <v>0</v>
          </cell>
          <cell r="S2040">
            <v>0</v>
          </cell>
          <cell r="T2040">
            <v>0</v>
          </cell>
          <cell r="U2040">
            <v>0</v>
          </cell>
          <cell r="V2040">
            <v>0</v>
          </cell>
          <cell r="W2040">
            <v>0</v>
          </cell>
          <cell r="X2040">
            <v>0</v>
          </cell>
          <cell r="Y2040">
            <v>0</v>
          </cell>
          <cell r="Z2040">
            <v>0</v>
          </cell>
          <cell r="AA2040">
            <v>0</v>
          </cell>
          <cell r="AB2040">
            <v>0</v>
          </cell>
          <cell r="AC2040">
            <v>0</v>
          </cell>
          <cell r="AD2040">
            <v>0</v>
          </cell>
          <cell r="AE2040">
            <v>0</v>
          </cell>
          <cell r="AF2040">
            <v>0</v>
          </cell>
          <cell r="AG2040">
            <v>0</v>
          </cell>
          <cell r="AH2040">
            <v>0</v>
          </cell>
          <cell r="AI2040">
            <v>0</v>
          </cell>
        </row>
        <row r="2041">
          <cell r="C2041" t="str">
            <v>SL1085000</v>
          </cell>
          <cell r="D2041">
            <v>0</v>
          </cell>
          <cell r="E2041">
            <v>0</v>
          </cell>
          <cell r="F2041">
            <v>0</v>
          </cell>
          <cell r="G2041">
            <v>0</v>
          </cell>
          <cell r="J2041">
            <v>0</v>
          </cell>
          <cell r="K2041">
            <v>0</v>
          </cell>
          <cell r="L2041">
            <v>0</v>
          </cell>
          <cell r="M2041">
            <v>0</v>
          </cell>
          <cell r="N2041">
            <v>0</v>
          </cell>
          <cell r="O2041">
            <v>0</v>
          </cell>
          <cell r="P2041">
            <v>0</v>
          </cell>
          <cell r="Q2041">
            <v>0</v>
          </cell>
          <cell r="R2041">
            <v>0</v>
          </cell>
          <cell r="S2041">
            <v>0</v>
          </cell>
          <cell r="T2041">
            <v>0</v>
          </cell>
          <cell r="U2041">
            <v>0</v>
          </cell>
          <cell r="V2041">
            <v>0</v>
          </cell>
          <cell r="W2041">
            <v>0</v>
          </cell>
          <cell r="X2041">
            <v>0</v>
          </cell>
          <cell r="Y2041">
            <v>0</v>
          </cell>
          <cell r="Z2041">
            <v>0</v>
          </cell>
          <cell r="AA2041">
            <v>0</v>
          </cell>
          <cell r="AB2041">
            <v>0</v>
          </cell>
          <cell r="AC2041">
            <v>0</v>
          </cell>
          <cell r="AD2041">
            <v>0</v>
          </cell>
          <cell r="AE2041">
            <v>0</v>
          </cell>
          <cell r="AF2041">
            <v>0</v>
          </cell>
          <cell r="AG2041">
            <v>0</v>
          </cell>
          <cell r="AH2041">
            <v>0</v>
          </cell>
          <cell r="AI2041">
            <v>0</v>
          </cell>
        </row>
        <row r="2042">
          <cell r="C2042" t="str">
            <v>SL1085100</v>
          </cell>
          <cell r="D2042">
            <v>0</v>
          </cell>
          <cell r="E2042">
            <v>0</v>
          </cell>
          <cell r="F2042">
            <v>0</v>
          </cell>
          <cell r="G2042">
            <v>0</v>
          </cell>
          <cell r="J2042">
            <v>0</v>
          </cell>
          <cell r="K2042">
            <v>0</v>
          </cell>
          <cell r="L2042">
            <v>0</v>
          </cell>
          <cell r="M2042">
            <v>0</v>
          </cell>
          <cell r="N2042">
            <v>0</v>
          </cell>
          <cell r="O2042">
            <v>0</v>
          </cell>
          <cell r="P2042">
            <v>0</v>
          </cell>
          <cell r="Q2042">
            <v>0</v>
          </cell>
          <cell r="R2042">
            <v>0</v>
          </cell>
          <cell r="S2042">
            <v>0</v>
          </cell>
          <cell r="T2042">
            <v>0</v>
          </cell>
          <cell r="U2042">
            <v>0</v>
          </cell>
          <cell r="V2042">
            <v>0</v>
          </cell>
          <cell r="W2042">
            <v>0</v>
          </cell>
          <cell r="X2042">
            <v>0</v>
          </cell>
          <cell r="Y2042">
            <v>0</v>
          </cell>
          <cell r="Z2042">
            <v>0</v>
          </cell>
          <cell r="AA2042">
            <v>0</v>
          </cell>
          <cell r="AB2042">
            <v>0</v>
          </cell>
          <cell r="AC2042">
            <v>0</v>
          </cell>
          <cell r="AD2042">
            <v>0</v>
          </cell>
          <cell r="AE2042">
            <v>0</v>
          </cell>
          <cell r="AF2042">
            <v>0</v>
          </cell>
          <cell r="AG2042">
            <v>0</v>
          </cell>
          <cell r="AH2042">
            <v>0</v>
          </cell>
          <cell r="AI2042">
            <v>0</v>
          </cell>
        </row>
        <row r="2043">
          <cell r="C2043" t="str">
            <v>SL1085200</v>
          </cell>
          <cell r="D2043">
            <v>0</v>
          </cell>
          <cell r="E2043">
            <v>0</v>
          </cell>
          <cell r="F2043">
            <v>0</v>
          </cell>
          <cell r="G2043">
            <v>0</v>
          </cell>
          <cell r="J2043">
            <v>0</v>
          </cell>
          <cell r="K2043">
            <v>0</v>
          </cell>
          <cell r="L2043">
            <v>0</v>
          </cell>
          <cell r="M2043">
            <v>0</v>
          </cell>
          <cell r="N2043">
            <v>0</v>
          </cell>
          <cell r="O2043">
            <v>0</v>
          </cell>
          <cell r="P2043">
            <v>0</v>
          </cell>
          <cell r="Q2043">
            <v>0</v>
          </cell>
          <cell r="R2043">
            <v>0</v>
          </cell>
          <cell r="S2043">
            <v>0</v>
          </cell>
          <cell r="T2043">
            <v>0</v>
          </cell>
          <cell r="U2043">
            <v>0</v>
          </cell>
          <cell r="V2043">
            <v>0</v>
          </cell>
          <cell r="W2043">
            <v>0</v>
          </cell>
          <cell r="X2043">
            <v>0</v>
          </cell>
          <cell r="Y2043">
            <v>0</v>
          </cell>
          <cell r="Z2043">
            <v>0</v>
          </cell>
          <cell r="AA2043">
            <v>0</v>
          </cell>
          <cell r="AB2043">
            <v>0</v>
          </cell>
          <cell r="AC2043">
            <v>0</v>
          </cell>
          <cell r="AD2043">
            <v>0</v>
          </cell>
          <cell r="AE2043">
            <v>0</v>
          </cell>
          <cell r="AF2043">
            <v>0</v>
          </cell>
          <cell r="AG2043">
            <v>0</v>
          </cell>
          <cell r="AH2043">
            <v>0</v>
          </cell>
          <cell r="AI2043">
            <v>0</v>
          </cell>
        </row>
        <row r="2044">
          <cell r="C2044" t="str">
            <v>SL1085300</v>
          </cell>
          <cell r="D2044">
            <v>0</v>
          </cell>
          <cell r="E2044">
            <v>0</v>
          </cell>
          <cell r="F2044">
            <v>0</v>
          </cell>
          <cell r="G2044">
            <v>0</v>
          </cell>
          <cell r="J2044">
            <v>0</v>
          </cell>
          <cell r="K2044">
            <v>0</v>
          </cell>
          <cell r="L2044">
            <v>0</v>
          </cell>
          <cell r="M2044">
            <v>0</v>
          </cell>
          <cell r="N2044">
            <v>0</v>
          </cell>
          <cell r="O2044">
            <v>0</v>
          </cell>
          <cell r="P2044">
            <v>0</v>
          </cell>
          <cell r="Q2044">
            <v>0</v>
          </cell>
          <cell r="R2044">
            <v>0</v>
          </cell>
          <cell r="S2044">
            <v>0</v>
          </cell>
          <cell r="T2044">
            <v>0</v>
          </cell>
          <cell r="U2044">
            <v>0</v>
          </cell>
          <cell r="V2044">
            <v>0</v>
          </cell>
          <cell r="W2044">
            <v>0</v>
          </cell>
          <cell r="X2044">
            <v>0</v>
          </cell>
          <cell r="Y2044">
            <v>0</v>
          </cell>
          <cell r="Z2044">
            <v>0</v>
          </cell>
          <cell r="AA2044">
            <v>0</v>
          </cell>
          <cell r="AB2044">
            <v>0</v>
          </cell>
          <cell r="AC2044">
            <v>0</v>
          </cell>
          <cell r="AD2044">
            <v>0</v>
          </cell>
          <cell r="AE2044">
            <v>0</v>
          </cell>
          <cell r="AF2044">
            <v>0</v>
          </cell>
          <cell r="AG2044">
            <v>0</v>
          </cell>
          <cell r="AH2044">
            <v>0</v>
          </cell>
          <cell r="AI2044">
            <v>0</v>
          </cell>
        </row>
        <row r="2045">
          <cell r="C2045" t="str">
            <v>SL1085400</v>
          </cell>
          <cell r="D2045">
            <v>0</v>
          </cell>
          <cell r="E2045">
            <v>0</v>
          </cell>
          <cell r="F2045">
            <v>0</v>
          </cell>
          <cell r="G2045">
            <v>0</v>
          </cell>
          <cell r="J2045">
            <v>0</v>
          </cell>
          <cell r="K2045">
            <v>0</v>
          </cell>
          <cell r="L2045">
            <v>0</v>
          </cell>
          <cell r="M2045">
            <v>0</v>
          </cell>
          <cell r="N2045">
            <v>0</v>
          </cell>
          <cell r="O2045">
            <v>0</v>
          </cell>
          <cell r="P2045">
            <v>0</v>
          </cell>
          <cell r="Q2045">
            <v>0</v>
          </cell>
          <cell r="R2045">
            <v>0</v>
          </cell>
          <cell r="S2045">
            <v>0</v>
          </cell>
          <cell r="T2045">
            <v>0</v>
          </cell>
          <cell r="U2045">
            <v>0</v>
          </cell>
          <cell r="V2045">
            <v>0</v>
          </cell>
          <cell r="W2045">
            <v>0</v>
          </cell>
          <cell r="X2045">
            <v>0</v>
          </cell>
          <cell r="Y2045">
            <v>0</v>
          </cell>
          <cell r="Z2045">
            <v>0</v>
          </cell>
          <cell r="AA2045">
            <v>0</v>
          </cell>
          <cell r="AB2045">
            <v>0</v>
          </cell>
          <cell r="AC2045">
            <v>0</v>
          </cell>
          <cell r="AD2045">
            <v>0</v>
          </cell>
          <cell r="AE2045">
            <v>0</v>
          </cell>
          <cell r="AF2045">
            <v>0</v>
          </cell>
          <cell r="AG2045">
            <v>0</v>
          </cell>
          <cell r="AH2045">
            <v>0</v>
          </cell>
          <cell r="AI2045">
            <v>0</v>
          </cell>
        </row>
        <row r="2046">
          <cell r="C2046" t="str">
            <v>SL1085500</v>
          </cell>
          <cell r="D2046">
            <v>0</v>
          </cell>
          <cell r="E2046">
            <v>0</v>
          </cell>
          <cell r="F2046">
            <v>0</v>
          </cell>
          <cell r="G2046">
            <v>0</v>
          </cell>
          <cell r="J2046">
            <v>0</v>
          </cell>
          <cell r="K2046">
            <v>0</v>
          </cell>
          <cell r="L2046">
            <v>0</v>
          </cell>
          <cell r="M2046">
            <v>0</v>
          </cell>
          <cell r="N2046">
            <v>0</v>
          </cell>
          <cell r="O2046">
            <v>0</v>
          </cell>
          <cell r="P2046">
            <v>0</v>
          </cell>
          <cell r="Q2046">
            <v>0</v>
          </cell>
          <cell r="R2046">
            <v>0</v>
          </cell>
          <cell r="S2046">
            <v>0</v>
          </cell>
          <cell r="T2046">
            <v>0</v>
          </cell>
          <cell r="U2046">
            <v>0</v>
          </cell>
          <cell r="V2046">
            <v>0</v>
          </cell>
          <cell r="W2046">
            <v>0</v>
          </cell>
          <cell r="X2046">
            <v>0</v>
          </cell>
          <cell r="Y2046">
            <v>0</v>
          </cell>
          <cell r="Z2046">
            <v>0</v>
          </cell>
          <cell r="AA2046">
            <v>0</v>
          </cell>
          <cell r="AB2046">
            <v>0</v>
          </cell>
          <cell r="AC2046">
            <v>0</v>
          </cell>
          <cell r="AD2046">
            <v>0</v>
          </cell>
          <cell r="AE2046">
            <v>0</v>
          </cell>
          <cell r="AF2046">
            <v>0</v>
          </cell>
          <cell r="AG2046">
            <v>0</v>
          </cell>
          <cell r="AH2046">
            <v>0</v>
          </cell>
          <cell r="AI2046">
            <v>0</v>
          </cell>
        </row>
        <row r="2047">
          <cell r="C2047" t="str">
            <v>SL1085600</v>
          </cell>
          <cell r="D2047">
            <v>0</v>
          </cell>
          <cell r="E2047">
            <v>0</v>
          </cell>
          <cell r="F2047">
            <v>0</v>
          </cell>
          <cell r="G2047">
            <v>0</v>
          </cell>
          <cell r="J2047">
            <v>0</v>
          </cell>
          <cell r="K2047">
            <v>0</v>
          </cell>
          <cell r="L2047">
            <v>0</v>
          </cell>
          <cell r="M2047">
            <v>0</v>
          </cell>
          <cell r="N2047">
            <v>0</v>
          </cell>
          <cell r="O2047">
            <v>0</v>
          </cell>
          <cell r="P2047">
            <v>0</v>
          </cell>
          <cell r="Q2047">
            <v>0</v>
          </cell>
          <cell r="R2047">
            <v>0</v>
          </cell>
          <cell r="S2047">
            <v>0</v>
          </cell>
          <cell r="T2047">
            <v>0</v>
          </cell>
          <cell r="U2047">
            <v>0</v>
          </cell>
          <cell r="V2047">
            <v>0</v>
          </cell>
          <cell r="W2047">
            <v>0</v>
          </cell>
          <cell r="X2047">
            <v>0</v>
          </cell>
          <cell r="Y2047">
            <v>0</v>
          </cell>
          <cell r="Z2047">
            <v>0</v>
          </cell>
          <cell r="AA2047">
            <v>0</v>
          </cell>
          <cell r="AB2047">
            <v>0</v>
          </cell>
          <cell r="AC2047">
            <v>0</v>
          </cell>
          <cell r="AD2047">
            <v>0</v>
          </cell>
          <cell r="AE2047">
            <v>0</v>
          </cell>
          <cell r="AF2047">
            <v>0</v>
          </cell>
          <cell r="AG2047">
            <v>0</v>
          </cell>
          <cell r="AH2047">
            <v>0</v>
          </cell>
          <cell r="AI2047">
            <v>0</v>
          </cell>
        </row>
        <row r="2048">
          <cell r="C2048" t="str">
            <v>SL1085700</v>
          </cell>
          <cell r="D2048">
            <v>0</v>
          </cell>
          <cell r="E2048">
            <v>0</v>
          </cell>
          <cell r="F2048">
            <v>0</v>
          </cell>
          <cell r="G2048">
            <v>0</v>
          </cell>
          <cell r="J2048">
            <v>0</v>
          </cell>
          <cell r="K2048">
            <v>0</v>
          </cell>
          <cell r="L2048">
            <v>0</v>
          </cell>
          <cell r="M2048">
            <v>0</v>
          </cell>
          <cell r="N2048">
            <v>0</v>
          </cell>
          <cell r="O2048">
            <v>0</v>
          </cell>
          <cell r="P2048">
            <v>0</v>
          </cell>
          <cell r="Q2048">
            <v>0</v>
          </cell>
          <cell r="R2048">
            <v>0</v>
          </cell>
          <cell r="S2048">
            <v>0</v>
          </cell>
          <cell r="T2048">
            <v>0</v>
          </cell>
          <cell r="U2048">
            <v>0</v>
          </cell>
          <cell r="V2048">
            <v>0</v>
          </cell>
          <cell r="W2048">
            <v>0</v>
          </cell>
          <cell r="X2048">
            <v>0</v>
          </cell>
          <cell r="Y2048">
            <v>0</v>
          </cell>
          <cell r="Z2048">
            <v>0</v>
          </cell>
          <cell r="AA2048">
            <v>0</v>
          </cell>
          <cell r="AB2048">
            <v>0</v>
          </cell>
          <cell r="AC2048">
            <v>0</v>
          </cell>
          <cell r="AD2048">
            <v>0</v>
          </cell>
          <cell r="AE2048">
            <v>0</v>
          </cell>
          <cell r="AF2048">
            <v>0</v>
          </cell>
          <cell r="AG2048">
            <v>0</v>
          </cell>
          <cell r="AH2048">
            <v>0</v>
          </cell>
          <cell r="AI2048">
            <v>0</v>
          </cell>
        </row>
        <row r="2049">
          <cell r="C2049" t="str">
            <v>SL1085800</v>
          </cell>
          <cell r="D2049">
            <v>0</v>
          </cell>
          <cell r="E2049">
            <v>0</v>
          </cell>
          <cell r="F2049">
            <v>0</v>
          </cell>
          <cell r="G2049">
            <v>0</v>
          </cell>
          <cell r="J2049">
            <v>0</v>
          </cell>
          <cell r="K2049">
            <v>0</v>
          </cell>
          <cell r="L2049">
            <v>0</v>
          </cell>
          <cell r="M2049">
            <v>0</v>
          </cell>
          <cell r="N2049">
            <v>0</v>
          </cell>
          <cell r="O2049">
            <v>0</v>
          </cell>
          <cell r="P2049">
            <v>0</v>
          </cell>
          <cell r="Q2049">
            <v>0</v>
          </cell>
          <cell r="R2049">
            <v>0</v>
          </cell>
          <cell r="S2049">
            <v>0</v>
          </cell>
          <cell r="T2049">
            <v>0</v>
          </cell>
          <cell r="U2049">
            <v>0</v>
          </cell>
          <cell r="V2049">
            <v>0</v>
          </cell>
          <cell r="W2049">
            <v>0</v>
          </cell>
          <cell r="X2049">
            <v>0</v>
          </cell>
          <cell r="Y2049">
            <v>0</v>
          </cell>
          <cell r="Z2049">
            <v>0</v>
          </cell>
          <cell r="AA2049">
            <v>0</v>
          </cell>
          <cell r="AB2049">
            <v>0</v>
          </cell>
          <cell r="AC2049">
            <v>0</v>
          </cell>
          <cell r="AD2049">
            <v>0</v>
          </cell>
          <cell r="AE2049">
            <v>0</v>
          </cell>
          <cell r="AF2049">
            <v>0</v>
          </cell>
          <cell r="AG2049">
            <v>0</v>
          </cell>
          <cell r="AH2049">
            <v>0</v>
          </cell>
          <cell r="AI2049">
            <v>0</v>
          </cell>
        </row>
        <row r="2050">
          <cell r="C2050" t="str">
            <v>SL1085900</v>
          </cell>
          <cell r="D2050">
            <v>0</v>
          </cell>
          <cell r="E2050">
            <v>0</v>
          </cell>
          <cell r="F2050">
            <v>0</v>
          </cell>
          <cell r="G2050">
            <v>0</v>
          </cell>
          <cell r="J2050">
            <v>0</v>
          </cell>
          <cell r="K2050">
            <v>0</v>
          </cell>
          <cell r="L2050">
            <v>0</v>
          </cell>
          <cell r="M2050">
            <v>0</v>
          </cell>
          <cell r="N2050">
            <v>0</v>
          </cell>
          <cell r="O2050">
            <v>0</v>
          </cell>
          <cell r="P2050">
            <v>0</v>
          </cell>
          <cell r="Q2050">
            <v>0</v>
          </cell>
          <cell r="R2050">
            <v>0</v>
          </cell>
          <cell r="S2050">
            <v>0</v>
          </cell>
          <cell r="T2050">
            <v>0</v>
          </cell>
          <cell r="U2050">
            <v>0</v>
          </cell>
          <cell r="V2050">
            <v>0</v>
          </cell>
          <cell r="W2050">
            <v>0</v>
          </cell>
          <cell r="X2050">
            <v>0</v>
          </cell>
          <cell r="Y2050">
            <v>0</v>
          </cell>
          <cell r="Z2050">
            <v>0</v>
          </cell>
          <cell r="AA2050">
            <v>0</v>
          </cell>
          <cell r="AB2050">
            <v>0</v>
          </cell>
          <cell r="AC2050">
            <v>0</v>
          </cell>
          <cell r="AD2050">
            <v>0</v>
          </cell>
          <cell r="AE2050">
            <v>0</v>
          </cell>
          <cell r="AF2050">
            <v>0</v>
          </cell>
          <cell r="AG2050">
            <v>0</v>
          </cell>
          <cell r="AH2050">
            <v>0</v>
          </cell>
          <cell r="AI2050">
            <v>0</v>
          </cell>
        </row>
        <row r="2051">
          <cell r="C2051" t="str">
            <v>SL1086000</v>
          </cell>
          <cell r="D2051">
            <v>0</v>
          </cell>
          <cell r="E2051">
            <v>0</v>
          </cell>
          <cell r="F2051">
            <v>0</v>
          </cell>
          <cell r="G2051">
            <v>0</v>
          </cell>
          <cell r="J2051">
            <v>0</v>
          </cell>
          <cell r="K2051">
            <v>0</v>
          </cell>
          <cell r="L2051">
            <v>0</v>
          </cell>
          <cell r="M2051">
            <v>0</v>
          </cell>
          <cell r="N2051">
            <v>0</v>
          </cell>
          <cell r="O2051">
            <v>0</v>
          </cell>
          <cell r="P2051">
            <v>0</v>
          </cell>
          <cell r="Q2051">
            <v>0</v>
          </cell>
          <cell r="R2051">
            <v>0</v>
          </cell>
          <cell r="S2051">
            <v>0</v>
          </cell>
          <cell r="T2051">
            <v>0</v>
          </cell>
          <cell r="U2051">
            <v>0</v>
          </cell>
          <cell r="V2051">
            <v>0</v>
          </cell>
          <cell r="W2051">
            <v>0</v>
          </cell>
          <cell r="X2051">
            <v>0</v>
          </cell>
          <cell r="Y2051">
            <v>0</v>
          </cell>
          <cell r="Z2051">
            <v>0</v>
          </cell>
          <cell r="AA2051">
            <v>0</v>
          </cell>
          <cell r="AB2051">
            <v>0</v>
          </cell>
          <cell r="AC2051">
            <v>0</v>
          </cell>
          <cell r="AD2051">
            <v>0</v>
          </cell>
          <cell r="AE2051">
            <v>0</v>
          </cell>
          <cell r="AF2051">
            <v>0</v>
          </cell>
          <cell r="AG2051">
            <v>0</v>
          </cell>
          <cell r="AH2051">
            <v>0</v>
          </cell>
          <cell r="AI2051">
            <v>0</v>
          </cell>
        </row>
        <row r="2052">
          <cell r="C2052" t="str">
            <v>SL1086100</v>
          </cell>
          <cell r="D2052">
            <v>0</v>
          </cell>
          <cell r="E2052">
            <v>0</v>
          </cell>
          <cell r="F2052">
            <v>0</v>
          </cell>
          <cell r="G2052">
            <v>0</v>
          </cell>
          <cell r="J2052">
            <v>0</v>
          </cell>
          <cell r="K2052">
            <v>0</v>
          </cell>
          <cell r="L2052">
            <v>0</v>
          </cell>
          <cell r="M2052">
            <v>0</v>
          </cell>
          <cell r="N2052">
            <v>0</v>
          </cell>
          <cell r="O2052">
            <v>0</v>
          </cell>
          <cell r="P2052">
            <v>0</v>
          </cell>
          <cell r="Q2052">
            <v>0</v>
          </cell>
          <cell r="R2052">
            <v>0</v>
          </cell>
          <cell r="S2052">
            <v>0</v>
          </cell>
          <cell r="T2052">
            <v>0</v>
          </cell>
          <cell r="U2052">
            <v>0</v>
          </cell>
          <cell r="V2052">
            <v>0</v>
          </cell>
          <cell r="W2052">
            <v>0</v>
          </cell>
          <cell r="X2052">
            <v>0</v>
          </cell>
          <cell r="Y2052">
            <v>0</v>
          </cell>
          <cell r="Z2052">
            <v>0</v>
          </cell>
          <cell r="AA2052">
            <v>0</v>
          </cell>
          <cell r="AB2052">
            <v>0</v>
          </cell>
          <cell r="AC2052">
            <v>0</v>
          </cell>
          <cell r="AD2052">
            <v>0</v>
          </cell>
          <cell r="AE2052">
            <v>0</v>
          </cell>
          <cell r="AF2052">
            <v>0</v>
          </cell>
          <cell r="AG2052">
            <v>0</v>
          </cell>
          <cell r="AH2052">
            <v>0</v>
          </cell>
          <cell r="AI2052">
            <v>0</v>
          </cell>
        </row>
        <row r="2053">
          <cell r="C2053" t="str">
            <v>SL1086200</v>
          </cell>
          <cell r="D2053">
            <v>0</v>
          </cell>
          <cell r="E2053">
            <v>0</v>
          </cell>
          <cell r="F2053">
            <v>0</v>
          </cell>
          <cell r="G2053">
            <v>0</v>
          </cell>
          <cell r="J2053">
            <v>0</v>
          </cell>
          <cell r="K2053">
            <v>0</v>
          </cell>
          <cell r="L2053">
            <v>0</v>
          </cell>
          <cell r="M2053">
            <v>0</v>
          </cell>
          <cell r="N2053">
            <v>0</v>
          </cell>
          <cell r="O2053">
            <v>0</v>
          </cell>
          <cell r="P2053">
            <v>0</v>
          </cell>
          <cell r="Q2053">
            <v>0</v>
          </cell>
          <cell r="R2053">
            <v>0</v>
          </cell>
          <cell r="S2053">
            <v>0</v>
          </cell>
          <cell r="T2053">
            <v>0</v>
          </cell>
          <cell r="U2053">
            <v>0</v>
          </cell>
          <cell r="V2053">
            <v>0</v>
          </cell>
          <cell r="W2053">
            <v>0</v>
          </cell>
          <cell r="X2053">
            <v>0</v>
          </cell>
          <cell r="Y2053">
            <v>0</v>
          </cell>
          <cell r="Z2053">
            <v>0</v>
          </cell>
          <cell r="AA2053">
            <v>0</v>
          </cell>
          <cell r="AB2053">
            <v>0</v>
          </cell>
          <cell r="AC2053">
            <v>0</v>
          </cell>
          <cell r="AD2053">
            <v>0</v>
          </cell>
          <cell r="AE2053">
            <v>0</v>
          </cell>
          <cell r="AF2053">
            <v>0</v>
          </cell>
          <cell r="AG2053">
            <v>0</v>
          </cell>
          <cell r="AH2053">
            <v>0</v>
          </cell>
          <cell r="AI2053">
            <v>0</v>
          </cell>
        </row>
        <row r="2054">
          <cell r="C2054" t="str">
            <v>SL1086300</v>
          </cell>
          <cell r="D2054">
            <v>0</v>
          </cell>
          <cell r="E2054">
            <v>0</v>
          </cell>
          <cell r="F2054">
            <v>0</v>
          </cell>
          <cell r="G2054">
            <v>0</v>
          </cell>
          <cell r="J2054">
            <v>0</v>
          </cell>
          <cell r="K2054">
            <v>0</v>
          </cell>
          <cell r="L2054">
            <v>0</v>
          </cell>
          <cell r="M2054">
            <v>0</v>
          </cell>
          <cell r="N2054">
            <v>0</v>
          </cell>
          <cell r="O2054">
            <v>0</v>
          </cell>
          <cell r="P2054">
            <v>0</v>
          </cell>
          <cell r="Q2054">
            <v>0</v>
          </cell>
          <cell r="R2054">
            <v>0</v>
          </cell>
          <cell r="S2054">
            <v>0</v>
          </cell>
          <cell r="T2054">
            <v>0</v>
          </cell>
          <cell r="U2054">
            <v>0</v>
          </cell>
          <cell r="V2054">
            <v>0</v>
          </cell>
          <cell r="W2054">
            <v>0</v>
          </cell>
          <cell r="X2054">
            <v>0</v>
          </cell>
          <cell r="Y2054">
            <v>0</v>
          </cell>
          <cell r="Z2054">
            <v>0</v>
          </cell>
          <cell r="AA2054">
            <v>0</v>
          </cell>
          <cell r="AB2054">
            <v>0</v>
          </cell>
          <cell r="AC2054">
            <v>0</v>
          </cell>
          <cell r="AD2054">
            <v>0</v>
          </cell>
          <cell r="AE2054">
            <v>0</v>
          </cell>
          <cell r="AF2054">
            <v>0</v>
          </cell>
          <cell r="AG2054">
            <v>0</v>
          </cell>
          <cell r="AH2054">
            <v>0</v>
          </cell>
          <cell r="AI2054">
            <v>0</v>
          </cell>
        </row>
        <row r="2055">
          <cell r="C2055" t="str">
            <v>SL1086400</v>
          </cell>
          <cell r="D2055">
            <v>0</v>
          </cell>
          <cell r="E2055">
            <v>0</v>
          </cell>
          <cell r="F2055">
            <v>0</v>
          </cell>
          <cell r="G2055">
            <v>0</v>
          </cell>
          <cell r="J2055">
            <v>0</v>
          </cell>
          <cell r="K2055">
            <v>0</v>
          </cell>
          <cell r="L2055">
            <v>0</v>
          </cell>
          <cell r="M2055">
            <v>0</v>
          </cell>
          <cell r="N2055">
            <v>0</v>
          </cell>
          <cell r="O2055">
            <v>0</v>
          </cell>
          <cell r="P2055">
            <v>0</v>
          </cell>
          <cell r="Q2055">
            <v>0</v>
          </cell>
          <cell r="R2055">
            <v>0</v>
          </cell>
          <cell r="S2055">
            <v>0</v>
          </cell>
          <cell r="T2055">
            <v>0</v>
          </cell>
          <cell r="U2055">
            <v>0</v>
          </cell>
          <cell r="V2055">
            <v>0</v>
          </cell>
          <cell r="W2055">
            <v>0</v>
          </cell>
          <cell r="X2055">
            <v>0</v>
          </cell>
          <cell r="Y2055">
            <v>0</v>
          </cell>
          <cell r="Z2055">
            <v>0</v>
          </cell>
          <cell r="AA2055">
            <v>0</v>
          </cell>
          <cell r="AB2055">
            <v>0</v>
          </cell>
          <cell r="AC2055">
            <v>0</v>
          </cell>
          <cell r="AD2055">
            <v>0</v>
          </cell>
          <cell r="AE2055">
            <v>0</v>
          </cell>
          <cell r="AF2055">
            <v>0</v>
          </cell>
          <cell r="AG2055">
            <v>0</v>
          </cell>
          <cell r="AH2055">
            <v>0</v>
          </cell>
          <cell r="AI2055">
            <v>0</v>
          </cell>
        </row>
        <row r="2056">
          <cell r="C2056" t="str">
            <v>SL1086500</v>
          </cell>
          <cell r="D2056">
            <v>0</v>
          </cell>
          <cell r="E2056">
            <v>0</v>
          </cell>
          <cell r="F2056">
            <v>0</v>
          </cell>
          <cell r="G2056">
            <v>0</v>
          </cell>
          <cell r="J2056">
            <v>0</v>
          </cell>
          <cell r="K2056">
            <v>0</v>
          </cell>
          <cell r="L2056">
            <v>0</v>
          </cell>
          <cell r="M2056">
            <v>0</v>
          </cell>
          <cell r="N2056">
            <v>0</v>
          </cell>
          <cell r="O2056">
            <v>0</v>
          </cell>
          <cell r="P2056">
            <v>0</v>
          </cell>
          <cell r="Q2056">
            <v>0</v>
          </cell>
          <cell r="R2056">
            <v>0</v>
          </cell>
          <cell r="S2056">
            <v>0</v>
          </cell>
          <cell r="T2056">
            <v>0</v>
          </cell>
          <cell r="U2056">
            <v>0</v>
          </cell>
          <cell r="V2056">
            <v>0</v>
          </cell>
          <cell r="W2056">
            <v>0</v>
          </cell>
          <cell r="X2056">
            <v>0</v>
          </cell>
          <cell r="Y2056">
            <v>0</v>
          </cell>
          <cell r="Z2056">
            <v>0</v>
          </cell>
          <cell r="AA2056">
            <v>0</v>
          </cell>
          <cell r="AB2056">
            <v>0</v>
          </cell>
          <cell r="AC2056">
            <v>0</v>
          </cell>
          <cell r="AD2056">
            <v>0</v>
          </cell>
          <cell r="AE2056">
            <v>0</v>
          </cell>
          <cell r="AF2056">
            <v>0</v>
          </cell>
          <cell r="AG2056">
            <v>0</v>
          </cell>
          <cell r="AH2056">
            <v>0</v>
          </cell>
          <cell r="AI2056">
            <v>0</v>
          </cell>
        </row>
        <row r="2057">
          <cell r="C2057" t="str">
            <v>SL1086600</v>
          </cell>
          <cell r="D2057">
            <v>0</v>
          </cell>
          <cell r="E2057">
            <v>0</v>
          </cell>
          <cell r="F2057">
            <v>0</v>
          </cell>
          <cell r="G2057">
            <v>0</v>
          </cell>
          <cell r="J2057">
            <v>0</v>
          </cell>
          <cell r="K2057">
            <v>0</v>
          </cell>
          <cell r="L2057">
            <v>0</v>
          </cell>
          <cell r="M2057">
            <v>0</v>
          </cell>
          <cell r="N2057">
            <v>0</v>
          </cell>
          <cell r="O2057">
            <v>0</v>
          </cell>
          <cell r="P2057">
            <v>0</v>
          </cell>
          <cell r="Q2057">
            <v>0</v>
          </cell>
          <cell r="R2057">
            <v>0</v>
          </cell>
          <cell r="S2057">
            <v>0</v>
          </cell>
          <cell r="T2057">
            <v>0</v>
          </cell>
          <cell r="U2057">
            <v>0</v>
          </cell>
          <cell r="V2057">
            <v>0</v>
          </cell>
          <cell r="W2057">
            <v>0</v>
          </cell>
          <cell r="X2057">
            <v>0</v>
          </cell>
          <cell r="Y2057">
            <v>0</v>
          </cell>
          <cell r="Z2057">
            <v>0</v>
          </cell>
          <cell r="AA2057">
            <v>0</v>
          </cell>
          <cell r="AB2057">
            <v>0</v>
          </cell>
          <cell r="AC2057">
            <v>0</v>
          </cell>
          <cell r="AD2057">
            <v>0</v>
          </cell>
          <cell r="AE2057">
            <v>0</v>
          </cell>
          <cell r="AF2057">
            <v>0</v>
          </cell>
          <cell r="AG2057">
            <v>0</v>
          </cell>
          <cell r="AH2057">
            <v>0</v>
          </cell>
          <cell r="AI2057">
            <v>0</v>
          </cell>
        </row>
        <row r="2058">
          <cell r="C2058" t="str">
            <v>SL1086700</v>
          </cell>
          <cell r="D2058">
            <v>0</v>
          </cell>
          <cell r="E2058">
            <v>0</v>
          </cell>
          <cell r="F2058">
            <v>0</v>
          </cell>
          <cell r="G2058">
            <v>0</v>
          </cell>
          <cell r="J2058">
            <v>0</v>
          </cell>
          <cell r="K2058">
            <v>0</v>
          </cell>
          <cell r="L2058">
            <v>0</v>
          </cell>
          <cell r="M2058">
            <v>0</v>
          </cell>
          <cell r="N2058">
            <v>0</v>
          </cell>
          <cell r="O2058">
            <v>0</v>
          </cell>
          <cell r="P2058">
            <v>0</v>
          </cell>
          <cell r="Q2058">
            <v>0</v>
          </cell>
          <cell r="R2058">
            <v>0</v>
          </cell>
          <cell r="S2058">
            <v>0</v>
          </cell>
          <cell r="T2058">
            <v>0</v>
          </cell>
          <cell r="U2058">
            <v>0</v>
          </cell>
          <cell r="V2058">
            <v>0</v>
          </cell>
          <cell r="W2058">
            <v>0</v>
          </cell>
          <cell r="X2058">
            <v>0</v>
          </cell>
          <cell r="Y2058">
            <v>0</v>
          </cell>
          <cell r="Z2058">
            <v>0</v>
          </cell>
          <cell r="AA2058">
            <v>0</v>
          </cell>
          <cell r="AB2058">
            <v>0</v>
          </cell>
          <cell r="AC2058">
            <v>0</v>
          </cell>
          <cell r="AD2058">
            <v>0</v>
          </cell>
          <cell r="AE2058">
            <v>0</v>
          </cell>
          <cell r="AF2058">
            <v>0</v>
          </cell>
          <cell r="AG2058">
            <v>0</v>
          </cell>
          <cell r="AH2058">
            <v>0</v>
          </cell>
          <cell r="AI2058">
            <v>0</v>
          </cell>
        </row>
        <row r="2059">
          <cell r="C2059" t="str">
            <v>SL1086800</v>
          </cell>
          <cell r="D2059">
            <v>0</v>
          </cell>
          <cell r="E2059">
            <v>0</v>
          </cell>
          <cell r="F2059">
            <v>0</v>
          </cell>
          <cell r="G2059">
            <v>0</v>
          </cell>
          <cell r="J2059">
            <v>0</v>
          </cell>
          <cell r="K2059">
            <v>0</v>
          </cell>
          <cell r="L2059">
            <v>0</v>
          </cell>
          <cell r="M2059">
            <v>0</v>
          </cell>
          <cell r="N2059">
            <v>0</v>
          </cell>
          <cell r="O2059">
            <v>0</v>
          </cell>
          <cell r="P2059">
            <v>0</v>
          </cell>
          <cell r="Q2059">
            <v>0</v>
          </cell>
          <cell r="R2059">
            <v>0</v>
          </cell>
          <cell r="S2059">
            <v>0</v>
          </cell>
          <cell r="T2059">
            <v>0</v>
          </cell>
          <cell r="U2059">
            <v>0</v>
          </cell>
          <cell r="V2059">
            <v>0</v>
          </cell>
          <cell r="W2059">
            <v>0</v>
          </cell>
          <cell r="X2059">
            <v>0</v>
          </cell>
          <cell r="Y2059">
            <v>0</v>
          </cell>
          <cell r="Z2059">
            <v>0</v>
          </cell>
          <cell r="AA2059">
            <v>0</v>
          </cell>
          <cell r="AB2059">
            <v>0</v>
          </cell>
          <cell r="AC2059">
            <v>0</v>
          </cell>
          <cell r="AD2059">
            <v>0</v>
          </cell>
          <cell r="AE2059">
            <v>0</v>
          </cell>
          <cell r="AF2059">
            <v>0</v>
          </cell>
          <cell r="AG2059">
            <v>0</v>
          </cell>
          <cell r="AH2059">
            <v>0</v>
          </cell>
          <cell r="AI2059">
            <v>0</v>
          </cell>
        </row>
        <row r="2060">
          <cell r="C2060" t="str">
            <v>SL1086900</v>
          </cell>
          <cell r="D2060">
            <v>0</v>
          </cell>
          <cell r="E2060">
            <v>0</v>
          </cell>
          <cell r="F2060">
            <v>0</v>
          </cell>
          <cell r="G2060">
            <v>0</v>
          </cell>
          <cell r="J2060">
            <v>0</v>
          </cell>
          <cell r="K2060">
            <v>0</v>
          </cell>
          <cell r="L2060">
            <v>0</v>
          </cell>
          <cell r="M2060">
            <v>0</v>
          </cell>
          <cell r="N2060">
            <v>0</v>
          </cell>
          <cell r="O2060">
            <v>0</v>
          </cell>
          <cell r="P2060">
            <v>0</v>
          </cell>
          <cell r="Q2060">
            <v>0</v>
          </cell>
          <cell r="R2060">
            <v>0</v>
          </cell>
          <cell r="S2060">
            <v>0</v>
          </cell>
          <cell r="T2060">
            <v>0</v>
          </cell>
          <cell r="U2060">
            <v>0</v>
          </cell>
          <cell r="V2060">
            <v>0</v>
          </cell>
          <cell r="W2060">
            <v>0</v>
          </cell>
          <cell r="X2060">
            <v>0</v>
          </cell>
          <cell r="Y2060">
            <v>0</v>
          </cell>
          <cell r="Z2060">
            <v>0</v>
          </cell>
          <cell r="AA2060">
            <v>0</v>
          </cell>
          <cell r="AB2060">
            <v>0</v>
          </cell>
          <cell r="AC2060">
            <v>0</v>
          </cell>
          <cell r="AD2060">
            <v>0</v>
          </cell>
          <cell r="AE2060">
            <v>0</v>
          </cell>
          <cell r="AF2060">
            <v>0</v>
          </cell>
          <cell r="AG2060">
            <v>0</v>
          </cell>
          <cell r="AH2060">
            <v>0</v>
          </cell>
          <cell r="AI2060">
            <v>0</v>
          </cell>
        </row>
        <row r="2061">
          <cell r="C2061" t="str">
            <v>SL1087000</v>
          </cell>
          <cell r="D2061">
            <v>0</v>
          </cell>
          <cell r="E2061">
            <v>0</v>
          </cell>
          <cell r="F2061">
            <v>0</v>
          </cell>
          <cell r="G2061">
            <v>0</v>
          </cell>
          <cell r="J2061">
            <v>0</v>
          </cell>
          <cell r="K2061">
            <v>0</v>
          </cell>
          <cell r="L2061">
            <v>0</v>
          </cell>
          <cell r="M2061">
            <v>0</v>
          </cell>
          <cell r="N2061">
            <v>0</v>
          </cell>
          <cell r="O2061">
            <v>0</v>
          </cell>
          <cell r="P2061">
            <v>0</v>
          </cell>
          <cell r="Q2061">
            <v>0</v>
          </cell>
          <cell r="R2061">
            <v>0</v>
          </cell>
          <cell r="S2061">
            <v>0</v>
          </cell>
          <cell r="T2061">
            <v>0</v>
          </cell>
          <cell r="U2061">
            <v>0</v>
          </cell>
          <cell r="V2061">
            <v>0</v>
          </cell>
          <cell r="W2061">
            <v>0</v>
          </cell>
          <cell r="X2061">
            <v>0</v>
          </cell>
          <cell r="Y2061">
            <v>0</v>
          </cell>
          <cell r="Z2061">
            <v>0</v>
          </cell>
          <cell r="AA2061">
            <v>0</v>
          </cell>
          <cell r="AB2061">
            <v>0</v>
          </cell>
          <cell r="AC2061">
            <v>0</v>
          </cell>
          <cell r="AD2061">
            <v>0</v>
          </cell>
          <cell r="AE2061">
            <v>0</v>
          </cell>
          <cell r="AF2061">
            <v>0</v>
          </cell>
          <cell r="AG2061">
            <v>0</v>
          </cell>
          <cell r="AH2061">
            <v>0</v>
          </cell>
          <cell r="AI2061">
            <v>0</v>
          </cell>
        </row>
        <row r="2062">
          <cell r="C2062" t="str">
            <v>SL1087100</v>
          </cell>
          <cell r="D2062">
            <v>0</v>
          </cell>
          <cell r="E2062">
            <v>0</v>
          </cell>
          <cell r="F2062">
            <v>0</v>
          </cell>
          <cell r="G2062">
            <v>0</v>
          </cell>
          <cell r="J2062">
            <v>0</v>
          </cell>
          <cell r="K2062">
            <v>0</v>
          </cell>
          <cell r="L2062">
            <v>0</v>
          </cell>
          <cell r="M2062">
            <v>0</v>
          </cell>
          <cell r="N2062">
            <v>0</v>
          </cell>
          <cell r="O2062">
            <v>0</v>
          </cell>
          <cell r="P2062">
            <v>0</v>
          </cell>
          <cell r="Q2062">
            <v>0</v>
          </cell>
          <cell r="R2062">
            <v>0</v>
          </cell>
          <cell r="S2062">
            <v>0</v>
          </cell>
          <cell r="T2062">
            <v>0</v>
          </cell>
          <cell r="U2062">
            <v>0</v>
          </cell>
          <cell r="V2062">
            <v>0</v>
          </cell>
          <cell r="W2062">
            <v>0</v>
          </cell>
          <cell r="X2062">
            <v>0</v>
          </cell>
          <cell r="Y2062">
            <v>0</v>
          </cell>
          <cell r="Z2062">
            <v>0</v>
          </cell>
          <cell r="AA2062">
            <v>0</v>
          </cell>
          <cell r="AB2062">
            <v>0</v>
          </cell>
          <cell r="AC2062">
            <v>0</v>
          </cell>
          <cell r="AD2062">
            <v>0</v>
          </cell>
          <cell r="AE2062">
            <v>0</v>
          </cell>
          <cell r="AF2062">
            <v>0</v>
          </cell>
          <cell r="AG2062">
            <v>0</v>
          </cell>
          <cell r="AH2062">
            <v>0</v>
          </cell>
          <cell r="AI2062">
            <v>0</v>
          </cell>
        </row>
        <row r="2063">
          <cell r="C2063" t="str">
            <v>SL1087200</v>
          </cell>
          <cell r="D2063">
            <v>0</v>
          </cell>
          <cell r="E2063">
            <v>0</v>
          </cell>
          <cell r="F2063">
            <v>0</v>
          </cell>
          <cell r="G2063">
            <v>0</v>
          </cell>
          <cell r="J2063">
            <v>0</v>
          </cell>
          <cell r="K2063">
            <v>0</v>
          </cell>
          <cell r="L2063">
            <v>0</v>
          </cell>
          <cell r="M2063">
            <v>0</v>
          </cell>
          <cell r="N2063">
            <v>0</v>
          </cell>
          <cell r="O2063">
            <v>0</v>
          </cell>
          <cell r="P2063">
            <v>0</v>
          </cell>
          <cell r="Q2063">
            <v>0</v>
          </cell>
          <cell r="R2063">
            <v>0</v>
          </cell>
          <cell r="S2063">
            <v>0</v>
          </cell>
          <cell r="T2063">
            <v>0</v>
          </cell>
          <cell r="U2063">
            <v>0</v>
          </cell>
          <cell r="V2063">
            <v>0</v>
          </cell>
          <cell r="W2063">
            <v>0</v>
          </cell>
          <cell r="X2063">
            <v>0</v>
          </cell>
          <cell r="Y2063">
            <v>0</v>
          </cell>
          <cell r="Z2063">
            <v>0</v>
          </cell>
          <cell r="AA2063">
            <v>0</v>
          </cell>
          <cell r="AB2063">
            <v>0</v>
          </cell>
          <cell r="AC2063">
            <v>0</v>
          </cell>
          <cell r="AD2063">
            <v>0</v>
          </cell>
          <cell r="AE2063">
            <v>0</v>
          </cell>
          <cell r="AF2063">
            <v>0</v>
          </cell>
          <cell r="AG2063">
            <v>0</v>
          </cell>
          <cell r="AH2063">
            <v>0</v>
          </cell>
          <cell r="AI2063">
            <v>0</v>
          </cell>
        </row>
        <row r="2064">
          <cell r="C2064" t="str">
            <v>SL1087300</v>
          </cell>
          <cell r="D2064">
            <v>0</v>
          </cell>
          <cell r="E2064">
            <v>0</v>
          </cell>
          <cell r="F2064">
            <v>0</v>
          </cell>
          <cell r="G2064">
            <v>0</v>
          </cell>
          <cell r="J2064">
            <v>0</v>
          </cell>
          <cell r="K2064">
            <v>0</v>
          </cell>
          <cell r="L2064">
            <v>0</v>
          </cell>
          <cell r="M2064">
            <v>0</v>
          </cell>
          <cell r="N2064">
            <v>0</v>
          </cell>
          <cell r="O2064">
            <v>0</v>
          </cell>
          <cell r="P2064">
            <v>0</v>
          </cell>
          <cell r="Q2064">
            <v>0</v>
          </cell>
          <cell r="R2064">
            <v>0</v>
          </cell>
          <cell r="S2064">
            <v>0</v>
          </cell>
          <cell r="T2064">
            <v>0</v>
          </cell>
          <cell r="U2064">
            <v>0</v>
          </cell>
          <cell r="V2064">
            <v>0</v>
          </cell>
          <cell r="W2064">
            <v>0</v>
          </cell>
          <cell r="X2064">
            <v>0</v>
          </cell>
          <cell r="Y2064">
            <v>0</v>
          </cell>
          <cell r="Z2064">
            <v>0</v>
          </cell>
          <cell r="AA2064">
            <v>0</v>
          </cell>
          <cell r="AB2064">
            <v>0</v>
          </cell>
          <cell r="AC2064">
            <v>0</v>
          </cell>
          <cell r="AD2064">
            <v>0</v>
          </cell>
          <cell r="AE2064">
            <v>0</v>
          </cell>
          <cell r="AF2064">
            <v>0</v>
          </cell>
          <cell r="AG2064">
            <v>0</v>
          </cell>
          <cell r="AH2064">
            <v>0</v>
          </cell>
          <cell r="AI2064">
            <v>0</v>
          </cell>
        </row>
        <row r="2065">
          <cell r="C2065" t="str">
            <v>SL1087400</v>
          </cell>
          <cell r="D2065">
            <v>0</v>
          </cell>
          <cell r="E2065">
            <v>0</v>
          </cell>
          <cell r="F2065">
            <v>0</v>
          </cell>
          <cell r="G2065">
            <v>0</v>
          </cell>
          <cell r="J2065">
            <v>0</v>
          </cell>
          <cell r="K2065">
            <v>0</v>
          </cell>
          <cell r="L2065">
            <v>0</v>
          </cell>
          <cell r="M2065">
            <v>0</v>
          </cell>
          <cell r="N2065">
            <v>0</v>
          </cell>
          <cell r="O2065">
            <v>0</v>
          </cell>
          <cell r="P2065">
            <v>0</v>
          </cell>
          <cell r="Q2065">
            <v>0</v>
          </cell>
          <cell r="R2065">
            <v>0</v>
          </cell>
          <cell r="S2065">
            <v>0</v>
          </cell>
          <cell r="T2065">
            <v>0</v>
          </cell>
          <cell r="U2065">
            <v>0</v>
          </cell>
          <cell r="V2065">
            <v>0</v>
          </cell>
          <cell r="W2065">
            <v>0</v>
          </cell>
          <cell r="X2065">
            <v>0</v>
          </cell>
          <cell r="Y2065">
            <v>0</v>
          </cell>
          <cell r="Z2065">
            <v>0</v>
          </cell>
          <cell r="AA2065">
            <v>0</v>
          </cell>
          <cell r="AB2065">
            <v>0</v>
          </cell>
          <cell r="AC2065">
            <v>0</v>
          </cell>
          <cell r="AD2065">
            <v>0</v>
          </cell>
          <cell r="AE2065">
            <v>0</v>
          </cell>
          <cell r="AF2065">
            <v>0</v>
          </cell>
          <cell r="AG2065">
            <v>0</v>
          </cell>
          <cell r="AH2065">
            <v>0</v>
          </cell>
          <cell r="AI2065">
            <v>0</v>
          </cell>
        </row>
        <row r="2066">
          <cell r="C2066" t="str">
            <v>SL1087500</v>
          </cell>
          <cell r="D2066">
            <v>0</v>
          </cell>
          <cell r="E2066">
            <v>0</v>
          </cell>
          <cell r="F2066">
            <v>0</v>
          </cell>
          <cell r="G2066">
            <v>0</v>
          </cell>
          <cell r="J2066">
            <v>0</v>
          </cell>
          <cell r="K2066">
            <v>0</v>
          </cell>
          <cell r="L2066">
            <v>0</v>
          </cell>
          <cell r="M2066">
            <v>0</v>
          </cell>
          <cell r="N2066">
            <v>0</v>
          </cell>
          <cell r="O2066">
            <v>0</v>
          </cell>
          <cell r="P2066">
            <v>0</v>
          </cell>
          <cell r="Q2066">
            <v>0</v>
          </cell>
          <cell r="R2066">
            <v>0</v>
          </cell>
          <cell r="S2066">
            <v>0</v>
          </cell>
          <cell r="T2066">
            <v>0</v>
          </cell>
          <cell r="U2066">
            <v>0</v>
          </cell>
          <cell r="V2066">
            <v>0</v>
          </cell>
          <cell r="W2066">
            <v>0</v>
          </cell>
          <cell r="X2066">
            <v>0</v>
          </cell>
          <cell r="Y2066">
            <v>0</v>
          </cell>
          <cell r="Z2066">
            <v>0</v>
          </cell>
          <cell r="AA2066">
            <v>0</v>
          </cell>
          <cell r="AB2066">
            <v>0</v>
          </cell>
          <cell r="AC2066">
            <v>0</v>
          </cell>
          <cell r="AD2066">
            <v>0</v>
          </cell>
          <cell r="AE2066">
            <v>0</v>
          </cell>
          <cell r="AF2066">
            <v>0</v>
          </cell>
          <cell r="AG2066">
            <v>0</v>
          </cell>
          <cell r="AH2066">
            <v>0</v>
          </cell>
          <cell r="AI2066">
            <v>0</v>
          </cell>
        </row>
        <row r="2067">
          <cell r="C2067" t="str">
            <v>SL1087600</v>
          </cell>
          <cell r="D2067">
            <v>0</v>
          </cell>
          <cell r="E2067">
            <v>0</v>
          </cell>
          <cell r="F2067">
            <v>0</v>
          </cell>
          <cell r="G2067">
            <v>0</v>
          </cell>
          <cell r="J2067">
            <v>0</v>
          </cell>
          <cell r="K2067">
            <v>0</v>
          </cell>
          <cell r="L2067">
            <v>0</v>
          </cell>
          <cell r="M2067">
            <v>0</v>
          </cell>
          <cell r="N2067">
            <v>0</v>
          </cell>
          <cell r="O2067">
            <v>0</v>
          </cell>
          <cell r="P2067">
            <v>0</v>
          </cell>
          <cell r="Q2067">
            <v>0</v>
          </cell>
          <cell r="R2067">
            <v>0</v>
          </cell>
          <cell r="S2067">
            <v>0</v>
          </cell>
          <cell r="T2067">
            <v>0</v>
          </cell>
          <cell r="U2067">
            <v>0</v>
          </cell>
          <cell r="V2067">
            <v>0</v>
          </cell>
          <cell r="W2067">
            <v>0</v>
          </cell>
          <cell r="X2067">
            <v>0</v>
          </cell>
          <cell r="Y2067">
            <v>0</v>
          </cell>
          <cell r="Z2067">
            <v>0</v>
          </cell>
          <cell r="AA2067">
            <v>0</v>
          </cell>
          <cell r="AB2067">
            <v>0</v>
          </cell>
          <cell r="AC2067">
            <v>0</v>
          </cell>
          <cell r="AD2067">
            <v>0</v>
          </cell>
          <cell r="AE2067">
            <v>0</v>
          </cell>
          <cell r="AF2067">
            <v>0</v>
          </cell>
          <cell r="AG2067">
            <v>0</v>
          </cell>
          <cell r="AH2067">
            <v>0</v>
          </cell>
          <cell r="AI2067">
            <v>0</v>
          </cell>
        </row>
        <row r="2068">
          <cell r="C2068" t="str">
            <v>SL1087700</v>
          </cell>
          <cell r="D2068">
            <v>0</v>
          </cell>
          <cell r="E2068">
            <v>0</v>
          </cell>
          <cell r="F2068">
            <v>0</v>
          </cell>
          <cell r="G2068">
            <v>0</v>
          </cell>
          <cell r="J2068">
            <v>0</v>
          </cell>
          <cell r="K2068">
            <v>0</v>
          </cell>
          <cell r="L2068">
            <v>0</v>
          </cell>
          <cell r="M2068">
            <v>0</v>
          </cell>
          <cell r="N2068">
            <v>0</v>
          </cell>
          <cell r="O2068">
            <v>0</v>
          </cell>
          <cell r="P2068">
            <v>0</v>
          </cell>
          <cell r="Q2068">
            <v>0</v>
          </cell>
          <cell r="R2068">
            <v>0</v>
          </cell>
          <cell r="S2068">
            <v>0</v>
          </cell>
          <cell r="T2068">
            <v>0</v>
          </cell>
          <cell r="U2068">
            <v>0</v>
          </cell>
          <cell r="V2068">
            <v>0</v>
          </cell>
          <cell r="W2068">
            <v>0</v>
          </cell>
          <cell r="X2068">
            <v>0</v>
          </cell>
          <cell r="Y2068">
            <v>0</v>
          </cell>
          <cell r="Z2068">
            <v>0</v>
          </cell>
          <cell r="AA2068">
            <v>0</v>
          </cell>
          <cell r="AB2068">
            <v>0</v>
          </cell>
          <cell r="AC2068">
            <v>0</v>
          </cell>
          <cell r="AD2068">
            <v>0</v>
          </cell>
          <cell r="AE2068">
            <v>0</v>
          </cell>
          <cell r="AF2068">
            <v>0</v>
          </cell>
          <cell r="AG2068">
            <v>0</v>
          </cell>
          <cell r="AH2068">
            <v>0</v>
          </cell>
          <cell r="AI2068">
            <v>0</v>
          </cell>
        </row>
        <row r="2069">
          <cell r="C2069" t="str">
            <v>SL1087800</v>
          </cell>
          <cell r="D2069">
            <v>0</v>
          </cell>
          <cell r="E2069">
            <v>0</v>
          </cell>
          <cell r="F2069">
            <v>0</v>
          </cell>
          <cell r="G2069">
            <v>0</v>
          </cell>
          <cell r="J2069">
            <v>0</v>
          </cell>
          <cell r="K2069">
            <v>0</v>
          </cell>
          <cell r="L2069">
            <v>0</v>
          </cell>
          <cell r="M2069">
            <v>0</v>
          </cell>
          <cell r="N2069">
            <v>0</v>
          </cell>
          <cell r="O2069">
            <v>0</v>
          </cell>
          <cell r="P2069">
            <v>0</v>
          </cell>
          <cell r="Q2069">
            <v>0</v>
          </cell>
          <cell r="R2069">
            <v>0</v>
          </cell>
          <cell r="S2069">
            <v>0</v>
          </cell>
          <cell r="T2069">
            <v>0</v>
          </cell>
          <cell r="U2069">
            <v>0</v>
          </cell>
          <cell r="V2069">
            <v>0</v>
          </cell>
          <cell r="W2069">
            <v>0</v>
          </cell>
          <cell r="X2069">
            <v>0</v>
          </cell>
          <cell r="Y2069">
            <v>0</v>
          </cell>
          <cell r="Z2069">
            <v>0</v>
          </cell>
          <cell r="AA2069">
            <v>0</v>
          </cell>
          <cell r="AB2069">
            <v>0</v>
          </cell>
          <cell r="AC2069">
            <v>0</v>
          </cell>
          <cell r="AD2069">
            <v>0</v>
          </cell>
          <cell r="AE2069">
            <v>0</v>
          </cell>
          <cell r="AF2069">
            <v>0</v>
          </cell>
          <cell r="AG2069">
            <v>0</v>
          </cell>
          <cell r="AH2069">
            <v>0</v>
          </cell>
          <cell r="AI2069">
            <v>0</v>
          </cell>
        </row>
        <row r="2070">
          <cell r="C2070" t="str">
            <v>SL1087900</v>
          </cell>
          <cell r="D2070">
            <v>0</v>
          </cell>
          <cell r="E2070">
            <v>0</v>
          </cell>
          <cell r="F2070">
            <v>0</v>
          </cell>
          <cell r="G2070">
            <v>0</v>
          </cell>
          <cell r="J2070">
            <v>0</v>
          </cell>
          <cell r="K2070">
            <v>0</v>
          </cell>
          <cell r="L2070">
            <v>0</v>
          </cell>
          <cell r="M2070">
            <v>0</v>
          </cell>
          <cell r="N2070">
            <v>0</v>
          </cell>
          <cell r="O2070">
            <v>0</v>
          </cell>
          <cell r="P2070">
            <v>0</v>
          </cell>
          <cell r="Q2070">
            <v>0</v>
          </cell>
          <cell r="R2070">
            <v>0</v>
          </cell>
          <cell r="S2070">
            <v>0</v>
          </cell>
          <cell r="T2070">
            <v>0</v>
          </cell>
          <cell r="U2070">
            <v>0</v>
          </cell>
          <cell r="V2070">
            <v>0</v>
          </cell>
          <cell r="W2070">
            <v>0</v>
          </cell>
          <cell r="X2070">
            <v>0</v>
          </cell>
          <cell r="Y2070">
            <v>0</v>
          </cell>
          <cell r="Z2070">
            <v>0</v>
          </cell>
          <cell r="AA2070">
            <v>0</v>
          </cell>
          <cell r="AB2070">
            <v>0</v>
          </cell>
          <cell r="AC2070">
            <v>0</v>
          </cell>
          <cell r="AD2070">
            <v>0</v>
          </cell>
          <cell r="AE2070">
            <v>0</v>
          </cell>
          <cell r="AF2070">
            <v>0</v>
          </cell>
          <cell r="AG2070">
            <v>0</v>
          </cell>
          <cell r="AH2070">
            <v>0</v>
          </cell>
          <cell r="AI2070">
            <v>0</v>
          </cell>
        </row>
        <row r="2071">
          <cell r="C2071" t="str">
            <v>SL1088000</v>
          </cell>
          <cell r="D2071">
            <v>0</v>
          </cell>
          <cell r="E2071">
            <v>0</v>
          </cell>
          <cell r="F2071">
            <v>0</v>
          </cell>
          <cell r="G2071">
            <v>0</v>
          </cell>
          <cell r="J2071">
            <v>0</v>
          </cell>
          <cell r="K2071">
            <v>0</v>
          </cell>
          <cell r="L2071">
            <v>0</v>
          </cell>
          <cell r="M2071">
            <v>0</v>
          </cell>
          <cell r="N2071">
            <v>0</v>
          </cell>
          <cell r="O2071">
            <v>0</v>
          </cell>
          <cell r="P2071">
            <v>0</v>
          </cell>
          <cell r="Q2071">
            <v>0</v>
          </cell>
          <cell r="R2071">
            <v>0</v>
          </cell>
          <cell r="S2071">
            <v>0</v>
          </cell>
          <cell r="T2071">
            <v>0</v>
          </cell>
          <cell r="U2071">
            <v>0</v>
          </cell>
          <cell r="V2071">
            <v>0</v>
          </cell>
          <cell r="W2071">
            <v>0</v>
          </cell>
          <cell r="X2071">
            <v>0</v>
          </cell>
          <cell r="Y2071">
            <v>0</v>
          </cell>
          <cell r="Z2071">
            <v>0</v>
          </cell>
          <cell r="AA2071">
            <v>0</v>
          </cell>
          <cell r="AB2071">
            <v>0</v>
          </cell>
          <cell r="AC2071">
            <v>0</v>
          </cell>
          <cell r="AD2071">
            <v>0</v>
          </cell>
          <cell r="AE2071">
            <v>0</v>
          </cell>
          <cell r="AF2071">
            <v>0</v>
          </cell>
          <cell r="AG2071">
            <v>0</v>
          </cell>
          <cell r="AH2071">
            <v>0</v>
          </cell>
          <cell r="AI2071">
            <v>0</v>
          </cell>
        </row>
        <row r="2072">
          <cell r="C2072" t="str">
            <v>SL1088100</v>
          </cell>
          <cell r="D2072">
            <v>0</v>
          </cell>
          <cell r="E2072">
            <v>0</v>
          </cell>
          <cell r="F2072">
            <v>0</v>
          </cell>
          <cell r="G2072">
            <v>0</v>
          </cell>
          <cell r="J2072">
            <v>0</v>
          </cell>
          <cell r="K2072">
            <v>0</v>
          </cell>
          <cell r="L2072">
            <v>0</v>
          </cell>
          <cell r="M2072">
            <v>0</v>
          </cell>
          <cell r="N2072">
            <v>0</v>
          </cell>
          <cell r="O2072">
            <v>0</v>
          </cell>
          <cell r="P2072">
            <v>0</v>
          </cell>
          <cell r="Q2072">
            <v>0</v>
          </cell>
          <cell r="R2072">
            <v>0</v>
          </cell>
          <cell r="S2072">
            <v>0</v>
          </cell>
          <cell r="T2072">
            <v>0</v>
          </cell>
          <cell r="U2072">
            <v>0</v>
          </cell>
          <cell r="V2072">
            <v>0</v>
          </cell>
          <cell r="W2072">
            <v>0</v>
          </cell>
          <cell r="X2072">
            <v>0</v>
          </cell>
          <cell r="Y2072">
            <v>0</v>
          </cell>
          <cell r="Z2072">
            <v>0</v>
          </cell>
          <cell r="AA2072">
            <v>0</v>
          </cell>
          <cell r="AB2072">
            <v>0</v>
          </cell>
          <cell r="AC2072">
            <v>0</v>
          </cell>
          <cell r="AD2072">
            <v>0</v>
          </cell>
          <cell r="AE2072">
            <v>0</v>
          </cell>
          <cell r="AF2072">
            <v>0</v>
          </cell>
          <cell r="AG2072">
            <v>0</v>
          </cell>
          <cell r="AH2072">
            <v>0</v>
          </cell>
          <cell r="AI2072">
            <v>0</v>
          </cell>
        </row>
        <row r="2073">
          <cell r="C2073" t="str">
            <v>SL1088200</v>
          </cell>
          <cell r="D2073">
            <v>0</v>
          </cell>
          <cell r="E2073">
            <v>0</v>
          </cell>
          <cell r="F2073">
            <v>0</v>
          </cell>
          <cell r="G2073">
            <v>0</v>
          </cell>
          <cell r="J2073">
            <v>0</v>
          </cell>
          <cell r="K2073">
            <v>0</v>
          </cell>
          <cell r="L2073">
            <v>0</v>
          </cell>
          <cell r="M2073">
            <v>0</v>
          </cell>
          <cell r="N2073">
            <v>0</v>
          </cell>
          <cell r="O2073">
            <v>0</v>
          </cell>
          <cell r="P2073">
            <v>0</v>
          </cell>
          <cell r="Q2073">
            <v>0</v>
          </cell>
          <cell r="R2073">
            <v>0</v>
          </cell>
          <cell r="S2073">
            <v>0</v>
          </cell>
          <cell r="T2073">
            <v>0</v>
          </cell>
          <cell r="U2073">
            <v>0</v>
          </cell>
          <cell r="V2073">
            <v>0</v>
          </cell>
          <cell r="W2073">
            <v>0</v>
          </cell>
          <cell r="X2073">
            <v>0</v>
          </cell>
          <cell r="Y2073">
            <v>0</v>
          </cell>
          <cell r="Z2073">
            <v>0</v>
          </cell>
          <cell r="AA2073">
            <v>0</v>
          </cell>
          <cell r="AB2073">
            <v>0</v>
          </cell>
          <cell r="AC2073">
            <v>0</v>
          </cell>
          <cell r="AD2073">
            <v>0</v>
          </cell>
          <cell r="AE2073">
            <v>0</v>
          </cell>
          <cell r="AF2073">
            <v>0</v>
          </cell>
          <cell r="AG2073">
            <v>0</v>
          </cell>
          <cell r="AH2073">
            <v>0</v>
          </cell>
          <cell r="AI2073">
            <v>0</v>
          </cell>
        </row>
        <row r="2074">
          <cell r="C2074" t="str">
            <v>SL1088300</v>
          </cell>
          <cell r="D2074">
            <v>0</v>
          </cell>
          <cell r="E2074">
            <v>0</v>
          </cell>
          <cell r="F2074">
            <v>0</v>
          </cell>
          <cell r="G2074">
            <v>0</v>
          </cell>
          <cell r="J2074">
            <v>0</v>
          </cell>
          <cell r="K2074">
            <v>0</v>
          </cell>
          <cell r="L2074">
            <v>0</v>
          </cell>
          <cell r="M2074">
            <v>0</v>
          </cell>
          <cell r="N2074">
            <v>0</v>
          </cell>
          <cell r="O2074">
            <v>0</v>
          </cell>
          <cell r="P2074">
            <v>0</v>
          </cell>
          <cell r="Q2074">
            <v>0</v>
          </cell>
          <cell r="R2074">
            <v>0</v>
          </cell>
          <cell r="S2074">
            <v>0</v>
          </cell>
          <cell r="T2074">
            <v>0</v>
          </cell>
          <cell r="U2074">
            <v>0</v>
          </cell>
          <cell r="V2074">
            <v>0</v>
          </cell>
          <cell r="W2074">
            <v>0</v>
          </cell>
          <cell r="X2074">
            <v>0</v>
          </cell>
          <cell r="Y2074">
            <v>0</v>
          </cell>
          <cell r="Z2074">
            <v>0</v>
          </cell>
          <cell r="AA2074">
            <v>0</v>
          </cell>
          <cell r="AB2074">
            <v>0</v>
          </cell>
          <cell r="AC2074">
            <v>0</v>
          </cell>
          <cell r="AD2074">
            <v>0</v>
          </cell>
          <cell r="AE2074">
            <v>0</v>
          </cell>
          <cell r="AF2074">
            <v>0</v>
          </cell>
          <cell r="AG2074">
            <v>0</v>
          </cell>
          <cell r="AH2074">
            <v>0</v>
          </cell>
          <cell r="AI2074">
            <v>0</v>
          </cell>
        </row>
        <row r="2075">
          <cell r="C2075" t="str">
            <v>SL1088400</v>
          </cell>
          <cell r="D2075">
            <v>0</v>
          </cell>
          <cell r="E2075">
            <v>0</v>
          </cell>
          <cell r="F2075">
            <v>0</v>
          </cell>
          <cell r="G2075">
            <v>0</v>
          </cell>
          <cell r="J2075">
            <v>0</v>
          </cell>
          <cell r="K2075">
            <v>0</v>
          </cell>
          <cell r="L2075">
            <v>0</v>
          </cell>
          <cell r="M2075">
            <v>0</v>
          </cell>
          <cell r="N2075">
            <v>0</v>
          </cell>
          <cell r="O2075">
            <v>0</v>
          </cell>
          <cell r="P2075">
            <v>0</v>
          </cell>
          <cell r="Q2075">
            <v>0</v>
          </cell>
          <cell r="R2075">
            <v>0</v>
          </cell>
          <cell r="S2075">
            <v>0</v>
          </cell>
          <cell r="T2075">
            <v>0</v>
          </cell>
          <cell r="U2075">
            <v>0</v>
          </cell>
          <cell r="V2075">
            <v>0</v>
          </cell>
          <cell r="W2075">
            <v>0</v>
          </cell>
          <cell r="X2075">
            <v>0</v>
          </cell>
          <cell r="Y2075">
            <v>0</v>
          </cell>
          <cell r="Z2075">
            <v>0</v>
          </cell>
          <cell r="AA2075">
            <v>0</v>
          </cell>
          <cell r="AB2075">
            <v>0</v>
          </cell>
          <cell r="AC2075">
            <v>0</v>
          </cell>
          <cell r="AD2075">
            <v>0</v>
          </cell>
          <cell r="AE2075">
            <v>0</v>
          </cell>
          <cell r="AF2075">
            <v>0</v>
          </cell>
          <cell r="AG2075">
            <v>0</v>
          </cell>
          <cell r="AH2075">
            <v>0</v>
          </cell>
          <cell r="AI2075">
            <v>0</v>
          </cell>
        </row>
        <row r="2076">
          <cell r="C2076" t="str">
            <v>SL1088500</v>
          </cell>
          <cell r="D2076">
            <v>0</v>
          </cell>
          <cell r="E2076">
            <v>0</v>
          </cell>
          <cell r="F2076">
            <v>0</v>
          </cell>
          <cell r="G2076">
            <v>0</v>
          </cell>
          <cell r="J2076">
            <v>0</v>
          </cell>
          <cell r="K2076">
            <v>0</v>
          </cell>
          <cell r="L2076">
            <v>0</v>
          </cell>
          <cell r="M2076">
            <v>0</v>
          </cell>
          <cell r="N2076">
            <v>0</v>
          </cell>
          <cell r="O2076">
            <v>0</v>
          </cell>
          <cell r="P2076">
            <v>0</v>
          </cell>
          <cell r="Q2076">
            <v>0</v>
          </cell>
          <cell r="R2076">
            <v>0</v>
          </cell>
          <cell r="S2076">
            <v>0</v>
          </cell>
          <cell r="T2076">
            <v>0</v>
          </cell>
          <cell r="U2076">
            <v>0</v>
          </cell>
          <cell r="V2076">
            <v>0</v>
          </cell>
          <cell r="W2076">
            <v>0</v>
          </cell>
          <cell r="X2076">
            <v>0</v>
          </cell>
          <cell r="Y2076">
            <v>0</v>
          </cell>
          <cell r="Z2076">
            <v>0</v>
          </cell>
          <cell r="AA2076">
            <v>0</v>
          </cell>
          <cell r="AB2076">
            <v>0</v>
          </cell>
          <cell r="AC2076">
            <v>0</v>
          </cell>
          <cell r="AD2076">
            <v>0</v>
          </cell>
          <cell r="AE2076">
            <v>0</v>
          </cell>
          <cell r="AF2076">
            <v>0</v>
          </cell>
          <cell r="AG2076">
            <v>0</v>
          </cell>
          <cell r="AH2076">
            <v>0</v>
          </cell>
          <cell r="AI2076">
            <v>0</v>
          </cell>
        </row>
        <row r="2077">
          <cell r="C2077" t="str">
            <v>SL1088600</v>
          </cell>
          <cell r="D2077">
            <v>0</v>
          </cell>
          <cell r="E2077">
            <v>0</v>
          </cell>
          <cell r="F2077">
            <v>0</v>
          </cell>
          <cell r="G2077">
            <v>0</v>
          </cell>
          <cell r="J2077">
            <v>0</v>
          </cell>
          <cell r="K2077">
            <v>0</v>
          </cell>
          <cell r="L2077">
            <v>0</v>
          </cell>
          <cell r="M2077">
            <v>0</v>
          </cell>
          <cell r="N2077">
            <v>0</v>
          </cell>
          <cell r="O2077">
            <v>0</v>
          </cell>
          <cell r="P2077">
            <v>0</v>
          </cell>
          <cell r="Q2077">
            <v>0</v>
          </cell>
          <cell r="R2077">
            <v>0</v>
          </cell>
          <cell r="S2077">
            <v>0</v>
          </cell>
          <cell r="T2077">
            <v>0</v>
          </cell>
          <cell r="U2077">
            <v>0</v>
          </cell>
          <cell r="V2077">
            <v>0</v>
          </cell>
          <cell r="W2077">
            <v>0</v>
          </cell>
          <cell r="X2077">
            <v>0</v>
          </cell>
          <cell r="Y2077">
            <v>0</v>
          </cell>
          <cell r="Z2077">
            <v>0</v>
          </cell>
          <cell r="AA2077">
            <v>0</v>
          </cell>
          <cell r="AB2077">
            <v>0</v>
          </cell>
          <cell r="AC2077">
            <v>0</v>
          </cell>
          <cell r="AD2077">
            <v>0</v>
          </cell>
          <cell r="AE2077">
            <v>0</v>
          </cell>
          <cell r="AF2077">
            <v>0</v>
          </cell>
          <cell r="AG2077">
            <v>0</v>
          </cell>
          <cell r="AH2077">
            <v>0</v>
          </cell>
          <cell r="AI2077">
            <v>0</v>
          </cell>
        </row>
        <row r="2078">
          <cell r="C2078" t="str">
            <v>SL1088700</v>
          </cell>
          <cell r="D2078">
            <v>0</v>
          </cell>
          <cell r="E2078">
            <v>0</v>
          </cell>
          <cell r="F2078">
            <v>0</v>
          </cell>
          <cell r="G2078">
            <v>0</v>
          </cell>
          <cell r="J2078">
            <v>0</v>
          </cell>
          <cell r="K2078">
            <v>0</v>
          </cell>
          <cell r="L2078">
            <v>0</v>
          </cell>
          <cell r="M2078">
            <v>0</v>
          </cell>
          <cell r="N2078">
            <v>0</v>
          </cell>
          <cell r="O2078">
            <v>0</v>
          </cell>
          <cell r="P2078">
            <v>0</v>
          </cell>
          <cell r="Q2078">
            <v>0</v>
          </cell>
          <cell r="R2078">
            <v>0</v>
          </cell>
          <cell r="S2078">
            <v>0</v>
          </cell>
          <cell r="T2078">
            <v>0</v>
          </cell>
          <cell r="U2078">
            <v>0</v>
          </cell>
          <cell r="V2078">
            <v>0</v>
          </cell>
          <cell r="W2078">
            <v>0</v>
          </cell>
          <cell r="X2078">
            <v>0</v>
          </cell>
          <cell r="Y2078">
            <v>0</v>
          </cell>
          <cell r="Z2078">
            <v>0</v>
          </cell>
          <cell r="AA2078">
            <v>0</v>
          </cell>
          <cell r="AB2078">
            <v>0</v>
          </cell>
          <cell r="AC2078">
            <v>0</v>
          </cell>
          <cell r="AD2078">
            <v>0</v>
          </cell>
          <cell r="AE2078">
            <v>0</v>
          </cell>
          <cell r="AF2078">
            <v>0</v>
          </cell>
          <cell r="AG2078">
            <v>0</v>
          </cell>
          <cell r="AH2078">
            <v>0</v>
          </cell>
          <cell r="AI2078">
            <v>0</v>
          </cell>
        </row>
        <row r="2079">
          <cell r="C2079" t="str">
            <v>SL1088800</v>
          </cell>
          <cell r="D2079">
            <v>0</v>
          </cell>
          <cell r="E2079">
            <v>0</v>
          </cell>
          <cell r="F2079">
            <v>0</v>
          </cell>
          <cell r="G2079">
            <v>0</v>
          </cell>
          <cell r="J2079">
            <v>0</v>
          </cell>
          <cell r="K2079">
            <v>0</v>
          </cell>
          <cell r="L2079">
            <v>0</v>
          </cell>
          <cell r="M2079">
            <v>0</v>
          </cell>
          <cell r="N2079">
            <v>0</v>
          </cell>
          <cell r="O2079">
            <v>0</v>
          </cell>
          <cell r="P2079">
            <v>0</v>
          </cell>
          <cell r="Q2079">
            <v>0</v>
          </cell>
          <cell r="R2079">
            <v>0</v>
          </cell>
          <cell r="S2079">
            <v>0</v>
          </cell>
          <cell r="T2079">
            <v>0</v>
          </cell>
          <cell r="U2079">
            <v>0</v>
          </cell>
          <cell r="V2079">
            <v>0</v>
          </cell>
          <cell r="W2079">
            <v>0</v>
          </cell>
          <cell r="X2079">
            <v>0</v>
          </cell>
          <cell r="Y2079">
            <v>0</v>
          </cell>
          <cell r="Z2079">
            <v>0</v>
          </cell>
          <cell r="AA2079">
            <v>0</v>
          </cell>
          <cell r="AB2079">
            <v>0</v>
          </cell>
          <cell r="AC2079">
            <v>0</v>
          </cell>
          <cell r="AD2079">
            <v>0</v>
          </cell>
          <cell r="AE2079">
            <v>0</v>
          </cell>
          <cell r="AF2079">
            <v>0</v>
          </cell>
          <cell r="AG2079">
            <v>0</v>
          </cell>
          <cell r="AH2079">
            <v>0</v>
          </cell>
          <cell r="AI2079">
            <v>0</v>
          </cell>
        </row>
        <row r="2080">
          <cell r="C2080" t="str">
            <v>SL1088900</v>
          </cell>
          <cell r="D2080">
            <v>0</v>
          </cell>
          <cell r="E2080">
            <v>0</v>
          </cell>
          <cell r="F2080">
            <v>0</v>
          </cell>
          <cell r="G2080">
            <v>0</v>
          </cell>
          <cell r="J2080">
            <v>0</v>
          </cell>
          <cell r="K2080">
            <v>0</v>
          </cell>
          <cell r="L2080">
            <v>0</v>
          </cell>
          <cell r="M2080">
            <v>0</v>
          </cell>
          <cell r="N2080">
            <v>0</v>
          </cell>
          <cell r="O2080">
            <v>0</v>
          </cell>
          <cell r="P2080">
            <v>0</v>
          </cell>
          <cell r="Q2080">
            <v>0</v>
          </cell>
          <cell r="R2080">
            <v>0</v>
          </cell>
          <cell r="S2080">
            <v>0</v>
          </cell>
          <cell r="T2080">
            <v>0</v>
          </cell>
          <cell r="U2080">
            <v>0</v>
          </cell>
          <cell r="V2080">
            <v>0</v>
          </cell>
          <cell r="W2080">
            <v>0</v>
          </cell>
          <cell r="X2080">
            <v>0</v>
          </cell>
          <cell r="Y2080">
            <v>0</v>
          </cell>
          <cell r="Z2080">
            <v>0</v>
          </cell>
          <cell r="AA2080">
            <v>0</v>
          </cell>
          <cell r="AB2080">
            <v>0</v>
          </cell>
          <cell r="AC2080">
            <v>0</v>
          </cell>
          <cell r="AD2080">
            <v>0</v>
          </cell>
          <cell r="AE2080">
            <v>0</v>
          </cell>
          <cell r="AF2080">
            <v>0</v>
          </cell>
          <cell r="AG2080">
            <v>0</v>
          </cell>
          <cell r="AH2080">
            <v>0</v>
          </cell>
          <cell r="AI2080">
            <v>0</v>
          </cell>
        </row>
        <row r="2081">
          <cell r="C2081" t="str">
            <v>SL1089000</v>
          </cell>
          <cell r="D2081">
            <v>0</v>
          </cell>
          <cell r="E2081">
            <v>0</v>
          </cell>
          <cell r="F2081">
            <v>0</v>
          </cell>
          <cell r="G2081">
            <v>0</v>
          </cell>
          <cell r="J2081">
            <v>0</v>
          </cell>
          <cell r="K2081">
            <v>0</v>
          </cell>
          <cell r="L2081">
            <v>0</v>
          </cell>
          <cell r="M2081">
            <v>0</v>
          </cell>
          <cell r="N2081">
            <v>0</v>
          </cell>
          <cell r="O2081">
            <v>0</v>
          </cell>
          <cell r="P2081">
            <v>0</v>
          </cell>
          <cell r="Q2081">
            <v>0</v>
          </cell>
          <cell r="R2081">
            <v>0</v>
          </cell>
          <cell r="S2081">
            <v>0</v>
          </cell>
          <cell r="T2081">
            <v>0</v>
          </cell>
          <cell r="U2081">
            <v>0</v>
          </cell>
          <cell r="V2081">
            <v>0</v>
          </cell>
          <cell r="W2081">
            <v>0</v>
          </cell>
          <cell r="X2081">
            <v>0</v>
          </cell>
          <cell r="Y2081">
            <v>0</v>
          </cell>
          <cell r="Z2081">
            <v>0</v>
          </cell>
          <cell r="AA2081">
            <v>0</v>
          </cell>
          <cell r="AB2081">
            <v>0</v>
          </cell>
          <cell r="AC2081">
            <v>0</v>
          </cell>
          <cell r="AD2081">
            <v>0</v>
          </cell>
          <cell r="AE2081">
            <v>0</v>
          </cell>
          <cell r="AF2081">
            <v>0</v>
          </cell>
          <cell r="AG2081">
            <v>0</v>
          </cell>
          <cell r="AH2081">
            <v>0</v>
          </cell>
          <cell r="AI2081">
            <v>0</v>
          </cell>
        </row>
        <row r="2082">
          <cell r="C2082" t="str">
            <v>SL1089100</v>
          </cell>
          <cell r="D2082">
            <v>0</v>
          </cell>
          <cell r="E2082">
            <v>0</v>
          </cell>
          <cell r="F2082">
            <v>0</v>
          </cell>
          <cell r="G2082">
            <v>0</v>
          </cell>
          <cell r="J2082">
            <v>0</v>
          </cell>
          <cell r="K2082">
            <v>0</v>
          </cell>
          <cell r="L2082">
            <v>0</v>
          </cell>
          <cell r="M2082">
            <v>0</v>
          </cell>
          <cell r="N2082">
            <v>0</v>
          </cell>
          <cell r="O2082">
            <v>0</v>
          </cell>
          <cell r="P2082">
            <v>0</v>
          </cell>
          <cell r="Q2082">
            <v>0</v>
          </cell>
          <cell r="R2082">
            <v>0</v>
          </cell>
          <cell r="S2082">
            <v>0</v>
          </cell>
          <cell r="T2082">
            <v>0</v>
          </cell>
          <cell r="U2082">
            <v>0</v>
          </cell>
          <cell r="V2082">
            <v>0</v>
          </cell>
          <cell r="W2082">
            <v>0</v>
          </cell>
          <cell r="X2082">
            <v>0</v>
          </cell>
          <cell r="Y2082">
            <v>0</v>
          </cell>
          <cell r="Z2082">
            <v>0</v>
          </cell>
          <cell r="AA2082">
            <v>0</v>
          </cell>
          <cell r="AB2082">
            <v>0</v>
          </cell>
          <cell r="AC2082">
            <v>0</v>
          </cell>
          <cell r="AD2082">
            <v>0</v>
          </cell>
          <cell r="AE2082">
            <v>0</v>
          </cell>
          <cell r="AF2082">
            <v>0</v>
          </cell>
          <cell r="AG2082">
            <v>0</v>
          </cell>
          <cell r="AH2082">
            <v>0</v>
          </cell>
          <cell r="AI2082">
            <v>0</v>
          </cell>
        </row>
        <row r="2083">
          <cell r="C2083" t="str">
            <v>SL1089200</v>
          </cell>
          <cell r="D2083">
            <v>0</v>
          </cell>
          <cell r="E2083">
            <v>0</v>
          </cell>
          <cell r="F2083">
            <v>0</v>
          </cell>
          <cell r="G2083">
            <v>0</v>
          </cell>
          <cell r="J2083">
            <v>0</v>
          </cell>
          <cell r="K2083">
            <v>0</v>
          </cell>
          <cell r="L2083">
            <v>0</v>
          </cell>
          <cell r="M2083">
            <v>0</v>
          </cell>
          <cell r="N2083">
            <v>0</v>
          </cell>
          <cell r="O2083">
            <v>0</v>
          </cell>
          <cell r="P2083">
            <v>0</v>
          </cell>
          <cell r="Q2083">
            <v>0</v>
          </cell>
          <cell r="R2083">
            <v>0</v>
          </cell>
          <cell r="S2083">
            <v>0</v>
          </cell>
          <cell r="T2083">
            <v>0</v>
          </cell>
          <cell r="U2083">
            <v>0</v>
          </cell>
          <cell r="V2083">
            <v>0</v>
          </cell>
          <cell r="W2083">
            <v>0</v>
          </cell>
          <cell r="X2083">
            <v>0</v>
          </cell>
          <cell r="Y2083">
            <v>0</v>
          </cell>
          <cell r="Z2083">
            <v>0</v>
          </cell>
          <cell r="AA2083">
            <v>0</v>
          </cell>
          <cell r="AB2083">
            <v>0</v>
          </cell>
          <cell r="AC2083">
            <v>0</v>
          </cell>
          <cell r="AD2083">
            <v>0</v>
          </cell>
          <cell r="AE2083">
            <v>0</v>
          </cell>
          <cell r="AF2083">
            <v>0</v>
          </cell>
          <cell r="AG2083">
            <v>0</v>
          </cell>
          <cell r="AH2083">
            <v>0</v>
          </cell>
          <cell r="AI2083">
            <v>0</v>
          </cell>
        </row>
        <row r="2084">
          <cell r="C2084" t="str">
            <v>SL1089300</v>
          </cell>
          <cell r="D2084">
            <v>0</v>
          </cell>
          <cell r="E2084">
            <v>0</v>
          </cell>
          <cell r="F2084">
            <v>0</v>
          </cell>
          <cell r="G2084">
            <v>0</v>
          </cell>
          <cell r="J2084">
            <v>0</v>
          </cell>
          <cell r="K2084">
            <v>0</v>
          </cell>
          <cell r="L2084">
            <v>0</v>
          </cell>
          <cell r="M2084">
            <v>0</v>
          </cell>
          <cell r="N2084">
            <v>0</v>
          </cell>
          <cell r="O2084">
            <v>0</v>
          </cell>
          <cell r="P2084">
            <v>0</v>
          </cell>
          <cell r="Q2084">
            <v>0</v>
          </cell>
          <cell r="R2084">
            <v>0</v>
          </cell>
          <cell r="S2084">
            <v>0</v>
          </cell>
          <cell r="T2084">
            <v>0</v>
          </cell>
          <cell r="U2084">
            <v>0</v>
          </cell>
          <cell r="V2084">
            <v>0</v>
          </cell>
          <cell r="W2084">
            <v>0</v>
          </cell>
          <cell r="X2084">
            <v>0</v>
          </cell>
          <cell r="Y2084">
            <v>0</v>
          </cell>
          <cell r="Z2084">
            <v>0</v>
          </cell>
          <cell r="AA2084">
            <v>0</v>
          </cell>
          <cell r="AB2084">
            <v>0</v>
          </cell>
          <cell r="AC2084">
            <v>0</v>
          </cell>
          <cell r="AD2084">
            <v>0</v>
          </cell>
          <cell r="AE2084">
            <v>0</v>
          </cell>
          <cell r="AF2084">
            <v>0</v>
          </cell>
          <cell r="AG2084">
            <v>0</v>
          </cell>
          <cell r="AH2084">
            <v>0</v>
          </cell>
          <cell r="AI2084">
            <v>0</v>
          </cell>
        </row>
        <row r="2085">
          <cell r="C2085" t="str">
            <v>SL1089400</v>
          </cell>
          <cell r="D2085">
            <v>0</v>
          </cell>
          <cell r="E2085">
            <v>0</v>
          </cell>
          <cell r="F2085">
            <v>0</v>
          </cell>
          <cell r="G2085">
            <v>0</v>
          </cell>
          <cell r="J2085">
            <v>0</v>
          </cell>
          <cell r="K2085">
            <v>0</v>
          </cell>
          <cell r="L2085">
            <v>0</v>
          </cell>
          <cell r="M2085">
            <v>0</v>
          </cell>
          <cell r="N2085">
            <v>0</v>
          </cell>
          <cell r="O2085">
            <v>0</v>
          </cell>
          <cell r="P2085">
            <v>0</v>
          </cell>
          <cell r="Q2085">
            <v>0</v>
          </cell>
          <cell r="R2085">
            <v>0</v>
          </cell>
          <cell r="S2085">
            <v>0</v>
          </cell>
          <cell r="T2085">
            <v>0</v>
          </cell>
          <cell r="U2085">
            <v>0</v>
          </cell>
          <cell r="V2085">
            <v>0</v>
          </cell>
          <cell r="W2085">
            <v>0</v>
          </cell>
          <cell r="X2085">
            <v>0</v>
          </cell>
          <cell r="Y2085">
            <v>0</v>
          </cell>
          <cell r="Z2085">
            <v>0</v>
          </cell>
          <cell r="AA2085">
            <v>0</v>
          </cell>
          <cell r="AB2085">
            <v>0</v>
          </cell>
          <cell r="AC2085">
            <v>0</v>
          </cell>
          <cell r="AD2085">
            <v>0</v>
          </cell>
          <cell r="AE2085">
            <v>0</v>
          </cell>
          <cell r="AF2085">
            <v>0</v>
          </cell>
          <cell r="AG2085">
            <v>0</v>
          </cell>
          <cell r="AH2085">
            <v>0</v>
          </cell>
          <cell r="AI2085">
            <v>0</v>
          </cell>
        </row>
        <row r="2086">
          <cell r="C2086" t="str">
            <v>SL1089500</v>
          </cell>
          <cell r="D2086">
            <v>0</v>
          </cell>
          <cell r="E2086">
            <v>0</v>
          </cell>
          <cell r="F2086">
            <v>0</v>
          </cell>
          <cell r="G2086">
            <v>0</v>
          </cell>
          <cell r="J2086">
            <v>0</v>
          </cell>
          <cell r="K2086">
            <v>0</v>
          </cell>
          <cell r="L2086">
            <v>0</v>
          </cell>
          <cell r="M2086">
            <v>0</v>
          </cell>
          <cell r="N2086">
            <v>0</v>
          </cell>
          <cell r="O2086">
            <v>0</v>
          </cell>
          <cell r="P2086">
            <v>0</v>
          </cell>
          <cell r="Q2086">
            <v>0</v>
          </cell>
          <cell r="R2086">
            <v>0</v>
          </cell>
          <cell r="S2086">
            <v>0</v>
          </cell>
          <cell r="T2086">
            <v>0</v>
          </cell>
          <cell r="U2086">
            <v>0</v>
          </cell>
          <cell r="V2086">
            <v>0</v>
          </cell>
          <cell r="W2086">
            <v>0</v>
          </cell>
          <cell r="X2086">
            <v>0</v>
          </cell>
          <cell r="Y2086">
            <v>0</v>
          </cell>
          <cell r="Z2086">
            <v>0</v>
          </cell>
          <cell r="AA2086">
            <v>0</v>
          </cell>
          <cell r="AB2086">
            <v>0</v>
          </cell>
          <cell r="AC2086">
            <v>0</v>
          </cell>
          <cell r="AD2086">
            <v>0</v>
          </cell>
          <cell r="AE2086">
            <v>0</v>
          </cell>
          <cell r="AF2086">
            <v>0</v>
          </cell>
          <cell r="AG2086">
            <v>0</v>
          </cell>
          <cell r="AH2086">
            <v>0</v>
          </cell>
          <cell r="AI2086">
            <v>0</v>
          </cell>
        </row>
        <row r="2087">
          <cell r="C2087" t="str">
            <v>SL1089600</v>
          </cell>
          <cell r="D2087">
            <v>0</v>
          </cell>
          <cell r="E2087">
            <v>0</v>
          </cell>
          <cell r="F2087">
            <v>0</v>
          </cell>
          <cell r="G2087">
            <v>0</v>
          </cell>
          <cell r="J2087">
            <v>0</v>
          </cell>
          <cell r="K2087">
            <v>0</v>
          </cell>
          <cell r="L2087">
            <v>0</v>
          </cell>
          <cell r="M2087">
            <v>0</v>
          </cell>
          <cell r="N2087">
            <v>0</v>
          </cell>
          <cell r="O2087">
            <v>0</v>
          </cell>
          <cell r="P2087">
            <v>0</v>
          </cell>
          <cell r="Q2087">
            <v>0</v>
          </cell>
          <cell r="R2087">
            <v>0</v>
          </cell>
          <cell r="S2087">
            <v>0</v>
          </cell>
          <cell r="T2087">
            <v>0</v>
          </cell>
          <cell r="U2087">
            <v>0</v>
          </cell>
          <cell r="V2087">
            <v>0</v>
          </cell>
          <cell r="W2087">
            <v>0</v>
          </cell>
          <cell r="X2087">
            <v>0</v>
          </cell>
          <cell r="Y2087">
            <v>0</v>
          </cell>
          <cell r="Z2087">
            <v>0</v>
          </cell>
          <cell r="AA2087">
            <v>0</v>
          </cell>
          <cell r="AB2087">
            <v>0</v>
          </cell>
          <cell r="AC2087">
            <v>0</v>
          </cell>
          <cell r="AD2087">
            <v>0</v>
          </cell>
          <cell r="AE2087">
            <v>0</v>
          </cell>
          <cell r="AF2087">
            <v>0</v>
          </cell>
          <cell r="AG2087">
            <v>0</v>
          </cell>
          <cell r="AH2087">
            <v>0</v>
          </cell>
          <cell r="AI2087">
            <v>0</v>
          </cell>
        </row>
        <row r="2088">
          <cell r="C2088" t="str">
            <v>SL1089700</v>
          </cell>
          <cell r="D2088">
            <v>0</v>
          </cell>
          <cell r="E2088">
            <v>0</v>
          </cell>
          <cell r="F2088">
            <v>0</v>
          </cell>
          <cell r="G2088">
            <v>0</v>
          </cell>
          <cell r="J2088">
            <v>0</v>
          </cell>
          <cell r="K2088">
            <v>0</v>
          </cell>
          <cell r="L2088">
            <v>0</v>
          </cell>
          <cell r="M2088">
            <v>0</v>
          </cell>
          <cell r="N2088">
            <v>0</v>
          </cell>
          <cell r="O2088">
            <v>0</v>
          </cell>
          <cell r="P2088">
            <v>0</v>
          </cell>
          <cell r="Q2088">
            <v>0</v>
          </cell>
          <cell r="R2088">
            <v>0</v>
          </cell>
          <cell r="S2088">
            <v>0</v>
          </cell>
          <cell r="T2088">
            <v>0</v>
          </cell>
          <cell r="U2088">
            <v>0</v>
          </cell>
          <cell r="V2088">
            <v>0</v>
          </cell>
          <cell r="W2088">
            <v>0</v>
          </cell>
          <cell r="X2088">
            <v>0</v>
          </cell>
          <cell r="Y2088">
            <v>0</v>
          </cell>
          <cell r="Z2088">
            <v>0</v>
          </cell>
          <cell r="AA2088">
            <v>0</v>
          </cell>
          <cell r="AB2088">
            <v>0</v>
          </cell>
          <cell r="AC2088">
            <v>0</v>
          </cell>
          <cell r="AD2088">
            <v>0</v>
          </cell>
          <cell r="AE2088">
            <v>0</v>
          </cell>
          <cell r="AF2088">
            <v>0</v>
          </cell>
          <cell r="AG2088">
            <v>0</v>
          </cell>
          <cell r="AH2088">
            <v>0</v>
          </cell>
          <cell r="AI2088">
            <v>0</v>
          </cell>
        </row>
        <row r="2089">
          <cell r="C2089" t="str">
            <v>SL1089800</v>
          </cell>
          <cell r="D2089">
            <v>0</v>
          </cell>
          <cell r="E2089">
            <v>0</v>
          </cell>
          <cell r="F2089">
            <v>0</v>
          </cell>
          <cell r="G2089">
            <v>0</v>
          </cell>
          <cell r="J2089">
            <v>0</v>
          </cell>
          <cell r="K2089">
            <v>0</v>
          </cell>
          <cell r="L2089">
            <v>0</v>
          </cell>
          <cell r="M2089">
            <v>0</v>
          </cell>
          <cell r="N2089">
            <v>0</v>
          </cell>
          <cell r="O2089">
            <v>0</v>
          </cell>
          <cell r="P2089">
            <v>0</v>
          </cell>
          <cell r="Q2089">
            <v>0</v>
          </cell>
          <cell r="R2089">
            <v>0</v>
          </cell>
          <cell r="S2089">
            <v>0</v>
          </cell>
          <cell r="T2089">
            <v>0</v>
          </cell>
          <cell r="U2089">
            <v>0</v>
          </cell>
          <cell r="V2089">
            <v>0</v>
          </cell>
          <cell r="W2089">
            <v>0</v>
          </cell>
          <cell r="X2089">
            <v>0</v>
          </cell>
          <cell r="Y2089">
            <v>0</v>
          </cell>
          <cell r="Z2089">
            <v>0</v>
          </cell>
          <cell r="AA2089">
            <v>0</v>
          </cell>
          <cell r="AB2089">
            <v>0</v>
          </cell>
          <cell r="AC2089">
            <v>0</v>
          </cell>
          <cell r="AD2089">
            <v>0</v>
          </cell>
          <cell r="AE2089">
            <v>0</v>
          </cell>
          <cell r="AF2089">
            <v>0</v>
          </cell>
          <cell r="AG2089">
            <v>0</v>
          </cell>
          <cell r="AH2089">
            <v>0</v>
          </cell>
          <cell r="AI2089">
            <v>0</v>
          </cell>
        </row>
        <row r="2090">
          <cell r="C2090" t="str">
            <v>SL1089900</v>
          </cell>
          <cell r="D2090">
            <v>0</v>
          </cell>
          <cell r="E2090">
            <v>0</v>
          </cell>
          <cell r="F2090">
            <v>0</v>
          </cell>
          <cell r="G2090">
            <v>0</v>
          </cell>
          <cell r="J2090">
            <v>0</v>
          </cell>
          <cell r="K2090">
            <v>0</v>
          </cell>
          <cell r="L2090">
            <v>0</v>
          </cell>
          <cell r="M2090">
            <v>0</v>
          </cell>
          <cell r="N2090">
            <v>0</v>
          </cell>
          <cell r="O2090">
            <v>0</v>
          </cell>
          <cell r="P2090">
            <v>0</v>
          </cell>
          <cell r="Q2090">
            <v>0</v>
          </cell>
          <cell r="R2090">
            <v>0</v>
          </cell>
          <cell r="S2090">
            <v>0</v>
          </cell>
          <cell r="T2090">
            <v>0</v>
          </cell>
          <cell r="U2090">
            <v>0</v>
          </cell>
          <cell r="V2090">
            <v>0</v>
          </cell>
          <cell r="W2090">
            <v>0</v>
          </cell>
          <cell r="X2090">
            <v>0</v>
          </cell>
          <cell r="Y2090">
            <v>0</v>
          </cell>
          <cell r="Z2090">
            <v>0</v>
          </cell>
          <cell r="AA2090">
            <v>0</v>
          </cell>
          <cell r="AB2090">
            <v>0</v>
          </cell>
          <cell r="AC2090">
            <v>0</v>
          </cell>
          <cell r="AD2090">
            <v>0</v>
          </cell>
          <cell r="AE2090">
            <v>0</v>
          </cell>
          <cell r="AF2090">
            <v>0</v>
          </cell>
          <cell r="AG2090">
            <v>0</v>
          </cell>
          <cell r="AH2090">
            <v>0</v>
          </cell>
          <cell r="AI2090">
            <v>0</v>
          </cell>
        </row>
        <row r="2091">
          <cell r="C2091" t="str">
            <v>SL1090000</v>
          </cell>
          <cell r="D2091">
            <v>0</v>
          </cell>
          <cell r="E2091">
            <v>0</v>
          </cell>
          <cell r="F2091">
            <v>0</v>
          </cell>
          <cell r="G2091">
            <v>0</v>
          </cell>
          <cell r="J2091">
            <v>0</v>
          </cell>
          <cell r="K2091">
            <v>0</v>
          </cell>
          <cell r="L2091">
            <v>0</v>
          </cell>
          <cell r="M2091">
            <v>0</v>
          </cell>
          <cell r="N2091">
            <v>0</v>
          </cell>
          <cell r="O2091">
            <v>0</v>
          </cell>
          <cell r="P2091">
            <v>0</v>
          </cell>
          <cell r="Q2091">
            <v>0</v>
          </cell>
          <cell r="R2091">
            <v>0</v>
          </cell>
          <cell r="S2091">
            <v>0</v>
          </cell>
          <cell r="T2091">
            <v>0</v>
          </cell>
          <cell r="U2091">
            <v>0</v>
          </cell>
          <cell r="V2091">
            <v>0</v>
          </cell>
          <cell r="W2091">
            <v>0</v>
          </cell>
          <cell r="X2091">
            <v>0</v>
          </cell>
          <cell r="Y2091">
            <v>0</v>
          </cell>
          <cell r="Z2091">
            <v>0</v>
          </cell>
          <cell r="AA2091">
            <v>0</v>
          </cell>
          <cell r="AB2091">
            <v>0</v>
          </cell>
          <cell r="AC2091">
            <v>0</v>
          </cell>
          <cell r="AD2091">
            <v>0</v>
          </cell>
          <cell r="AE2091">
            <v>0</v>
          </cell>
          <cell r="AF2091">
            <v>0</v>
          </cell>
          <cell r="AG2091">
            <v>0</v>
          </cell>
          <cell r="AH2091">
            <v>0</v>
          </cell>
          <cell r="AI2091">
            <v>0</v>
          </cell>
        </row>
        <row r="2092">
          <cell r="C2092" t="str">
            <v>SL1090100</v>
          </cell>
          <cell r="D2092">
            <v>0</v>
          </cell>
          <cell r="E2092">
            <v>0</v>
          </cell>
          <cell r="F2092">
            <v>0</v>
          </cell>
          <cell r="G2092">
            <v>0</v>
          </cell>
          <cell r="J2092">
            <v>0</v>
          </cell>
          <cell r="K2092">
            <v>0</v>
          </cell>
          <cell r="L2092">
            <v>0</v>
          </cell>
          <cell r="M2092">
            <v>0</v>
          </cell>
          <cell r="N2092">
            <v>0</v>
          </cell>
          <cell r="O2092">
            <v>0</v>
          </cell>
          <cell r="P2092">
            <v>0</v>
          </cell>
          <cell r="Q2092">
            <v>0</v>
          </cell>
          <cell r="R2092">
            <v>0</v>
          </cell>
          <cell r="S2092">
            <v>0</v>
          </cell>
          <cell r="T2092">
            <v>0</v>
          </cell>
          <cell r="U2092">
            <v>0</v>
          </cell>
          <cell r="V2092">
            <v>0</v>
          </cell>
          <cell r="W2092">
            <v>0</v>
          </cell>
          <cell r="X2092">
            <v>0</v>
          </cell>
          <cell r="Y2092">
            <v>0</v>
          </cell>
          <cell r="Z2092">
            <v>0</v>
          </cell>
          <cell r="AA2092">
            <v>0</v>
          </cell>
          <cell r="AB2092">
            <v>0</v>
          </cell>
          <cell r="AC2092">
            <v>0</v>
          </cell>
          <cell r="AD2092">
            <v>0</v>
          </cell>
          <cell r="AE2092">
            <v>0</v>
          </cell>
          <cell r="AF2092">
            <v>0</v>
          </cell>
          <cell r="AG2092">
            <v>0</v>
          </cell>
          <cell r="AH2092">
            <v>0</v>
          </cell>
          <cell r="AI2092">
            <v>0</v>
          </cell>
        </row>
        <row r="2093">
          <cell r="C2093" t="str">
            <v>SL1090200</v>
          </cell>
          <cell r="D2093">
            <v>0</v>
          </cell>
          <cell r="E2093">
            <v>0</v>
          </cell>
          <cell r="F2093">
            <v>0</v>
          </cell>
          <cell r="G2093">
            <v>0</v>
          </cell>
          <cell r="J2093">
            <v>0</v>
          </cell>
          <cell r="K2093">
            <v>0</v>
          </cell>
          <cell r="L2093">
            <v>0</v>
          </cell>
          <cell r="M2093">
            <v>0</v>
          </cell>
          <cell r="N2093">
            <v>0</v>
          </cell>
          <cell r="O2093">
            <v>0</v>
          </cell>
          <cell r="P2093">
            <v>0</v>
          </cell>
          <cell r="Q2093">
            <v>0</v>
          </cell>
          <cell r="R2093">
            <v>0</v>
          </cell>
          <cell r="S2093">
            <v>0</v>
          </cell>
          <cell r="T2093">
            <v>0</v>
          </cell>
          <cell r="U2093">
            <v>0</v>
          </cell>
          <cell r="V2093">
            <v>0</v>
          </cell>
          <cell r="W2093">
            <v>0</v>
          </cell>
          <cell r="X2093">
            <v>0</v>
          </cell>
          <cell r="Y2093">
            <v>0</v>
          </cell>
          <cell r="Z2093">
            <v>0</v>
          </cell>
          <cell r="AA2093">
            <v>0</v>
          </cell>
          <cell r="AB2093">
            <v>0</v>
          </cell>
          <cell r="AC2093">
            <v>0</v>
          </cell>
          <cell r="AD2093">
            <v>0</v>
          </cell>
          <cell r="AE2093">
            <v>0</v>
          </cell>
          <cell r="AF2093">
            <v>0</v>
          </cell>
          <cell r="AG2093">
            <v>0</v>
          </cell>
          <cell r="AH2093">
            <v>0</v>
          </cell>
          <cell r="AI2093">
            <v>0</v>
          </cell>
        </row>
        <row r="2094">
          <cell r="C2094" t="str">
            <v>SL1090300</v>
          </cell>
          <cell r="D2094">
            <v>0</v>
          </cell>
          <cell r="E2094">
            <v>0</v>
          </cell>
          <cell r="F2094">
            <v>0</v>
          </cell>
          <cell r="G2094">
            <v>0</v>
          </cell>
          <cell r="J2094">
            <v>0</v>
          </cell>
          <cell r="K2094">
            <v>0</v>
          </cell>
          <cell r="L2094">
            <v>0</v>
          </cell>
          <cell r="M2094">
            <v>0</v>
          </cell>
          <cell r="N2094">
            <v>0</v>
          </cell>
          <cell r="O2094">
            <v>0</v>
          </cell>
          <cell r="P2094">
            <v>0</v>
          </cell>
          <cell r="Q2094">
            <v>0</v>
          </cell>
          <cell r="R2094">
            <v>0</v>
          </cell>
          <cell r="S2094">
            <v>0</v>
          </cell>
          <cell r="T2094">
            <v>0</v>
          </cell>
          <cell r="U2094">
            <v>0</v>
          </cell>
          <cell r="V2094">
            <v>0</v>
          </cell>
          <cell r="W2094">
            <v>0</v>
          </cell>
          <cell r="X2094">
            <v>0</v>
          </cell>
          <cell r="Y2094">
            <v>0</v>
          </cell>
          <cell r="Z2094">
            <v>0</v>
          </cell>
          <cell r="AA2094">
            <v>0</v>
          </cell>
          <cell r="AB2094">
            <v>0</v>
          </cell>
          <cell r="AC2094">
            <v>0</v>
          </cell>
          <cell r="AD2094">
            <v>0</v>
          </cell>
          <cell r="AE2094">
            <v>0</v>
          </cell>
          <cell r="AF2094">
            <v>0</v>
          </cell>
          <cell r="AG2094">
            <v>0</v>
          </cell>
          <cell r="AH2094">
            <v>0</v>
          </cell>
          <cell r="AI2094">
            <v>0</v>
          </cell>
        </row>
        <row r="2095">
          <cell r="C2095" t="str">
            <v>SL1090400</v>
          </cell>
          <cell r="D2095">
            <v>0</v>
          </cell>
          <cell r="E2095">
            <v>0</v>
          </cell>
          <cell r="F2095">
            <v>0</v>
          </cell>
          <cell r="G2095">
            <v>0</v>
          </cell>
          <cell r="J2095">
            <v>0</v>
          </cell>
          <cell r="K2095">
            <v>0</v>
          </cell>
          <cell r="L2095">
            <v>0</v>
          </cell>
          <cell r="M2095">
            <v>0</v>
          </cell>
          <cell r="N2095">
            <v>0</v>
          </cell>
          <cell r="O2095">
            <v>0</v>
          </cell>
          <cell r="P2095">
            <v>0</v>
          </cell>
          <cell r="Q2095">
            <v>0</v>
          </cell>
          <cell r="R2095">
            <v>0</v>
          </cell>
          <cell r="S2095">
            <v>0</v>
          </cell>
          <cell r="T2095">
            <v>0</v>
          </cell>
          <cell r="U2095">
            <v>0</v>
          </cell>
          <cell r="V2095">
            <v>0</v>
          </cell>
          <cell r="W2095">
            <v>0</v>
          </cell>
          <cell r="X2095">
            <v>0</v>
          </cell>
          <cell r="Y2095">
            <v>0</v>
          </cell>
          <cell r="Z2095">
            <v>0</v>
          </cell>
          <cell r="AA2095">
            <v>0</v>
          </cell>
          <cell r="AB2095">
            <v>0</v>
          </cell>
          <cell r="AC2095">
            <v>0</v>
          </cell>
          <cell r="AD2095">
            <v>0</v>
          </cell>
          <cell r="AE2095">
            <v>0</v>
          </cell>
          <cell r="AF2095">
            <v>0</v>
          </cell>
          <cell r="AG2095">
            <v>0</v>
          </cell>
          <cell r="AH2095">
            <v>0</v>
          </cell>
          <cell r="AI2095">
            <v>0</v>
          </cell>
        </row>
        <row r="2096">
          <cell r="C2096" t="str">
            <v>SL1090500</v>
          </cell>
          <cell r="D2096">
            <v>0</v>
          </cell>
          <cell r="E2096">
            <v>0</v>
          </cell>
          <cell r="F2096">
            <v>0</v>
          </cell>
          <cell r="G2096">
            <v>0</v>
          </cell>
          <cell r="J2096">
            <v>0</v>
          </cell>
          <cell r="K2096">
            <v>0</v>
          </cell>
          <cell r="L2096">
            <v>0</v>
          </cell>
          <cell r="M2096">
            <v>0</v>
          </cell>
          <cell r="N2096">
            <v>0</v>
          </cell>
          <cell r="O2096">
            <v>0</v>
          </cell>
          <cell r="P2096">
            <v>0</v>
          </cell>
          <cell r="Q2096">
            <v>0</v>
          </cell>
          <cell r="R2096">
            <v>0</v>
          </cell>
          <cell r="S2096">
            <v>0</v>
          </cell>
          <cell r="T2096">
            <v>0</v>
          </cell>
          <cell r="U2096">
            <v>0</v>
          </cell>
          <cell r="V2096">
            <v>0</v>
          </cell>
          <cell r="W2096">
            <v>0</v>
          </cell>
          <cell r="X2096">
            <v>0</v>
          </cell>
          <cell r="Y2096">
            <v>0</v>
          </cell>
          <cell r="Z2096">
            <v>0</v>
          </cell>
          <cell r="AA2096">
            <v>0</v>
          </cell>
          <cell r="AB2096">
            <v>0</v>
          </cell>
          <cell r="AC2096">
            <v>0</v>
          </cell>
          <cell r="AD2096">
            <v>0</v>
          </cell>
          <cell r="AE2096">
            <v>0</v>
          </cell>
          <cell r="AF2096">
            <v>0</v>
          </cell>
          <cell r="AG2096">
            <v>0</v>
          </cell>
          <cell r="AH2096">
            <v>0</v>
          </cell>
          <cell r="AI2096">
            <v>0</v>
          </cell>
        </row>
        <row r="2097">
          <cell r="C2097" t="str">
            <v>SL1090600</v>
          </cell>
          <cell r="D2097">
            <v>0</v>
          </cell>
          <cell r="E2097">
            <v>0</v>
          </cell>
          <cell r="F2097">
            <v>0</v>
          </cell>
          <cell r="G2097">
            <v>0</v>
          </cell>
          <cell r="J2097">
            <v>0</v>
          </cell>
          <cell r="K2097">
            <v>0</v>
          </cell>
          <cell r="L2097">
            <v>0</v>
          </cell>
          <cell r="M2097">
            <v>0</v>
          </cell>
          <cell r="N2097">
            <v>0</v>
          </cell>
          <cell r="O2097">
            <v>0</v>
          </cell>
          <cell r="P2097">
            <v>0</v>
          </cell>
          <cell r="Q2097">
            <v>0</v>
          </cell>
          <cell r="R2097">
            <v>0</v>
          </cell>
          <cell r="S2097">
            <v>0</v>
          </cell>
          <cell r="T2097">
            <v>0</v>
          </cell>
          <cell r="U2097">
            <v>0</v>
          </cell>
          <cell r="V2097">
            <v>0</v>
          </cell>
          <cell r="W2097">
            <v>0</v>
          </cell>
          <cell r="X2097">
            <v>0</v>
          </cell>
          <cell r="Y2097">
            <v>0</v>
          </cell>
          <cell r="Z2097">
            <v>0</v>
          </cell>
          <cell r="AA2097">
            <v>0</v>
          </cell>
          <cell r="AB2097">
            <v>0</v>
          </cell>
          <cell r="AC2097">
            <v>0</v>
          </cell>
          <cell r="AD2097">
            <v>0</v>
          </cell>
          <cell r="AE2097">
            <v>0</v>
          </cell>
          <cell r="AF2097">
            <v>0</v>
          </cell>
          <cell r="AG2097">
            <v>0</v>
          </cell>
          <cell r="AH2097">
            <v>0</v>
          </cell>
          <cell r="AI2097">
            <v>0</v>
          </cell>
        </row>
        <row r="2098">
          <cell r="C2098" t="str">
            <v>SL1090700</v>
          </cell>
          <cell r="D2098">
            <v>0</v>
          </cell>
          <cell r="E2098">
            <v>0</v>
          </cell>
          <cell r="F2098">
            <v>0</v>
          </cell>
          <cell r="G2098">
            <v>0</v>
          </cell>
          <cell r="J2098">
            <v>0</v>
          </cell>
          <cell r="K2098">
            <v>0</v>
          </cell>
          <cell r="L2098">
            <v>0</v>
          </cell>
          <cell r="M2098">
            <v>0</v>
          </cell>
          <cell r="N2098">
            <v>0</v>
          </cell>
          <cell r="O2098">
            <v>0</v>
          </cell>
          <cell r="P2098">
            <v>0</v>
          </cell>
          <cell r="Q2098">
            <v>0</v>
          </cell>
          <cell r="R2098">
            <v>0</v>
          </cell>
          <cell r="S2098">
            <v>0</v>
          </cell>
          <cell r="T2098">
            <v>0</v>
          </cell>
          <cell r="U2098">
            <v>0</v>
          </cell>
          <cell r="V2098">
            <v>0</v>
          </cell>
          <cell r="W2098">
            <v>0</v>
          </cell>
          <cell r="X2098">
            <v>0</v>
          </cell>
          <cell r="Y2098">
            <v>0</v>
          </cell>
          <cell r="Z2098">
            <v>0</v>
          </cell>
          <cell r="AA2098">
            <v>0</v>
          </cell>
          <cell r="AB2098">
            <v>0</v>
          </cell>
          <cell r="AC2098">
            <v>0</v>
          </cell>
          <cell r="AD2098">
            <v>0</v>
          </cell>
          <cell r="AE2098">
            <v>0</v>
          </cell>
          <cell r="AF2098">
            <v>0</v>
          </cell>
          <cell r="AG2098">
            <v>0</v>
          </cell>
          <cell r="AH2098">
            <v>0</v>
          </cell>
          <cell r="AI2098">
            <v>0</v>
          </cell>
        </row>
        <row r="2099">
          <cell r="C2099" t="str">
            <v>SL1090800</v>
          </cell>
          <cell r="D2099">
            <v>0</v>
          </cell>
          <cell r="E2099">
            <v>0</v>
          </cell>
          <cell r="F2099">
            <v>0</v>
          </cell>
          <cell r="G2099">
            <v>0</v>
          </cell>
          <cell r="J2099">
            <v>0</v>
          </cell>
          <cell r="K2099">
            <v>0</v>
          </cell>
          <cell r="L2099">
            <v>0</v>
          </cell>
          <cell r="M2099">
            <v>0</v>
          </cell>
          <cell r="N2099">
            <v>0</v>
          </cell>
          <cell r="O2099">
            <v>0</v>
          </cell>
          <cell r="P2099">
            <v>0</v>
          </cell>
          <cell r="Q2099">
            <v>0</v>
          </cell>
          <cell r="R2099">
            <v>0</v>
          </cell>
          <cell r="S2099">
            <v>0</v>
          </cell>
          <cell r="T2099">
            <v>0</v>
          </cell>
          <cell r="U2099">
            <v>0</v>
          </cell>
          <cell r="V2099">
            <v>0</v>
          </cell>
          <cell r="W2099">
            <v>0</v>
          </cell>
          <cell r="X2099">
            <v>0</v>
          </cell>
          <cell r="Y2099">
            <v>0</v>
          </cell>
          <cell r="Z2099">
            <v>0</v>
          </cell>
          <cell r="AA2099">
            <v>0</v>
          </cell>
          <cell r="AB2099">
            <v>0</v>
          </cell>
          <cell r="AC2099">
            <v>0</v>
          </cell>
          <cell r="AD2099">
            <v>0</v>
          </cell>
          <cell r="AE2099">
            <v>0</v>
          </cell>
          <cell r="AF2099">
            <v>0</v>
          </cell>
          <cell r="AG2099">
            <v>0</v>
          </cell>
          <cell r="AH2099">
            <v>0</v>
          </cell>
          <cell r="AI2099">
            <v>0</v>
          </cell>
        </row>
        <row r="2100">
          <cell r="C2100" t="str">
            <v>SL1090900</v>
          </cell>
          <cell r="D2100">
            <v>0</v>
          </cell>
          <cell r="E2100">
            <v>0</v>
          </cell>
          <cell r="F2100">
            <v>0</v>
          </cell>
          <cell r="G2100">
            <v>0</v>
          </cell>
          <cell r="J2100">
            <v>0</v>
          </cell>
          <cell r="K2100">
            <v>0</v>
          </cell>
          <cell r="L2100">
            <v>0</v>
          </cell>
          <cell r="M2100">
            <v>0</v>
          </cell>
          <cell r="N2100">
            <v>0</v>
          </cell>
          <cell r="O2100">
            <v>0</v>
          </cell>
          <cell r="P2100">
            <v>0</v>
          </cell>
          <cell r="Q2100">
            <v>0</v>
          </cell>
          <cell r="R2100">
            <v>0</v>
          </cell>
          <cell r="S2100">
            <v>0</v>
          </cell>
          <cell r="T2100">
            <v>0</v>
          </cell>
          <cell r="U2100">
            <v>0</v>
          </cell>
          <cell r="V2100">
            <v>0</v>
          </cell>
          <cell r="W2100">
            <v>0</v>
          </cell>
          <cell r="X2100">
            <v>0</v>
          </cell>
          <cell r="Y2100">
            <v>0</v>
          </cell>
          <cell r="Z2100">
            <v>0</v>
          </cell>
          <cell r="AA2100">
            <v>0</v>
          </cell>
          <cell r="AB2100">
            <v>0</v>
          </cell>
          <cell r="AC2100">
            <v>0</v>
          </cell>
          <cell r="AD2100">
            <v>0</v>
          </cell>
          <cell r="AE2100">
            <v>0</v>
          </cell>
          <cell r="AF2100">
            <v>0</v>
          </cell>
          <cell r="AG2100">
            <v>0</v>
          </cell>
          <cell r="AH2100">
            <v>0</v>
          </cell>
          <cell r="AI2100">
            <v>0</v>
          </cell>
        </row>
        <row r="2101">
          <cell r="C2101" t="str">
            <v>SL1091000</v>
          </cell>
          <cell r="D2101">
            <v>0</v>
          </cell>
          <cell r="E2101">
            <v>0</v>
          </cell>
          <cell r="F2101">
            <v>0</v>
          </cell>
          <cell r="G2101">
            <v>0</v>
          </cell>
          <cell r="J2101">
            <v>0</v>
          </cell>
          <cell r="K2101">
            <v>0</v>
          </cell>
          <cell r="L2101">
            <v>0</v>
          </cell>
          <cell r="M2101">
            <v>0</v>
          </cell>
          <cell r="N2101">
            <v>0</v>
          </cell>
          <cell r="O2101">
            <v>0</v>
          </cell>
          <cell r="P2101">
            <v>0</v>
          </cell>
          <cell r="Q2101">
            <v>0</v>
          </cell>
          <cell r="R2101">
            <v>0</v>
          </cell>
          <cell r="S2101">
            <v>0</v>
          </cell>
          <cell r="T2101">
            <v>0</v>
          </cell>
          <cell r="U2101">
            <v>0</v>
          </cell>
          <cell r="V2101">
            <v>0</v>
          </cell>
          <cell r="W2101">
            <v>0</v>
          </cell>
          <cell r="X2101">
            <v>0</v>
          </cell>
          <cell r="Y2101">
            <v>0</v>
          </cell>
          <cell r="Z2101">
            <v>0</v>
          </cell>
          <cell r="AA2101">
            <v>0</v>
          </cell>
          <cell r="AB2101">
            <v>0</v>
          </cell>
          <cell r="AC2101">
            <v>0</v>
          </cell>
          <cell r="AD2101">
            <v>0</v>
          </cell>
          <cell r="AE2101">
            <v>0</v>
          </cell>
          <cell r="AF2101">
            <v>0</v>
          </cell>
          <cell r="AG2101">
            <v>0</v>
          </cell>
          <cell r="AH2101">
            <v>0</v>
          </cell>
          <cell r="AI2101">
            <v>0</v>
          </cell>
        </row>
        <row r="2102">
          <cell r="C2102" t="str">
            <v>SL1091100</v>
          </cell>
          <cell r="D2102">
            <v>0</v>
          </cell>
          <cell r="E2102">
            <v>0</v>
          </cell>
          <cell r="F2102">
            <v>0</v>
          </cell>
          <cell r="G2102">
            <v>0</v>
          </cell>
          <cell r="J2102">
            <v>0</v>
          </cell>
          <cell r="K2102">
            <v>0</v>
          </cell>
          <cell r="L2102">
            <v>0</v>
          </cell>
          <cell r="M2102">
            <v>0</v>
          </cell>
          <cell r="N2102">
            <v>0</v>
          </cell>
          <cell r="O2102">
            <v>0</v>
          </cell>
          <cell r="P2102">
            <v>0</v>
          </cell>
          <cell r="Q2102">
            <v>0</v>
          </cell>
          <cell r="R2102">
            <v>0</v>
          </cell>
          <cell r="S2102">
            <v>0</v>
          </cell>
          <cell r="T2102">
            <v>0</v>
          </cell>
          <cell r="U2102">
            <v>0</v>
          </cell>
          <cell r="V2102">
            <v>0</v>
          </cell>
          <cell r="W2102">
            <v>0</v>
          </cell>
          <cell r="X2102">
            <v>0</v>
          </cell>
          <cell r="Y2102">
            <v>0</v>
          </cell>
          <cell r="Z2102">
            <v>0</v>
          </cell>
          <cell r="AA2102">
            <v>0</v>
          </cell>
          <cell r="AB2102">
            <v>0</v>
          </cell>
          <cell r="AC2102">
            <v>0</v>
          </cell>
          <cell r="AD2102">
            <v>0</v>
          </cell>
          <cell r="AE2102">
            <v>0</v>
          </cell>
          <cell r="AF2102">
            <v>0</v>
          </cell>
          <cell r="AG2102">
            <v>0</v>
          </cell>
          <cell r="AH2102">
            <v>0</v>
          </cell>
          <cell r="AI2102">
            <v>0</v>
          </cell>
        </row>
        <row r="2103">
          <cell r="C2103" t="str">
            <v>SL1091200</v>
          </cell>
          <cell r="D2103">
            <v>0</v>
          </cell>
          <cell r="E2103">
            <v>0</v>
          </cell>
          <cell r="F2103">
            <v>0</v>
          </cell>
          <cell r="G2103">
            <v>0</v>
          </cell>
          <cell r="J2103">
            <v>0</v>
          </cell>
          <cell r="K2103">
            <v>0</v>
          </cell>
          <cell r="L2103">
            <v>0</v>
          </cell>
          <cell r="M2103">
            <v>0</v>
          </cell>
          <cell r="N2103">
            <v>0</v>
          </cell>
          <cell r="O2103">
            <v>0</v>
          </cell>
          <cell r="P2103">
            <v>0</v>
          </cell>
          <cell r="Q2103">
            <v>0</v>
          </cell>
          <cell r="R2103">
            <v>0</v>
          </cell>
          <cell r="S2103">
            <v>0</v>
          </cell>
          <cell r="T2103">
            <v>0</v>
          </cell>
          <cell r="U2103">
            <v>0</v>
          </cell>
          <cell r="V2103">
            <v>0</v>
          </cell>
          <cell r="W2103">
            <v>0</v>
          </cell>
          <cell r="X2103">
            <v>0</v>
          </cell>
          <cell r="Y2103">
            <v>0</v>
          </cell>
          <cell r="Z2103">
            <v>0</v>
          </cell>
          <cell r="AA2103">
            <v>0</v>
          </cell>
          <cell r="AB2103">
            <v>0</v>
          </cell>
          <cell r="AC2103">
            <v>0</v>
          </cell>
          <cell r="AD2103">
            <v>0</v>
          </cell>
          <cell r="AE2103">
            <v>0</v>
          </cell>
          <cell r="AF2103">
            <v>0</v>
          </cell>
          <cell r="AG2103">
            <v>0</v>
          </cell>
          <cell r="AH2103">
            <v>0</v>
          </cell>
          <cell r="AI2103">
            <v>0</v>
          </cell>
        </row>
        <row r="2104">
          <cell r="C2104" t="str">
            <v>SL1091300</v>
          </cell>
          <cell r="D2104">
            <v>0</v>
          </cell>
          <cell r="E2104">
            <v>0</v>
          </cell>
          <cell r="F2104">
            <v>0</v>
          </cell>
          <cell r="G2104">
            <v>0</v>
          </cell>
          <cell r="J2104">
            <v>0</v>
          </cell>
          <cell r="K2104">
            <v>0</v>
          </cell>
          <cell r="L2104">
            <v>0</v>
          </cell>
          <cell r="M2104">
            <v>0</v>
          </cell>
          <cell r="N2104">
            <v>0</v>
          </cell>
          <cell r="O2104">
            <v>0</v>
          </cell>
          <cell r="P2104">
            <v>0</v>
          </cell>
          <cell r="Q2104">
            <v>0</v>
          </cell>
          <cell r="R2104">
            <v>0</v>
          </cell>
          <cell r="S2104">
            <v>0</v>
          </cell>
          <cell r="T2104">
            <v>0</v>
          </cell>
          <cell r="U2104">
            <v>0</v>
          </cell>
          <cell r="V2104">
            <v>0</v>
          </cell>
          <cell r="W2104">
            <v>0</v>
          </cell>
          <cell r="X2104">
            <v>0</v>
          </cell>
          <cell r="Y2104">
            <v>0</v>
          </cell>
          <cell r="Z2104">
            <v>0</v>
          </cell>
          <cell r="AA2104">
            <v>0</v>
          </cell>
          <cell r="AB2104">
            <v>0</v>
          </cell>
          <cell r="AC2104">
            <v>0</v>
          </cell>
          <cell r="AD2104">
            <v>0</v>
          </cell>
          <cell r="AE2104">
            <v>0</v>
          </cell>
          <cell r="AF2104">
            <v>0</v>
          </cell>
          <cell r="AG2104">
            <v>0</v>
          </cell>
          <cell r="AH2104">
            <v>0</v>
          </cell>
          <cell r="AI2104">
            <v>0</v>
          </cell>
        </row>
        <row r="2105">
          <cell r="C2105" t="str">
            <v>SL1091400</v>
          </cell>
          <cell r="D2105">
            <v>0</v>
          </cell>
          <cell r="E2105">
            <v>0</v>
          </cell>
          <cell r="F2105">
            <v>0</v>
          </cell>
          <cell r="G2105">
            <v>0</v>
          </cell>
          <cell r="J2105">
            <v>0</v>
          </cell>
          <cell r="K2105">
            <v>0</v>
          </cell>
          <cell r="L2105">
            <v>0</v>
          </cell>
          <cell r="M2105">
            <v>0</v>
          </cell>
          <cell r="N2105">
            <v>0</v>
          </cell>
          <cell r="O2105">
            <v>0</v>
          </cell>
          <cell r="P2105">
            <v>0</v>
          </cell>
          <cell r="Q2105">
            <v>0</v>
          </cell>
          <cell r="R2105">
            <v>0</v>
          </cell>
          <cell r="S2105">
            <v>0</v>
          </cell>
          <cell r="T2105">
            <v>0</v>
          </cell>
          <cell r="U2105">
            <v>0</v>
          </cell>
          <cell r="V2105">
            <v>0</v>
          </cell>
          <cell r="W2105">
            <v>0</v>
          </cell>
          <cell r="X2105">
            <v>0</v>
          </cell>
          <cell r="Y2105">
            <v>0</v>
          </cell>
          <cell r="Z2105">
            <v>0</v>
          </cell>
          <cell r="AA2105">
            <v>0</v>
          </cell>
          <cell r="AB2105">
            <v>0</v>
          </cell>
          <cell r="AC2105">
            <v>0</v>
          </cell>
          <cell r="AD2105">
            <v>0</v>
          </cell>
          <cell r="AE2105">
            <v>0</v>
          </cell>
          <cell r="AF2105">
            <v>0</v>
          </cell>
          <cell r="AG2105">
            <v>0</v>
          </cell>
          <cell r="AH2105">
            <v>0</v>
          </cell>
          <cell r="AI2105">
            <v>0</v>
          </cell>
        </row>
        <row r="2106">
          <cell r="C2106" t="str">
            <v>SL1091500</v>
          </cell>
          <cell r="D2106">
            <v>0</v>
          </cell>
          <cell r="E2106">
            <v>0</v>
          </cell>
          <cell r="F2106">
            <v>0</v>
          </cell>
          <cell r="G2106">
            <v>0</v>
          </cell>
          <cell r="J2106">
            <v>0</v>
          </cell>
          <cell r="K2106">
            <v>0</v>
          </cell>
          <cell r="L2106">
            <v>0</v>
          </cell>
          <cell r="M2106">
            <v>0</v>
          </cell>
          <cell r="N2106">
            <v>0</v>
          </cell>
          <cell r="O2106">
            <v>0</v>
          </cell>
          <cell r="P2106">
            <v>0</v>
          </cell>
          <cell r="Q2106">
            <v>0</v>
          </cell>
          <cell r="R2106">
            <v>0</v>
          </cell>
          <cell r="S2106">
            <v>0</v>
          </cell>
          <cell r="T2106">
            <v>0</v>
          </cell>
          <cell r="U2106">
            <v>0</v>
          </cell>
          <cell r="V2106">
            <v>0</v>
          </cell>
          <cell r="W2106">
            <v>0</v>
          </cell>
          <cell r="X2106">
            <v>0</v>
          </cell>
          <cell r="Y2106">
            <v>0</v>
          </cell>
          <cell r="Z2106">
            <v>0</v>
          </cell>
          <cell r="AA2106">
            <v>0</v>
          </cell>
          <cell r="AB2106">
            <v>0</v>
          </cell>
          <cell r="AC2106">
            <v>0</v>
          </cell>
          <cell r="AD2106">
            <v>0</v>
          </cell>
          <cell r="AE2106">
            <v>0</v>
          </cell>
          <cell r="AF2106">
            <v>0</v>
          </cell>
          <cell r="AG2106">
            <v>0</v>
          </cell>
          <cell r="AH2106">
            <v>0</v>
          </cell>
          <cell r="AI2106">
            <v>0</v>
          </cell>
        </row>
        <row r="2107">
          <cell r="C2107" t="str">
            <v>SL1091600</v>
          </cell>
          <cell r="D2107">
            <v>0</v>
          </cell>
          <cell r="E2107">
            <v>0</v>
          </cell>
          <cell r="F2107">
            <v>0</v>
          </cell>
          <cell r="G2107">
            <v>0</v>
          </cell>
          <cell r="J2107">
            <v>0</v>
          </cell>
          <cell r="K2107">
            <v>0</v>
          </cell>
          <cell r="L2107">
            <v>0</v>
          </cell>
          <cell r="M2107">
            <v>0</v>
          </cell>
          <cell r="N2107">
            <v>0</v>
          </cell>
          <cell r="O2107">
            <v>0</v>
          </cell>
          <cell r="P2107">
            <v>0</v>
          </cell>
          <cell r="Q2107">
            <v>0</v>
          </cell>
          <cell r="R2107">
            <v>0</v>
          </cell>
          <cell r="S2107">
            <v>0</v>
          </cell>
          <cell r="T2107">
            <v>0</v>
          </cell>
          <cell r="U2107">
            <v>0</v>
          </cell>
          <cell r="V2107">
            <v>0</v>
          </cell>
          <cell r="W2107">
            <v>0</v>
          </cell>
          <cell r="X2107">
            <v>0</v>
          </cell>
          <cell r="Y2107">
            <v>0</v>
          </cell>
          <cell r="Z2107">
            <v>0</v>
          </cell>
          <cell r="AA2107">
            <v>0</v>
          </cell>
          <cell r="AB2107">
            <v>0</v>
          </cell>
          <cell r="AC2107">
            <v>0</v>
          </cell>
          <cell r="AD2107">
            <v>0</v>
          </cell>
          <cell r="AE2107">
            <v>0</v>
          </cell>
          <cell r="AF2107">
            <v>0</v>
          </cell>
          <cell r="AG2107">
            <v>0</v>
          </cell>
          <cell r="AH2107">
            <v>0</v>
          </cell>
          <cell r="AI2107">
            <v>0</v>
          </cell>
        </row>
        <row r="2108">
          <cell r="C2108" t="str">
            <v>SL1091700</v>
          </cell>
          <cell r="D2108">
            <v>0</v>
          </cell>
          <cell r="E2108">
            <v>0</v>
          </cell>
          <cell r="F2108">
            <v>0</v>
          </cell>
          <cell r="G2108">
            <v>0</v>
          </cell>
          <cell r="J2108">
            <v>0</v>
          </cell>
          <cell r="K2108">
            <v>0</v>
          </cell>
          <cell r="L2108">
            <v>0</v>
          </cell>
          <cell r="M2108">
            <v>0</v>
          </cell>
          <cell r="N2108">
            <v>0</v>
          </cell>
          <cell r="O2108">
            <v>0</v>
          </cell>
          <cell r="P2108">
            <v>0</v>
          </cell>
          <cell r="Q2108">
            <v>0</v>
          </cell>
          <cell r="R2108">
            <v>0</v>
          </cell>
          <cell r="S2108">
            <v>0</v>
          </cell>
          <cell r="T2108">
            <v>0</v>
          </cell>
          <cell r="U2108">
            <v>0</v>
          </cell>
          <cell r="V2108">
            <v>0</v>
          </cell>
          <cell r="W2108">
            <v>0</v>
          </cell>
          <cell r="X2108">
            <v>0</v>
          </cell>
          <cell r="Y2108">
            <v>0</v>
          </cell>
          <cell r="Z2108">
            <v>0</v>
          </cell>
          <cell r="AA2108">
            <v>0</v>
          </cell>
          <cell r="AB2108">
            <v>0</v>
          </cell>
          <cell r="AC2108">
            <v>0</v>
          </cell>
          <cell r="AD2108">
            <v>0</v>
          </cell>
          <cell r="AE2108">
            <v>0</v>
          </cell>
          <cell r="AF2108">
            <v>0</v>
          </cell>
          <cell r="AG2108">
            <v>0</v>
          </cell>
          <cell r="AH2108">
            <v>0</v>
          </cell>
          <cell r="AI2108">
            <v>0</v>
          </cell>
        </row>
        <row r="2109">
          <cell r="C2109" t="str">
            <v>SL1091800</v>
          </cell>
          <cell r="D2109">
            <v>0</v>
          </cell>
          <cell r="E2109">
            <v>0</v>
          </cell>
          <cell r="F2109">
            <v>0</v>
          </cell>
          <cell r="G2109">
            <v>0</v>
          </cell>
          <cell r="J2109">
            <v>0</v>
          </cell>
          <cell r="K2109">
            <v>0</v>
          </cell>
          <cell r="L2109">
            <v>0</v>
          </cell>
          <cell r="M2109">
            <v>0</v>
          </cell>
          <cell r="N2109">
            <v>0</v>
          </cell>
          <cell r="O2109">
            <v>0</v>
          </cell>
          <cell r="P2109">
            <v>0</v>
          </cell>
          <cell r="Q2109">
            <v>0</v>
          </cell>
          <cell r="R2109">
            <v>0</v>
          </cell>
          <cell r="S2109">
            <v>0</v>
          </cell>
          <cell r="T2109">
            <v>0</v>
          </cell>
          <cell r="U2109">
            <v>0</v>
          </cell>
          <cell r="V2109">
            <v>0</v>
          </cell>
          <cell r="W2109">
            <v>0</v>
          </cell>
          <cell r="X2109">
            <v>0</v>
          </cell>
          <cell r="Y2109">
            <v>0</v>
          </cell>
          <cell r="Z2109">
            <v>0</v>
          </cell>
          <cell r="AA2109">
            <v>0</v>
          </cell>
          <cell r="AB2109">
            <v>0</v>
          </cell>
          <cell r="AC2109">
            <v>0</v>
          </cell>
          <cell r="AD2109">
            <v>0</v>
          </cell>
          <cell r="AE2109">
            <v>0</v>
          </cell>
          <cell r="AF2109">
            <v>0</v>
          </cell>
          <cell r="AG2109">
            <v>0</v>
          </cell>
          <cell r="AH2109">
            <v>0</v>
          </cell>
          <cell r="AI2109">
            <v>0</v>
          </cell>
        </row>
        <row r="2110">
          <cell r="C2110" t="str">
            <v>SL1091900</v>
          </cell>
          <cell r="D2110">
            <v>0</v>
          </cell>
          <cell r="E2110">
            <v>0</v>
          </cell>
          <cell r="F2110">
            <v>0</v>
          </cell>
          <cell r="G2110">
            <v>0</v>
          </cell>
          <cell r="J2110">
            <v>0</v>
          </cell>
          <cell r="K2110">
            <v>0</v>
          </cell>
          <cell r="L2110">
            <v>0</v>
          </cell>
          <cell r="M2110">
            <v>0</v>
          </cell>
          <cell r="N2110">
            <v>0</v>
          </cell>
          <cell r="O2110">
            <v>0</v>
          </cell>
          <cell r="P2110">
            <v>0</v>
          </cell>
          <cell r="Q2110">
            <v>0</v>
          </cell>
          <cell r="R2110">
            <v>0</v>
          </cell>
          <cell r="S2110">
            <v>0</v>
          </cell>
          <cell r="T2110">
            <v>0</v>
          </cell>
          <cell r="U2110">
            <v>0</v>
          </cell>
          <cell r="V2110">
            <v>0</v>
          </cell>
          <cell r="W2110">
            <v>0</v>
          </cell>
          <cell r="X2110">
            <v>0</v>
          </cell>
          <cell r="Y2110">
            <v>0</v>
          </cell>
          <cell r="Z2110">
            <v>0</v>
          </cell>
          <cell r="AA2110">
            <v>0</v>
          </cell>
          <cell r="AB2110">
            <v>0</v>
          </cell>
          <cell r="AC2110">
            <v>0</v>
          </cell>
          <cell r="AD2110">
            <v>0</v>
          </cell>
          <cell r="AE2110">
            <v>0</v>
          </cell>
          <cell r="AF2110">
            <v>0</v>
          </cell>
          <cell r="AG2110">
            <v>0</v>
          </cell>
          <cell r="AH2110">
            <v>0</v>
          </cell>
          <cell r="AI2110">
            <v>0</v>
          </cell>
        </row>
        <row r="2111">
          <cell r="C2111" t="str">
            <v>SL1092000</v>
          </cell>
          <cell r="D2111">
            <v>0</v>
          </cell>
          <cell r="E2111">
            <v>0</v>
          </cell>
          <cell r="F2111">
            <v>0</v>
          </cell>
          <cell r="G2111">
            <v>0</v>
          </cell>
          <cell r="J2111">
            <v>0</v>
          </cell>
          <cell r="K2111">
            <v>0</v>
          </cell>
          <cell r="L2111">
            <v>0</v>
          </cell>
          <cell r="M2111">
            <v>0</v>
          </cell>
          <cell r="N2111">
            <v>0</v>
          </cell>
          <cell r="O2111">
            <v>0</v>
          </cell>
          <cell r="P2111">
            <v>0</v>
          </cell>
          <cell r="Q2111">
            <v>0</v>
          </cell>
          <cell r="R2111">
            <v>0</v>
          </cell>
          <cell r="S2111">
            <v>0</v>
          </cell>
          <cell r="T2111">
            <v>0</v>
          </cell>
          <cell r="U2111">
            <v>0</v>
          </cell>
          <cell r="V2111">
            <v>0</v>
          </cell>
          <cell r="W2111">
            <v>0</v>
          </cell>
          <cell r="X2111">
            <v>0</v>
          </cell>
          <cell r="Y2111">
            <v>0</v>
          </cell>
          <cell r="Z2111">
            <v>0</v>
          </cell>
          <cell r="AA2111">
            <v>0</v>
          </cell>
          <cell r="AB2111">
            <v>0</v>
          </cell>
          <cell r="AC2111">
            <v>0</v>
          </cell>
          <cell r="AD2111">
            <v>0</v>
          </cell>
          <cell r="AE2111">
            <v>0</v>
          </cell>
          <cell r="AF2111">
            <v>0</v>
          </cell>
          <cell r="AG2111">
            <v>0</v>
          </cell>
          <cell r="AH2111">
            <v>0</v>
          </cell>
          <cell r="AI2111">
            <v>0</v>
          </cell>
        </row>
        <row r="2112">
          <cell r="C2112" t="str">
            <v>SL1092100</v>
          </cell>
          <cell r="D2112">
            <v>0</v>
          </cell>
          <cell r="E2112">
            <v>0</v>
          </cell>
          <cell r="F2112">
            <v>0</v>
          </cell>
          <cell r="G2112">
            <v>0</v>
          </cell>
          <cell r="J2112">
            <v>0</v>
          </cell>
          <cell r="K2112">
            <v>0</v>
          </cell>
          <cell r="L2112">
            <v>0</v>
          </cell>
          <cell r="M2112">
            <v>0</v>
          </cell>
          <cell r="N2112">
            <v>0</v>
          </cell>
          <cell r="O2112">
            <v>0</v>
          </cell>
          <cell r="P2112">
            <v>0</v>
          </cell>
          <cell r="Q2112">
            <v>0</v>
          </cell>
          <cell r="R2112">
            <v>0</v>
          </cell>
          <cell r="S2112">
            <v>0</v>
          </cell>
          <cell r="T2112">
            <v>0</v>
          </cell>
          <cell r="U2112">
            <v>0</v>
          </cell>
          <cell r="V2112">
            <v>0</v>
          </cell>
          <cell r="W2112">
            <v>0</v>
          </cell>
          <cell r="X2112">
            <v>0</v>
          </cell>
          <cell r="Y2112">
            <v>0</v>
          </cell>
          <cell r="Z2112">
            <v>0</v>
          </cell>
          <cell r="AA2112">
            <v>0</v>
          </cell>
          <cell r="AB2112">
            <v>0</v>
          </cell>
          <cell r="AC2112">
            <v>0</v>
          </cell>
          <cell r="AD2112">
            <v>0</v>
          </cell>
          <cell r="AE2112">
            <v>0</v>
          </cell>
          <cell r="AF2112">
            <v>0</v>
          </cell>
          <cell r="AG2112">
            <v>0</v>
          </cell>
          <cell r="AH2112">
            <v>0</v>
          </cell>
          <cell r="AI2112">
            <v>0</v>
          </cell>
        </row>
        <row r="2113">
          <cell r="C2113" t="str">
            <v>SL1092200</v>
          </cell>
          <cell r="D2113">
            <v>0</v>
          </cell>
          <cell r="E2113">
            <v>0</v>
          </cell>
          <cell r="F2113">
            <v>0</v>
          </cell>
          <cell r="G2113">
            <v>0</v>
          </cell>
          <cell r="J2113">
            <v>0</v>
          </cell>
          <cell r="K2113">
            <v>0</v>
          </cell>
          <cell r="L2113">
            <v>0</v>
          </cell>
          <cell r="M2113">
            <v>0</v>
          </cell>
          <cell r="N2113">
            <v>0</v>
          </cell>
          <cell r="O2113">
            <v>0</v>
          </cell>
          <cell r="P2113">
            <v>0</v>
          </cell>
          <cell r="Q2113">
            <v>0</v>
          </cell>
          <cell r="R2113">
            <v>0</v>
          </cell>
          <cell r="S2113">
            <v>0</v>
          </cell>
          <cell r="T2113">
            <v>0</v>
          </cell>
          <cell r="U2113">
            <v>0</v>
          </cell>
          <cell r="V2113">
            <v>0</v>
          </cell>
          <cell r="W2113">
            <v>0</v>
          </cell>
          <cell r="X2113">
            <v>0</v>
          </cell>
          <cell r="Y2113">
            <v>0</v>
          </cell>
          <cell r="Z2113">
            <v>0</v>
          </cell>
          <cell r="AA2113">
            <v>0</v>
          </cell>
          <cell r="AB2113">
            <v>0</v>
          </cell>
          <cell r="AC2113">
            <v>0</v>
          </cell>
          <cell r="AD2113">
            <v>0</v>
          </cell>
          <cell r="AE2113">
            <v>0</v>
          </cell>
          <cell r="AF2113">
            <v>0</v>
          </cell>
          <cell r="AG2113">
            <v>0</v>
          </cell>
          <cell r="AH2113">
            <v>0</v>
          </cell>
          <cell r="AI2113">
            <v>0</v>
          </cell>
        </row>
        <row r="2114">
          <cell r="C2114" t="str">
            <v>SL1092300</v>
          </cell>
          <cell r="D2114">
            <v>0</v>
          </cell>
          <cell r="E2114">
            <v>0</v>
          </cell>
          <cell r="F2114">
            <v>0</v>
          </cell>
          <cell r="G2114">
            <v>0</v>
          </cell>
          <cell r="J2114">
            <v>0</v>
          </cell>
          <cell r="K2114">
            <v>0</v>
          </cell>
          <cell r="L2114">
            <v>0</v>
          </cell>
          <cell r="M2114">
            <v>0</v>
          </cell>
          <cell r="N2114">
            <v>0</v>
          </cell>
          <cell r="O2114">
            <v>0</v>
          </cell>
          <cell r="P2114">
            <v>0</v>
          </cell>
          <cell r="Q2114">
            <v>0</v>
          </cell>
          <cell r="R2114">
            <v>0</v>
          </cell>
          <cell r="S2114">
            <v>0</v>
          </cell>
          <cell r="T2114">
            <v>0</v>
          </cell>
          <cell r="U2114">
            <v>0</v>
          </cell>
          <cell r="V2114">
            <v>0</v>
          </cell>
          <cell r="W2114">
            <v>0</v>
          </cell>
          <cell r="X2114">
            <v>0</v>
          </cell>
          <cell r="Y2114">
            <v>0</v>
          </cell>
          <cell r="Z2114">
            <v>0</v>
          </cell>
          <cell r="AA2114">
            <v>0</v>
          </cell>
          <cell r="AB2114">
            <v>0</v>
          </cell>
          <cell r="AC2114">
            <v>0</v>
          </cell>
          <cell r="AD2114">
            <v>0</v>
          </cell>
          <cell r="AE2114">
            <v>0</v>
          </cell>
          <cell r="AF2114">
            <v>0</v>
          </cell>
          <cell r="AG2114">
            <v>0</v>
          </cell>
          <cell r="AH2114">
            <v>0</v>
          </cell>
          <cell r="AI2114">
            <v>0</v>
          </cell>
        </row>
        <row r="2115">
          <cell r="C2115" t="str">
            <v>SL1092400</v>
          </cell>
          <cell r="D2115">
            <v>0</v>
          </cell>
          <cell r="E2115">
            <v>0</v>
          </cell>
          <cell r="F2115">
            <v>0</v>
          </cell>
          <cell r="G2115">
            <v>0</v>
          </cell>
          <cell r="J2115">
            <v>0</v>
          </cell>
          <cell r="K2115">
            <v>0</v>
          </cell>
          <cell r="L2115">
            <v>0</v>
          </cell>
          <cell r="M2115">
            <v>0</v>
          </cell>
          <cell r="N2115">
            <v>0</v>
          </cell>
          <cell r="O2115">
            <v>0</v>
          </cell>
          <cell r="P2115">
            <v>0</v>
          </cell>
          <cell r="Q2115">
            <v>0</v>
          </cell>
          <cell r="R2115">
            <v>0</v>
          </cell>
          <cell r="S2115">
            <v>0</v>
          </cell>
          <cell r="T2115">
            <v>0</v>
          </cell>
          <cell r="U2115">
            <v>0</v>
          </cell>
          <cell r="V2115">
            <v>0</v>
          </cell>
          <cell r="W2115">
            <v>0</v>
          </cell>
          <cell r="X2115">
            <v>0</v>
          </cell>
          <cell r="Y2115">
            <v>0</v>
          </cell>
          <cell r="Z2115">
            <v>0</v>
          </cell>
          <cell r="AA2115">
            <v>0</v>
          </cell>
          <cell r="AB2115">
            <v>0</v>
          </cell>
          <cell r="AC2115">
            <v>0</v>
          </cell>
          <cell r="AD2115">
            <v>0</v>
          </cell>
          <cell r="AE2115">
            <v>0</v>
          </cell>
          <cell r="AF2115">
            <v>0</v>
          </cell>
          <cell r="AG2115">
            <v>0</v>
          </cell>
          <cell r="AH2115">
            <v>0</v>
          </cell>
          <cell r="AI2115">
            <v>0</v>
          </cell>
        </row>
        <row r="2116">
          <cell r="C2116" t="str">
            <v>SL1092500</v>
          </cell>
          <cell r="D2116">
            <v>0</v>
          </cell>
          <cell r="E2116">
            <v>0</v>
          </cell>
          <cell r="F2116">
            <v>0</v>
          </cell>
          <cell r="G2116">
            <v>0</v>
          </cell>
          <cell r="J2116">
            <v>0</v>
          </cell>
          <cell r="K2116">
            <v>0</v>
          </cell>
          <cell r="L2116">
            <v>0</v>
          </cell>
          <cell r="M2116">
            <v>0</v>
          </cell>
          <cell r="N2116">
            <v>0</v>
          </cell>
          <cell r="O2116">
            <v>0</v>
          </cell>
          <cell r="P2116">
            <v>0</v>
          </cell>
          <cell r="Q2116">
            <v>0</v>
          </cell>
          <cell r="R2116">
            <v>0</v>
          </cell>
          <cell r="S2116">
            <v>0</v>
          </cell>
          <cell r="T2116">
            <v>0</v>
          </cell>
          <cell r="U2116">
            <v>0</v>
          </cell>
          <cell r="V2116">
            <v>0</v>
          </cell>
          <cell r="W2116">
            <v>0</v>
          </cell>
          <cell r="X2116">
            <v>0</v>
          </cell>
          <cell r="Y2116">
            <v>0</v>
          </cell>
          <cell r="Z2116">
            <v>0</v>
          </cell>
          <cell r="AA2116">
            <v>0</v>
          </cell>
          <cell r="AB2116">
            <v>0</v>
          </cell>
          <cell r="AC2116">
            <v>0</v>
          </cell>
          <cell r="AD2116">
            <v>0</v>
          </cell>
          <cell r="AE2116">
            <v>0</v>
          </cell>
          <cell r="AF2116">
            <v>0</v>
          </cell>
          <cell r="AG2116">
            <v>0</v>
          </cell>
          <cell r="AH2116">
            <v>0</v>
          </cell>
          <cell r="AI2116">
            <v>0</v>
          </cell>
        </row>
        <row r="2117">
          <cell r="C2117" t="str">
            <v>SL1092600</v>
          </cell>
          <cell r="D2117">
            <v>0</v>
          </cell>
          <cell r="E2117">
            <v>0</v>
          </cell>
          <cell r="F2117">
            <v>0</v>
          </cell>
          <cell r="G2117">
            <v>0</v>
          </cell>
          <cell r="J2117">
            <v>0</v>
          </cell>
          <cell r="K2117">
            <v>0</v>
          </cell>
          <cell r="L2117">
            <v>0</v>
          </cell>
          <cell r="M2117">
            <v>0</v>
          </cell>
          <cell r="N2117">
            <v>0</v>
          </cell>
          <cell r="O2117">
            <v>0</v>
          </cell>
          <cell r="P2117">
            <v>0</v>
          </cell>
          <cell r="Q2117">
            <v>0</v>
          </cell>
          <cell r="R2117">
            <v>0</v>
          </cell>
          <cell r="S2117">
            <v>0</v>
          </cell>
          <cell r="T2117">
            <v>0</v>
          </cell>
          <cell r="U2117">
            <v>0</v>
          </cell>
          <cell r="V2117">
            <v>0</v>
          </cell>
          <cell r="W2117">
            <v>0</v>
          </cell>
          <cell r="X2117">
            <v>0</v>
          </cell>
          <cell r="Y2117">
            <v>0</v>
          </cell>
          <cell r="Z2117">
            <v>0</v>
          </cell>
          <cell r="AA2117">
            <v>0</v>
          </cell>
          <cell r="AB2117">
            <v>0</v>
          </cell>
          <cell r="AC2117">
            <v>0</v>
          </cell>
          <cell r="AD2117">
            <v>0</v>
          </cell>
          <cell r="AE2117">
            <v>0</v>
          </cell>
          <cell r="AF2117">
            <v>0</v>
          </cell>
          <cell r="AG2117">
            <v>0</v>
          </cell>
          <cell r="AH2117">
            <v>0</v>
          </cell>
          <cell r="AI2117">
            <v>0</v>
          </cell>
        </row>
        <row r="2118">
          <cell r="C2118" t="str">
            <v>SL1092700</v>
          </cell>
          <cell r="D2118">
            <v>0</v>
          </cell>
          <cell r="E2118">
            <v>0</v>
          </cell>
          <cell r="F2118">
            <v>0</v>
          </cell>
          <cell r="G2118">
            <v>0</v>
          </cell>
          <cell r="J2118">
            <v>0</v>
          </cell>
          <cell r="K2118">
            <v>0</v>
          </cell>
          <cell r="L2118">
            <v>0</v>
          </cell>
          <cell r="M2118">
            <v>0</v>
          </cell>
          <cell r="N2118">
            <v>0</v>
          </cell>
          <cell r="O2118">
            <v>0</v>
          </cell>
          <cell r="P2118">
            <v>0</v>
          </cell>
          <cell r="Q2118">
            <v>0</v>
          </cell>
          <cell r="R2118">
            <v>0</v>
          </cell>
          <cell r="S2118">
            <v>0</v>
          </cell>
          <cell r="T2118">
            <v>0</v>
          </cell>
          <cell r="U2118">
            <v>0</v>
          </cell>
          <cell r="V2118">
            <v>0</v>
          </cell>
          <cell r="W2118">
            <v>0</v>
          </cell>
          <cell r="X2118">
            <v>0</v>
          </cell>
          <cell r="Y2118">
            <v>0</v>
          </cell>
          <cell r="Z2118">
            <v>0</v>
          </cell>
          <cell r="AA2118">
            <v>0</v>
          </cell>
          <cell r="AB2118">
            <v>0</v>
          </cell>
          <cell r="AC2118">
            <v>0</v>
          </cell>
          <cell r="AD2118">
            <v>0</v>
          </cell>
          <cell r="AE2118">
            <v>0</v>
          </cell>
          <cell r="AF2118">
            <v>0</v>
          </cell>
          <cell r="AG2118">
            <v>0</v>
          </cell>
          <cell r="AH2118">
            <v>0</v>
          </cell>
          <cell r="AI2118">
            <v>0</v>
          </cell>
        </row>
        <row r="2119">
          <cell r="C2119" t="str">
            <v>SL1092800</v>
          </cell>
          <cell r="D2119">
            <v>0</v>
          </cell>
          <cell r="E2119">
            <v>0</v>
          </cell>
          <cell r="F2119">
            <v>0</v>
          </cell>
          <cell r="G2119">
            <v>0</v>
          </cell>
          <cell r="J2119">
            <v>0</v>
          </cell>
          <cell r="K2119">
            <v>0</v>
          </cell>
          <cell r="L2119">
            <v>0</v>
          </cell>
          <cell r="M2119">
            <v>0</v>
          </cell>
          <cell r="N2119">
            <v>0</v>
          </cell>
          <cell r="O2119">
            <v>0</v>
          </cell>
          <cell r="P2119">
            <v>0</v>
          </cell>
          <cell r="Q2119">
            <v>0</v>
          </cell>
          <cell r="R2119">
            <v>0</v>
          </cell>
          <cell r="S2119">
            <v>0</v>
          </cell>
          <cell r="T2119">
            <v>0</v>
          </cell>
          <cell r="U2119">
            <v>0</v>
          </cell>
          <cell r="V2119">
            <v>0</v>
          </cell>
          <cell r="W2119">
            <v>0</v>
          </cell>
          <cell r="X2119">
            <v>0</v>
          </cell>
          <cell r="Y2119">
            <v>0</v>
          </cell>
          <cell r="Z2119">
            <v>0</v>
          </cell>
          <cell r="AA2119">
            <v>0</v>
          </cell>
          <cell r="AB2119">
            <v>0</v>
          </cell>
          <cell r="AC2119">
            <v>0</v>
          </cell>
          <cell r="AD2119">
            <v>0</v>
          </cell>
          <cell r="AE2119">
            <v>0</v>
          </cell>
          <cell r="AF2119">
            <v>0</v>
          </cell>
          <cell r="AG2119">
            <v>0</v>
          </cell>
          <cell r="AH2119">
            <v>0</v>
          </cell>
          <cell r="AI2119">
            <v>0</v>
          </cell>
        </row>
        <row r="2120">
          <cell r="C2120" t="str">
            <v>SL1092900</v>
          </cell>
          <cell r="D2120">
            <v>0</v>
          </cell>
          <cell r="E2120">
            <v>0</v>
          </cell>
          <cell r="F2120">
            <v>0</v>
          </cell>
          <cell r="G2120">
            <v>0</v>
          </cell>
          <cell r="J2120">
            <v>0</v>
          </cell>
          <cell r="K2120">
            <v>0</v>
          </cell>
          <cell r="L2120">
            <v>0</v>
          </cell>
          <cell r="M2120">
            <v>0</v>
          </cell>
          <cell r="N2120">
            <v>0</v>
          </cell>
          <cell r="O2120">
            <v>0</v>
          </cell>
          <cell r="P2120">
            <v>0</v>
          </cell>
          <cell r="Q2120">
            <v>0</v>
          </cell>
          <cell r="R2120">
            <v>0</v>
          </cell>
          <cell r="S2120">
            <v>0</v>
          </cell>
          <cell r="T2120">
            <v>0</v>
          </cell>
          <cell r="U2120">
            <v>0</v>
          </cell>
          <cell r="V2120">
            <v>0</v>
          </cell>
          <cell r="W2120">
            <v>0</v>
          </cell>
          <cell r="X2120">
            <v>0</v>
          </cell>
          <cell r="Y2120">
            <v>0</v>
          </cell>
          <cell r="Z2120">
            <v>0</v>
          </cell>
          <cell r="AA2120">
            <v>0</v>
          </cell>
          <cell r="AB2120">
            <v>0</v>
          </cell>
          <cell r="AC2120">
            <v>0</v>
          </cell>
          <cell r="AD2120">
            <v>0</v>
          </cell>
          <cell r="AE2120">
            <v>0</v>
          </cell>
          <cell r="AF2120">
            <v>0</v>
          </cell>
          <cell r="AG2120">
            <v>0</v>
          </cell>
          <cell r="AH2120">
            <v>0</v>
          </cell>
          <cell r="AI2120">
            <v>0</v>
          </cell>
        </row>
        <row r="2121">
          <cell r="C2121" t="str">
            <v>SL1093000</v>
          </cell>
          <cell r="D2121">
            <v>0</v>
          </cell>
          <cell r="E2121">
            <v>0</v>
          </cell>
          <cell r="F2121">
            <v>0</v>
          </cell>
          <cell r="G2121">
            <v>0</v>
          </cell>
          <cell r="J2121">
            <v>0</v>
          </cell>
          <cell r="K2121">
            <v>0</v>
          </cell>
          <cell r="L2121">
            <v>0</v>
          </cell>
          <cell r="M2121">
            <v>0</v>
          </cell>
          <cell r="N2121">
            <v>0</v>
          </cell>
          <cell r="O2121">
            <v>0</v>
          </cell>
          <cell r="P2121">
            <v>0</v>
          </cell>
          <cell r="Q2121">
            <v>0</v>
          </cell>
          <cell r="R2121">
            <v>0</v>
          </cell>
          <cell r="S2121">
            <v>0</v>
          </cell>
          <cell r="T2121">
            <v>0</v>
          </cell>
          <cell r="U2121">
            <v>0</v>
          </cell>
          <cell r="V2121">
            <v>0</v>
          </cell>
          <cell r="W2121">
            <v>0</v>
          </cell>
          <cell r="X2121">
            <v>0</v>
          </cell>
          <cell r="Y2121">
            <v>0</v>
          </cell>
          <cell r="Z2121">
            <v>0</v>
          </cell>
          <cell r="AA2121">
            <v>0</v>
          </cell>
          <cell r="AB2121">
            <v>0</v>
          </cell>
          <cell r="AC2121">
            <v>0</v>
          </cell>
          <cell r="AD2121">
            <v>0</v>
          </cell>
          <cell r="AE2121">
            <v>0</v>
          </cell>
          <cell r="AF2121">
            <v>0</v>
          </cell>
          <cell r="AG2121">
            <v>0</v>
          </cell>
          <cell r="AH2121">
            <v>0</v>
          </cell>
          <cell r="AI2121">
            <v>0</v>
          </cell>
        </row>
        <row r="2122">
          <cell r="C2122" t="str">
            <v>SL1093100</v>
          </cell>
          <cell r="D2122">
            <v>0</v>
          </cell>
          <cell r="E2122">
            <v>0</v>
          </cell>
          <cell r="F2122">
            <v>0</v>
          </cell>
          <cell r="G2122">
            <v>0</v>
          </cell>
          <cell r="J2122">
            <v>0</v>
          </cell>
          <cell r="K2122">
            <v>0</v>
          </cell>
          <cell r="L2122">
            <v>0</v>
          </cell>
          <cell r="M2122">
            <v>0</v>
          </cell>
          <cell r="N2122">
            <v>0</v>
          </cell>
          <cell r="O2122">
            <v>0</v>
          </cell>
          <cell r="P2122">
            <v>0</v>
          </cell>
          <cell r="Q2122">
            <v>0</v>
          </cell>
          <cell r="R2122">
            <v>0</v>
          </cell>
          <cell r="S2122">
            <v>0</v>
          </cell>
          <cell r="T2122">
            <v>0</v>
          </cell>
          <cell r="U2122">
            <v>0</v>
          </cell>
          <cell r="V2122">
            <v>0</v>
          </cell>
          <cell r="W2122">
            <v>0</v>
          </cell>
          <cell r="X2122">
            <v>0</v>
          </cell>
          <cell r="Y2122">
            <v>0</v>
          </cell>
          <cell r="Z2122">
            <v>0</v>
          </cell>
          <cell r="AA2122">
            <v>0</v>
          </cell>
          <cell r="AB2122">
            <v>0</v>
          </cell>
          <cell r="AC2122">
            <v>0</v>
          </cell>
          <cell r="AD2122">
            <v>0</v>
          </cell>
          <cell r="AE2122">
            <v>0</v>
          </cell>
          <cell r="AF2122">
            <v>0</v>
          </cell>
          <cell r="AG2122">
            <v>0</v>
          </cell>
          <cell r="AH2122">
            <v>0</v>
          </cell>
          <cell r="AI2122">
            <v>0</v>
          </cell>
        </row>
        <row r="2123">
          <cell r="C2123" t="str">
            <v>SL1093200</v>
          </cell>
          <cell r="D2123">
            <v>0</v>
          </cell>
          <cell r="E2123">
            <v>0</v>
          </cell>
          <cell r="F2123">
            <v>0</v>
          </cell>
          <cell r="G2123">
            <v>0</v>
          </cell>
          <cell r="J2123">
            <v>0</v>
          </cell>
          <cell r="K2123">
            <v>0</v>
          </cell>
          <cell r="L2123">
            <v>0</v>
          </cell>
          <cell r="M2123">
            <v>0</v>
          </cell>
          <cell r="N2123">
            <v>0</v>
          </cell>
          <cell r="O2123">
            <v>0</v>
          </cell>
          <cell r="P2123">
            <v>0</v>
          </cell>
          <cell r="Q2123">
            <v>0</v>
          </cell>
          <cell r="R2123">
            <v>0</v>
          </cell>
          <cell r="S2123">
            <v>0</v>
          </cell>
          <cell r="T2123">
            <v>0</v>
          </cell>
          <cell r="U2123">
            <v>0</v>
          </cell>
          <cell r="V2123">
            <v>0</v>
          </cell>
          <cell r="W2123">
            <v>0</v>
          </cell>
          <cell r="X2123">
            <v>0</v>
          </cell>
          <cell r="Y2123">
            <v>0</v>
          </cell>
          <cell r="Z2123">
            <v>0</v>
          </cell>
          <cell r="AA2123">
            <v>0</v>
          </cell>
          <cell r="AB2123">
            <v>0</v>
          </cell>
          <cell r="AC2123">
            <v>0</v>
          </cell>
          <cell r="AD2123">
            <v>0</v>
          </cell>
          <cell r="AE2123">
            <v>0</v>
          </cell>
          <cell r="AF2123">
            <v>0</v>
          </cell>
          <cell r="AG2123">
            <v>0</v>
          </cell>
          <cell r="AH2123">
            <v>0</v>
          </cell>
          <cell r="AI2123">
            <v>0</v>
          </cell>
        </row>
        <row r="2124">
          <cell r="C2124" t="str">
            <v>SL1093300</v>
          </cell>
          <cell r="D2124">
            <v>0</v>
          </cell>
          <cell r="E2124">
            <v>0</v>
          </cell>
          <cell r="F2124">
            <v>0</v>
          </cell>
          <cell r="G2124">
            <v>0</v>
          </cell>
          <cell r="J2124">
            <v>0</v>
          </cell>
          <cell r="K2124">
            <v>0</v>
          </cell>
          <cell r="L2124">
            <v>0</v>
          </cell>
          <cell r="M2124">
            <v>0</v>
          </cell>
          <cell r="N2124">
            <v>0</v>
          </cell>
          <cell r="O2124">
            <v>0</v>
          </cell>
          <cell r="P2124">
            <v>0</v>
          </cell>
          <cell r="Q2124">
            <v>0</v>
          </cell>
          <cell r="R2124">
            <v>0</v>
          </cell>
          <cell r="S2124">
            <v>0</v>
          </cell>
          <cell r="T2124">
            <v>0</v>
          </cell>
          <cell r="U2124">
            <v>0</v>
          </cell>
          <cell r="V2124">
            <v>0</v>
          </cell>
          <cell r="W2124">
            <v>0</v>
          </cell>
          <cell r="X2124">
            <v>0</v>
          </cell>
          <cell r="Y2124">
            <v>0</v>
          </cell>
          <cell r="Z2124">
            <v>0</v>
          </cell>
          <cell r="AA2124">
            <v>0</v>
          </cell>
          <cell r="AB2124">
            <v>0</v>
          </cell>
          <cell r="AC2124">
            <v>0</v>
          </cell>
          <cell r="AD2124">
            <v>0</v>
          </cell>
          <cell r="AE2124">
            <v>0</v>
          </cell>
          <cell r="AF2124">
            <v>0</v>
          </cell>
          <cell r="AG2124">
            <v>0</v>
          </cell>
          <cell r="AH2124">
            <v>0</v>
          </cell>
          <cell r="AI2124">
            <v>0</v>
          </cell>
        </row>
        <row r="2125">
          <cell r="C2125" t="str">
            <v>SL1093400</v>
          </cell>
          <cell r="D2125">
            <v>0</v>
          </cell>
          <cell r="E2125">
            <v>0</v>
          </cell>
          <cell r="F2125">
            <v>0</v>
          </cell>
          <cell r="G2125">
            <v>0</v>
          </cell>
          <cell r="J2125">
            <v>0</v>
          </cell>
          <cell r="K2125">
            <v>0</v>
          </cell>
          <cell r="L2125">
            <v>0</v>
          </cell>
          <cell r="M2125">
            <v>0</v>
          </cell>
          <cell r="N2125">
            <v>0</v>
          </cell>
          <cell r="O2125">
            <v>0</v>
          </cell>
          <cell r="P2125">
            <v>0</v>
          </cell>
          <cell r="Q2125">
            <v>0</v>
          </cell>
          <cell r="R2125">
            <v>0</v>
          </cell>
          <cell r="S2125">
            <v>0</v>
          </cell>
          <cell r="T2125">
            <v>0</v>
          </cell>
          <cell r="U2125">
            <v>0</v>
          </cell>
          <cell r="V2125">
            <v>0</v>
          </cell>
          <cell r="W2125">
            <v>0</v>
          </cell>
          <cell r="X2125">
            <v>0</v>
          </cell>
          <cell r="Y2125">
            <v>0</v>
          </cell>
          <cell r="Z2125">
            <v>0</v>
          </cell>
          <cell r="AA2125">
            <v>0</v>
          </cell>
          <cell r="AB2125">
            <v>0</v>
          </cell>
          <cell r="AC2125">
            <v>0</v>
          </cell>
          <cell r="AD2125">
            <v>0</v>
          </cell>
          <cell r="AE2125">
            <v>0</v>
          </cell>
          <cell r="AF2125">
            <v>0</v>
          </cell>
          <cell r="AG2125">
            <v>0</v>
          </cell>
          <cell r="AH2125">
            <v>0</v>
          </cell>
          <cell r="AI2125">
            <v>0</v>
          </cell>
        </row>
        <row r="2126">
          <cell r="C2126" t="str">
            <v>SL1093500</v>
          </cell>
          <cell r="D2126">
            <v>0</v>
          </cell>
          <cell r="E2126">
            <v>0</v>
          </cell>
          <cell r="F2126">
            <v>0</v>
          </cell>
          <cell r="G2126">
            <v>0</v>
          </cell>
          <cell r="J2126">
            <v>0</v>
          </cell>
          <cell r="K2126">
            <v>0</v>
          </cell>
          <cell r="L2126">
            <v>0</v>
          </cell>
          <cell r="M2126">
            <v>0</v>
          </cell>
          <cell r="N2126">
            <v>0</v>
          </cell>
          <cell r="O2126">
            <v>0</v>
          </cell>
          <cell r="P2126">
            <v>0</v>
          </cell>
          <cell r="Q2126">
            <v>0</v>
          </cell>
          <cell r="R2126">
            <v>0</v>
          </cell>
          <cell r="S2126">
            <v>0</v>
          </cell>
          <cell r="T2126">
            <v>0</v>
          </cell>
          <cell r="U2126">
            <v>0</v>
          </cell>
          <cell r="V2126">
            <v>0</v>
          </cell>
          <cell r="W2126">
            <v>0</v>
          </cell>
          <cell r="X2126">
            <v>0</v>
          </cell>
          <cell r="Y2126">
            <v>0</v>
          </cell>
          <cell r="Z2126">
            <v>0</v>
          </cell>
          <cell r="AA2126">
            <v>0</v>
          </cell>
          <cell r="AB2126">
            <v>0</v>
          </cell>
          <cell r="AC2126">
            <v>0</v>
          </cell>
          <cell r="AD2126">
            <v>0</v>
          </cell>
          <cell r="AE2126">
            <v>0</v>
          </cell>
          <cell r="AF2126">
            <v>0</v>
          </cell>
          <cell r="AG2126">
            <v>0</v>
          </cell>
          <cell r="AH2126">
            <v>0</v>
          </cell>
          <cell r="AI2126">
            <v>0</v>
          </cell>
        </row>
        <row r="2127">
          <cell r="C2127" t="str">
            <v>SL1093600</v>
          </cell>
          <cell r="D2127">
            <v>0</v>
          </cell>
          <cell r="E2127">
            <v>0</v>
          </cell>
          <cell r="F2127">
            <v>0</v>
          </cell>
          <cell r="G2127">
            <v>0</v>
          </cell>
          <cell r="J2127">
            <v>0</v>
          </cell>
          <cell r="K2127">
            <v>0</v>
          </cell>
          <cell r="L2127">
            <v>0</v>
          </cell>
          <cell r="M2127">
            <v>0</v>
          </cell>
          <cell r="N2127">
            <v>0</v>
          </cell>
          <cell r="O2127">
            <v>0</v>
          </cell>
          <cell r="P2127">
            <v>0</v>
          </cell>
          <cell r="Q2127">
            <v>0</v>
          </cell>
          <cell r="R2127">
            <v>0</v>
          </cell>
          <cell r="S2127">
            <v>0</v>
          </cell>
          <cell r="T2127">
            <v>0</v>
          </cell>
          <cell r="U2127">
            <v>0</v>
          </cell>
          <cell r="V2127">
            <v>0</v>
          </cell>
          <cell r="W2127">
            <v>0</v>
          </cell>
          <cell r="X2127">
            <v>0</v>
          </cell>
          <cell r="Y2127">
            <v>0</v>
          </cell>
          <cell r="Z2127">
            <v>0</v>
          </cell>
          <cell r="AA2127">
            <v>0</v>
          </cell>
          <cell r="AB2127">
            <v>0</v>
          </cell>
          <cell r="AC2127">
            <v>0</v>
          </cell>
          <cell r="AD2127">
            <v>0</v>
          </cell>
          <cell r="AE2127">
            <v>0</v>
          </cell>
          <cell r="AF2127">
            <v>0</v>
          </cell>
          <cell r="AG2127">
            <v>0</v>
          </cell>
          <cell r="AH2127">
            <v>0</v>
          </cell>
          <cell r="AI2127">
            <v>0</v>
          </cell>
        </row>
        <row r="2128">
          <cell r="C2128" t="str">
            <v>SL1093700</v>
          </cell>
          <cell r="D2128">
            <v>0</v>
          </cell>
          <cell r="E2128">
            <v>0</v>
          </cell>
          <cell r="F2128">
            <v>0</v>
          </cell>
          <cell r="G2128">
            <v>0</v>
          </cell>
          <cell r="J2128">
            <v>0</v>
          </cell>
          <cell r="K2128">
            <v>0</v>
          </cell>
          <cell r="L2128">
            <v>0</v>
          </cell>
          <cell r="M2128">
            <v>0</v>
          </cell>
          <cell r="N2128">
            <v>0</v>
          </cell>
          <cell r="O2128">
            <v>0</v>
          </cell>
          <cell r="P2128">
            <v>0</v>
          </cell>
          <cell r="Q2128">
            <v>0</v>
          </cell>
          <cell r="R2128">
            <v>0</v>
          </cell>
          <cell r="S2128">
            <v>0</v>
          </cell>
          <cell r="T2128">
            <v>0</v>
          </cell>
          <cell r="U2128">
            <v>0</v>
          </cell>
          <cell r="V2128">
            <v>0</v>
          </cell>
          <cell r="W2128">
            <v>0</v>
          </cell>
          <cell r="X2128">
            <v>0</v>
          </cell>
          <cell r="Y2128">
            <v>0</v>
          </cell>
          <cell r="Z2128">
            <v>0</v>
          </cell>
          <cell r="AA2128">
            <v>0</v>
          </cell>
          <cell r="AB2128">
            <v>0</v>
          </cell>
          <cell r="AC2128">
            <v>0</v>
          </cell>
          <cell r="AD2128">
            <v>0</v>
          </cell>
          <cell r="AE2128">
            <v>0</v>
          </cell>
          <cell r="AF2128">
            <v>0</v>
          </cell>
          <cell r="AG2128">
            <v>0</v>
          </cell>
          <cell r="AH2128">
            <v>0</v>
          </cell>
          <cell r="AI2128">
            <v>0</v>
          </cell>
        </row>
        <row r="2129">
          <cell r="C2129" t="str">
            <v>SL1093800</v>
          </cell>
          <cell r="D2129">
            <v>0</v>
          </cell>
          <cell r="E2129">
            <v>0</v>
          </cell>
          <cell r="F2129">
            <v>0</v>
          </cell>
          <cell r="G2129">
            <v>0</v>
          </cell>
          <cell r="J2129">
            <v>0</v>
          </cell>
          <cell r="K2129">
            <v>0</v>
          </cell>
          <cell r="L2129">
            <v>0</v>
          </cell>
          <cell r="M2129">
            <v>0</v>
          </cell>
          <cell r="N2129">
            <v>0</v>
          </cell>
          <cell r="O2129">
            <v>0</v>
          </cell>
          <cell r="P2129">
            <v>0</v>
          </cell>
          <cell r="Q2129">
            <v>0</v>
          </cell>
          <cell r="R2129">
            <v>0</v>
          </cell>
          <cell r="S2129">
            <v>0</v>
          </cell>
          <cell r="T2129">
            <v>0</v>
          </cell>
          <cell r="U2129">
            <v>0</v>
          </cell>
          <cell r="V2129">
            <v>0</v>
          </cell>
          <cell r="W2129">
            <v>0</v>
          </cell>
          <cell r="X2129">
            <v>0</v>
          </cell>
          <cell r="Y2129">
            <v>0</v>
          </cell>
          <cell r="Z2129">
            <v>0</v>
          </cell>
          <cell r="AA2129">
            <v>0</v>
          </cell>
          <cell r="AB2129">
            <v>0</v>
          </cell>
          <cell r="AC2129">
            <v>0</v>
          </cell>
          <cell r="AD2129">
            <v>0</v>
          </cell>
          <cell r="AE2129">
            <v>0</v>
          </cell>
          <cell r="AF2129">
            <v>0</v>
          </cell>
          <cell r="AG2129">
            <v>0</v>
          </cell>
          <cell r="AH2129">
            <v>0</v>
          </cell>
          <cell r="AI2129">
            <v>0</v>
          </cell>
        </row>
        <row r="2130">
          <cell r="C2130" t="str">
            <v>SL1093900</v>
          </cell>
          <cell r="D2130">
            <v>0</v>
          </cell>
          <cell r="E2130">
            <v>0</v>
          </cell>
          <cell r="F2130">
            <v>0</v>
          </cell>
          <cell r="G2130">
            <v>0</v>
          </cell>
          <cell r="J2130">
            <v>0</v>
          </cell>
          <cell r="K2130">
            <v>0</v>
          </cell>
          <cell r="L2130">
            <v>0</v>
          </cell>
          <cell r="M2130">
            <v>0</v>
          </cell>
          <cell r="N2130">
            <v>0</v>
          </cell>
          <cell r="O2130">
            <v>0</v>
          </cell>
          <cell r="P2130">
            <v>0</v>
          </cell>
          <cell r="Q2130">
            <v>0</v>
          </cell>
          <cell r="R2130">
            <v>0</v>
          </cell>
          <cell r="S2130">
            <v>0</v>
          </cell>
          <cell r="T2130">
            <v>0</v>
          </cell>
          <cell r="U2130">
            <v>0</v>
          </cell>
          <cell r="V2130">
            <v>0</v>
          </cell>
          <cell r="W2130">
            <v>0</v>
          </cell>
          <cell r="X2130">
            <v>0</v>
          </cell>
          <cell r="Y2130">
            <v>0</v>
          </cell>
          <cell r="Z2130">
            <v>0</v>
          </cell>
          <cell r="AA2130">
            <v>0</v>
          </cell>
          <cell r="AB2130">
            <v>0</v>
          </cell>
          <cell r="AC2130">
            <v>0</v>
          </cell>
          <cell r="AD2130">
            <v>0</v>
          </cell>
          <cell r="AE2130">
            <v>0</v>
          </cell>
          <cell r="AF2130">
            <v>0</v>
          </cell>
          <cell r="AG2130">
            <v>0</v>
          </cell>
          <cell r="AH2130">
            <v>0</v>
          </cell>
          <cell r="AI2130">
            <v>0</v>
          </cell>
        </row>
        <row r="2131">
          <cell r="C2131" t="str">
            <v>SL1094000</v>
          </cell>
          <cell r="D2131">
            <v>0</v>
          </cell>
          <cell r="E2131">
            <v>0</v>
          </cell>
          <cell r="F2131">
            <v>0</v>
          </cell>
          <cell r="G2131">
            <v>0</v>
          </cell>
          <cell r="J2131">
            <v>0</v>
          </cell>
          <cell r="K2131">
            <v>0</v>
          </cell>
          <cell r="L2131">
            <v>0</v>
          </cell>
          <cell r="M2131">
            <v>0</v>
          </cell>
          <cell r="N2131">
            <v>0</v>
          </cell>
          <cell r="O2131">
            <v>0</v>
          </cell>
          <cell r="P2131">
            <v>0</v>
          </cell>
          <cell r="Q2131">
            <v>0</v>
          </cell>
          <cell r="R2131">
            <v>0</v>
          </cell>
          <cell r="S2131">
            <v>0</v>
          </cell>
          <cell r="T2131">
            <v>0</v>
          </cell>
          <cell r="U2131">
            <v>0</v>
          </cell>
          <cell r="V2131">
            <v>0</v>
          </cell>
          <cell r="W2131">
            <v>0</v>
          </cell>
          <cell r="X2131">
            <v>0</v>
          </cell>
          <cell r="Y2131">
            <v>0</v>
          </cell>
          <cell r="Z2131">
            <v>0</v>
          </cell>
          <cell r="AA2131">
            <v>0</v>
          </cell>
          <cell r="AB2131">
            <v>0</v>
          </cell>
          <cell r="AC2131">
            <v>0</v>
          </cell>
          <cell r="AD2131">
            <v>0</v>
          </cell>
          <cell r="AE2131">
            <v>0</v>
          </cell>
          <cell r="AF2131">
            <v>0</v>
          </cell>
          <cell r="AG2131">
            <v>0</v>
          </cell>
          <cell r="AH2131">
            <v>0</v>
          </cell>
          <cell r="AI2131">
            <v>0</v>
          </cell>
        </row>
        <row r="2132">
          <cell r="C2132" t="str">
            <v>SL1094100</v>
          </cell>
          <cell r="D2132">
            <v>0</v>
          </cell>
          <cell r="E2132">
            <v>0</v>
          </cell>
          <cell r="F2132">
            <v>0</v>
          </cell>
          <cell r="G2132">
            <v>0</v>
          </cell>
          <cell r="J2132">
            <v>0</v>
          </cell>
          <cell r="K2132">
            <v>0</v>
          </cell>
          <cell r="L2132">
            <v>0</v>
          </cell>
          <cell r="M2132">
            <v>0</v>
          </cell>
          <cell r="N2132">
            <v>0</v>
          </cell>
          <cell r="O2132">
            <v>0</v>
          </cell>
          <cell r="P2132">
            <v>0</v>
          </cell>
          <cell r="Q2132">
            <v>0</v>
          </cell>
          <cell r="R2132">
            <v>0</v>
          </cell>
          <cell r="S2132">
            <v>0</v>
          </cell>
          <cell r="T2132">
            <v>0</v>
          </cell>
          <cell r="U2132">
            <v>0</v>
          </cell>
          <cell r="V2132">
            <v>0</v>
          </cell>
          <cell r="W2132">
            <v>0</v>
          </cell>
          <cell r="X2132">
            <v>0</v>
          </cell>
          <cell r="Y2132">
            <v>0</v>
          </cell>
          <cell r="Z2132">
            <v>0</v>
          </cell>
          <cell r="AA2132">
            <v>0</v>
          </cell>
          <cell r="AB2132">
            <v>0</v>
          </cell>
          <cell r="AC2132">
            <v>0</v>
          </cell>
          <cell r="AD2132">
            <v>0</v>
          </cell>
          <cell r="AE2132">
            <v>0</v>
          </cell>
          <cell r="AF2132">
            <v>0</v>
          </cell>
          <cell r="AG2132">
            <v>0</v>
          </cell>
          <cell r="AH2132">
            <v>0</v>
          </cell>
          <cell r="AI2132">
            <v>0</v>
          </cell>
        </row>
        <row r="2133">
          <cell r="C2133" t="str">
            <v>SL1094200</v>
          </cell>
          <cell r="D2133">
            <v>0</v>
          </cell>
          <cell r="E2133">
            <v>0</v>
          </cell>
          <cell r="F2133">
            <v>0</v>
          </cell>
          <cell r="G2133">
            <v>0</v>
          </cell>
          <cell r="J2133">
            <v>0</v>
          </cell>
          <cell r="K2133">
            <v>0</v>
          </cell>
          <cell r="L2133">
            <v>0</v>
          </cell>
          <cell r="M2133">
            <v>0</v>
          </cell>
          <cell r="N2133">
            <v>0</v>
          </cell>
          <cell r="O2133">
            <v>0</v>
          </cell>
          <cell r="P2133">
            <v>0</v>
          </cell>
          <cell r="Q2133">
            <v>0</v>
          </cell>
          <cell r="R2133">
            <v>0</v>
          </cell>
          <cell r="S2133">
            <v>0</v>
          </cell>
          <cell r="T2133">
            <v>0</v>
          </cell>
          <cell r="U2133">
            <v>0</v>
          </cell>
          <cell r="V2133">
            <v>0</v>
          </cell>
          <cell r="W2133">
            <v>0</v>
          </cell>
          <cell r="X2133">
            <v>0</v>
          </cell>
          <cell r="Y2133">
            <v>0</v>
          </cell>
          <cell r="Z2133">
            <v>0</v>
          </cell>
          <cell r="AA2133">
            <v>0</v>
          </cell>
          <cell r="AB2133">
            <v>0</v>
          </cell>
          <cell r="AC2133">
            <v>0</v>
          </cell>
          <cell r="AD2133">
            <v>0</v>
          </cell>
          <cell r="AE2133">
            <v>0</v>
          </cell>
          <cell r="AF2133">
            <v>0</v>
          </cell>
          <cell r="AG2133">
            <v>0</v>
          </cell>
          <cell r="AH2133">
            <v>0</v>
          </cell>
          <cell r="AI2133">
            <v>0</v>
          </cell>
        </row>
        <row r="2134">
          <cell r="C2134" t="str">
            <v>SL1094300</v>
          </cell>
          <cell r="D2134">
            <v>0</v>
          </cell>
          <cell r="E2134">
            <v>0</v>
          </cell>
          <cell r="F2134">
            <v>0</v>
          </cell>
          <cell r="G2134">
            <v>0</v>
          </cell>
          <cell r="J2134">
            <v>0</v>
          </cell>
          <cell r="K2134">
            <v>0</v>
          </cell>
          <cell r="L2134">
            <v>0</v>
          </cell>
          <cell r="M2134">
            <v>0</v>
          </cell>
          <cell r="N2134">
            <v>0</v>
          </cell>
          <cell r="O2134">
            <v>0</v>
          </cell>
          <cell r="P2134">
            <v>0</v>
          </cell>
          <cell r="Q2134">
            <v>0</v>
          </cell>
          <cell r="R2134">
            <v>0</v>
          </cell>
          <cell r="S2134">
            <v>0</v>
          </cell>
          <cell r="T2134">
            <v>0</v>
          </cell>
          <cell r="U2134">
            <v>0</v>
          </cell>
          <cell r="V2134">
            <v>0</v>
          </cell>
          <cell r="W2134">
            <v>0</v>
          </cell>
          <cell r="X2134">
            <v>0</v>
          </cell>
          <cell r="Y2134">
            <v>0</v>
          </cell>
          <cell r="Z2134">
            <v>0</v>
          </cell>
          <cell r="AA2134">
            <v>0</v>
          </cell>
          <cell r="AB2134">
            <v>0</v>
          </cell>
          <cell r="AC2134">
            <v>0</v>
          </cell>
          <cell r="AD2134">
            <v>0</v>
          </cell>
          <cell r="AE2134">
            <v>0</v>
          </cell>
          <cell r="AF2134">
            <v>0</v>
          </cell>
          <cell r="AG2134">
            <v>0</v>
          </cell>
          <cell r="AH2134">
            <v>0</v>
          </cell>
          <cell r="AI2134">
            <v>0</v>
          </cell>
        </row>
        <row r="2135">
          <cell r="C2135" t="str">
            <v>SL1094400</v>
          </cell>
          <cell r="D2135">
            <v>0</v>
          </cell>
          <cell r="E2135">
            <v>0</v>
          </cell>
          <cell r="F2135">
            <v>0</v>
          </cell>
          <cell r="G2135">
            <v>0</v>
          </cell>
          <cell r="J2135">
            <v>0</v>
          </cell>
          <cell r="K2135">
            <v>0</v>
          </cell>
          <cell r="L2135">
            <v>0</v>
          </cell>
          <cell r="M2135">
            <v>0</v>
          </cell>
          <cell r="N2135">
            <v>0</v>
          </cell>
          <cell r="O2135">
            <v>0</v>
          </cell>
          <cell r="P2135">
            <v>0</v>
          </cell>
          <cell r="Q2135">
            <v>0</v>
          </cell>
          <cell r="R2135">
            <v>0</v>
          </cell>
          <cell r="S2135">
            <v>0</v>
          </cell>
          <cell r="T2135">
            <v>0</v>
          </cell>
          <cell r="U2135">
            <v>0</v>
          </cell>
          <cell r="V2135">
            <v>0</v>
          </cell>
          <cell r="W2135">
            <v>0</v>
          </cell>
          <cell r="X2135">
            <v>0</v>
          </cell>
          <cell r="Y2135">
            <v>0</v>
          </cell>
          <cell r="Z2135">
            <v>0</v>
          </cell>
          <cell r="AA2135">
            <v>0</v>
          </cell>
          <cell r="AB2135">
            <v>0</v>
          </cell>
          <cell r="AC2135">
            <v>0</v>
          </cell>
          <cell r="AD2135">
            <v>0</v>
          </cell>
          <cell r="AE2135">
            <v>0</v>
          </cell>
          <cell r="AF2135">
            <v>0</v>
          </cell>
          <cell r="AG2135">
            <v>0</v>
          </cell>
          <cell r="AH2135">
            <v>0</v>
          </cell>
          <cell r="AI2135">
            <v>0</v>
          </cell>
        </row>
        <row r="2136">
          <cell r="C2136" t="str">
            <v>SL1094500</v>
          </cell>
          <cell r="D2136">
            <v>0</v>
          </cell>
          <cell r="E2136">
            <v>0</v>
          </cell>
          <cell r="F2136">
            <v>0</v>
          </cell>
          <cell r="G2136">
            <v>0</v>
          </cell>
          <cell r="J2136">
            <v>0</v>
          </cell>
          <cell r="K2136">
            <v>0</v>
          </cell>
          <cell r="L2136">
            <v>0</v>
          </cell>
          <cell r="M2136">
            <v>0</v>
          </cell>
          <cell r="N2136">
            <v>0</v>
          </cell>
          <cell r="O2136">
            <v>0</v>
          </cell>
          <cell r="P2136">
            <v>0</v>
          </cell>
          <cell r="Q2136">
            <v>0</v>
          </cell>
          <cell r="R2136">
            <v>0</v>
          </cell>
          <cell r="S2136">
            <v>0</v>
          </cell>
          <cell r="T2136">
            <v>0</v>
          </cell>
          <cell r="U2136">
            <v>0</v>
          </cell>
          <cell r="V2136">
            <v>0</v>
          </cell>
          <cell r="W2136">
            <v>0</v>
          </cell>
          <cell r="X2136">
            <v>0</v>
          </cell>
          <cell r="Y2136">
            <v>0</v>
          </cell>
          <cell r="Z2136">
            <v>0</v>
          </cell>
          <cell r="AA2136">
            <v>0</v>
          </cell>
          <cell r="AB2136">
            <v>0</v>
          </cell>
          <cell r="AC2136">
            <v>0</v>
          </cell>
          <cell r="AD2136">
            <v>0</v>
          </cell>
          <cell r="AE2136">
            <v>0</v>
          </cell>
          <cell r="AF2136">
            <v>0</v>
          </cell>
          <cell r="AG2136">
            <v>0</v>
          </cell>
          <cell r="AH2136">
            <v>0</v>
          </cell>
          <cell r="AI2136">
            <v>0</v>
          </cell>
        </row>
        <row r="2137">
          <cell r="C2137" t="str">
            <v>SL1094600</v>
          </cell>
          <cell r="D2137">
            <v>0</v>
          </cell>
          <cell r="E2137">
            <v>0</v>
          </cell>
          <cell r="F2137">
            <v>0</v>
          </cell>
          <cell r="G2137">
            <v>0</v>
          </cell>
          <cell r="J2137">
            <v>0</v>
          </cell>
          <cell r="K2137">
            <v>0</v>
          </cell>
          <cell r="L2137">
            <v>0</v>
          </cell>
          <cell r="M2137">
            <v>0</v>
          </cell>
          <cell r="N2137">
            <v>0</v>
          </cell>
          <cell r="O2137">
            <v>0</v>
          </cell>
          <cell r="P2137">
            <v>0</v>
          </cell>
          <cell r="Q2137">
            <v>0</v>
          </cell>
          <cell r="R2137">
            <v>0</v>
          </cell>
          <cell r="S2137">
            <v>0</v>
          </cell>
          <cell r="T2137">
            <v>0</v>
          </cell>
          <cell r="U2137">
            <v>0</v>
          </cell>
          <cell r="V2137">
            <v>0</v>
          </cell>
          <cell r="W2137">
            <v>0</v>
          </cell>
          <cell r="X2137">
            <v>0</v>
          </cell>
          <cell r="Y2137">
            <v>0</v>
          </cell>
          <cell r="Z2137">
            <v>0</v>
          </cell>
          <cell r="AA2137">
            <v>0</v>
          </cell>
          <cell r="AB2137">
            <v>0</v>
          </cell>
          <cell r="AC2137">
            <v>0</v>
          </cell>
          <cell r="AD2137">
            <v>0</v>
          </cell>
          <cell r="AE2137">
            <v>0</v>
          </cell>
          <cell r="AF2137">
            <v>0</v>
          </cell>
          <cell r="AG2137">
            <v>0</v>
          </cell>
          <cell r="AH2137">
            <v>0</v>
          </cell>
          <cell r="AI2137">
            <v>0</v>
          </cell>
        </row>
        <row r="2138">
          <cell r="C2138" t="str">
            <v>SL1094700</v>
          </cell>
          <cell r="D2138">
            <v>0</v>
          </cell>
          <cell r="E2138">
            <v>0</v>
          </cell>
          <cell r="F2138">
            <v>0</v>
          </cell>
          <cell r="G2138">
            <v>0</v>
          </cell>
          <cell r="J2138">
            <v>0</v>
          </cell>
          <cell r="K2138">
            <v>0</v>
          </cell>
          <cell r="L2138">
            <v>0</v>
          </cell>
          <cell r="M2138">
            <v>0</v>
          </cell>
          <cell r="N2138">
            <v>0</v>
          </cell>
          <cell r="O2138">
            <v>0</v>
          </cell>
          <cell r="P2138">
            <v>0</v>
          </cell>
          <cell r="Q2138">
            <v>0</v>
          </cell>
          <cell r="R2138">
            <v>0</v>
          </cell>
          <cell r="S2138">
            <v>0</v>
          </cell>
          <cell r="T2138">
            <v>0</v>
          </cell>
          <cell r="U2138">
            <v>0</v>
          </cell>
          <cell r="V2138">
            <v>0</v>
          </cell>
          <cell r="W2138">
            <v>0</v>
          </cell>
          <cell r="X2138">
            <v>0</v>
          </cell>
          <cell r="Y2138">
            <v>0</v>
          </cell>
          <cell r="Z2138">
            <v>0</v>
          </cell>
          <cell r="AA2138">
            <v>0</v>
          </cell>
          <cell r="AB2138">
            <v>0</v>
          </cell>
          <cell r="AC2138">
            <v>0</v>
          </cell>
          <cell r="AD2138">
            <v>0</v>
          </cell>
          <cell r="AE2138">
            <v>0</v>
          </cell>
          <cell r="AF2138">
            <v>0</v>
          </cell>
          <cell r="AG2138">
            <v>0</v>
          </cell>
          <cell r="AH2138">
            <v>0</v>
          </cell>
          <cell r="AI2138">
            <v>0</v>
          </cell>
        </row>
        <row r="2139">
          <cell r="C2139" t="str">
            <v>SL1094800</v>
          </cell>
          <cell r="D2139">
            <v>0</v>
          </cell>
          <cell r="E2139">
            <v>0</v>
          </cell>
          <cell r="F2139">
            <v>0</v>
          </cell>
          <cell r="G2139">
            <v>0</v>
          </cell>
          <cell r="J2139">
            <v>0</v>
          </cell>
          <cell r="K2139">
            <v>0</v>
          </cell>
          <cell r="L2139">
            <v>0</v>
          </cell>
          <cell r="M2139">
            <v>0</v>
          </cell>
          <cell r="N2139">
            <v>0</v>
          </cell>
          <cell r="O2139">
            <v>0</v>
          </cell>
          <cell r="P2139">
            <v>0</v>
          </cell>
          <cell r="Q2139">
            <v>0</v>
          </cell>
          <cell r="R2139">
            <v>0</v>
          </cell>
          <cell r="S2139">
            <v>0</v>
          </cell>
          <cell r="T2139">
            <v>0</v>
          </cell>
          <cell r="U2139">
            <v>0</v>
          </cell>
          <cell r="V2139">
            <v>0</v>
          </cell>
          <cell r="W2139">
            <v>0</v>
          </cell>
          <cell r="X2139">
            <v>0</v>
          </cell>
          <cell r="Y2139">
            <v>0</v>
          </cell>
          <cell r="Z2139">
            <v>0</v>
          </cell>
          <cell r="AA2139">
            <v>0</v>
          </cell>
          <cell r="AB2139">
            <v>0</v>
          </cell>
          <cell r="AC2139">
            <v>0</v>
          </cell>
          <cell r="AD2139">
            <v>0</v>
          </cell>
          <cell r="AE2139">
            <v>0</v>
          </cell>
          <cell r="AF2139">
            <v>0</v>
          </cell>
          <cell r="AG2139">
            <v>0</v>
          </cell>
          <cell r="AH2139">
            <v>0</v>
          </cell>
          <cell r="AI2139">
            <v>0</v>
          </cell>
        </row>
        <row r="2140">
          <cell r="C2140" t="str">
            <v>SL1094900</v>
          </cell>
          <cell r="D2140">
            <v>0</v>
          </cell>
          <cell r="E2140">
            <v>0</v>
          </cell>
          <cell r="F2140">
            <v>0</v>
          </cell>
          <cell r="G2140">
            <v>0</v>
          </cell>
          <cell r="J2140">
            <v>0</v>
          </cell>
          <cell r="K2140">
            <v>0</v>
          </cell>
          <cell r="L2140">
            <v>0</v>
          </cell>
          <cell r="M2140">
            <v>0</v>
          </cell>
          <cell r="N2140">
            <v>0</v>
          </cell>
          <cell r="O2140">
            <v>0</v>
          </cell>
          <cell r="P2140">
            <v>0</v>
          </cell>
          <cell r="Q2140">
            <v>0</v>
          </cell>
          <cell r="R2140">
            <v>0</v>
          </cell>
          <cell r="S2140">
            <v>0</v>
          </cell>
          <cell r="T2140">
            <v>0</v>
          </cell>
          <cell r="U2140">
            <v>0</v>
          </cell>
          <cell r="V2140">
            <v>0</v>
          </cell>
          <cell r="W2140">
            <v>0</v>
          </cell>
          <cell r="X2140">
            <v>0</v>
          </cell>
          <cell r="Y2140">
            <v>0</v>
          </cell>
          <cell r="Z2140">
            <v>0</v>
          </cell>
          <cell r="AA2140">
            <v>0</v>
          </cell>
          <cell r="AB2140">
            <v>0</v>
          </cell>
          <cell r="AC2140">
            <v>0</v>
          </cell>
          <cell r="AD2140">
            <v>0</v>
          </cell>
          <cell r="AE2140">
            <v>0</v>
          </cell>
          <cell r="AF2140">
            <v>0</v>
          </cell>
          <cell r="AG2140">
            <v>0</v>
          </cell>
          <cell r="AH2140">
            <v>0</v>
          </cell>
          <cell r="AI2140">
            <v>0</v>
          </cell>
        </row>
        <row r="2141">
          <cell r="C2141" t="str">
            <v>SL1095000</v>
          </cell>
          <cell r="D2141">
            <v>0</v>
          </cell>
          <cell r="E2141">
            <v>0</v>
          </cell>
          <cell r="F2141">
            <v>0</v>
          </cell>
          <cell r="G2141">
            <v>0</v>
          </cell>
          <cell r="J2141">
            <v>0</v>
          </cell>
          <cell r="K2141">
            <v>0</v>
          </cell>
          <cell r="L2141">
            <v>0</v>
          </cell>
          <cell r="M2141">
            <v>0</v>
          </cell>
          <cell r="N2141">
            <v>0</v>
          </cell>
          <cell r="O2141">
            <v>0</v>
          </cell>
          <cell r="P2141">
            <v>0</v>
          </cell>
          <cell r="Q2141">
            <v>0</v>
          </cell>
          <cell r="R2141">
            <v>0</v>
          </cell>
          <cell r="S2141">
            <v>0</v>
          </cell>
          <cell r="T2141">
            <v>0</v>
          </cell>
          <cell r="U2141">
            <v>0</v>
          </cell>
          <cell r="V2141">
            <v>0</v>
          </cell>
          <cell r="W2141">
            <v>0</v>
          </cell>
          <cell r="X2141">
            <v>0</v>
          </cell>
          <cell r="Y2141">
            <v>0</v>
          </cell>
          <cell r="Z2141">
            <v>0</v>
          </cell>
          <cell r="AA2141">
            <v>0</v>
          </cell>
          <cell r="AB2141">
            <v>0</v>
          </cell>
          <cell r="AC2141">
            <v>0</v>
          </cell>
          <cell r="AD2141">
            <v>0</v>
          </cell>
          <cell r="AE2141">
            <v>0</v>
          </cell>
          <cell r="AF2141">
            <v>0</v>
          </cell>
          <cell r="AG2141">
            <v>0</v>
          </cell>
          <cell r="AH2141">
            <v>0</v>
          </cell>
          <cell r="AI2141">
            <v>0</v>
          </cell>
        </row>
        <row r="2142">
          <cell r="C2142" t="str">
            <v>SL1095100</v>
          </cell>
          <cell r="D2142">
            <v>0</v>
          </cell>
          <cell r="E2142">
            <v>0</v>
          </cell>
          <cell r="F2142">
            <v>0</v>
          </cell>
          <cell r="G2142">
            <v>0</v>
          </cell>
          <cell r="J2142">
            <v>0</v>
          </cell>
          <cell r="K2142">
            <v>0</v>
          </cell>
          <cell r="L2142">
            <v>0</v>
          </cell>
          <cell r="M2142">
            <v>0</v>
          </cell>
          <cell r="N2142">
            <v>0</v>
          </cell>
          <cell r="O2142">
            <v>0</v>
          </cell>
          <cell r="P2142">
            <v>0</v>
          </cell>
          <cell r="Q2142">
            <v>0</v>
          </cell>
          <cell r="R2142">
            <v>0</v>
          </cell>
          <cell r="S2142">
            <v>0</v>
          </cell>
          <cell r="T2142">
            <v>0</v>
          </cell>
          <cell r="U2142">
            <v>0</v>
          </cell>
          <cell r="V2142">
            <v>0</v>
          </cell>
          <cell r="W2142">
            <v>0</v>
          </cell>
          <cell r="X2142">
            <v>0</v>
          </cell>
          <cell r="Y2142">
            <v>0</v>
          </cell>
          <cell r="Z2142">
            <v>0</v>
          </cell>
          <cell r="AA2142">
            <v>0</v>
          </cell>
          <cell r="AB2142">
            <v>0</v>
          </cell>
          <cell r="AC2142">
            <v>0</v>
          </cell>
          <cell r="AD2142">
            <v>0</v>
          </cell>
          <cell r="AE2142">
            <v>0</v>
          </cell>
          <cell r="AF2142">
            <v>0</v>
          </cell>
          <cell r="AG2142">
            <v>0</v>
          </cell>
          <cell r="AH2142">
            <v>0</v>
          </cell>
          <cell r="AI2142">
            <v>0</v>
          </cell>
        </row>
        <row r="2143">
          <cell r="C2143" t="str">
            <v>SL1095200</v>
          </cell>
          <cell r="D2143">
            <v>0</v>
          </cell>
          <cell r="E2143">
            <v>0</v>
          </cell>
          <cell r="F2143">
            <v>0</v>
          </cell>
          <cell r="G2143">
            <v>0</v>
          </cell>
          <cell r="J2143">
            <v>0</v>
          </cell>
          <cell r="K2143">
            <v>0</v>
          </cell>
          <cell r="L2143">
            <v>0</v>
          </cell>
          <cell r="M2143">
            <v>0</v>
          </cell>
          <cell r="N2143">
            <v>0</v>
          </cell>
          <cell r="O2143">
            <v>0</v>
          </cell>
          <cell r="P2143">
            <v>0</v>
          </cell>
          <cell r="Q2143">
            <v>0</v>
          </cell>
          <cell r="R2143">
            <v>0</v>
          </cell>
          <cell r="S2143">
            <v>0</v>
          </cell>
          <cell r="T2143">
            <v>0</v>
          </cell>
          <cell r="U2143">
            <v>0</v>
          </cell>
          <cell r="V2143">
            <v>0</v>
          </cell>
          <cell r="W2143">
            <v>0</v>
          </cell>
          <cell r="X2143">
            <v>0</v>
          </cell>
          <cell r="Y2143">
            <v>0</v>
          </cell>
          <cell r="Z2143">
            <v>0</v>
          </cell>
          <cell r="AA2143">
            <v>0</v>
          </cell>
          <cell r="AB2143">
            <v>0</v>
          </cell>
          <cell r="AC2143">
            <v>0</v>
          </cell>
          <cell r="AD2143">
            <v>0</v>
          </cell>
          <cell r="AE2143">
            <v>0</v>
          </cell>
          <cell r="AF2143">
            <v>0</v>
          </cell>
          <cell r="AG2143">
            <v>0</v>
          </cell>
          <cell r="AH2143">
            <v>0</v>
          </cell>
          <cell r="AI2143">
            <v>0</v>
          </cell>
        </row>
        <row r="2144">
          <cell r="C2144" t="str">
            <v>SL1095300</v>
          </cell>
          <cell r="D2144">
            <v>0</v>
          </cell>
          <cell r="E2144">
            <v>0</v>
          </cell>
          <cell r="F2144">
            <v>0</v>
          </cell>
          <cell r="G2144">
            <v>0</v>
          </cell>
          <cell r="J2144">
            <v>0</v>
          </cell>
          <cell r="K2144">
            <v>0</v>
          </cell>
          <cell r="L2144">
            <v>0</v>
          </cell>
          <cell r="M2144">
            <v>0</v>
          </cell>
          <cell r="N2144">
            <v>0</v>
          </cell>
          <cell r="O2144">
            <v>0</v>
          </cell>
          <cell r="P2144">
            <v>0</v>
          </cell>
          <cell r="Q2144">
            <v>0</v>
          </cell>
          <cell r="R2144">
            <v>0</v>
          </cell>
          <cell r="S2144">
            <v>0</v>
          </cell>
          <cell r="T2144">
            <v>0</v>
          </cell>
          <cell r="U2144">
            <v>0</v>
          </cell>
          <cell r="V2144">
            <v>0</v>
          </cell>
          <cell r="W2144">
            <v>0</v>
          </cell>
          <cell r="X2144">
            <v>0</v>
          </cell>
          <cell r="Y2144">
            <v>0</v>
          </cell>
          <cell r="Z2144">
            <v>0</v>
          </cell>
          <cell r="AA2144">
            <v>0</v>
          </cell>
          <cell r="AB2144">
            <v>0</v>
          </cell>
          <cell r="AC2144">
            <v>0</v>
          </cell>
          <cell r="AD2144">
            <v>0</v>
          </cell>
          <cell r="AE2144">
            <v>0</v>
          </cell>
          <cell r="AF2144">
            <v>0</v>
          </cell>
          <cell r="AG2144">
            <v>0</v>
          </cell>
          <cell r="AH2144">
            <v>0</v>
          </cell>
          <cell r="AI2144">
            <v>0</v>
          </cell>
        </row>
        <row r="2145">
          <cell r="C2145" t="str">
            <v>SL1095400</v>
          </cell>
          <cell r="D2145">
            <v>0</v>
          </cell>
          <cell r="E2145">
            <v>0</v>
          </cell>
          <cell r="F2145">
            <v>0</v>
          </cell>
          <cell r="G2145">
            <v>0</v>
          </cell>
          <cell r="J2145">
            <v>0</v>
          </cell>
          <cell r="K2145">
            <v>0</v>
          </cell>
          <cell r="L2145">
            <v>0</v>
          </cell>
          <cell r="M2145">
            <v>0</v>
          </cell>
          <cell r="N2145">
            <v>0</v>
          </cell>
          <cell r="O2145">
            <v>0</v>
          </cell>
          <cell r="P2145">
            <v>0</v>
          </cell>
          <cell r="Q2145">
            <v>0</v>
          </cell>
          <cell r="R2145">
            <v>0</v>
          </cell>
          <cell r="S2145">
            <v>0</v>
          </cell>
          <cell r="T2145">
            <v>0</v>
          </cell>
          <cell r="U2145">
            <v>0</v>
          </cell>
          <cell r="V2145">
            <v>0</v>
          </cell>
          <cell r="W2145">
            <v>0</v>
          </cell>
          <cell r="X2145">
            <v>0</v>
          </cell>
          <cell r="Y2145">
            <v>0</v>
          </cell>
          <cell r="Z2145">
            <v>0</v>
          </cell>
          <cell r="AA2145">
            <v>0</v>
          </cell>
          <cell r="AB2145">
            <v>0</v>
          </cell>
          <cell r="AC2145">
            <v>0</v>
          </cell>
          <cell r="AD2145">
            <v>0</v>
          </cell>
          <cell r="AE2145">
            <v>0</v>
          </cell>
          <cell r="AF2145">
            <v>0</v>
          </cell>
          <cell r="AG2145">
            <v>0</v>
          </cell>
          <cell r="AH2145">
            <v>0</v>
          </cell>
          <cell r="AI2145">
            <v>0</v>
          </cell>
        </row>
        <row r="2146">
          <cell r="C2146" t="str">
            <v>SL1095500</v>
          </cell>
          <cell r="D2146">
            <v>0</v>
          </cell>
          <cell r="E2146">
            <v>0</v>
          </cell>
          <cell r="F2146">
            <v>0</v>
          </cell>
          <cell r="G2146">
            <v>0</v>
          </cell>
          <cell r="J2146">
            <v>0</v>
          </cell>
          <cell r="K2146">
            <v>0</v>
          </cell>
          <cell r="L2146">
            <v>0</v>
          </cell>
          <cell r="M2146">
            <v>0</v>
          </cell>
          <cell r="N2146">
            <v>0</v>
          </cell>
          <cell r="O2146">
            <v>0</v>
          </cell>
          <cell r="P2146">
            <v>0</v>
          </cell>
          <cell r="Q2146">
            <v>0</v>
          </cell>
          <cell r="R2146">
            <v>0</v>
          </cell>
          <cell r="S2146">
            <v>0</v>
          </cell>
          <cell r="T2146">
            <v>0</v>
          </cell>
          <cell r="U2146">
            <v>0</v>
          </cell>
          <cell r="V2146">
            <v>0</v>
          </cell>
          <cell r="W2146">
            <v>0</v>
          </cell>
          <cell r="X2146">
            <v>0</v>
          </cell>
          <cell r="Y2146">
            <v>0</v>
          </cell>
          <cell r="Z2146">
            <v>0</v>
          </cell>
          <cell r="AA2146">
            <v>0</v>
          </cell>
          <cell r="AB2146">
            <v>0</v>
          </cell>
          <cell r="AC2146">
            <v>0</v>
          </cell>
          <cell r="AD2146">
            <v>0</v>
          </cell>
          <cell r="AE2146">
            <v>0</v>
          </cell>
          <cell r="AF2146">
            <v>0</v>
          </cell>
          <cell r="AG2146">
            <v>0</v>
          </cell>
          <cell r="AH2146">
            <v>0</v>
          </cell>
          <cell r="AI2146">
            <v>0</v>
          </cell>
        </row>
        <row r="2147">
          <cell r="C2147" t="str">
            <v>SL1095600</v>
          </cell>
          <cell r="D2147">
            <v>0</v>
          </cell>
          <cell r="E2147">
            <v>0</v>
          </cell>
          <cell r="F2147">
            <v>0</v>
          </cell>
          <cell r="G2147">
            <v>0</v>
          </cell>
          <cell r="J2147">
            <v>0</v>
          </cell>
          <cell r="K2147">
            <v>0</v>
          </cell>
          <cell r="L2147">
            <v>0</v>
          </cell>
          <cell r="M2147">
            <v>0</v>
          </cell>
          <cell r="N2147">
            <v>0</v>
          </cell>
          <cell r="O2147">
            <v>0</v>
          </cell>
          <cell r="P2147">
            <v>0</v>
          </cell>
          <cell r="Q2147">
            <v>0</v>
          </cell>
          <cell r="R2147">
            <v>0</v>
          </cell>
          <cell r="S2147">
            <v>0</v>
          </cell>
          <cell r="T2147">
            <v>0</v>
          </cell>
          <cell r="U2147">
            <v>0</v>
          </cell>
          <cell r="V2147">
            <v>0</v>
          </cell>
          <cell r="W2147">
            <v>0</v>
          </cell>
          <cell r="X2147">
            <v>0</v>
          </cell>
          <cell r="Y2147">
            <v>0</v>
          </cell>
          <cell r="Z2147">
            <v>0</v>
          </cell>
          <cell r="AA2147">
            <v>0</v>
          </cell>
          <cell r="AB2147">
            <v>0</v>
          </cell>
          <cell r="AC2147">
            <v>0</v>
          </cell>
          <cell r="AD2147">
            <v>0</v>
          </cell>
          <cell r="AE2147">
            <v>0</v>
          </cell>
          <cell r="AF2147">
            <v>0</v>
          </cell>
          <cell r="AG2147">
            <v>0</v>
          </cell>
          <cell r="AH2147">
            <v>0</v>
          </cell>
          <cell r="AI2147">
            <v>0</v>
          </cell>
        </row>
        <row r="2148">
          <cell r="C2148" t="str">
            <v>SL1095700</v>
          </cell>
          <cell r="D2148">
            <v>0</v>
          </cell>
          <cell r="E2148">
            <v>0</v>
          </cell>
          <cell r="F2148">
            <v>0</v>
          </cell>
          <cell r="G2148">
            <v>0</v>
          </cell>
          <cell r="J2148">
            <v>0</v>
          </cell>
          <cell r="K2148">
            <v>0</v>
          </cell>
          <cell r="L2148">
            <v>0</v>
          </cell>
          <cell r="M2148">
            <v>0</v>
          </cell>
          <cell r="N2148">
            <v>0</v>
          </cell>
          <cell r="O2148">
            <v>0</v>
          </cell>
          <cell r="P2148">
            <v>0</v>
          </cell>
          <cell r="Q2148">
            <v>0</v>
          </cell>
          <cell r="R2148">
            <v>0</v>
          </cell>
          <cell r="S2148">
            <v>0</v>
          </cell>
          <cell r="T2148">
            <v>0</v>
          </cell>
          <cell r="U2148">
            <v>0</v>
          </cell>
          <cell r="V2148">
            <v>0</v>
          </cell>
          <cell r="W2148">
            <v>0</v>
          </cell>
          <cell r="X2148">
            <v>0</v>
          </cell>
          <cell r="Y2148">
            <v>0</v>
          </cell>
          <cell r="Z2148">
            <v>0</v>
          </cell>
          <cell r="AA2148">
            <v>0</v>
          </cell>
          <cell r="AB2148">
            <v>0</v>
          </cell>
          <cell r="AC2148">
            <v>0</v>
          </cell>
          <cell r="AD2148">
            <v>0</v>
          </cell>
          <cell r="AE2148">
            <v>0</v>
          </cell>
          <cell r="AF2148">
            <v>0</v>
          </cell>
          <cell r="AG2148">
            <v>0</v>
          </cell>
          <cell r="AH2148">
            <v>0</v>
          </cell>
          <cell r="AI2148">
            <v>0</v>
          </cell>
        </row>
        <row r="2149">
          <cell r="C2149" t="str">
            <v>SL1095800</v>
          </cell>
          <cell r="D2149">
            <v>0</v>
          </cell>
          <cell r="E2149">
            <v>0</v>
          </cell>
          <cell r="F2149">
            <v>0</v>
          </cell>
          <cell r="G2149">
            <v>0</v>
          </cell>
          <cell r="J2149">
            <v>0</v>
          </cell>
          <cell r="K2149">
            <v>0</v>
          </cell>
          <cell r="L2149">
            <v>0</v>
          </cell>
          <cell r="M2149">
            <v>0</v>
          </cell>
          <cell r="N2149">
            <v>0</v>
          </cell>
          <cell r="O2149">
            <v>0</v>
          </cell>
          <cell r="P2149">
            <v>0</v>
          </cell>
          <cell r="Q2149">
            <v>0</v>
          </cell>
          <cell r="R2149">
            <v>0</v>
          </cell>
          <cell r="S2149">
            <v>0</v>
          </cell>
          <cell r="T2149">
            <v>0</v>
          </cell>
          <cell r="U2149">
            <v>0</v>
          </cell>
          <cell r="V2149">
            <v>0</v>
          </cell>
          <cell r="W2149">
            <v>0</v>
          </cell>
          <cell r="X2149">
            <v>0</v>
          </cell>
          <cell r="Y2149">
            <v>0</v>
          </cell>
          <cell r="Z2149">
            <v>0</v>
          </cell>
          <cell r="AA2149">
            <v>0</v>
          </cell>
          <cell r="AB2149">
            <v>0</v>
          </cell>
          <cell r="AC2149">
            <v>0</v>
          </cell>
          <cell r="AD2149">
            <v>0</v>
          </cell>
          <cell r="AE2149">
            <v>0</v>
          </cell>
          <cell r="AF2149">
            <v>0</v>
          </cell>
          <cell r="AG2149">
            <v>0</v>
          </cell>
          <cell r="AH2149">
            <v>0</v>
          </cell>
          <cell r="AI2149">
            <v>0</v>
          </cell>
        </row>
        <row r="2150">
          <cell r="C2150" t="str">
            <v>SL1095900</v>
          </cell>
          <cell r="D2150">
            <v>0</v>
          </cell>
          <cell r="E2150">
            <v>0</v>
          </cell>
          <cell r="F2150">
            <v>0</v>
          </cell>
          <cell r="G2150">
            <v>0</v>
          </cell>
          <cell r="J2150">
            <v>0</v>
          </cell>
          <cell r="K2150">
            <v>0</v>
          </cell>
          <cell r="L2150">
            <v>0</v>
          </cell>
          <cell r="M2150">
            <v>0</v>
          </cell>
          <cell r="N2150">
            <v>0</v>
          </cell>
          <cell r="O2150">
            <v>0</v>
          </cell>
          <cell r="P2150">
            <v>0</v>
          </cell>
          <cell r="Q2150">
            <v>0</v>
          </cell>
          <cell r="R2150">
            <v>0</v>
          </cell>
          <cell r="S2150">
            <v>0</v>
          </cell>
          <cell r="T2150">
            <v>0</v>
          </cell>
          <cell r="U2150">
            <v>0</v>
          </cell>
          <cell r="V2150">
            <v>0</v>
          </cell>
          <cell r="W2150">
            <v>0</v>
          </cell>
          <cell r="X2150">
            <v>0</v>
          </cell>
          <cell r="Y2150">
            <v>0</v>
          </cell>
          <cell r="Z2150">
            <v>0</v>
          </cell>
          <cell r="AA2150">
            <v>0</v>
          </cell>
          <cell r="AB2150">
            <v>0</v>
          </cell>
          <cell r="AC2150">
            <v>0</v>
          </cell>
          <cell r="AD2150">
            <v>0</v>
          </cell>
          <cell r="AE2150">
            <v>0</v>
          </cell>
          <cell r="AF2150">
            <v>0</v>
          </cell>
          <cell r="AG2150">
            <v>0</v>
          </cell>
          <cell r="AH2150">
            <v>0</v>
          </cell>
          <cell r="AI2150">
            <v>0</v>
          </cell>
        </row>
        <row r="2151">
          <cell r="C2151" t="str">
            <v>SL1096000</v>
          </cell>
          <cell r="D2151">
            <v>0</v>
          </cell>
          <cell r="E2151">
            <v>0</v>
          </cell>
          <cell r="F2151">
            <v>0</v>
          </cell>
          <cell r="G2151">
            <v>0</v>
          </cell>
          <cell r="J2151">
            <v>0</v>
          </cell>
          <cell r="K2151">
            <v>0</v>
          </cell>
          <cell r="L2151">
            <v>0</v>
          </cell>
          <cell r="M2151">
            <v>0</v>
          </cell>
          <cell r="N2151">
            <v>0</v>
          </cell>
          <cell r="O2151">
            <v>0</v>
          </cell>
          <cell r="P2151">
            <v>0</v>
          </cell>
          <cell r="Q2151">
            <v>0</v>
          </cell>
          <cell r="R2151">
            <v>0</v>
          </cell>
          <cell r="S2151">
            <v>0</v>
          </cell>
          <cell r="T2151">
            <v>0</v>
          </cell>
          <cell r="U2151">
            <v>0</v>
          </cell>
          <cell r="V2151">
            <v>0</v>
          </cell>
          <cell r="W2151">
            <v>0</v>
          </cell>
          <cell r="X2151">
            <v>0</v>
          </cell>
          <cell r="Y2151">
            <v>0</v>
          </cell>
          <cell r="Z2151">
            <v>0</v>
          </cell>
          <cell r="AA2151">
            <v>0</v>
          </cell>
          <cell r="AB2151">
            <v>0</v>
          </cell>
          <cell r="AC2151">
            <v>0</v>
          </cell>
          <cell r="AD2151">
            <v>0</v>
          </cell>
          <cell r="AE2151">
            <v>0</v>
          </cell>
          <cell r="AF2151">
            <v>0</v>
          </cell>
          <cell r="AG2151">
            <v>0</v>
          </cell>
          <cell r="AH2151">
            <v>0</v>
          </cell>
          <cell r="AI2151">
            <v>0</v>
          </cell>
        </row>
        <row r="2152">
          <cell r="C2152" t="str">
            <v>SL1096100</v>
          </cell>
          <cell r="D2152">
            <v>0</v>
          </cell>
          <cell r="E2152">
            <v>0</v>
          </cell>
          <cell r="F2152">
            <v>0</v>
          </cell>
          <cell r="G2152">
            <v>0</v>
          </cell>
          <cell r="J2152">
            <v>0</v>
          </cell>
          <cell r="K2152">
            <v>0</v>
          </cell>
          <cell r="L2152">
            <v>0</v>
          </cell>
          <cell r="M2152">
            <v>0</v>
          </cell>
          <cell r="N2152">
            <v>0</v>
          </cell>
          <cell r="O2152">
            <v>0</v>
          </cell>
          <cell r="P2152">
            <v>0</v>
          </cell>
          <cell r="Q2152">
            <v>0</v>
          </cell>
          <cell r="R2152">
            <v>0</v>
          </cell>
          <cell r="S2152">
            <v>0</v>
          </cell>
          <cell r="T2152">
            <v>0</v>
          </cell>
          <cell r="U2152">
            <v>0</v>
          </cell>
          <cell r="V2152">
            <v>0</v>
          </cell>
          <cell r="W2152">
            <v>0</v>
          </cell>
          <cell r="X2152">
            <v>0</v>
          </cell>
          <cell r="Y2152">
            <v>0</v>
          </cell>
          <cell r="Z2152">
            <v>0</v>
          </cell>
          <cell r="AA2152">
            <v>0</v>
          </cell>
          <cell r="AB2152">
            <v>0</v>
          </cell>
          <cell r="AC2152">
            <v>0</v>
          </cell>
          <cell r="AD2152">
            <v>0</v>
          </cell>
          <cell r="AE2152">
            <v>0</v>
          </cell>
          <cell r="AF2152">
            <v>0</v>
          </cell>
          <cell r="AG2152">
            <v>0</v>
          </cell>
          <cell r="AH2152">
            <v>0</v>
          </cell>
          <cell r="AI2152">
            <v>0</v>
          </cell>
        </row>
        <row r="2153">
          <cell r="C2153" t="str">
            <v>SL1096200</v>
          </cell>
          <cell r="D2153">
            <v>0</v>
          </cell>
          <cell r="E2153">
            <v>0</v>
          </cell>
          <cell r="F2153">
            <v>0</v>
          </cell>
          <cell r="G2153">
            <v>0</v>
          </cell>
          <cell r="J2153">
            <v>0</v>
          </cell>
          <cell r="K2153">
            <v>0</v>
          </cell>
          <cell r="L2153">
            <v>0</v>
          </cell>
          <cell r="M2153">
            <v>0</v>
          </cell>
          <cell r="N2153">
            <v>0</v>
          </cell>
          <cell r="O2153">
            <v>0</v>
          </cell>
          <cell r="P2153">
            <v>0</v>
          </cell>
          <cell r="Q2153">
            <v>0</v>
          </cell>
          <cell r="R2153">
            <v>0</v>
          </cell>
          <cell r="S2153">
            <v>0</v>
          </cell>
          <cell r="T2153">
            <v>0</v>
          </cell>
          <cell r="U2153">
            <v>0</v>
          </cell>
          <cell r="V2153">
            <v>0</v>
          </cell>
          <cell r="W2153">
            <v>0</v>
          </cell>
          <cell r="X2153">
            <v>0</v>
          </cell>
          <cell r="Y2153">
            <v>0</v>
          </cell>
          <cell r="Z2153">
            <v>0</v>
          </cell>
          <cell r="AA2153">
            <v>0</v>
          </cell>
          <cell r="AB2153">
            <v>0</v>
          </cell>
          <cell r="AC2153">
            <v>0</v>
          </cell>
          <cell r="AD2153">
            <v>0</v>
          </cell>
          <cell r="AE2153">
            <v>0</v>
          </cell>
          <cell r="AF2153">
            <v>0</v>
          </cell>
          <cell r="AG2153">
            <v>0</v>
          </cell>
          <cell r="AH2153">
            <v>0</v>
          </cell>
          <cell r="AI2153">
            <v>0</v>
          </cell>
        </row>
        <row r="2154">
          <cell r="C2154" t="str">
            <v>SL1096300</v>
          </cell>
          <cell r="D2154">
            <v>0</v>
          </cell>
          <cell r="E2154">
            <v>0</v>
          </cell>
          <cell r="F2154">
            <v>0</v>
          </cell>
          <cell r="G2154">
            <v>0</v>
          </cell>
          <cell r="J2154">
            <v>0</v>
          </cell>
          <cell r="K2154">
            <v>0</v>
          </cell>
          <cell r="L2154">
            <v>0</v>
          </cell>
          <cell r="M2154">
            <v>0</v>
          </cell>
          <cell r="N2154">
            <v>0</v>
          </cell>
          <cell r="O2154">
            <v>0</v>
          </cell>
          <cell r="P2154">
            <v>0</v>
          </cell>
          <cell r="Q2154">
            <v>0</v>
          </cell>
          <cell r="R2154">
            <v>0</v>
          </cell>
          <cell r="S2154">
            <v>0</v>
          </cell>
          <cell r="T2154">
            <v>0</v>
          </cell>
          <cell r="U2154">
            <v>0</v>
          </cell>
          <cell r="V2154">
            <v>0</v>
          </cell>
          <cell r="W2154">
            <v>0</v>
          </cell>
          <cell r="X2154">
            <v>0</v>
          </cell>
          <cell r="Y2154">
            <v>0</v>
          </cell>
          <cell r="Z2154">
            <v>0</v>
          </cell>
          <cell r="AA2154">
            <v>0</v>
          </cell>
          <cell r="AB2154">
            <v>0</v>
          </cell>
          <cell r="AC2154">
            <v>0</v>
          </cell>
          <cell r="AD2154">
            <v>0</v>
          </cell>
          <cell r="AE2154">
            <v>0</v>
          </cell>
          <cell r="AF2154">
            <v>0</v>
          </cell>
          <cell r="AG2154">
            <v>0</v>
          </cell>
          <cell r="AH2154">
            <v>0</v>
          </cell>
          <cell r="AI2154">
            <v>0</v>
          </cell>
        </row>
        <row r="2155">
          <cell r="C2155" t="str">
            <v>SL1096400</v>
          </cell>
          <cell r="D2155">
            <v>0</v>
          </cell>
          <cell r="E2155">
            <v>0</v>
          </cell>
          <cell r="F2155">
            <v>0</v>
          </cell>
          <cell r="G2155">
            <v>0</v>
          </cell>
          <cell r="J2155">
            <v>0</v>
          </cell>
          <cell r="K2155">
            <v>0</v>
          </cell>
          <cell r="L2155">
            <v>0</v>
          </cell>
          <cell r="M2155">
            <v>0</v>
          </cell>
          <cell r="N2155">
            <v>0</v>
          </cell>
          <cell r="O2155">
            <v>0</v>
          </cell>
          <cell r="P2155">
            <v>0</v>
          </cell>
          <cell r="Q2155">
            <v>0</v>
          </cell>
          <cell r="R2155">
            <v>0</v>
          </cell>
          <cell r="S2155">
            <v>0</v>
          </cell>
          <cell r="T2155">
            <v>0</v>
          </cell>
          <cell r="U2155">
            <v>0</v>
          </cell>
          <cell r="V2155">
            <v>0</v>
          </cell>
          <cell r="W2155">
            <v>0</v>
          </cell>
          <cell r="X2155">
            <v>0</v>
          </cell>
          <cell r="Y2155">
            <v>0</v>
          </cell>
          <cell r="Z2155">
            <v>0</v>
          </cell>
          <cell r="AA2155">
            <v>0</v>
          </cell>
          <cell r="AB2155">
            <v>0</v>
          </cell>
          <cell r="AC2155">
            <v>0</v>
          </cell>
          <cell r="AD2155">
            <v>0</v>
          </cell>
          <cell r="AE2155">
            <v>0</v>
          </cell>
          <cell r="AF2155">
            <v>0</v>
          </cell>
          <cell r="AG2155">
            <v>0</v>
          </cell>
          <cell r="AH2155">
            <v>0</v>
          </cell>
          <cell r="AI2155">
            <v>0</v>
          </cell>
        </row>
        <row r="2156">
          <cell r="C2156" t="str">
            <v>SL1096500</v>
          </cell>
          <cell r="D2156">
            <v>0</v>
          </cell>
          <cell r="E2156">
            <v>0</v>
          </cell>
          <cell r="F2156">
            <v>0</v>
          </cell>
          <cell r="G2156">
            <v>0</v>
          </cell>
          <cell r="J2156">
            <v>0</v>
          </cell>
          <cell r="K2156">
            <v>0</v>
          </cell>
          <cell r="L2156">
            <v>0</v>
          </cell>
          <cell r="M2156">
            <v>0</v>
          </cell>
          <cell r="N2156">
            <v>0</v>
          </cell>
          <cell r="O2156">
            <v>0</v>
          </cell>
          <cell r="P2156">
            <v>0</v>
          </cell>
          <cell r="Q2156">
            <v>0</v>
          </cell>
          <cell r="R2156">
            <v>0</v>
          </cell>
          <cell r="S2156">
            <v>0</v>
          </cell>
          <cell r="T2156">
            <v>0</v>
          </cell>
          <cell r="U2156">
            <v>0</v>
          </cell>
          <cell r="V2156">
            <v>0</v>
          </cell>
          <cell r="W2156">
            <v>0</v>
          </cell>
          <cell r="X2156">
            <v>0</v>
          </cell>
          <cell r="Y2156">
            <v>0</v>
          </cell>
          <cell r="Z2156">
            <v>0</v>
          </cell>
          <cell r="AA2156">
            <v>0</v>
          </cell>
          <cell r="AB2156">
            <v>0</v>
          </cell>
          <cell r="AC2156">
            <v>0</v>
          </cell>
          <cell r="AD2156">
            <v>0</v>
          </cell>
          <cell r="AE2156">
            <v>0</v>
          </cell>
          <cell r="AF2156">
            <v>0</v>
          </cell>
          <cell r="AG2156">
            <v>0</v>
          </cell>
          <cell r="AH2156">
            <v>0</v>
          </cell>
          <cell r="AI2156">
            <v>0</v>
          </cell>
        </row>
        <row r="2157">
          <cell r="C2157" t="str">
            <v>SL1096600</v>
          </cell>
          <cell r="D2157">
            <v>0</v>
          </cell>
          <cell r="E2157">
            <v>0</v>
          </cell>
          <cell r="F2157">
            <v>0</v>
          </cell>
          <cell r="G2157">
            <v>0</v>
          </cell>
          <cell r="J2157">
            <v>0</v>
          </cell>
          <cell r="K2157">
            <v>0</v>
          </cell>
          <cell r="L2157">
            <v>0</v>
          </cell>
          <cell r="M2157">
            <v>0</v>
          </cell>
          <cell r="N2157">
            <v>0</v>
          </cell>
          <cell r="O2157">
            <v>0</v>
          </cell>
          <cell r="P2157">
            <v>0</v>
          </cell>
          <cell r="Q2157">
            <v>0</v>
          </cell>
          <cell r="R2157">
            <v>0</v>
          </cell>
          <cell r="S2157">
            <v>0</v>
          </cell>
          <cell r="T2157">
            <v>0</v>
          </cell>
          <cell r="U2157">
            <v>0</v>
          </cell>
          <cell r="V2157">
            <v>0</v>
          </cell>
          <cell r="W2157">
            <v>0</v>
          </cell>
          <cell r="X2157">
            <v>0</v>
          </cell>
          <cell r="Y2157">
            <v>0</v>
          </cell>
          <cell r="Z2157">
            <v>0</v>
          </cell>
          <cell r="AA2157">
            <v>0</v>
          </cell>
          <cell r="AB2157">
            <v>0</v>
          </cell>
          <cell r="AC2157">
            <v>0</v>
          </cell>
          <cell r="AD2157">
            <v>0</v>
          </cell>
          <cell r="AE2157">
            <v>0</v>
          </cell>
          <cell r="AF2157">
            <v>0</v>
          </cell>
          <cell r="AG2157">
            <v>0</v>
          </cell>
          <cell r="AH2157">
            <v>0</v>
          </cell>
          <cell r="AI2157">
            <v>0</v>
          </cell>
        </row>
        <row r="2158">
          <cell r="C2158" t="str">
            <v>SL1096700</v>
          </cell>
          <cell r="D2158">
            <v>0</v>
          </cell>
          <cell r="E2158">
            <v>0</v>
          </cell>
          <cell r="F2158">
            <v>0</v>
          </cell>
          <cell r="G2158">
            <v>0</v>
          </cell>
          <cell r="J2158">
            <v>0</v>
          </cell>
          <cell r="K2158">
            <v>0</v>
          </cell>
          <cell r="L2158">
            <v>0</v>
          </cell>
          <cell r="M2158">
            <v>0</v>
          </cell>
          <cell r="N2158">
            <v>0</v>
          </cell>
          <cell r="O2158">
            <v>0</v>
          </cell>
          <cell r="P2158">
            <v>0</v>
          </cell>
          <cell r="Q2158">
            <v>0</v>
          </cell>
          <cell r="R2158">
            <v>0</v>
          </cell>
          <cell r="S2158">
            <v>0</v>
          </cell>
          <cell r="T2158">
            <v>0</v>
          </cell>
          <cell r="U2158">
            <v>0</v>
          </cell>
          <cell r="V2158">
            <v>0</v>
          </cell>
          <cell r="W2158">
            <v>0</v>
          </cell>
          <cell r="X2158">
            <v>0</v>
          </cell>
          <cell r="Y2158">
            <v>0</v>
          </cell>
          <cell r="Z2158">
            <v>0</v>
          </cell>
          <cell r="AA2158">
            <v>0</v>
          </cell>
          <cell r="AB2158">
            <v>0</v>
          </cell>
          <cell r="AC2158">
            <v>0</v>
          </cell>
          <cell r="AD2158">
            <v>0</v>
          </cell>
          <cell r="AE2158">
            <v>0</v>
          </cell>
          <cell r="AF2158">
            <v>0</v>
          </cell>
          <cell r="AG2158">
            <v>0</v>
          </cell>
          <cell r="AH2158">
            <v>0</v>
          </cell>
          <cell r="AI2158">
            <v>0</v>
          </cell>
        </row>
        <row r="2159">
          <cell r="C2159" t="str">
            <v>SL1096800</v>
          </cell>
          <cell r="D2159">
            <v>0</v>
          </cell>
          <cell r="E2159">
            <v>0</v>
          </cell>
          <cell r="F2159">
            <v>0</v>
          </cell>
          <cell r="G2159">
            <v>0</v>
          </cell>
          <cell r="J2159">
            <v>0</v>
          </cell>
          <cell r="K2159">
            <v>0</v>
          </cell>
          <cell r="L2159">
            <v>0</v>
          </cell>
          <cell r="M2159">
            <v>0</v>
          </cell>
          <cell r="N2159">
            <v>0</v>
          </cell>
          <cell r="O2159">
            <v>0</v>
          </cell>
          <cell r="P2159">
            <v>0</v>
          </cell>
          <cell r="Q2159">
            <v>0</v>
          </cell>
          <cell r="R2159">
            <v>0</v>
          </cell>
          <cell r="S2159">
            <v>0</v>
          </cell>
          <cell r="T2159">
            <v>0</v>
          </cell>
          <cell r="U2159">
            <v>0</v>
          </cell>
          <cell r="V2159">
            <v>0</v>
          </cell>
          <cell r="W2159">
            <v>0</v>
          </cell>
          <cell r="X2159">
            <v>0</v>
          </cell>
          <cell r="Y2159">
            <v>0</v>
          </cell>
          <cell r="Z2159">
            <v>0</v>
          </cell>
          <cell r="AA2159">
            <v>0</v>
          </cell>
          <cell r="AB2159">
            <v>0</v>
          </cell>
          <cell r="AC2159">
            <v>0</v>
          </cell>
          <cell r="AD2159">
            <v>0</v>
          </cell>
          <cell r="AE2159">
            <v>0</v>
          </cell>
          <cell r="AF2159">
            <v>0</v>
          </cell>
          <cell r="AG2159">
            <v>0</v>
          </cell>
          <cell r="AH2159">
            <v>0</v>
          </cell>
          <cell r="AI2159">
            <v>0</v>
          </cell>
        </row>
        <row r="2160">
          <cell r="C2160" t="str">
            <v>SL1096900</v>
          </cell>
          <cell r="D2160">
            <v>0</v>
          </cell>
          <cell r="E2160">
            <v>0</v>
          </cell>
          <cell r="F2160">
            <v>0</v>
          </cell>
          <cell r="G2160">
            <v>0</v>
          </cell>
          <cell r="J2160">
            <v>0</v>
          </cell>
          <cell r="K2160">
            <v>0</v>
          </cell>
          <cell r="L2160">
            <v>0</v>
          </cell>
          <cell r="M2160">
            <v>0</v>
          </cell>
          <cell r="N2160">
            <v>0</v>
          </cell>
          <cell r="O2160">
            <v>0</v>
          </cell>
          <cell r="P2160">
            <v>0</v>
          </cell>
          <cell r="Q2160">
            <v>0</v>
          </cell>
          <cell r="R2160">
            <v>0</v>
          </cell>
          <cell r="S2160">
            <v>0</v>
          </cell>
          <cell r="T2160">
            <v>0</v>
          </cell>
          <cell r="U2160">
            <v>0</v>
          </cell>
          <cell r="V2160">
            <v>0</v>
          </cell>
          <cell r="W2160">
            <v>0</v>
          </cell>
          <cell r="X2160">
            <v>0</v>
          </cell>
          <cell r="Y2160">
            <v>0</v>
          </cell>
          <cell r="Z2160">
            <v>0</v>
          </cell>
          <cell r="AA2160">
            <v>0</v>
          </cell>
          <cell r="AB2160">
            <v>0</v>
          </cell>
          <cell r="AC2160">
            <v>0</v>
          </cell>
          <cell r="AD2160">
            <v>0</v>
          </cell>
          <cell r="AE2160">
            <v>0</v>
          </cell>
          <cell r="AF2160">
            <v>0</v>
          </cell>
          <cell r="AG2160">
            <v>0</v>
          </cell>
          <cell r="AH2160">
            <v>0</v>
          </cell>
          <cell r="AI2160">
            <v>0</v>
          </cell>
        </row>
        <row r="2161">
          <cell r="C2161" t="str">
            <v>SL1097000</v>
          </cell>
          <cell r="D2161">
            <v>0</v>
          </cell>
          <cell r="E2161">
            <v>0</v>
          </cell>
          <cell r="F2161">
            <v>0</v>
          </cell>
          <cell r="G2161">
            <v>0</v>
          </cell>
          <cell r="J2161">
            <v>0</v>
          </cell>
          <cell r="K2161">
            <v>0</v>
          </cell>
          <cell r="L2161">
            <v>0</v>
          </cell>
          <cell r="M2161">
            <v>0</v>
          </cell>
          <cell r="N2161">
            <v>0</v>
          </cell>
          <cell r="O2161">
            <v>0</v>
          </cell>
          <cell r="P2161">
            <v>0</v>
          </cell>
          <cell r="Q2161">
            <v>0</v>
          </cell>
          <cell r="R2161">
            <v>0</v>
          </cell>
          <cell r="S2161">
            <v>0</v>
          </cell>
          <cell r="T2161">
            <v>0</v>
          </cell>
          <cell r="U2161">
            <v>0</v>
          </cell>
          <cell r="V2161">
            <v>0</v>
          </cell>
          <cell r="W2161">
            <v>0</v>
          </cell>
          <cell r="X2161">
            <v>0</v>
          </cell>
          <cell r="Y2161">
            <v>0</v>
          </cell>
          <cell r="Z2161">
            <v>0</v>
          </cell>
          <cell r="AA2161">
            <v>0</v>
          </cell>
          <cell r="AB2161">
            <v>0</v>
          </cell>
          <cell r="AC2161">
            <v>0</v>
          </cell>
          <cell r="AD2161">
            <v>0</v>
          </cell>
          <cell r="AE2161">
            <v>0</v>
          </cell>
          <cell r="AF2161">
            <v>0</v>
          </cell>
          <cell r="AG2161">
            <v>0</v>
          </cell>
          <cell r="AH2161">
            <v>0</v>
          </cell>
          <cell r="AI2161">
            <v>0</v>
          </cell>
        </row>
        <row r="2162">
          <cell r="C2162" t="str">
            <v>SL1097100</v>
          </cell>
          <cell r="D2162">
            <v>0</v>
          </cell>
          <cell r="E2162">
            <v>0</v>
          </cell>
          <cell r="F2162">
            <v>0</v>
          </cell>
          <cell r="G2162">
            <v>0</v>
          </cell>
          <cell r="J2162">
            <v>0</v>
          </cell>
          <cell r="K2162">
            <v>0</v>
          </cell>
          <cell r="L2162">
            <v>0</v>
          </cell>
          <cell r="M2162">
            <v>0</v>
          </cell>
          <cell r="N2162">
            <v>0</v>
          </cell>
          <cell r="O2162">
            <v>0</v>
          </cell>
          <cell r="P2162">
            <v>0</v>
          </cell>
          <cell r="Q2162">
            <v>0</v>
          </cell>
          <cell r="R2162">
            <v>0</v>
          </cell>
          <cell r="S2162">
            <v>0</v>
          </cell>
          <cell r="T2162">
            <v>0</v>
          </cell>
          <cell r="U2162">
            <v>0</v>
          </cell>
          <cell r="V2162">
            <v>0</v>
          </cell>
          <cell r="W2162">
            <v>0</v>
          </cell>
          <cell r="X2162">
            <v>0</v>
          </cell>
          <cell r="Y2162">
            <v>0</v>
          </cell>
          <cell r="Z2162">
            <v>0</v>
          </cell>
          <cell r="AA2162">
            <v>0</v>
          </cell>
          <cell r="AB2162">
            <v>0</v>
          </cell>
          <cell r="AC2162">
            <v>0</v>
          </cell>
          <cell r="AD2162">
            <v>0</v>
          </cell>
          <cell r="AE2162">
            <v>0</v>
          </cell>
          <cell r="AF2162">
            <v>0</v>
          </cell>
          <cell r="AG2162">
            <v>0</v>
          </cell>
          <cell r="AH2162">
            <v>0</v>
          </cell>
          <cell r="AI2162">
            <v>0</v>
          </cell>
        </row>
        <row r="2163">
          <cell r="C2163" t="str">
            <v>SL1097200</v>
          </cell>
          <cell r="D2163">
            <v>0</v>
          </cell>
          <cell r="E2163">
            <v>0</v>
          </cell>
          <cell r="F2163">
            <v>0</v>
          </cell>
          <cell r="G2163">
            <v>0</v>
          </cell>
          <cell r="J2163">
            <v>0</v>
          </cell>
          <cell r="K2163">
            <v>0</v>
          </cell>
          <cell r="L2163">
            <v>0</v>
          </cell>
          <cell r="M2163">
            <v>0</v>
          </cell>
          <cell r="N2163">
            <v>0</v>
          </cell>
          <cell r="O2163">
            <v>0</v>
          </cell>
          <cell r="P2163">
            <v>0</v>
          </cell>
          <cell r="Q2163">
            <v>0</v>
          </cell>
          <cell r="R2163">
            <v>0</v>
          </cell>
          <cell r="S2163">
            <v>0</v>
          </cell>
          <cell r="T2163">
            <v>0</v>
          </cell>
          <cell r="U2163">
            <v>0</v>
          </cell>
          <cell r="V2163">
            <v>0</v>
          </cell>
          <cell r="W2163">
            <v>0</v>
          </cell>
          <cell r="X2163">
            <v>0</v>
          </cell>
          <cell r="Y2163">
            <v>0</v>
          </cell>
          <cell r="Z2163">
            <v>0</v>
          </cell>
          <cell r="AA2163">
            <v>0</v>
          </cell>
          <cell r="AB2163">
            <v>0</v>
          </cell>
          <cell r="AC2163">
            <v>0</v>
          </cell>
          <cell r="AD2163">
            <v>0</v>
          </cell>
          <cell r="AE2163">
            <v>0</v>
          </cell>
          <cell r="AF2163">
            <v>0</v>
          </cell>
          <cell r="AG2163">
            <v>0</v>
          </cell>
          <cell r="AH2163">
            <v>0</v>
          </cell>
          <cell r="AI2163">
            <v>0</v>
          </cell>
        </row>
        <row r="2164">
          <cell r="C2164" t="str">
            <v>SL1097300</v>
          </cell>
          <cell r="D2164">
            <v>0</v>
          </cell>
          <cell r="E2164">
            <v>0</v>
          </cell>
          <cell r="F2164">
            <v>0</v>
          </cell>
          <cell r="G2164">
            <v>0</v>
          </cell>
          <cell r="J2164">
            <v>0</v>
          </cell>
          <cell r="K2164">
            <v>0</v>
          </cell>
          <cell r="L2164">
            <v>0</v>
          </cell>
          <cell r="M2164">
            <v>0</v>
          </cell>
          <cell r="N2164">
            <v>0</v>
          </cell>
          <cell r="O2164">
            <v>0</v>
          </cell>
          <cell r="P2164">
            <v>0</v>
          </cell>
          <cell r="Q2164">
            <v>0</v>
          </cell>
          <cell r="R2164">
            <v>0</v>
          </cell>
          <cell r="S2164">
            <v>0</v>
          </cell>
          <cell r="T2164">
            <v>0</v>
          </cell>
          <cell r="U2164">
            <v>0</v>
          </cell>
          <cell r="V2164">
            <v>0</v>
          </cell>
          <cell r="W2164">
            <v>0</v>
          </cell>
          <cell r="X2164">
            <v>0</v>
          </cell>
          <cell r="Y2164">
            <v>0</v>
          </cell>
          <cell r="Z2164">
            <v>0</v>
          </cell>
          <cell r="AA2164">
            <v>0</v>
          </cell>
          <cell r="AB2164">
            <v>0</v>
          </cell>
          <cell r="AC2164">
            <v>0</v>
          </cell>
          <cell r="AD2164">
            <v>0</v>
          </cell>
          <cell r="AE2164">
            <v>0</v>
          </cell>
          <cell r="AF2164">
            <v>0</v>
          </cell>
          <cell r="AG2164">
            <v>0</v>
          </cell>
          <cell r="AH2164">
            <v>0</v>
          </cell>
          <cell r="AI2164">
            <v>0</v>
          </cell>
        </row>
        <row r="2165">
          <cell r="C2165" t="str">
            <v>SL1097400</v>
          </cell>
          <cell r="D2165">
            <v>0</v>
          </cell>
          <cell r="E2165">
            <v>0</v>
          </cell>
          <cell r="F2165">
            <v>0</v>
          </cell>
          <cell r="G2165">
            <v>0</v>
          </cell>
          <cell r="J2165">
            <v>0</v>
          </cell>
          <cell r="K2165">
            <v>0</v>
          </cell>
          <cell r="L2165">
            <v>0</v>
          </cell>
          <cell r="M2165">
            <v>0</v>
          </cell>
          <cell r="N2165">
            <v>0</v>
          </cell>
          <cell r="O2165">
            <v>0</v>
          </cell>
          <cell r="P2165">
            <v>0</v>
          </cell>
          <cell r="Q2165">
            <v>0</v>
          </cell>
          <cell r="R2165">
            <v>0</v>
          </cell>
          <cell r="S2165">
            <v>0</v>
          </cell>
          <cell r="T2165">
            <v>0</v>
          </cell>
          <cell r="U2165">
            <v>0</v>
          </cell>
          <cell r="V2165">
            <v>0</v>
          </cell>
          <cell r="W2165">
            <v>0</v>
          </cell>
          <cell r="X2165">
            <v>0</v>
          </cell>
          <cell r="Y2165">
            <v>0</v>
          </cell>
          <cell r="Z2165">
            <v>0</v>
          </cell>
          <cell r="AA2165">
            <v>0</v>
          </cell>
          <cell r="AB2165">
            <v>0</v>
          </cell>
          <cell r="AC2165">
            <v>0</v>
          </cell>
          <cell r="AD2165">
            <v>0</v>
          </cell>
          <cell r="AE2165">
            <v>0</v>
          </cell>
          <cell r="AF2165">
            <v>0</v>
          </cell>
          <cell r="AG2165">
            <v>0</v>
          </cell>
          <cell r="AH2165">
            <v>0</v>
          </cell>
          <cell r="AI2165">
            <v>0</v>
          </cell>
        </row>
        <row r="2166">
          <cell r="C2166" t="str">
            <v>SL1097500</v>
          </cell>
          <cell r="D2166">
            <v>0</v>
          </cell>
          <cell r="E2166">
            <v>0</v>
          </cell>
          <cell r="F2166">
            <v>0</v>
          </cell>
          <cell r="G2166">
            <v>0</v>
          </cell>
          <cell r="J2166">
            <v>0</v>
          </cell>
          <cell r="K2166">
            <v>0</v>
          </cell>
          <cell r="L2166">
            <v>0</v>
          </cell>
          <cell r="M2166">
            <v>0</v>
          </cell>
          <cell r="N2166">
            <v>0</v>
          </cell>
          <cell r="O2166">
            <v>0</v>
          </cell>
          <cell r="P2166">
            <v>0</v>
          </cell>
          <cell r="Q2166">
            <v>0</v>
          </cell>
          <cell r="R2166">
            <v>0</v>
          </cell>
          <cell r="S2166">
            <v>0</v>
          </cell>
          <cell r="T2166">
            <v>0</v>
          </cell>
          <cell r="U2166">
            <v>0</v>
          </cell>
          <cell r="V2166">
            <v>0</v>
          </cell>
          <cell r="W2166">
            <v>0</v>
          </cell>
          <cell r="X2166">
            <v>0</v>
          </cell>
          <cell r="Y2166">
            <v>0</v>
          </cell>
          <cell r="Z2166">
            <v>0</v>
          </cell>
          <cell r="AA2166">
            <v>0</v>
          </cell>
          <cell r="AB2166">
            <v>0</v>
          </cell>
          <cell r="AC2166">
            <v>0</v>
          </cell>
          <cell r="AD2166">
            <v>0</v>
          </cell>
          <cell r="AE2166">
            <v>0</v>
          </cell>
          <cell r="AF2166">
            <v>0</v>
          </cell>
          <cell r="AG2166">
            <v>0</v>
          </cell>
          <cell r="AH2166">
            <v>0</v>
          </cell>
          <cell r="AI2166">
            <v>0</v>
          </cell>
        </row>
        <row r="2167">
          <cell r="C2167" t="str">
            <v>SL1097600</v>
          </cell>
          <cell r="D2167">
            <v>0</v>
          </cell>
          <cell r="E2167">
            <v>0</v>
          </cell>
          <cell r="F2167">
            <v>0</v>
          </cell>
          <cell r="G2167">
            <v>0</v>
          </cell>
          <cell r="J2167">
            <v>0</v>
          </cell>
          <cell r="K2167">
            <v>0</v>
          </cell>
          <cell r="L2167">
            <v>0</v>
          </cell>
          <cell r="M2167">
            <v>0</v>
          </cell>
          <cell r="N2167">
            <v>0</v>
          </cell>
          <cell r="O2167">
            <v>0</v>
          </cell>
          <cell r="P2167">
            <v>0</v>
          </cell>
          <cell r="Q2167">
            <v>0</v>
          </cell>
          <cell r="R2167">
            <v>0</v>
          </cell>
          <cell r="S2167">
            <v>0</v>
          </cell>
          <cell r="T2167">
            <v>0</v>
          </cell>
          <cell r="U2167">
            <v>0</v>
          </cell>
          <cell r="V2167">
            <v>0</v>
          </cell>
          <cell r="W2167">
            <v>0</v>
          </cell>
          <cell r="X2167">
            <v>0</v>
          </cell>
          <cell r="Y2167">
            <v>0</v>
          </cell>
          <cell r="Z2167">
            <v>0</v>
          </cell>
          <cell r="AA2167">
            <v>0</v>
          </cell>
          <cell r="AB2167">
            <v>0</v>
          </cell>
          <cell r="AC2167">
            <v>0</v>
          </cell>
          <cell r="AD2167">
            <v>0</v>
          </cell>
          <cell r="AE2167">
            <v>0</v>
          </cell>
          <cell r="AF2167">
            <v>0</v>
          </cell>
          <cell r="AG2167">
            <v>0</v>
          </cell>
          <cell r="AH2167">
            <v>0</v>
          </cell>
          <cell r="AI2167">
            <v>0</v>
          </cell>
        </row>
        <row r="2168">
          <cell r="C2168" t="str">
            <v>SL1097700</v>
          </cell>
          <cell r="D2168">
            <v>0</v>
          </cell>
          <cell r="E2168">
            <v>0</v>
          </cell>
          <cell r="F2168">
            <v>0</v>
          </cell>
          <cell r="G2168">
            <v>0</v>
          </cell>
          <cell r="J2168">
            <v>0</v>
          </cell>
          <cell r="K2168">
            <v>0</v>
          </cell>
          <cell r="L2168">
            <v>0</v>
          </cell>
          <cell r="M2168">
            <v>0</v>
          </cell>
          <cell r="N2168">
            <v>0</v>
          </cell>
          <cell r="O2168">
            <v>0</v>
          </cell>
          <cell r="P2168">
            <v>0</v>
          </cell>
          <cell r="Q2168">
            <v>0</v>
          </cell>
          <cell r="R2168">
            <v>0</v>
          </cell>
          <cell r="S2168">
            <v>0</v>
          </cell>
          <cell r="T2168">
            <v>0</v>
          </cell>
          <cell r="U2168">
            <v>0</v>
          </cell>
          <cell r="V2168">
            <v>0</v>
          </cell>
          <cell r="W2168">
            <v>0</v>
          </cell>
          <cell r="X2168">
            <v>0</v>
          </cell>
          <cell r="Y2168">
            <v>0</v>
          </cell>
          <cell r="Z2168">
            <v>0</v>
          </cell>
          <cell r="AA2168">
            <v>0</v>
          </cell>
          <cell r="AB2168">
            <v>0</v>
          </cell>
          <cell r="AC2168">
            <v>0</v>
          </cell>
          <cell r="AD2168">
            <v>0</v>
          </cell>
          <cell r="AE2168">
            <v>0</v>
          </cell>
          <cell r="AF2168">
            <v>0</v>
          </cell>
          <cell r="AG2168">
            <v>0</v>
          </cell>
          <cell r="AH2168">
            <v>0</v>
          </cell>
          <cell r="AI2168">
            <v>0</v>
          </cell>
        </row>
        <row r="2169">
          <cell r="C2169" t="str">
            <v>SL1097800</v>
          </cell>
          <cell r="D2169">
            <v>0</v>
          </cell>
          <cell r="E2169">
            <v>0</v>
          </cell>
          <cell r="F2169">
            <v>0</v>
          </cell>
          <cell r="G2169">
            <v>0</v>
          </cell>
          <cell r="J2169">
            <v>0</v>
          </cell>
          <cell r="K2169">
            <v>0</v>
          </cell>
          <cell r="L2169">
            <v>0</v>
          </cell>
          <cell r="M2169">
            <v>0</v>
          </cell>
          <cell r="N2169">
            <v>0</v>
          </cell>
          <cell r="O2169">
            <v>0</v>
          </cell>
          <cell r="P2169">
            <v>0</v>
          </cell>
          <cell r="Q2169">
            <v>0</v>
          </cell>
          <cell r="R2169">
            <v>0</v>
          </cell>
          <cell r="S2169">
            <v>0</v>
          </cell>
          <cell r="T2169">
            <v>0</v>
          </cell>
          <cell r="U2169">
            <v>0</v>
          </cell>
          <cell r="V2169">
            <v>0</v>
          </cell>
          <cell r="W2169">
            <v>0</v>
          </cell>
          <cell r="X2169">
            <v>0</v>
          </cell>
          <cell r="Y2169">
            <v>0</v>
          </cell>
          <cell r="Z2169">
            <v>0</v>
          </cell>
          <cell r="AA2169">
            <v>0</v>
          </cell>
          <cell r="AB2169">
            <v>0</v>
          </cell>
          <cell r="AC2169">
            <v>0</v>
          </cell>
          <cell r="AD2169">
            <v>0</v>
          </cell>
          <cell r="AE2169">
            <v>0</v>
          </cell>
          <cell r="AF2169">
            <v>0</v>
          </cell>
          <cell r="AG2169">
            <v>0</v>
          </cell>
          <cell r="AH2169">
            <v>0</v>
          </cell>
          <cell r="AI2169">
            <v>0</v>
          </cell>
        </row>
        <row r="2170">
          <cell r="C2170" t="str">
            <v>SL1097900</v>
          </cell>
          <cell r="D2170">
            <v>0</v>
          </cell>
          <cell r="E2170">
            <v>0</v>
          </cell>
          <cell r="F2170">
            <v>0</v>
          </cell>
          <cell r="G2170">
            <v>0</v>
          </cell>
          <cell r="J2170">
            <v>0</v>
          </cell>
          <cell r="K2170">
            <v>0</v>
          </cell>
          <cell r="L2170">
            <v>0</v>
          </cell>
          <cell r="M2170">
            <v>0</v>
          </cell>
          <cell r="N2170">
            <v>0</v>
          </cell>
          <cell r="O2170">
            <v>0</v>
          </cell>
          <cell r="P2170">
            <v>0</v>
          </cell>
          <cell r="Q2170">
            <v>0</v>
          </cell>
          <cell r="R2170">
            <v>0</v>
          </cell>
          <cell r="S2170">
            <v>0</v>
          </cell>
          <cell r="T2170">
            <v>0</v>
          </cell>
          <cell r="U2170">
            <v>0</v>
          </cell>
          <cell r="V2170">
            <v>0</v>
          </cell>
          <cell r="W2170">
            <v>0</v>
          </cell>
          <cell r="X2170">
            <v>0</v>
          </cell>
          <cell r="Y2170">
            <v>0</v>
          </cell>
          <cell r="Z2170">
            <v>0</v>
          </cell>
          <cell r="AA2170">
            <v>0</v>
          </cell>
          <cell r="AB2170">
            <v>0</v>
          </cell>
          <cell r="AC2170">
            <v>0</v>
          </cell>
          <cell r="AD2170">
            <v>0</v>
          </cell>
          <cell r="AE2170">
            <v>0</v>
          </cell>
          <cell r="AF2170">
            <v>0</v>
          </cell>
          <cell r="AG2170">
            <v>0</v>
          </cell>
          <cell r="AH2170">
            <v>0</v>
          </cell>
          <cell r="AI2170">
            <v>0</v>
          </cell>
        </row>
        <row r="2171">
          <cell r="C2171" t="str">
            <v>SL1098000</v>
          </cell>
          <cell r="D2171">
            <v>0</v>
          </cell>
          <cell r="E2171">
            <v>0</v>
          </cell>
          <cell r="F2171">
            <v>0</v>
          </cell>
          <cell r="G2171">
            <v>0</v>
          </cell>
          <cell r="J2171">
            <v>0</v>
          </cell>
          <cell r="K2171">
            <v>0</v>
          </cell>
          <cell r="L2171">
            <v>0</v>
          </cell>
          <cell r="M2171">
            <v>0</v>
          </cell>
          <cell r="N2171">
            <v>0</v>
          </cell>
          <cell r="O2171">
            <v>0</v>
          </cell>
          <cell r="P2171">
            <v>0</v>
          </cell>
          <cell r="Q2171">
            <v>0</v>
          </cell>
          <cell r="R2171">
            <v>0</v>
          </cell>
          <cell r="S2171">
            <v>0</v>
          </cell>
          <cell r="T2171">
            <v>0</v>
          </cell>
          <cell r="U2171">
            <v>0</v>
          </cell>
          <cell r="V2171">
            <v>0</v>
          </cell>
          <cell r="W2171">
            <v>0</v>
          </cell>
          <cell r="X2171">
            <v>0</v>
          </cell>
          <cell r="Y2171">
            <v>0</v>
          </cell>
          <cell r="Z2171">
            <v>0</v>
          </cell>
          <cell r="AA2171">
            <v>0</v>
          </cell>
          <cell r="AB2171">
            <v>0</v>
          </cell>
          <cell r="AC2171">
            <v>0</v>
          </cell>
          <cell r="AD2171">
            <v>0</v>
          </cell>
          <cell r="AE2171">
            <v>0</v>
          </cell>
          <cell r="AF2171">
            <v>0</v>
          </cell>
          <cell r="AG2171">
            <v>0</v>
          </cell>
          <cell r="AH2171">
            <v>0</v>
          </cell>
          <cell r="AI2171">
            <v>0</v>
          </cell>
        </row>
        <row r="2172">
          <cell r="C2172" t="str">
            <v>SL1098100</v>
          </cell>
          <cell r="D2172">
            <v>0</v>
          </cell>
          <cell r="E2172">
            <v>0</v>
          </cell>
          <cell r="F2172">
            <v>0</v>
          </cell>
          <cell r="G2172">
            <v>0</v>
          </cell>
          <cell r="J2172">
            <v>0</v>
          </cell>
          <cell r="K2172">
            <v>0</v>
          </cell>
          <cell r="L2172">
            <v>0</v>
          </cell>
          <cell r="M2172">
            <v>0</v>
          </cell>
          <cell r="N2172">
            <v>0</v>
          </cell>
          <cell r="O2172">
            <v>0</v>
          </cell>
          <cell r="P2172">
            <v>0</v>
          </cell>
          <cell r="Q2172">
            <v>0</v>
          </cell>
          <cell r="R2172">
            <v>0</v>
          </cell>
          <cell r="S2172">
            <v>0</v>
          </cell>
          <cell r="T2172">
            <v>0</v>
          </cell>
          <cell r="U2172">
            <v>0</v>
          </cell>
          <cell r="V2172">
            <v>0</v>
          </cell>
          <cell r="W2172">
            <v>0</v>
          </cell>
          <cell r="X2172">
            <v>0</v>
          </cell>
          <cell r="Y2172">
            <v>0</v>
          </cell>
          <cell r="Z2172">
            <v>0</v>
          </cell>
          <cell r="AA2172">
            <v>0</v>
          </cell>
          <cell r="AB2172">
            <v>0</v>
          </cell>
          <cell r="AC2172">
            <v>0</v>
          </cell>
          <cell r="AD2172">
            <v>0</v>
          </cell>
          <cell r="AE2172">
            <v>0</v>
          </cell>
          <cell r="AF2172">
            <v>0</v>
          </cell>
          <cell r="AG2172">
            <v>0</v>
          </cell>
          <cell r="AH2172">
            <v>0</v>
          </cell>
          <cell r="AI2172">
            <v>0</v>
          </cell>
        </row>
        <row r="2173">
          <cell r="C2173" t="str">
            <v>SL1098200</v>
          </cell>
          <cell r="D2173">
            <v>0</v>
          </cell>
          <cell r="E2173">
            <v>0</v>
          </cell>
          <cell r="F2173">
            <v>0</v>
          </cell>
          <cell r="G2173">
            <v>0</v>
          </cell>
          <cell r="J2173">
            <v>0</v>
          </cell>
          <cell r="K2173">
            <v>0</v>
          </cell>
          <cell r="L2173">
            <v>0</v>
          </cell>
          <cell r="M2173">
            <v>0</v>
          </cell>
          <cell r="N2173">
            <v>0</v>
          </cell>
          <cell r="O2173">
            <v>0</v>
          </cell>
          <cell r="P2173">
            <v>0</v>
          </cell>
          <cell r="Q2173">
            <v>0</v>
          </cell>
          <cell r="R2173">
            <v>0</v>
          </cell>
          <cell r="S2173">
            <v>0</v>
          </cell>
          <cell r="T2173">
            <v>0</v>
          </cell>
          <cell r="U2173">
            <v>0</v>
          </cell>
          <cell r="V2173">
            <v>0</v>
          </cell>
          <cell r="W2173">
            <v>0</v>
          </cell>
          <cell r="X2173">
            <v>0</v>
          </cell>
          <cell r="Y2173">
            <v>0</v>
          </cell>
          <cell r="Z2173">
            <v>0</v>
          </cell>
          <cell r="AA2173">
            <v>0</v>
          </cell>
          <cell r="AB2173">
            <v>0</v>
          </cell>
          <cell r="AC2173">
            <v>0</v>
          </cell>
          <cell r="AD2173">
            <v>0</v>
          </cell>
          <cell r="AE2173">
            <v>0</v>
          </cell>
          <cell r="AF2173">
            <v>0</v>
          </cell>
          <cell r="AG2173">
            <v>0</v>
          </cell>
          <cell r="AH2173">
            <v>0</v>
          </cell>
          <cell r="AI2173">
            <v>0</v>
          </cell>
        </row>
        <row r="2174">
          <cell r="C2174" t="str">
            <v>SL1098300</v>
          </cell>
          <cell r="D2174">
            <v>0</v>
          </cell>
          <cell r="E2174">
            <v>0</v>
          </cell>
          <cell r="F2174">
            <v>0</v>
          </cell>
          <cell r="G2174">
            <v>0</v>
          </cell>
          <cell r="J2174">
            <v>0</v>
          </cell>
          <cell r="K2174">
            <v>0</v>
          </cell>
          <cell r="L2174">
            <v>0</v>
          </cell>
          <cell r="M2174">
            <v>0</v>
          </cell>
          <cell r="N2174">
            <v>0</v>
          </cell>
          <cell r="O2174">
            <v>0</v>
          </cell>
          <cell r="P2174">
            <v>0</v>
          </cell>
          <cell r="Q2174">
            <v>0</v>
          </cell>
          <cell r="R2174">
            <v>0</v>
          </cell>
          <cell r="S2174">
            <v>0</v>
          </cell>
          <cell r="T2174">
            <v>0</v>
          </cell>
          <cell r="U2174">
            <v>0</v>
          </cell>
          <cell r="V2174">
            <v>0</v>
          </cell>
          <cell r="W2174">
            <v>0</v>
          </cell>
          <cell r="X2174">
            <v>0</v>
          </cell>
          <cell r="Y2174">
            <v>0</v>
          </cell>
          <cell r="Z2174">
            <v>0</v>
          </cell>
          <cell r="AA2174">
            <v>0</v>
          </cell>
          <cell r="AB2174">
            <v>0</v>
          </cell>
          <cell r="AC2174">
            <v>0</v>
          </cell>
          <cell r="AD2174">
            <v>0</v>
          </cell>
          <cell r="AE2174">
            <v>0</v>
          </cell>
          <cell r="AF2174">
            <v>0</v>
          </cell>
          <cell r="AG2174">
            <v>0</v>
          </cell>
          <cell r="AH2174">
            <v>0</v>
          </cell>
          <cell r="AI2174">
            <v>0</v>
          </cell>
        </row>
        <row r="2175">
          <cell r="C2175" t="str">
            <v>SL1098400</v>
          </cell>
          <cell r="D2175">
            <v>0</v>
          </cell>
          <cell r="E2175">
            <v>0</v>
          </cell>
          <cell r="F2175">
            <v>0</v>
          </cell>
          <cell r="G2175">
            <v>0</v>
          </cell>
          <cell r="J2175">
            <v>0</v>
          </cell>
          <cell r="K2175">
            <v>0</v>
          </cell>
          <cell r="L2175">
            <v>0</v>
          </cell>
          <cell r="M2175">
            <v>0</v>
          </cell>
          <cell r="N2175">
            <v>0</v>
          </cell>
          <cell r="O2175">
            <v>0</v>
          </cell>
          <cell r="P2175">
            <v>0</v>
          </cell>
          <cell r="Q2175">
            <v>0</v>
          </cell>
          <cell r="R2175">
            <v>0</v>
          </cell>
          <cell r="S2175">
            <v>0</v>
          </cell>
          <cell r="T2175">
            <v>0</v>
          </cell>
          <cell r="U2175">
            <v>0</v>
          </cell>
          <cell r="V2175">
            <v>0</v>
          </cell>
          <cell r="W2175">
            <v>0</v>
          </cell>
          <cell r="X2175">
            <v>0</v>
          </cell>
          <cell r="Y2175">
            <v>0</v>
          </cell>
          <cell r="Z2175">
            <v>0</v>
          </cell>
          <cell r="AA2175">
            <v>0</v>
          </cell>
          <cell r="AB2175">
            <v>0</v>
          </cell>
          <cell r="AC2175">
            <v>0</v>
          </cell>
          <cell r="AD2175">
            <v>0</v>
          </cell>
          <cell r="AE2175">
            <v>0</v>
          </cell>
          <cell r="AF2175">
            <v>0</v>
          </cell>
          <cell r="AG2175">
            <v>0</v>
          </cell>
          <cell r="AH2175">
            <v>0</v>
          </cell>
          <cell r="AI2175">
            <v>0</v>
          </cell>
        </row>
        <row r="2176">
          <cell r="C2176" t="str">
            <v>SL1098500</v>
          </cell>
          <cell r="D2176">
            <v>0</v>
          </cell>
          <cell r="E2176">
            <v>0</v>
          </cell>
          <cell r="F2176">
            <v>0</v>
          </cell>
          <cell r="G2176">
            <v>0</v>
          </cell>
          <cell r="J2176">
            <v>0</v>
          </cell>
          <cell r="K2176">
            <v>0</v>
          </cell>
          <cell r="L2176">
            <v>0</v>
          </cell>
          <cell r="M2176">
            <v>0</v>
          </cell>
          <cell r="N2176">
            <v>0</v>
          </cell>
          <cell r="O2176">
            <v>0</v>
          </cell>
          <cell r="P2176">
            <v>0</v>
          </cell>
          <cell r="Q2176">
            <v>0</v>
          </cell>
          <cell r="R2176">
            <v>0</v>
          </cell>
          <cell r="S2176">
            <v>0</v>
          </cell>
          <cell r="T2176">
            <v>0</v>
          </cell>
          <cell r="U2176">
            <v>0</v>
          </cell>
          <cell r="V2176">
            <v>0</v>
          </cell>
          <cell r="W2176">
            <v>0</v>
          </cell>
          <cell r="X2176">
            <v>0</v>
          </cell>
          <cell r="Y2176">
            <v>0</v>
          </cell>
          <cell r="Z2176">
            <v>0</v>
          </cell>
          <cell r="AA2176">
            <v>0</v>
          </cell>
          <cell r="AB2176">
            <v>0</v>
          </cell>
          <cell r="AC2176">
            <v>0</v>
          </cell>
          <cell r="AD2176">
            <v>0</v>
          </cell>
          <cell r="AE2176">
            <v>0</v>
          </cell>
          <cell r="AF2176">
            <v>0</v>
          </cell>
          <cell r="AG2176">
            <v>0</v>
          </cell>
          <cell r="AH2176">
            <v>0</v>
          </cell>
          <cell r="AI2176">
            <v>0</v>
          </cell>
        </row>
        <row r="2177">
          <cell r="C2177" t="str">
            <v>SL1098600</v>
          </cell>
          <cell r="D2177">
            <v>0</v>
          </cell>
          <cell r="E2177">
            <v>0</v>
          </cell>
          <cell r="F2177">
            <v>0</v>
          </cell>
          <cell r="G2177">
            <v>0</v>
          </cell>
          <cell r="J2177">
            <v>0</v>
          </cell>
          <cell r="K2177">
            <v>0</v>
          </cell>
          <cell r="L2177">
            <v>0</v>
          </cell>
          <cell r="M2177">
            <v>0</v>
          </cell>
          <cell r="N2177">
            <v>0</v>
          </cell>
          <cell r="O2177">
            <v>0</v>
          </cell>
          <cell r="P2177">
            <v>0</v>
          </cell>
          <cell r="Q2177">
            <v>0</v>
          </cell>
          <cell r="R2177">
            <v>0</v>
          </cell>
          <cell r="S2177">
            <v>0</v>
          </cell>
          <cell r="T2177">
            <v>0</v>
          </cell>
          <cell r="U2177">
            <v>0</v>
          </cell>
          <cell r="V2177">
            <v>0</v>
          </cell>
          <cell r="W2177">
            <v>0</v>
          </cell>
          <cell r="X2177">
            <v>0</v>
          </cell>
          <cell r="Y2177">
            <v>0</v>
          </cell>
          <cell r="Z2177">
            <v>0</v>
          </cell>
          <cell r="AA2177">
            <v>0</v>
          </cell>
          <cell r="AB2177">
            <v>0</v>
          </cell>
          <cell r="AC2177">
            <v>0</v>
          </cell>
          <cell r="AD2177">
            <v>0</v>
          </cell>
          <cell r="AE2177">
            <v>0</v>
          </cell>
          <cell r="AF2177">
            <v>0</v>
          </cell>
          <cell r="AG2177">
            <v>0</v>
          </cell>
          <cell r="AH2177">
            <v>0</v>
          </cell>
          <cell r="AI2177">
            <v>0</v>
          </cell>
        </row>
        <row r="2178">
          <cell r="C2178" t="str">
            <v>SL1098700</v>
          </cell>
          <cell r="D2178">
            <v>0</v>
          </cell>
          <cell r="E2178">
            <v>0</v>
          </cell>
          <cell r="F2178">
            <v>0</v>
          </cell>
          <cell r="G2178">
            <v>0</v>
          </cell>
          <cell r="J2178">
            <v>0</v>
          </cell>
          <cell r="K2178">
            <v>0</v>
          </cell>
          <cell r="L2178">
            <v>0</v>
          </cell>
          <cell r="M2178">
            <v>0</v>
          </cell>
          <cell r="N2178">
            <v>0</v>
          </cell>
          <cell r="O2178">
            <v>0</v>
          </cell>
          <cell r="P2178">
            <v>0</v>
          </cell>
          <cell r="Q2178">
            <v>0</v>
          </cell>
          <cell r="R2178">
            <v>0</v>
          </cell>
          <cell r="S2178">
            <v>0</v>
          </cell>
          <cell r="T2178">
            <v>0</v>
          </cell>
          <cell r="U2178">
            <v>0</v>
          </cell>
          <cell r="V2178">
            <v>0</v>
          </cell>
          <cell r="W2178">
            <v>0</v>
          </cell>
          <cell r="X2178">
            <v>0</v>
          </cell>
          <cell r="Y2178">
            <v>0</v>
          </cell>
          <cell r="Z2178">
            <v>0</v>
          </cell>
          <cell r="AA2178">
            <v>0</v>
          </cell>
          <cell r="AB2178">
            <v>0</v>
          </cell>
          <cell r="AC2178">
            <v>0</v>
          </cell>
          <cell r="AD2178">
            <v>0</v>
          </cell>
          <cell r="AE2178">
            <v>0</v>
          </cell>
          <cell r="AF2178">
            <v>0</v>
          </cell>
          <cell r="AG2178">
            <v>0</v>
          </cell>
          <cell r="AH2178">
            <v>0</v>
          </cell>
          <cell r="AI2178">
            <v>0</v>
          </cell>
        </row>
        <row r="2179">
          <cell r="C2179" t="str">
            <v>SL1098800</v>
          </cell>
          <cell r="D2179">
            <v>0</v>
          </cell>
          <cell r="E2179">
            <v>0</v>
          </cell>
          <cell r="F2179">
            <v>0</v>
          </cell>
          <cell r="G2179">
            <v>0</v>
          </cell>
          <cell r="J2179">
            <v>0</v>
          </cell>
          <cell r="K2179">
            <v>0</v>
          </cell>
          <cell r="L2179">
            <v>0</v>
          </cell>
          <cell r="M2179">
            <v>0</v>
          </cell>
          <cell r="N2179">
            <v>0</v>
          </cell>
          <cell r="O2179">
            <v>0</v>
          </cell>
          <cell r="P2179">
            <v>0</v>
          </cell>
          <cell r="Q2179">
            <v>0</v>
          </cell>
          <cell r="R2179">
            <v>0</v>
          </cell>
          <cell r="S2179">
            <v>0</v>
          </cell>
          <cell r="T2179">
            <v>0</v>
          </cell>
          <cell r="U2179">
            <v>0</v>
          </cell>
          <cell r="V2179">
            <v>0</v>
          </cell>
          <cell r="W2179">
            <v>0</v>
          </cell>
          <cell r="X2179">
            <v>0</v>
          </cell>
          <cell r="Y2179">
            <v>0</v>
          </cell>
          <cell r="Z2179">
            <v>0</v>
          </cell>
          <cell r="AA2179">
            <v>0</v>
          </cell>
          <cell r="AB2179">
            <v>0</v>
          </cell>
          <cell r="AC2179">
            <v>0</v>
          </cell>
          <cell r="AD2179">
            <v>0</v>
          </cell>
          <cell r="AE2179">
            <v>0</v>
          </cell>
          <cell r="AF2179">
            <v>0</v>
          </cell>
          <cell r="AG2179">
            <v>0</v>
          </cell>
          <cell r="AH2179">
            <v>0</v>
          </cell>
          <cell r="AI2179">
            <v>0</v>
          </cell>
        </row>
        <row r="2180">
          <cell r="C2180" t="str">
            <v>SL1098900</v>
          </cell>
          <cell r="D2180">
            <v>0</v>
          </cell>
          <cell r="E2180">
            <v>0</v>
          </cell>
          <cell r="F2180">
            <v>0</v>
          </cell>
          <cell r="G2180">
            <v>0</v>
          </cell>
          <cell r="J2180">
            <v>0</v>
          </cell>
          <cell r="K2180">
            <v>0</v>
          </cell>
          <cell r="L2180">
            <v>0</v>
          </cell>
          <cell r="M2180">
            <v>0</v>
          </cell>
          <cell r="N2180">
            <v>0</v>
          </cell>
          <cell r="O2180">
            <v>0</v>
          </cell>
          <cell r="P2180">
            <v>0</v>
          </cell>
          <cell r="Q2180">
            <v>0</v>
          </cell>
          <cell r="R2180">
            <v>0</v>
          </cell>
          <cell r="S2180">
            <v>0</v>
          </cell>
          <cell r="T2180">
            <v>0</v>
          </cell>
          <cell r="U2180">
            <v>0</v>
          </cell>
          <cell r="V2180">
            <v>0</v>
          </cell>
          <cell r="W2180">
            <v>0</v>
          </cell>
          <cell r="X2180">
            <v>0</v>
          </cell>
          <cell r="Y2180">
            <v>0</v>
          </cell>
          <cell r="Z2180">
            <v>0</v>
          </cell>
          <cell r="AA2180">
            <v>0</v>
          </cell>
          <cell r="AB2180">
            <v>0</v>
          </cell>
          <cell r="AC2180">
            <v>0</v>
          </cell>
          <cell r="AD2180">
            <v>0</v>
          </cell>
          <cell r="AE2180">
            <v>0</v>
          </cell>
          <cell r="AF2180">
            <v>0</v>
          </cell>
          <cell r="AG2180">
            <v>0</v>
          </cell>
          <cell r="AH2180">
            <v>0</v>
          </cell>
          <cell r="AI2180">
            <v>0</v>
          </cell>
        </row>
        <row r="2181">
          <cell r="C2181" t="str">
            <v>SL1099000</v>
          </cell>
          <cell r="D2181">
            <v>0</v>
          </cell>
          <cell r="E2181">
            <v>0</v>
          </cell>
          <cell r="F2181">
            <v>0</v>
          </cell>
          <cell r="G2181">
            <v>0</v>
          </cell>
          <cell r="J2181">
            <v>0</v>
          </cell>
          <cell r="K2181">
            <v>0</v>
          </cell>
          <cell r="L2181">
            <v>0</v>
          </cell>
          <cell r="M2181">
            <v>0</v>
          </cell>
          <cell r="N2181">
            <v>0</v>
          </cell>
          <cell r="O2181">
            <v>0</v>
          </cell>
          <cell r="P2181">
            <v>0</v>
          </cell>
          <cell r="Q2181">
            <v>0</v>
          </cell>
          <cell r="R2181">
            <v>0</v>
          </cell>
          <cell r="S2181">
            <v>0</v>
          </cell>
          <cell r="T2181">
            <v>0</v>
          </cell>
          <cell r="U2181">
            <v>0</v>
          </cell>
          <cell r="V2181">
            <v>0</v>
          </cell>
          <cell r="W2181">
            <v>0</v>
          </cell>
          <cell r="X2181">
            <v>0</v>
          </cell>
          <cell r="Y2181">
            <v>0</v>
          </cell>
          <cell r="Z2181">
            <v>0</v>
          </cell>
          <cell r="AA2181">
            <v>0</v>
          </cell>
          <cell r="AB2181">
            <v>0</v>
          </cell>
          <cell r="AC2181">
            <v>0</v>
          </cell>
          <cell r="AD2181">
            <v>0</v>
          </cell>
          <cell r="AE2181">
            <v>0</v>
          </cell>
          <cell r="AF2181">
            <v>0</v>
          </cell>
          <cell r="AG2181">
            <v>0</v>
          </cell>
          <cell r="AH2181">
            <v>0</v>
          </cell>
          <cell r="AI2181">
            <v>0</v>
          </cell>
        </row>
        <row r="2182">
          <cell r="C2182" t="str">
            <v>SL1099100</v>
          </cell>
          <cell r="D2182">
            <v>0</v>
          </cell>
          <cell r="E2182">
            <v>0</v>
          </cell>
          <cell r="F2182">
            <v>0</v>
          </cell>
          <cell r="G2182">
            <v>0</v>
          </cell>
          <cell r="J2182">
            <v>0</v>
          </cell>
          <cell r="K2182">
            <v>0</v>
          </cell>
          <cell r="L2182">
            <v>0</v>
          </cell>
          <cell r="M2182">
            <v>0</v>
          </cell>
          <cell r="N2182">
            <v>0</v>
          </cell>
          <cell r="O2182">
            <v>0</v>
          </cell>
          <cell r="P2182">
            <v>0</v>
          </cell>
          <cell r="Q2182">
            <v>0</v>
          </cell>
          <cell r="R2182">
            <v>0</v>
          </cell>
          <cell r="S2182">
            <v>0</v>
          </cell>
          <cell r="T2182">
            <v>0</v>
          </cell>
          <cell r="U2182">
            <v>0</v>
          </cell>
          <cell r="V2182">
            <v>0</v>
          </cell>
          <cell r="W2182">
            <v>0</v>
          </cell>
          <cell r="X2182">
            <v>0</v>
          </cell>
          <cell r="Y2182">
            <v>0</v>
          </cell>
          <cell r="Z2182">
            <v>0</v>
          </cell>
          <cell r="AA2182">
            <v>0</v>
          </cell>
          <cell r="AB2182">
            <v>0</v>
          </cell>
          <cell r="AC2182">
            <v>0</v>
          </cell>
          <cell r="AD2182">
            <v>0</v>
          </cell>
          <cell r="AE2182">
            <v>0</v>
          </cell>
          <cell r="AF2182">
            <v>0</v>
          </cell>
          <cell r="AG2182">
            <v>0</v>
          </cell>
          <cell r="AH2182">
            <v>0</v>
          </cell>
          <cell r="AI2182">
            <v>0</v>
          </cell>
        </row>
        <row r="2183">
          <cell r="C2183" t="str">
            <v>SL1099200</v>
          </cell>
          <cell r="D2183">
            <v>0</v>
          </cell>
          <cell r="E2183">
            <v>0</v>
          </cell>
          <cell r="F2183">
            <v>0</v>
          </cell>
          <cell r="G2183">
            <v>0</v>
          </cell>
          <cell r="J2183">
            <v>0</v>
          </cell>
          <cell r="K2183">
            <v>0</v>
          </cell>
          <cell r="L2183">
            <v>0</v>
          </cell>
          <cell r="M2183">
            <v>0</v>
          </cell>
          <cell r="N2183">
            <v>0</v>
          </cell>
          <cell r="O2183">
            <v>0</v>
          </cell>
          <cell r="P2183">
            <v>0</v>
          </cell>
          <cell r="Q2183">
            <v>0</v>
          </cell>
          <cell r="R2183">
            <v>0</v>
          </cell>
          <cell r="S2183">
            <v>0</v>
          </cell>
          <cell r="T2183">
            <v>0</v>
          </cell>
          <cell r="U2183">
            <v>0</v>
          </cell>
          <cell r="V2183">
            <v>0</v>
          </cell>
          <cell r="W2183">
            <v>0</v>
          </cell>
          <cell r="X2183">
            <v>0</v>
          </cell>
          <cell r="Y2183">
            <v>0</v>
          </cell>
          <cell r="Z2183">
            <v>0</v>
          </cell>
          <cell r="AA2183">
            <v>0</v>
          </cell>
          <cell r="AB2183">
            <v>0</v>
          </cell>
          <cell r="AC2183">
            <v>0</v>
          </cell>
          <cell r="AD2183">
            <v>0</v>
          </cell>
          <cell r="AE2183">
            <v>0</v>
          </cell>
          <cell r="AF2183">
            <v>0</v>
          </cell>
          <cell r="AG2183">
            <v>0</v>
          </cell>
          <cell r="AH2183">
            <v>0</v>
          </cell>
          <cell r="AI2183">
            <v>0</v>
          </cell>
        </row>
        <row r="2184">
          <cell r="C2184" t="str">
            <v>SL1099300</v>
          </cell>
          <cell r="D2184">
            <v>0</v>
          </cell>
          <cell r="E2184">
            <v>0</v>
          </cell>
          <cell r="F2184">
            <v>0</v>
          </cell>
          <cell r="G2184">
            <v>0</v>
          </cell>
          <cell r="J2184">
            <v>0</v>
          </cell>
          <cell r="K2184">
            <v>0</v>
          </cell>
          <cell r="L2184">
            <v>0</v>
          </cell>
          <cell r="M2184">
            <v>0</v>
          </cell>
          <cell r="N2184">
            <v>0</v>
          </cell>
          <cell r="O2184">
            <v>0</v>
          </cell>
          <cell r="P2184">
            <v>0</v>
          </cell>
          <cell r="Q2184">
            <v>0</v>
          </cell>
          <cell r="R2184">
            <v>0</v>
          </cell>
          <cell r="S2184">
            <v>0</v>
          </cell>
          <cell r="T2184">
            <v>0</v>
          </cell>
          <cell r="U2184">
            <v>0</v>
          </cell>
          <cell r="V2184">
            <v>0</v>
          </cell>
          <cell r="W2184">
            <v>0</v>
          </cell>
          <cell r="X2184">
            <v>0</v>
          </cell>
          <cell r="Y2184">
            <v>0</v>
          </cell>
          <cell r="Z2184">
            <v>0</v>
          </cell>
          <cell r="AA2184">
            <v>0</v>
          </cell>
          <cell r="AB2184">
            <v>0</v>
          </cell>
          <cell r="AC2184">
            <v>0</v>
          </cell>
          <cell r="AD2184">
            <v>0</v>
          </cell>
          <cell r="AE2184">
            <v>0</v>
          </cell>
          <cell r="AF2184">
            <v>0</v>
          </cell>
          <cell r="AG2184">
            <v>0</v>
          </cell>
          <cell r="AH2184">
            <v>0</v>
          </cell>
          <cell r="AI2184">
            <v>0</v>
          </cell>
        </row>
        <row r="2185">
          <cell r="C2185" t="str">
            <v>SL1099400</v>
          </cell>
          <cell r="D2185">
            <v>0</v>
          </cell>
          <cell r="E2185">
            <v>0</v>
          </cell>
          <cell r="F2185">
            <v>0</v>
          </cell>
          <cell r="G2185">
            <v>0</v>
          </cell>
          <cell r="J2185">
            <v>0</v>
          </cell>
          <cell r="K2185">
            <v>0</v>
          </cell>
          <cell r="L2185">
            <v>0</v>
          </cell>
          <cell r="M2185">
            <v>0</v>
          </cell>
          <cell r="N2185">
            <v>0</v>
          </cell>
          <cell r="O2185">
            <v>0</v>
          </cell>
          <cell r="P2185">
            <v>0</v>
          </cell>
          <cell r="Q2185">
            <v>0</v>
          </cell>
          <cell r="R2185">
            <v>0</v>
          </cell>
          <cell r="S2185">
            <v>0</v>
          </cell>
          <cell r="T2185">
            <v>0</v>
          </cell>
          <cell r="U2185">
            <v>0</v>
          </cell>
          <cell r="V2185">
            <v>0</v>
          </cell>
          <cell r="W2185">
            <v>0</v>
          </cell>
          <cell r="X2185">
            <v>0</v>
          </cell>
          <cell r="Y2185">
            <v>0</v>
          </cell>
          <cell r="Z2185">
            <v>0</v>
          </cell>
          <cell r="AA2185">
            <v>0</v>
          </cell>
          <cell r="AB2185">
            <v>0</v>
          </cell>
          <cell r="AC2185">
            <v>0</v>
          </cell>
          <cell r="AD2185">
            <v>0</v>
          </cell>
          <cell r="AE2185">
            <v>0</v>
          </cell>
          <cell r="AF2185">
            <v>0</v>
          </cell>
          <cell r="AG2185">
            <v>0</v>
          </cell>
          <cell r="AH2185">
            <v>0</v>
          </cell>
          <cell r="AI2185">
            <v>0</v>
          </cell>
        </row>
        <row r="2186">
          <cell r="C2186" t="str">
            <v>SL1099500</v>
          </cell>
          <cell r="D2186">
            <v>0</v>
          </cell>
          <cell r="E2186">
            <v>0</v>
          </cell>
          <cell r="F2186">
            <v>0</v>
          </cell>
          <cell r="G2186">
            <v>0</v>
          </cell>
          <cell r="J2186">
            <v>0</v>
          </cell>
          <cell r="K2186">
            <v>0</v>
          </cell>
          <cell r="L2186">
            <v>0</v>
          </cell>
          <cell r="M2186">
            <v>0</v>
          </cell>
          <cell r="N2186">
            <v>0</v>
          </cell>
          <cell r="O2186">
            <v>0</v>
          </cell>
          <cell r="P2186">
            <v>0</v>
          </cell>
          <cell r="Q2186">
            <v>0</v>
          </cell>
          <cell r="R2186">
            <v>0</v>
          </cell>
          <cell r="S2186">
            <v>0</v>
          </cell>
          <cell r="T2186">
            <v>0</v>
          </cell>
          <cell r="U2186">
            <v>0</v>
          </cell>
          <cell r="V2186">
            <v>0</v>
          </cell>
          <cell r="W2186">
            <v>0</v>
          </cell>
          <cell r="X2186">
            <v>0</v>
          </cell>
          <cell r="Y2186">
            <v>0</v>
          </cell>
          <cell r="Z2186">
            <v>0</v>
          </cell>
          <cell r="AA2186">
            <v>0</v>
          </cell>
          <cell r="AB2186">
            <v>0</v>
          </cell>
          <cell r="AC2186">
            <v>0</v>
          </cell>
          <cell r="AD2186">
            <v>0</v>
          </cell>
          <cell r="AE2186">
            <v>0</v>
          </cell>
          <cell r="AF2186">
            <v>0</v>
          </cell>
          <cell r="AG2186">
            <v>0</v>
          </cell>
          <cell r="AH2186">
            <v>0</v>
          </cell>
          <cell r="AI2186">
            <v>0</v>
          </cell>
        </row>
        <row r="2187">
          <cell r="C2187" t="str">
            <v>SL1099600</v>
          </cell>
          <cell r="D2187">
            <v>0</v>
          </cell>
          <cell r="E2187">
            <v>0</v>
          </cell>
          <cell r="F2187">
            <v>0</v>
          </cell>
          <cell r="G2187">
            <v>0</v>
          </cell>
          <cell r="J2187">
            <v>0</v>
          </cell>
          <cell r="K2187">
            <v>0</v>
          </cell>
          <cell r="L2187">
            <v>0</v>
          </cell>
          <cell r="M2187">
            <v>0</v>
          </cell>
          <cell r="N2187">
            <v>0</v>
          </cell>
          <cell r="O2187">
            <v>0</v>
          </cell>
          <cell r="P2187">
            <v>0</v>
          </cell>
          <cell r="Q2187">
            <v>0</v>
          </cell>
          <cell r="R2187">
            <v>0</v>
          </cell>
          <cell r="S2187">
            <v>0</v>
          </cell>
          <cell r="T2187">
            <v>0</v>
          </cell>
          <cell r="U2187">
            <v>0</v>
          </cell>
          <cell r="V2187">
            <v>0</v>
          </cell>
          <cell r="W2187">
            <v>0</v>
          </cell>
          <cell r="X2187">
            <v>0</v>
          </cell>
          <cell r="Y2187">
            <v>0</v>
          </cell>
          <cell r="Z2187">
            <v>0</v>
          </cell>
          <cell r="AA2187">
            <v>0</v>
          </cell>
          <cell r="AB2187">
            <v>0</v>
          </cell>
          <cell r="AC2187">
            <v>0</v>
          </cell>
          <cell r="AD2187">
            <v>0</v>
          </cell>
          <cell r="AE2187">
            <v>0</v>
          </cell>
          <cell r="AF2187">
            <v>0</v>
          </cell>
          <cell r="AG2187">
            <v>0</v>
          </cell>
          <cell r="AH2187">
            <v>0</v>
          </cell>
          <cell r="AI2187">
            <v>0</v>
          </cell>
        </row>
        <row r="2188">
          <cell r="C2188" t="str">
            <v>SL1099700</v>
          </cell>
          <cell r="D2188">
            <v>0</v>
          </cell>
          <cell r="E2188">
            <v>0</v>
          </cell>
          <cell r="F2188">
            <v>0</v>
          </cell>
          <cell r="G2188">
            <v>0</v>
          </cell>
          <cell r="J2188">
            <v>0</v>
          </cell>
          <cell r="K2188">
            <v>0</v>
          </cell>
          <cell r="L2188">
            <v>0</v>
          </cell>
          <cell r="M2188">
            <v>0</v>
          </cell>
          <cell r="N2188">
            <v>0</v>
          </cell>
          <cell r="O2188">
            <v>0</v>
          </cell>
          <cell r="P2188">
            <v>0</v>
          </cell>
          <cell r="Q2188">
            <v>0</v>
          </cell>
          <cell r="R2188">
            <v>0</v>
          </cell>
          <cell r="S2188">
            <v>0</v>
          </cell>
          <cell r="T2188">
            <v>0</v>
          </cell>
          <cell r="U2188">
            <v>0</v>
          </cell>
          <cell r="V2188">
            <v>0</v>
          </cell>
          <cell r="W2188">
            <v>0</v>
          </cell>
          <cell r="X2188">
            <v>0</v>
          </cell>
          <cell r="Y2188">
            <v>0</v>
          </cell>
          <cell r="Z2188">
            <v>0</v>
          </cell>
          <cell r="AA2188">
            <v>0</v>
          </cell>
          <cell r="AB2188">
            <v>0</v>
          </cell>
          <cell r="AC2188">
            <v>0</v>
          </cell>
          <cell r="AD2188">
            <v>0</v>
          </cell>
          <cell r="AE2188">
            <v>0</v>
          </cell>
          <cell r="AF2188">
            <v>0</v>
          </cell>
          <cell r="AG2188">
            <v>0</v>
          </cell>
          <cell r="AH2188">
            <v>0</v>
          </cell>
          <cell r="AI2188">
            <v>0</v>
          </cell>
        </row>
        <row r="2189">
          <cell r="C2189" t="str">
            <v>SL1099800</v>
          </cell>
          <cell r="D2189">
            <v>0</v>
          </cell>
          <cell r="E2189">
            <v>0</v>
          </cell>
          <cell r="F2189">
            <v>0</v>
          </cell>
          <cell r="G2189">
            <v>0</v>
          </cell>
          <cell r="J2189">
            <v>0</v>
          </cell>
          <cell r="K2189">
            <v>0</v>
          </cell>
          <cell r="L2189">
            <v>0</v>
          </cell>
          <cell r="M2189">
            <v>0</v>
          </cell>
          <cell r="N2189">
            <v>0</v>
          </cell>
          <cell r="O2189">
            <v>0</v>
          </cell>
          <cell r="P2189">
            <v>0</v>
          </cell>
          <cell r="Q2189">
            <v>0</v>
          </cell>
          <cell r="R2189">
            <v>0</v>
          </cell>
          <cell r="S2189">
            <v>0</v>
          </cell>
          <cell r="T2189">
            <v>0</v>
          </cell>
          <cell r="U2189">
            <v>0</v>
          </cell>
          <cell r="V2189">
            <v>0</v>
          </cell>
          <cell r="W2189">
            <v>0</v>
          </cell>
          <cell r="X2189">
            <v>0</v>
          </cell>
          <cell r="Y2189">
            <v>0</v>
          </cell>
          <cell r="Z2189">
            <v>0</v>
          </cell>
          <cell r="AA2189">
            <v>0</v>
          </cell>
          <cell r="AB2189">
            <v>0</v>
          </cell>
          <cell r="AC2189">
            <v>0</v>
          </cell>
          <cell r="AD2189">
            <v>0</v>
          </cell>
          <cell r="AE2189">
            <v>0</v>
          </cell>
          <cell r="AF2189">
            <v>0</v>
          </cell>
          <cell r="AG2189">
            <v>0</v>
          </cell>
          <cell r="AH2189">
            <v>0</v>
          </cell>
          <cell r="AI2189">
            <v>0</v>
          </cell>
        </row>
        <row r="2190">
          <cell r="C2190" t="str">
            <v>SL1099900</v>
          </cell>
          <cell r="D2190">
            <v>0</v>
          </cell>
          <cell r="E2190">
            <v>0</v>
          </cell>
          <cell r="F2190">
            <v>0</v>
          </cell>
          <cell r="G2190">
            <v>0</v>
          </cell>
          <cell r="J2190">
            <v>0</v>
          </cell>
          <cell r="K2190">
            <v>0</v>
          </cell>
          <cell r="L2190">
            <v>0</v>
          </cell>
          <cell r="M2190">
            <v>0</v>
          </cell>
          <cell r="N2190">
            <v>0</v>
          </cell>
          <cell r="O2190">
            <v>0</v>
          </cell>
          <cell r="P2190">
            <v>0</v>
          </cell>
          <cell r="Q2190">
            <v>0</v>
          </cell>
          <cell r="R2190">
            <v>0</v>
          </cell>
          <cell r="S2190">
            <v>0</v>
          </cell>
          <cell r="T2190">
            <v>0</v>
          </cell>
          <cell r="U2190">
            <v>0</v>
          </cell>
          <cell r="V2190">
            <v>0</v>
          </cell>
          <cell r="W2190">
            <v>0</v>
          </cell>
          <cell r="X2190">
            <v>0</v>
          </cell>
          <cell r="Y2190">
            <v>0</v>
          </cell>
          <cell r="Z2190">
            <v>0</v>
          </cell>
          <cell r="AA2190">
            <v>0</v>
          </cell>
          <cell r="AB2190">
            <v>0</v>
          </cell>
          <cell r="AC2190">
            <v>0</v>
          </cell>
          <cell r="AD2190">
            <v>0</v>
          </cell>
          <cell r="AE2190">
            <v>0</v>
          </cell>
          <cell r="AF2190">
            <v>0</v>
          </cell>
          <cell r="AG2190">
            <v>0</v>
          </cell>
          <cell r="AH2190">
            <v>0</v>
          </cell>
          <cell r="AI2190">
            <v>0</v>
          </cell>
        </row>
        <row r="2191">
          <cell r="C2191" t="str">
            <v>SL1100000</v>
          </cell>
          <cell r="D2191">
            <v>0</v>
          </cell>
          <cell r="E2191">
            <v>0</v>
          </cell>
          <cell r="F2191">
            <v>0</v>
          </cell>
          <cell r="G2191">
            <v>0</v>
          </cell>
          <cell r="J2191">
            <v>0</v>
          </cell>
          <cell r="K2191">
            <v>0</v>
          </cell>
          <cell r="L2191">
            <v>0</v>
          </cell>
          <cell r="M2191">
            <v>0</v>
          </cell>
          <cell r="N2191">
            <v>0</v>
          </cell>
          <cell r="O2191">
            <v>0</v>
          </cell>
          <cell r="P2191">
            <v>0</v>
          </cell>
          <cell r="Q2191">
            <v>0</v>
          </cell>
          <cell r="R2191">
            <v>0</v>
          </cell>
          <cell r="S2191">
            <v>0</v>
          </cell>
          <cell r="T2191">
            <v>0</v>
          </cell>
          <cell r="U2191">
            <v>0</v>
          </cell>
          <cell r="V2191">
            <v>0</v>
          </cell>
          <cell r="W2191">
            <v>0</v>
          </cell>
          <cell r="X2191">
            <v>0</v>
          </cell>
          <cell r="Y2191">
            <v>0</v>
          </cell>
          <cell r="Z2191">
            <v>0</v>
          </cell>
          <cell r="AA2191">
            <v>0</v>
          </cell>
          <cell r="AB2191">
            <v>0</v>
          </cell>
          <cell r="AC2191">
            <v>0</v>
          </cell>
          <cell r="AD2191">
            <v>0</v>
          </cell>
          <cell r="AE2191">
            <v>0</v>
          </cell>
          <cell r="AF2191">
            <v>0</v>
          </cell>
          <cell r="AG2191">
            <v>0</v>
          </cell>
          <cell r="AH2191">
            <v>0</v>
          </cell>
          <cell r="AI2191">
            <v>0</v>
          </cell>
        </row>
        <row r="2192">
          <cell r="C2192" t="str">
            <v>SL1100100</v>
          </cell>
          <cell r="D2192">
            <v>0</v>
          </cell>
          <cell r="E2192">
            <v>0</v>
          </cell>
          <cell r="F2192">
            <v>0</v>
          </cell>
          <cell r="G2192">
            <v>0</v>
          </cell>
          <cell r="J2192">
            <v>0</v>
          </cell>
          <cell r="K2192">
            <v>0</v>
          </cell>
          <cell r="L2192">
            <v>0</v>
          </cell>
          <cell r="M2192">
            <v>0</v>
          </cell>
          <cell r="N2192">
            <v>0</v>
          </cell>
          <cell r="O2192">
            <v>0</v>
          </cell>
          <cell r="P2192">
            <v>0</v>
          </cell>
          <cell r="Q2192">
            <v>0</v>
          </cell>
          <cell r="R2192">
            <v>0</v>
          </cell>
          <cell r="S2192">
            <v>0</v>
          </cell>
          <cell r="T2192">
            <v>0</v>
          </cell>
          <cell r="U2192">
            <v>0</v>
          </cell>
          <cell r="V2192">
            <v>0</v>
          </cell>
          <cell r="W2192">
            <v>0</v>
          </cell>
          <cell r="X2192">
            <v>0</v>
          </cell>
          <cell r="Y2192">
            <v>0</v>
          </cell>
          <cell r="Z2192">
            <v>0</v>
          </cell>
          <cell r="AA2192">
            <v>0</v>
          </cell>
          <cell r="AB2192">
            <v>0</v>
          </cell>
          <cell r="AC2192">
            <v>0</v>
          </cell>
          <cell r="AD2192">
            <v>0</v>
          </cell>
          <cell r="AE2192">
            <v>0</v>
          </cell>
          <cell r="AF2192">
            <v>0</v>
          </cell>
          <cell r="AG2192">
            <v>0</v>
          </cell>
          <cell r="AH2192">
            <v>0</v>
          </cell>
          <cell r="AI2192">
            <v>0</v>
          </cell>
        </row>
        <row r="2193">
          <cell r="C2193" t="str">
            <v>SL1100200</v>
          </cell>
          <cell r="D2193">
            <v>0</v>
          </cell>
          <cell r="E2193">
            <v>0</v>
          </cell>
          <cell r="F2193">
            <v>0</v>
          </cell>
          <cell r="G2193">
            <v>0</v>
          </cell>
          <cell r="J2193">
            <v>0</v>
          </cell>
          <cell r="K2193">
            <v>0</v>
          </cell>
          <cell r="L2193">
            <v>0</v>
          </cell>
          <cell r="M2193">
            <v>0</v>
          </cell>
          <cell r="N2193">
            <v>0</v>
          </cell>
          <cell r="O2193">
            <v>0</v>
          </cell>
          <cell r="P2193">
            <v>0</v>
          </cell>
          <cell r="Q2193">
            <v>0</v>
          </cell>
          <cell r="R2193">
            <v>0</v>
          </cell>
          <cell r="S2193">
            <v>0</v>
          </cell>
          <cell r="T2193">
            <v>0</v>
          </cell>
          <cell r="U2193">
            <v>0</v>
          </cell>
          <cell r="V2193">
            <v>0</v>
          </cell>
          <cell r="W2193">
            <v>0</v>
          </cell>
          <cell r="X2193">
            <v>0</v>
          </cell>
          <cell r="Y2193">
            <v>0</v>
          </cell>
          <cell r="Z2193">
            <v>0</v>
          </cell>
          <cell r="AA2193">
            <v>0</v>
          </cell>
          <cell r="AB2193">
            <v>0</v>
          </cell>
          <cell r="AC2193">
            <v>0</v>
          </cell>
          <cell r="AD2193">
            <v>0</v>
          </cell>
          <cell r="AE2193">
            <v>0</v>
          </cell>
          <cell r="AF2193">
            <v>0</v>
          </cell>
          <cell r="AG2193">
            <v>0</v>
          </cell>
          <cell r="AH2193">
            <v>0</v>
          </cell>
          <cell r="AI2193">
            <v>0</v>
          </cell>
        </row>
        <row r="2194">
          <cell r="C2194" t="str">
            <v>SL1100300</v>
          </cell>
          <cell r="D2194">
            <v>0</v>
          </cell>
          <cell r="E2194">
            <v>0</v>
          </cell>
          <cell r="F2194">
            <v>0</v>
          </cell>
          <cell r="G2194">
            <v>0</v>
          </cell>
          <cell r="J2194">
            <v>0</v>
          </cell>
          <cell r="K2194">
            <v>0</v>
          </cell>
          <cell r="L2194">
            <v>0</v>
          </cell>
          <cell r="M2194">
            <v>0</v>
          </cell>
          <cell r="N2194">
            <v>0</v>
          </cell>
          <cell r="O2194">
            <v>0</v>
          </cell>
          <cell r="P2194">
            <v>0</v>
          </cell>
          <cell r="Q2194">
            <v>0</v>
          </cell>
          <cell r="R2194">
            <v>0</v>
          </cell>
          <cell r="S2194">
            <v>0</v>
          </cell>
          <cell r="T2194">
            <v>0</v>
          </cell>
          <cell r="U2194">
            <v>0</v>
          </cell>
          <cell r="V2194">
            <v>0</v>
          </cell>
          <cell r="W2194">
            <v>0</v>
          </cell>
          <cell r="X2194">
            <v>0</v>
          </cell>
          <cell r="Y2194">
            <v>0</v>
          </cell>
          <cell r="Z2194">
            <v>0</v>
          </cell>
          <cell r="AA2194">
            <v>0</v>
          </cell>
          <cell r="AB2194">
            <v>0</v>
          </cell>
          <cell r="AC2194">
            <v>0</v>
          </cell>
          <cell r="AD2194">
            <v>0</v>
          </cell>
          <cell r="AE2194">
            <v>0</v>
          </cell>
          <cell r="AF2194">
            <v>0</v>
          </cell>
          <cell r="AG2194">
            <v>0</v>
          </cell>
          <cell r="AH2194">
            <v>0</v>
          </cell>
          <cell r="AI2194">
            <v>0</v>
          </cell>
        </row>
        <row r="2195">
          <cell r="C2195" t="str">
            <v>SL1100400</v>
          </cell>
          <cell r="D2195">
            <v>0</v>
          </cell>
          <cell r="E2195">
            <v>0</v>
          </cell>
          <cell r="F2195">
            <v>0</v>
          </cell>
          <cell r="G2195">
            <v>0</v>
          </cell>
          <cell r="J2195">
            <v>0</v>
          </cell>
          <cell r="K2195">
            <v>0</v>
          </cell>
          <cell r="L2195">
            <v>0</v>
          </cell>
          <cell r="M2195">
            <v>0</v>
          </cell>
          <cell r="N2195">
            <v>0</v>
          </cell>
          <cell r="O2195">
            <v>0</v>
          </cell>
          <cell r="P2195">
            <v>0</v>
          </cell>
          <cell r="Q2195">
            <v>0</v>
          </cell>
          <cell r="R2195">
            <v>0</v>
          </cell>
          <cell r="S2195">
            <v>0</v>
          </cell>
          <cell r="T2195">
            <v>0</v>
          </cell>
          <cell r="U2195">
            <v>0</v>
          </cell>
          <cell r="V2195">
            <v>0</v>
          </cell>
          <cell r="W2195">
            <v>0</v>
          </cell>
          <cell r="X2195">
            <v>0</v>
          </cell>
          <cell r="Y2195">
            <v>0</v>
          </cell>
          <cell r="Z2195">
            <v>0</v>
          </cell>
          <cell r="AA2195">
            <v>0</v>
          </cell>
          <cell r="AB2195">
            <v>0</v>
          </cell>
          <cell r="AC2195">
            <v>0</v>
          </cell>
          <cell r="AD2195">
            <v>0</v>
          </cell>
          <cell r="AE2195">
            <v>0</v>
          </cell>
          <cell r="AF2195">
            <v>0</v>
          </cell>
          <cell r="AG2195">
            <v>0</v>
          </cell>
          <cell r="AH2195">
            <v>0</v>
          </cell>
          <cell r="AI2195">
            <v>0</v>
          </cell>
        </row>
        <row r="2196">
          <cell r="C2196" t="str">
            <v>SL1100500</v>
          </cell>
          <cell r="D2196">
            <v>0</v>
          </cell>
          <cell r="E2196">
            <v>0</v>
          </cell>
          <cell r="F2196">
            <v>0</v>
          </cell>
          <cell r="G2196">
            <v>0</v>
          </cell>
          <cell r="J2196">
            <v>0</v>
          </cell>
          <cell r="K2196">
            <v>0</v>
          </cell>
          <cell r="L2196">
            <v>0</v>
          </cell>
          <cell r="M2196">
            <v>0</v>
          </cell>
          <cell r="N2196">
            <v>0</v>
          </cell>
          <cell r="O2196">
            <v>0</v>
          </cell>
          <cell r="P2196">
            <v>0</v>
          </cell>
          <cell r="Q2196">
            <v>0</v>
          </cell>
          <cell r="R2196">
            <v>0</v>
          </cell>
          <cell r="S2196">
            <v>0</v>
          </cell>
          <cell r="T2196">
            <v>0</v>
          </cell>
          <cell r="U2196">
            <v>0</v>
          </cell>
          <cell r="V2196">
            <v>0</v>
          </cell>
          <cell r="W2196">
            <v>0</v>
          </cell>
          <cell r="X2196">
            <v>0</v>
          </cell>
          <cell r="Y2196">
            <v>0</v>
          </cell>
          <cell r="Z2196">
            <v>0</v>
          </cell>
          <cell r="AA2196">
            <v>0</v>
          </cell>
          <cell r="AB2196">
            <v>0</v>
          </cell>
          <cell r="AC2196">
            <v>0</v>
          </cell>
          <cell r="AD2196">
            <v>0</v>
          </cell>
          <cell r="AE2196">
            <v>0</v>
          </cell>
          <cell r="AF2196">
            <v>0</v>
          </cell>
          <cell r="AG2196">
            <v>0</v>
          </cell>
          <cell r="AH2196">
            <v>0</v>
          </cell>
          <cell r="AI2196">
            <v>0</v>
          </cell>
        </row>
        <row r="2197">
          <cell r="C2197" t="str">
            <v>SL1100600</v>
          </cell>
          <cell r="D2197">
            <v>0</v>
          </cell>
          <cell r="E2197">
            <v>0</v>
          </cell>
          <cell r="F2197">
            <v>0</v>
          </cell>
          <cell r="G2197">
            <v>0</v>
          </cell>
          <cell r="J2197">
            <v>0</v>
          </cell>
          <cell r="K2197">
            <v>0</v>
          </cell>
          <cell r="L2197">
            <v>0</v>
          </cell>
          <cell r="M2197">
            <v>0</v>
          </cell>
          <cell r="N2197">
            <v>0</v>
          </cell>
          <cell r="O2197">
            <v>0</v>
          </cell>
          <cell r="P2197">
            <v>0</v>
          </cell>
          <cell r="Q2197">
            <v>0</v>
          </cell>
          <cell r="R2197">
            <v>0</v>
          </cell>
          <cell r="S2197">
            <v>0</v>
          </cell>
          <cell r="T2197">
            <v>0</v>
          </cell>
          <cell r="U2197">
            <v>0</v>
          </cell>
          <cell r="V2197">
            <v>0</v>
          </cell>
          <cell r="W2197">
            <v>0</v>
          </cell>
          <cell r="X2197">
            <v>0</v>
          </cell>
          <cell r="Y2197">
            <v>0</v>
          </cell>
          <cell r="Z2197">
            <v>0</v>
          </cell>
          <cell r="AA2197">
            <v>0</v>
          </cell>
          <cell r="AB2197">
            <v>0</v>
          </cell>
          <cell r="AC2197">
            <v>0</v>
          </cell>
          <cell r="AD2197">
            <v>0</v>
          </cell>
          <cell r="AE2197">
            <v>0</v>
          </cell>
          <cell r="AF2197">
            <v>0</v>
          </cell>
          <cell r="AG2197">
            <v>0</v>
          </cell>
          <cell r="AH2197">
            <v>0</v>
          </cell>
          <cell r="AI2197">
            <v>0</v>
          </cell>
        </row>
        <row r="2198">
          <cell r="C2198" t="str">
            <v>SL1100700</v>
          </cell>
          <cell r="D2198">
            <v>0</v>
          </cell>
          <cell r="E2198">
            <v>0</v>
          </cell>
          <cell r="F2198">
            <v>0</v>
          </cell>
          <cell r="G2198">
            <v>0</v>
          </cell>
          <cell r="J2198">
            <v>0</v>
          </cell>
          <cell r="K2198">
            <v>0</v>
          </cell>
          <cell r="L2198">
            <v>0</v>
          </cell>
          <cell r="M2198">
            <v>0</v>
          </cell>
          <cell r="N2198">
            <v>0</v>
          </cell>
          <cell r="O2198">
            <v>0</v>
          </cell>
          <cell r="P2198">
            <v>0</v>
          </cell>
          <cell r="Q2198">
            <v>0</v>
          </cell>
          <cell r="R2198">
            <v>0</v>
          </cell>
          <cell r="S2198">
            <v>0</v>
          </cell>
          <cell r="T2198">
            <v>0</v>
          </cell>
          <cell r="U2198">
            <v>0</v>
          </cell>
          <cell r="V2198">
            <v>0</v>
          </cell>
          <cell r="W2198">
            <v>0</v>
          </cell>
          <cell r="X2198">
            <v>0</v>
          </cell>
          <cell r="Y2198">
            <v>0</v>
          </cell>
          <cell r="Z2198">
            <v>0</v>
          </cell>
          <cell r="AA2198">
            <v>0</v>
          </cell>
          <cell r="AB2198">
            <v>0</v>
          </cell>
          <cell r="AC2198">
            <v>0</v>
          </cell>
          <cell r="AD2198">
            <v>0</v>
          </cell>
          <cell r="AE2198">
            <v>0</v>
          </cell>
          <cell r="AF2198">
            <v>0</v>
          </cell>
          <cell r="AG2198">
            <v>0</v>
          </cell>
          <cell r="AH2198">
            <v>0</v>
          </cell>
          <cell r="AI2198">
            <v>0</v>
          </cell>
        </row>
        <row r="2199">
          <cell r="C2199" t="str">
            <v>SL1100800</v>
          </cell>
          <cell r="D2199">
            <v>0</v>
          </cell>
          <cell r="E2199">
            <v>0</v>
          </cell>
          <cell r="F2199">
            <v>0</v>
          </cell>
          <cell r="G2199">
            <v>0</v>
          </cell>
          <cell r="J2199">
            <v>0</v>
          </cell>
          <cell r="K2199">
            <v>0</v>
          </cell>
          <cell r="L2199">
            <v>0</v>
          </cell>
          <cell r="M2199">
            <v>0</v>
          </cell>
          <cell r="N2199">
            <v>0</v>
          </cell>
          <cell r="O2199">
            <v>0</v>
          </cell>
          <cell r="P2199">
            <v>0</v>
          </cell>
          <cell r="Q2199">
            <v>0</v>
          </cell>
          <cell r="R2199">
            <v>0</v>
          </cell>
          <cell r="S2199">
            <v>0</v>
          </cell>
          <cell r="T2199">
            <v>0</v>
          </cell>
          <cell r="U2199">
            <v>0</v>
          </cell>
          <cell r="V2199">
            <v>0</v>
          </cell>
          <cell r="W2199">
            <v>0</v>
          </cell>
          <cell r="X2199">
            <v>0</v>
          </cell>
          <cell r="Y2199">
            <v>0</v>
          </cell>
          <cell r="Z2199">
            <v>0</v>
          </cell>
          <cell r="AA2199">
            <v>0</v>
          </cell>
          <cell r="AB2199">
            <v>0</v>
          </cell>
          <cell r="AC2199">
            <v>0</v>
          </cell>
          <cell r="AD2199">
            <v>0</v>
          </cell>
          <cell r="AE2199">
            <v>0</v>
          </cell>
          <cell r="AF2199">
            <v>0</v>
          </cell>
          <cell r="AG2199">
            <v>0</v>
          </cell>
          <cell r="AH2199">
            <v>0</v>
          </cell>
          <cell r="AI2199">
            <v>0</v>
          </cell>
        </row>
        <row r="2200">
          <cell r="C2200" t="str">
            <v>SL1100900</v>
          </cell>
          <cell r="D2200">
            <v>0</v>
          </cell>
          <cell r="E2200">
            <v>0</v>
          </cell>
          <cell r="F2200">
            <v>0</v>
          </cell>
          <cell r="G2200">
            <v>0</v>
          </cell>
          <cell r="J2200">
            <v>0</v>
          </cell>
          <cell r="K2200">
            <v>0</v>
          </cell>
          <cell r="L2200">
            <v>0</v>
          </cell>
          <cell r="M2200">
            <v>0</v>
          </cell>
          <cell r="N2200">
            <v>0</v>
          </cell>
          <cell r="O2200">
            <v>0</v>
          </cell>
          <cell r="P2200">
            <v>0</v>
          </cell>
          <cell r="Q2200">
            <v>0</v>
          </cell>
          <cell r="R2200">
            <v>0</v>
          </cell>
          <cell r="S2200">
            <v>0</v>
          </cell>
          <cell r="T2200">
            <v>0</v>
          </cell>
          <cell r="U2200">
            <v>0</v>
          </cell>
          <cell r="V2200">
            <v>0</v>
          </cell>
          <cell r="W2200">
            <v>0</v>
          </cell>
          <cell r="X2200">
            <v>0</v>
          </cell>
          <cell r="Y2200">
            <v>0</v>
          </cell>
          <cell r="Z2200">
            <v>0</v>
          </cell>
          <cell r="AA2200">
            <v>0</v>
          </cell>
          <cell r="AB2200">
            <v>0</v>
          </cell>
          <cell r="AC2200">
            <v>0</v>
          </cell>
          <cell r="AD2200">
            <v>0</v>
          </cell>
          <cell r="AE2200">
            <v>0</v>
          </cell>
          <cell r="AF2200">
            <v>0</v>
          </cell>
          <cell r="AG2200">
            <v>0</v>
          </cell>
          <cell r="AH2200">
            <v>0</v>
          </cell>
          <cell r="AI2200">
            <v>0</v>
          </cell>
        </row>
        <row r="2201">
          <cell r="C2201" t="str">
            <v>SL1101000</v>
          </cell>
          <cell r="D2201">
            <v>0</v>
          </cell>
          <cell r="E2201">
            <v>0</v>
          </cell>
          <cell r="F2201">
            <v>0</v>
          </cell>
          <cell r="G2201">
            <v>0</v>
          </cell>
          <cell r="J2201">
            <v>0</v>
          </cell>
          <cell r="K2201">
            <v>0</v>
          </cell>
          <cell r="L2201">
            <v>0</v>
          </cell>
          <cell r="M2201">
            <v>0</v>
          </cell>
          <cell r="N2201">
            <v>0</v>
          </cell>
          <cell r="O2201">
            <v>0</v>
          </cell>
          <cell r="P2201">
            <v>0</v>
          </cell>
          <cell r="Q2201">
            <v>0</v>
          </cell>
          <cell r="R2201">
            <v>0</v>
          </cell>
          <cell r="S2201">
            <v>0</v>
          </cell>
          <cell r="T2201">
            <v>0</v>
          </cell>
          <cell r="U2201">
            <v>0</v>
          </cell>
          <cell r="V2201">
            <v>0</v>
          </cell>
          <cell r="W2201">
            <v>0</v>
          </cell>
          <cell r="X2201">
            <v>0</v>
          </cell>
          <cell r="Y2201">
            <v>0</v>
          </cell>
          <cell r="Z2201">
            <v>0</v>
          </cell>
          <cell r="AA2201">
            <v>0</v>
          </cell>
          <cell r="AB2201">
            <v>0</v>
          </cell>
          <cell r="AC2201">
            <v>0</v>
          </cell>
          <cell r="AD2201">
            <v>0</v>
          </cell>
          <cell r="AE2201">
            <v>0</v>
          </cell>
          <cell r="AF2201">
            <v>0</v>
          </cell>
          <cell r="AG2201">
            <v>0</v>
          </cell>
          <cell r="AH2201">
            <v>0</v>
          </cell>
          <cell r="AI2201">
            <v>0</v>
          </cell>
        </row>
        <row r="2202">
          <cell r="C2202" t="str">
            <v>SL1101100</v>
          </cell>
          <cell r="D2202">
            <v>0</v>
          </cell>
          <cell r="E2202">
            <v>0</v>
          </cell>
          <cell r="F2202">
            <v>0</v>
          </cell>
          <cell r="G2202">
            <v>0</v>
          </cell>
          <cell r="J2202">
            <v>0</v>
          </cell>
          <cell r="K2202">
            <v>0</v>
          </cell>
          <cell r="L2202">
            <v>0</v>
          </cell>
          <cell r="M2202">
            <v>0</v>
          </cell>
          <cell r="N2202">
            <v>0</v>
          </cell>
          <cell r="O2202">
            <v>0</v>
          </cell>
          <cell r="P2202">
            <v>0</v>
          </cell>
          <cell r="Q2202">
            <v>0</v>
          </cell>
          <cell r="R2202">
            <v>0</v>
          </cell>
          <cell r="S2202">
            <v>0</v>
          </cell>
          <cell r="T2202">
            <v>0</v>
          </cell>
          <cell r="U2202">
            <v>0</v>
          </cell>
          <cell r="V2202">
            <v>0</v>
          </cell>
          <cell r="W2202">
            <v>0</v>
          </cell>
          <cell r="X2202">
            <v>0</v>
          </cell>
          <cell r="Y2202">
            <v>0</v>
          </cell>
          <cell r="Z2202">
            <v>0</v>
          </cell>
          <cell r="AA2202">
            <v>0</v>
          </cell>
          <cell r="AB2202">
            <v>0</v>
          </cell>
          <cell r="AC2202">
            <v>0</v>
          </cell>
          <cell r="AD2202">
            <v>0</v>
          </cell>
          <cell r="AE2202">
            <v>0</v>
          </cell>
          <cell r="AF2202">
            <v>0</v>
          </cell>
          <cell r="AG2202">
            <v>0</v>
          </cell>
          <cell r="AH2202">
            <v>0</v>
          </cell>
          <cell r="AI2202">
            <v>0</v>
          </cell>
        </row>
        <row r="2203">
          <cell r="C2203" t="str">
            <v>SL1101200</v>
          </cell>
          <cell r="D2203">
            <v>0</v>
          </cell>
          <cell r="E2203">
            <v>0</v>
          </cell>
          <cell r="F2203">
            <v>0</v>
          </cell>
          <cell r="G2203">
            <v>0</v>
          </cell>
          <cell r="J2203">
            <v>0</v>
          </cell>
          <cell r="K2203">
            <v>0</v>
          </cell>
          <cell r="L2203">
            <v>0</v>
          </cell>
          <cell r="M2203">
            <v>0</v>
          </cell>
          <cell r="N2203">
            <v>0</v>
          </cell>
          <cell r="O2203">
            <v>0</v>
          </cell>
          <cell r="P2203">
            <v>0</v>
          </cell>
          <cell r="Q2203">
            <v>0</v>
          </cell>
          <cell r="R2203">
            <v>0</v>
          </cell>
          <cell r="S2203">
            <v>0</v>
          </cell>
          <cell r="T2203">
            <v>0</v>
          </cell>
          <cell r="U2203">
            <v>0</v>
          </cell>
          <cell r="V2203">
            <v>0</v>
          </cell>
          <cell r="W2203">
            <v>0</v>
          </cell>
          <cell r="X2203">
            <v>0</v>
          </cell>
          <cell r="Y2203">
            <v>0</v>
          </cell>
          <cell r="Z2203">
            <v>0</v>
          </cell>
          <cell r="AA2203">
            <v>0</v>
          </cell>
          <cell r="AB2203">
            <v>0</v>
          </cell>
          <cell r="AC2203">
            <v>0</v>
          </cell>
          <cell r="AD2203">
            <v>0</v>
          </cell>
          <cell r="AE2203">
            <v>0</v>
          </cell>
          <cell r="AF2203">
            <v>0</v>
          </cell>
          <cell r="AG2203">
            <v>0</v>
          </cell>
          <cell r="AH2203">
            <v>0</v>
          </cell>
          <cell r="AI2203">
            <v>0</v>
          </cell>
        </row>
        <row r="2204">
          <cell r="C2204" t="str">
            <v>SL1101300</v>
          </cell>
          <cell r="D2204">
            <v>0</v>
          </cell>
          <cell r="E2204">
            <v>0</v>
          </cell>
          <cell r="F2204">
            <v>0</v>
          </cell>
          <cell r="G2204">
            <v>0</v>
          </cell>
          <cell r="J2204">
            <v>0</v>
          </cell>
          <cell r="K2204">
            <v>0</v>
          </cell>
          <cell r="L2204">
            <v>0</v>
          </cell>
          <cell r="M2204">
            <v>0</v>
          </cell>
          <cell r="N2204">
            <v>0</v>
          </cell>
          <cell r="O2204">
            <v>0</v>
          </cell>
          <cell r="P2204">
            <v>0</v>
          </cell>
          <cell r="Q2204">
            <v>0</v>
          </cell>
          <cell r="R2204">
            <v>0</v>
          </cell>
          <cell r="S2204">
            <v>0</v>
          </cell>
          <cell r="T2204">
            <v>0</v>
          </cell>
          <cell r="U2204">
            <v>0</v>
          </cell>
          <cell r="V2204">
            <v>0</v>
          </cell>
          <cell r="W2204">
            <v>0</v>
          </cell>
          <cell r="X2204">
            <v>0</v>
          </cell>
          <cell r="Y2204">
            <v>0</v>
          </cell>
          <cell r="Z2204">
            <v>0</v>
          </cell>
          <cell r="AA2204">
            <v>0</v>
          </cell>
          <cell r="AB2204">
            <v>0</v>
          </cell>
          <cell r="AC2204">
            <v>0</v>
          </cell>
          <cell r="AD2204">
            <v>0</v>
          </cell>
          <cell r="AE2204">
            <v>0</v>
          </cell>
          <cell r="AF2204">
            <v>0</v>
          </cell>
          <cell r="AG2204">
            <v>0</v>
          </cell>
          <cell r="AH2204">
            <v>0</v>
          </cell>
          <cell r="AI2204">
            <v>0</v>
          </cell>
        </row>
        <row r="2205">
          <cell r="C2205" t="str">
            <v>SL1101400</v>
          </cell>
          <cell r="D2205">
            <v>0</v>
          </cell>
          <cell r="E2205">
            <v>0</v>
          </cell>
          <cell r="F2205">
            <v>0</v>
          </cell>
          <cell r="G2205">
            <v>0</v>
          </cell>
          <cell r="J2205">
            <v>0</v>
          </cell>
          <cell r="K2205">
            <v>0</v>
          </cell>
          <cell r="L2205">
            <v>0</v>
          </cell>
          <cell r="M2205">
            <v>0</v>
          </cell>
          <cell r="N2205">
            <v>0</v>
          </cell>
          <cell r="O2205">
            <v>0</v>
          </cell>
          <cell r="P2205">
            <v>0</v>
          </cell>
          <cell r="Q2205">
            <v>0</v>
          </cell>
          <cell r="R2205">
            <v>0</v>
          </cell>
          <cell r="S2205">
            <v>0</v>
          </cell>
          <cell r="T2205">
            <v>0</v>
          </cell>
          <cell r="U2205">
            <v>0</v>
          </cell>
          <cell r="V2205">
            <v>0</v>
          </cell>
          <cell r="W2205">
            <v>0</v>
          </cell>
          <cell r="X2205">
            <v>0</v>
          </cell>
          <cell r="Y2205">
            <v>0</v>
          </cell>
          <cell r="Z2205">
            <v>0</v>
          </cell>
          <cell r="AA2205">
            <v>0</v>
          </cell>
          <cell r="AB2205">
            <v>0</v>
          </cell>
          <cell r="AC2205">
            <v>0</v>
          </cell>
          <cell r="AD2205">
            <v>0</v>
          </cell>
          <cell r="AE2205">
            <v>0</v>
          </cell>
          <cell r="AF2205">
            <v>0</v>
          </cell>
          <cell r="AG2205">
            <v>0</v>
          </cell>
          <cell r="AH2205">
            <v>0</v>
          </cell>
          <cell r="AI2205">
            <v>0</v>
          </cell>
        </row>
        <row r="2206">
          <cell r="C2206" t="str">
            <v>SL1101500</v>
          </cell>
          <cell r="D2206">
            <v>0</v>
          </cell>
          <cell r="E2206">
            <v>0</v>
          </cell>
          <cell r="F2206">
            <v>0</v>
          </cell>
          <cell r="G2206">
            <v>0</v>
          </cell>
          <cell r="J2206">
            <v>0</v>
          </cell>
          <cell r="K2206">
            <v>0</v>
          </cell>
          <cell r="L2206">
            <v>0</v>
          </cell>
          <cell r="M2206">
            <v>0</v>
          </cell>
          <cell r="N2206">
            <v>0</v>
          </cell>
          <cell r="O2206">
            <v>0</v>
          </cell>
          <cell r="P2206">
            <v>0</v>
          </cell>
          <cell r="Q2206">
            <v>0</v>
          </cell>
          <cell r="R2206">
            <v>0</v>
          </cell>
          <cell r="S2206">
            <v>0</v>
          </cell>
          <cell r="T2206">
            <v>0</v>
          </cell>
          <cell r="U2206">
            <v>0</v>
          </cell>
          <cell r="V2206">
            <v>0</v>
          </cell>
          <cell r="W2206">
            <v>0</v>
          </cell>
          <cell r="X2206">
            <v>0</v>
          </cell>
          <cell r="Y2206">
            <v>0</v>
          </cell>
          <cell r="Z2206">
            <v>0</v>
          </cell>
          <cell r="AA2206">
            <v>0</v>
          </cell>
          <cell r="AB2206">
            <v>0</v>
          </cell>
          <cell r="AC2206">
            <v>0</v>
          </cell>
          <cell r="AD2206">
            <v>0</v>
          </cell>
          <cell r="AE2206">
            <v>0</v>
          </cell>
          <cell r="AF2206">
            <v>0</v>
          </cell>
          <cell r="AG2206">
            <v>0</v>
          </cell>
          <cell r="AH2206">
            <v>0</v>
          </cell>
          <cell r="AI2206">
            <v>0</v>
          </cell>
        </row>
        <row r="2207">
          <cell r="C2207" t="str">
            <v>SL1101600</v>
          </cell>
          <cell r="D2207">
            <v>0</v>
          </cell>
          <cell r="E2207">
            <v>0</v>
          </cell>
          <cell r="F2207">
            <v>0</v>
          </cell>
          <cell r="G2207">
            <v>0</v>
          </cell>
          <cell r="J2207">
            <v>0</v>
          </cell>
          <cell r="K2207">
            <v>0</v>
          </cell>
          <cell r="L2207">
            <v>0</v>
          </cell>
          <cell r="M2207">
            <v>0</v>
          </cell>
          <cell r="N2207">
            <v>0</v>
          </cell>
          <cell r="O2207">
            <v>0</v>
          </cell>
          <cell r="P2207">
            <v>0</v>
          </cell>
          <cell r="Q2207">
            <v>0</v>
          </cell>
          <cell r="R2207">
            <v>0</v>
          </cell>
          <cell r="S2207">
            <v>0</v>
          </cell>
          <cell r="T2207">
            <v>0</v>
          </cell>
          <cell r="U2207">
            <v>0</v>
          </cell>
          <cell r="V2207">
            <v>0</v>
          </cell>
          <cell r="W2207">
            <v>0</v>
          </cell>
          <cell r="X2207">
            <v>0</v>
          </cell>
          <cell r="Y2207">
            <v>0</v>
          </cell>
          <cell r="Z2207">
            <v>0</v>
          </cell>
          <cell r="AA2207">
            <v>0</v>
          </cell>
          <cell r="AB2207">
            <v>0</v>
          </cell>
          <cell r="AC2207">
            <v>0</v>
          </cell>
          <cell r="AD2207">
            <v>0</v>
          </cell>
          <cell r="AE2207">
            <v>0</v>
          </cell>
          <cell r="AF2207">
            <v>0</v>
          </cell>
          <cell r="AG2207">
            <v>0</v>
          </cell>
          <cell r="AH2207">
            <v>0</v>
          </cell>
          <cell r="AI2207">
            <v>0</v>
          </cell>
        </row>
        <row r="2208">
          <cell r="C2208" t="str">
            <v>SL1101700</v>
          </cell>
          <cell r="D2208">
            <v>0</v>
          </cell>
          <cell r="E2208">
            <v>0</v>
          </cell>
          <cell r="F2208">
            <v>0</v>
          </cell>
          <cell r="G2208">
            <v>0</v>
          </cell>
          <cell r="J2208">
            <v>0</v>
          </cell>
          <cell r="K2208">
            <v>0</v>
          </cell>
          <cell r="L2208">
            <v>0</v>
          </cell>
          <cell r="M2208">
            <v>0</v>
          </cell>
          <cell r="N2208">
            <v>0</v>
          </cell>
          <cell r="O2208">
            <v>0</v>
          </cell>
          <cell r="P2208">
            <v>0</v>
          </cell>
          <cell r="Q2208">
            <v>0</v>
          </cell>
          <cell r="R2208">
            <v>0</v>
          </cell>
          <cell r="S2208">
            <v>0</v>
          </cell>
          <cell r="T2208">
            <v>0</v>
          </cell>
          <cell r="U2208">
            <v>0</v>
          </cell>
          <cell r="V2208">
            <v>0</v>
          </cell>
          <cell r="W2208">
            <v>0</v>
          </cell>
          <cell r="X2208">
            <v>0</v>
          </cell>
          <cell r="Y2208">
            <v>0</v>
          </cell>
          <cell r="Z2208">
            <v>0</v>
          </cell>
          <cell r="AA2208">
            <v>0</v>
          </cell>
          <cell r="AB2208">
            <v>0</v>
          </cell>
          <cell r="AC2208">
            <v>0</v>
          </cell>
          <cell r="AD2208">
            <v>0</v>
          </cell>
          <cell r="AE2208">
            <v>0</v>
          </cell>
          <cell r="AF2208">
            <v>0</v>
          </cell>
          <cell r="AG2208">
            <v>0</v>
          </cell>
          <cell r="AH2208">
            <v>0</v>
          </cell>
          <cell r="AI2208">
            <v>0</v>
          </cell>
        </row>
        <row r="2209">
          <cell r="C2209" t="str">
            <v>SL1101800</v>
          </cell>
          <cell r="D2209">
            <v>0</v>
          </cell>
          <cell r="E2209">
            <v>0</v>
          </cell>
          <cell r="F2209">
            <v>0</v>
          </cell>
          <cell r="G2209">
            <v>0</v>
          </cell>
          <cell r="J2209">
            <v>0</v>
          </cell>
          <cell r="K2209">
            <v>0</v>
          </cell>
          <cell r="L2209">
            <v>0</v>
          </cell>
          <cell r="M2209">
            <v>0</v>
          </cell>
          <cell r="N2209">
            <v>0</v>
          </cell>
          <cell r="O2209">
            <v>0</v>
          </cell>
          <cell r="P2209">
            <v>0</v>
          </cell>
          <cell r="Q2209">
            <v>0</v>
          </cell>
          <cell r="R2209">
            <v>0</v>
          </cell>
          <cell r="S2209">
            <v>0</v>
          </cell>
          <cell r="T2209">
            <v>0</v>
          </cell>
          <cell r="U2209">
            <v>0</v>
          </cell>
          <cell r="V2209">
            <v>0</v>
          </cell>
          <cell r="W2209">
            <v>0</v>
          </cell>
          <cell r="X2209">
            <v>0</v>
          </cell>
          <cell r="Y2209">
            <v>0</v>
          </cell>
          <cell r="Z2209">
            <v>0</v>
          </cell>
          <cell r="AA2209">
            <v>0</v>
          </cell>
          <cell r="AB2209">
            <v>0</v>
          </cell>
          <cell r="AC2209">
            <v>0</v>
          </cell>
          <cell r="AD2209">
            <v>0</v>
          </cell>
          <cell r="AE2209">
            <v>0</v>
          </cell>
          <cell r="AF2209">
            <v>0</v>
          </cell>
          <cell r="AG2209">
            <v>0</v>
          </cell>
          <cell r="AH2209">
            <v>0</v>
          </cell>
          <cell r="AI2209">
            <v>0</v>
          </cell>
        </row>
        <row r="2210">
          <cell r="C2210" t="str">
            <v>SL1101900</v>
          </cell>
          <cell r="D2210">
            <v>0</v>
          </cell>
          <cell r="E2210">
            <v>0</v>
          </cell>
          <cell r="F2210">
            <v>0</v>
          </cell>
          <cell r="G2210">
            <v>0</v>
          </cell>
          <cell r="J2210">
            <v>0</v>
          </cell>
          <cell r="K2210">
            <v>0</v>
          </cell>
          <cell r="L2210">
            <v>0</v>
          </cell>
          <cell r="M2210">
            <v>0</v>
          </cell>
          <cell r="N2210">
            <v>0</v>
          </cell>
          <cell r="O2210">
            <v>0</v>
          </cell>
          <cell r="P2210">
            <v>0</v>
          </cell>
          <cell r="Q2210">
            <v>0</v>
          </cell>
          <cell r="R2210">
            <v>0</v>
          </cell>
          <cell r="S2210">
            <v>0</v>
          </cell>
          <cell r="T2210">
            <v>0</v>
          </cell>
          <cell r="U2210">
            <v>0</v>
          </cell>
          <cell r="V2210">
            <v>0</v>
          </cell>
          <cell r="W2210">
            <v>0</v>
          </cell>
          <cell r="X2210">
            <v>0</v>
          </cell>
          <cell r="Y2210">
            <v>0</v>
          </cell>
          <cell r="Z2210">
            <v>0</v>
          </cell>
          <cell r="AA2210">
            <v>0</v>
          </cell>
          <cell r="AB2210">
            <v>0</v>
          </cell>
          <cell r="AC2210">
            <v>0</v>
          </cell>
          <cell r="AD2210">
            <v>0</v>
          </cell>
          <cell r="AE2210">
            <v>0</v>
          </cell>
          <cell r="AF2210">
            <v>0</v>
          </cell>
          <cell r="AG2210">
            <v>0</v>
          </cell>
          <cell r="AH2210">
            <v>0</v>
          </cell>
          <cell r="AI2210">
            <v>0</v>
          </cell>
        </row>
        <row r="2211">
          <cell r="C2211" t="str">
            <v>SL1102000</v>
          </cell>
          <cell r="D2211">
            <v>0</v>
          </cell>
          <cell r="E2211">
            <v>0</v>
          </cell>
          <cell r="F2211">
            <v>0</v>
          </cell>
          <cell r="G2211">
            <v>0</v>
          </cell>
          <cell r="J2211">
            <v>0</v>
          </cell>
          <cell r="K2211">
            <v>0</v>
          </cell>
          <cell r="L2211">
            <v>0</v>
          </cell>
          <cell r="M2211">
            <v>0</v>
          </cell>
          <cell r="N2211">
            <v>0</v>
          </cell>
          <cell r="O2211">
            <v>0</v>
          </cell>
          <cell r="P2211">
            <v>0</v>
          </cell>
          <cell r="Q2211">
            <v>0</v>
          </cell>
          <cell r="R2211">
            <v>0</v>
          </cell>
          <cell r="S2211">
            <v>0</v>
          </cell>
          <cell r="T2211">
            <v>0</v>
          </cell>
          <cell r="U2211">
            <v>0</v>
          </cell>
          <cell r="V2211">
            <v>0</v>
          </cell>
          <cell r="W2211">
            <v>0</v>
          </cell>
          <cell r="X2211">
            <v>0</v>
          </cell>
          <cell r="Y2211">
            <v>0</v>
          </cell>
          <cell r="Z2211">
            <v>0</v>
          </cell>
          <cell r="AA2211">
            <v>0</v>
          </cell>
          <cell r="AB2211">
            <v>0</v>
          </cell>
          <cell r="AC2211">
            <v>0</v>
          </cell>
          <cell r="AD2211">
            <v>0</v>
          </cell>
          <cell r="AE2211">
            <v>0</v>
          </cell>
          <cell r="AF2211">
            <v>0</v>
          </cell>
          <cell r="AG2211">
            <v>0</v>
          </cell>
          <cell r="AH2211">
            <v>0</v>
          </cell>
          <cell r="AI2211">
            <v>0</v>
          </cell>
        </row>
        <row r="2212">
          <cell r="C2212" t="str">
            <v>SL1102100</v>
          </cell>
          <cell r="D2212">
            <v>0</v>
          </cell>
          <cell r="E2212">
            <v>0</v>
          </cell>
          <cell r="F2212">
            <v>0</v>
          </cell>
          <cell r="G2212">
            <v>0</v>
          </cell>
          <cell r="J2212">
            <v>0</v>
          </cell>
          <cell r="K2212">
            <v>0</v>
          </cell>
          <cell r="L2212">
            <v>0</v>
          </cell>
          <cell r="M2212">
            <v>0</v>
          </cell>
          <cell r="N2212">
            <v>0</v>
          </cell>
          <cell r="O2212">
            <v>0</v>
          </cell>
          <cell r="P2212">
            <v>0</v>
          </cell>
          <cell r="Q2212">
            <v>0</v>
          </cell>
          <cell r="R2212">
            <v>0</v>
          </cell>
          <cell r="S2212">
            <v>0</v>
          </cell>
          <cell r="T2212">
            <v>0</v>
          </cell>
          <cell r="U2212">
            <v>0</v>
          </cell>
          <cell r="V2212">
            <v>0</v>
          </cell>
          <cell r="W2212">
            <v>0</v>
          </cell>
          <cell r="X2212">
            <v>0</v>
          </cell>
          <cell r="Y2212">
            <v>0</v>
          </cell>
          <cell r="Z2212">
            <v>0</v>
          </cell>
          <cell r="AA2212">
            <v>0</v>
          </cell>
          <cell r="AB2212">
            <v>0</v>
          </cell>
          <cell r="AC2212">
            <v>0</v>
          </cell>
          <cell r="AD2212">
            <v>0</v>
          </cell>
          <cell r="AE2212">
            <v>0</v>
          </cell>
          <cell r="AF2212">
            <v>0</v>
          </cell>
          <cell r="AG2212">
            <v>0</v>
          </cell>
          <cell r="AH2212">
            <v>0</v>
          </cell>
          <cell r="AI2212">
            <v>0</v>
          </cell>
        </row>
        <row r="2213">
          <cell r="C2213" t="str">
            <v>SL1102200</v>
          </cell>
          <cell r="D2213">
            <v>0</v>
          </cell>
          <cell r="E2213">
            <v>0</v>
          </cell>
          <cell r="F2213">
            <v>0</v>
          </cell>
          <cell r="G2213">
            <v>0</v>
          </cell>
          <cell r="J2213">
            <v>0</v>
          </cell>
          <cell r="K2213">
            <v>0</v>
          </cell>
          <cell r="L2213">
            <v>0</v>
          </cell>
          <cell r="M2213">
            <v>0</v>
          </cell>
          <cell r="N2213">
            <v>0</v>
          </cell>
          <cell r="O2213">
            <v>0</v>
          </cell>
          <cell r="P2213">
            <v>0</v>
          </cell>
          <cell r="Q2213">
            <v>0</v>
          </cell>
          <cell r="R2213">
            <v>0</v>
          </cell>
          <cell r="S2213">
            <v>0</v>
          </cell>
          <cell r="T2213">
            <v>0</v>
          </cell>
          <cell r="U2213">
            <v>0</v>
          </cell>
          <cell r="V2213">
            <v>0</v>
          </cell>
          <cell r="W2213">
            <v>0</v>
          </cell>
          <cell r="X2213">
            <v>0</v>
          </cell>
          <cell r="Y2213">
            <v>0</v>
          </cell>
          <cell r="Z2213">
            <v>0</v>
          </cell>
          <cell r="AA2213">
            <v>0</v>
          </cell>
          <cell r="AB2213">
            <v>0</v>
          </cell>
          <cell r="AC2213">
            <v>0</v>
          </cell>
          <cell r="AD2213">
            <v>0</v>
          </cell>
          <cell r="AE2213">
            <v>0</v>
          </cell>
          <cell r="AF2213">
            <v>0</v>
          </cell>
          <cell r="AG2213">
            <v>0</v>
          </cell>
          <cell r="AH2213">
            <v>0</v>
          </cell>
          <cell r="AI2213">
            <v>0</v>
          </cell>
        </row>
        <row r="2214">
          <cell r="C2214" t="str">
            <v>SL1102300</v>
          </cell>
          <cell r="D2214">
            <v>0</v>
          </cell>
          <cell r="E2214">
            <v>0</v>
          </cell>
          <cell r="F2214">
            <v>0</v>
          </cell>
          <cell r="G2214">
            <v>0</v>
          </cell>
          <cell r="J2214">
            <v>0</v>
          </cell>
          <cell r="K2214">
            <v>0</v>
          </cell>
          <cell r="L2214">
            <v>0</v>
          </cell>
          <cell r="M2214">
            <v>0</v>
          </cell>
          <cell r="N2214">
            <v>0</v>
          </cell>
          <cell r="O2214">
            <v>0</v>
          </cell>
          <cell r="P2214">
            <v>0</v>
          </cell>
          <cell r="Q2214">
            <v>0</v>
          </cell>
          <cell r="R2214">
            <v>0</v>
          </cell>
          <cell r="S2214">
            <v>0</v>
          </cell>
          <cell r="T2214">
            <v>0</v>
          </cell>
          <cell r="U2214">
            <v>0</v>
          </cell>
          <cell r="V2214">
            <v>0</v>
          </cell>
          <cell r="W2214">
            <v>0</v>
          </cell>
          <cell r="X2214">
            <v>0</v>
          </cell>
          <cell r="Y2214">
            <v>0</v>
          </cell>
          <cell r="Z2214">
            <v>0</v>
          </cell>
          <cell r="AA2214">
            <v>0</v>
          </cell>
          <cell r="AB2214">
            <v>0</v>
          </cell>
          <cell r="AC2214">
            <v>0</v>
          </cell>
          <cell r="AD2214">
            <v>0</v>
          </cell>
          <cell r="AE2214">
            <v>0</v>
          </cell>
          <cell r="AF2214">
            <v>0</v>
          </cell>
          <cell r="AG2214">
            <v>0</v>
          </cell>
          <cell r="AH2214">
            <v>0</v>
          </cell>
          <cell r="AI2214">
            <v>0</v>
          </cell>
        </row>
        <row r="2215">
          <cell r="C2215" t="str">
            <v>SL1102400</v>
          </cell>
          <cell r="D2215">
            <v>0</v>
          </cell>
          <cell r="E2215">
            <v>0</v>
          </cell>
          <cell r="F2215">
            <v>0</v>
          </cell>
          <cell r="G2215">
            <v>0</v>
          </cell>
          <cell r="J2215">
            <v>0</v>
          </cell>
          <cell r="K2215">
            <v>0</v>
          </cell>
          <cell r="L2215">
            <v>0</v>
          </cell>
          <cell r="M2215">
            <v>0</v>
          </cell>
          <cell r="N2215">
            <v>0</v>
          </cell>
          <cell r="O2215">
            <v>0</v>
          </cell>
          <cell r="P2215">
            <v>0</v>
          </cell>
          <cell r="Q2215">
            <v>0</v>
          </cell>
          <cell r="R2215">
            <v>0</v>
          </cell>
          <cell r="S2215">
            <v>0</v>
          </cell>
          <cell r="T2215">
            <v>0</v>
          </cell>
          <cell r="U2215">
            <v>0</v>
          </cell>
          <cell r="V2215">
            <v>0</v>
          </cell>
          <cell r="W2215">
            <v>0</v>
          </cell>
          <cell r="X2215">
            <v>0</v>
          </cell>
          <cell r="Y2215">
            <v>0</v>
          </cell>
          <cell r="Z2215">
            <v>0</v>
          </cell>
          <cell r="AA2215">
            <v>0</v>
          </cell>
          <cell r="AB2215">
            <v>0</v>
          </cell>
          <cell r="AC2215">
            <v>0</v>
          </cell>
          <cell r="AD2215">
            <v>0</v>
          </cell>
          <cell r="AE2215">
            <v>0</v>
          </cell>
          <cell r="AF2215">
            <v>0</v>
          </cell>
          <cell r="AG2215">
            <v>0</v>
          </cell>
          <cell r="AH2215">
            <v>0</v>
          </cell>
          <cell r="AI2215">
            <v>0</v>
          </cell>
        </row>
        <row r="2216">
          <cell r="C2216" t="str">
            <v>SL1102500</v>
          </cell>
          <cell r="D2216">
            <v>0</v>
          </cell>
          <cell r="E2216">
            <v>0</v>
          </cell>
          <cell r="F2216">
            <v>0</v>
          </cell>
          <cell r="G2216">
            <v>0</v>
          </cell>
          <cell r="J2216">
            <v>0</v>
          </cell>
          <cell r="K2216">
            <v>0</v>
          </cell>
          <cell r="L2216">
            <v>0</v>
          </cell>
          <cell r="M2216">
            <v>0</v>
          </cell>
          <cell r="N2216">
            <v>0</v>
          </cell>
          <cell r="O2216">
            <v>0</v>
          </cell>
          <cell r="P2216">
            <v>0</v>
          </cell>
          <cell r="Q2216">
            <v>0</v>
          </cell>
          <cell r="R2216">
            <v>0</v>
          </cell>
          <cell r="S2216">
            <v>0</v>
          </cell>
          <cell r="T2216">
            <v>0</v>
          </cell>
          <cell r="U2216">
            <v>0</v>
          </cell>
          <cell r="V2216">
            <v>0</v>
          </cell>
          <cell r="W2216">
            <v>0</v>
          </cell>
          <cell r="X2216">
            <v>0</v>
          </cell>
          <cell r="Y2216">
            <v>0</v>
          </cell>
          <cell r="Z2216">
            <v>0</v>
          </cell>
          <cell r="AA2216">
            <v>0</v>
          </cell>
          <cell r="AB2216">
            <v>0</v>
          </cell>
          <cell r="AC2216">
            <v>0</v>
          </cell>
          <cell r="AD2216">
            <v>0</v>
          </cell>
          <cell r="AE2216">
            <v>0</v>
          </cell>
          <cell r="AF2216">
            <v>0</v>
          </cell>
          <cell r="AG2216">
            <v>0</v>
          </cell>
          <cell r="AH2216">
            <v>0</v>
          </cell>
          <cell r="AI2216">
            <v>0</v>
          </cell>
        </row>
        <row r="2217">
          <cell r="C2217" t="str">
            <v>SL1102600</v>
          </cell>
          <cell r="D2217">
            <v>0</v>
          </cell>
          <cell r="E2217">
            <v>0</v>
          </cell>
          <cell r="F2217">
            <v>0</v>
          </cell>
          <cell r="G2217">
            <v>0</v>
          </cell>
          <cell r="J2217">
            <v>0</v>
          </cell>
          <cell r="K2217">
            <v>0</v>
          </cell>
          <cell r="L2217">
            <v>0</v>
          </cell>
          <cell r="M2217">
            <v>0</v>
          </cell>
          <cell r="N2217">
            <v>0</v>
          </cell>
          <cell r="O2217">
            <v>0</v>
          </cell>
          <cell r="P2217">
            <v>0</v>
          </cell>
          <cell r="Q2217">
            <v>0</v>
          </cell>
          <cell r="R2217">
            <v>0</v>
          </cell>
          <cell r="S2217">
            <v>0</v>
          </cell>
          <cell r="T2217">
            <v>0</v>
          </cell>
          <cell r="U2217">
            <v>0</v>
          </cell>
          <cell r="V2217">
            <v>0</v>
          </cell>
          <cell r="W2217">
            <v>0</v>
          </cell>
          <cell r="X2217">
            <v>0</v>
          </cell>
          <cell r="Y2217">
            <v>0</v>
          </cell>
          <cell r="Z2217">
            <v>0</v>
          </cell>
          <cell r="AA2217">
            <v>0</v>
          </cell>
          <cell r="AB2217">
            <v>0</v>
          </cell>
          <cell r="AC2217">
            <v>0</v>
          </cell>
          <cell r="AD2217">
            <v>0</v>
          </cell>
          <cell r="AE2217">
            <v>0</v>
          </cell>
          <cell r="AF2217">
            <v>0</v>
          </cell>
          <cell r="AG2217">
            <v>0</v>
          </cell>
          <cell r="AH2217">
            <v>0</v>
          </cell>
          <cell r="AI2217">
            <v>0</v>
          </cell>
        </row>
        <row r="2218">
          <cell r="C2218" t="str">
            <v>SL1102700</v>
          </cell>
          <cell r="D2218">
            <v>0</v>
          </cell>
          <cell r="E2218">
            <v>0</v>
          </cell>
          <cell r="F2218">
            <v>0</v>
          </cell>
          <cell r="G2218">
            <v>0</v>
          </cell>
          <cell r="J2218">
            <v>0</v>
          </cell>
          <cell r="K2218">
            <v>0</v>
          </cell>
          <cell r="L2218">
            <v>0</v>
          </cell>
          <cell r="M2218">
            <v>0</v>
          </cell>
          <cell r="N2218">
            <v>0</v>
          </cell>
          <cell r="O2218">
            <v>0</v>
          </cell>
          <cell r="P2218">
            <v>0</v>
          </cell>
          <cell r="Q2218">
            <v>0</v>
          </cell>
          <cell r="R2218">
            <v>0</v>
          </cell>
          <cell r="S2218">
            <v>0</v>
          </cell>
          <cell r="T2218">
            <v>0</v>
          </cell>
          <cell r="U2218">
            <v>0</v>
          </cell>
          <cell r="V2218">
            <v>0</v>
          </cell>
          <cell r="W2218">
            <v>0</v>
          </cell>
          <cell r="X2218">
            <v>0</v>
          </cell>
          <cell r="Y2218">
            <v>0</v>
          </cell>
          <cell r="Z2218">
            <v>0</v>
          </cell>
          <cell r="AA2218">
            <v>0</v>
          </cell>
          <cell r="AB2218">
            <v>0</v>
          </cell>
          <cell r="AC2218">
            <v>0</v>
          </cell>
          <cell r="AD2218">
            <v>0</v>
          </cell>
          <cell r="AE2218">
            <v>0</v>
          </cell>
          <cell r="AF2218">
            <v>0</v>
          </cell>
          <cell r="AG2218">
            <v>0</v>
          </cell>
          <cell r="AH2218">
            <v>0</v>
          </cell>
          <cell r="AI2218">
            <v>0</v>
          </cell>
        </row>
        <row r="2219">
          <cell r="C2219" t="str">
            <v>SL1102800</v>
          </cell>
          <cell r="D2219">
            <v>0</v>
          </cell>
          <cell r="E2219">
            <v>0</v>
          </cell>
          <cell r="F2219">
            <v>0</v>
          </cell>
          <cell r="G2219">
            <v>0</v>
          </cell>
          <cell r="J2219">
            <v>0</v>
          </cell>
          <cell r="K2219">
            <v>0</v>
          </cell>
          <cell r="L2219">
            <v>0</v>
          </cell>
          <cell r="M2219">
            <v>0</v>
          </cell>
          <cell r="N2219">
            <v>0</v>
          </cell>
          <cell r="O2219">
            <v>0</v>
          </cell>
          <cell r="P2219">
            <v>0</v>
          </cell>
          <cell r="Q2219">
            <v>0</v>
          </cell>
          <cell r="R2219">
            <v>0</v>
          </cell>
          <cell r="S2219">
            <v>0</v>
          </cell>
          <cell r="T2219">
            <v>0</v>
          </cell>
          <cell r="U2219">
            <v>0</v>
          </cell>
          <cell r="V2219">
            <v>0</v>
          </cell>
          <cell r="W2219">
            <v>0</v>
          </cell>
          <cell r="X2219">
            <v>0</v>
          </cell>
          <cell r="Y2219">
            <v>0</v>
          </cell>
          <cell r="Z2219">
            <v>0</v>
          </cell>
          <cell r="AA2219">
            <v>0</v>
          </cell>
          <cell r="AB2219">
            <v>0</v>
          </cell>
          <cell r="AC2219">
            <v>0</v>
          </cell>
          <cell r="AD2219">
            <v>0</v>
          </cell>
          <cell r="AE2219">
            <v>0</v>
          </cell>
          <cell r="AF2219">
            <v>0</v>
          </cell>
          <cell r="AG2219">
            <v>0</v>
          </cell>
          <cell r="AH2219">
            <v>0</v>
          </cell>
          <cell r="AI2219">
            <v>0</v>
          </cell>
        </row>
        <row r="2220">
          <cell r="C2220" t="str">
            <v>SL1102900</v>
          </cell>
          <cell r="D2220">
            <v>0</v>
          </cell>
          <cell r="E2220">
            <v>0</v>
          </cell>
          <cell r="F2220">
            <v>0</v>
          </cell>
          <cell r="G2220">
            <v>0</v>
          </cell>
          <cell r="J2220">
            <v>0</v>
          </cell>
          <cell r="K2220">
            <v>0</v>
          </cell>
          <cell r="L2220">
            <v>0</v>
          </cell>
          <cell r="M2220">
            <v>0</v>
          </cell>
          <cell r="N2220">
            <v>0</v>
          </cell>
          <cell r="O2220">
            <v>0</v>
          </cell>
          <cell r="P2220">
            <v>0</v>
          </cell>
          <cell r="Q2220">
            <v>0</v>
          </cell>
          <cell r="R2220">
            <v>0</v>
          </cell>
          <cell r="S2220">
            <v>0</v>
          </cell>
          <cell r="T2220">
            <v>0</v>
          </cell>
          <cell r="U2220">
            <v>0</v>
          </cell>
          <cell r="V2220">
            <v>0</v>
          </cell>
          <cell r="W2220">
            <v>0</v>
          </cell>
          <cell r="X2220">
            <v>0</v>
          </cell>
          <cell r="Y2220">
            <v>0</v>
          </cell>
          <cell r="Z2220">
            <v>0</v>
          </cell>
          <cell r="AA2220">
            <v>0</v>
          </cell>
          <cell r="AB2220">
            <v>0</v>
          </cell>
          <cell r="AC2220">
            <v>0</v>
          </cell>
          <cell r="AD2220">
            <v>0</v>
          </cell>
          <cell r="AE2220">
            <v>0</v>
          </cell>
          <cell r="AF2220">
            <v>0</v>
          </cell>
          <cell r="AG2220">
            <v>0</v>
          </cell>
          <cell r="AH2220">
            <v>0</v>
          </cell>
          <cell r="AI2220">
            <v>0</v>
          </cell>
        </row>
        <row r="2221">
          <cell r="C2221" t="str">
            <v>SL1103000</v>
          </cell>
          <cell r="D2221">
            <v>0</v>
          </cell>
          <cell r="E2221">
            <v>0</v>
          </cell>
          <cell r="F2221">
            <v>0</v>
          </cell>
          <cell r="G2221">
            <v>0</v>
          </cell>
          <cell r="J2221">
            <v>0</v>
          </cell>
          <cell r="K2221">
            <v>0</v>
          </cell>
          <cell r="L2221">
            <v>0</v>
          </cell>
          <cell r="M2221">
            <v>0</v>
          </cell>
          <cell r="N2221">
            <v>0</v>
          </cell>
          <cell r="O2221">
            <v>0</v>
          </cell>
          <cell r="P2221">
            <v>0</v>
          </cell>
          <cell r="Q2221">
            <v>0</v>
          </cell>
          <cell r="R2221">
            <v>0</v>
          </cell>
          <cell r="S2221">
            <v>0</v>
          </cell>
          <cell r="T2221">
            <v>0</v>
          </cell>
          <cell r="U2221">
            <v>0</v>
          </cell>
          <cell r="V2221">
            <v>0</v>
          </cell>
          <cell r="W2221">
            <v>0</v>
          </cell>
          <cell r="X2221">
            <v>0</v>
          </cell>
          <cell r="Y2221">
            <v>0</v>
          </cell>
          <cell r="Z2221">
            <v>0</v>
          </cell>
          <cell r="AA2221">
            <v>0</v>
          </cell>
          <cell r="AB2221">
            <v>0</v>
          </cell>
          <cell r="AC2221">
            <v>0</v>
          </cell>
          <cell r="AD2221">
            <v>0</v>
          </cell>
          <cell r="AE2221">
            <v>0</v>
          </cell>
          <cell r="AF2221">
            <v>0</v>
          </cell>
          <cell r="AG2221">
            <v>0</v>
          </cell>
          <cell r="AH2221">
            <v>0</v>
          </cell>
          <cell r="AI2221">
            <v>0</v>
          </cell>
        </row>
        <row r="2222">
          <cell r="C2222" t="str">
            <v>SL1103100</v>
          </cell>
          <cell r="D2222">
            <v>0</v>
          </cell>
          <cell r="E2222">
            <v>0</v>
          </cell>
          <cell r="F2222">
            <v>0</v>
          </cell>
          <cell r="G2222">
            <v>0</v>
          </cell>
          <cell r="J2222">
            <v>0</v>
          </cell>
          <cell r="K2222">
            <v>0</v>
          </cell>
          <cell r="L2222">
            <v>0</v>
          </cell>
          <cell r="M2222">
            <v>0</v>
          </cell>
          <cell r="N2222">
            <v>0</v>
          </cell>
          <cell r="O2222">
            <v>0</v>
          </cell>
          <cell r="P2222">
            <v>0</v>
          </cell>
          <cell r="Q2222">
            <v>0</v>
          </cell>
          <cell r="R2222">
            <v>0</v>
          </cell>
          <cell r="S2222">
            <v>0</v>
          </cell>
          <cell r="T2222">
            <v>0</v>
          </cell>
          <cell r="U2222">
            <v>0</v>
          </cell>
          <cell r="V2222">
            <v>0</v>
          </cell>
          <cell r="W2222">
            <v>0</v>
          </cell>
          <cell r="X2222">
            <v>0</v>
          </cell>
          <cell r="Y2222">
            <v>0</v>
          </cell>
          <cell r="Z2222">
            <v>0</v>
          </cell>
          <cell r="AA2222">
            <v>0</v>
          </cell>
          <cell r="AB2222">
            <v>0</v>
          </cell>
          <cell r="AC2222">
            <v>0</v>
          </cell>
          <cell r="AD2222">
            <v>0</v>
          </cell>
          <cell r="AE2222">
            <v>0</v>
          </cell>
          <cell r="AF2222">
            <v>0</v>
          </cell>
          <cell r="AG2222">
            <v>0</v>
          </cell>
          <cell r="AH2222">
            <v>0</v>
          </cell>
          <cell r="AI2222">
            <v>0</v>
          </cell>
        </row>
        <row r="2223">
          <cell r="C2223" t="str">
            <v>SL1103200</v>
          </cell>
          <cell r="D2223">
            <v>0</v>
          </cell>
          <cell r="E2223">
            <v>0</v>
          </cell>
          <cell r="F2223">
            <v>0</v>
          </cell>
          <cell r="G2223">
            <v>0</v>
          </cell>
          <cell r="J2223">
            <v>0</v>
          </cell>
          <cell r="K2223">
            <v>0</v>
          </cell>
          <cell r="L2223">
            <v>0</v>
          </cell>
          <cell r="M2223">
            <v>0</v>
          </cell>
          <cell r="N2223">
            <v>0</v>
          </cell>
          <cell r="O2223">
            <v>0</v>
          </cell>
          <cell r="P2223">
            <v>0</v>
          </cell>
          <cell r="Q2223">
            <v>0</v>
          </cell>
          <cell r="R2223">
            <v>0</v>
          </cell>
          <cell r="S2223">
            <v>0</v>
          </cell>
          <cell r="T2223">
            <v>0</v>
          </cell>
          <cell r="U2223">
            <v>0</v>
          </cell>
          <cell r="V2223">
            <v>0</v>
          </cell>
          <cell r="W2223">
            <v>0</v>
          </cell>
          <cell r="X2223">
            <v>0</v>
          </cell>
          <cell r="Y2223">
            <v>0</v>
          </cell>
          <cell r="Z2223">
            <v>0</v>
          </cell>
          <cell r="AA2223">
            <v>0</v>
          </cell>
          <cell r="AB2223">
            <v>0</v>
          </cell>
          <cell r="AC2223">
            <v>0</v>
          </cell>
          <cell r="AD2223">
            <v>0</v>
          </cell>
          <cell r="AE2223">
            <v>0</v>
          </cell>
          <cell r="AF2223">
            <v>0</v>
          </cell>
          <cell r="AG2223">
            <v>0</v>
          </cell>
          <cell r="AH2223">
            <v>0</v>
          </cell>
          <cell r="AI2223">
            <v>0</v>
          </cell>
        </row>
        <row r="2224">
          <cell r="C2224" t="str">
            <v>SL1103300</v>
          </cell>
          <cell r="D2224">
            <v>0</v>
          </cell>
          <cell r="E2224">
            <v>0</v>
          </cell>
          <cell r="F2224">
            <v>0</v>
          </cell>
          <cell r="G2224">
            <v>0</v>
          </cell>
          <cell r="J2224">
            <v>0</v>
          </cell>
          <cell r="K2224">
            <v>0</v>
          </cell>
          <cell r="L2224">
            <v>0</v>
          </cell>
          <cell r="M2224">
            <v>0</v>
          </cell>
          <cell r="N2224">
            <v>0</v>
          </cell>
          <cell r="O2224">
            <v>0</v>
          </cell>
          <cell r="P2224">
            <v>0</v>
          </cell>
          <cell r="Q2224">
            <v>0</v>
          </cell>
          <cell r="R2224">
            <v>0</v>
          </cell>
          <cell r="S2224">
            <v>0</v>
          </cell>
          <cell r="T2224">
            <v>0</v>
          </cell>
          <cell r="U2224">
            <v>0</v>
          </cell>
          <cell r="V2224">
            <v>0</v>
          </cell>
          <cell r="W2224">
            <v>0</v>
          </cell>
          <cell r="X2224">
            <v>0</v>
          </cell>
          <cell r="Y2224">
            <v>0</v>
          </cell>
          <cell r="Z2224">
            <v>0</v>
          </cell>
          <cell r="AA2224">
            <v>0</v>
          </cell>
          <cell r="AB2224">
            <v>0</v>
          </cell>
          <cell r="AC2224">
            <v>0</v>
          </cell>
          <cell r="AD2224">
            <v>0</v>
          </cell>
          <cell r="AE2224">
            <v>0</v>
          </cell>
          <cell r="AF2224">
            <v>0</v>
          </cell>
          <cell r="AG2224">
            <v>0</v>
          </cell>
          <cell r="AH2224">
            <v>0</v>
          </cell>
          <cell r="AI2224">
            <v>0</v>
          </cell>
        </row>
        <row r="2225">
          <cell r="C2225" t="str">
            <v>SL1103400</v>
          </cell>
          <cell r="D2225">
            <v>0</v>
          </cell>
          <cell r="E2225">
            <v>0</v>
          </cell>
          <cell r="F2225">
            <v>0</v>
          </cell>
          <cell r="G2225">
            <v>0</v>
          </cell>
          <cell r="J2225">
            <v>0</v>
          </cell>
          <cell r="K2225">
            <v>0</v>
          </cell>
          <cell r="L2225">
            <v>0</v>
          </cell>
          <cell r="M2225">
            <v>0</v>
          </cell>
          <cell r="N2225">
            <v>0</v>
          </cell>
          <cell r="O2225">
            <v>0</v>
          </cell>
          <cell r="P2225">
            <v>0</v>
          </cell>
          <cell r="Q2225">
            <v>0</v>
          </cell>
          <cell r="R2225">
            <v>0</v>
          </cell>
          <cell r="S2225">
            <v>0</v>
          </cell>
          <cell r="T2225">
            <v>0</v>
          </cell>
          <cell r="U2225">
            <v>0</v>
          </cell>
          <cell r="V2225">
            <v>0</v>
          </cell>
          <cell r="W2225">
            <v>0</v>
          </cell>
          <cell r="X2225">
            <v>0</v>
          </cell>
          <cell r="Y2225">
            <v>0</v>
          </cell>
          <cell r="Z2225">
            <v>0</v>
          </cell>
          <cell r="AA2225">
            <v>0</v>
          </cell>
          <cell r="AB2225">
            <v>0</v>
          </cell>
          <cell r="AC2225">
            <v>0</v>
          </cell>
          <cell r="AD2225">
            <v>0</v>
          </cell>
          <cell r="AE2225">
            <v>0</v>
          </cell>
          <cell r="AF2225">
            <v>0</v>
          </cell>
          <cell r="AG2225">
            <v>0</v>
          </cell>
          <cell r="AH2225">
            <v>0</v>
          </cell>
          <cell r="AI2225">
            <v>0</v>
          </cell>
        </row>
        <row r="2226">
          <cell r="C2226" t="str">
            <v>SL1103500</v>
          </cell>
          <cell r="D2226">
            <v>0</v>
          </cell>
          <cell r="E2226">
            <v>0</v>
          </cell>
          <cell r="F2226">
            <v>0</v>
          </cell>
          <cell r="G2226">
            <v>0</v>
          </cell>
          <cell r="J2226">
            <v>0</v>
          </cell>
          <cell r="K2226">
            <v>0</v>
          </cell>
          <cell r="L2226">
            <v>0</v>
          </cell>
          <cell r="M2226">
            <v>0</v>
          </cell>
          <cell r="N2226">
            <v>0</v>
          </cell>
          <cell r="O2226">
            <v>0</v>
          </cell>
          <cell r="P2226">
            <v>0</v>
          </cell>
          <cell r="Q2226">
            <v>0</v>
          </cell>
          <cell r="R2226">
            <v>0</v>
          </cell>
          <cell r="S2226">
            <v>0</v>
          </cell>
          <cell r="T2226">
            <v>0</v>
          </cell>
          <cell r="U2226">
            <v>0</v>
          </cell>
          <cell r="V2226">
            <v>0</v>
          </cell>
          <cell r="W2226">
            <v>0</v>
          </cell>
          <cell r="X2226">
            <v>0</v>
          </cell>
          <cell r="Y2226">
            <v>0</v>
          </cell>
          <cell r="Z2226">
            <v>0</v>
          </cell>
          <cell r="AA2226">
            <v>0</v>
          </cell>
          <cell r="AB2226">
            <v>0</v>
          </cell>
          <cell r="AC2226">
            <v>0</v>
          </cell>
          <cell r="AD2226">
            <v>0</v>
          </cell>
          <cell r="AE2226">
            <v>0</v>
          </cell>
          <cell r="AF2226">
            <v>0</v>
          </cell>
          <cell r="AG2226">
            <v>0</v>
          </cell>
          <cell r="AH2226">
            <v>0</v>
          </cell>
          <cell r="AI2226">
            <v>0</v>
          </cell>
        </row>
        <row r="2227">
          <cell r="C2227" t="str">
            <v>SL1103600</v>
          </cell>
          <cell r="D2227">
            <v>0</v>
          </cell>
          <cell r="E2227">
            <v>0</v>
          </cell>
          <cell r="F2227">
            <v>0</v>
          </cell>
          <cell r="G2227">
            <v>0</v>
          </cell>
          <cell r="J2227">
            <v>0</v>
          </cell>
          <cell r="K2227">
            <v>0</v>
          </cell>
          <cell r="L2227">
            <v>0</v>
          </cell>
          <cell r="M2227">
            <v>0</v>
          </cell>
          <cell r="N2227">
            <v>0</v>
          </cell>
          <cell r="O2227">
            <v>0</v>
          </cell>
          <cell r="P2227">
            <v>0</v>
          </cell>
          <cell r="Q2227">
            <v>0</v>
          </cell>
          <cell r="R2227">
            <v>0</v>
          </cell>
          <cell r="S2227">
            <v>0</v>
          </cell>
          <cell r="T2227">
            <v>0</v>
          </cell>
          <cell r="U2227">
            <v>0</v>
          </cell>
          <cell r="V2227">
            <v>0</v>
          </cell>
          <cell r="W2227">
            <v>0</v>
          </cell>
          <cell r="X2227">
            <v>0</v>
          </cell>
          <cell r="Y2227">
            <v>0</v>
          </cell>
          <cell r="Z2227">
            <v>0</v>
          </cell>
          <cell r="AA2227">
            <v>0</v>
          </cell>
          <cell r="AB2227">
            <v>0</v>
          </cell>
          <cell r="AC2227">
            <v>0</v>
          </cell>
          <cell r="AD2227">
            <v>0</v>
          </cell>
          <cell r="AE2227">
            <v>0</v>
          </cell>
          <cell r="AF2227">
            <v>0</v>
          </cell>
          <cell r="AG2227">
            <v>0</v>
          </cell>
          <cell r="AH2227">
            <v>0</v>
          </cell>
          <cell r="AI2227">
            <v>0</v>
          </cell>
        </row>
        <row r="2228">
          <cell r="C2228" t="str">
            <v>SL1103700</v>
          </cell>
          <cell r="D2228">
            <v>0</v>
          </cell>
          <cell r="E2228">
            <v>0</v>
          </cell>
          <cell r="F2228">
            <v>0</v>
          </cell>
          <cell r="G2228">
            <v>0</v>
          </cell>
          <cell r="J2228">
            <v>0</v>
          </cell>
          <cell r="K2228">
            <v>0</v>
          </cell>
          <cell r="L2228">
            <v>0</v>
          </cell>
          <cell r="M2228">
            <v>0</v>
          </cell>
          <cell r="N2228">
            <v>0</v>
          </cell>
          <cell r="O2228">
            <v>0</v>
          </cell>
          <cell r="P2228">
            <v>0</v>
          </cell>
          <cell r="Q2228">
            <v>0</v>
          </cell>
          <cell r="R2228">
            <v>0</v>
          </cell>
          <cell r="S2228">
            <v>0</v>
          </cell>
          <cell r="T2228">
            <v>0</v>
          </cell>
          <cell r="U2228">
            <v>0</v>
          </cell>
          <cell r="V2228">
            <v>0</v>
          </cell>
          <cell r="W2228">
            <v>0</v>
          </cell>
          <cell r="X2228">
            <v>0</v>
          </cell>
          <cell r="Y2228">
            <v>0</v>
          </cell>
          <cell r="Z2228">
            <v>0</v>
          </cell>
          <cell r="AA2228">
            <v>0</v>
          </cell>
          <cell r="AB2228">
            <v>0</v>
          </cell>
          <cell r="AC2228">
            <v>0</v>
          </cell>
          <cell r="AD2228">
            <v>0</v>
          </cell>
          <cell r="AE2228">
            <v>0</v>
          </cell>
          <cell r="AF2228">
            <v>0</v>
          </cell>
          <cell r="AG2228">
            <v>0</v>
          </cell>
          <cell r="AH2228">
            <v>0</v>
          </cell>
          <cell r="AI2228">
            <v>0</v>
          </cell>
        </row>
        <row r="2229">
          <cell r="C2229" t="str">
            <v>SL1103800</v>
          </cell>
          <cell r="D2229">
            <v>0</v>
          </cell>
          <cell r="E2229">
            <v>0</v>
          </cell>
          <cell r="F2229">
            <v>0</v>
          </cell>
          <cell r="G2229">
            <v>0</v>
          </cell>
          <cell r="J2229">
            <v>0</v>
          </cell>
          <cell r="K2229">
            <v>0</v>
          </cell>
          <cell r="L2229">
            <v>0</v>
          </cell>
          <cell r="M2229">
            <v>0</v>
          </cell>
          <cell r="N2229">
            <v>0</v>
          </cell>
          <cell r="O2229">
            <v>0</v>
          </cell>
          <cell r="P2229">
            <v>0</v>
          </cell>
          <cell r="Q2229">
            <v>0</v>
          </cell>
          <cell r="R2229">
            <v>0</v>
          </cell>
          <cell r="S2229">
            <v>0</v>
          </cell>
          <cell r="T2229">
            <v>0</v>
          </cell>
          <cell r="U2229">
            <v>0</v>
          </cell>
          <cell r="V2229">
            <v>0</v>
          </cell>
          <cell r="W2229">
            <v>0</v>
          </cell>
          <cell r="X2229">
            <v>0</v>
          </cell>
          <cell r="Y2229">
            <v>0</v>
          </cell>
          <cell r="Z2229">
            <v>0</v>
          </cell>
          <cell r="AA2229">
            <v>0</v>
          </cell>
          <cell r="AB2229">
            <v>0</v>
          </cell>
          <cell r="AC2229">
            <v>0</v>
          </cell>
          <cell r="AD2229">
            <v>0</v>
          </cell>
          <cell r="AE2229">
            <v>0</v>
          </cell>
          <cell r="AF2229">
            <v>0</v>
          </cell>
          <cell r="AG2229">
            <v>0</v>
          </cell>
          <cell r="AH2229">
            <v>0</v>
          </cell>
          <cell r="AI2229">
            <v>0</v>
          </cell>
        </row>
        <row r="2230">
          <cell r="C2230" t="str">
            <v>SL1103900</v>
          </cell>
          <cell r="D2230">
            <v>0</v>
          </cell>
          <cell r="E2230">
            <v>0</v>
          </cell>
          <cell r="F2230">
            <v>0</v>
          </cell>
          <cell r="G2230">
            <v>0</v>
          </cell>
          <cell r="J2230">
            <v>0</v>
          </cell>
          <cell r="K2230">
            <v>0</v>
          </cell>
          <cell r="L2230">
            <v>0</v>
          </cell>
          <cell r="M2230">
            <v>0</v>
          </cell>
          <cell r="N2230">
            <v>0</v>
          </cell>
          <cell r="O2230">
            <v>0</v>
          </cell>
          <cell r="P2230">
            <v>0</v>
          </cell>
          <cell r="Q2230">
            <v>0</v>
          </cell>
          <cell r="R2230">
            <v>0</v>
          </cell>
          <cell r="S2230">
            <v>0</v>
          </cell>
          <cell r="T2230">
            <v>0</v>
          </cell>
          <cell r="U2230">
            <v>0</v>
          </cell>
          <cell r="V2230">
            <v>0</v>
          </cell>
          <cell r="W2230">
            <v>0</v>
          </cell>
          <cell r="X2230">
            <v>0</v>
          </cell>
          <cell r="Y2230">
            <v>0</v>
          </cell>
          <cell r="Z2230">
            <v>0</v>
          </cell>
          <cell r="AA2230">
            <v>0</v>
          </cell>
          <cell r="AB2230">
            <v>0</v>
          </cell>
          <cell r="AC2230">
            <v>0</v>
          </cell>
          <cell r="AD2230">
            <v>0</v>
          </cell>
          <cell r="AE2230">
            <v>0</v>
          </cell>
          <cell r="AF2230">
            <v>0</v>
          </cell>
          <cell r="AG2230">
            <v>0</v>
          </cell>
          <cell r="AH2230">
            <v>0</v>
          </cell>
          <cell r="AI2230">
            <v>0</v>
          </cell>
        </row>
        <row r="2231">
          <cell r="C2231" t="str">
            <v>SL1104000</v>
          </cell>
          <cell r="D2231">
            <v>0</v>
          </cell>
          <cell r="E2231">
            <v>0</v>
          </cell>
          <cell r="F2231">
            <v>0</v>
          </cell>
          <cell r="G2231">
            <v>0</v>
          </cell>
          <cell r="J2231">
            <v>0</v>
          </cell>
          <cell r="K2231">
            <v>0</v>
          </cell>
          <cell r="L2231">
            <v>0</v>
          </cell>
          <cell r="M2231">
            <v>0</v>
          </cell>
          <cell r="N2231">
            <v>0</v>
          </cell>
          <cell r="O2231">
            <v>0</v>
          </cell>
          <cell r="P2231">
            <v>0</v>
          </cell>
          <cell r="Q2231">
            <v>0</v>
          </cell>
          <cell r="R2231">
            <v>0</v>
          </cell>
          <cell r="S2231">
            <v>0</v>
          </cell>
          <cell r="T2231">
            <v>0</v>
          </cell>
          <cell r="U2231">
            <v>0</v>
          </cell>
          <cell r="V2231">
            <v>0</v>
          </cell>
          <cell r="W2231">
            <v>0</v>
          </cell>
          <cell r="X2231">
            <v>0</v>
          </cell>
          <cell r="Y2231">
            <v>0</v>
          </cell>
          <cell r="Z2231">
            <v>0</v>
          </cell>
          <cell r="AA2231">
            <v>0</v>
          </cell>
          <cell r="AB2231">
            <v>0</v>
          </cell>
          <cell r="AC2231">
            <v>0</v>
          </cell>
          <cell r="AD2231">
            <v>0</v>
          </cell>
          <cell r="AE2231">
            <v>0</v>
          </cell>
          <cell r="AF2231">
            <v>0</v>
          </cell>
          <cell r="AG2231">
            <v>0</v>
          </cell>
          <cell r="AH2231">
            <v>0</v>
          </cell>
          <cell r="AI2231">
            <v>0</v>
          </cell>
        </row>
        <row r="2232">
          <cell r="C2232" t="str">
            <v>SL1104100</v>
          </cell>
          <cell r="D2232">
            <v>0</v>
          </cell>
          <cell r="E2232">
            <v>0</v>
          </cell>
          <cell r="F2232">
            <v>0</v>
          </cell>
          <cell r="G2232">
            <v>0</v>
          </cell>
          <cell r="J2232">
            <v>0</v>
          </cell>
          <cell r="K2232">
            <v>0</v>
          </cell>
          <cell r="L2232">
            <v>0</v>
          </cell>
          <cell r="M2232">
            <v>0</v>
          </cell>
          <cell r="N2232">
            <v>0</v>
          </cell>
          <cell r="O2232">
            <v>0</v>
          </cell>
          <cell r="P2232">
            <v>0</v>
          </cell>
          <cell r="Q2232">
            <v>0</v>
          </cell>
          <cell r="R2232">
            <v>0</v>
          </cell>
          <cell r="S2232">
            <v>0</v>
          </cell>
          <cell r="T2232">
            <v>0</v>
          </cell>
          <cell r="U2232">
            <v>0</v>
          </cell>
          <cell r="V2232">
            <v>0</v>
          </cell>
          <cell r="W2232">
            <v>0</v>
          </cell>
          <cell r="X2232">
            <v>0</v>
          </cell>
          <cell r="Y2232">
            <v>0</v>
          </cell>
          <cell r="Z2232">
            <v>0</v>
          </cell>
          <cell r="AA2232">
            <v>0</v>
          </cell>
          <cell r="AB2232">
            <v>0</v>
          </cell>
          <cell r="AC2232">
            <v>0</v>
          </cell>
          <cell r="AD2232">
            <v>0</v>
          </cell>
          <cell r="AE2232">
            <v>0</v>
          </cell>
          <cell r="AF2232">
            <v>0</v>
          </cell>
          <cell r="AG2232">
            <v>0</v>
          </cell>
          <cell r="AH2232">
            <v>0</v>
          </cell>
          <cell r="AI2232">
            <v>0</v>
          </cell>
        </row>
        <row r="2233">
          <cell r="C2233" t="str">
            <v>SL1104200</v>
          </cell>
          <cell r="D2233">
            <v>0</v>
          </cell>
          <cell r="E2233">
            <v>0</v>
          </cell>
          <cell r="F2233">
            <v>0</v>
          </cell>
          <cell r="G2233">
            <v>0</v>
          </cell>
          <cell r="J2233">
            <v>0</v>
          </cell>
          <cell r="K2233">
            <v>0</v>
          </cell>
          <cell r="L2233">
            <v>0</v>
          </cell>
          <cell r="M2233">
            <v>0</v>
          </cell>
          <cell r="N2233">
            <v>0</v>
          </cell>
          <cell r="O2233">
            <v>0</v>
          </cell>
          <cell r="P2233">
            <v>0</v>
          </cell>
          <cell r="Q2233">
            <v>0</v>
          </cell>
          <cell r="R2233">
            <v>0</v>
          </cell>
          <cell r="S2233">
            <v>0</v>
          </cell>
          <cell r="T2233">
            <v>0</v>
          </cell>
          <cell r="U2233">
            <v>0</v>
          </cell>
          <cell r="V2233">
            <v>0</v>
          </cell>
          <cell r="W2233">
            <v>0</v>
          </cell>
          <cell r="X2233">
            <v>0</v>
          </cell>
          <cell r="Y2233">
            <v>0</v>
          </cell>
          <cell r="Z2233">
            <v>0</v>
          </cell>
          <cell r="AA2233">
            <v>0</v>
          </cell>
          <cell r="AB2233">
            <v>0</v>
          </cell>
          <cell r="AC2233">
            <v>0</v>
          </cell>
          <cell r="AD2233">
            <v>0</v>
          </cell>
          <cell r="AE2233">
            <v>0</v>
          </cell>
          <cell r="AF2233">
            <v>0</v>
          </cell>
          <cell r="AG2233">
            <v>0</v>
          </cell>
          <cell r="AH2233">
            <v>0</v>
          </cell>
          <cell r="AI2233">
            <v>0</v>
          </cell>
        </row>
        <row r="2234">
          <cell r="C2234" t="str">
            <v>SL1104300</v>
          </cell>
          <cell r="D2234">
            <v>0</v>
          </cell>
          <cell r="E2234">
            <v>0</v>
          </cell>
          <cell r="F2234">
            <v>0</v>
          </cell>
          <cell r="G2234">
            <v>0</v>
          </cell>
          <cell r="J2234">
            <v>0</v>
          </cell>
          <cell r="K2234">
            <v>0</v>
          </cell>
          <cell r="L2234">
            <v>0</v>
          </cell>
          <cell r="M2234">
            <v>0</v>
          </cell>
          <cell r="N2234">
            <v>0</v>
          </cell>
          <cell r="O2234">
            <v>0</v>
          </cell>
          <cell r="P2234">
            <v>0</v>
          </cell>
          <cell r="Q2234">
            <v>0</v>
          </cell>
          <cell r="R2234">
            <v>0</v>
          </cell>
          <cell r="S2234">
            <v>0</v>
          </cell>
          <cell r="T2234">
            <v>0</v>
          </cell>
          <cell r="U2234">
            <v>0</v>
          </cell>
          <cell r="V2234">
            <v>0</v>
          </cell>
          <cell r="W2234">
            <v>0</v>
          </cell>
          <cell r="X2234">
            <v>0</v>
          </cell>
          <cell r="Y2234">
            <v>0</v>
          </cell>
          <cell r="Z2234">
            <v>0</v>
          </cell>
          <cell r="AA2234">
            <v>0</v>
          </cell>
          <cell r="AB2234">
            <v>0</v>
          </cell>
          <cell r="AC2234">
            <v>0</v>
          </cell>
          <cell r="AD2234">
            <v>0</v>
          </cell>
          <cell r="AE2234">
            <v>0</v>
          </cell>
          <cell r="AF2234">
            <v>0</v>
          </cell>
          <cell r="AG2234">
            <v>0</v>
          </cell>
          <cell r="AH2234">
            <v>0</v>
          </cell>
          <cell r="AI2234">
            <v>0</v>
          </cell>
        </row>
        <row r="2235">
          <cell r="C2235" t="str">
            <v>SL1104400</v>
          </cell>
          <cell r="D2235">
            <v>0</v>
          </cell>
          <cell r="E2235">
            <v>0</v>
          </cell>
          <cell r="F2235">
            <v>0</v>
          </cell>
          <cell r="G2235">
            <v>0</v>
          </cell>
          <cell r="J2235">
            <v>0</v>
          </cell>
          <cell r="K2235">
            <v>0</v>
          </cell>
          <cell r="L2235">
            <v>0</v>
          </cell>
          <cell r="M2235">
            <v>0</v>
          </cell>
          <cell r="N2235">
            <v>0</v>
          </cell>
          <cell r="O2235">
            <v>0</v>
          </cell>
          <cell r="P2235">
            <v>0</v>
          </cell>
          <cell r="Q2235">
            <v>0</v>
          </cell>
          <cell r="R2235">
            <v>0</v>
          </cell>
          <cell r="S2235">
            <v>0</v>
          </cell>
          <cell r="T2235">
            <v>0</v>
          </cell>
          <cell r="U2235">
            <v>0</v>
          </cell>
          <cell r="V2235">
            <v>0</v>
          </cell>
          <cell r="W2235">
            <v>0</v>
          </cell>
          <cell r="X2235">
            <v>0</v>
          </cell>
          <cell r="Y2235">
            <v>0</v>
          </cell>
          <cell r="Z2235">
            <v>0</v>
          </cell>
          <cell r="AA2235">
            <v>0</v>
          </cell>
          <cell r="AB2235">
            <v>0</v>
          </cell>
          <cell r="AC2235">
            <v>0</v>
          </cell>
          <cell r="AD2235">
            <v>0</v>
          </cell>
          <cell r="AE2235">
            <v>0</v>
          </cell>
          <cell r="AF2235">
            <v>0</v>
          </cell>
          <cell r="AG2235">
            <v>0</v>
          </cell>
          <cell r="AH2235">
            <v>0</v>
          </cell>
          <cell r="AI2235">
            <v>0</v>
          </cell>
        </row>
        <row r="2236">
          <cell r="C2236" t="str">
            <v>SL1104500</v>
          </cell>
          <cell r="D2236">
            <v>0</v>
          </cell>
          <cell r="E2236">
            <v>0</v>
          </cell>
          <cell r="F2236">
            <v>0</v>
          </cell>
          <cell r="G2236">
            <v>0</v>
          </cell>
          <cell r="J2236">
            <v>0</v>
          </cell>
          <cell r="K2236">
            <v>0</v>
          </cell>
          <cell r="L2236">
            <v>0</v>
          </cell>
          <cell r="M2236">
            <v>0</v>
          </cell>
          <cell r="N2236">
            <v>0</v>
          </cell>
          <cell r="O2236">
            <v>0</v>
          </cell>
          <cell r="P2236">
            <v>0</v>
          </cell>
          <cell r="Q2236">
            <v>0</v>
          </cell>
          <cell r="R2236">
            <v>0</v>
          </cell>
          <cell r="S2236">
            <v>0</v>
          </cell>
          <cell r="T2236">
            <v>0</v>
          </cell>
          <cell r="U2236">
            <v>0</v>
          </cell>
          <cell r="V2236">
            <v>0</v>
          </cell>
          <cell r="W2236">
            <v>0</v>
          </cell>
          <cell r="X2236">
            <v>0</v>
          </cell>
          <cell r="Y2236">
            <v>0</v>
          </cell>
          <cell r="Z2236">
            <v>0</v>
          </cell>
          <cell r="AA2236">
            <v>0</v>
          </cell>
          <cell r="AB2236">
            <v>0</v>
          </cell>
          <cell r="AC2236">
            <v>0</v>
          </cell>
          <cell r="AD2236">
            <v>0</v>
          </cell>
          <cell r="AE2236">
            <v>0</v>
          </cell>
          <cell r="AF2236">
            <v>0</v>
          </cell>
          <cell r="AG2236">
            <v>0</v>
          </cell>
          <cell r="AH2236">
            <v>0</v>
          </cell>
          <cell r="AI2236">
            <v>0</v>
          </cell>
        </row>
        <row r="2237">
          <cell r="C2237" t="str">
            <v>SL1104600</v>
          </cell>
          <cell r="D2237">
            <v>0</v>
          </cell>
          <cell r="E2237">
            <v>0</v>
          </cell>
          <cell r="F2237">
            <v>0</v>
          </cell>
          <cell r="G2237">
            <v>0</v>
          </cell>
          <cell r="J2237">
            <v>0</v>
          </cell>
          <cell r="K2237">
            <v>0</v>
          </cell>
          <cell r="L2237">
            <v>0</v>
          </cell>
          <cell r="M2237">
            <v>0</v>
          </cell>
          <cell r="N2237">
            <v>0</v>
          </cell>
          <cell r="O2237">
            <v>0</v>
          </cell>
          <cell r="P2237">
            <v>0</v>
          </cell>
          <cell r="Q2237">
            <v>0</v>
          </cell>
          <cell r="R2237">
            <v>0</v>
          </cell>
          <cell r="S2237">
            <v>0</v>
          </cell>
          <cell r="T2237">
            <v>0</v>
          </cell>
          <cell r="U2237">
            <v>0</v>
          </cell>
          <cell r="V2237">
            <v>0</v>
          </cell>
          <cell r="W2237">
            <v>0</v>
          </cell>
          <cell r="X2237">
            <v>0</v>
          </cell>
          <cell r="Y2237">
            <v>0</v>
          </cell>
          <cell r="Z2237">
            <v>0</v>
          </cell>
          <cell r="AA2237">
            <v>0</v>
          </cell>
          <cell r="AB2237">
            <v>0</v>
          </cell>
          <cell r="AC2237">
            <v>0</v>
          </cell>
          <cell r="AD2237">
            <v>0</v>
          </cell>
          <cell r="AE2237">
            <v>0</v>
          </cell>
          <cell r="AF2237">
            <v>0</v>
          </cell>
          <cell r="AG2237">
            <v>0</v>
          </cell>
          <cell r="AH2237">
            <v>0</v>
          </cell>
          <cell r="AI2237">
            <v>0</v>
          </cell>
        </row>
        <row r="2238">
          <cell r="C2238" t="str">
            <v>SL1104700</v>
          </cell>
          <cell r="D2238">
            <v>0</v>
          </cell>
          <cell r="E2238">
            <v>0</v>
          </cell>
          <cell r="F2238">
            <v>0</v>
          </cell>
          <cell r="G2238">
            <v>0</v>
          </cell>
          <cell r="J2238">
            <v>0</v>
          </cell>
          <cell r="K2238">
            <v>0</v>
          </cell>
          <cell r="L2238">
            <v>0</v>
          </cell>
          <cell r="M2238">
            <v>0</v>
          </cell>
          <cell r="N2238">
            <v>0</v>
          </cell>
          <cell r="O2238">
            <v>0</v>
          </cell>
          <cell r="P2238">
            <v>0</v>
          </cell>
          <cell r="Q2238">
            <v>0</v>
          </cell>
          <cell r="R2238">
            <v>0</v>
          </cell>
          <cell r="S2238">
            <v>0</v>
          </cell>
          <cell r="T2238">
            <v>0</v>
          </cell>
          <cell r="U2238">
            <v>0</v>
          </cell>
          <cell r="V2238">
            <v>0</v>
          </cell>
          <cell r="W2238">
            <v>0</v>
          </cell>
          <cell r="X2238">
            <v>0</v>
          </cell>
          <cell r="Y2238">
            <v>0</v>
          </cell>
          <cell r="Z2238">
            <v>0</v>
          </cell>
          <cell r="AA2238">
            <v>0</v>
          </cell>
          <cell r="AB2238">
            <v>0</v>
          </cell>
          <cell r="AC2238">
            <v>0</v>
          </cell>
          <cell r="AD2238">
            <v>0</v>
          </cell>
          <cell r="AE2238">
            <v>0</v>
          </cell>
          <cell r="AF2238">
            <v>0</v>
          </cell>
          <cell r="AG2238">
            <v>0</v>
          </cell>
          <cell r="AH2238">
            <v>0</v>
          </cell>
          <cell r="AI2238">
            <v>0</v>
          </cell>
        </row>
        <row r="2239">
          <cell r="C2239" t="str">
            <v>SL1104800</v>
          </cell>
          <cell r="D2239">
            <v>0</v>
          </cell>
          <cell r="E2239">
            <v>0</v>
          </cell>
          <cell r="F2239">
            <v>0</v>
          </cell>
          <cell r="G2239">
            <v>0</v>
          </cell>
          <cell r="J2239">
            <v>0</v>
          </cell>
          <cell r="K2239">
            <v>0</v>
          </cell>
          <cell r="L2239">
            <v>0</v>
          </cell>
          <cell r="M2239">
            <v>0</v>
          </cell>
          <cell r="N2239">
            <v>0</v>
          </cell>
          <cell r="O2239">
            <v>0</v>
          </cell>
          <cell r="P2239">
            <v>0</v>
          </cell>
          <cell r="Q2239">
            <v>0</v>
          </cell>
          <cell r="R2239">
            <v>0</v>
          </cell>
          <cell r="S2239">
            <v>0</v>
          </cell>
          <cell r="T2239">
            <v>0</v>
          </cell>
          <cell r="U2239">
            <v>0</v>
          </cell>
          <cell r="V2239">
            <v>0</v>
          </cell>
          <cell r="W2239">
            <v>0</v>
          </cell>
          <cell r="X2239">
            <v>0</v>
          </cell>
          <cell r="Y2239">
            <v>0</v>
          </cell>
          <cell r="Z2239">
            <v>0</v>
          </cell>
          <cell r="AA2239">
            <v>0</v>
          </cell>
          <cell r="AB2239">
            <v>0</v>
          </cell>
          <cell r="AC2239">
            <v>0</v>
          </cell>
          <cell r="AD2239">
            <v>0</v>
          </cell>
          <cell r="AE2239">
            <v>0</v>
          </cell>
          <cell r="AF2239">
            <v>0</v>
          </cell>
          <cell r="AG2239">
            <v>0</v>
          </cell>
          <cell r="AH2239">
            <v>0</v>
          </cell>
          <cell r="AI2239">
            <v>0</v>
          </cell>
        </row>
        <row r="2240">
          <cell r="C2240" t="str">
            <v>SL1104900</v>
          </cell>
          <cell r="D2240">
            <v>0</v>
          </cell>
          <cell r="E2240">
            <v>0</v>
          </cell>
          <cell r="F2240">
            <v>0</v>
          </cell>
          <cell r="G2240">
            <v>0</v>
          </cell>
          <cell r="J2240">
            <v>0</v>
          </cell>
          <cell r="K2240">
            <v>0</v>
          </cell>
          <cell r="L2240">
            <v>0</v>
          </cell>
          <cell r="M2240">
            <v>0</v>
          </cell>
          <cell r="N2240">
            <v>0</v>
          </cell>
          <cell r="O2240">
            <v>0</v>
          </cell>
          <cell r="P2240">
            <v>0</v>
          </cell>
          <cell r="Q2240">
            <v>0</v>
          </cell>
          <cell r="R2240">
            <v>0</v>
          </cell>
          <cell r="S2240">
            <v>0</v>
          </cell>
          <cell r="T2240">
            <v>0</v>
          </cell>
          <cell r="U2240">
            <v>0</v>
          </cell>
          <cell r="V2240">
            <v>0</v>
          </cell>
          <cell r="W2240">
            <v>0</v>
          </cell>
          <cell r="X2240">
            <v>0</v>
          </cell>
          <cell r="Y2240">
            <v>0</v>
          </cell>
          <cell r="Z2240">
            <v>0</v>
          </cell>
          <cell r="AA2240">
            <v>0</v>
          </cell>
          <cell r="AB2240">
            <v>0</v>
          </cell>
          <cell r="AC2240">
            <v>0</v>
          </cell>
          <cell r="AD2240">
            <v>0</v>
          </cell>
          <cell r="AE2240">
            <v>0</v>
          </cell>
          <cell r="AF2240">
            <v>0</v>
          </cell>
          <cell r="AG2240">
            <v>0</v>
          </cell>
          <cell r="AH2240">
            <v>0</v>
          </cell>
          <cell r="AI2240">
            <v>0</v>
          </cell>
        </row>
        <row r="2241">
          <cell r="C2241" t="str">
            <v>SL1105000</v>
          </cell>
          <cell r="D2241">
            <v>0</v>
          </cell>
          <cell r="E2241">
            <v>0</v>
          </cell>
          <cell r="F2241">
            <v>0</v>
          </cell>
          <cell r="G2241">
            <v>0</v>
          </cell>
          <cell r="J2241">
            <v>0</v>
          </cell>
          <cell r="K2241">
            <v>0</v>
          </cell>
          <cell r="L2241">
            <v>0</v>
          </cell>
          <cell r="M2241">
            <v>0</v>
          </cell>
          <cell r="N2241">
            <v>0</v>
          </cell>
          <cell r="O2241">
            <v>0</v>
          </cell>
          <cell r="P2241">
            <v>0</v>
          </cell>
          <cell r="Q2241">
            <v>0</v>
          </cell>
          <cell r="R2241">
            <v>0</v>
          </cell>
          <cell r="S2241">
            <v>0</v>
          </cell>
          <cell r="T2241">
            <v>0</v>
          </cell>
          <cell r="U2241">
            <v>0</v>
          </cell>
          <cell r="V2241">
            <v>0</v>
          </cell>
          <cell r="W2241">
            <v>0</v>
          </cell>
          <cell r="X2241">
            <v>0</v>
          </cell>
          <cell r="Y2241">
            <v>0</v>
          </cell>
          <cell r="Z2241">
            <v>0</v>
          </cell>
          <cell r="AA2241">
            <v>0</v>
          </cell>
          <cell r="AB2241">
            <v>0</v>
          </cell>
          <cell r="AC2241">
            <v>0</v>
          </cell>
          <cell r="AD2241">
            <v>0</v>
          </cell>
          <cell r="AE2241">
            <v>0</v>
          </cell>
          <cell r="AF2241">
            <v>0</v>
          </cell>
          <cell r="AG2241">
            <v>0</v>
          </cell>
          <cell r="AH2241">
            <v>0</v>
          </cell>
          <cell r="AI2241">
            <v>0</v>
          </cell>
        </row>
        <row r="2242">
          <cell r="C2242" t="str">
            <v>SL1105100</v>
          </cell>
          <cell r="D2242">
            <v>0</v>
          </cell>
          <cell r="E2242">
            <v>0</v>
          </cell>
          <cell r="F2242">
            <v>0</v>
          </cell>
          <cell r="G2242">
            <v>0</v>
          </cell>
          <cell r="J2242">
            <v>0</v>
          </cell>
          <cell r="K2242">
            <v>0</v>
          </cell>
          <cell r="L2242">
            <v>0</v>
          </cell>
          <cell r="M2242">
            <v>0</v>
          </cell>
          <cell r="N2242">
            <v>0</v>
          </cell>
          <cell r="O2242">
            <v>0</v>
          </cell>
          <cell r="P2242">
            <v>0</v>
          </cell>
          <cell r="Q2242">
            <v>0</v>
          </cell>
          <cell r="R2242">
            <v>0</v>
          </cell>
          <cell r="S2242">
            <v>0</v>
          </cell>
          <cell r="T2242">
            <v>0</v>
          </cell>
          <cell r="U2242">
            <v>0</v>
          </cell>
          <cell r="V2242">
            <v>0</v>
          </cell>
          <cell r="W2242">
            <v>0</v>
          </cell>
          <cell r="X2242">
            <v>0</v>
          </cell>
          <cell r="Y2242">
            <v>0</v>
          </cell>
          <cell r="Z2242">
            <v>0</v>
          </cell>
          <cell r="AA2242">
            <v>0</v>
          </cell>
          <cell r="AB2242">
            <v>0</v>
          </cell>
          <cell r="AC2242">
            <v>0</v>
          </cell>
          <cell r="AD2242">
            <v>0</v>
          </cell>
          <cell r="AE2242">
            <v>0</v>
          </cell>
          <cell r="AF2242">
            <v>0</v>
          </cell>
          <cell r="AG2242">
            <v>0</v>
          </cell>
          <cell r="AH2242">
            <v>0</v>
          </cell>
          <cell r="AI2242">
            <v>0</v>
          </cell>
        </row>
        <row r="2243">
          <cell r="C2243" t="str">
            <v>SL1105200</v>
          </cell>
          <cell r="D2243">
            <v>0</v>
          </cell>
          <cell r="E2243">
            <v>0</v>
          </cell>
          <cell r="F2243">
            <v>0</v>
          </cell>
          <cell r="G2243">
            <v>0</v>
          </cell>
          <cell r="J2243">
            <v>0</v>
          </cell>
          <cell r="K2243">
            <v>0</v>
          </cell>
          <cell r="L2243">
            <v>0</v>
          </cell>
          <cell r="M2243">
            <v>0</v>
          </cell>
          <cell r="N2243">
            <v>0</v>
          </cell>
          <cell r="O2243">
            <v>0</v>
          </cell>
          <cell r="P2243">
            <v>0</v>
          </cell>
          <cell r="Q2243">
            <v>0</v>
          </cell>
          <cell r="R2243">
            <v>0</v>
          </cell>
          <cell r="S2243">
            <v>0</v>
          </cell>
          <cell r="T2243">
            <v>0</v>
          </cell>
          <cell r="U2243">
            <v>0</v>
          </cell>
          <cell r="V2243">
            <v>0</v>
          </cell>
          <cell r="W2243">
            <v>0</v>
          </cell>
          <cell r="X2243">
            <v>0</v>
          </cell>
          <cell r="Y2243">
            <v>0</v>
          </cell>
          <cell r="Z2243">
            <v>0</v>
          </cell>
          <cell r="AA2243">
            <v>0</v>
          </cell>
          <cell r="AB2243">
            <v>0</v>
          </cell>
          <cell r="AC2243">
            <v>0</v>
          </cell>
          <cell r="AD2243">
            <v>0</v>
          </cell>
          <cell r="AE2243">
            <v>0</v>
          </cell>
          <cell r="AF2243">
            <v>0</v>
          </cell>
          <cell r="AG2243">
            <v>0</v>
          </cell>
          <cell r="AH2243">
            <v>0</v>
          </cell>
          <cell r="AI2243">
            <v>0</v>
          </cell>
        </row>
        <row r="2244">
          <cell r="C2244" t="str">
            <v>SL1105300</v>
          </cell>
          <cell r="D2244">
            <v>0</v>
          </cell>
          <cell r="E2244">
            <v>0</v>
          </cell>
          <cell r="F2244">
            <v>0</v>
          </cell>
          <cell r="G2244">
            <v>0</v>
          </cell>
          <cell r="J2244">
            <v>0</v>
          </cell>
          <cell r="K2244">
            <v>0</v>
          </cell>
          <cell r="L2244">
            <v>0</v>
          </cell>
          <cell r="M2244">
            <v>0</v>
          </cell>
          <cell r="N2244">
            <v>0</v>
          </cell>
          <cell r="O2244">
            <v>0</v>
          </cell>
          <cell r="P2244">
            <v>0</v>
          </cell>
          <cell r="Q2244">
            <v>0</v>
          </cell>
          <cell r="R2244">
            <v>0</v>
          </cell>
          <cell r="S2244">
            <v>0</v>
          </cell>
          <cell r="T2244">
            <v>0</v>
          </cell>
          <cell r="U2244">
            <v>0</v>
          </cell>
          <cell r="V2244">
            <v>0</v>
          </cell>
          <cell r="W2244">
            <v>0</v>
          </cell>
          <cell r="X2244">
            <v>0</v>
          </cell>
          <cell r="Y2244">
            <v>0</v>
          </cell>
          <cell r="Z2244">
            <v>0</v>
          </cell>
          <cell r="AA2244">
            <v>0</v>
          </cell>
          <cell r="AB2244">
            <v>0</v>
          </cell>
          <cell r="AC2244">
            <v>0</v>
          </cell>
          <cell r="AD2244">
            <v>0</v>
          </cell>
          <cell r="AE2244">
            <v>0</v>
          </cell>
          <cell r="AF2244">
            <v>0</v>
          </cell>
          <cell r="AG2244">
            <v>0</v>
          </cell>
          <cell r="AH2244">
            <v>0</v>
          </cell>
          <cell r="AI2244">
            <v>0</v>
          </cell>
        </row>
        <row r="2245">
          <cell r="C2245" t="str">
            <v>SL1105400</v>
          </cell>
          <cell r="D2245">
            <v>0</v>
          </cell>
          <cell r="E2245">
            <v>0</v>
          </cell>
          <cell r="F2245">
            <v>0</v>
          </cell>
          <cell r="G2245">
            <v>0</v>
          </cell>
          <cell r="J2245">
            <v>0</v>
          </cell>
          <cell r="K2245">
            <v>0</v>
          </cell>
          <cell r="L2245">
            <v>0</v>
          </cell>
          <cell r="M2245">
            <v>0</v>
          </cell>
          <cell r="N2245">
            <v>0</v>
          </cell>
          <cell r="O2245">
            <v>0</v>
          </cell>
          <cell r="P2245">
            <v>0</v>
          </cell>
          <cell r="Q2245">
            <v>0</v>
          </cell>
          <cell r="R2245">
            <v>0</v>
          </cell>
          <cell r="S2245">
            <v>0</v>
          </cell>
          <cell r="T2245">
            <v>0</v>
          </cell>
          <cell r="U2245">
            <v>0</v>
          </cell>
          <cell r="V2245">
            <v>0</v>
          </cell>
          <cell r="W2245">
            <v>0</v>
          </cell>
          <cell r="X2245">
            <v>0</v>
          </cell>
          <cell r="Y2245">
            <v>0</v>
          </cell>
          <cell r="Z2245">
            <v>0</v>
          </cell>
          <cell r="AA2245">
            <v>0</v>
          </cell>
          <cell r="AB2245">
            <v>0</v>
          </cell>
          <cell r="AC2245">
            <v>0</v>
          </cell>
          <cell r="AD2245">
            <v>0</v>
          </cell>
          <cell r="AE2245">
            <v>0</v>
          </cell>
          <cell r="AF2245">
            <v>0</v>
          </cell>
          <cell r="AG2245">
            <v>0</v>
          </cell>
          <cell r="AH2245">
            <v>0</v>
          </cell>
          <cell r="AI2245">
            <v>0</v>
          </cell>
        </row>
        <row r="2246">
          <cell r="C2246" t="str">
            <v>SL1105500</v>
          </cell>
          <cell r="D2246">
            <v>0</v>
          </cell>
          <cell r="E2246">
            <v>0</v>
          </cell>
          <cell r="F2246">
            <v>0</v>
          </cell>
          <cell r="G2246">
            <v>0</v>
          </cell>
          <cell r="J2246">
            <v>0</v>
          </cell>
          <cell r="K2246">
            <v>0</v>
          </cell>
          <cell r="L2246">
            <v>0</v>
          </cell>
          <cell r="M2246">
            <v>0</v>
          </cell>
          <cell r="N2246">
            <v>0</v>
          </cell>
          <cell r="O2246">
            <v>0</v>
          </cell>
          <cell r="P2246">
            <v>0</v>
          </cell>
          <cell r="Q2246">
            <v>0</v>
          </cell>
          <cell r="R2246">
            <v>0</v>
          </cell>
          <cell r="S2246">
            <v>0</v>
          </cell>
          <cell r="T2246">
            <v>0</v>
          </cell>
          <cell r="U2246">
            <v>0</v>
          </cell>
          <cell r="V2246">
            <v>0</v>
          </cell>
          <cell r="W2246">
            <v>0</v>
          </cell>
          <cell r="X2246">
            <v>0</v>
          </cell>
          <cell r="Y2246">
            <v>0</v>
          </cell>
          <cell r="Z2246">
            <v>0</v>
          </cell>
          <cell r="AA2246">
            <v>0</v>
          </cell>
          <cell r="AB2246">
            <v>0</v>
          </cell>
          <cell r="AC2246">
            <v>0</v>
          </cell>
          <cell r="AD2246">
            <v>0</v>
          </cell>
          <cell r="AE2246">
            <v>0</v>
          </cell>
          <cell r="AF2246">
            <v>0</v>
          </cell>
          <cell r="AG2246">
            <v>0</v>
          </cell>
          <cell r="AH2246">
            <v>0</v>
          </cell>
          <cell r="AI2246">
            <v>0</v>
          </cell>
        </row>
        <row r="2247">
          <cell r="C2247" t="str">
            <v>SL1105600</v>
          </cell>
          <cell r="D2247">
            <v>0</v>
          </cell>
          <cell r="E2247">
            <v>0</v>
          </cell>
          <cell r="F2247">
            <v>0</v>
          </cell>
          <cell r="G2247">
            <v>0</v>
          </cell>
          <cell r="J2247">
            <v>0</v>
          </cell>
          <cell r="K2247">
            <v>0</v>
          </cell>
          <cell r="L2247">
            <v>0</v>
          </cell>
          <cell r="M2247">
            <v>0</v>
          </cell>
          <cell r="N2247">
            <v>0</v>
          </cell>
          <cell r="O2247">
            <v>0</v>
          </cell>
          <cell r="P2247">
            <v>0</v>
          </cell>
          <cell r="Q2247">
            <v>0</v>
          </cell>
          <cell r="R2247">
            <v>0</v>
          </cell>
          <cell r="S2247">
            <v>0</v>
          </cell>
          <cell r="T2247">
            <v>0</v>
          </cell>
          <cell r="U2247">
            <v>0</v>
          </cell>
          <cell r="V2247">
            <v>0</v>
          </cell>
          <cell r="W2247">
            <v>0</v>
          </cell>
          <cell r="X2247">
            <v>0</v>
          </cell>
          <cell r="Y2247">
            <v>0</v>
          </cell>
          <cell r="Z2247">
            <v>0</v>
          </cell>
          <cell r="AA2247">
            <v>0</v>
          </cell>
          <cell r="AB2247">
            <v>0</v>
          </cell>
          <cell r="AC2247">
            <v>0</v>
          </cell>
          <cell r="AD2247">
            <v>0</v>
          </cell>
          <cell r="AE2247">
            <v>0</v>
          </cell>
          <cell r="AF2247">
            <v>0</v>
          </cell>
          <cell r="AG2247">
            <v>0</v>
          </cell>
          <cell r="AH2247">
            <v>0</v>
          </cell>
          <cell r="AI2247">
            <v>0</v>
          </cell>
        </row>
        <row r="2248">
          <cell r="C2248" t="str">
            <v>SL1105700</v>
          </cell>
          <cell r="D2248">
            <v>0</v>
          </cell>
          <cell r="E2248">
            <v>0</v>
          </cell>
          <cell r="F2248">
            <v>0</v>
          </cell>
          <cell r="G2248">
            <v>0</v>
          </cell>
          <cell r="J2248">
            <v>0</v>
          </cell>
          <cell r="K2248">
            <v>0</v>
          </cell>
          <cell r="L2248">
            <v>0</v>
          </cell>
          <cell r="M2248">
            <v>0</v>
          </cell>
          <cell r="N2248">
            <v>0</v>
          </cell>
          <cell r="O2248">
            <v>0</v>
          </cell>
          <cell r="P2248">
            <v>0</v>
          </cell>
          <cell r="Q2248">
            <v>0</v>
          </cell>
          <cell r="R2248">
            <v>0</v>
          </cell>
          <cell r="S2248">
            <v>0</v>
          </cell>
          <cell r="T2248">
            <v>0</v>
          </cell>
          <cell r="U2248">
            <v>0</v>
          </cell>
          <cell r="V2248">
            <v>0</v>
          </cell>
          <cell r="W2248">
            <v>0</v>
          </cell>
          <cell r="X2248">
            <v>0</v>
          </cell>
          <cell r="Y2248">
            <v>0</v>
          </cell>
          <cell r="Z2248">
            <v>0</v>
          </cell>
          <cell r="AA2248">
            <v>0</v>
          </cell>
          <cell r="AB2248">
            <v>0</v>
          </cell>
          <cell r="AC2248">
            <v>0</v>
          </cell>
          <cell r="AD2248">
            <v>0</v>
          </cell>
          <cell r="AE2248">
            <v>0</v>
          </cell>
          <cell r="AF2248">
            <v>0</v>
          </cell>
          <cell r="AG2248">
            <v>0</v>
          </cell>
          <cell r="AH2248">
            <v>0</v>
          </cell>
          <cell r="AI2248">
            <v>0</v>
          </cell>
        </row>
        <row r="2249">
          <cell r="C2249" t="str">
            <v>SL1105800</v>
          </cell>
          <cell r="D2249">
            <v>0</v>
          </cell>
          <cell r="E2249">
            <v>0</v>
          </cell>
          <cell r="F2249">
            <v>0</v>
          </cell>
          <cell r="G2249">
            <v>0</v>
          </cell>
          <cell r="J2249">
            <v>0</v>
          </cell>
          <cell r="K2249">
            <v>0</v>
          </cell>
          <cell r="L2249">
            <v>0</v>
          </cell>
          <cell r="M2249">
            <v>0</v>
          </cell>
          <cell r="N2249">
            <v>0</v>
          </cell>
          <cell r="O2249">
            <v>0</v>
          </cell>
          <cell r="P2249">
            <v>0</v>
          </cell>
          <cell r="Q2249">
            <v>0</v>
          </cell>
          <cell r="R2249">
            <v>0</v>
          </cell>
          <cell r="S2249">
            <v>0</v>
          </cell>
          <cell r="T2249">
            <v>0</v>
          </cell>
          <cell r="U2249">
            <v>0</v>
          </cell>
          <cell r="V2249">
            <v>0</v>
          </cell>
          <cell r="W2249">
            <v>0</v>
          </cell>
          <cell r="X2249">
            <v>0</v>
          </cell>
          <cell r="Y2249">
            <v>0</v>
          </cell>
          <cell r="Z2249">
            <v>0</v>
          </cell>
          <cell r="AA2249">
            <v>0</v>
          </cell>
          <cell r="AB2249">
            <v>0</v>
          </cell>
          <cell r="AC2249">
            <v>0</v>
          </cell>
          <cell r="AD2249">
            <v>0</v>
          </cell>
          <cell r="AE2249">
            <v>0</v>
          </cell>
          <cell r="AF2249">
            <v>0</v>
          </cell>
          <cell r="AG2249">
            <v>0</v>
          </cell>
          <cell r="AH2249">
            <v>0</v>
          </cell>
          <cell r="AI2249">
            <v>0</v>
          </cell>
        </row>
        <row r="2250">
          <cell r="C2250" t="str">
            <v>SL1105900</v>
          </cell>
          <cell r="D2250">
            <v>0</v>
          </cell>
          <cell r="E2250">
            <v>0</v>
          </cell>
          <cell r="F2250">
            <v>0</v>
          </cell>
          <cell r="G2250">
            <v>0</v>
          </cell>
          <cell r="J2250">
            <v>0</v>
          </cell>
          <cell r="K2250">
            <v>0</v>
          </cell>
          <cell r="L2250">
            <v>0</v>
          </cell>
          <cell r="M2250">
            <v>0</v>
          </cell>
          <cell r="N2250">
            <v>0</v>
          </cell>
          <cell r="O2250">
            <v>0</v>
          </cell>
          <cell r="P2250">
            <v>0</v>
          </cell>
          <cell r="Q2250">
            <v>0</v>
          </cell>
          <cell r="R2250">
            <v>0</v>
          </cell>
          <cell r="S2250">
            <v>0</v>
          </cell>
          <cell r="T2250">
            <v>0</v>
          </cell>
          <cell r="U2250">
            <v>0</v>
          </cell>
          <cell r="V2250">
            <v>0</v>
          </cell>
          <cell r="W2250">
            <v>0</v>
          </cell>
          <cell r="X2250">
            <v>0</v>
          </cell>
          <cell r="Y2250">
            <v>0</v>
          </cell>
          <cell r="Z2250">
            <v>0</v>
          </cell>
          <cell r="AA2250">
            <v>0</v>
          </cell>
          <cell r="AB2250">
            <v>0</v>
          </cell>
          <cell r="AC2250">
            <v>0</v>
          </cell>
          <cell r="AD2250">
            <v>0</v>
          </cell>
          <cell r="AE2250">
            <v>0</v>
          </cell>
          <cell r="AF2250">
            <v>0</v>
          </cell>
          <cell r="AG2250">
            <v>0</v>
          </cell>
          <cell r="AH2250">
            <v>0</v>
          </cell>
          <cell r="AI2250">
            <v>0</v>
          </cell>
        </row>
        <row r="2251">
          <cell r="C2251" t="str">
            <v>SL1106000</v>
          </cell>
          <cell r="D2251">
            <v>0</v>
          </cell>
          <cell r="E2251">
            <v>0</v>
          </cell>
          <cell r="F2251">
            <v>0</v>
          </cell>
          <cell r="G2251">
            <v>0</v>
          </cell>
          <cell r="J2251">
            <v>0</v>
          </cell>
          <cell r="K2251">
            <v>0</v>
          </cell>
          <cell r="L2251">
            <v>0</v>
          </cell>
          <cell r="M2251">
            <v>0</v>
          </cell>
          <cell r="N2251">
            <v>0</v>
          </cell>
          <cell r="O2251">
            <v>0</v>
          </cell>
          <cell r="P2251">
            <v>0</v>
          </cell>
          <cell r="Q2251">
            <v>0</v>
          </cell>
          <cell r="R2251">
            <v>0</v>
          </cell>
          <cell r="S2251">
            <v>0</v>
          </cell>
          <cell r="T2251">
            <v>0</v>
          </cell>
          <cell r="U2251">
            <v>0</v>
          </cell>
          <cell r="V2251">
            <v>0</v>
          </cell>
          <cell r="W2251">
            <v>0</v>
          </cell>
          <cell r="X2251">
            <v>0</v>
          </cell>
          <cell r="Y2251">
            <v>0</v>
          </cell>
          <cell r="Z2251">
            <v>0</v>
          </cell>
          <cell r="AA2251">
            <v>0</v>
          </cell>
          <cell r="AB2251">
            <v>0</v>
          </cell>
          <cell r="AC2251">
            <v>0</v>
          </cell>
          <cell r="AD2251">
            <v>0</v>
          </cell>
          <cell r="AE2251">
            <v>0</v>
          </cell>
          <cell r="AF2251">
            <v>0</v>
          </cell>
          <cell r="AG2251">
            <v>0</v>
          </cell>
          <cell r="AH2251">
            <v>0</v>
          </cell>
          <cell r="AI2251">
            <v>0</v>
          </cell>
        </row>
        <row r="2252">
          <cell r="C2252" t="str">
            <v>SL1106100</v>
          </cell>
          <cell r="D2252">
            <v>0</v>
          </cell>
          <cell r="E2252">
            <v>0</v>
          </cell>
          <cell r="F2252">
            <v>0</v>
          </cell>
          <cell r="G2252">
            <v>0</v>
          </cell>
          <cell r="J2252">
            <v>0</v>
          </cell>
          <cell r="K2252">
            <v>0</v>
          </cell>
          <cell r="L2252">
            <v>0</v>
          </cell>
          <cell r="M2252">
            <v>0</v>
          </cell>
          <cell r="N2252">
            <v>0</v>
          </cell>
          <cell r="O2252">
            <v>0</v>
          </cell>
          <cell r="P2252">
            <v>0</v>
          </cell>
          <cell r="Q2252">
            <v>0</v>
          </cell>
          <cell r="R2252">
            <v>0</v>
          </cell>
          <cell r="S2252">
            <v>0</v>
          </cell>
          <cell r="T2252">
            <v>0</v>
          </cell>
          <cell r="U2252">
            <v>0</v>
          </cell>
          <cell r="V2252">
            <v>0</v>
          </cell>
          <cell r="W2252">
            <v>0</v>
          </cell>
          <cell r="X2252">
            <v>0</v>
          </cell>
          <cell r="Y2252">
            <v>0</v>
          </cell>
          <cell r="Z2252">
            <v>0</v>
          </cell>
          <cell r="AA2252">
            <v>0</v>
          </cell>
          <cell r="AB2252">
            <v>0</v>
          </cell>
          <cell r="AC2252">
            <v>0</v>
          </cell>
          <cell r="AD2252">
            <v>0</v>
          </cell>
          <cell r="AE2252">
            <v>0</v>
          </cell>
          <cell r="AF2252">
            <v>0</v>
          </cell>
          <cell r="AG2252">
            <v>0</v>
          </cell>
          <cell r="AH2252">
            <v>0</v>
          </cell>
          <cell r="AI2252">
            <v>0</v>
          </cell>
        </row>
        <row r="2253">
          <cell r="C2253" t="str">
            <v>SL1106200</v>
          </cell>
          <cell r="D2253">
            <v>0</v>
          </cell>
          <cell r="E2253">
            <v>0</v>
          </cell>
          <cell r="F2253">
            <v>0</v>
          </cell>
          <cell r="G2253">
            <v>0</v>
          </cell>
          <cell r="J2253">
            <v>0</v>
          </cell>
          <cell r="K2253">
            <v>0</v>
          </cell>
          <cell r="L2253">
            <v>0</v>
          </cell>
          <cell r="M2253">
            <v>0</v>
          </cell>
          <cell r="N2253">
            <v>0</v>
          </cell>
          <cell r="O2253">
            <v>0</v>
          </cell>
          <cell r="P2253">
            <v>0</v>
          </cell>
          <cell r="Q2253">
            <v>0</v>
          </cell>
          <cell r="R2253">
            <v>0</v>
          </cell>
          <cell r="S2253">
            <v>0</v>
          </cell>
          <cell r="T2253">
            <v>0</v>
          </cell>
          <cell r="U2253">
            <v>0</v>
          </cell>
          <cell r="V2253">
            <v>0</v>
          </cell>
          <cell r="W2253">
            <v>0</v>
          </cell>
          <cell r="X2253">
            <v>0</v>
          </cell>
          <cell r="Y2253">
            <v>0</v>
          </cell>
          <cell r="Z2253">
            <v>0</v>
          </cell>
          <cell r="AA2253">
            <v>0</v>
          </cell>
          <cell r="AB2253">
            <v>0</v>
          </cell>
          <cell r="AC2253">
            <v>0</v>
          </cell>
          <cell r="AD2253">
            <v>0</v>
          </cell>
          <cell r="AE2253">
            <v>0</v>
          </cell>
          <cell r="AF2253">
            <v>0</v>
          </cell>
          <cell r="AG2253">
            <v>0</v>
          </cell>
          <cell r="AH2253">
            <v>0</v>
          </cell>
          <cell r="AI2253">
            <v>0</v>
          </cell>
        </row>
        <row r="2254">
          <cell r="C2254" t="str">
            <v>SL1106300</v>
          </cell>
          <cell r="D2254">
            <v>0</v>
          </cell>
          <cell r="E2254">
            <v>0</v>
          </cell>
          <cell r="F2254">
            <v>0</v>
          </cell>
          <cell r="G2254">
            <v>0</v>
          </cell>
          <cell r="J2254">
            <v>0</v>
          </cell>
          <cell r="K2254">
            <v>0</v>
          </cell>
          <cell r="L2254">
            <v>0</v>
          </cell>
          <cell r="M2254">
            <v>0</v>
          </cell>
          <cell r="N2254">
            <v>0</v>
          </cell>
          <cell r="O2254">
            <v>0</v>
          </cell>
          <cell r="P2254">
            <v>0</v>
          </cell>
          <cell r="Q2254">
            <v>0</v>
          </cell>
          <cell r="R2254">
            <v>0</v>
          </cell>
          <cell r="S2254">
            <v>0</v>
          </cell>
          <cell r="T2254">
            <v>0</v>
          </cell>
          <cell r="U2254">
            <v>0</v>
          </cell>
          <cell r="V2254">
            <v>0</v>
          </cell>
          <cell r="W2254">
            <v>0</v>
          </cell>
          <cell r="X2254">
            <v>0</v>
          </cell>
          <cell r="Y2254">
            <v>0</v>
          </cell>
          <cell r="Z2254">
            <v>0</v>
          </cell>
          <cell r="AA2254">
            <v>0</v>
          </cell>
          <cell r="AB2254">
            <v>0</v>
          </cell>
          <cell r="AC2254">
            <v>0</v>
          </cell>
          <cell r="AD2254">
            <v>0</v>
          </cell>
          <cell r="AE2254">
            <v>0</v>
          </cell>
          <cell r="AF2254">
            <v>0</v>
          </cell>
          <cell r="AG2254">
            <v>0</v>
          </cell>
          <cell r="AH2254">
            <v>0</v>
          </cell>
          <cell r="AI2254">
            <v>0</v>
          </cell>
        </row>
        <row r="2255">
          <cell r="C2255" t="str">
            <v>SL1106400</v>
          </cell>
          <cell r="D2255">
            <v>0</v>
          </cell>
          <cell r="E2255">
            <v>0</v>
          </cell>
          <cell r="F2255">
            <v>0</v>
          </cell>
          <cell r="G2255">
            <v>0</v>
          </cell>
          <cell r="J2255">
            <v>0</v>
          </cell>
          <cell r="K2255">
            <v>0</v>
          </cell>
          <cell r="L2255">
            <v>0</v>
          </cell>
          <cell r="M2255">
            <v>0</v>
          </cell>
          <cell r="N2255">
            <v>0</v>
          </cell>
          <cell r="O2255">
            <v>0</v>
          </cell>
          <cell r="P2255">
            <v>0</v>
          </cell>
          <cell r="Q2255">
            <v>0</v>
          </cell>
          <cell r="R2255">
            <v>0</v>
          </cell>
          <cell r="S2255">
            <v>0</v>
          </cell>
          <cell r="T2255">
            <v>0</v>
          </cell>
          <cell r="U2255">
            <v>0</v>
          </cell>
          <cell r="V2255">
            <v>0</v>
          </cell>
          <cell r="W2255">
            <v>0</v>
          </cell>
          <cell r="X2255">
            <v>0</v>
          </cell>
          <cell r="Y2255">
            <v>0</v>
          </cell>
          <cell r="Z2255">
            <v>0</v>
          </cell>
          <cell r="AA2255">
            <v>0</v>
          </cell>
          <cell r="AB2255">
            <v>0</v>
          </cell>
          <cell r="AC2255">
            <v>0</v>
          </cell>
          <cell r="AD2255">
            <v>0</v>
          </cell>
          <cell r="AE2255">
            <v>0</v>
          </cell>
          <cell r="AF2255">
            <v>0</v>
          </cell>
          <cell r="AG2255">
            <v>0</v>
          </cell>
          <cell r="AH2255">
            <v>0</v>
          </cell>
          <cell r="AI2255">
            <v>0</v>
          </cell>
        </row>
        <row r="2256">
          <cell r="C2256" t="str">
            <v>SL1106500</v>
          </cell>
          <cell r="D2256">
            <v>0</v>
          </cell>
          <cell r="E2256">
            <v>0</v>
          </cell>
          <cell r="F2256">
            <v>0</v>
          </cell>
          <cell r="G2256">
            <v>0</v>
          </cell>
          <cell r="J2256">
            <v>0</v>
          </cell>
          <cell r="K2256">
            <v>0</v>
          </cell>
          <cell r="L2256">
            <v>0</v>
          </cell>
          <cell r="M2256">
            <v>0</v>
          </cell>
          <cell r="N2256">
            <v>0</v>
          </cell>
          <cell r="O2256">
            <v>0</v>
          </cell>
          <cell r="P2256">
            <v>0</v>
          </cell>
          <cell r="Q2256">
            <v>0</v>
          </cell>
          <cell r="R2256">
            <v>0</v>
          </cell>
          <cell r="S2256">
            <v>0</v>
          </cell>
          <cell r="T2256">
            <v>0</v>
          </cell>
          <cell r="U2256">
            <v>0</v>
          </cell>
          <cell r="V2256">
            <v>0</v>
          </cell>
          <cell r="W2256">
            <v>0</v>
          </cell>
          <cell r="X2256">
            <v>0</v>
          </cell>
          <cell r="Y2256">
            <v>0</v>
          </cell>
          <cell r="Z2256">
            <v>0</v>
          </cell>
          <cell r="AA2256">
            <v>0</v>
          </cell>
          <cell r="AB2256">
            <v>0</v>
          </cell>
          <cell r="AC2256">
            <v>0</v>
          </cell>
          <cell r="AD2256">
            <v>0</v>
          </cell>
          <cell r="AE2256">
            <v>0</v>
          </cell>
          <cell r="AF2256">
            <v>0</v>
          </cell>
          <cell r="AG2256">
            <v>0</v>
          </cell>
          <cell r="AH2256">
            <v>0</v>
          </cell>
          <cell r="AI2256">
            <v>0</v>
          </cell>
        </row>
        <row r="2257">
          <cell r="C2257" t="str">
            <v>SL1106600</v>
          </cell>
          <cell r="D2257">
            <v>0</v>
          </cell>
          <cell r="E2257">
            <v>0</v>
          </cell>
          <cell r="F2257">
            <v>0</v>
          </cell>
          <cell r="G2257">
            <v>0</v>
          </cell>
          <cell r="J2257">
            <v>0</v>
          </cell>
          <cell r="K2257">
            <v>0</v>
          </cell>
          <cell r="L2257">
            <v>0</v>
          </cell>
          <cell r="M2257">
            <v>0</v>
          </cell>
          <cell r="N2257">
            <v>0</v>
          </cell>
          <cell r="O2257">
            <v>0</v>
          </cell>
          <cell r="P2257">
            <v>0</v>
          </cell>
          <cell r="Q2257">
            <v>0</v>
          </cell>
          <cell r="R2257">
            <v>0</v>
          </cell>
          <cell r="S2257">
            <v>0</v>
          </cell>
          <cell r="T2257">
            <v>0</v>
          </cell>
          <cell r="U2257">
            <v>0</v>
          </cell>
          <cell r="V2257">
            <v>0</v>
          </cell>
          <cell r="W2257">
            <v>0</v>
          </cell>
          <cell r="X2257">
            <v>0</v>
          </cell>
          <cell r="Y2257">
            <v>0</v>
          </cell>
          <cell r="Z2257">
            <v>0</v>
          </cell>
          <cell r="AA2257">
            <v>0</v>
          </cell>
          <cell r="AB2257">
            <v>0</v>
          </cell>
          <cell r="AC2257">
            <v>0</v>
          </cell>
          <cell r="AD2257">
            <v>0</v>
          </cell>
          <cell r="AE2257">
            <v>0</v>
          </cell>
          <cell r="AF2257">
            <v>0</v>
          </cell>
          <cell r="AG2257">
            <v>0</v>
          </cell>
          <cell r="AH2257">
            <v>0</v>
          </cell>
          <cell r="AI2257">
            <v>0</v>
          </cell>
        </row>
        <row r="2258">
          <cell r="C2258" t="str">
            <v>SL1106700</v>
          </cell>
          <cell r="D2258">
            <v>0</v>
          </cell>
          <cell r="E2258">
            <v>0</v>
          </cell>
          <cell r="F2258">
            <v>0</v>
          </cell>
          <cell r="G2258">
            <v>0</v>
          </cell>
          <cell r="J2258">
            <v>0</v>
          </cell>
          <cell r="K2258">
            <v>0</v>
          </cell>
          <cell r="L2258">
            <v>0</v>
          </cell>
          <cell r="M2258">
            <v>0</v>
          </cell>
          <cell r="N2258">
            <v>0</v>
          </cell>
          <cell r="O2258">
            <v>0</v>
          </cell>
          <cell r="P2258">
            <v>0</v>
          </cell>
          <cell r="Q2258">
            <v>0</v>
          </cell>
          <cell r="R2258">
            <v>0</v>
          </cell>
          <cell r="S2258">
            <v>0</v>
          </cell>
          <cell r="T2258">
            <v>0</v>
          </cell>
          <cell r="U2258">
            <v>0</v>
          </cell>
          <cell r="V2258">
            <v>0</v>
          </cell>
          <cell r="W2258">
            <v>0</v>
          </cell>
          <cell r="X2258">
            <v>0</v>
          </cell>
          <cell r="Y2258">
            <v>0</v>
          </cell>
          <cell r="Z2258">
            <v>0</v>
          </cell>
          <cell r="AA2258">
            <v>0</v>
          </cell>
          <cell r="AB2258">
            <v>0</v>
          </cell>
          <cell r="AC2258">
            <v>0</v>
          </cell>
          <cell r="AD2258">
            <v>0</v>
          </cell>
          <cell r="AE2258">
            <v>0</v>
          </cell>
          <cell r="AF2258">
            <v>0</v>
          </cell>
          <cell r="AG2258">
            <v>0</v>
          </cell>
          <cell r="AH2258">
            <v>0</v>
          </cell>
          <cell r="AI2258">
            <v>0</v>
          </cell>
        </row>
        <row r="2259">
          <cell r="C2259" t="str">
            <v>SL1106800</v>
          </cell>
          <cell r="D2259">
            <v>0</v>
          </cell>
          <cell r="E2259">
            <v>0</v>
          </cell>
          <cell r="F2259">
            <v>0</v>
          </cell>
          <cell r="G2259">
            <v>0</v>
          </cell>
          <cell r="J2259">
            <v>0</v>
          </cell>
          <cell r="K2259">
            <v>0</v>
          </cell>
          <cell r="L2259">
            <v>0</v>
          </cell>
          <cell r="M2259">
            <v>0</v>
          </cell>
          <cell r="N2259">
            <v>0</v>
          </cell>
          <cell r="O2259">
            <v>0</v>
          </cell>
          <cell r="P2259">
            <v>0</v>
          </cell>
          <cell r="Q2259">
            <v>0</v>
          </cell>
          <cell r="R2259">
            <v>0</v>
          </cell>
          <cell r="S2259">
            <v>0</v>
          </cell>
          <cell r="T2259">
            <v>0</v>
          </cell>
          <cell r="U2259">
            <v>0</v>
          </cell>
          <cell r="V2259">
            <v>0</v>
          </cell>
          <cell r="W2259">
            <v>0</v>
          </cell>
          <cell r="X2259">
            <v>0</v>
          </cell>
          <cell r="Y2259">
            <v>0</v>
          </cell>
          <cell r="Z2259">
            <v>0</v>
          </cell>
          <cell r="AA2259">
            <v>0</v>
          </cell>
          <cell r="AB2259">
            <v>0</v>
          </cell>
          <cell r="AC2259">
            <v>0</v>
          </cell>
          <cell r="AD2259">
            <v>0</v>
          </cell>
          <cell r="AE2259">
            <v>0</v>
          </cell>
          <cell r="AF2259">
            <v>0</v>
          </cell>
          <cell r="AG2259">
            <v>0</v>
          </cell>
          <cell r="AH2259">
            <v>0</v>
          </cell>
          <cell r="AI2259">
            <v>0</v>
          </cell>
        </row>
        <row r="2260">
          <cell r="C2260" t="str">
            <v>SL1106900</v>
          </cell>
          <cell r="D2260">
            <v>0</v>
          </cell>
          <cell r="E2260">
            <v>0</v>
          </cell>
          <cell r="F2260">
            <v>0</v>
          </cell>
          <cell r="G2260">
            <v>0</v>
          </cell>
          <cell r="J2260">
            <v>0</v>
          </cell>
          <cell r="K2260">
            <v>0</v>
          </cell>
          <cell r="L2260">
            <v>0</v>
          </cell>
          <cell r="M2260">
            <v>0</v>
          </cell>
          <cell r="N2260">
            <v>0</v>
          </cell>
          <cell r="O2260">
            <v>0</v>
          </cell>
          <cell r="P2260">
            <v>0</v>
          </cell>
          <cell r="Q2260">
            <v>0</v>
          </cell>
          <cell r="R2260">
            <v>0</v>
          </cell>
          <cell r="S2260">
            <v>0</v>
          </cell>
          <cell r="T2260">
            <v>0</v>
          </cell>
          <cell r="U2260">
            <v>0</v>
          </cell>
          <cell r="V2260">
            <v>0</v>
          </cell>
          <cell r="W2260">
            <v>0</v>
          </cell>
          <cell r="X2260">
            <v>0</v>
          </cell>
          <cell r="Y2260">
            <v>0</v>
          </cell>
          <cell r="Z2260">
            <v>0</v>
          </cell>
          <cell r="AA2260">
            <v>0</v>
          </cell>
          <cell r="AB2260">
            <v>0</v>
          </cell>
          <cell r="AC2260">
            <v>0</v>
          </cell>
          <cell r="AD2260">
            <v>0</v>
          </cell>
          <cell r="AE2260">
            <v>0</v>
          </cell>
          <cell r="AF2260">
            <v>0</v>
          </cell>
          <cell r="AG2260">
            <v>0</v>
          </cell>
          <cell r="AH2260">
            <v>0</v>
          </cell>
          <cell r="AI2260">
            <v>0</v>
          </cell>
        </row>
        <row r="2261">
          <cell r="C2261" t="str">
            <v>SL1107000</v>
          </cell>
          <cell r="D2261">
            <v>0</v>
          </cell>
          <cell r="E2261">
            <v>0</v>
          </cell>
          <cell r="F2261">
            <v>0</v>
          </cell>
          <cell r="G2261">
            <v>0</v>
          </cell>
          <cell r="J2261">
            <v>0</v>
          </cell>
          <cell r="K2261">
            <v>0</v>
          </cell>
          <cell r="L2261">
            <v>0</v>
          </cell>
          <cell r="M2261">
            <v>0</v>
          </cell>
          <cell r="N2261">
            <v>0</v>
          </cell>
          <cell r="O2261">
            <v>0</v>
          </cell>
          <cell r="P2261">
            <v>0</v>
          </cell>
          <cell r="Q2261">
            <v>0</v>
          </cell>
          <cell r="R2261">
            <v>0</v>
          </cell>
          <cell r="S2261">
            <v>0</v>
          </cell>
          <cell r="T2261">
            <v>0</v>
          </cell>
          <cell r="U2261">
            <v>0</v>
          </cell>
          <cell r="V2261">
            <v>0</v>
          </cell>
          <cell r="W2261">
            <v>0</v>
          </cell>
          <cell r="X2261">
            <v>0</v>
          </cell>
          <cell r="Y2261">
            <v>0</v>
          </cell>
          <cell r="Z2261">
            <v>0</v>
          </cell>
          <cell r="AA2261">
            <v>0</v>
          </cell>
          <cell r="AB2261">
            <v>0</v>
          </cell>
          <cell r="AC2261">
            <v>0</v>
          </cell>
          <cell r="AD2261">
            <v>0</v>
          </cell>
          <cell r="AE2261">
            <v>0</v>
          </cell>
          <cell r="AF2261">
            <v>0</v>
          </cell>
          <cell r="AG2261">
            <v>0</v>
          </cell>
          <cell r="AH2261">
            <v>0</v>
          </cell>
          <cell r="AI2261">
            <v>0</v>
          </cell>
        </row>
        <row r="2262">
          <cell r="C2262" t="str">
            <v>SL1107100</v>
          </cell>
          <cell r="D2262">
            <v>0</v>
          </cell>
          <cell r="E2262">
            <v>0</v>
          </cell>
          <cell r="F2262">
            <v>0</v>
          </cell>
          <cell r="G2262">
            <v>0</v>
          </cell>
          <cell r="J2262">
            <v>0</v>
          </cell>
          <cell r="K2262">
            <v>0</v>
          </cell>
          <cell r="L2262">
            <v>0</v>
          </cell>
          <cell r="M2262">
            <v>0</v>
          </cell>
          <cell r="N2262">
            <v>0</v>
          </cell>
          <cell r="O2262">
            <v>0</v>
          </cell>
          <cell r="P2262">
            <v>0</v>
          </cell>
          <cell r="Q2262">
            <v>0</v>
          </cell>
          <cell r="R2262">
            <v>0</v>
          </cell>
          <cell r="S2262">
            <v>0</v>
          </cell>
          <cell r="T2262">
            <v>0</v>
          </cell>
          <cell r="U2262">
            <v>0</v>
          </cell>
          <cell r="V2262">
            <v>0</v>
          </cell>
          <cell r="W2262">
            <v>0</v>
          </cell>
          <cell r="X2262">
            <v>0</v>
          </cell>
          <cell r="Y2262">
            <v>0</v>
          </cell>
          <cell r="Z2262">
            <v>0</v>
          </cell>
          <cell r="AA2262">
            <v>0</v>
          </cell>
          <cell r="AB2262">
            <v>0</v>
          </cell>
          <cell r="AC2262">
            <v>0</v>
          </cell>
          <cell r="AD2262">
            <v>0</v>
          </cell>
          <cell r="AE2262">
            <v>0</v>
          </cell>
          <cell r="AF2262">
            <v>0</v>
          </cell>
          <cell r="AG2262">
            <v>0</v>
          </cell>
          <cell r="AH2262">
            <v>0</v>
          </cell>
          <cell r="AI2262">
            <v>0</v>
          </cell>
        </row>
        <row r="2263">
          <cell r="C2263" t="str">
            <v>SL1107200</v>
          </cell>
          <cell r="D2263">
            <v>0</v>
          </cell>
          <cell r="E2263">
            <v>0</v>
          </cell>
          <cell r="F2263">
            <v>0</v>
          </cell>
          <cell r="G2263">
            <v>0</v>
          </cell>
          <cell r="J2263">
            <v>0</v>
          </cell>
          <cell r="K2263">
            <v>0</v>
          </cell>
          <cell r="L2263">
            <v>0</v>
          </cell>
          <cell r="M2263">
            <v>0</v>
          </cell>
          <cell r="N2263">
            <v>0</v>
          </cell>
          <cell r="O2263">
            <v>0</v>
          </cell>
          <cell r="P2263">
            <v>0</v>
          </cell>
          <cell r="Q2263">
            <v>0</v>
          </cell>
          <cell r="R2263">
            <v>0</v>
          </cell>
          <cell r="S2263">
            <v>0</v>
          </cell>
          <cell r="T2263">
            <v>0</v>
          </cell>
          <cell r="U2263">
            <v>0</v>
          </cell>
          <cell r="V2263">
            <v>0</v>
          </cell>
          <cell r="W2263">
            <v>0</v>
          </cell>
          <cell r="X2263">
            <v>0</v>
          </cell>
          <cell r="Y2263">
            <v>0</v>
          </cell>
          <cell r="Z2263">
            <v>0</v>
          </cell>
          <cell r="AA2263">
            <v>0</v>
          </cell>
          <cell r="AB2263">
            <v>0</v>
          </cell>
          <cell r="AC2263">
            <v>0</v>
          </cell>
          <cell r="AD2263">
            <v>0</v>
          </cell>
          <cell r="AE2263">
            <v>0</v>
          </cell>
          <cell r="AF2263">
            <v>0</v>
          </cell>
          <cell r="AG2263">
            <v>0</v>
          </cell>
          <cell r="AH2263">
            <v>0</v>
          </cell>
          <cell r="AI2263">
            <v>0</v>
          </cell>
        </row>
        <row r="2264">
          <cell r="C2264" t="str">
            <v>SL1107300</v>
          </cell>
          <cell r="D2264">
            <v>0</v>
          </cell>
          <cell r="E2264">
            <v>0</v>
          </cell>
          <cell r="F2264">
            <v>0</v>
          </cell>
          <cell r="G2264">
            <v>0</v>
          </cell>
          <cell r="J2264">
            <v>0</v>
          </cell>
          <cell r="K2264">
            <v>0</v>
          </cell>
          <cell r="L2264">
            <v>0</v>
          </cell>
          <cell r="M2264">
            <v>0</v>
          </cell>
          <cell r="N2264">
            <v>0</v>
          </cell>
          <cell r="O2264">
            <v>0</v>
          </cell>
          <cell r="P2264">
            <v>0</v>
          </cell>
          <cell r="Q2264">
            <v>0</v>
          </cell>
          <cell r="R2264">
            <v>0</v>
          </cell>
          <cell r="S2264">
            <v>0</v>
          </cell>
          <cell r="T2264">
            <v>0</v>
          </cell>
          <cell r="U2264">
            <v>0</v>
          </cell>
          <cell r="V2264">
            <v>0</v>
          </cell>
          <cell r="W2264">
            <v>0</v>
          </cell>
          <cell r="X2264">
            <v>0</v>
          </cell>
          <cell r="Y2264">
            <v>0</v>
          </cell>
          <cell r="Z2264">
            <v>0</v>
          </cell>
          <cell r="AA2264">
            <v>0</v>
          </cell>
          <cell r="AB2264">
            <v>0</v>
          </cell>
          <cell r="AC2264">
            <v>0</v>
          </cell>
          <cell r="AD2264">
            <v>0</v>
          </cell>
          <cell r="AE2264">
            <v>0</v>
          </cell>
          <cell r="AF2264">
            <v>0</v>
          </cell>
          <cell r="AG2264">
            <v>0</v>
          </cell>
          <cell r="AH2264">
            <v>0</v>
          </cell>
          <cell r="AI2264">
            <v>0</v>
          </cell>
        </row>
        <row r="2265">
          <cell r="C2265" t="str">
            <v>SL1107400</v>
          </cell>
          <cell r="D2265">
            <v>0</v>
          </cell>
          <cell r="E2265">
            <v>0</v>
          </cell>
          <cell r="F2265">
            <v>0</v>
          </cell>
          <cell r="G2265">
            <v>0</v>
          </cell>
          <cell r="J2265">
            <v>0</v>
          </cell>
          <cell r="K2265">
            <v>0</v>
          </cell>
          <cell r="L2265">
            <v>0</v>
          </cell>
          <cell r="M2265">
            <v>0</v>
          </cell>
          <cell r="N2265">
            <v>0</v>
          </cell>
          <cell r="O2265">
            <v>0</v>
          </cell>
          <cell r="P2265">
            <v>0</v>
          </cell>
          <cell r="Q2265">
            <v>0</v>
          </cell>
          <cell r="R2265">
            <v>0</v>
          </cell>
          <cell r="S2265">
            <v>0</v>
          </cell>
          <cell r="T2265">
            <v>0</v>
          </cell>
          <cell r="U2265">
            <v>0</v>
          </cell>
          <cell r="V2265">
            <v>0</v>
          </cell>
          <cell r="W2265">
            <v>0</v>
          </cell>
          <cell r="X2265">
            <v>0</v>
          </cell>
          <cell r="Y2265">
            <v>0</v>
          </cell>
          <cell r="Z2265">
            <v>0</v>
          </cell>
          <cell r="AA2265">
            <v>0</v>
          </cell>
          <cell r="AB2265">
            <v>0</v>
          </cell>
          <cell r="AC2265">
            <v>0</v>
          </cell>
          <cell r="AD2265">
            <v>0</v>
          </cell>
          <cell r="AE2265">
            <v>0</v>
          </cell>
          <cell r="AF2265">
            <v>0</v>
          </cell>
          <cell r="AG2265">
            <v>0</v>
          </cell>
          <cell r="AH2265">
            <v>0</v>
          </cell>
          <cell r="AI2265">
            <v>0</v>
          </cell>
        </row>
        <row r="2266">
          <cell r="C2266" t="str">
            <v>SL1107500</v>
          </cell>
          <cell r="D2266">
            <v>0</v>
          </cell>
          <cell r="E2266">
            <v>0</v>
          </cell>
          <cell r="F2266">
            <v>0</v>
          </cell>
          <cell r="G2266">
            <v>0</v>
          </cell>
          <cell r="J2266">
            <v>0</v>
          </cell>
          <cell r="K2266">
            <v>0</v>
          </cell>
          <cell r="L2266">
            <v>0</v>
          </cell>
          <cell r="M2266">
            <v>0</v>
          </cell>
          <cell r="N2266">
            <v>0</v>
          </cell>
          <cell r="O2266">
            <v>0</v>
          </cell>
          <cell r="P2266">
            <v>0</v>
          </cell>
          <cell r="Q2266">
            <v>0</v>
          </cell>
          <cell r="R2266">
            <v>0</v>
          </cell>
          <cell r="S2266">
            <v>0</v>
          </cell>
          <cell r="T2266">
            <v>0</v>
          </cell>
          <cell r="U2266">
            <v>0</v>
          </cell>
          <cell r="V2266">
            <v>0</v>
          </cell>
          <cell r="W2266">
            <v>0</v>
          </cell>
          <cell r="X2266">
            <v>0</v>
          </cell>
          <cell r="Y2266">
            <v>0</v>
          </cell>
          <cell r="Z2266">
            <v>0</v>
          </cell>
          <cell r="AA2266">
            <v>0</v>
          </cell>
          <cell r="AB2266">
            <v>0</v>
          </cell>
          <cell r="AC2266">
            <v>0</v>
          </cell>
          <cell r="AD2266">
            <v>0</v>
          </cell>
          <cell r="AE2266">
            <v>0</v>
          </cell>
          <cell r="AF2266">
            <v>0</v>
          </cell>
          <cell r="AG2266">
            <v>0</v>
          </cell>
          <cell r="AH2266">
            <v>0</v>
          </cell>
          <cell r="AI2266">
            <v>0</v>
          </cell>
        </row>
        <row r="2267">
          <cell r="C2267" t="str">
            <v>SL1107600</v>
          </cell>
          <cell r="D2267">
            <v>0</v>
          </cell>
          <cell r="E2267">
            <v>0</v>
          </cell>
          <cell r="F2267">
            <v>0</v>
          </cell>
          <cell r="G2267">
            <v>0</v>
          </cell>
          <cell r="J2267">
            <v>0</v>
          </cell>
          <cell r="K2267">
            <v>0</v>
          </cell>
          <cell r="L2267">
            <v>0</v>
          </cell>
          <cell r="M2267">
            <v>0</v>
          </cell>
          <cell r="N2267">
            <v>0</v>
          </cell>
          <cell r="O2267">
            <v>0</v>
          </cell>
          <cell r="P2267">
            <v>0</v>
          </cell>
          <cell r="Q2267">
            <v>0</v>
          </cell>
          <cell r="R2267">
            <v>0</v>
          </cell>
          <cell r="S2267">
            <v>0</v>
          </cell>
          <cell r="T2267">
            <v>0</v>
          </cell>
          <cell r="U2267">
            <v>0</v>
          </cell>
          <cell r="V2267">
            <v>0</v>
          </cell>
          <cell r="W2267">
            <v>0</v>
          </cell>
          <cell r="X2267">
            <v>0</v>
          </cell>
          <cell r="Y2267">
            <v>0</v>
          </cell>
          <cell r="Z2267">
            <v>0</v>
          </cell>
          <cell r="AA2267">
            <v>0</v>
          </cell>
          <cell r="AB2267">
            <v>0</v>
          </cell>
          <cell r="AC2267">
            <v>0</v>
          </cell>
          <cell r="AD2267">
            <v>0</v>
          </cell>
          <cell r="AE2267">
            <v>0</v>
          </cell>
          <cell r="AF2267">
            <v>0</v>
          </cell>
          <cell r="AG2267">
            <v>0</v>
          </cell>
          <cell r="AH2267">
            <v>0</v>
          </cell>
          <cell r="AI2267">
            <v>0</v>
          </cell>
        </row>
        <row r="2268">
          <cell r="C2268" t="str">
            <v>SL1107700</v>
          </cell>
          <cell r="D2268">
            <v>0</v>
          </cell>
          <cell r="E2268">
            <v>0</v>
          </cell>
          <cell r="F2268">
            <v>0</v>
          </cell>
          <cell r="G2268">
            <v>0</v>
          </cell>
          <cell r="J2268">
            <v>0</v>
          </cell>
          <cell r="K2268">
            <v>0</v>
          </cell>
          <cell r="L2268">
            <v>0</v>
          </cell>
          <cell r="M2268">
            <v>0</v>
          </cell>
          <cell r="N2268">
            <v>0</v>
          </cell>
          <cell r="O2268">
            <v>0</v>
          </cell>
          <cell r="P2268">
            <v>0</v>
          </cell>
          <cell r="Q2268">
            <v>0</v>
          </cell>
          <cell r="R2268">
            <v>0</v>
          </cell>
          <cell r="S2268">
            <v>0</v>
          </cell>
          <cell r="T2268">
            <v>0</v>
          </cell>
          <cell r="U2268">
            <v>0</v>
          </cell>
          <cell r="V2268">
            <v>0</v>
          </cell>
          <cell r="W2268">
            <v>0</v>
          </cell>
          <cell r="X2268">
            <v>0</v>
          </cell>
          <cell r="Y2268">
            <v>0</v>
          </cell>
          <cell r="Z2268">
            <v>0</v>
          </cell>
          <cell r="AA2268">
            <v>0</v>
          </cell>
          <cell r="AB2268">
            <v>0</v>
          </cell>
          <cell r="AC2268">
            <v>0</v>
          </cell>
          <cell r="AD2268">
            <v>0</v>
          </cell>
          <cell r="AE2268">
            <v>0</v>
          </cell>
          <cell r="AF2268">
            <v>0</v>
          </cell>
          <cell r="AG2268">
            <v>0</v>
          </cell>
          <cell r="AH2268">
            <v>0</v>
          </cell>
          <cell r="AI2268">
            <v>0</v>
          </cell>
        </row>
        <row r="2269">
          <cell r="C2269" t="str">
            <v>SL1107800</v>
          </cell>
          <cell r="D2269">
            <v>0</v>
          </cell>
          <cell r="E2269">
            <v>0</v>
          </cell>
          <cell r="F2269">
            <v>0</v>
          </cell>
          <cell r="G2269">
            <v>0</v>
          </cell>
          <cell r="J2269">
            <v>0</v>
          </cell>
          <cell r="K2269">
            <v>0</v>
          </cell>
          <cell r="L2269">
            <v>0</v>
          </cell>
          <cell r="M2269">
            <v>0</v>
          </cell>
          <cell r="N2269">
            <v>0</v>
          </cell>
          <cell r="O2269">
            <v>0</v>
          </cell>
          <cell r="P2269">
            <v>0</v>
          </cell>
          <cell r="Q2269">
            <v>0</v>
          </cell>
          <cell r="R2269">
            <v>0</v>
          </cell>
          <cell r="S2269">
            <v>0</v>
          </cell>
          <cell r="T2269">
            <v>0</v>
          </cell>
          <cell r="U2269">
            <v>0</v>
          </cell>
          <cell r="V2269">
            <v>0</v>
          </cell>
          <cell r="W2269">
            <v>0</v>
          </cell>
          <cell r="X2269">
            <v>0</v>
          </cell>
          <cell r="Y2269">
            <v>0</v>
          </cell>
          <cell r="Z2269">
            <v>0</v>
          </cell>
          <cell r="AA2269">
            <v>0</v>
          </cell>
          <cell r="AB2269">
            <v>0</v>
          </cell>
          <cell r="AC2269">
            <v>0</v>
          </cell>
          <cell r="AD2269">
            <v>0</v>
          </cell>
          <cell r="AE2269">
            <v>0</v>
          </cell>
          <cell r="AF2269">
            <v>0</v>
          </cell>
          <cell r="AG2269">
            <v>0</v>
          </cell>
          <cell r="AH2269">
            <v>0</v>
          </cell>
          <cell r="AI2269">
            <v>0</v>
          </cell>
        </row>
        <row r="2270">
          <cell r="C2270" t="str">
            <v>SL1107900</v>
          </cell>
          <cell r="D2270">
            <v>0</v>
          </cell>
          <cell r="E2270">
            <v>0</v>
          </cell>
          <cell r="F2270">
            <v>0</v>
          </cell>
          <cell r="G2270">
            <v>0</v>
          </cell>
          <cell r="J2270">
            <v>0</v>
          </cell>
          <cell r="K2270">
            <v>0</v>
          </cell>
          <cell r="L2270">
            <v>0</v>
          </cell>
          <cell r="M2270">
            <v>0</v>
          </cell>
          <cell r="N2270">
            <v>0</v>
          </cell>
          <cell r="O2270">
            <v>0</v>
          </cell>
          <cell r="P2270">
            <v>0</v>
          </cell>
          <cell r="Q2270">
            <v>0</v>
          </cell>
          <cell r="R2270">
            <v>0</v>
          </cell>
          <cell r="S2270">
            <v>0</v>
          </cell>
          <cell r="T2270">
            <v>0</v>
          </cell>
          <cell r="U2270">
            <v>0</v>
          </cell>
          <cell r="V2270">
            <v>0</v>
          </cell>
          <cell r="W2270">
            <v>0</v>
          </cell>
          <cell r="X2270">
            <v>0</v>
          </cell>
          <cell r="Y2270">
            <v>0</v>
          </cell>
          <cell r="Z2270">
            <v>0</v>
          </cell>
          <cell r="AA2270">
            <v>0</v>
          </cell>
          <cell r="AB2270">
            <v>0</v>
          </cell>
          <cell r="AC2270">
            <v>0</v>
          </cell>
          <cell r="AD2270">
            <v>0</v>
          </cell>
          <cell r="AE2270">
            <v>0</v>
          </cell>
          <cell r="AF2270">
            <v>0</v>
          </cell>
          <cell r="AG2270">
            <v>0</v>
          </cell>
          <cell r="AH2270">
            <v>0</v>
          </cell>
          <cell r="AI2270">
            <v>0</v>
          </cell>
        </row>
        <row r="2271">
          <cell r="C2271" t="str">
            <v>SL1108000</v>
          </cell>
          <cell r="D2271">
            <v>0</v>
          </cell>
          <cell r="E2271">
            <v>0</v>
          </cell>
          <cell r="F2271">
            <v>0</v>
          </cell>
          <cell r="G2271">
            <v>0</v>
          </cell>
          <cell r="J2271">
            <v>0</v>
          </cell>
          <cell r="K2271">
            <v>0</v>
          </cell>
          <cell r="L2271">
            <v>0</v>
          </cell>
          <cell r="M2271">
            <v>0</v>
          </cell>
          <cell r="N2271">
            <v>0</v>
          </cell>
          <cell r="O2271">
            <v>0</v>
          </cell>
          <cell r="P2271">
            <v>0</v>
          </cell>
          <cell r="Q2271">
            <v>0</v>
          </cell>
          <cell r="R2271">
            <v>0</v>
          </cell>
          <cell r="S2271">
            <v>0</v>
          </cell>
          <cell r="T2271">
            <v>0</v>
          </cell>
          <cell r="U2271">
            <v>0</v>
          </cell>
          <cell r="V2271">
            <v>0</v>
          </cell>
          <cell r="W2271">
            <v>0</v>
          </cell>
          <cell r="X2271">
            <v>0</v>
          </cell>
          <cell r="Y2271">
            <v>0</v>
          </cell>
          <cell r="Z2271">
            <v>0</v>
          </cell>
          <cell r="AA2271">
            <v>0</v>
          </cell>
          <cell r="AB2271">
            <v>0</v>
          </cell>
          <cell r="AC2271">
            <v>0</v>
          </cell>
          <cell r="AD2271">
            <v>0</v>
          </cell>
          <cell r="AE2271">
            <v>0</v>
          </cell>
          <cell r="AF2271">
            <v>0</v>
          </cell>
          <cell r="AG2271">
            <v>0</v>
          </cell>
          <cell r="AH2271">
            <v>0</v>
          </cell>
          <cell r="AI2271">
            <v>0</v>
          </cell>
        </row>
        <row r="2272">
          <cell r="C2272" t="str">
            <v>SL1108100</v>
          </cell>
          <cell r="D2272">
            <v>0</v>
          </cell>
          <cell r="E2272">
            <v>0</v>
          </cell>
          <cell r="F2272">
            <v>0</v>
          </cell>
          <cell r="G2272">
            <v>0</v>
          </cell>
          <cell r="J2272">
            <v>0</v>
          </cell>
          <cell r="K2272">
            <v>0</v>
          </cell>
          <cell r="L2272">
            <v>0</v>
          </cell>
          <cell r="M2272">
            <v>0</v>
          </cell>
          <cell r="N2272">
            <v>0</v>
          </cell>
          <cell r="O2272">
            <v>0</v>
          </cell>
          <cell r="P2272">
            <v>0</v>
          </cell>
          <cell r="Q2272">
            <v>0</v>
          </cell>
          <cell r="R2272">
            <v>0</v>
          </cell>
          <cell r="S2272">
            <v>0</v>
          </cell>
          <cell r="T2272">
            <v>0</v>
          </cell>
          <cell r="U2272">
            <v>0</v>
          </cell>
          <cell r="V2272">
            <v>0</v>
          </cell>
          <cell r="W2272">
            <v>0</v>
          </cell>
          <cell r="X2272">
            <v>0</v>
          </cell>
          <cell r="Y2272">
            <v>0</v>
          </cell>
          <cell r="Z2272">
            <v>0</v>
          </cell>
          <cell r="AA2272">
            <v>0</v>
          </cell>
          <cell r="AB2272">
            <v>0</v>
          </cell>
          <cell r="AC2272">
            <v>0</v>
          </cell>
          <cell r="AD2272">
            <v>0</v>
          </cell>
          <cell r="AE2272">
            <v>0</v>
          </cell>
          <cell r="AF2272">
            <v>0</v>
          </cell>
          <cell r="AG2272">
            <v>0</v>
          </cell>
          <cell r="AH2272">
            <v>0</v>
          </cell>
          <cell r="AI2272">
            <v>0</v>
          </cell>
        </row>
        <row r="2273">
          <cell r="C2273" t="str">
            <v>SL1108200</v>
          </cell>
          <cell r="D2273">
            <v>0</v>
          </cell>
          <cell r="E2273">
            <v>0</v>
          </cell>
          <cell r="F2273">
            <v>0</v>
          </cell>
          <cell r="G2273">
            <v>0</v>
          </cell>
          <cell r="J2273">
            <v>0</v>
          </cell>
          <cell r="K2273">
            <v>0</v>
          </cell>
          <cell r="L2273">
            <v>0</v>
          </cell>
          <cell r="M2273">
            <v>0</v>
          </cell>
          <cell r="N2273">
            <v>0</v>
          </cell>
          <cell r="O2273">
            <v>0</v>
          </cell>
          <cell r="P2273">
            <v>0</v>
          </cell>
          <cell r="Q2273">
            <v>0</v>
          </cell>
          <cell r="R2273">
            <v>0</v>
          </cell>
          <cell r="S2273">
            <v>0</v>
          </cell>
          <cell r="T2273">
            <v>0</v>
          </cell>
          <cell r="U2273">
            <v>0</v>
          </cell>
          <cell r="V2273">
            <v>0</v>
          </cell>
          <cell r="W2273">
            <v>0</v>
          </cell>
          <cell r="X2273">
            <v>0</v>
          </cell>
          <cell r="Y2273">
            <v>0</v>
          </cell>
          <cell r="Z2273">
            <v>0</v>
          </cell>
          <cell r="AA2273">
            <v>0</v>
          </cell>
          <cell r="AB2273">
            <v>0</v>
          </cell>
          <cell r="AC2273">
            <v>0</v>
          </cell>
          <cell r="AD2273">
            <v>0</v>
          </cell>
          <cell r="AE2273">
            <v>0</v>
          </cell>
          <cell r="AF2273">
            <v>0</v>
          </cell>
          <cell r="AG2273">
            <v>0</v>
          </cell>
          <cell r="AH2273">
            <v>0</v>
          </cell>
          <cell r="AI2273">
            <v>0</v>
          </cell>
        </row>
        <row r="2274">
          <cell r="C2274" t="str">
            <v>SL1108300</v>
          </cell>
          <cell r="D2274">
            <v>0</v>
          </cell>
          <cell r="E2274">
            <v>0</v>
          </cell>
          <cell r="F2274">
            <v>0</v>
          </cell>
          <cell r="G2274">
            <v>0</v>
          </cell>
          <cell r="J2274">
            <v>0</v>
          </cell>
          <cell r="K2274">
            <v>0</v>
          </cell>
          <cell r="L2274">
            <v>0</v>
          </cell>
          <cell r="M2274">
            <v>0</v>
          </cell>
          <cell r="N2274">
            <v>0</v>
          </cell>
          <cell r="O2274">
            <v>0</v>
          </cell>
          <cell r="P2274">
            <v>0</v>
          </cell>
          <cell r="Q2274">
            <v>0</v>
          </cell>
          <cell r="R2274">
            <v>0</v>
          </cell>
          <cell r="S2274">
            <v>0</v>
          </cell>
          <cell r="T2274">
            <v>0</v>
          </cell>
          <cell r="U2274">
            <v>0</v>
          </cell>
          <cell r="V2274">
            <v>0</v>
          </cell>
          <cell r="W2274">
            <v>0</v>
          </cell>
          <cell r="X2274">
            <v>0</v>
          </cell>
          <cell r="Y2274">
            <v>0</v>
          </cell>
          <cell r="Z2274">
            <v>0</v>
          </cell>
          <cell r="AA2274">
            <v>0</v>
          </cell>
          <cell r="AB2274">
            <v>0</v>
          </cell>
          <cell r="AC2274">
            <v>0</v>
          </cell>
          <cell r="AD2274">
            <v>0</v>
          </cell>
          <cell r="AE2274">
            <v>0</v>
          </cell>
          <cell r="AF2274">
            <v>0</v>
          </cell>
          <cell r="AG2274">
            <v>0</v>
          </cell>
          <cell r="AH2274">
            <v>0</v>
          </cell>
          <cell r="AI2274">
            <v>0</v>
          </cell>
        </row>
        <row r="2275">
          <cell r="C2275" t="str">
            <v>SL1108400</v>
          </cell>
          <cell r="D2275">
            <v>0</v>
          </cell>
          <cell r="E2275">
            <v>0</v>
          </cell>
          <cell r="F2275">
            <v>0</v>
          </cell>
          <cell r="G2275">
            <v>0</v>
          </cell>
          <cell r="J2275">
            <v>0</v>
          </cell>
          <cell r="K2275">
            <v>0</v>
          </cell>
          <cell r="L2275">
            <v>0</v>
          </cell>
          <cell r="M2275">
            <v>0</v>
          </cell>
          <cell r="N2275">
            <v>0</v>
          </cell>
          <cell r="O2275">
            <v>0</v>
          </cell>
          <cell r="P2275">
            <v>0</v>
          </cell>
          <cell r="Q2275">
            <v>0</v>
          </cell>
          <cell r="R2275">
            <v>0</v>
          </cell>
          <cell r="S2275">
            <v>0</v>
          </cell>
          <cell r="T2275">
            <v>0</v>
          </cell>
          <cell r="U2275">
            <v>0</v>
          </cell>
          <cell r="V2275">
            <v>0</v>
          </cell>
          <cell r="W2275">
            <v>0</v>
          </cell>
          <cell r="X2275">
            <v>0</v>
          </cell>
          <cell r="Y2275">
            <v>0</v>
          </cell>
          <cell r="Z2275">
            <v>0</v>
          </cell>
          <cell r="AA2275">
            <v>0</v>
          </cell>
          <cell r="AB2275">
            <v>0</v>
          </cell>
          <cell r="AC2275">
            <v>0</v>
          </cell>
          <cell r="AD2275">
            <v>0</v>
          </cell>
          <cell r="AE2275">
            <v>0</v>
          </cell>
          <cell r="AF2275">
            <v>0</v>
          </cell>
          <cell r="AG2275">
            <v>0</v>
          </cell>
          <cell r="AH2275">
            <v>0</v>
          </cell>
          <cell r="AI2275">
            <v>0</v>
          </cell>
        </row>
        <row r="2276">
          <cell r="C2276" t="str">
            <v>SL1108500</v>
          </cell>
          <cell r="D2276">
            <v>0</v>
          </cell>
          <cell r="E2276">
            <v>0</v>
          </cell>
          <cell r="F2276">
            <v>0</v>
          </cell>
          <cell r="G2276">
            <v>0</v>
          </cell>
          <cell r="J2276">
            <v>0</v>
          </cell>
          <cell r="K2276">
            <v>0</v>
          </cell>
          <cell r="L2276">
            <v>0</v>
          </cell>
          <cell r="M2276">
            <v>0</v>
          </cell>
          <cell r="N2276">
            <v>0</v>
          </cell>
          <cell r="O2276">
            <v>0</v>
          </cell>
          <cell r="P2276">
            <v>0</v>
          </cell>
          <cell r="Q2276">
            <v>0</v>
          </cell>
          <cell r="R2276">
            <v>0</v>
          </cell>
          <cell r="S2276">
            <v>0</v>
          </cell>
          <cell r="T2276">
            <v>0</v>
          </cell>
          <cell r="U2276">
            <v>0</v>
          </cell>
          <cell r="V2276">
            <v>0</v>
          </cell>
          <cell r="W2276">
            <v>0</v>
          </cell>
          <cell r="X2276">
            <v>0</v>
          </cell>
          <cell r="Y2276">
            <v>0</v>
          </cell>
          <cell r="Z2276">
            <v>0</v>
          </cell>
          <cell r="AA2276">
            <v>0</v>
          </cell>
          <cell r="AB2276">
            <v>0</v>
          </cell>
          <cell r="AC2276">
            <v>0</v>
          </cell>
          <cell r="AD2276">
            <v>0</v>
          </cell>
          <cell r="AE2276">
            <v>0</v>
          </cell>
          <cell r="AF2276">
            <v>0</v>
          </cell>
          <cell r="AG2276">
            <v>0</v>
          </cell>
          <cell r="AH2276">
            <v>0</v>
          </cell>
          <cell r="AI2276">
            <v>0</v>
          </cell>
        </row>
        <row r="2277">
          <cell r="C2277" t="str">
            <v>SL1108600</v>
          </cell>
          <cell r="D2277">
            <v>0</v>
          </cell>
          <cell r="E2277">
            <v>0</v>
          </cell>
          <cell r="F2277">
            <v>0</v>
          </cell>
          <cell r="G2277">
            <v>0</v>
          </cell>
          <cell r="J2277">
            <v>0</v>
          </cell>
          <cell r="K2277">
            <v>0</v>
          </cell>
          <cell r="L2277">
            <v>0</v>
          </cell>
          <cell r="M2277">
            <v>0</v>
          </cell>
          <cell r="N2277">
            <v>0</v>
          </cell>
          <cell r="O2277">
            <v>0</v>
          </cell>
          <cell r="P2277">
            <v>0</v>
          </cell>
          <cell r="Q2277">
            <v>0</v>
          </cell>
          <cell r="R2277">
            <v>0</v>
          </cell>
          <cell r="S2277">
            <v>0</v>
          </cell>
          <cell r="T2277">
            <v>0</v>
          </cell>
          <cell r="U2277">
            <v>0</v>
          </cell>
          <cell r="V2277">
            <v>0</v>
          </cell>
          <cell r="W2277">
            <v>0</v>
          </cell>
          <cell r="X2277">
            <v>0</v>
          </cell>
          <cell r="Y2277">
            <v>0</v>
          </cell>
          <cell r="Z2277">
            <v>0</v>
          </cell>
          <cell r="AA2277">
            <v>0</v>
          </cell>
          <cell r="AB2277">
            <v>0</v>
          </cell>
          <cell r="AC2277">
            <v>0</v>
          </cell>
          <cell r="AD2277">
            <v>0</v>
          </cell>
          <cell r="AE2277">
            <v>0</v>
          </cell>
          <cell r="AF2277">
            <v>0</v>
          </cell>
          <cell r="AG2277">
            <v>0</v>
          </cell>
          <cell r="AH2277">
            <v>0</v>
          </cell>
          <cell r="AI2277">
            <v>0</v>
          </cell>
        </row>
        <row r="2278">
          <cell r="C2278" t="str">
            <v>SL1108700</v>
          </cell>
          <cell r="D2278">
            <v>0</v>
          </cell>
          <cell r="E2278">
            <v>0</v>
          </cell>
          <cell r="F2278">
            <v>0</v>
          </cell>
          <cell r="G2278">
            <v>0</v>
          </cell>
          <cell r="J2278">
            <v>0</v>
          </cell>
          <cell r="K2278">
            <v>0</v>
          </cell>
          <cell r="L2278">
            <v>0</v>
          </cell>
          <cell r="M2278">
            <v>0</v>
          </cell>
          <cell r="N2278">
            <v>0</v>
          </cell>
          <cell r="O2278">
            <v>0</v>
          </cell>
          <cell r="P2278">
            <v>0</v>
          </cell>
          <cell r="Q2278">
            <v>0</v>
          </cell>
          <cell r="R2278">
            <v>0</v>
          </cell>
          <cell r="S2278">
            <v>0</v>
          </cell>
          <cell r="T2278">
            <v>0</v>
          </cell>
          <cell r="U2278">
            <v>0</v>
          </cell>
          <cell r="V2278">
            <v>0</v>
          </cell>
          <cell r="W2278">
            <v>0</v>
          </cell>
          <cell r="X2278">
            <v>0</v>
          </cell>
          <cell r="Y2278">
            <v>0</v>
          </cell>
          <cell r="Z2278">
            <v>0</v>
          </cell>
          <cell r="AA2278">
            <v>0</v>
          </cell>
          <cell r="AB2278">
            <v>0</v>
          </cell>
          <cell r="AC2278">
            <v>0</v>
          </cell>
          <cell r="AD2278">
            <v>0</v>
          </cell>
          <cell r="AE2278">
            <v>0</v>
          </cell>
          <cell r="AF2278">
            <v>0</v>
          </cell>
          <cell r="AG2278">
            <v>0</v>
          </cell>
          <cell r="AH2278">
            <v>0</v>
          </cell>
          <cell r="AI2278">
            <v>0</v>
          </cell>
        </row>
        <row r="2279">
          <cell r="C2279" t="str">
            <v>SL1108800</v>
          </cell>
          <cell r="D2279">
            <v>0</v>
          </cell>
          <cell r="E2279">
            <v>0</v>
          </cell>
          <cell r="F2279">
            <v>0</v>
          </cell>
          <cell r="G2279">
            <v>0</v>
          </cell>
          <cell r="J2279">
            <v>0</v>
          </cell>
          <cell r="K2279">
            <v>0</v>
          </cell>
          <cell r="L2279">
            <v>0</v>
          </cell>
          <cell r="M2279">
            <v>0</v>
          </cell>
          <cell r="N2279">
            <v>0</v>
          </cell>
          <cell r="O2279">
            <v>0</v>
          </cell>
          <cell r="P2279">
            <v>0</v>
          </cell>
          <cell r="Q2279">
            <v>0</v>
          </cell>
          <cell r="R2279">
            <v>0</v>
          </cell>
          <cell r="S2279">
            <v>0</v>
          </cell>
          <cell r="T2279">
            <v>0</v>
          </cell>
          <cell r="U2279">
            <v>0</v>
          </cell>
          <cell r="V2279">
            <v>0</v>
          </cell>
          <cell r="W2279">
            <v>0</v>
          </cell>
          <cell r="X2279">
            <v>0</v>
          </cell>
          <cell r="Y2279">
            <v>0</v>
          </cell>
          <cell r="Z2279">
            <v>0</v>
          </cell>
          <cell r="AA2279">
            <v>0</v>
          </cell>
          <cell r="AB2279">
            <v>0</v>
          </cell>
          <cell r="AC2279">
            <v>0</v>
          </cell>
          <cell r="AD2279">
            <v>0</v>
          </cell>
          <cell r="AE2279">
            <v>0</v>
          </cell>
          <cell r="AF2279">
            <v>0</v>
          </cell>
          <cell r="AG2279">
            <v>0</v>
          </cell>
          <cell r="AH2279">
            <v>0</v>
          </cell>
          <cell r="AI2279">
            <v>0</v>
          </cell>
        </row>
        <row r="2280">
          <cell r="C2280" t="str">
            <v>SL1108900</v>
          </cell>
          <cell r="D2280">
            <v>0</v>
          </cell>
          <cell r="E2280">
            <v>0</v>
          </cell>
          <cell r="F2280">
            <v>0</v>
          </cell>
          <cell r="G2280">
            <v>0</v>
          </cell>
          <cell r="J2280">
            <v>0</v>
          </cell>
          <cell r="K2280">
            <v>0</v>
          </cell>
          <cell r="L2280">
            <v>0</v>
          </cell>
          <cell r="M2280">
            <v>0</v>
          </cell>
          <cell r="N2280">
            <v>0</v>
          </cell>
          <cell r="O2280">
            <v>0</v>
          </cell>
          <cell r="P2280">
            <v>0</v>
          </cell>
          <cell r="Q2280">
            <v>0</v>
          </cell>
          <cell r="R2280">
            <v>0</v>
          </cell>
          <cell r="S2280">
            <v>0</v>
          </cell>
          <cell r="T2280">
            <v>0</v>
          </cell>
          <cell r="U2280">
            <v>0</v>
          </cell>
          <cell r="V2280">
            <v>0</v>
          </cell>
          <cell r="W2280">
            <v>0</v>
          </cell>
          <cell r="X2280">
            <v>0</v>
          </cell>
          <cell r="Y2280">
            <v>0</v>
          </cell>
          <cell r="Z2280">
            <v>0</v>
          </cell>
          <cell r="AA2280">
            <v>0</v>
          </cell>
          <cell r="AB2280">
            <v>0</v>
          </cell>
          <cell r="AC2280">
            <v>0</v>
          </cell>
          <cell r="AD2280">
            <v>0</v>
          </cell>
          <cell r="AE2280">
            <v>0</v>
          </cell>
          <cell r="AF2280">
            <v>0</v>
          </cell>
          <cell r="AG2280">
            <v>0</v>
          </cell>
          <cell r="AH2280">
            <v>0</v>
          </cell>
          <cell r="AI2280">
            <v>0</v>
          </cell>
        </row>
        <row r="2281">
          <cell r="C2281" t="str">
            <v>SL1109000</v>
          </cell>
          <cell r="D2281">
            <v>0</v>
          </cell>
          <cell r="E2281">
            <v>0</v>
          </cell>
          <cell r="F2281">
            <v>0</v>
          </cell>
          <cell r="G2281">
            <v>0</v>
          </cell>
          <cell r="J2281">
            <v>0</v>
          </cell>
          <cell r="K2281">
            <v>0</v>
          </cell>
          <cell r="L2281">
            <v>0</v>
          </cell>
          <cell r="M2281">
            <v>0</v>
          </cell>
          <cell r="N2281">
            <v>0</v>
          </cell>
          <cell r="O2281">
            <v>0</v>
          </cell>
          <cell r="P2281">
            <v>0</v>
          </cell>
          <cell r="Q2281">
            <v>0</v>
          </cell>
          <cell r="R2281">
            <v>0</v>
          </cell>
          <cell r="S2281">
            <v>0</v>
          </cell>
          <cell r="T2281">
            <v>0</v>
          </cell>
          <cell r="U2281">
            <v>0</v>
          </cell>
          <cell r="V2281">
            <v>0</v>
          </cell>
          <cell r="W2281">
            <v>0</v>
          </cell>
          <cell r="X2281">
            <v>0</v>
          </cell>
          <cell r="Y2281">
            <v>0</v>
          </cell>
          <cell r="Z2281">
            <v>0</v>
          </cell>
          <cell r="AA2281">
            <v>0</v>
          </cell>
          <cell r="AB2281">
            <v>0</v>
          </cell>
          <cell r="AC2281">
            <v>0</v>
          </cell>
          <cell r="AD2281">
            <v>0</v>
          </cell>
          <cell r="AE2281">
            <v>0</v>
          </cell>
          <cell r="AF2281">
            <v>0</v>
          </cell>
          <cell r="AG2281">
            <v>0</v>
          </cell>
          <cell r="AH2281">
            <v>0</v>
          </cell>
          <cell r="AI2281">
            <v>0</v>
          </cell>
        </row>
        <row r="2282">
          <cell r="C2282" t="str">
            <v>SL1109100</v>
          </cell>
          <cell r="D2282">
            <v>0</v>
          </cell>
          <cell r="E2282">
            <v>0</v>
          </cell>
          <cell r="F2282">
            <v>0</v>
          </cell>
          <cell r="G2282">
            <v>0</v>
          </cell>
          <cell r="J2282">
            <v>0</v>
          </cell>
          <cell r="K2282">
            <v>0</v>
          </cell>
          <cell r="L2282">
            <v>0</v>
          </cell>
          <cell r="M2282">
            <v>0</v>
          </cell>
          <cell r="N2282">
            <v>0</v>
          </cell>
          <cell r="O2282">
            <v>0</v>
          </cell>
          <cell r="P2282">
            <v>0</v>
          </cell>
          <cell r="Q2282">
            <v>0</v>
          </cell>
          <cell r="R2282">
            <v>0</v>
          </cell>
          <cell r="S2282">
            <v>0</v>
          </cell>
          <cell r="T2282">
            <v>0</v>
          </cell>
          <cell r="U2282">
            <v>0</v>
          </cell>
          <cell r="V2282">
            <v>0</v>
          </cell>
          <cell r="W2282">
            <v>0</v>
          </cell>
          <cell r="X2282">
            <v>0</v>
          </cell>
          <cell r="Y2282">
            <v>0</v>
          </cell>
          <cell r="Z2282">
            <v>0</v>
          </cell>
          <cell r="AA2282">
            <v>0</v>
          </cell>
          <cell r="AB2282">
            <v>0</v>
          </cell>
          <cell r="AC2282">
            <v>0</v>
          </cell>
          <cell r="AD2282">
            <v>0</v>
          </cell>
          <cell r="AE2282">
            <v>0</v>
          </cell>
          <cell r="AF2282">
            <v>0</v>
          </cell>
          <cell r="AG2282">
            <v>0</v>
          </cell>
          <cell r="AH2282">
            <v>0</v>
          </cell>
          <cell r="AI2282">
            <v>0</v>
          </cell>
        </row>
        <row r="2283">
          <cell r="C2283" t="str">
            <v>SL1109200</v>
          </cell>
          <cell r="D2283">
            <v>0</v>
          </cell>
          <cell r="E2283">
            <v>0</v>
          </cell>
          <cell r="F2283">
            <v>0</v>
          </cell>
          <cell r="G2283">
            <v>0</v>
          </cell>
          <cell r="J2283">
            <v>0</v>
          </cell>
          <cell r="K2283">
            <v>0</v>
          </cell>
          <cell r="L2283">
            <v>0</v>
          </cell>
          <cell r="M2283">
            <v>0</v>
          </cell>
          <cell r="N2283">
            <v>0</v>
          </cell>
          <cell r="O2283">
            <v>0</v>
          </cell>
          <cell r="P2283">
            <v>0</v>
          </cell>
          <cell r="Q2283">
            <v>0</v>
          </cell>
          <cell r="R2283">
            <v>0</v>
          </cell>
          <cell r="S2283">
            <v>0</v>
          </cell>
          <cell r="T2283">
            <v>0</v>
          </cell>
          <cell r="U2283">
            <v>0</v>
          </cell>
          <cell r="V2283">
            <v>0</v>
          </cell>
          <cell r="W2283">
            <v>0</v>
          </cell>
          <cell r="X2283">
            <v>0</v>
          </cell>
          <cell r="Y2283">
            <v>0</v>
          </cell>
          <cell r="Z2283">
            <v>0</v>
          </cell>
          <cell r="AA2283">
            <v>0</v>
          </cell>
          <cell r="AB2283">
            <v>0</v>
          </cell>
          <cell r="AC2283">
            <v>0</v>
          </cell>
          <cell r="AD2283">
            <v>0</v>
          </cell>
          <cell r="AE2283">
            <v>0</v>
          </cell>
          <cell r="AF2283">
            <v>0</v>
          </cell>
          <cell r="AG2283">
            <v>0</v>
          </cell>
          <cell r="AH2283">
            <v>0</v>
          </cell>
          <cell r="AI2283">
            <v>0</v>
          </cell>
        </row>
        <row r="2284">
          <cell r="C2284" t="str">
            <v>SL1109300</v>
          </cell>
          <cell r="D2284">
            <v>0</v>
          </cell>
          <cell r="E2284">
            <v>0</v>
          </cell>
          <cell r="F2284">
            <v>0</v>
          </cell>
          <cell r="G2284">
            <v>0</v>
          </cell>
          <cell r="J2284">
            <v>0</v>
          </cell>
          <cell r="K2284">
            <v>0</v>
          </cell>
          <cell r="L2284">
            <v>0</v>
          </cell>
          <cell r="M2284">
            <v>0</v>
          </cell>
          <cell r="N2284">
            <v>0</v>
          </cell>
          <cell r="O2284">
            <v>0</v>
          </cell>
          <cell r="P2284">
            <v>0</v>
          </cell>
          <cell r="Q2284">
            <v>0</v>
          </cell>
          <cell r="R2284">
            <v>0</v>
          </cell>
          <cell r="S2284">
            <v>0</v>
          </cell>
          <cell r="T2284">
            <v>0</v>
          </cell>
          <cell r="U2284">
            <v>0</v>
          </cell>
          <cell r="V2284">
            <v>0</v>
          </cell>
          <cell r="W2284">
            <v>0</v>
          </cell>
          <cell r="X2284">
            <v>0</v>
          </cell>
          <cell r="Y2284">
            <v>0</v>
          </cell>
          <cell r="Z2284">
            <v>0</v>
          </cell>
          <cell r="AA2284">
            <v>0</v>
          </cell>
          <cell r="AB2284">
            <v>0</v>
          </cell>
          <cell r="AC2284">
            <v>0</v>
          </cell>
          <cell r="AD2284">
            <v>0</v>
          </cell>
          <cell r="AE2284">
            <v>0</v>
          </cell>
          <cell r="AF2284">
            <v>0</v>
          </cell>
          <cell r="AG2284">
            <v>0</v>
          </cell>
          <cell r="AH2284">
            <v>0</v>
          </cell>
          <cell r="AI2284">
            <v>0</v>
          </cell>
        </row>
        <row r="2285">
          <cell r="C2285" t="str">
            <v>SL1109400</v>
          </cell>
          <cell r="D2285">
            <v>0</v>
          </cell>
          <cell r="E2285">
            <v>0</v>
          </cell>
          <cell r="F2285">
            <v>0</v>
          </cell>
          <cell r="G2285">
            <v>0</v>
          </cell>
          <cell r="J2285">
            <v>0</v>
          </cell>
          <cell r="K2285">
            <v>0</v>
          </cell>
          <cell r="L2285">
            <v>0</v>
          </cell>
          <cell r="M2285">
            <v>0</v>
          </cell>
          <cell r="N2285">
            <v>0</v>
          </cell>
          <cell r="O2285">
            <v>0</v>
          </cell>
          <cell r="P2285">
            <v>0</v>
          </cell>
          <cell r="Q2285">
            <v>0</v>
          </cell>
          <cell r="R2285">
            <v>0</v>
          </cell>
          <cell r="S2285">
            <v>0</v>
          </cell>
          <cell r="T2285">
            <v>0</v>
          </cell>
          <cell r="U2285">
            <v>0</v>
          </cell>
          <cell r="V2285">
            <v>0</v>
          </cell>
          <cell r="W2285">
            <v>0</v>
          </cell>
          <cell r="X2285">
            <v>0</v>
          </cell>
          <cell r="Y2285">
            <v>0</v>
          </cell>
          <cell r="Z2285">
            <v>0</v>
          </cell>
          <cell r="AA2285">
            <v>0</v>
          </cell>
          <cell r="AB2285">
            <v>0</v>
          </cell>
          <cell r="AC2285">
            <v>0</v>
          </cell>
          <cell r="AD2285">
            <v>0</v>
          </cell>
          <cell r="AE2285">
            <v>0</v>
          </cell>
          <cell r="AF2285">
            <v>0</v>
          </cell>
          <cell r="AG2285">
            <v>0</v>
          </cell>
          <cell r="AH2285">
            <v>0</v>
          </cell>
          <cell r="AI2285">
            <v>0</v>
          </cell>
        </row>
        <row r="2286">
          <cell r="C2286" t="str">
            <v>SL1109500</v>
          </cell>
          <cell r="D2286">
            <v>0</v>
          </cell>
          <cell r="E2286">
            <v>0</v>
          </cell>
          <cell r="F2286">
            <v>0</v>
          </cell>
          <cell r="G2286">
            <v>0</v>
          </cell>
          <cell r="J2286">
            <v>0</v>
          </cell>
          <cell r="K2286">
            <v>0</v>
          </cell>
          <cell r="L2286">
            <v>0</v>
          </cell>
          <cell r="M2286">
            <v>0</v>
          </cell>
          <cell r="N2286">
            <v>0</v>
          </cell>
          <cell r="O2286">
            <v>0</v>
          </cell>
          <cell r="P2286">
            <v>0</v>
          </cell>
          <cell r="Q2286">
            <v>0</v>
          </cell>
          <cell r="R2286">
            <v>0</v>
          </cell>
          <cell r="S2286">
            <v>0</v>
          </cell>
          <cell r="T2286">
            <v>0</v>
          </cell>
          <cell r="U2286">
            <v>0</v>
          </cell>
          <cell r="V2286">
            <v>0</v>
          </cell>
          <cell r="W2286">
            <v>0</v>
          </cell>
          <cell r="X2286">
            <v>0</v>
          </cell>
          <cell r="Y2286">
            <v>0</v>
          </cell>
          <cell r="Z2286">
            <v>0</v>
          </cell>
          <cell r="AA2286">
            <v>0</v>
          </cell>
          <cell r="AB2286">
            <v>0</v>
          </cell>
          <cell r="AC2286">
            <v>0</v>
          </cell>
          <cell r="AD2286">
            <v>0</v>
          </cell>
          <cell r="AE2286">
            <v>0</v>
          </cell>
          <cell r="AF2286">
            <v>0</v>
          </cell>
          <cell r="AG2286">
            <v>0</v>
          </cell>
          <cell r="AH2286">
            <v>0</v>
          </cell>
          <cell r="AI2286">
            <v>0</v>
          </cell>
        </row>
        <row r="2287">
          <cell r="C2287" t="str">
            <v>SL1109600</v>
          </cell>
          <cell r="D2287">
            <v>0</v>
          </cell>
          <cell r="E2287">
            <v>0</v>
          </cell>
          <cell r="F2287">
            <v>0</v>
          </cell>
          <cell r="G2287">
            <v>0</v>
          </cell>
          <cell r="J2287">
            <v>0</v>
          </cell>
          <cell r="K2287">
            <v>0</v>
          </cell>
          <cell r="L2287">
            <v>0</v>
          </cell>
          <cell r="M2287">
            <v>0</v>
          </cell>
          <cell r="N2287">
            <v>0</v>
          </cell>
          <cell r="O2287">
            <v>0</v>
          </cell>
          <cell r="P2287">
            <v>0</v>
          </cell>
          <cell r="Q2287">
            <v>0</v>
          </cell>
          <cell r="R2287">
            <v>0</v>
          </cell>
          <cell r="S2287">
            <v>0</v>
          </cell>
          <cell r="T2287">
            <v>0</v>
          </cell>
          <cell r="U2287">
            <v>0</v>
          </cell>
          <cell r="V2287">
            <v>0</v>
          </cell>
          <cell r="W2287">
            <v>0</v>
          </cell>
          <cell r="X2287">
            <v>0</v>
          </cell>
          <cell r="Y2287">
            <v>0</v>
          </cell>
          <cell r="Z2287">
            <v>0</v>
          </cell>
          <cell r="AA2287">
            <v>0</v>
          </cell>
          <cell r="AB2287">
            <v>0</v>
          </cell>
          <cell r="AC2287">
            <v>0</v>
          </cell>
          <cell r="AD2287">
            <v>0</v>
          </cell>
          <cell r="AE2287">
            <v>0</v>
          </cell>
          <cell r="AF2287">
            <v>0</v>
          </cell>
          <cell r="AG2287">
            <v>0</v>
          </cell>
          <cell r="AH2287">
            <v>0</v>
          </cell>
          <cell r="AI2287">
            <v>0</v>
          </cell>
        </row>
        <row r="2288">
          <cell r="C2288" t="str">
            <v>SL1109700</v>
          </cell>
          <cell r="D2288">
            <v>0</v>
          </cell>
          <cell r="E2288">
            <v>0</v>
          </cell>
          <cell r="F2288">
            <v>0</v>
          </cell>
          <cell r="G2288">
            <v>0</v>
          </cell>
          <cell r="J2288">
            <v>0</v>
          </cell>
          <cell r="K2288">
            <v>0</v>
          </cell>
          <cell r="L2288">
            <v>0</v>
          </cell>
          <cell r="M2288">
            <v>0</v>
          </cell>
          <cell r="N2288">
            <v>0</v>
          </cell>
          <cell r="O2288">
            <v>0</v>
          </cell>
          <cell r="P2288">
            <v>0</v>
          </cell>
          <cell r="Q2288">
            <v>0</v>
          </cell>
          <cell r="R2288">
            <v>0</v>
          </cell>
          <cell r="S2288">
            <v>0</v>
          </cell>
          <cell r="T2288">
            <v>0</v>
          </cell>
          <cell r="U2288">
            <v>0</v>
          </cell>
          <cell r="V2288">
            <v>0</v>
          </cell>
          <cell r="W2288">
            <v>0</v>
          </cell>
          <cell r="X2288">
            <v>0</v>
          </cell>
          <cell r="Y2288">
            <v>0</v>
          </cell>
          <cell r="Z2288">
            <v>0</v>
          </cell>
          <cell r="AA2288">
            <v>0</v>
          </cell>
          <cell r="AB2288">
            <v>0</v>
          </cell>
          <cell r="AC2288">
            <v>0</v>
          </cell>
          <cell r="AD2288">
            <v>0</v>
          </cell>
          <cell r="AE2288">
            <v>0</v>
          </cell>
          <cell r="AF2288">
            <v>0</v>
          </cell>
          <cell r="AG2288">
            <v>0</v>
          </cell>
          <cell r="AH2288">
            <v>0</v>
          </cell>
          <cell r="AI2288">
            <v>0</v>
          </cell>
        </row>
        <row r="2289">
          <cell r="C2289" t="str">
            <v>SL1109800</v>
          </cell>
          <cell r="D2289">
            <v>0</v>
          </cell>
          <cell r="E2289">
            <v>0</v>
          </cell>
          <cell r="F2289">
            <v>0</v>
          </cell>
          <cell r="G2289">
            <v>0</v>
          </cell>
          <cell r="J2289">
            <v>0</v>
          </cell>
          <cell r="K2289">
            <v>0</v>
          </cell>
          <cell r="L2289">
            <v>0</v>
          </cell>
          <cell r="M2289">
            <v>0</v>
          </cell>
          <cell r="N2289">
            <v>0</v>
          </cell>
          <cell r="O2289">
            <v>0</v>
          </cell>
          <cell r="P2289">
            <v>0</v>
          </cell>
          <cell r="Q2289">
            <v>0</v>
          </cell>
          <cell r="R2289">
            <v>0</v>
          </cell>
          <cell r="S2289">
            <v>0</v>
          </cell>
          <cell r="T2289">
            <v>0</v>
          </cell>
          <cell r="U2289">
            <v>0</v>
          </cell>
          <cell r="V2289">
            <v>0</v>
          </cell>
          <cell r="W2289">
            <v>0</v>
          </cell>
          <cell r="X2289">
            <v>0</v>
          </cell>
          <cell r="Y2289">
            <v>0</v>
          </cell>
          <cell r="Z2289">
            <v>0</v>
          </cell>
          <cell r="AA2289">
            <v>0</v>
          </cell>
          <cell r="AB2289">
            <v>0</v>
          </cell>
          <cell r="AC2289">
            <v>0</v>
          </cell>
          <cell r="AD2289">
            <v>0</v>
          </cell>
          <cell r="AE2289">
            <v>0</v>
          </cell>
          <cell r="AF2289">
            <v>0</v>
          </cell>
          <cell r="AG2289">
            <v>0</v>
          </cell>
          <cell r="AH2289">
            <v>0</v>
          </cell>
          <cell r="AI2289">
            <v>0</v>
          </cell>
        </row>
        <row r="2290">
          <cell r="C2290" t="str">
            <v>SL1109900</v>
          </cell>
          <cell r="D2290">
            <v>0</v>
          </cell>
          <cell r="E2290">
            <v>0</v>
          </cell>
          <cell r="F2290">
            <v>0</v>
          </cell>
          <cell r="G2290">
            <v>0</v>
          </cell>
          <cell r="J2290">
            <v>0</v>
          </cell>
          <cell r="K2290">
            <v>0</v>
          </cell>
          <cell r="L2290">
            <v>0</v>
          </cell>
          <cell r="M2290">
            <v>0</v>
          </cell>
          <cell r="N2290">
            <v>0</v>
          </cell>
          <cell r="O2290">
            <v>0</v>
          </cell>
          <cell r="P2290">
            <v>0</v>
          </cell>
          <cell r="Q2290">
            <v>0</v>
          </cell>
          <cell r="R2290">
            <v>0</v>
          </cell>
          <cell r="S2290">
            <v>0</v>
          </cell>
          <cell r="T2290">
            <v>0</v>
          </cell>
          <cell r="U2290">
            <v>0</v>
          </cell>
          <cell r="V2290">
            <v>0</v>
          </cell>
          <cell r="W2290">
            <v>0</v>
          </cell>
          <cell r="X2290">
            <v>0</v>
          </cell>
          <cell r="Y2290">
            <v>0</v>
          </cell>
          <cell r="Z2290">
            <v>0</v>
          </cell>
          <cell r="AA2290">
            <v>0</v>
          </cell>
          <cell r="AB2290">
            <v>0</v>
          </cell>
          <cell r="AC2290">
            <v>0</v>
          </cell>
          <cell r="AD2290">
            <v>0</v>
          </cell>
          <cell r="AE2290">
            <v>0</v>
          </cell>
          <cell r="AF2290">
            <v>0</v>
          </cell>
          <cell r="AG2290">
            <v>0</v>
          </cell>
          <cell r="AH2290">
            <v>0</v>
          </cell>
          <cell r="AI2290">
            <v>0</v>
          </cell>
        </row>
        <row r="2291">
          <cell r="C2291" t="str">
            <v>SL1110000</v>
          </cell>
          <cell r="D2291">
            <v>0</v>
          </cell>
          <cell r="E2291">
            <v>0</v>
          </cell>
          <cell r="F2291">
            <v>0</v>
          </cell>
          <cell r="G2291">
            <v>0</v>
          </cell>
          <cell r="J2291">
            <v>0</v>
          </cell>
          <cell r="K2291">
            <v>0</v>
          </cell>
          <cell r="L2291">
            <v>0</v>
          </cell>
          <cell r="M2291">
            <v>0</v>
          </cell>
          <cell r="N2291">
            <v>0</v>
          </cell>
          <cell r="O2291">
            <v>0</v>
          </cell>
          <cell r="P2291">
            <v>0</v>
          </cell>
          <cell r="Q2291">
            <v>0</v>
          </cell>
          <cell r="R2291">
            <v>0</v>
          </cell>
          <cell r="S2291">
            <v>0</v>
          </cell>
          <cell r="T2291">
            <v>0</v>
          </cell>
          <cell r="U2291">
            <v>0</v>
          </cell>
          <cell r="V2291">
            <v>0</v>
          </cell>
          <cell r="W2291">
            <v>0</v>
          </cell>
          <cell r="X2291">
            <v>0</v>
          </cell>
          <cell r="Y2291">
            <v>0</v>
          </cell>
          <cell r="Z2291">
            <v>0</v>
          </cell>
          <cell r="AA2291">
            <v>0</v>
          </cell>
          <cell r="AB2291">
            <v>0</v>
          </cell>
          <cell r="AC2291">
            <v>0</v>
          </cell>
          <cell r="AD2291">
            <v>0</v>
          </cell>
          <cell r="AE2291">
            <v>0</v>
          </cell>
          <cell r="AF2291">
            <v>0</v>
          </cell>
          <cell r="AG2291">
            <v>0</v>
          </cell>
          <cell r="AH2291">
            <v>0</v>
          </cell>
          <cell r="AI2291">
            <v>0</v>
          </cell>
        </row>
        <row r="2292">
          <cell r="C2292" t="str">
            <v>SL1110100</v>
          </cell>
          <cell r="D2292">
            <v>0</v>
          </cell>
          <cell r="E2292">
            <v>0</v>
          </cell>
          <cell r="F2292">
            <v>0</v>
          </cell>
          <cell r="G2292">
            <v>0</v>
          </cell>
          <cell r="J2292">
            <v>0</v>
          </cell>
          <cell r="K2292">
            <v>0</v>
          </cell>
          <cell r="L2292">
            <v>0</v>
          </cell>
          <cell r="M2292">
            <v>0</v>
          </cell>
          <cell r="N2292">
            <v>0</v>
          </cell>
          <cell r="O2292">
            <v>0</v>
          </cell>
          <cell r="P2292">
            <v>0</v>
          </cell>
          <cell r="Q2292">
            <v>0</v>
          </cell>
          <cell r="R2292">
            <v>0</v>
          </cell>
          <cell r="S2292">
            <v>0</v>
          </cell>
          <cell r="T2292">
            <v>0</v>
          </cell>
          <cell r="U2292">
            <v>0</v>
          </cell>
          <cell r="V2292">
            <v>0</v>
          </cell>
          <cell r="W2292">
            <v>0</v>
          </cell>
          <cell r="X2292">
            <v>0</v>
          </cell>
          <cell r="Y2292">
            <v>0</v>
          </cell>
          <cell r="Z2292">
            <v>0</v>
          </cell>
          <cell r="AA2292">
            <v>0</v>
          </cell>
          <cell r="AB2292">
            <v>0</v>
          </cell>
          <cell r="AC2292">
            <v>0</v>
          </cell>
          <cell r="AD2292">
            <v>0</v>
          </cell>
          <cell r="AE2292">
            <v>0</v>
          </cell>
          <cell r="AF2292">
            <v>0</v>
          </cell>
          <cell r="AG2292">
            <v>0</v>
          </cell>
          <cell r="AH2292">
            <v>0</v>
          </cell>
          <cell r="AI2292">
            <v>0</v>
          </cell>
        </row>
        <row r="2293">
          <cell r="C2293" t="str">
            <v>SL1110200</v>
          </cell>
          <cell r="D2293">
            <v>0</v>
          </cell>
          <cell r="E2293">
            <v>0</v>
          </cell>
          <cell r="F2293">
            <v>0</v>
          </cell>
          <cell r="G2293">
            <v>0</v>
          </cell>
          <cell r="J2293">
            <v>0</v>
          </cell>
          <cell r="K2293">
            <v>0</v>
          </cell>
          <cell r="L2293">
            <v>0</v>
          </cell>
          <cell r="M2293">
            <v>0</v>
          </cell>
          <cell r="N2293">
            <v>0</v>
          </cell>
          <cell r="O2293">
            <v>0</v>
          </cell>
          <cell r="P2293">
            <v>0</v>
          </cell>
          <cell r="Q2293">
            <v>0</v>
          </cell>
          <cell r="R2293">
            <v>0</v>
          </cell>
          <cell r="S2293">
            <v>0</v>
          </cell>
          <cell r="T2293">
            <v>0</v>
          </cell>
          <cell r="U2293">
            <v>0</v>
          </cell>
          <cell r="V2293">
            <v>0</v>
          </cell>
          <cell r="W2293">
            <v>0</v>
          </cell>
          <cell r="X2293">
            <v>0</v>
          </cell>
          <cell r="Y2293">
            <v>0</v>
          </cell>
          <cell r="Z2293">
            <v>0</v>
          </cell>
          <cell r="AA2293">
            <v>0</v>
          </cell>
          <cell r="AB2293">
            <v>0</v>
          </cell>
          <cell r="AC2293">
            <v>0</v>
          </cell>
          <cell r="AD2293">
            <v>0</v>
          </cell>
          <cell r="AE2293">
            <v>0</v>
          </cell>
          <cell r="AF2293">
            <v>0</v>
          </cell>
          <cell r="AG2293">
            <v>0</v>
          </cell>
          <cell r="AH2293">
            <v>0</v>
          </cell>
          <cell r="AI2293">
            <v>0</v>
          </cell>
        </row>
        <row r="2294">
          <cell r="C2294" t="str">
            <v>SL1110300</v>
          </cell>
          <cell r="D2294">
            <v>0</v>
          </cell>
          <cell r="E2294">
            <v>0</v>
          </cell>
          <cell r="F2294">
            <v>0</v>
          </cell>
          <cell r="G2294">
            <v>0</v>
          </cell>
          <cell r="J2294">
            <v>0</v>
          </cell>
          <cell r="K2294">
            <v>0</v>
          </cell>
          <cell r="L2294">
            <v>0</v>
          </cell>
          <cell r="M2294">
            <v>0</v>
          </cell>
          <cell r="N2294">
            <v>0</v>
          </cell>
          <cell r="O2294">
            <v>0</v>
          </cell>
          <cell r="P2294">
            <v>0</v>
          </cell>
          <cell r="Q2294">
            <v>0</v>
          </cell>
          <cell r="R2294">
            <v>0</v>
          </cell>
          <cell r="S2294">
            <v>0</v>
          </cell>
          <cell r="T2294">
            <v>0</v>
          </cell>
          <cell r="U2294">
            <v>0</v>
          </cell>
          <cell r="V2294">
            <v>0</v>
          </cell>
          <cell r="W2294">
            <v>0</v>
          </cell>
          <cell r="X2294">
            <v>0</v>
          </cell>
          <cell r="Y2294">
            <v>0</v>
          </cell>
          <cell r="Z2294">
            <v>0</v>
          </cell>
          <cell r="AA2294">
            <v>0</v>
          </cell>
          <cell r="AB2294">
            <v>0</v>
          </cell>
          <cell r="AC2294">
            <v>0</v>
          </cell>
          <cell r="AD2294">
            <v>0</v>
          </cell>
          <cell r="AE2294">
            <v>0</v>
          </cell>
          <cell r="AF2294">
            <v>0</v>
          </cell>
          <cell r="AG2294">
            <v>0</v>
          </cell>
          <cell r="AH2294">
            <v>0</v>
          </cell>
          <cell r="AI2294">
            <v>0</v>
          </cell>
        </row>
        <row r="2295">
          <cell r="C2295" t="str">
            <v>SL1110400</v>
          </cell>
          <cell r="D2295">
            <v>0</v>
          </cell>
          <cell r="E2295">
            <v>0</v>
          </cell>
          <cell r="F2295">
            <v>0</v>
          </cell>
          <cell r="G2295">
            <v>0</v>
          </cell>
          <cell r="J2295">
            <v>0</v>
          </cell>
          <cell r="K2295">
            <v>0</v>
          </cell>
          <cell r="L2295">
            <v>0</v>
          </cell>
          <cell r="M2295">
            <v>0</v>
          </cell>
          <cell r="N2295">
            <v>0</v>
          </cell>
          <cell r="O2295">
            <v>0</v>
          </cell>
          <cell r="P2295">
            <v>0</v>
          </cell>
          <cell r="Q2295">
            <v>0</v>
          </cell>
          <cell r="R2295">
            <v>0</v>
          </cell>
          <cell r="S2295">
            <v>0</v>
          </cell>
          <cell r="T2295">
            <v>0</v>
          </cell>
          <cell r="U2295">
            <v>0</v>
          </cell>
          <cell r="V2295">
            <v>0</v>
          </cell>
          <cell r="W2295">
            <v>0</v>
          </cell>
          <cell r="X2295">
            <v>0</v>
          </cell>
          <cell r="Y2295">
            <v>0</v>
          </cell>
          <cell r="Z2295">
            <v>0</v>
          </cell>
          <cell r="AA2295">
            <v>0</v>
          </cell>
          <cell r="AB2295">
            <v>0</v>
          </cell>
          <cell r="AC2295">
            <v>0</v>
          </cell>
          <cell r="AD2295">
            <v>0</v>
          </cell>
          <cell r="AE2295">
            <v>0</v>
          </cell>
          <cell r="AF2295">
            <v>0</v>
          </cell>
          <cell r="AG2295">
            <v>0</v>
          </cell>
          <cell r="AH2295">
            <v>0</v>
          </cell>
          <cell r="AI2295">
            <v>0</v>
          </cell>
        </row>
        <row r="2296">
          <cell r="C2296" t="str">
            <v>SL1110500</v>
          </cell>
          <cell r="D2296">
            <v>0</v>
          </cell>
          <cell r="E2296">
            <v>0</v>
          </cell>
          <cell r="F2296">
            <v>0</v>
          </cell>
          <cell r="G2296">
            <v>0</v>
          </cell>
          <cell r="J2296">
            <v>0</v>
          </cell>
          <cell r="K2296">
            <v>0</v>
          </cell>
          <cell r="L2296">
            <v>0</v>
          </cell>
          <cell r="M2296">
            <v>0</v>
          </cell>
          <cell r="N2296">
            <v>0</v>
          </cell>
          <cell r="O2296">
            <v>0</v>
          </cell>
          <cell r="P2296">
            <v>0</v>
          </cell>
          <cell r="Q2296">
            <v>0</v>
          </cell>
          <cell r="R2296">
            <v>0</v>
          </cell>
          <cell r="S2296">
            <v>0</v>
          </cell>
          <cell r="T2296">
            <v>0</v>
          </cell>
          <cell r="U2296">
            <v>0</v>
          </cell>
          <cell r="V2296">
            <v>0</v>
          </cell>
          <cell r="W2296">
            <v>0</v>
          </cell>
          <cell r="X2296">
            <v>0</v>
          </cell>
          <cell r="Y2296">
            <v>0</v>
          </cell>
          <cell r="Z2296">
            <v>0</v>
          </cell>
          <cell r="AA2296">
            <v>0</v>
          </cell>
          <cell r="AB2296">
            <v>0</v>
          </cell>
          <cell r="AC2296">
            <v>0</v>
          </cell>
          <cell r="AD2296">
            <v>0</v>
          </cell>
          <cell r="AE2296">
            <v>0</v>
          </cell>
          <cell r="AF2296">
            <v>0</v>
          </cell>
          <cell r="AG2296">
            <v>0</v>
          </cell>
          <cell r="AH2296">
            <v>0</v>
          </cell>
          <cell r="AI2296">
            <v>0</v>
          </cell>
        </row>
        <row r="2297">
          <cell r="C2297" t="str">
            <v>SL1110600</v>
          </cell>
          <cell r="D2297">
            <v>0</v>
          </cell>
          <cell r="E2297">
            <v>0</v>
          </cell>
          <cell r="F2297">
            <v>0</v>
          </cell>
          <cell r="G2297">
            <v>0</v>
          </cell>
          <cell r="J2297">
            <v>0</v>
          </cell>
          <cell r="K2297">
            <v>0</v>
          </cell>
          <cell r="L2297">
            <v>0</v>
          </cell>
          <cell r="M2297">
            <v>0</v>
          </cell>
          <cell r="N2297">
            <v>0</v>
          </cell>
          <cell r="O2297">
            <v>0</v>
          </cell>
          <cell r="P2297">
            <v>0</v>
          </cell>
          <cell r="Q2297">
            <v>0</v>
          </cell>
          <cell r="R2297">
            <v>0</v>
          </cell>
          <cell r="S2297">
            <v>0</v>
          </cell>
          <cell r="T2297">
            <v>0</v>
          </cell>
          <cell r="U2297">
            <v>0</v>
          </cell>
          <cell r="V2297">
            <v>0</v>
          </cell>
          <cell r="W2297">
            <v>0</v>
          </cell>
          <cell r="X2297">
            <v>0</v>
          </cell>
          <cell r="Y2297">
            <v>0</v>
          </cell>
          <cell r="Z2297">
            <v>0</v>
          </cell>
          <cell r="AA2297">
            <v>0</v>
          </cell>
          <cell r="AB2297">
            <v>0</v>
          </cell>
          <cell r="AC2297">
            <v>0</v>
          </cell>
          <cell r="AD2297">
            <v>0</v>
          </cell>
          <cell r="AE2297">
            <v>0</v>
          </cell>
          <cell r="AF2297">
            <v>0</v>
          </cell>
          <cell r="AG2297">
            <v>0</v>
          </cell>
          <cell r="AH2297">
            <v>0</v>
          </cell>
          <cell r="AI2297">
            <v>0</v>
          </cell>
        </row>
        <row r="2298">
          <cell r="C2298" t="str">
            <v>SL1110700</v>
          </cell>
          <cell r="D2298">
            <v>0</v>
          </cell>
          <cell r="E2298">
            <v>0</v>
          </cell>
          <cell r="F2298">
            <v>0</v>
          </cell>
          <cell r="G2298">
            <v>0</v>
          </cell>
          <cell r="J2298">
            <v>0</v>
          </cell>
          <cell r="K2298">
            <v>0</v>
          </cell>
          <cell r="L2298">
            <v>0</v>
          </cell>
          <cell r="M2298">
            <v>0</v>
          </cell>
          <cell r="N2298">
            <v>0</v>
          </cell>
          <cell r="O2298">
            <v>0</v>
          </cell>
          <cell r="P2298">
            <v>0</v>
          </cell>
          <cell r="Q2298">
            <v>0</v>
          </cell>
          <cell r="R2298">
            <v>0</v>
          </cell>
          <cell r="S2298">
            <v>0</v>
          </cell>
          <cell r="T2298">
            <v>0</v>
          </cell>
          <cell r="U2298">
            <v>0</v>
          </cell>
          <cell r="V2298">
            <v>0</v>
          </cell>
          <cell r="W2298">
            <v>0</v>
          </cell>
          <cell r="X2298">
            <v>0</v>
          </cell>
          <cell r="Y2298">
            <v>0</v>
          </cell>
          <cell r="Z2298">
            <v>0</v>
          </cell>
          <cell r="AA2298">
            <v>0</v>
          </cell>
          <cell r="AB2298">
            <v>0</v>
          </cell>
          <cell r="AC2298">
            <v>0</v>
          </cell>
          <cell r="AD2298">
            <v>0</v>
          </cell>
          <cell r="AE2298">
            <v>0</v>
          </cell>
          <cell r="AF2298">
            <v>0</v>
          </cell>
          <cell r="AG2298">
            <v>0</v>
          </cell>
          <cell r="AH2298">
            <v>0</v>
          </cell>
          <cell r="AI2298">
            <v>0</v>
          </cell>
        </row>
        <row r="2299">
          <cell r="C2299" t="str">
            <v>SL1110800</v>
          </cell>
          <cell r="D2299">
            <v>0</v>
          </cell>
          <cell r="E2299">
            <v>0</v>
          </cell>
          <cell r="F2299">
            <v>0</v>
          </cell>
          <cell r="G2299">
            <v>0</v>
          </cell>
          <cell r="J2299">
            <v>0</v>
          </cell>
          <cell r="K2299">
            <v>0</v>
          </cell>
          <cell r="L2299">
            <v>0</v>
          </cell>
          <cell r="M2299">
            <v>0</v>
          </cell>
          <cell r="N2299">
            <v>0</v>
          </cell>
          <cell r="O2299">
            <v>0</v>
          </cell>
          <cell r="P2299">
            <v>0</v>
          </cell>
          <cell r="Q2299">
            <v>0</v>
          </cell>
          <cell r="R2299">
            <v>0</v>
          </cell>
          <cell r="S2299">
            <v>0</v>
          </cell>
          <cell r="T2299">
            <v>0</v>
          </cell>
          <cell r="U2299">
            <v>0</v>
          </cell>
          <cell r="V2299">
            <v>0</v>
          </cell>
          <cell r="W2299">
            <v>0</v>
          </cell>
          <cell r="X2299">
            <v>0</v>
          </cell>
          <cell r="Y2299">
            <v>0</v>
          </cell>
          <cell r="Z2299">
            <v>0</v>
          </cell>
          <cell r="AA2299">
            <v>0</v>
          </cell>
          <cell r="AB2299">
            <v>0</v>
          </cell>
          <cell r="AC2299">
            <v>0</v>
          </cell>
          <cell r="AD2299">
            <v>0</v>
          </cell>
          <cell r="AE2299">
            <v>0</v>
          </cell>
          <cell r="AF2299">
            <v>0</v>
          </cell>
          <cell r="AG2299">
            <v>0</v>
          </cell>
          <cell r="AH2299">
            <v>0</v>
          </cell>
          <cell r="AI2299">
            <v>0</v>
          </cell>
        </row>
        <row r="2300">
          <cell r="C2300" t="str">
            <v>SL1110900</v>
          </cell>
          <cell r="D2300">
            <v>0</v>
          </cell>
          <cell r="E2300">
            <v>0</v>
          </cell>
          <cell r="F2300">
            <v>0</v>
          </cell>
          <cell r="G2300">
            <v>0</v>
          </cell>
          <cell r="J2300">
            <v>0</v>
          </cell>
          <cell r="K2300">
            <v>0</v>
          </cell>
          <cell r="L2300">
            <v>0</v>
          </cell>
          <cell r="M2300">
            <v>0</v>
          </cell>
          <cell r="N2300">
            <v>0</v>
          </cell>
          <cell r="O2300">
            <v>0</v>
          </cell>
          <cell r="P2300">
            <v>0</v>
          </cell>
          <cell r="Q2300">
            <v>0</v>
          </cell>
          <cell r="R2300">
            <v>0</v>
          </cell>
          <cell r="S2300">
            <v>0</v>
          </cell>
          <cell r="T2300">
            <v>0</v>
          </cell>
          <cell r="U2300">
            <v>0</v>
          </cell>
          <cell r="V2300">
            <v>0</v>
          </cell>
          <cell r="W2300">
            <v>0</v>
          </cell>
          <cell r="X2300">
            <v>0</v>
          </cell>
          <cell r="Y2300">
            <v>0</v>
          </cell>
          <cell r="Z2300">
            <v>0</v>
          </cell>
          <cell r="AA2300">
            <v>0</v>
          </cell>
          <cell r="AB2300">
            <v>0</v>
          </cell>
          <cell r="AC2300">
            <v>0</v>
          </cell>
          <cell r="AD2300">
            <v>0</v>
          </cell>
          <cell r="AE2300">
            <v>0</v>
          </cell>
          <cell r="AF2300">
            <v>0</v>
          </cell>
          <cell r="AG2300">
            <v>0</v>
          </cell>
          <cell r="AH2300">
            <v>0</v>
          </cell>
          <cell r="AI2300">
            <v>0</v>
          </cell>
        </row>
        <row r="2301">
          <cell r="C2301" t="str">
            <v>SL1111000</v>
          </cell>
          <cell r="D2301">
            <v>0</v>
          </cell>
          <cell r="E2301">
            <v>0</v>
          </cell>
          <cell r="F2301">
            <v>0</v>
          </cell>
          <cell r="G2301">
            <v>0</v>
          </cell>
          <cell r="J2301">
            <v>0</v>
          </cell>
          <cell r="K2301">
            <v>0</v>
          </cell>
          <cell r="L2301">
            <v>0</v>
          </cell>
          <cell r="M2301">
            <v>0</v>
          </cell>
          <cell r="N2301">
            <v>0</v>
          </cell>
          <cell r="O2301">
            <v>0</v>
          </cell>
          <cell r="P2301">
            <v>0</v>
          </cell>
          <cell r="Q2301">
            <v>0</v>
          </cell>
          <cell r="R2301">
            <v>0</v>
          </cell>
          <cell r="S2301">
            <v>0</v>
          </cell>
          <cell r="T2301">
            <v>0</v>
          </cell>
          <cell r="U2301">
            <v>0</v>
          </cell>
          <cell r="V2301">
            <v>0</v>
          </cell>
          <cell r="W2301">
            <v>0</v>
          </cell>
          <cell r="X2301">
            <v>0</v>
          </cell>
          <cell r="Y2301">
            <v>0</v>
          </cell>
          <cell r="Z2301">
            <v>0</v>
          </cell>
          <cell r="AA2301">
            <v>0</v>
          </cell>
          <cell r="AB2301">
            <v>0</v>
          </cell>
          <cell r="AC2301">
            <v>0</v>
          </cell>
          <cell r="AD2301">
            <v>0</v>
          </cell>
          <cell r="AE2301">
            <v>0</v>
          </cell>
          <cell r="AF2301">
            <v>0</v>
          </cell>
          <cell r="AG2301">
            <v>0</v>
          </cell>
          <cell r="AH2301">
            <v>0</v>
          </cell>
          <cell r="AI2301">
            <v>0</v>
          </cell>
        </row>
        <row r="2302">
          <cell r="C2302" t="str">
            <v>SL1111100</v>
          </cell>
          <cell r="D2302">
            <v>0</v>
          </cell>
          <cell r="E2302">
            <v>0</v>
          </cell>
          <cell r="F2302">
            <v>0</v>
          </cell>
          <cell r="G2302">
            <v>0</v>
          </cell>
          <cell r="J2302">
            <v>0</v>
          </cell>
          <cell r="K2302">
            <v>0</v>
          </cell>
          <cell r="L2302">
            <v>0</v>
          </cell>
          <cell r="M2302">
            <v>0</v>
          </cell>
          <cell r="N2302">
            <v>0</v>
          </cell>
          <cell r="O2302">
            <v>0</v>
          </cell>
          <cell r="P2302">
            <v>0</v>
          </cell>
          <cell r="Q2302">
            <v>0</v>
          </cell>
          <cell r="R2302">
            <v>0</v>
          </cell>
          <cell r="S2302">
            <v>0</v>
          </cell>
          <cell r="T2302">
            <v>0</v>
          </cell>
          <cell r="U2302">
            <v>0</v>
          </cell>
          <cell r="V2302">
            <v>0</v>
          </cell>
          <cell r="W2302">
            <v>0</v>
          </cell>
          <cell r="X2302">
            <v>0</v>
          </cell>
          <cell r="Y2302">
            <v>0</v>
          </cell>
          <cell r="Z2302">
            <v>0</v>
          </cell>
          <cell r="AA2302">
            <v>0</v>
          </cell>
          <cell r="AB2302">
            <v>0</v>
          </cell>
          <cell r="AC2302">
            <v>0</v>
          </cell>
          <cell r="AD2302">
            <v>0</v>
          </cell>
          <cell r="AE2302">
            <v>0</v>
          </cell>
          <cell r="AF2302">
            <v>0</v>
          </cell>
          <cell r="AG2302">
            <v>0</v>
          </cell>
          <cell r="AH2302">
            <v>0</v>
          </cell>
          <cell r="AI2302">
            <v>0</v>
          </cell>
        </row>
        <row r="2303">
          <cell r="C2303" t="str">
            <v>SL1111200</v>
          </cell>
          <cell r="D2303">
            <v>0</v>
          </cell>
          <cell r="E2303">
            <v>0</v>
          </cell>
          <cell r="F2303">
            <v>0</v>
          </cell>
          <cell r="G2303">
            <v>0</v>
          </cell>
          <cell r="J2303">
            <v>0</v>
          </cell>
          <cell r="K2303">
            <v>0</v>
          </cell>
          <cell r="L2303">
            <v>0</v>
          </cell>
          <cell r="M2303">
            <v>0</v>
          </cell>
          <cell r="N2303">
            <v>0</v>
          </cell>
          <cell r="O2303">
            <v>0</v>
          </cell>
          <cell r="P2303">
            <v>0</v>
          </cell>
          <cell r="Q2303">
            <v>0</v>
          </cell>
          <cell r="R2303">
            <v>0</v>
          </cell>
          <cell r="S2303">
            <v>0</v>
          </cell>
          <cell r="T2303">
            <v>0</v>
          </cell>
          <cell r="U2303">
            <v>0</v>
          </cell>
          <cell r="V2303">
            <v>0</v>
          </cell>
          <cell r="W2303">
            <v>0</v>
          </cell>
          <cell r="X2303">
            <v>0</v>
          </cell>
          <cell r="Y2303">
            <v>0</v>
          </cell>
          <cell r="Z2303">
            <v>0</v>
          </cell>
          <cell r="AA2303">
            <v>0</v>
          </cell>
          <cell r="AB2303">
            <v>0</v>
          </cell>
          <cell r="AC2303">
            <v>0</v>
          </cell>
          <cell r="AD2303">
            <v>0</v>
          </cell>
          <cell r="AE2303">
            <v>0</v>
          </cell>
          <cell r="AF2303">
            <v>0</v>
          </cell>
          <cell r="AG2303">
            <v>0</v>
          </cell>
          <cell r="AH2303">
            <v>0</v>
          </cell>
          <cell r="AI2303">
            <v>0</v>
          </cell>
        </row>
        <row r="2304">
          <cell r="C2304" t="str">
            <v>SL1111300</v>
          </cell>
          <cell r="D2304">
            <v>0</v>
          </cell>
          <cell r="E2304">
            <v>0</v>
          </cell>
          <cell r="F2304">
            <v>0</v>
          </cell>
          <cell r="G2304">
            <v>0</v>
          </cell>
          <cell r="J2304">
            <v>0</v>
          </cell>
          <cell r="K2304">
            <v>0</v>
          </cell>
          <cell r="L2304">
            <v>0</v>
          </cell>
          <cell r="M2304">
            <v>0</v>
          </cell>
          <cell r="N2304">
            <v>0</v>
          </cell>
          <cell r="O2304">
            <v>0</v>
          </cell>
          <cell r="P2304">
            <v>0</v>
          </cell>
          <cell r="Q2304">
            <v>0</v>
          </cell>
          <cell r="R2304">
            <v>0</v>
          </cell>
          <cell r="S2304">
            <v>0</v>
          </cell>
          <cell r="T2304">
            <v>0</v>
          </cell>
          <cell r="U2304">
            <v>0</v>
          </cell>
          <cell r="V2304">
            <v>0</v>
          </cell>
          <cell r="W2304">
            <v>0</v>
          </cell>
          <cell r="X2304">
            <v>0</v>
          </cell>
          <cell r="Y2304">
            <v>0</v>
          </cell>
          <cell r="Z2304">
            <v>0</v>
          </cell>
          <cell r="AA2304">
            <v>0</v>
          </cell>
          <cell r="AB2304">
            <v>0</v>
          </cell>
          <cell r="AC2304">
            <v>0</v>
          </cell>
          <cell r="AD2304">
            <v>0</v>
          </cell>
          <cell r="AE2304">
            <v>0</v>
          </cell>
          <cell r="AF2304">
            <v>0</v>
          </cell>
          <cell r="AG2304">
            <v>0</v>
          </cell>
          <cell r="AH2304">
            <v>0</v>
          </cell>
          <cell r="AI2304">
            <v>0</v>
          </cell>
        </row>
        <row r="2305">
          <cell r="C2305" t="str">
            <v>SL1111400</v>
          </cell>
          <cell r="D2305">
            <v>0</v>
          </cell>
          <cell r="E2305">
            <v>0</v>
          </cell>
          <cell r="F2305">
            <v>0</v>
          </cell>
          <cell r="G2305">
            <v>0</v>
          </cell>
          <cell r="J2305">
            <v>0</v>
          </cell>
          <cell r="K2305">
            <v>0</v>
          </cell>
          <cell r="L2305">
            <v>0</v>
          </cell>
          <cell r="M2305">
            <v>0</v>
          </cell>
          <cell r="N2305">
            <v>0</v>
          </cell>
          <cell r="O2305">
            <v>0</v>
          </cell>
          <cell r="P2305">
            <v>0</v>
          </cell>
          <cell r="Q2305">
            <v>0</v>
          </cell>
          <cell r="R2305">
            <v>0</v>
          </cell>
          <cell r="S2305">
            <v>0</v>
          </cell>
          <cell r="T2305">
            <v>0</v>
          </cell>
          <cell r="U2305">
            <v>0</v>
          </cell>
          <cell r="V2305">
            <v>0</v>
          </cell>
          <cell r="W2305">
            <v>0</v>
          </cell>
          <cell r="X2305">
            <v>0</v>
          </cell>
          <cell r="Y2305">
            <v>0</v>
          </cell>
          <cell r="Z2305">
            <v>0</v>
          </cell>
          <cell r="AA2305">
            <v>0</v>
          </cell>
          <cell r="AB2305">
            <v>0</v>
          </cell>
          <cell r="AC2305">
            <v>0</v>
          </cell>
          <cell r="AD2305">
            <v>0</v>
          </cell>
          <cell r="AE2305">
            <v>0</v>
          </cell>
          <cell r="AF2305">
            <v>0</v>
          </cell>
          <cell r="AG2305">
            <v>0</v>
          </cell>
          <cell r="AH2305">
            <v>0</v>
          </cell>
          <cell r="AI2305">
            <v>0</v>
          </cell>
        </row>
        <row r="2306">
          <cell r="C2306" t="str">
            <v>SL1111500</v>
          </cell>
          <cell r="D2306">
            <v>0</v>
          </cell>
          <cell r="E2306">
            <v>0</v>
          </cell>
          <cell r="F2306">
            <v>0</v>
          </cell>
          <cell r="G2306">
            <v>0</v>
          </cell>
          <cell r="J2306">
            <v>0</v>
          </cell>
          <cell r="K2306">
            <v>0</v>
          </cell>
          <cell r="L2306">
            <v>0</v>
          </cell>
          <cell r="M2306">
            <v>0</v>
          </cell>
          <cell r="N2306">
            <v>0</v>
          </cell>
          <cell r="O2306">
            <v>0</v>
          </cell>
          <cell r="P2306">
            <v>0</v>
          </cell>
          <cell r="Q2306">
            <v>0</v>
          </cell>
          <cell r="R2306">
            <v>0</v>
          </cell>
          <cell r="S2306">
            <v>0</v>
          </cell>
          <cell r="T2306">
            <v>0</v>
          </cell>
          <cell r="U2306">
            <v>0</v>
          </cell>
          <cell r="V2306">
            <v>0</v>
          </cell>
          <cell r="W2306">
            <v>0</v>
          </cell>
          <cell r="X2306">
            <v>0</v>
          </cell>
          <cell r="Y2306">
            <v>0</v>
          </cell>
          <cell r="Z2306">
            <v>0</v>
          </cell>
          <cell r="AA2306">
            <v>0</v>
          </cell>
          <cell r="AB2306">
            <v>0</v>
          </cell>
          <cell r="AC2306">
            <v>0</v>
          </cell>
          <cell r="AD2306">
            <v>0</v>
          </cell>
          <cell r="AE2306">
            <v>0</v>
          </cell>
          <cell r="AF2306">
            <v>0</v>
          </cell>
          <cell r="AG2306">
            <v>0</v>
          </cell>
          <cell r="AH2306">
            <v>0</v>
          </cell>
          <cell r="AI2306">
            <v>0</v>
          </cell>
        </row>
        <row r="2307">
          <cell r="C2307" t="str">
            <v>SL1111600</v>
          </cell>
          <cell r="D2307">
            <v>0</v>
          </cell>
          <cell r="E2307">
            <v>0</v>
          </cell>
          <cell r="F2307">
            <v>0</v>
          </cell>
          <cell r="G2307">
            <v>0</v>
          </cell>
          <cell r="J2307">
            <v>0</v>
          </cell>
          <cell r="K2307">
            <v>0</v>
          </cell>
          <cell r="L2307">
            <v>0</v>
          </cell>
          <cell r="M2307">
            <v>0</v>
          </cell>
          <cell r="N2307">
            <v>0</v>
          </cell>
          <cell r="O2307">
            <v>0</v>
          </cell>
          <cell r="P2307">
            <v>0</v>
          </cell>
          <cell r="Q2307">
            <v>0</v>
          </cell>
          <cell r="R2307">
            <v>0</v>
          </cell>
          <cell r="S2307">
            <v>0</v>
          </cell>
          <cell r="T2307">
            <v>0</v>
          </cell>
          <cell r="U2307">
            <v>0</v>
          </cell>
          <cell r="V2307">
            <v>0</v>
          </cell>
          <cell r="W2307">
            <v>0</v>
          </cell>
          <cell r="X2307">
            <v>0</v>
          </cell>
          <cell r="Y2307">
            <v>0</v>
          </cell>
          <cell r="Z2307">
            <v>0</v>
          </cell>
          <cell r="AA2307">
            <v>0</v>
          </cell>
          <cell r="AB2307">
            <v>0</v>
          </cell>
          <cell r="AC2307">
            <v>0</v>
          </cell>
          <cell r="AD2307">
            <v>0</v>
          </cell>
          <cell r="AE2307">
            <v>0</v>
          </cell>
          <cell r="AF2307">
            <v>0</v>
          </cell>
          <cell r="AG2307">
            <v>0</v>
          </cell>
          <cell r="AH2307">
            <v>0</v>
          </cell>
          <cell r="AI2307">
            <v>0</v>
          </cell>
        </row>
        <row r="2308">
          <cell r="C2308" t="str">
            <v>SL1111700</v>
          </cell>
          <cell r="D2308">
            <v>0</v>
          </cell>
          <cell r="E2308">
            <v>0</v>
          </cell>
          <cell r="F2308">
            <v>0</v>
          </cell>
          <cell r="G2308">
            <v>0</v>
          </cell>
          <cell r="J2308">
            <v>0</v>
          </cell>
          <cell r="K2308">
            <v>0</v>
          </cell>
          <cell r="L2308">
            <v>0</v>
          </cell>
          <cell r="M2308">
            <v>0</v>
          </cell>
          <cell r="N2308">
            <v>0</v>
          </cell>
          <cell r="O2308">
            <v>0</v>
          </cell>
          <cell r="P2308">
            <v>0</v>
          </cell>
          <cell r="Q2308">
            <v>0</v>
          </cell>
          <cell r="R2308">
            <v>0</v>
          </cell>
          <cell r="S2308">
            <v>0</v>
          </cell>
          <cell r="T2308">
            <v>0</v>
          </cell>
          <cell r="U2308">
            <v>0</v>
          </cell>
          <cell r="V2308">
            <v>0</v>
          </cell>
          <cell r="W2308">
            <v>0</v>
          </cell>
          <cell r="X2308">
            <v>0</v>
          </cell>
          <cell r="Y2308">
            <v>0</v>
          </cell>
          <cell r="Z2308">
            <v>0</v>
          </cell>
          <cell r="AA2308">
            <v>0</v>
          </cell>
          <cell r="AB2308">
            <v>0</v>
          </cell>
          <cell r="AC2308">
            <v>0</v>
          </cell>
          <cell r="AD2308">
            <v>0</v>
          </cell>
          <cell r="AE2308">
            <v>0</v>
          </cell>
          <cell r="AF2308">
            <v>0</v>
          </cell>
          <cell r="AG2308">
            <v>0</v>
          </cell>
          <cell r="AH2308">
            <v>0</v>
          </cell>
          <cell r="AI2308">
            <v>0</v>
          </cell>
        </row>
        <row r="2309">
          <cell r="C2309" t="str">
            <v>SL1111800</v>
          </cell>
          <cell r="D2309">
            <v>0</v>
          </cell>
          <cell r="E2309">
            <v>0</v>
          </cell>
          <cell r="F2309">
            <v>0</v>
          </cell>
          <cell r="G2309">
            <v>0</v>
          </cell>
          <cell r="J2309">
            <v>0</v>
          </cell>
          <cell r="K2309">
            <v>0</v>
          </cell>
          <cell r="L2309">
            <v>0</v>
          </cell>
          <cell r="M2309">
            <v>0</v>
          </cell>
          <cell r="N2309">
            <v>0</v>
          </cell>
          <cell r="O2309">
            <v>0</v>
          </cell>
          <cell r="P2309">
            <v>0</v>
          </cell>
          <cell r="Q2309">
            <v>0</v>
          </cell>
          <cell r="R2309">
            <v>0</v>
          </cell>
          <cell r="S2309">
            <v>0</v>
          </cell>
          <cell r="T2309">
            <v>0</v>
          </cell>
          <cell r="U2309">
            <v>0</v>
          </cell>
          <cell r="V2309">
            <v>0</v>
          </cell>
          <cell r="W2309">
            <v>0</v>
          </cell>
          <cell r="X2309">
            <v>0</v>
          </cell>
          <cell r="Y2309">
            <v>0</v>
          </cell>
          <cell r="Z2309">
            <v>0</v>
          </cell>
          <cell r="AA2309">
            <v>0</v>
          </cell>
          <cell r="AB2309">
            <v>0</v>
          </cell>
          <cell r="AC2309">
            <v>0</v>
          </cell>
          <cell r="AD2309">
            <v>0</v>
          </cell>
          <cell r="AE2309">
            <v>0</v>
          </cell>
          <cell r="AF2309">
            <v>0</v>
          </cell>
          <cell r="AG2309">
            <v>0</v>
          </cell>
          <cell r="AH2309">
            <v>0</v>
          </cell>
          <cell r="AI2309">
            <v>0</v>
          </cell>
        </row>
        <row r="2310">
          <cell r="C2310" t="str">
            <v>SL1111900</v>
          </cell>
          <cell r="D2310">
            <v>0</v>
          </cell>
          <cell r="E2310">
            <v>0</v>
          </cell>
          <cell r="F2310">
            <v>0</v>
          </cell>
          <cell r="G2310">
            <v>0</v>
          </cell>
          <cell r="J2310">
            <v>0</v>
          </cell>
          <cell r="K2310">
            <v>0</v>
          </cell>
          <cell r="L2310">
            <v>0</v>
          </cell>
          <cell r="M2310">
            <v>0</v>
          </cell>
          <cell r="N2310">
            <v>0</v>
          </cell>
          <cell r="O2310">
            <v>0</v>
          </cell>
          <cell r="P2310">
            <v>0</v>
          </cell>
          <cell r="Q2310">
            <v>0</v>
          </cell>
          <cell r="R2310">
            <v>0</v>
          </cell>
          <cell r="S2310">
            <v>0</v>
          </cell>
          <cell r="T2310">
            <v>0</v>
          </cell>
          <cell r="U2310">
            <v>0</v>
          </cell>
          <cell r="V2310">
            <v>0</v>
          </cell>
          <cell r="W2310">
            <v>0</v>
          </cell>
          <cell r="X2310">
            <v>0</v>
          </cell>
          <cell r="Y2310">
            <v>0</v>
          </cell>
          <cell r="Z2310">
            <v>0</v>
          </cell>
          <cell r="AA2310">
            <v>0</v>
          </cell>
          <cell r="AB2310">
            <v>0</v>
          </cell>
          <cell r="AC2310">
            <v>0</v>
          </cell>
          <cell r="AD2310">
            <v>0</v>
          </cell>
          <cell r="AE2310">
            <v>0</v>
          </cell>
          <cell r="AF2310">
            <v>0</v>
          </cell>
          <cell r="AG2310">
            <v>0</v>
          </cell>
          <cell r="AH2310">
            <v>0</v>
          </cell>
          <cell r="AI2310">
            <v>0</v>
          </cell>
        </row>
        <row r="2311">
          <cell r="C2311" t="str">
            <v>SL1112000</v>
          </cell>
          <cell r="D2311">
            <v>0</v>
          </cell>
          <cell r="E2311">
            <v>0</v>
          </cell>
          <cell r="F2311">
            <v>0</v>
          </cell>
          <cell r="G2311">
            <v>0</v>
          </cell>
          <cell r="J2311">
            <v>0</v>
          </cell>
          <cell r="K2311">
            <v>0</v>
          </cell>
          <cell r="L2311">
            <v>0</v>
          </cell>
          <cell r="M2311">
            <v>0</v>
          </cell>
          <cell r="N2311">
            <v>0</v>
          </cell>
          <cell r="O2311">
            <v>0</v>
          </cell>
          <cell r="P2311">
            <v>0</v>
          </cell>
          <cell r="Q2311">
            <v>0</v>
          </cell>
          <cell r="R2311">
            <v>0</v>
          </cell>
          <cell r="S2311">
            <v>0</v>
          </cell>
          <cell r="T2311">
            <v>0</v>
          </cell>
          <cell r="U2311">
            <v>0</v>
          </cell>
          <cell r="V2311">
            <v>0</v>
          </cell>
          <cell r="W2311">
            <v>0</v>
          </cell>
          <cell r="X2311">
            <v>0</v>
          </cell>
          <cell r="Y2311">
            <v>0</v>
          </cell>
          <cell r="Z2311">
            <v>0</v>
          </cell>
          <cell r="AA2311">
            <v>0</v>
          </cell>
          <cell r="AB2311">
            <v>0</v>
          </cell>
          <cell r="AC2311">
            <v>0</v>
          </cell>
          <cell r="AD2311">
            <v>0</v>
          </cell>
          <cell r="AE2311">
            <v>0</v>
          </cell>
          <cell r="AF2311">
            <v>0</v>
          </cell>
          <cell r="AG2311">
            <v>0</v>
          </cell>
          <cell r="AH2311">
            <v>0</v>
          </cell>
          <cell r="AI2311">
            <v>0</v>
          </cell>
        </row>
        <row r="2312">
          <cell r="C2312" t="str">
            <v>SL1112100</v>
          </cell>
          <cell r="D2312">
            <v>0</v>
          </cell>
          <cell r="E2312">
            <v>0</v>
          </cell>
          <cell r="F2312">
            <v>0</v>
          </cell>
          <cell r="G2312">
            <v>0</v>
          </cell>
          <cell r="J2312">
            <v>0</v>
          </cell>
          <cell r="K2312">
            <v>0</v>
          </cell>
          <cell r="L2312">
            <v>0</v>
          </cell>
          <cell r="M2312">
            <v>0</v>
          </cell>
          <cell r="N2312">
            <v>0</v>
          </cell>
          <cell r="O2312">
            <v>0</v>
          </cell>
          <cell r="P2312">
            <v>0</v>
          </cell>
          <cell r="Q2312">
            <v>0</v>
          </cell>
          <cell r="R2312">
            <v>0</v>
          </cell>
          <cell r="S2312">
            <v>0</v>
          </cell>
          <cell r="T2312">
            <v>0</v>
          </cell>
          <cell r="U2312">
            <v>0</v>
          </cell>
          <cell r="V2312">
            <v>0</v>
          </cell>
          <cell r="W2312">
            <v>0</v>
          </cell>
          <cell r="X2312">
            <v>0</v>
          </cell>
          <cell r="Y2312">
            <v>0</v>
          </cell>
          <cell r="Z2312">
            <v>0</v>
          </cell>
          <cell r="AA2312">
            <v>0</v>
          </cell>
          <cell r="AB2312">
            <v>0</v>
          </cell>
          <cell r="AC2312">
            <v>0</v>
          </cell>
          <cell r="AD2312">
            <v>0</v>
          </cell>
          <cell r="AE2312">
            <v>0</v>
          </cell>
          <cell r="AF2312">
            <v>0</v>
          </cell>
          <cell r="AG2312">
            <v>0</v>
          </cell>
          <cell r="AH2312">
            <v>0</v>
          </cell>
          <cell r="AI2312">
            <v>0</v>
          </cell>
        </row>
        <row r="2313">
          <cell r="C2313" t="str">
            <v>SL1112200</v>
          </cell>
          <cell r="D2313">
            <v>0</v>
          </cell>
          <cell r="E2313">
            <v>0</v>
          </cell>
          <cell r="F2313">
            <v>0</v>
          </cell>
          <cell r="G2313">
            <v>0</v>
          </cell>
          <cell r="J2313">
            <v>0</v>
          </cell>
          <cell r="K2313">
            <v>0</v>
          </cell>
          <cell r="L2313">
            <v>0</v>
          </cell>
          <cell r="M2313">
            <v>0</v>
          </cell>
          <cell r="N2313">
            <v>0</v>
          </cell>
          <cell r="O2313">
            <v>0</v>
          </cell>
          <cell r="P2313">
            <v>0</v>
          </cell>
          <cell r="Q2313">
            <v>0</v>
          </cell>
          <cell r="R2313">
            <v>0</v>
          </cell>
          <cell r="S2313">
            <v>0</v>
          </cell>
          <cell r="T2313">
            <v>0</v>
          </cell>
          <cell r="U2313">
            <v>0</v>
          </cell>
          <cell r="V2313">
            <v>0</v>
          </cell>
          <cell r="W2313">
            <v>0</v>
          </cell>
          <cell r="X2313">
            <v>0</v>
          </cell>
          <cell r="Y2313">
            <v>0</v>
          </cell>
          <cell r="Z2313">
            <v>0</v>
          </cell>
          <cell r="AA2313">
            <v>0</v>
          </cell>
          <cell r="AB2313">
            <v>0</v>
          </cell>
          <cell r="AC2313">
            <v>0</v>
          </cell>
          <cell r="AD2313">
            <v>0</v>
          </cell>
          <cell r="AE2313">
            <v>0</v>
          </cell>
          <cell r="AF2313">
            <v>0</v>
          </cell>
          <cell r="AG2313">
            <v>0</v>
          </cell>
          <cell r="AH2313">
            <v>0</v>
          </cell>
          <cell r="AI2313">
            <v>0</v>
          </cell>
        </row>
        <row r="2314">
          <cell r="C2314" t="str">
            <v>SL1112300</v>
          </cell>
          <cell r="D2314">
            <v>0</v>
          </cell>
          <cell r="E2314">
            <v>0</v>
          </cell>
          <cell r="F2314">
            <v>0</v>
          </cell>
          <cell r="G2314">
            <v>0</v>
          </cell>
          <cell r="J2314">
            <v>0</v>
          </cell>
          <cell r="K2314">
            <v>0</v>
          </cell>
          <cell r="L2314">
            <v>0</v>
          </cell>
          <cell r="M2314">
            <v>0</v>
          </cell>
          <cell r="N2314">
            <v>0</v>
          </cell>
          <cell r="O2314">
            <v>0</v>
          </cell>
          <cell r="P2314">
            <v>0</v>
          </cell>
          <cell r="Q2314">
            <v>0</v>
          </cell>
          <cell r="R2314">
            <v>0</v>
          </cell>
          <cell r="S2314">
            <v>0</v>
          </cell>
          <cell r="T2314">
            <v>0</v>
          </cell>
          <cell r="U2314">
            <v>0</v>
          </cell>
          <cell r="V2314">
            <v>0</v>
          </cell>
          <cell r="W2314">
            <v>0</v>
          </cell>
          <cell r="X2314">
            <v>0</v>
          </cell>
          <cell r="Y2314">
            <v>0</v>
          </cell>
          <cell r="Z2314">
            <v>0</v>
          </cell>
          <cell r="AA2314">
            <v>0</v>
          </cell>
          <cell r="AB2314">
            <v>0</v>
          </cell>
          <cell r="AC2314">
            <v>0</v>
          </cell>
          <cell r="AD2314">
            <v>0</v>
          </cell>
          <cell r="AE2314">
            <v>0</v>
          </cell>
          <cell r="AF2314">
            <v>0</v>
          </cell>
          <cell r="AG2314">
            <v>0</v>
          </cell>
          <cell r="AH2314">
            <v>0</v>
          </cell>
          <cell r="AI2314">
            <v>0</v>
          </cell>
        </row>
        <row r="2315">
          <cell r="C2315" t="str">
            <v>SL1112400</v>
          </cell>
          <cell r="D2315">
            <v>0</v>
          </cell>
          <cell r="E2315">
            <v>0</v>
          </cell>
          <cell r="F2315">
            <v>0</v>
          </cell>
          <cell r="G2315">
            <v>0</v>
          </cell>
          <cell r="J2315">
            <v>0</v>
          </cell>
          <cell r="K2315">
            <v>0</v>
          </cell>
          <cell r="L2315">
            <v>0</v>
          </cell>
          <cell r="M2315">
            <v>0</v>
          </cell>
          <cell r="N2315">
            <v>0</v>
          </cell>
          <cell r="O2315">
            <v>0</v>
          </cell>
          <cell r="P2315">
            <v>0</v>
          </cell>
          <cell r="Q2315">
            <v>0</v>
          </cell>
          <cell r="R2315">
            <v>0</v>
          </cell>
          <cell r="S2315">
            <v>0</v>
          </cell>
          <cell r="T2315">
            <v>0</v>
          </cell>
          <cell r="U2315">
            <v>0</v>
          </cell>
          <cell r="V2315">
            <v>0</v>
          </cell>
          <cell r="W2315">
            <v>0</v>
          </cell>
          <cell r="X2315">
            <v>0</v>
          </cell>
          <cell r="Y2315">
            <v>0</v>
          </cell>
          <cell r="Z2315">
            <v>0</v>
          </cell>
          <cell r="AA2315">
            <v>0</v>
          </cell>
          <cell r="AB2315">
            <v>0</v>
          </cell>
          <cell r="AC2315">
            <v>0</v>
          </cell>
          <cell r="AD2315">
            <v>0</v>
          </cell>
          <cell r="AE2315">
            <v>0</v>
          </cell>
          <cell r="AF2315">
            <v>0</v>
          </cell>
          <cell r="AG2315">
            <v>0</v>
          </cell>
          <cell r="AH2315">
            <v>0</v>
          </cell>
          <cell r="AI2315">
            <v>0</v>
          </cell>
        </row>
        <row r="2316">
          <cell r="C2316" t="str">
            <v>SL1112500</v>
          </cell>
          <cell r="D2316">
            <v>0</v>
          </cell>
          <cell r="E2316">
            <v>0</v>
          </cell>
          <cell r="F2316">
            <v>0</v>
          </cell>
          <cell r="G2316">
            <v>0</v>
          </cell>
          <cell r="J2316">
            <v>0</v>
          </cell>
          <cell r="K2316">
            <v>0</v>
          </cell>
          <cell r="L2316">
            <v>0</v>
          </cell>
          <cell r="M2316">
            <v>0</v>
          </cell>
          <cell r="N2316">
            <v>0</v>
          </cell>
          <cell r="O2316">
            <v>0</v>
          </cell>
          <cell r="P2316">
            <v>0</v>
          </cell>
          <cell r="Q2316">
            <v>0</v>
          </cell>
          <cell r="R2316">
            <v>0</v>
          </cell>
          <cell r="S2316">
            <v>0</v>
          </cell>
          <cell r="T2316">
            <v>0</v>
          </cell>
          <cell r="U2316">
            <v>0</v>
          </cell>
          <cell r="V2316">
            <v>0</v>
          </cell>
          <cell r="W2316">
            <v>0</v>
          </cell>
          <cell r="X2316">
            <v>0</v>
          </cell>
          <cell r="Y2316">
            <v>0</v>
          </cell>
          <cell r="Z2316">
            <v>0</v>
          </cell>
          <cell r="AA2316">
            <v>0</v>
          </cell>
          <cell r="AB2316">
            <v>0</v>
          </cell>
          <cell r="AC2316">
            <v>0</v>
          </cell>
          <cell r="AD2316">
            <v>0</v>
          </cell>
          <cell r="AE2316">
            <v>0</v>
          </cell>
          <cell r="AF2316">
            <v>0</v>
          </cell>
          <cell r="AG2316">
            <v>0</v>
          </cell>
          <cell r="AH2316">
            <v>0</v>
          </cell>
          <cell r="AI2316">
            <v>0</v>
          </cell>
        </row>
        <row r="2317">
          <cell r="C2317" t="str">
            <v>SL1112600</v>
          </cell>
          <cell r="D2317">
            <v>0</v>
          </cell>
          <cell r="E2317">
            <v>0</v>
          </cell>
          <cell r="F2317">
            <v>0</v>
          </cell>
          <cell r="G2317">
            <v>0</v>
          </cell>
          <cell r="J2317">
            <v>0</v>
          </cell>
          <cell r="K2317">
            <v>0</v>
          </cell>
          <cell r="L2317">
            <v>0</v>
          </cell>
          <cell r="M2317">
            <v>0</v>
          </cell>
          <cell r="N2317">
            <v>0</v>
          </cell>
          <cell r="O2317">
            <v>0</v>
          </cell>
          <cell r="P2317">
            <v>0</v>
          </cell>
          <cell r="Q2317">
            <v>0</v>
          </cell>
          <cell r="R2317">
            <v>0</v>
          </cell>
          <cell r="S2317">
            <v>0</v>
          </cell>
          <cell r="T2317">
            <v>0</v>
          </cell>
          <cell r="U2317">
            <v>0</v>
          </cell>
          <cell r="V2317">
            <v>0</v>
          </cell>
          <cell r="W2317">
            <v>0</v>
          </cell>
          <cell r="X2317">
            <v>0</v>
          </cell>
          <cell r="Y2317">
            <v>0</v>
          </cell>
          <cell r="Z2317">
            <v>0</v>
          </cell>
          <cell r="AA2317">
            <v>0</v>
          </cell>
          <cell r="AB2317">
            <v>0</v>
          </cell>
          <cell r="AC2317">
            <v>0</v>
          </cell>
          <cell r="AD2317">
            <v>0</v>
          </cell>
          <cell r="AE2317">
            <v>0</v>
          </cell>
          <cell r="AF2317">
            <v>0</v>
          </cell>
          <cell r="AG2317">
            <v>0</v>
          </cell>
          <cell r="AH2317">
            <v>0</v>
          </cell>
          <cell r="AI2317">
            <v>0</v>
          </cell>
        </row>
        <row r="2318">
          <cell r="C2318" t="str">
            <v>SL1112700</v>
          </cell>
          <cell r="D2318">
            <v>0</v>
          </cell>
          <cell r="E2318">
            <v>0</v>
          </cell>
          <cell r="F2318">
            <v>0</v>
          </cell>
          <cell r="G2318">
            <v>0</v>
          </cell>
          <cell r="J2318">
            <v>0</v>
          </cell>
          <cell r="K2318">
            <v>0</v>
          </cell>
          <cell r="L2318">
            <v>0</v>
          </cell>
          <cell r="M2318">
            <v>0</v>
          </cell>
          <cell r="N2318">
            <v>0</v>
          </cell>
          <cell r="O2318">
            <v>0</v>
          </cell>
          <cell r="P2318">
            <v>0</v>
          </cell>
          <cell r="Q2318">
            <v>0</v>
          </cell>
          <cell r="R2318">
            <v>0</v>
          </cell>
          <cell r="S2318">
            <v>0</v>
          </cell>
          <cell r="T2318">
            <v>0</v>
          </cell>
          <cell r="U2318">
            <v>0</v>
          </cell>
          <cell r="V2318">
            <v>0</v>
          </cell>
          <cell r="W2318">
            <v>0</v>
          </cell>
          <cell r="X2318">
            <v>0</v>
          </cell>
          <cell r="Y2318">
            <v>0</v>
          </cell>
          <cell r="Z2318">
            <v>0</v>
          </cell>
          <cell r="AA2318">
            <v>0</v>
          </cell>
          <cell r="AB2318">
            <v>0</v>
          </cell>
          <cell r="AC2318">
            <v>0</v>
          </cell>
          <cell r="AD2318">
            <v>0</v>
          </cell>
          <cell r="AE2318">
            <v>0</v>
          </cell>
          <cell r="AF2318">
            <v>0</v>
          </cell>
          <cell r="AG2318">
            <v>0</v>
          </cell>
          <cell r="AH2318">
            <v>0</v>
          </cell>
          <cell r="AI2318">
            <v>0</v>
          </cell>
        </row>
        <row r="2319">
          <cell r="C2319" t="str">
            <v>SL1112800</v>
          </cell>
          <cell r="D2319">
            <v>0</v>
          </cell>
          <cell r="E2319">
            <v>0</v>
          </cell>
          <cell r="F2319">
            <v>0</v>
          </cell>
          <cell r="G2319">
            <v>0</v>
          </cell>
          <cell r="J2319">
            <v>0</v>
          </cell>
          <cell r="K2319">
            <v>0</v>
          </cell>
          <cell r="L2319">
            <v>0</v>
          </cell>
          <cell r="M2319">
            <v>0</v>
          </cell>
          <cell r="N2319">
            <v>0</v>
          </cell>
          <cell r="O2319">
            <v>0</v>
          </cell>
          <cell r="P2319">
            <v>0</v>
          </cell>
          <cell r="Q2319">
            <v>0</v>
          </cell>
          <cell r="R2319">
            <v>0</v>
          </cell>
          <cell r="S2319">
            <v>0</v>
          </cell>
          <cell r="T2319">
            <v>0</v>
          </cell>
          <cell r="U2319">
            <v>0</v>
          </cell>
          <cell r="V2319">
            <v>0</v>
          </cell>
          <cell r="W2319">
            <v>0</v>
          </cell>
          <cell r="X2319">
            <v>0</v>
          </cell>
          <cell r="Y2319">
            <v>0</v>
          </cell>
          <cell r="Z2319">
            <v>0</v>
          </cell>
          <cell r="AA2319">
            <v>0</v>
          </cell>
          <cell r="AB2319">
            <v>0</v>
          </cell>
          <cell r="AC2319">
            <v>0</v>
          </cell>
          <cell r="AD2319">
            <v>0</v>
          </cell>
          <cell r="AE2319">
            <v>0</v>
          </cell>
          <cell r="AF2319">
            <v>0</v>
          </cell>
          <cell r="AG2319">
            <v>0</v>
          </cell>
          <cell r="AH2319">
            <v>0</v>
          </cell>
          <cell r="AI2319">
            <v>0</v>
          </cell>
        </row>
        <row r="2320">
          <cell r="C2320" t="str">
            <v>SL1112900</v>
          </cell>
          <cell r="D2320">
            <v>0</v>
          </cell>
          <cell r="E2320">
            <v>0</v>
          </cell>
          <cell r="F2320">
            <v>0</v>
          </cell>
          <cell r="G2320">
            <v>0</v>
          </cell>
          <cell r="J2320">
            <v>0</v>
          </cell>
          <cell r="K2320">
            <v>0</v>
          </cell>
          <cell r="L2320">
            <v>0</v>
          </cell>
          <cell r="M2320">
            <v>0</v>
          </cell>
          <cell r="N2320">
            <v>0</v>
          </cell>
          <cell r="O2320">
            <v>0</v>
          </cell>
          <cell r="P2320">
            <v>0</v>
          </cell>
          <cell r="Q2320">
            <v>0</v>
          </cell>
          <cell r="R2320">
            <v>0</v>
          </cell>
          <cell r="S2320">
            <v>0</v>
          </cell>
          <cell r="T2320">
            <v>0</v>
          </cell>
          <cell r="U2320">
            <v>0</v>
          </cell>
          <cell r="V2320">
            <v>0</v>
          </cell>
          <cell r="W2320">
            <v>0</v>
          </cell>
          <cell r="X2320">
            <v>0</v>
          </cell>
          <cell r="Y2320">
            <v>0</v>
          </cell>
          <cell r="Z2320">
            <v>0</v>
          </cell>
          <cell r="AA2320">
            <v>0</v>
          </cell>
          <cell r="AB2320">
            <v>0</v>
          </cell>
          <cell r="AC2320">
            <v>0</v>
          </cell>
          <cell r="AD2320">
            <v>0</v>
          </cell>
          <cell r="AE2320">
            <v>0</v>
          </cell>
          <cell r="AF2320">
            <v>0</v>
          </cell>
          <cell r="AG2320">
            <v>0</v>
          </cell>
          <cell r="AH2320">
            <v>0</v>
          </cell>
          <cell r="AI2320">
            <v>0</v>
          </cell>
        </row>
        <row r="2321">
          <cell r="C2321" t="str">
            <v>SL1113000</v>
          </cell>
          <cell r="D2321">
            <v>0</v>
          </cell>
          <cell r="E2321">
            <v>0</v>
          </cell>
          <cell r="F2321">
            <v>0</v>
          </cell>
          <cell r="G2321">
            <v>0</v>
          </cell>
          <cell r="J2321">
            <v>0</v>
          </cell>
          <cell r="K2321">
            <v>0</v>
          </cell>
          <cell r="L2321">
            <v>0</v>
          </cell>
          <cell r="M2321">
            <v>0</v>
          </cell>
          <cell r="N2321">
            <v>0</v>
          </cell>
          <cell r="O2321">
            <v>0</v>
          </cell>
          <cell r="P2321">
            <v>0</v>
          </cell>
          <cell r="Q2321">
            <v>0</v>
          </cell>
          <cell r="R2321">
            <v>0</v>
          </cell>
          <cell r="S2321">
            <v>0</v>
          </cell>
          <cell r="T2321">
            <v>0</v>
          </cell>
          <cell r="U2321">
            <v>0</v>
          </cell>
          <cell r="V2321">
            <v>0</v>
          </cell>
          <cell r="W2321">
            <v>0</v>
          </cell>
          <cell r="X2321">
            <v>0</v>
          </cell>
          <cell r="Y2321">
            <v>0</v>
          </cell>
          <cell r="Z2321">
            <v>0</v>
          </cell>
          <cell r="AA2321">
            <v>0</v>
          </cell>
          <cell r="AB2321">
            <v>0</v>
          </cell>
          <cell r="AC2321">
            <v>0</v>
          </cell>
          <cell r="AD2321">
            <v>0</v>
          </cell>
          <cell r="AE2321">
            <v>0</v>
          </cell>
          <cell r="AF2321">
            <v>0</v>
          </cell>
          <cell r="AG2321">
            <v>0</v>
          </cell>
          <cell r="AH2321">
            <v>0</v>
          </cell>
          <cell r="AI2321">
            <v>0</v>
          </cell>
        </row>
        <row r="2322">
          <cell r="C2322" t="str">
            <v>SL1113100</v>
          </cell>
          <cell r="D2322">
            <v>0</v>
          </cell>
          <cell r="E2322">
            <v>0</v>
          </cell>
          <cell r="F2322">
            <v>0</v>
          </cell>
          <cell r="G2322">
            <v>0</v>
          </cell>
          <cell r="J2322">
            <v>0</v>
          </cell>
          <cell r="K2322">
            <v>0</v>
          </cell>
          <cell r="L2322">
            <v>0</v>
          </cell>
          <cell r="M2322">
            <v>0</v>
          </cell>
          <cell r="N2322">
            <v>0</v>
          </cell>
          <cell r="O2322">
            <v>0</v>
          </cell>
          <cell r="P2322">
            <v>0</v>
          </cell>
          <cell r="Q2322">
            <v>0</v>
          </cell>
          <cell r="R2322">
            <v>0</v>
          </cell>
          <cell r="S2322">
            <v>0</v>
          </cell>
          <cell r="T2322">
            <v>0</v>
          </cell>
          <cell r="U2322">
            <v>0</v>
          </cell>
          <cell r="V2322">
            <v>0</v>
          </cell>
          <cell r="W2322">
            <v>0</v>
          </cell>
          <cell r="X2322">
            <v>0</v>
          </cell>
          <cell r="Y2322">
            <v>0</v>
          </cell>
          <cell r="Z2322">
            <v>0</v>
          </cell>
          <cell r="AA2322">
            <v>0</v>
          </cell>
          <cell r="AB2322">
            <v>0</v>
          </cell>
          <cell r="AC2322">
            <v>0</v>
          </cell>
          <cell r="AD2322">
            <v>0</v>
          </cell>
          <cell r="AE2322">
            <v>0</v>
          </cell>
          <cell r="AF2322">
            <v>0</v>
          </cell>
          <cell r="AG2322">
            <v>0</v>
          </cell>
          <cell r="AH2322">
            <v>0</v>
          </cell>
          <cell r="AI2322">
            <v>0</v>
          </cell>
        </row>
        <row r="2323">
          <cell r="C2323" t="str">
            <v>SL1113200</v>
          </cell>
          <cell r="D2323">
            <v>0</v>
          </cell>
          <cell r="E2323">
            <v>0</v>
          </cell>
          <cell r="F2323">
            <v>0</v>
          </cell>
          <cell r="G2323">
            <v>0</v>
          </cell>
          <cell r="J2323">
            <v>0</v>
          </cell>
          <cell r="K2323">
            <v>0</v>
          </cell>
          <cell r="L2323">
            <v>0</v>
          </cell>
          <cell r="M2323">
            <v>0</v>
          </cell>
          <cell r="N2323">
            <v>0</v>
          </cell>
          <cell r="O2323">
            <v>0</v>
          </cell>
          <cell r="P2323">
            <v>0</v>
          </cell>
          <cell r="Q2323">
            <v>0</v>
          </cell>
          <cell r="R2323">
            <v>0</v>
          </cell>
          <cell r="S2323">
            <v>0</v>
          </cell>
          <cell r="T2323">
            <v>0</v>
          </cell>
          <cell r="U2323">
            <v>0</v>
          </cell>
          <cell r="V2323">
            <v>0</v>
          </cell>
          <cell r="W2323">
            <v>0</v>
          </cell>
          <cell r="X2323">
            <v>0</v>
          </cell>
          <cell r="Y2323">
            <v>0</v>
          </cell>
          <cell r="Z2323">
            <v>0</v>
          </cell>
          <cell r="AA2323">
            <v>0</v>
          </cell>
          <cell r="AB2323">
            <v>0</v>
          </cell>
          <cell r="AC2323">
            <v>0</v>
          </cell>
          <cell r="AD2323">
            <v>0</v>
          </cell>
          <cell r="AE2323">
            <v>0</v>
          </cell>
          <cell r="AF2323">
            <v>0</v>
          </cell>
          <cell r="AG2323">
            <v>0</v>
          </cell>
          <cell r="AH2323">
            <v>0</v>
          </cell>
          <cell r="AI2323">
            <v>0</v>
          </cell>
        </row>
        <row r="2324">
          <cell r="C2324" t="str">
            <v>SL1113300</v>
          </cell>
          <cell r="D2324">
            <v>0</v>
          </cell>
          <cell r="E2324">
            <v>0</v>
          </cell>
          <cell r="F2324">
            <v>0</v>
          </cell>
          <cell r="G2324">
            <v>0</v>
          </cell>
          <cell r="J2324">
            <v>0</v>
          </cell>
          <cell r="K2324">
            <v>0</v>
          </cell>
          <cell r="L2324">
            <v>0</v>
          </cell>
          <cell r="M2324">
            <v>0</v>
          </cell>
          <cell r="N2324">
            <v>0</v>
          </cell>
          <cell r="O2324">
            <v>0</v>
          </cell>
          <cell r="P2324">
            <v>0</v>
          </cell>
          <cell r="Q2324">
            <v>0</v>
          </cell>
          <cell r="R2324">
            <v>0</v>
          </cell>
          <cell r="S2324">
            <v>0</v>
          </cell>
          <cell r="T2324">
            <v>0</v>
          </cell>
          <cell r="U2324">
            <v>0</v>
          </cell>
          <cell r="V2324">
            <v>0</v>
          </cell>
          <cell r="W2324">
            <v>0</v>
          </cell>
          <cell r="X2324">
            <v>0</v>
          </cell>
          <cell r="Y2324">
            <v>0</v>
          </cell>
          <cell r="Z2324">
            <v>0</v>
          </cell>
          <cell r="AA2324">
            <v>0</v>
          </cell>
          <cell r="AB2324">
            <v>0</v>
          </cell>
          <cell r="AC2324">
            <v>0</v>
          </cell>
          <cell r="AD2324">
            <v>0</v>
          </cell>
          <cell r="AE2324">
            <v>0</v>
          </cell>
          <cell r="AF2324">
            <v>0</v>
          </cell>
          <cell r="AG2324">
            <v>0</v>
          </cell>
          <cell r="AH2324">
            <v>0</v>
          </cell>
          <cell r="AI2324">
            <v>0</v>
          </cell>
        </row>
        <row r="2325">
          <cell r="C2325" t="str">
            <v>SL1113400</v>
          </cell>
          <cell r="D2325">
            <v>0</v>
          </cell>
          <cell r="E2325">
            <v>0</v>
          </cell>
          <cell r="F2325">
            <v>0</v>
          </cell>
          <cell r="G2325">
            <v>0</v>
          </cell>
          <cell r="J2325">
            <v>0</v>
          </cell>
          <cell r="K2325">
            <v>0</v>
          </cell>
          <cell r="L2325">
            <v>0</v>
          </cell>
          <cell r="M2325">
            <v>0</v>
          </cell>
          <cell r="N2325">
            <v>0</v>
          </cell>
          <cell r="O2325">
            <v>0</v>
          </cell>
          <cell r="P2325">
            <v>0</v>
          </cell>
          <cell r="Q2325">
            <v>0</v>
          </cell>
          <cell r="R2325">
            <v>0</v>
          </cell>
          <cell r="S2325">
            <v>0</v>
          </cell>
          <cell r="T2325">
            <v>0</v>
          </cell>
          <cell r="U2325">
            <v>0</v>
          </cell>
          <cell r="V2325">
            <v>0</v>
          </cell>
          <cell r="W2325">
            <v>0</v>
          </cell>
          <cell r="X2325">
            <v>0</v>
          </cell>
          <cell r="Y2325">
            <v>0</v>
          </cell>
          <cell r="Z2325">
            <v>0</v>
          </cell>
          <cell r="AA2325">
            <v>0</v>
          </cell>
          <cell r="AB2325">
            <v>0</v>
          </cell>
          <cell r="AC2325">
            <v>0</v>
          </cell>
          <cell r="AD2325">
            <v>0</v>
          </cell>
          <cell r="AE2325">
            <v>0</v>
          </cell>
          <cell r="AF2325">
            <v>0</v>
          </cell>
          <cell r="AG2325">
            <v>0</v>
          </cell>
          <cell r="AH2325">
            <v>0</v>
          </cell>
          <cell r="AI2325">
            <v>0</v>
          </cell>
        </row>
        <row r="2326">
          <cell r="C2326" t="str">
            <v>SL1113500</v>
          </cell>
          <cell r="D2326">
            <v>0</v>
          </cell>
          <cell r="E2326">
            <v>0</v>
          </cell>
          <cell r="F2326">
            <v>0</v>
          </cell>
          <cell r="G2326">
            <v>0</v>
          </cell>
          <cell r="J2326">
            <v>0</v>
          </cell>
          <cell r="K2326">
            <v>0</v>
          </cell>
          <cell r="L2326">
            <v>0</v>
          </cell>
          <cell r="M2326">
            <v>0</v>
          </cell>
          <cell r="N2326">
            <v>0</v>
          </cell>
          <cell r="O2326">
            <v>0</v>
          </cell>
          <cell r="P2326">
            <v>0</v>
          </cell>
          <cell r="Q2326">
            <v>0</v>
          </cell>
          <cell r="R2326">
            <v>0</v>
          </cell>
          <cell r="S2326">
            <v>0</v>
          </cell>
          <cell r="T2326">
            <v>0</v>
          </cell>
          <cell r="U2326">
            <v>0</v>
          </cell>
          <cell r="V2326">
            <v>0</v>
          </cell>
          <cell r="W2326">
            <v>0</v>
          </cell>
          <cell r="X2326">
            <v>0</v>
          </cell>
          <cell r="Y2326">
            <v>0</v>
          </cell>
          <cell r="Z2326">
            <v>0</v>
          </cell>
          <cell r="AA2326">
            <v>0</v>
          </cell>
          <cell r="AB2326">
            <v>0</v>
          </cell>
          <cell r="AC2326">
            <v>0</v>
          </cell>
          <cell r="AD2326">
            <v>0</v>
          </cell>
          <cell r="AE2326">
            <v>0</v>
          </cell>
          <cell r="AF2326">
            <v>0</v>
          </cell>
          <cell r="AG2326">
            <v>0</v>
          </cell>
          <cell r="AH2326">
            <v>0</v>
          </cell>
          <cell r="AI2326">
            <v>0</v>
          </cell>
        </row>
        <row r="2327">
          <cell r="C2327" t="str">
            <v>SL1113600</v>
          </cell>
          <cell r="D2327">
            <v>0</v>
          </cell>
          <cell r="E2327">
            <v>0</v>
          </cell>
          <cell r="F2327">
            <v>0</v>
          </cell>
          <cell r="G2327">
            <v>0</v>
          </cell>
          <cell r="J2327">
            <v>0</v>
          </cell>
          <cell r="K2327">
            <v>0</v>
          </cell>
          <cell r="L2327">
            <v>0</v>
          </cell>
          <cell r="M2327">
            <v>0</v>
          </cell>
          <cell r="N2327">
            <v>0</v>
          </cell>
          <cell r="O2327">
            <v>0</v>
          </cell>
          <cell r="P2327">
            <v>0</v>
          </cell>
          <cell r="Q2327">
            <v>0</v>
          </cell>
          <cell r="R2327">
            <v>0</v>
          </cell>
          <cell r="S2327">
            <v>0</v>
          </cell>
          <cell r="T2327">
            <v>0</v>
          </cell>
          <cell r="U2327">
            <v>0</v>
          </cell>
          <cell r="V2327">
            <v>0</v>
          </cell>
          <cell r="W2327">
            <v>0</v>
          </cell>
          <cell r="X2327">
            <v>0</v>
          </cell>
          <cell r="Y2327">
            <v>0</v>
          </cell>
          <cell r="Z2327">
            <v>0</v>
          </cell>
          <cell r="AA2327">
            <v>0</v>
          </cell>
          <cell r="AB2327">
            <v>0</v>
          </cell>
          <cell r="AC2327">
            <v>0</v>
          </cell>
          <cell r="AD2327">
            <v>0</v>
          </cell>
          <cell r="AE2327">
            <v>0</v>
          </cell>
          <cell r="AF2327">
            <v>0</v>
          </cell>
          <cell r="AG2327">
            <v>0</v>
          </cell>
          <cell r="AH2327">
            <v>0</v>
          </cell>
          <cell r="AI2327">
            <v>0</v>
          </cell>
        </row>
        <row r="2328">
          <cell r="C2328" t="str">
            <v>SL1113700</v>
          </cell>
          <cell r="D2328">
            <v>0</v>
          </cell>
          <cell r="E2328">
            <v>0</v>
          </cell>
          <cell r="F2328">
            <v>0</v>
          </cell>
          <cell r="G2328">
            <v>0</v>
          </cell>
          <cell r="J2328">
            <v>0</v>
          </cell>
          <cell r="K2328">
            <v>0</v>
          </cell>
          <cell r="L2328">
            <v>0</v>
          </cell>
          <cell r="M2328">
            <v>0</v>
          </cell>
          <cell r="N2328">
            <v>0</v>
          </cell>
          <cell r="O2328">
            <v>0</v>
          </cell>
          <cell r="P2328">
            <v>0</v>
          </cell>
          <cell r="Q2328">
            <v>0</v>
          </cell>
          <cell r="R2328">
            <v>0</v>
          </cell>
          <cell r="S2328">
            <v>0</v>
          </cell>
          <cell r="T2328">
            <v>0</v>
          </cell>
          <cell r="U2328">
            <v>0</v>
          </cell>
          <cell r="V2328">
            <v>0</v>
          </cell>
          <cell r="W2328">
            <v>0</v>
          </cell>
          <cell r="X2328">
            <v>0</v>
          </cell>
          <cell r="Y2328">
            <v>0</v>
          </cell>
          <cell r="Z2328">
            <v>0</v>
          </cell>
          <cell r="AA2328">
            <v>0</v>
          </cell>
          <cell r="AB2328">
            <v>0</v>
          </cell>
          <cell r="AC2328">
            <v>0</v>
          </cell>
          <cell r="AD2328">
            <v>0</v>
          </cell>
          <cell r="AE2328">
            <v>0</v>
          </cell>
          <cell r="AF2328">
            <v>0</v>
          </cell>
          <cell r="AG2328">
            <v>0</v>
          </cell>
          <cell r="AH2328">
            <v>0</v>
          </cell>
          <cell r="AI2328">
            <v>0</v>
          </cell>
        </row>
        <row r="2329">
          <cell r="C2329" t="str">
            <v>SL1113800</v>
          </cell>
          <cell r="D2329">
            <v>0</v>
          </cell>
          <cell r="E2329">
            <v>0</v>
          </cell>
          <cell r="F2329">
            <v>0</v>
          </cell>
          <cell r="G2329">
            <v>0</v>
          </cell>
          <cell r="J2329">
            <v>0</v>
          </cell>
          <cell r="K2329">
            <v>0</v>
          </cell>
          <cell r="L2329">
            <v>0</v>
          </cell>
          <cell r="M2329">
            <v>0</v>
          </cell>
          <cell r="N2329">
            <v>0</v>
          </cell>
          <cell r="O2329">
            <v>0</v>
          </cell>
          <cell r="P2329">
            <v>0</v>
          </cell>
          <cell r="Q2329">
            <v>0</v>
          </cell>
          <cell r="R2329">
            <v>0</v>
          </cell>
          <cell r="S2329">
            <v>0</v>
          </cell>
          <cell r="T2329">
            <v>0</v>
          </cell>
          <cell r="U2329">
            <v>0</v>
          </cell>
          <cell r="V2329">
            <v>0</v>
          </cell>
          <cell r="W2329">
            <v>0</v>
          </cell>
          <cell r="X2329">
            <v>0</v>
          </cell>
          <cell r="Y2329">
            <v>0</v>
          </cell>
          <cell r="Z2329">
            <v>0</v>
          </cell>
          <cell r="AA2329">
            <v>0</v>
          </cell>
          <cell r="AB2329">
            <v>0</v>
          </cell>
          <cell r="AC2329">
            <v>0</v>
          </cell>
          <cell r="AD2329">
            <v>0</v>
          </cell>
          <cell r="AE2329">
            <v>0</v>
          </cell>
          <cell r="AF2329">
            <v>0</v>
          </cell>
          <cell r="AG2329">
            <v>0</v>
          </cell>
          <cell r="AH2329">
            <v>0</v>
          </cell>
          <cell r="AI2329">
            <v>0</v>
          </cell>
        </row>
        <row r="2330">
          <cell r="C2330" t="str">
            <v>SL1113900</v>
          </cell>
          <cell r="D2330">
            <v>0</v>
          </cell>
          <cell r="E2330">
            <v>0</v>
          </cell>
          <cell r="F2330">
            <v>0</v>
          </cell>
          <cell r="G2330">
            <v>0</v>
          </cell>
          <cell r="J2330">
            <v>0</v>
          </cell>
          <cell r="K2330">
            <v>0</v>
          </cell>
          <cell r="L2330">
            <v>0</v>
          </cell>
          <cell r="M2330">
            <v>0</v>
          </cell>
          <cell r="N2330">
            <v>0</v>
          </cell>
          <cell r="O2330">
            <v>0</v>
          </cell>
          <cell r="P2330">
            <v>0</v>
          </cell>
          <cell r="Q2330">
            <v>0</v>
          </cell>
          <cell r="R2330">
            <v>0</v>
          </cell>
          <cell r="S2330">
            <v>0</v>
          </cell>
          <cell r="T2330">
            <v>0</v>
          </cell>
          <cell r="U2330">
            <v>0</v>
          </cell>
          <cell r="V2330">
            <v>0</v>
          </cell>
          <cell r="W2330">
            <v>0</v>
          </cell>
          <cell r="X2330">
            <v>0</v>
          </cell>
          <cell r="Y2330">
            <v>0</v>
          </cell>
          <cell r="Z2330">
            <v>0</v>
          </cell>
          <cell r="AA2330">
            <v>0</v>
          </cell>
          <cell r="AB2330">
            <v>0</v>
          </cell>
          <cell r="AC2330">
            <v>0</v>
          </cell>
          <cell r="AD2330">
            <v>0</v>
          </cell>
          <cell r="AE2330">
            <v>0</v>
          </cell>
          <cell r="AF2330">
            <v>0</v>
          </cell>
          <cell r="AG2330">
            <v>0</v>
          </cell>
          <cell r="AH2330">
            <v>0</v>
          </cell>
          <cell r="AI2330">
            <v>0</v>
          </cell>
        </row>
        <row r="2331">
          <cell r="C2331" t="str">
            <v>SL1114000</v>
          </cell>
          <cell r="D2331">
            <v>0</v>
          </cell>
          <cell r="E2331">
            <v>0</v>
          </cell>
          <cell r="F2331">
            <v>0</v>
          </cell>
          <cell r="G2331">
            <v>0</v>
          </cell>
          <cell r="J2331">
            <v>0</v>
          </cell>
          <cell r="K2331">
            <v>0</v>
          </cell>
          <cell r="L2331">
            <v>0</v>
          </cell>
          <cell r="M2331">
            <v>0</v>
          </cell>
          <cell r="N2331">
            <v>0</v>
          </cell>
          <cell r="O2331">
            <v>0</v>
          </cell>
          <cell r="P2331">
            <v>0</v>
          </cell>
          <cell r="Q2331">
            <v>0</v>
          </cell>
          <cell r="R2331">
            <v>0</v>
          </cell>
          <cell r="S2331">
            <v>0</v>
          </cell>
          <cell r="T2331">
            <v>0</v>
          </cell>
          <cell r="U2331">
            <v>0</v>
          </cell>
          <cell r="V2331">
            <v>0</v>
          </cell>
          <cell r="W2331">
            <v>0</v>
          </cell>
          <cell r="X2331">
            <v>0</v>
          </cell>
          <cell r="Y2331">
            <v>0</v>
          </cell>
          <cell r="Z2331">
            <v>0</v>
          </cell>
          <cell r="AA2331">
            <v>0</v>
          </cell>
          <cell r="AB2331">
            <v>0</v>
          </cell>
          <cell r="AC2331">
            <v>0</v>
          </cell>
          <cell r="AD2331">
            <v>0</v>
          </cell>
          <cell r="AE2331">
            <v>0</v>
          </cell>
          <cell r="AF2331">
            <v>0</v>
          </cell>
          <cell r="AG2331">
            <v>0</v>
          </cell>
          <cell r="AH2331">
            <v>0</v>
          </cell>
          <cell r="AI2331">
            <v>0</v>
          </cell>
        </row>
        <row r="2332">
          <cell r="C2332" t="str">
            <v>SL1114100</v>
          </cell>
          <cell r="D2332">
            <v>0</v>
          </cell>
          <cell r="E2332">
            <v>0</v>
          </cell>
          <cell r="F2332">
            <v>0</v>
          </cell>
          <cell r="G2332">
            <v>0</v>
          </cell>
          <cell r="J2332">
            <v>0</v>
          </cell>
          <cell r="K2332">
            <v>0</v>
          </cell>
          <cell r="L2332">
            <v>0</v>
          </cell>
          <cell r="M2332">
            <v>0</v>
          </cell>
          <cell r="N2332">
            <v>0</v>
          </cell>
          <cell r="O2332">
            <v>0</v>
          </cell>
          <cell r="P2332">
            <v>0</v>
          </cell>
          <cell r="Q2332">
            <v>0</v>
          </cell>
          <cell r="R2332">
            <v>0</v>
          </cell>
          <cell r="S2332">
            <v>0</v>
          </cell>
          <cell r="T2332">
            <v>0</v>
          </cell>
          <cell r="U2332">
            <v>0</v>
          </cell>
          <cell r="V2332">
            <v>0</v>
          </cell>
          <cell r="W2332">
            <v>0</v>
          </cell>
          <cell r="X2332">
            <v>0</v>
          </cell>
          <cell r="Y2332">
            <v>0</v>
          </cell>
          <cell r="Z2332">
            <v>0</v>
          </cell>
          <cell r="AA2332">
            <v>0</v>
          </cell>
          <cell r="AB2332">
            <v>0</v>
          </cell>
          <cell r="AC2332">
            <v>0</v>
          </cell>
          <cell r="AD2332">
            <v>0</v>
          </cell>
          <cell r="AE2332">
            <v>0</v>
          </cell>
          <cell r="AF2332">
            <v>0</v>
          </cell>
          <cell r="AG2332">
            <v>0</v>
          </cell>
          <cell r="AH2332">
            <v>0</v>
          </cell>
          <cell r="AI2332">
            <v>0</v>
          </cell>
        </row>
        <row r="2333">
          <cell r="C2333" t="str">
            <v>SL1114200</v>
          </cell>
          <cell r="D2333">
            <v>0</v>
          </cell>
          <cell r="E2333">
            <v>0</v>
          </cell>
          <cell r="F2333">
            <v>0</v>
          </cell>
          <cell r="G2333">
            <v>0</v>
          </cell>
          <cell r="J2333">
            <v>0</v>
          </cell>
          <cell r="K2333">
            <v>0</v>
          </cell>
          <cell r="L2333">
            <v>0</v>
          </cell>
          <cell r="M2333">
            <v>0</v>
          </cell>
          <cell r="N2333">
            <v>0</v>
          </cell>
          <cell r="O2333">
            <v>0</v>
          </cell>
          <cell r="P2333">
            <v>0</v>
          </cell>
          <cell r="Q2333">
            <v>0</v>
          </cell>
          <cell r="R2333">
            <v>0</v>
          </cell>
          <cell r="S2333">
            <v>0</v>
          </cell>
          <cell r="T2333">
            <v>0</v>
          </cell>
          <cell r="U2333">
            <v>0</v>
          </cell>
          <cell r="V2333">
            <v>0</v>
          </cell>
          <cell r="W2333">
            <v>0</v>
          </cell>
          <cell r="X2333">
            <v>0</v>
          </cell>
          <cell r="Y2333">
            <v>0</v>
          </cell>
          <cell r="Z2333">
            <v>0</v>
          </cell>
          <cell r="AA2333">
            <v>0</v>
          </cell>
          <cell r="AB2333">
            <v>0</v>
          </cell>
          <cell r="AC2333">
            <v>0</v>
          </cell>
          <cell r="AD2333">
            <v>0</v>
          </cell>
          <cell r="AE2333">
            <v>0</v>
          </cell>
          <cell r="AF2333">
            <v>0</v>
          </cell>
          <cell r="AG2333">
            <v>0</v>
          </cell>
          <cell r="AH2333">
            <v>0</v>
          </cell>
          <cell r="AI2333">
            <v>0</v>
          </cell>
        </row>
        <row r="2334">
          <cell r="C2334" t="str">
            <v>SL1114300</v>
          </cell>
          <cell r="D2334">
            <v>0</v>
          </cell>
          <cell r="E2334">
            <v>0</v>
          </cell>
          <cell r="F2334">
            <v>0</v>
          </cell>
          <cell r="G2334">
            <v>0</v>
          </cell>
          <cell r="J2334">
            <v>0</v>
          </cell>
          <cell r="K2334">
            <v>0</v>
          </cell>
          <cell r="L2334">
            <v>0</v>
          </cell>
          <cell r="M2334">
            <v>0</v>
          </cell>
          <cell r="N2334">
            <v>0</v>
          </cell>
          <cell r="O2334">
            <v>0</v>
          </cell>
          <cell r="P2334">
            <v>0</v>
          </cell>
          <cell r="Q2334">
            <v>0</v>
          </cell>
          <cell r="R2334">
            <v>0</v>
          </cell>
          <cell r="S2334">
            <v>0</v>
          </cell>
          <cell r="T2334">
            <v>0</v>
          </cell>
          <cell r="U2334">
            <v>0</v>
          </cell>
          <cell r="V2334">
            <v>0</v>
          </cell>
          <cell r="W2334">
            <v>0</v>
          </cell>
          <cell r="X2334">
            <v>0</v>
          </cell>
          <cell r="Y2334">
            <v>0</v>
          </cell>
          <cell r="Z2334">
            <v>0</v>
          </cell>
          <cell r="AA2334">
            <v>0</v>
          </cell>
          <cell r="AB2334">
            <v>0</v>
          </cell>
          <cell r="AC2334">
            <v>0</v>
          </cell>
          <cell r="AD2334">
            <v>0</v>
          </cell>
          <cell r="AE2334">
            <v>0</v>
          </cell>
          <cell r="AF2334">
            <v>0</v>
          </cell>
          <cell r="AG2334">
            <v>0</v>
          </cell>
          <cell r="AH2334">
            <v>0</v>
          </cell>
          <cell r="AI2334">
            <v>0</v>
          </cell>
        </row>
        <row r="2335">
          <cell r="C2335" t="str">
            <v>SL1114400</v>
          </cell>
          <cell r="D2335">
            <v>0</v>
          </cell>
          <cell r="E2335">
            <v>0</v>
          </cell>
          <cell r="F2335">
            <v>0</v>
          </cell>
          <cell r="G2335">
            <v>0</v>
          </cell>
          <cell r="J2335">
            <v>0</v>
          </cell>
          <cell r="K2335">
            <v>0</v>
          </cell>
          <cell r="L2335">
            <v>0</v>
          </cell>
          <cell r="M2335">
            <v>0</v>
          </cell>
          <cell r="N2335">
            <v>0</v>
          </cell>
          <cell r="O2335">
            <v>0</v>
          </cell>
          <cell r="P2335">
            <v>0</v>
          </cell>
          <cell r="Q2335">
            <v>0</v>
          </cell>
          <cell r="R2335">
            <v>0</v>
          </cell>
          <cell r="S2335">
            <v>0</v>
          </cell>
          <cell r="T2335">
            <v>0</v>
          </cell>
          <cell r="U2335">
            <v>0</v>
          </cell>
          <cell r="V2335">
            <v>0</v>
          </cell>
          <cell r="W2335">
            <v>0</v>
          </cell>
          <cell r="X2335">
            <v>0</v>
          </cell>
          <cell r="Y2335">
            <v>0</v>
          </cell>
          <cell r="Z2335">
            <v>0</v>
          </cell>
          <cell r="AA2335">
            <v>0</v>
          </cell>
          <cell r="AB2335">
            <v>0</v>
          </cell>
          <cell r="AC2335">
            <v>0</v>
          </cell>
          <cell r="AD2335">
            <v>0</v>
          </cell>
          <cell r="AE2335">
            <v>0</v>
          </cell>
          <cell r="AF2335">
            <v>0</v>
          </cell>
          <cell r="AG2335">
            <v>0</v>
          </cell>
          <cell r="AH2335">
            <v>0</v>
          </cell>
          <cell r="AI2335">
            <v>0</v>
          </cell>
        </row>
        <row r="2336">
          <cell r="C2336" t="str">
            <v>SL1114500</v>
          </cell>
          <cell r="D2336">
            <v>0</v>
          </cell>
          <cell r="E2336">
            <v>0</v>
          </cell>
          <cell r="F2336">
            <v>0</v>
          </cell>
          <cell r="G2336">
            <v>0</v>
          </cell>
          <cell r="J2336">
            <v>0</v>
          </cell>
          <cell r="K2336">
            <v>0</v>
          </cell>
          <cell r="L2336">
            <v>0</v>
          </cell>
          <cell r="M2336">
            <v>0</v>
          </cell>
          <cell r="N2336">
            <v>0</v>
          </cell>
          <cell r="O2336">
            <v>0</v>
          </cell>
          <cell r="P2336">
            <v>0</v>
          </cell>
          <cell r="Q2336">
            <v>0</v>
          </cell>
          <cell r="R2336">
            <v>0</v>
          </cell>
          <cell r="S2336">
            <v>0</v>
          </cell>
          <cell r="T2336">
            <v>0</v>
          </cell>
          <cell r="U2336">
            <v>0</v>
          </cell>
          <cell r="V2336">
            <v>0</v>
          </cell>
          <cell r="W2336">
            <v>0</v>
          </cell>
          <cell r="X2336">
            <v>0</v>
          </cell>
          <cell r="Y2336">
            <v>0</v>
          </cell>
          <cell r="Z2336">
            <v>0</v>
          </cell>
          <cell r="AA2336">
            <v>0</v>
          </cell>
          <cell r="AB2336">
            <v>0</v>
          </cell>
          <cell r="AC2336">
            <v>0</v>
          </cell>
          <cell r="AD2336">
            <v>0</v>
          </cell>
          <cell r="AE2336">
            <v>0</v>
          </cell>
          <cell r="AF2336">
            <v>0</v>
          </cell>
          <cell r="AG2336">
            <v>0</v>
          </cell>
          <cell r="AH2336">
            <v>0</v>
          </cell>
          <cell r="AI2336">
            <v>0</v>
          </cell>
        </row>
        <row r="2337">
          <cell r="C2337" t="str">
            <v>SL1114600</v>
          </cell>
          <cell r="D2337">
            <v>0</v>
          </cell>
          <cell r="E2337">
            <v>0</v>
          </cell>
          <cell r="F2337">
            <v>0</v>
          </cell>
          <cell r="G2337">
            <v>0</v>
          </cell>
          <cell r="J2337">
            <v>0</v>
          </cell>
          <cell r="K2337">
            <v>0</v>
          </cell>
          <cell r="L2337">
            <v>0</v>
          </cell>
          <cell r="M2337">
            <v>0</v>
          </cell>
          <cell r="N2337">
            <v>0</v>
          </cell>
          <cell r="O2337">
            <v>0</v>
          </cell>
          <cell r="P2337">
            <v>0</v>
          </cell>
          <cell r="Q2337">
            <v>0</v>
          </cell>
          <cell r="R2337">
            <v>0</v>
          </cell>
          <cell r="S2337">
            <v>0</v>
          </cell>
          <cell r="T2337">
            <v>0</v>
          </cell>
          <cell r="U2337">
            <v>0</v>
          </cell>
          <cell r="V2337">
            <v>0</v>
          </cell>
          <cell r="W2337">
            <v>0</v>
          </cell>
          <cell r="X2337">
            <v>0</v>
          </cell>
          <cell r="Y2337">
            <v>0</v>
          </cell>
          <cell r="Z2337">
            <v>0</v>
          </cell>
          <cell r="AA2337">
            <v>0</v>
          </cell>
          <cell r="AB2337">
            <v>0</v>
          </cell>
          <cell r="AC2337">
            <v>0</v>
          </cell>
          <cell r="AD2337">
            <v>0</v>
          </cell>
          <cell r="AE2337">
            <v>0</v>
          </cell>
          <cell r="AF2337">
            <v>0</v>
          </cell>
          <cell r="AG2337">
            <v>0</v>
          </cell>
          <cell r="AH2337">
            <v>0</v>
          </cell>
          <cell r="AI2337">
            <v>0</v>
          </cell>
        </row>
        <row r="2338">
          <cell r="C2338" t="str">
            <v>SL1114700</v>
          </cell>
          <cell r="D2338">
            <v>0</v>
          </cell>
          <cell r="E2338">
            <v>0</v>
          </cell>
          <cell r="F2338">
            <v>0</v>
          </cell>
          <cell r="G2338">
            <v>0</v>
          </cell>
          <cell r="J2338">
            <v>0</v>
          </cell>
          <cell r="K2338">
            <v>0</v>
          </cell>
          <cell r="L2338">
            <v>0</v>
          </cell>
          <cell r="M2338">
            <v>0</v>
          </cell>
          <cell r="N2338">
            <v>0</v>
          </cell>
          <cell r="O2338">
            <v>0</v>
          </cell>
          <cell r="P2338">
            <v>0</v>
          </cell>
          <cell r="Q2338">
            <v>0</v>
          </cell>
          <cell r="R2338">
            <v>0</v>
          </cell>
          <cell r="S2338">
            <v>0</v>
          </cell>
          <cell r="T2338">
            <v>0</v>
          </cell>
          <cell r="U2338">
            <v>0</v>
          </cell>
          <cell r="V2338">
            <v>0</v>
          </cell>
          <cell r="W2338">
            <v>0</v>
          </cell>
          <cell r="X2338">
            <v>0</v>
          </cell>
          <cell r="Y2338">
            <v>0</v>
          </cell>
          <cell r="Z2338">
            <v>0</v>
          </cell>
          <cell r="AA2338">
            <v>0</v>
          </cell>
          <cell r="AB2338">
            <v>0</v>
          </cell>
          <cell r="AC2338">
            <v>0</v>
          </cell>
          <cell r="AD2338">
            <v>0</v>
          </cell>
          <cell r="AE2338">
            <v>0</v>
          </cell>
          <cell r="AF2338">
            <v>0</v>
          </cell>
          <cell r="AG2338">
            <v>0</v>
          </cell>
          <cell r="AH2338">
            <v>0</v>
          </cell>
          <cell r="AI2338">
            <v>0</v>
          </cell>
        </row>
        <row r="2339">
          <cell r="C2339" t="str">
            <v>SL1114800</v>
          </cell>
          <cell r="D2339">
            <v>0</v>
          </cell>
          <cell r="E2339">
            <v>0</v>
          </cell>
          <cell r="F2339">
            <v>0</v>
          </cell>
          <cell r="G2339">
            <v>0</v>
          </cell>
          <cell r="J2339">
            <v>0</v>
          </cell>
          <cell r="K2339">
            <v>0</v>
          </cell>
          <cell r="L2339">
            <v>0</v>
          </cell>
          <cell r="M2339">
            <v>0</v>
          </cell>
          <cell r="N2339">
            <v>0</v>
          </cell>
          <cell r="O2339">
            <v>0</v>
          </cell>
          <cell r="P2339">
            <v>0</v>
          </cell>
          <cell r="Q2339">
            <v>0</v>
          </cell>
          <cell r="R2339">
            <v>0</v>
          </cell>
          <cell r="S2339">
            <v>0</v>
          </cell>
          <cell r="T2339">
            <v>0</v>
          </cell>
          <cell r="U2339">
            <v>0</v>
          </cell>
          <cell r="V2339">
            <v>0</v>
          </cell>
          <cell r="W2339">
            <v>0</v>
          </cell>
          <cell r="X2339">
            <v>0</v>
          </cell>
          <cell r="Y2339">
            <v>0</v>
          </cell>
          <cell r="Z2339">
            <v>0</v>
          </cell>
          <cell r="AA2339">
            <v>0</v>
          </cell>
          <cell r="AB2339">
            <v>0</v>
          </cell>
          <cell r="AC2339">
            <v>0</v>
          </cell>
          <cell r="AD2339">
            <v>0</v>
          </cell>
          <cell r="AE2339">
            <v>0</v>
          </cell>
          <cell r="AF2339">
            <v>0</v>
          </cell>
          <cell r="AG2339">
            <v>0</v>
          </cell>
          <cell r="AH2339">
            <v>0</v>
          </cell>
          <cell r="AI2339">
            <v>0</v>
          </cell>
        </row>
        <row r="2340">
          <cell r="C2340" t="str">
            <v>SL1114900</v>
          </cell>
          <cell r="D2340">
            <v>0</v>
          </cell>
          <cell r="E2340">
            <v>0</v>
          </cell>
          <cell r="F2340">
            <v>0</v>
          </cell>
          <cell r="G2340">
            <v>0</v>
          </cell>
          <cell r="J2340">
            <v>0</v>
          </cell>
          <cell r="K2340">
            <v>0</v>
          </cell>
          <cell r="L2340">
            <v>0</v>
          </cell>
          <cell r="M2340">
            <v>0</v>
          </cell>
          <cell r="N2340">
            <v>0</v>
          </cell>
          <cell r="O2340">
            <v>0</v>
          </cell>
          <cell r="P2340">
            <v>0</v>
          </cell>
          <cell r="Q2340">
            <v>0</v>
          </cell>
          <cell r="R2340">
            <v>0</v>
          </cell>
          <cell r="S2340">
            <v>0</v>
          </cell>
          <cell r="T2340">
            <v>0</v>
          </cell>
          <cell r="U2340">
            <v>0</v>
          </cell>
          <cell r="V2340">
            <v>0</v>
          </cell>
          <cell r="W2340">
            <v>0</v>
          </cell>
          <cell r="X2340">
            <v>0</v>
          </cell>
          <cell r="Y2340">
            <v>0</v>
          </cell>
          <cell r="Z2340">
            <v>0</v>
          </cell>
          <cell r="AA2340">
            <v>0</v>
          </cell>
          <cell r="AB2340">
            <v>0</v>
          </cell>
          <cell r="AC2340">
            <v>0</v>
          </cell>
          <cell r="AD2340">
            <v>0</v>
          </cell>
          <cell r="AE2340">
            <v>0</v>
          </cell>
          <cell r="AF2340">
            <v>0</v>
          </cell>
          <cell r="AG2340">
            <v>0</v>
          </cell>
          <cell r="AH2340">
            <v>0</v>
          </cell>
          <cell r="AI2340">
            <v>0</v>
          </cell>
        </row>
        <row r="2341">
          <cell r="C2341" t="str">
            <v>SL1115000</v>
          </cell>
          <cell r="D2341">
            <v>0</v>
          </cell>
          <cell r="E2341">
            <v>0</v>
          </cell>
          <cell r="F2341">
            <v>0</v>
          </cell>
          <cell r="G2341">
            <v>0</v>
          </cell>
          <cell r="J2341">
            <v>0</v>
          </cell>
          <cell r="K2341">
            <v>0</v>
          </cell>
          <cell r="L2341">
            <v>0</v>
          </cell>
          <cell r="M2341">
            <v>0</v>
          </cell>
          <cell r="N2341">
            <v>0</v>
          </cell>
          <cell r="O2341">
            <v>0</v>
          </cell>
          <cell r="P2341">
            <v>0</v>
          </cell>
          <cell r="Q2341">
            <v>0</v>
          </cell>
          <cell r="R2341">
            <v>0</v>
          </cell>
          <cell r="S2341">
            <v>0</v>
          </cell>
          <cell r="T2341">
            <v>0</v>
          </cell>
          <cell r="U2341">
            <v>0</v>
          </cell>
          <cell r="V2341">
            <v>0</v>
          </cell>
          <cell r="W2341">
            <v>0</v>
          </cell>
          <cell r="X2341">
            <v>0</v>
          </cell>
          <cell r="Y2341">
            <v>0</v>
          </cell>
          <cell r="Z2341">
            <v>0</v>
          </cell>
          <cell r="AA2341">
            <v>0</v>
          </cell>
          <cell r="AB2341">
            <v>0</v>
          </cell>
          <cell r="AC2341">
            <v>0</v>
          </cell>
          <cell r="AD2341">
            <v>0</v>
          </cell>
          <cell r="AE2341">
            <v>0</v>
          </cell>
          <cell r="AF2341">
            <v>0</v>
          </cell>
          <cell r="AG2341">
            <v>0</v>
          </cell>
          <cell r="AH2341">
            <v>0</v>
          </cell>
          <cell r="AI2341">
            <v>0</v>
          </cell>
        </row>
        <row r="2342">
          <cell r="C2342" t="str">
            <v>SL1115100</v>
          </cell>
          <cell r="D2342">
            <v>0</v>
          </cell>
          <cell r="E2342">
            <v>0</v>
          </cell>
          <cell r="F2342">
            <v>0</v>
          </cell>
          <cell r="G2342">
            <v>0</v>
          </cell>
          <cell r="J2342">
            <v>0</v>
          </cell>
          <cell r="K2342">
            <v>0</v>
          </cell>
          <cell r="L2342">
            <v>0</v>
          </cell>
          <cell r="M2342">
            <v>0</v>
          </cell>
          <cell r="N2342">
            <v>0</v>
          </cell>
          <cell r="O2342">
            <v>0</v>
          </cell>
          <cell r="P2342">
            <v>0</v>
          </cell>
          <cell r="Q2342">
            <v>0</v>
          </cell>
          <cell r="R2342">
            <v>0</v>
          </cell>
          <cell r="S2342">
            <v>0</v>
          </cell>
          <cell r="T2342">
            <v>0</v>
          </cell>
          <cell r="U2342">
            <v>0</v>
          </cell>
          <cell r="V2342">
            <v>0</v>
          </cell>
          <cell r="W2342">
            <v>0</v>
          </cell>
          <cell r="X2342">
            <v>0</v>
          </cell>
          <cell r="Y2342">
            <v>0</v>
          </cell>
          <cell r="Z2342">
            <v>0</v>
          </cell>
          <cell r="AA2342">
            <v>0</v>
          </cell>
          <cell r="AB2342">
            <v>0</v>
          </cell>
          <cell r="AC2342">
            <v>0</v>
          </cell>
          <cell r="AD2342">
            <v>0</v>
          </cell>
          <cell r="AE2342">
            <v>0</v>
          </cell>
          <cell r="AF2342">
            <v>0</v>
          </cell>
          <cell r="AG2342">
            <v>0</v>
          </cell>
          <cell r="AH2342">
            <v>0</v>
          </cell>
          <cell r="AI2342">
            <v>0</v>
          </cell>
        </row>
        <row r="2343">
          <cell r="C2343" t="str">
            <v>SL1115200</v>
          </cell>
          <cell r="D2343">
            <v>0</v>
          </cell>
          <cell r="E2343">
            <v>0</v>
          </cell>
          <cell r="F2343">
            <v>0</v>
          </cell>
          <cell r="G2343">
            <v>0</v>
          </cell>
          <cell r="J2343">
            <v>0</v>
          </cell>
          <cell r="K2343">
            <v>0</v>
          </cell>
          <cell r="L2343">
            <v>0</v>
          </cell>
          <cell r="M2343">
            <v>0</v>
          </cell>
          <cell r="N2343">
            <v>0</v>
          </cell>
          <cell r="O2343">
            <v>0</v>
          </cell>
          <cell r="P2343">
            <v>0</v>
          </cell>
          <cell r="Q2343">
            <v>0</v>
          </cell>
          <cell r="R2343">
            <v>0</v>
          </cell>
          <cell r="S2343">
            <v>0</v>
          </cell>
          <cell r="T2343">
            <v>0</v>
          </cell>
          <cell r="U2343">
            <v>0</v>
          </cell>
          <cell r="V2343">
            <v>0</v>
          </cell>
          <cell r="W2343">
            <v>0</v>
          </cell>
          <cell r="X2343">
            <v>0</v>
          </cell>
          <cell r="Y2343">
            <v>0</v>
          </cell>
          <cell r="Z2343">
            <v>0</v>
          </cell>
          <cell r="AA2343">
            <v>0</v>
          </cell>
          <cell r="AB2343">
            <v>0</v>
          </cell>
          <cell r="AC2343">
            <v>0</v>
          </cell>
          <cell r="AD2343">
            <v>0</v>
          </cell>
          <cell r="AE2343">
            <v>0</v>
          </cell>
          <cell r="AF2343">
            <v>0</v>
          </cell>
          <cell r="AG2343">
            <v>0</v>
          </cell>
          <cell r="AH2343">
            <v>0</v>
          </cell>
          <cell r="AI2343">
            <v>0</v>
          </cell>
        </row>
        <row r="2344">
          <cell r="C2344" t="str">
            <v>SL1115300</v>
          </cell>
          <cell r="D2344">
            <v>0</v>
          </cell>
          <cell r="E2344">
            <v>0</v>
          </cell>
          <cell r="F2344">
            <v>0</v>
          </cell>
          <cell r="G2344">
            <v>0</v>
          </cell>
          <cell r="J2344">
            <v>0</v>
          </cell>
          <cell r="K2344">
            <v>0</v>
          </cell>
          <cell r="L2344">
            <v>0</v>
          </cell>
          <cell r="M2344">
            <v>0</v>
          </cell>
          <cell r="N2344">
            <v>0</v>
          </cell>
          <cell r="O2344">
            <v>0</v>
          </cell>
          <cell r="P2344">
            <v>0</v>
          </cell>
          <cell r="Q2344">
            <v>0</v>
          </cell>
          <cell r="R2344">
            <v>0</v>
          </cell>
          <cell r="S2344">
            <v>0</v>
          </cell>
          <cell r="T2344">
            <v>0</v>
          </cell>
          <cell r="U2344">
            <v>0</v>
          </cell>
          <cell r="V2344">
            <v>0</v>
          </cell>
          <cell r="W2344">
            <v>0</v>
          </cell>
          <cell r="X2344">
            <v>0</v>
          </cell>
          <cell r="Y2344">
            <v>0</v>
          </cell>
          <cell r="Z2344">
            <v>0</v>
          </cell>
          <cell r="AA2344">
            <v>0</v>
          </cell>
          <cell r="AB2344">
            <v>0</v>
          </cell>
          <cell r="AC2344">
            <v>0</v>
          </cell>
          <cell r="AD2344">
            <v>0</v>
          </cell>
          <cell r="AE2344">
            <v>0</v>
          </cell>
          <cell r="AF2344">
            <v>0</v>
          </cell>
          <cell r="AG2344">
            <v>0</v>
          </cell>
          <cell r="AH2344">
            <v>0</v>
          </cell>
          <cell r="AI2344">
            <v>0</v>
          </cell>
        </row>
        <row r="2345">
          <cell r="C2345" t="str">
            <v>SL1115400</v>
          </cell>
          <cell r="D2345">
            <v>0</v>
          </cell>
          <cell r="E2345">
            <v>0</v>
          </cell>
          <cell r="F2345">
            <v>0</v>
          </cell>
          <cell r="G2345">
            <v>0</v>
          </cell>
          <cell r="J2345">
            <v>0</v>
          </cell>
          <cell r="K2345">
            <v>0</v>
          </cell>
          <cell r="L2345">
            <v>0</v>
          </cell>
          <cell r="M2345">
            <v>0</v>
          </cell>
          <cell r="N2345">
            <v>0</v>
          </cell>
          <cell r="O2345">
            <v>0</v>
          </cell>
          <cell r="P2345">
            <v>0</v>
          </cell>
          <cell r="Q2345">
            <v>0</v>
          </cell>
          <cell r="R2345">
            <v>0</v>
          </cell>
          <cell r="S2345">
            <v>0</v>
          </cell>
          <cell r="T2345">
            <v>0</v>
          </cell>
          <cell r="U2345">
            <v>0</v>
          </cell>
          <cell r="V2345">
            <v>0</v>
          </cell>
          <cell r="W2345">
            <v>0</v>
          </cell>
          <cell r="X2345">
            <v>0</v>
          </cell>
          <cell r="Y2345">
            <v>0</v>
          </cell>
          <cell r="Z2345">
            <v>0</v>
          </cell>
          <cell r="AA2345">
            <v>0</v>
          </cell>
          <cell r="AB2345">
            <v>0</v>
          </cell>
          <cell r="AC2345">
            <v>0</v>
          </cell>
          <cell r="AD2345">
            <v>0</v>
          </cell>
          <cell r="AE2345">
            <v>0</v>
          </cell>
          <cell r="AF2345">
            <v>0</v>
          </cell>
          <cell r="AG2345">
            <v>0</v>
          </cell>
          <cell r="AH2345">
            <v>0</v>
          </cell>
          <cell r="AI2345">
            <v>0</v>
          </cell>
        </row>
        <row r="2346">
          <cell r="C2346" t="str">
            <v>SL1115500</v>
          </cell>
          <cell r="D2346">
            <v>0</v>
          </cell>
          <cell r="E2346">
            <v>0</v>
          </cell>
          <cell r="F2346">
            <v>0</v>
          </cell>
          <cell r="G2346">
            <v>0</v>
          </cell>
          <cell r="J2346">
            <v>0</v>
          </cell>
          <cell r="K2346">
            <v>0</v>
          </cell>
          <cell r="L2346">
            <v>0</v>
          </cell>
          <cell r="M2346">
            <v>0</v>
          </cell>
          <cell r="N2346">
            <v>0</v>
          </cell>
          <cell r="O2346">
            <v>0</v>
          </cell>
          <cell r="P2346">
            <v>0</v>
          </cell>
          <cell r="Q2346">
            <v>0</v>
          </cell>
          <cell r="R2346">
            <v>0</v>
          </cell>
          <cell r="S2346">
            <v>0</v>
          </cell>
          <cell r="T2346">
            <v>0</v>
          </cell>
          <cell r="U2346">
            <v>0</v>
          </cell>
          <cell r="V2346">
            <v>0</v>
          </cell>
          <cell r="W2346">
            <v>0</v>
          </cell>
          <cell r="X2346">
            <v>0</v>
          </cell>
          <cell r="Y2346">
            <v>0</v>
          </cell>
          <cell r="Z2346">
            <v>0</v>
          </cell>
          <cell r="AA2346">
            <v>0</v>
          </cell>
          <cell r="AB2346">
            <v>0</v>
          </cell>
          <cell r="AC2346">
            <v>0</v>
          </cell>
          <cell r="AD2346">
            <v>0</v>
          </cell>
          <cell r="AE2346">
            <v>0</v>
          </cell>
          <cell r="AF2346">
            <v>0</v>
          </cell>
          <cell r="AG2346">
            <v>0</v>
          </cell>
          <cell r="AH2346">
            <v>0</v>
          </cell>
          <cell r="AI2346">
            <v>0</v>
          </cell>
        </row>
        <row r="2347">
          <cell r="C2347" t="str">
            <v>SL1115600</v>
          </cell>
          <cell r="D2347">
            <v>0</v>
          </cell>
          <cell r="E2347">
            <v>0</v>
          </cell>
          <cell r="F2347">
            <v>0</v>
          </cell>
          <cell r="G2347">
            <v>0</v>
          </cell>
          <cell r="J2347">
            <v>0</v>
          </cell>
          <cell r="K2347">
            <v>0</v>
          </cell>
          <cell r="L2347">
            <v>0</v>
          </cell>
          <cell r="M2347">
            <v>0</v>
          </cell>
          <cell r="N2347">
            <v>0</v>
          </cell>
          <cell r="O2347">
            <v>0</v>
          </cell>
          <cell r="P2347">
            <v>0</v>
          </cell>
          <cell r="Q2347">
            <v>0</v>
          </cell>
          <cell r="R2347">
            <v>0</v>
          </cell>
          <cell r="S2347">
            <v>0</v>
          </cell>
          <cell r="T2347">
            <v>0</v>
          </cell>
          <cell r="U2347">
            <v>0</v>
          </cell>
          <cell r="V2347">
            <v>0</v>
          </cell>
          <cell r="W2347">
            <v>0</v>
          </cell>
          <cell r="X2347">
            <v>0</v>
          </cell>
          <cell r="Y2347">
            <v>0</v>
          </cell>
          <cell r="Z2347">
            <v>0</v>
          </cell>
          <cell r="AA2347">
            <v>0</v>
          </cell>
          <cell r="AB2347">
            <v>0</v>
          </cell>
          <cell r="AC2347">
            <v>0</v>
          </cell>
          <cell r="AD2347">
            <v>0</v>
          </cell>
          <cell r="AE2347">
            <v>0</v>
          </cell>
          <cell r="AF2347">
            <v>0</v>
          </cell>
          <cell r="AG2347">
            <v>0</v>
          </cell>
          <cell r="AH2347">
            <v>0</v>
          </cell>
          <cell r="AI2347">
            <v>0</v>
          </cell>
        </row>
        <row r="2348">
          <cell r="C2348" t="str">
            <v>SL1115700</v>
          </cell>
          <cell r="D2348">
            <v>0</v>
          </cell>
          <cell r="E2348">
            <v>0</v>
          </cell>
          <cell r="F2348">
            <v>0</v>
          </cell>
          <cell r="G2348">
            <v>0</v>
          </cell>
          <cell r="J2348">
            <v>0</v>
          </cell>
          <cell r="K2348">
            <v>0</v>
          </cell>
          <cell r="L2348">
            <v>0</v>
          </cell>
          <cell r="M2348">
            <v>0</v>
          </cell>
          <cell r="N2348">
            <v>0</v>
          </cell>
          <cell r="O2348">
            <v>0</v>
          </cell>
          <cell r="P2348">
            <v>0</v>
          </cell>
          <cell r="Q2348">
            <v>0</v>
          </cell>
          <cell r="R2348">
            <v>0</v>
          </cell>
          <cell r="S2348">
            <v>0</v>
          </cell>
          <cell r="T2348">
            <v>0</v>
          </cell>
          <cell r="U2348">
            <v>0</v>
          </cell>
          <cell r="V2348">
            <v>0</v>
          </cell>
          <cell r="W2348">
            <v>0</v>
          </cell>
          <cell r="X2348">
            <v>0</v>
          </cell>
          <cell r="Y2348">
            <v>0</v>
          </cell>
          <cell r="Z2348">
            <v>0</v>
          </cell>
          <cell r="AA2348">
            <v>0</v>
          </cell>
          <cell r="AB2348">
            <v>0</v>
          </cell>
          <cell r="AC2348">
            <v>0</v>
          </cell>
          <cell r="AD2348">
            <v>0</v>
          </cell>
          <cell r="AE2348">
            <v>0</v>
          </cell>
          <cell r="AF2348">
            <v>0</v>
          </cell>
          <cell r="AG2348">
            <v>0</v>
          </cell>
          <cell r="AH2348">
            <v>0</v>
          </cell>
          <cell r="AI2348">
            <v>0</v>
          </cell>
        </row>
        <row r="2349">
          <cell r="C2349" t="str">
            <v>SL1115800</v>
          </cell>
          <cell r="D2349">
            <v>0</v>
          </cell>
          <cell r="E2349">
            <v>0</v>
          </cell>
          <cell r="F2349">
            <v>0</v>
          </cell>
          <cell r="G2349">
            <v>0</v>
          </cell>
          <cell r="J2349">
            <v>0</v>
          </cell>
          <cell r="K2349">
            <v>0</v>
          </cell>
          <cell r="L2349">
            <v>0</v>
          </cell>
          <cell r="M2349">
            <v>0</v>
          </cell>
          <cell r="N2349">
            <v>0</v>
          </cell>
          <cell r="O2349">
            <v>0</v>
          </cell>
          <cell r="P2349">
            <v>0</v>
          </cell>
          <cell r="Q2349">
            <v>0</v>
          </cell>
          <cell r="R2349">
            <v>0</v>
          </cell>
          <cell r="S2349">
            <v>0</v>
          </cell>
          <cell r="T2349">
            <v>0</v>
          </cell>
          <cell r="U2349">
            <v>0</v>
          </cell>
          <cell r="V2349">
            <v>0</v>
          </cell>
          <cell r="W2349">
            <v>0</v>
          </cell>
          <cell r="X2349">
            <v>0</v>
          </cell>
          <cell r="Y2349">
            <v>0</v>
          </cell>
          <cell r="Z2349">
            <v>0</v>
          </cell>
          <cell r="AA2349">
            <v>0</v>
          </cell>
          <cell r="AB2349">
            <v>0</v>
          </cell>
          <cell r="AC2349">
            <v>0</v>
          </cell>
          <cell r="AD2349">
            <v>0</v>
          </cell>
          <cell r="AE2349">
            <v>0</v>
          </cell>
          <cell r="AF2349">
            <v>0</v>
          </cell>
          <cell r="AG2349">
            <v>0</v>
          </cell>
          <cell r="AH2349">
            <v>0</v>
          </cell>
          <cell r="AI2349">
            <v>0</v>
          </cell>
        </row>
        <row r="2350">
          <cell r="C2350" t="str">
            <v>SL1115900</v>
          </cell>
          <cell r="D2350">
            <v>0</v>
          </cell>
          <cell r="E2350">
            <v>0</v>
          </cell>
          <cell r="F2350">
            <v>0</v>
          </cell>
          <cell r="G2350">
            <v>0</v>
          </cell>
          <cell r="J2350">
            <v>0</v>
          </cell>
          <cell r="K2350">
            <v>0</v>
          </cell>
          <cell r="L2350">
            <v>0</v>
          </cell>
          <cell r="M2350">
            <v>0</v>
          </cell>
          <cell r="N2350">
            <v>0</v>
          </cell>
          <cell r="O2350">
            <v>0</v>
          </cell>
          <cell r="P2350">
            <v>0</v>
          </cell>
          <cell r="Q2350">
            <v>0</v>
          </cell>
          <cell r="R2350">
            <v>0</v>
          </cell>
          <cell r="S2350">
            <v>0</v>
          </cell>
          <cell r="T2350">
            <v>0</v>
          </cell>
          <cell r="U2350">
            <v>0</v>
          </cell>
          <cell r="V2350">
            <v>0</v>
          </cell>
          <cell r="W2350">
            <v>0</v>
          </cell>
          <cell r="X2350">
            <v>0</v>
          </cell>
          <cell r="Y2350">
            <v>0</v>
          </cell>
          <cell r="Z2350">
            <v>0</v>
          </cell>
          <cell r="AA2350">
            <v>0</v>
          </cell>
          <cell r="AB2350">
            <v>0</v>
          </cell>
          <cell r="AC2350">
            <v>0</v>
          </cell>
          <cell r="AD2350">
            <v>0</v>
          </cell>
          <cell r="AE2350">
            <v>0</v>
          </cell>
          <cell r="AF2350">
            <v>0</v>
          </cell>
          <cell r="AG2350">
            <v>0</v>
          </cell>
          <cell r="AH2350">
            <v>0</v>
          </cell>
          <cell r="AI2350">
            <v>0</v>
          </cell>
        </row>
        <row r="2351">
          <cell r="C2351" t="str">
            <v>SL1116000</v>
          </cell>
          <cell r="D2351">
            <v>0</v>
          </cell>
          <cell r="E2351">
            <v>0</v>
          </cell>
          <cell r="F2351">
            <v>0</v>
          </cell>
          <cell r="G2351">
            <v>0</v>
          </cell>
          <cell r="J2351">
            <v>0</v>
          </cell>
          <cell r="K2351">
            <v>0</v>
          </cell>
          <cell r="L2351">
            <v>0</v>
          </cell>
          <cell r="M2351">
            <v>0</v>
          </cell>
          <cell r="N2351">
            <v>0</v>
          </cell>
          <cell r="O2351">
            <v>0</v>
          </cell>
          <cell r="P2351">
            <v>0</v>
          </cell>
          <cell r="Q2351">
            <v>0</v>
          </cell>
          <cell r="R2351">
            <v>0</v>
          </cell>
          <cell r="S2351">
            <v>0</v>
          </cell>
          <cell r="T2351">
            <v>0</v>
          </cell>
          <cell r="U2351">
            <v>0</v>
          </cell>
          <cell r="V2351">
            <v>0</v>
          </cell>
          <cell r="W2351">
            <v>0</v>
          </cell>
          <cell r="X2351">
            <v>0</v>
          </cell>
          <cell r="Y2351">
            <v>0</v>
          </cell>
          <cell r="Z2351">
            <v>0</v>
          </cell>
          <cell r="AA2351">
            <v>0</v>
          </cell>
          <cell r="AB2351">
            <v>0</v>
          </cell>
          <cell r="AC2351">
            <v>0</v>
          </cell>
          <cell r="AD2351">
            <v>0</v>
          </cell>
          <cell r="AE2351">
            <v>0</v>
          </cell>
          <cell r="AF2351">
            <v>0</v>
          </cell>
          <cell r="AG2351">
            <v>0</v>
          </cell>
          <cell r="AH2351">
            <v>0</v>
          </cell>
          <cell r="AI2351">
            <v>0</v>
          </cell>
        </row>
        <row r="2352">
          <cell r="C2352" t="str">
            <v>SL1116100</v>
          </cell>
          <cell r="D2352">
            <v>0</v>
          </cell>
          <cell r="E2352">
            <v>0</v>
          </cell>
          <cell r="F2352">
            <v>0</v>
          </cell>
          <cell r="G2352">
            <v>0</v>
          </cell>
          <cell r="J2352">
            <v>0</v>
          </cell>
          <cell r="K2352">
            <v>0</v>
          </cell>
          <cell r="L2352">
            <v>0</v>
          </cell>
          <cell r="M2352">
            <v>0</v>
          </cell>
          <cell r="N2352">
            <v>0</v>
          </cell>
          <cell r="O2352">
            <v>0</v>
          </cell>
          <cell r="P2352">
            <v>0</v>
          </cell>
          <cell r="Q2352">
            <v>0</v>
          </cell>
          <cell r="R2352">
            <v>0</v>
          </cell>
          <cell r="S2352">
            <v>0</v>
          </cell>
          <cell r="T2352">
            <v>0</v>
          </cell>
          <cell r="U2352">
            <v>0</v>
          </cell>
          <cell r="V2352">
            <v>0</v>
          </cell>
          <cell r="W2352">
            <v>0</v>
          </cell>
          <cell r="X2352">
            <v>0</v>
          </cell>
          <cell r="Y2352">
            <v>0</v>
          </cell>
          <cell r="Z2352">
            <v>0</v>
          </cell>
          <cell r="AA2352">
            <v>0</v>
          </cell>
          <cell r="AB2352">
            <v>0</v>
          </cell>
          <cell r="AC2352">
            <v>0</v>
          </cell>
          <cell r="AD2352">
            <v>0</v>
          </cell>
          <cell r="AE2352">
            <v>0</v>
          </cell>
          <cell r="AF2352">
            <v>0</v>
          </cell>
          <cell r="AG2352">
            <v>0</v>
          </cell>
          <cell r="AH2352">
            <v>0</v>
          </cell>
          <cell r="AI2352">
            <v>0</v>
          </cell>
        </row>
        <row r="2353">
          <cell r="C2353" t="str">
            <v>SL1116200</v>
          </cell>
          <cell r="D2353">
            <v>0</v>
          </cell>
          <cell r="E2353">
            <v>0</v>
          </cell>
          <cell r="F2353">
            <v>0</v>
          </cell>
          <cell r="G2353">
            <v>0</v>
          </cell>
          <cell r="J2353">
            <v>0</v>
          </cell>
          <cell r="K2353">
            <v>0</v>
          </cell>
          <cell r="L2353">
            <v>0</v>
          </cell>
          <cell r="M2353">
            <v>0</v>
          </cell>
          <cell r="N2353">
            <v>0</v>
          </cell>
          <cell r="O2353">
            <v>0</v>
          </cell>
          <cell r="P2353">
            <v>0</v>
          </cell>
          <cell r="Q2353">
            <v>0</v>
          </cell>
          <cell r="R2353">
            <v>0</v>
          </cell>
          <cell r="S2353">
            <v>0</v>
          </cell>
          <cell r="T2353">
            <v>0</v>
          </cell>
          <cell r="U2353">
            <v>0</v>
          </cell>
          <cell r="V2353">
            <v>0</v>
          </cell>
          <cell r="W2353">
            <v>0</v>
          </cell>
          <cell r="X2353">
            <v>0</v>
          </cell>
          <cell r="Y2353">
            <v>0</v>
          </cell>
          <cell r="Z2353">
            <v>0</v>
          </cell>
          <cell r="AA2353">
            <v>0</v>
          </cell>
          <cell r="AB2353">
            <v>0</v>
          </cell>
          <cell r="AC2353">
            <v>0</v>
          </cell>
          <cell r="AD2353">
            <v>0</v>
          </cell>
          <cell r="AE2353">
            <v>0</v>
          </cell>
          <cell r="AF2353">
            <v>0</v>
          </cell>
          <cell r="AG2353">
            <v>0</v>
          </cell>
          <cell r="AH2353">
            <v>0</v>
          </cell>
          <cell r="AI2353">
            <v>0</v>
          </cell>
        </row>
        <row r="2354">
          <cell r="C2354" t="str">
            <v>SL1116300</v>
          </cell>
          <cell r="D2354">
            <v>0</v>
          </cell>
          <cell r="E2354">
            <v>0</v>
          </cell>
          <cell r="F2354">
            <v>0</v>
          </cell>
          <cell r="G2354">
            <v>0</v>
          </cell>
          <cell r="J2354">
            <v>0</v>
          </cell>
          <cell r="K2354">
            <v>0</v>
          </cell>
          <cell r="L2354">
            <v>0</v>
          </cell>
          <cell r="M2354">
            <v>0</v>
          </cell>
          <cell r="N2354">
            <v>0</v>
          </cell>
          <cell r="O2354">
            <v>0</v>
          </cell>
          <cell r="P2354">
            <v>0</v>
          </cell>
          <cell r="Q2354">
            <v>0</v>
          </cell>
          <cell r="R2354">
            <v>0</v>
          </cell>
          <cell r="S2354">
            <v>0</v>
          </cell>
          <cell r="T2354">
            <v>0</v>
          </cell>
          <cell r="U2354">
            <v>0</v>
          </cell>
          <cell r="V2354">
            <v>0</v>
          </cell>
          <cell r="W2354">
            <v>0</v>
          </cell>
          <cell r="X2354">
            <v>0</v>
          </cell>
          <cell r="Y2354">
            <v>0</v>
          </cell>
          <cell r="Z2354">
            <v>0</v>
          </cell>
          <cell r="AA2354">
            <v>0</v>
          </cell>
          <cell r="AB2354">
            <v>0</v>
          </cell>
          <cell r="AC2354">
            <v>0</v>
          </cell>
          <cell r="AD2354">
            <v>0</v>
          </cell>
          <cell r="AE2354">
            <v>0</v>
          </cell>
          <cell r="AF2354">
            <v>0</v>
          </cell>
          <cell r="AG2354">
            <v>0</v>
          </cell>
          <cell r="AH2354">
            <v>0</v>
          </cell>
          <cell r="AI2354">
            <v>0</v>
          </cell>
        </row>
        <row r="2355">
          <cell r="C2355" t="str">
            <v>SL1116400</v>
          </cell>
          <cell r="D2355">
            <v>0</v>
          </cell>
          <cell r="E2355">
            <v>0</v>
          </cell>
          <cell r="F2355">
            <v>0</v>
          </cell>
          <cell r="G2355">
            <v>0</v>
          </cell>
          <cell r="J2355">
            <v>0</v>
          </cell>
          <cell r="K2355">
            <v>0</v>
          </cell>
          <cell r="L2355">
            <v>0</v>
          </cell>
          <cell r="M2355">
            <v>0</v>
          </cell>
          <cell r="N2355">
            <v>0</v>
          </cell>
          <cell r="O2355">
            <v>0</v>
          </cell>
          <cell r="P2355">
            <v>0</v>
          </cell>
          <cell r="Q2355">
            <v>0</v>
          </cell>
          <cell r="R2355">
            <v>0</v>
          </cell>
          <cell r="S2355">
            <v>0</v>
          </cell>
          <cell r="T2355">
            <v>0</v>
          </cell>
          <cell r="U2355">
            <v>0</v>
          </cell>
          <cell r="V2355">
            <v>0</v>
          </cell>
          <cell r="W2355">
            <v>0</v>
          </cell>
          <cell r="X2355">
            <v>0</v>
          </cell>
          <cell r="Y2355">
            <v>0</v>
          </cell>
          <cell r="Z2355">
            <v>0</v>
          </cell>
          <cell r="AA2355">
            <v>0</v>
          </cell>
          <cell r="AB2355">
            <v>0</v>
          </cell>
          <cell r="AC2355">
            <v>0</v>
          </cell>
          <cell r="AD2355">
            <v>0</v>
          </cell>
          <cell r="AE2355">
            <v>0</v>
          </cell>
          <cell r="AF2355">
            <v>0</v>
          </cell>
          <cell r="AG2355">
            <v>0</v>
          </cell>
          <cell r="AH2355">
            <v>0</v>
          </cell>
          <cell r="AI2355">
            <v>0</v>
          </cell>
        </row>
        <row r="2356">
          <cell r="C2356" t="str">
            <v>SL1116500</v>
          </cell>
          <cell r="D2356">
            <v>0</v>
          </cell>
          <cell r="E2356">
            <v>0</v>
          </cell>
          <cell r="F2356">
            <v>0</v>
          </cell>
          <cell r="G2356">
            <v>0</v>
          </cell>
          <cell r="J2356">
            <v>0</v>
          </cell>
          <cell r="K2356">
            <v>0</v>
          </cell>
          <cell r="L2356">
            <v>0</v>
          </cell>
          <cell r="M2356">
            <v>0</v>
          </cell>
          <cell r="N2356">
            <v>0</v>
          </cell>
          <cell r="O2356">
            <v>0</v>
          </cell>
          <cell r="P2356">
            <v>0</v>
          </cell>
          <cell r="Q2356">
            <v>0</v>
          </cell>
          <cell r="R2356">
            <v>0</v>
          </cell>
          <cell r="S2356">
            <v>0</v>
          </cell>
          <cell r="T2356">
            <v>0</v>
          </cell>
          <cell r="U2356">
            <v>0</v>
          </cell>
          <cell r="V2356">
            <v>0</v>
          </cell>
          <cell r="W2356">
            <v>0</v>
          </cell>
          <cell r="X2356">
            <v>0</v>
          </cell>
          <cell r="Y2356">
            <v>0</v>
          </cell>
          <cell r="Z2356">
            <v>0</v>
          </cell>
          <cell r="AA2356">
            <v>0</v>
          </cell>
          <cell r="AB2356">
            <v>0</v>
          </cell>
          <cell r="AC2356">
            <v>0</v>
          </cell>
          <cell r="AD2356">
            <v>0</v>
          </cell>
          <cell r="AE2356">
            <v>0</v>
          </cell>
          <cell r="AF2356">
            <v>0</v>
          </cell>
          <cell r="AG2356">
            <v>0</v>
          </cell>
          <cell r="AH2356">
            <v>0</v>
          </cell>
          <cell r="AI2356">
            <v>0</v>
          </cell>
        </row>
        <row r="2357">
          <cell r="C2357" t="str">
            <v>SL1116600</v>
          </cell>
          <cell r="D2357">
            <v>0</v>
          </cell>
          <cell r="E2357">
            <v>0</v>
          </cell>
          <cell r="F2357">
            <v>0</v>
          </cell>
          <cell r="G2357">
            <v>0</v>
          </cell>
          <cell r="J2357">
            <v>0</v>
          </cell>
          <cell r="K2357">
            <v>0</v>
          </cell>
          <cell r="L2357">
            <v>0</v>
          </cell>
          <cell r="M2357">
            <v>0</v>
          </cell>
          <cell r="N2357">
            <v>0</v>
          </cell>
          <cell r="O2357">
            <v>0</v>
          </cell>
          <cell r="P2357">
            <v>0</v>
          </cell>
          <cell r="Q2357">
            <v>0</v>
          </cell>
          <cell r="R2357">
            <v>0</v>
          </cell>
          <cell r="S2357">
            <v>0</v>
          </cell>
          <cell r="T2357">
            <v>0</v>
          </cell>
          <cell r="U2357">
            <v>0</v>
          </cell>
          <cell r="V2357">
            <v>0</v>
          </cell>
          <cell r="W2357">
            <v>0</v>
          </cell>
          <cell r="X2357">
            <v>0</v>
          </cell>
          <cell r="Y2357">
            <v>0</v>
          </cell>
          <cell r="Z2357">
            <v>0</v>
          </cell>
          <cell r="AA2357">
            <v>0</v>
          </cell>
          <cell r="AB2357">
            <v>0</v>
          </cell>
          <cell r="AC2357">
            <v>0</v>
          </cell>
          <cell r="AD2357">
            <v>0</v>
          </cell>
          <cell r="AE2357">
            <v>0</v>
          </cell>
          <cell r="AF2357">
            <v>0</v>
          </cell>
          <cell r="AG2357">
            <v>0</v>
          </cell>
          <cell r="AH2357">
            <v>0</v>
          </cell>
          <cell r="AI2357">
            <v>0</v>
          </cell>
        </row>
        <row r="2358">
          <cell r="C2358" t="str">
            <v>SL1116700</v>
          </cell>
          <cell r="D2358">
            <v>0</v>
          </cell>
          <cell r="E2358">
            <v>0</v>
          </cell>
          <cell r="F2358">
            <v>0</v>
          </cell>
          <cell r="G2358">
            <v>0</v>
          </cell>
          <cell r="J2358">
            <v>0</v>
          </cell>
          <cell r="K2358">
            <v>0</v>
          </cell>
          <cell r="L2358">
            <v>0</v>
          </cell>
          <cell r="M2358">
            <v>0</v>
          </cell>
          <cell r="N2358">
            <v>0</v>
          </cell>
          <cell r="O2358">
            <v>0</v>
          </cell>
          <cell r="P2358">
            <v>0</v>
          </cell>
          <cell r="Q2358">
            <v>0</v>
          </cell>
          <cell r="R2358">
            <v>0</v>
          </cell>
          <cell r="S2358">
            <v>0</v>
          </cell>
          <cell r="T2358">
            <v>0</v>
          </cell>
          <cell r="U2358">
            <v>0</v>
          </cell>
          <cell r="V2358">
            <v>0</v>
          </cell>
          <cell r="W2358">
            <v>0</v>
          </cell>
          <cell r="X2358">
            <v>0</v>
          </cell>
          <cell r="Y2358">
            <v>0</v>
          </cell>
          <cell r="Z2358">
            <v>0</v>
          </cell>
          <cell r="AA2358">
            <v>0</v>
          </cell>
          <cell r="AB2358">
            <v>0</v>
          </cell>
          <cell r="AC2358">
            <v>0</v>
          </cell>
          <cell r="AD2358">
            <v>0</v>
          </cell>
          <cell r="AE2358">
            <v>0</v>
          </cell>
          <cell r="AF2358">
            <v>0</v>
          </cell>
          <cell r="AG2358">
            <v>0</v>
          </cell>
          <cell r="AH2358">
            <v>0</v>
          </cell>
          <cell r="AI2358">
            <v>0</v>
          </cell>
        </row>
        <row r="2359">
          <cell r="C2359" t="str">
            <v>SL1116800</v>
          </cell>
          <cell r="D2359">
            <v>0</v>
          </cell>
          <cell r="E2359">
            <v>0</v>
          </cell>
          <cell r="F2359">
            <v>0</v>
          </cell>
          <cell r="G2359">
            <v>0</v>
          </cell>
          <cell r="J2359">
            <v>0</v>
          </cell>
          <cell r="K2359">
            <v>0</v>
          </cell>
          <cell r="L2359">
            <v>0</v>
          </cell>
          <cell r="M2359">
            <v>0</v>
          </cell>
          <cell r="N2359">
            <v>0</v>
          </cell>
          <cell r="O2359">
            <v>0</v>
          </cell>
          <cell r="P2359">
            <v>0</v>
          </cell>
          <cell r="Q2359">
            <v>0</v>
          </cell>
          <cell r="R2359">
            <v>0</v>
          </cell>
          <cell r="S2359">
            <v>0</v>
          </cell>
          <cell r="T2359">
            <v>0</v>
          </cell>
          <cell r="U2359">
            <v>0</v>
          </cell>
          <cell r="V2359">
            <v>0</v>
          </cell>
          <cell r="W2359">
            <v>0</v>
          </cell>
          <cell r="X2359">
            <v>0</v>
          </cell>
          <cell r="Y2359">
            <v>0</v>
          </cell>
          <cell r="Z2359">
            <v>0</v>
          </cell>
          <cell r="AA2359">
            <v>0</v>
          </cell>
          <cell r="AB2359">
            <v>0</v>
          </cell>
          <cell r="AC2359">
            <v>0</v>
          </cell>
          <cell r="AD2359">
            <v>0</v>
          </cell>
          <cell r="AE2359">
            <v>0</v>
          </cell>
          <cell r="AF2359">
            <v>0</v>
          </cell>
          <cell r="AG2359">
            <v>0</v>
          </cell>
          <cell r="AH2359">
            <v>0</v>
          </cell>
          <cell r="AI2359">
            <v>0</v>
          </cell>
        </row>
        <row r="2360">
          <cell r="C2360" t="str">
            <v>SL1116900</v>
          </cell>
          <cell r="D2360">
            <v>0</v>
          </cell>
          <cell r="E2360">
            <v>0</v>
          </cell>
          <cell r="F2360">
            <v>0</v>
          </cell>
          <cell r="G2360">
            <v>0</v>
          </cell>
          <cell r="J2360">
            <v>0</v>
          </cell>
          <cell r="K2360">
            <v>0</v>
          </cell>
          <cell r="L2360">
            <v>0</v>
          </cell>
          <cell r="M2360">
            <v>0</v>
          </cell>
          <cell r="N2360">
            <v>0</v>
          </cell>
          <cell r="O2360">
            <v>0</v>
          </cell>
          <cell r="P2360">
            <v>0</v>
          </cell>
          <cell r="Q2360">
            <v>0</v>
          </cell>
          <cell r="R2360">
            <v>0</v>
          </cell>
          <cell r="S2360">
            <v>0</v>
          </cell>
          <cell r="T2360">
            <v>0</v>
          </cell>
          <cell r="U2360">
            <v>0</v>
          </cell>
          <cell r="V2360">
            <v>0</v>
          </cell>
          <cell r="W2360">
            <v>0</v>
          </cell>
          <cell r="X2360">
            <v>0</v>
          </cell>
          <cell r="Y2360">
            <v>0</v>
          </cell>
          <cell r="Z2360">
            <v>0</v>
          </cell>
          <cell r="AA2360">
            <v>0</v>
          </cell>
          <cell r="AB2360">
            <v>0</v>
          </cell>
          <cell r="AC2360">
            <v>0</v>
          </cell>
          <cell r="AD2360">
            <v>0</v>
          </cell>
          <cell r="AE2360">
            <v>0</v>
          </cell>
          <cell r="AF2360">
            <v>0</v>
          </cell>
          <cell r="AG2360">
            <v>0</v>
          </cell>
          <cell r="AH2360">
            <v>0</v>
          </cell>
          <cell r="AI2360">
            <v>0</v>
          </cell>
        </row>
        <row r="2361">
          <cell r="C2361" t="str">
            <v>SL1117000</v>
          </cell>
          <cell r="D2361">
            <v>0</v>
          </cell>
          <cell r="E2361">
            <v>0</v>
          </cell>
          <cell r="F2361">
            <v>0</v>
          </cell>
          <cell r="G2361">
            <v>0</v>
          </cell>
          <cell r="J2361">
            <v>0</v>
          </cell>
          <cell r="K2361">
            <v>0</v>
          </cell>
          <cell r="L2361">
            <v>0</v>
          </cell>
          <cell r="M2361">
            <v>0</v>
          </cell>
          <cell r="N2361">
            <v>0</v>
          </cell>
          <cell r="O2361">
            <v>0</v>
          </cell>
          <cell r="P2361">
            <v>0</v>
          </cell>
          <cell r="Q2361">
            <v>0</v>
          </cell>
          <cell r="R2361">
            <v>0</v>
          </cell>
          <cell r="S2361">
            <v>0</v>
          </cell>
          <cell r="T2361">
            <v>0</v>
          </cell>
          <cell r="U2361">
            <v>0</v>
          </cell>
          <cell r="V2361">
            <v>0</v>
          </cell>
          <cell r="W2361">
            <v>0</v>
          </cell>
          <cell r="X2361">
            <v>0</v>
          </cell>
          <cell r="Y2361">
            <v>0</v>
          </cell>
          <cell r="Z2361">
            <v>0</v>
          </cell>
          <cell r="AA2361">
            <v>0</v>
          </cell>
          <cell r="AB2361">
            <v>0</v>
          </cell>
          <cell r="AC2361">
            <v>0</v>
          </cell>
          <cell r="AD2361">
            <v>0</v>
          </cell>
          <cell r="AE2361">
            <v>0</v>
          </cell>
          <cell r="AF2361">
            <v>0</v>
          </cell>
          <cell r="AG2361">
            <v>0</v>
          </cell>
          <cell r="AH2361">
            <v>0</v>
          </cell>
          <cell r="AI2361">
            <v>0</v>
          </cell>
        </row>
        <row r="2362">
          <cell r="C2362" t="str">
            <v>SL1117100</v>
          </cell>
          <cell r="D2362">
            <v>0</v>
          </cell>
          <cell r="E2362">
            <v>0</v>
          </cell>
          <cell r="F2362">
            <v>0</v>
          </cell>
          <cell r="G2362">
            <v>0</v>
          </cell>
          <cell r="J2362">
            <v>0</v>
          </cell>
          <cell r="K2362">
            <v>0</v>
          </cell>
          <cell r="L2362">
            <v>0</v>
          </cell>
          <cell r="M2362">
            <v>0</v>
          </cell>
          <cell r="N2362">
            <v>0</v>
          </cell>
          <cell r="O2362">
            <v>0</v>
          </cell>
          <cell r="P2362">
            <v>0</v>
          </cell>
          <cell r="Q2362">
            <v>0</v>
          </cell>
          <cell r="R2362">
            <v>0</v>
          </cell>
          <cell r="S2362">
            <v>0</v>
          </cell>
          <cell r="T2362">
            <v>0</v>
          </cell>
          <cell r="U2362">
            <v>0</v>
          </cell>
          <cell r="V2362">
            <v>0</v>
          </cell>
          <cell r="W2362">
            <v>0</v>
          </cell>
          <cell r="X2362">
            <v>0</v>
          </cell>
          <cell r="Y2362">
            <v>0</v>
          </cell>
          <cell r="Z2362">
            <v>0</v>
          </cell>
          <cell r="AA2362">
            <v>0</v>
          </cell>
          <cell r="AB2362">
            <v>0</v>
          </cell>
          <cell r="AC2362">
            <v>0</v>
          </cell>
          <cell r="AD2362">
            <v>0</v>
          </cell>
          <cell r="AE2362">
            <v>0</v>
          </cell>
          <cell r="AF2362">
            <v>0</v>
          </cell>
          <cell r="AG2362">
            <v>0</v>
          </cell>
          <cell r="AH2362">
            <v>0</v>
          </cell>
          <cell r="AI2362">
            <v>0</v>
          </cell>
        </row>
        <row r="2363">
          <cell r="C2363" t="str">
            <v>SL1117200</v>
          </cell>
          <cell r="D2363">
            <v>0</v>
          </cell>
          <cell r="E2363">
            <v>0</v>
          </cell>
          <cell r="F2363">
            <v>0</v>
          </cell>
          <cell r="G2363">
            <v>0</v>
          </cell>
          <cell r="J2363">
            <v>0</v>
          </cell>
          <cell r="K2363">
            <v>0</v>
          </cell>
          <cell r="L2363">
            <v>0</v>
          </cell>
          <cell r="M2363">
            <v>0</v>
          </cell>
          <cell r="N2363">
            <v>0</v>
          </cell>
          <cell r="O2363">
            <v>0</v>
          </cell>
          <cell r="P2363">
            <v>0</v>
          </cell>
          <cell r="Q2363">
            <v>0</v>
          </cell>
          <cell r="R2363">
            <v>0</v>
          </cell>
          <cell r="S2363">
            <v>0</v>
          </cell>
          <cell r="T2363">
            <v>0</v>
          </cell>
          <cell r="U2363">
            <v>0</v>
          </cell>
          <cell r="V2363">
            <v>0</v>
          </cell>
          <cell r="W2363">
            <v>0</v>
          </cell>
          <cell r="X2363">
            <v>0</v>
          </cell>
          <cell r="Y2363">
            <v>0</v>
          </cell>
          <cell r="Z2363">
            <v>0</v>
          </cell>
          <cell r="AA2363">
            <v>0</v>
          </cell>
          <cell r="AB2363">
            <v>0</v>
          </cell>
          <cell r="AC2363">
            <v>0</v>
          </cell>
          <cell r="AD2363">
            <v>0</v>
          </cell>
          <cell r="AE2363">
            <v>0</v>
          </cell>
          <cell r="AF2363">
            <v>0</v>
          </cell>
          <cell r="AG2363">
            <v>0</v>
          </cell>
          <cell r="AH2363">
            <v>0</v>
          </cell>
          <cell r="AI2363">
            <v>0</v>
          </cell>
        </row>
        <row r="2364">
          <cell r="C2364" t="str">
            <v>SL1117300</v>
          </cell>
          <cell r="D2364">
            <v>0</v>
          </cell>
          <cell r="E2364">
            <v>0</v>
          </cell>
          <cell r="F2364">
            <v>0</v>
          </cell>
          <cell r="G2364">
            <v>0</v>
          </cell>
          <cell r="J2364">
            <v>0</v>
          </cell>
          <cell r="K2364">
            <v>0</v>
          </cell>
          <cell r="L2364">
            <v>0</v>
          </cell>
          <cell r="M2364">
            <v>0</v>
          </cell>
          <cell r="N2364">
            <v>0</v>
          </cell>
          <cell r="O2364">
            <v>0</v>
          </cell>
          <cell r="P2364">
            <v>0</v>
          </cell>
          <cell r="Q2364">
            <v>0</v>
          </cell>
          <cell r="R2364">
            <v>0</v>
          </cell>
          <cell r="S2364">
            <v>0</v>
          </cell>
          <cell r="T2364">
            <v>0</v>
          </cell>
          <cell r="U2364">
            <v>0</v>
          </cell>
          <cell r="V2364">
            <v>0</v>
          </cell>
          <cell r="W2364">
            <v>0</v>
          </cell>
          <cell r="X2364">
            <v>0</v>
          </cell>
          <cell r="Y2364">
            <v>0</v>
          </cell>
          <cell r="Z2364">
            <v>0</v>
          </cell>
          <cell r="AA2364">
            <v>0</v>
          </cell>
          <cell r="AB2364">
            <v>0</v>
          </cell>
          <cell r="AC2364">
            <v>0</v>
          </cell>
          <cell r="AD2364">
            <v>0</v>
          </cell>
          <cell r="AE2364">
            <v>0</v>
          </cell>
          <cell r="AF2364">
            <v>0</v>
          </cell>
          <cell r="AG2364">
            <v>0</v>
          </cell>
          <cell r="AH2364">
            <v>0</v>
          </cell>
          <cell r="AI2364">
            <v>0</v>
          </cell>
        </row>
        <row r="2365">
          <cell r="C2365" t="str">
            <v>SL1117400</v>
          </cell>
          <cell r="D2365">
            <v>0</v>
          </cell>
          <cell r="E2365">
            <v>0</v>
          </cell>
          <cell r="F2365">
            <v>0</v>
          </cell>
          <cell r="G2365">
            <v>0</v>
          </cell>
          <cell r="J2365">
            <v>0</v>
          </cell>
          <cell r="K2365">
            <v>0</v>
          </cell>
          <cell r="L2365">
            <v>0</v>
          </cell>
          <cell r="M2365">
            <v>0</v>
          </cell>
          <cell r="N2365">
            <v>0</v>
          </cell>
          <cell r="O2365">
            <v>0</v>
          </cell>
          <cell r="P2365">
            <v>0</v>
          </cell>
          <cell r="Q2365">
            <v>0</v>
          </cell>
          <cell r="R2365">
            <v>0</v>
          </cell>
          <cell r="S2365">
            <v>0</v>
          </cell>
          <cell r="T2365">
            <v>0</v>
          </cell>
          <cell r="U2365">
            <v>0</v>
          </cell>
          <cell r="V2365">
            <v>0</v>
          </cell>
          <cell r="W2365">
            <v>0</v>
          </cell>
          <cell r="X2365">
            <v>0</v>
          </cell>
          <cell r="Y2365">
            <v>0</v>
          </cell>
          <cell r="Z2365">
            <v>0</v>
          </cell>
          <cell r="AA2365">
            <v>0</v>
          </cell>
          <cell r="AB2365">
            <v>0</v>
          </cell>
          <cell r="AC2365">
            <v>0</v>
          </cell>
          <cell r="AD2365">
            <v>0</v>
          </cell>
          <cell r="AE2365">
            <v>0</v>
          </cell>
          <cell r="AF2365">
            <v>0</v>
          </cell>
          <cell r="AG2365">
            <v>0</v>
          </cell>
          <cell r="AH2365">
            <v>0</v>
          </cell>
          <cell r="AI2365">
            <v>0</v>
          </cell>
        </row>
        <row r="2366">
          <cell r="C2366" t="str">
            <v>SL1117500</v>
          </cell>
          <cell r="D2366">
            <v>0</v>
          </cell>
          <cell r="E2366">
            <v>0</v>
          </cell>
          <cell r="F2366">
            <v>0</v>
          </cell>
          <cell r="G2366">
            <v>0</v>
          </cell>
          <cell r="J2366">
            <v>0</v>
          </cell>
          <cell r="K2366">
            <v>0</v>
          </cell>
          <cell r="L2366">
            <v>0</v>
          </cell>
          <cell r="M2366">
            <v>0</v>
          </cell>
          <cell r="N2366">
            <v>0</v>
          </cell>
          <cell r="O2366">
            <v>0</v>
          </cell>
          <cell r="P2366">
            <v>0</v>
          </cell>
          <cell r="Q2366">
            <v>0</v>
          </cell>
          <cell r="R2366">
            <v>0</v>
          </cell>
          <cell r="S2366">
            <v>0</v>
          </cell>
          <cell r="T2366">
            <v>0</v>
          </cell>
          <cell r="U2366">
            <v>0</v>
          </cell>
          <cell r="V2366">
            <v>0</v>
          </cell>
          <cell r="W2366">
            <v>0</v>
          </cell>
          <cell r="X2366">
            <v>0</v>
          </cell>
          <cell r="Y2366">
            <v>0</v>
          </cell>
          <cell r="Z2366">
            <v>0</v>
          </cell>
          <cell r="AA2366">
            <v>0</v>
          </cell>
          <cell r="AB2366">
            <v>0</v>
          </cell>
          <cell r="AC2366">
            <v>0</v>
          </cell>
          <cell r="AD2366">
            <v>0</v>
          </cell>
          <cell r="AE2366">
            <v>0</v>
          </cell>
          <cell r="AF2366">
            <v>0</v>
          </cell>
          <cell r="AG2366">
            <v>0</v>
          </cell>
          <cell r="AH2366">
            <v>0</v>
          </cell>
          <cell r="AI2366">
            <v>0</v>
          </cell>
        </row>
        <row r="2367">
          <cell r="C2367" t="str">
            <v>SL1117600</v>
          </cell>
          <cell r="D2367">
            <v>0</v>
          </cell>
          <cell r="E2367">
            <v>0</v>
          </cell>
          <cell r="F2367">
            <v>0</v>
          </cell>
          <cell r="G2367">
            <v>0</v>
          </cell>
          <cell r="J2367">
            <v>0</v>
          </cell>
          <cell r="K2367">
            <v>0</v>
          </cell>
          <cell r="L2367">
            <v>0</v>
          </cell>
          <cell r="M2367">
            <v>0</v>
          </cell>
          <cell r="N2367">
            <v>0</v>
          </cell>
          <cell r="O2367">
            <v>0</v>
          </cell>
          <cell r="P2367">
            <v>0</v>
          </cell>
          <cell r="Q2367">
            <v>0</v>
          </cell>
          <cell r="R2367">
            <v>0</v>
          </cell>
          <cell r="S2367">
            <v>0</v>
          </cell>
          <cell r="T2367">
            <v>0</v>
          </cell>
          <cell r="U2367">
            <v>0</v>
          </cell>
          <cell r="V2367">
            <v>0</v>
          </cell>
          <cell r="W2367">
            <v>0</v>
          </cell>
          <cell r="X2367">
            <v>0</v>
          </cell>
          <cell r="Y2367">
            <v>0</v>
          </cell>
          <cell r="Z2367">
            <v>0</v>
          </cell>
          <cell r="AA2367">
            <v>0</v>
          </cell>
          <cell r="AB2367">
            <v>0</v>
          </cell>
          <cell r="AC2367">
            <v>0</v>
          </cell>
          <cell r="AD2367">
            <v>0</v>
          </cell>
          <cell r="AE2367">
            <v>0</v>
          </cell>
          <cell r="AF2367">
            <v>0</v>
          </cell>
          <cell r="AG2367">
            <v>0</v>
          </cell>
          <cell r="AH2367">
            <v>0</v>
          </cell>
          <cell r="AI2367">
            <v>0</v>
          </cell>
        </row>
        <row r="2368">
          <cell r="C2368" t="str">
            <v>SL1117700</v>
          </cell>
          <cell r="D2368">
            <v>0</v>
          </cell>
          <cell r="E2368">
            <v>0</v>
          </cell>
          <cell r="F2368">
            <v>0</v>
          </cell>
          <cell r="G2368">
            <v>0</v>
          </cell>
          <cell r="J2368">
            <v>0</v>
          </cell>
          <cell r="K2368">
            <v>0</v>
          </cell>
          <cell r="L2368">
            <v>0</v>
          </cell>
          <cell r="M2368">
            <v>0</v>
          </cell>
          <cell r="N2368">
            <v>0</v>
          </cell>
          <cell r="O2368">
            <v>0</v>
          </cell>
          <cell r="P2368">
            <v>0</v>
          </cell>
          <cell r="Q2368">
            <v>0</v>
          </cell>
          <cell r="R2368">
            <v>0</v>
          </cell>
          <cell r="S2368">
            <v>0</v>
          </cell>
          <cell r="T2368">
            <v>0</v>
          </cell>
          <cell r="U2368">
            <v>0</v>
          </cell>
          <cell r="V2368">
            <v>0</v>
          </cell>
          <cell r="W2368">
            <v>0</v>
          </cell>
          <cell r="X2368">
            <v>0</v>
          </cell>
          <cell r="Y2368">
            <v>0</v>
          </cell>
          <cell r="Z2368">
            <v>0</v>
          </cell>
          <cell r="AA2368">
            <v>0</v>
          </cell>
          <cell r="AB2368">
            <v>0</v>
          </cell>
          <cell r="AC2368">
            <v>0</v>
          </cell>
          <cell r="AD2368">
            <v>0</v>
          </cell>
          <cell r="AE2368">
            <v>0</v>
          </cell>
          <cell r="AF2368">
            <v>0</v>
          </cell>
          <cell r="AG2368">
            <v>0</v>
          </cell>
          <cell r="AH2368">
            <v>0</v>
          </cell>
          <cell r="AI2368">
            <v>0</v>
          </cell>
        </row>
        <row r="2369">
          <cell r="C2369" t="str">
            <v>SL1117800</v>
          </cell>
          <cell r="D2369">
            <v>0</v>
          </cell>
          <cell r="E2369">
            <v>0</v>
          </cell>
          <cell r="F2369">
            <v>0</v>
          </cell>
          <cell r="G2369">
            <v>0</v>
          </cell>
          <cell r="J2369">
            <v>0</v>
          </cell>
          <cell r="K2369">
            <v>0</v>
          </cell>
          <cell r="L2369">
            <v>0</v>
          </cell>
          <cell r="M2369">
            <v>0</v>
          </cell>
          <cell r="N2369">
            <v>0</v>
          </cell>
          <cell r="O2369">
            <v>0</v>
          </cell>
          <cell r="P2369">
            <v>0</v>
          </cell>
          <cell r="Q2369">
            <v>0</v>
          </cell>
          <cell r="R2369">
            <v>0</v>
          </cell>
          <cell r="S2369">
            <v>0</v>
          </cell>
          <cell r="T2369">
            <v>0</v>
          </cell>
          <cell r="U2369">
            <v>0</v>
          </cell>
          <cell r="V2369">
            <v>0</v>
          </cell>
          <cell r="W2369">
            <v>0</v>
          </cell>
          <cell r="X2369">
            <v>0</v>
          </cell>
          <cell r="Y2369">
            <v>0</v>
          </cell>
          <cell r="Z2369">
            <v>0</v>
          </cell>
          <cell r="AA2369">
            <v>0</v>
          </cell>
          <cell r="AB2369">
            <v>0</v>
          </cell>
          <cell r="AC2369">
            <v>0</v>
          </cell>
          <cell r="AD2369">
            <v>0</v>
          </cell>
          <cell r="AE2369">
            <v>0</v>
          </cell>
          <cell r="AF2369">
            <v>0</v>
          </cell>
          <cell r="AG2369">
            <v>0</v>
          </cell>
          <cell r="AH2369">
            <v>0</v>
          </cell>
          <cell r="AI2369">
            <v>0</v>
          </cell>
        </row>
        <row r="2370">
          <cell r="C2370" t="str">
            <v>SL1117900</v>
          </cell>
          <cell r="D2370">
            <v>0</v>
          </cell>
          <cell r="E2370">
            <v>0</v>
          </cell>
          <cell r="F2370">
            <v>0</v>
          </cell>
          <cell r="G2370">
            <v>0</v>
          </cell>
          <cell r="J2370">
            <v>0</v>
          </cell>
          <cell r="K2370">
            <v>0</v>
          </cell>
          <cell r="L2370">
            <v>0</v>
          </cell>
          <cell r="M2370">
            <v>0</v>
          </cell>
          <cell r="N2370">
            <v>0</v>
          </cell>
          <cell r="O2370">
            <v>0</v>
          </cell>
          <cell r="P2370">
            <v>0</v>
          </cell>
          <cell r="Q2370">
            <v>0</v>
          </cell>
          <cell r="R2370">
            <v>0</v>
          </cell>
          <cell r="S2370">
            <v>0</v>
          </cell>
          <cell r="T2370">
            <v>0</v>
          </cell>
          <cell r="U2370">
            <v>0</v>
          </cell>
          <cell r="V2370">
            <v>0</v>
          </cell>
          <cell r="W2370">
            <v>0</v>
          </cell>
          <cell r="X2370">
            <v>0</v>
          </cell>
          <cell r="Y2370">
            <v>0</v>
          </cell>
          <cell r="Z2370">
            <v>0</v>
          </cell>
          <cell r="AA2370">
            <v>0</v>
          </cell>
          <cell r="AB2370">
            <v>0</v>
          </cell>
          <cell r="AC2370">
            <v>0</v>
          </cell>
          <cell r="AD2370">
            <v>0</v>
          </cell>
          <cell r="AE2370">
            <v>0</v>
          </cell>
          <cell r="AF2370">
            <v>0</v>
          </cell>
          <cell r="AG2370">
            <v>0</v>
          </cell>
          <cell r="AH2370">
            <v>0</v>
          </cell>
          <cell r="AI2370">
            <v>0</v>
          </cell>
        </row>
        <row r="2371">
          <cell r="C2371" t="str">
            <v>SL1118000</v>
          </cell>
          <cell r="D2371">
            <v>0</v>
          </cell>
          <cell r="E2371">
            <v>0</v>
          </cell>
          <cell r="F2371">
            <v>0</v>
          </cell>
          <cell r="G2371">
            <v>0</v>
          </cell>
          <cell r="J2371">
            <v>0</v>
          </cell>
          <cell r="K2371">
            <v>0</v>
          </cell>
          <cell r="L2371">
            <v>0</v>
          </cell>
          <cell r="M2371">
            <v>0</v>
          </cell>
          <cell r="N2371">
            <v>0</v>
          </cell>
          <cell r="O2371">
            <v>0</v>
          </cell>
          <cell r="P2371">
            <v>0</v>
          </cell>
          <cell r="Q2371">
            <v>0</v>
          </cell>
          <cell r="R2371">
            <v>0</v>
          </cell>
          <cell r="S2371">
            <v>0</v>
          </cell>
          <cell r="T2371">
            <v>0</v>
          </cell>
          <cell r="U2371">
            <v>0</v>
          </cell>
          <cell r="V2371">
            <v>0</v>
          </cell>
          <cell r="W2371">
            <v>0</v>
          </cell>
          <cell r="X2371">
            <v>0</v>
          </cell>
          <cell r="Y2371">
            <v>0</v>
          </cell>
          <cell r="Z2371">
            <v>0</v>
          </cell>
          <cell r="AA2371">
            <v>0</v>
          </cell>
          <cell r="AB2371">
            <v>0</v>
          </cell>
          <cell r="AC2371">
            <v>0</v>
          </cell>
          <cell r="AD2371">
            <v>0</v>
          </cell>
          <cell r="AE2371">
            <v>0</v>
          </cell>
          <cell r="AF2371">
            <v>0</v>
          </cell>
          <cell r="AG2371">
            <v>0</v>
          </cell>
          <cell r="AH2371">
            <v>0</v>
          </cell>
          <cell r="AI2371">
            <v>0</v>
          </cell>
        </row>
        <row r="2372">
          <cell r="C2372" t="str">
            <v>SL1118100</v>
          </cell>
          <cell r="D2372">
            <v>0</v>
          </cell>
          <cell r="E2372">
            <v>0</v>
          </cell>
          <cell r="F2372">
            <v>0</v>
          </cell>
          <cell r="G2372">
            <v>0</v>
          </cell>
          <cell r="J2372">
            <v>0</v>
          </cell>
          <cell r="K2372">
            <v>0</v>
          </cell>
          <cell r="L2372">
            <v>0</v>
          </cell>
          <cell r="M2372">
            <v>0</v>
          </cell>
          <cell r="N2372">
            <v>0</v>
          </cell>
          <cell r="O2372">
            <v>0</v>
          </cell>
          <cell r="P2372">
            <v>0</v>
          </cell>
          <cell r="Q2372">
            <v>0</v>
          </cell>
          <cell r="R2372">
            <v>0</v>
          </cell>
          <cell r="S2372">
            <v>0</v>
          </cell>
          <cell r="T2372">
            <v>0</v>
          </cell>
          <cell r="U2372">
            <v>0</v>
          </cell>
          <cell r="V2372">
            <v>0</v>
          </cell>
          <cell r="W2372">
            <v>0</v>
          </cell>
          <cell r="X2372">
            <v>0</v>
          </cell>
          <cell r="Y2372">
            <v>0</v>
          </cell>
          <cell r="Z2372">
            <v>0</v>
          </cell>
          <cell r="AA2372">
            <v>0</v>
          </cell>
          <cell r="AB2372">
            <v>0</v>
          </cell>
          <cell r="AC2372">
            <v>0</v>
          </cell>
          <cell r="AD2372">
            <v>0</v>
          </cell>
          <cell r="AE2372">
            <v>0</v>
          </cell>
          <cell r="AF2372">
            <v>0</v>
          </cell>
          <cell r="AG2372">
            <v>0</v>
          </cell>
          <cell r="AH2372">
            <v>0</v>
          </cell>
          <cell r="AI2372">
            <v>0</v>
          </cell>
        </row>
        <row r="2373">
          <cell r="C2373" t="str">
            <v>SL1118200</v>
          </cell>
          <cell r="D2373">
            <v>0</v>
          </cell>
          <cell r="E2373">
            <v>0</v>
          </cell>
          <cell r="F2373">
            <v>0</v>
          </cell>
          <cell r="G2373">
            <v>0</v>
          </cell>
          <cell r="J2373">
            <v>0</v>
          </cell>
          <cell r="K2373">
            <v>0</v>
          </cell>
          <cell r="L2373">
            <v>0</v>
          </cell>
          <cell r="M2373">
            <v>0</v>
          </cell>
          <cell r="N2373">
            <v>0</v>
          </cell>
          <cell r="O2373">
            <v>0</v>
          </cell>
          <cell r="P2373">
            <v>0</v>
          </cell>
          <cell r="Q2373">
            <v>0</v>
          </cell>
          <cell r="R2373">
            <v>0</v>
          </cell>
          <cell r="S2373">
            <v>0</v>
          </cell>
          <cell r="T2373">
            <v>0</v>
          </cell>
          <cell r="U2373">
            <v>0</v>
          </cell>
          <cell r="V2373">
            <v>0</v>
          </cell>
          <cell r="W2373">
            <v>0</v>
          </cell>
          <cell r="X2373">
            <v>0</v>
          </cell>
          <cell r="Y2373">
            <v>0</v>
          </cell>
          <cell r="Z2373">
            <v>0</v>
          </cell>
          <cell r="AA2373">
            <v>0</v>
          </cell>
          <cell r="AB2373">
            <v>0</v>
          </cell>
          <cell r="AC2373">
            <v>0</v>
          </cell>
          <cell r="AD2373">
            <v>0</v>
          </cell>
          <cell r="AE2373">
            <v>0</v>
          </cell>
          <cell r="AF2373">
            <v>0</v>
          </cell>
          <cell r="AG2373">
            <v>0</v>
          </cell>
          <cell r="AH2373">
            <v>0</v>
          </cell>
          <cell r="AI2373">
            <v>0</v>
          </cell>
        </row>
        <row r="2374">
          <cell r="C2374" t="str">
            <v>SL1118300</v>
          </cell>
          <cell r="D2374">
            <v>0</v>
          </cell>
          <cell r="E2374">
            <v>0</v>
          </cell>
          <cell r="F2374">
            <v>0</v>
          </cell>
          <cell r="G2374">
            <v>0</v>
          </cell>
          <cell r="J2374">
            <v>0</v>
          </cell>
          <cell r="K2374">
            <v>0</v>
          </cell>
          <cell r="L2374">
            <v>0</v>
          </cell>
          <cell r="M2374">
            <v>0</v>
          </cell>
          <cell r="N2374">
            <v>0</v>
          </cell>
          <cell r="O2374">
            <v>0</v>
          </cell>
          <cell r="P2374">
            <v>0</v>
          </cell>
          <cell r="Q2374">
            <v>0</v>
          </cell>
          <cell r="R2374">
            <v>0</v>
          </cell>
          <cell r="S2374">
            <v>0</v>
          </cell>
          <cell r="T2374">
            <v>0</v>
          </cell>
          <cell r="U2374">
            <v>0</v>
          </cell>
          <cell r="V2374">
            <v>0</v>
          </cell>
          <cell r="W2374">
            <v>0</v>
          </cell>
          <cell r="X2374">
            <v>0</v>
          </cell>
          <cell r="Y2374">
            <v>0</v>
          </cell>
          <cell r="Z2374">
            <v>0</v>
          </cell>
          <cell r="AA2374">
            <v>0</v>
          </cell>
          <cell r="AB2374">
            <v>0</v>
          </cell>
          <cell r="AC2374">
            <v>0</v>
          </cell>
          <cell r="AD2374">
            <v>0</v>
          </cell>
          <cell r="AE2374">
            <v>0</v>
          </cell>
          <cell r="AF2374">
            <v>0</v>
          </cell>
          <cell r="AG2374">
            <v>0</v>
          </cell>
          <cell r="AH2374">
            <v>0</v>
          </cell>
          <cell r="AI2374">
            <v>0</v>
          </cell>
        </row>
        <row r="2375">
          <cell r="C2375" t="str">
            <v>SL1118400</v>
          </cell>
          <cell r="D2375">
            <v>0</v>
          </cell>
          <cell r="E2375">
            <v>0</v>
          </cell>
          <cell r="F2375">
            <v>0</v>
          </cell>
          <cell r="G2375">
            <v>0</v>
          </cell>
          <cell r="J2375">
            <v>0</v>
          </cell>
          <cell r="K2375">
            <v>0</v>
          </cell>
          <cell r="L2375">
            <v>0</v>
          </cell>
          <cell r="M2375">
            <v>0</v>
          </cell>
          <cell r="N2375">
            <v>0</v>
          </cell>
          <cell r="O2375">
            <v>0</v>
          </cell>
          <cell r="P2375">
            <v>0</v>
          </cell>
          <cell r="Q2375">
            <v>0</v>
          </cell>
          <cell r="R2375">
            <v>0</v>
          </cell>
          <cell r="S2375">
            <v>0</v>
          </cell>
          <cell r="T2375">
            <v>0</v>
          </cell>
          <cell r="U2375">
            <v>0</v>
          </cell>
          <cell r="V2375">
            <v>0</v>
          </cell>
          <cell r="W2375">
            <v>0</v>
          </cell>
          <cell r="X2375">
            <v>0</v>
          </cell>
          <cell r="Y2375">
            <v>0</v>
          </cell>
          <cell r="Z2375">
            <v>0</v>
          </cell>
          <cell r="AA2375">
            <v>0</v>
          </cell>
          <cell r="AB2375">
            <v>0</v>
          </cell>
          <cell r="AC2375">
            <v>0</v>
          </cell>
          <cell r="AD2375">
            <v>0</v>
          </cell>
          <cell r="AE2375">
            <v>0</v>
          </cell>
          <cell r="AF2375">
            <v>0</v>
          </cell>
          <cell r="AG2375">
            <v>0</v>
          </cell>
          <cell r="AH2375">
            <v>0</v>
          </cell>
          <cell r="AI2375">
            <v>0</v>
          </cell>
        </row>
        <row r="2376">
          <cell r="C2376" t="str">
            <v>SL1118500</v>
          </cell>
          <cell r="D2376">
            <v>0</v>
          </cell>
          <cell r="E2376">
            <v>0</v>
          </cell>
          <cell r="F2376">
            <v>0</v>
          </cell>
          <cell r="G2376">
            <v>0</v>
          </cell>
          <cell r="J2376">
            <v>0</v>
          </cell>
          <cell r="K2376">
            <v>0</v>
          </cell>
          <cell r="L2376">
            <v>0</v>
          </cell>
          <cell r="M2376">
            <v>0</v>
          </cell>
          <cell r="N2376">
            <v>0</v>
          </cell>
          <cell r="O2376">
            <v>0</v>
          </cell>
          <cell r="P2376">
            <v>0</v>
          </cell>
          <cell r="Q2376">
            <v>0</v>
          </cell>
          <cell r="R2376">
            <v>0</v>
          </cell>
          <cell r="S2376">
            <v>0</v>
          </cell>
          <cell r="T2376">
            <v>0</v>
          </cell>
          <cell r="U2376">
            <v>0</v>
          </cell>
          <cell r="V2376">
            <v>0</v>
          </cell>
          <cell r="W2376">
            <v>0</v>
          </cell>
          <cell r="X2376">
            <v>0</v>
          </cell>
          <cell r="Y2376">
            <v>0</v>
          </cell>
          <cell r="Z2376">
            <v>0</v>
          </cell>
          <cell r="AA2376">
            <v>0</v>
          </cell>
          <cell r="AB2376">
            <v>0</v>
          </cell>
          <cell r="AC2376">
            <v>0</v>
          </cell>
          <cell r="AD2376">
            <v>0</v>
          </cell>
          <cell r="AE2376">
            <v>0</v>
          </cell>
          <cell r="AF2376">
            <v>0</v>
          </cell>
          <cell r="AG2376">
            <v>0</v>
          </cell>
          <cell r="AH2376">
            <v>0</v>
          </cell>
          <cell r="AI2376">
            <v>0</v>
          </cell>
        </row>
        <row r="2377">
          <cell r="C2377" t="str">
            <v>SL1118600</v>
          </cell>
          <cell r="D2377">
            <v>0</v>
          </cell>
          <cell r="E2377">
            <v>0</v>
          </cell>
          <cell r="F2377">
            <v>0</v>
          </cell>
          <cell r="G2377">
            <v>0</v>
          </cell>
          <cell r="J2377">
            <v>0</v>
          </cell>
          <cell r="K2377">
            <v>0</v>
          </cell>
          <cell r="L2377">
            <v>0</v>
          </cell>
          <cell r="M2377">
            <v>0</v>
          </cell>
          <cell r="N2377">
            <v>0</v>
          </cell>
          <cell r="O2377">
            <v>0</v>
          </cell>
          <cell r="P2377">
            <v>0</v>
          </cell>
          <cell r="Q2377">
            <v>0</v>
          </cell>
          <cell r="R2377">
            <v>0</v>
          </cell>
          <cell r="S2377">
            <v>0</v>
          </cell>
          <cell r="T2377">
            <v>0</v>
          </cell>
          <cell r="U2377">
            <v>0</v>
          </cell>
          <cell r="V2377">
            <v>0</v>
          </cell>
          <cell r="W2377">
            <v>0</v>
          </cell>
          <cell r="X2377">
            <v>0</v>
          </cell>
          <cell r="Y2377">
            <v>0</v>
          </cell>
          <cell r="Z2377">
            <v>0</v>
          </cell>
          <cell r="AA2377">
            <v>0</v>
          </cell>
          <cell r="AB2377">
            <v>0</v>
          </cell>
          <cell r="AC2377">
            <v>0</v>
          </cell>
          <cell r="AD2377">
            <v>0</v>
          </cell>
          <cell r="AE2377">
            <v>0</v>
          </cell>
          <cell r="AF2377">
            <v>0</v>
          </cell>
          <cell r="AG2377">
            <v>0</v>
          </cell>
          <cell r="AH2377">
            <v>0</v>
          </cell>
          <cell r="AI2377">
            <v>0</v>
          </cell>
        </row>
        <row r="2378">
          <cell r="C2378" t="str">
            <v>SL1118700</v>
          </cell>
          <cell r="D2378">
            <v>0</v>
          </cell>
          <cell r="E2378">
            <v>0</v>
          </cell>
          <cell r="F2378">
            <v>0</v>
          </cell>
          <cell r="G2378">
            <v>0</v>
          </cell>
          <cell r="J2378">
            <v>0</v>
          </cell>
          <cell r="K2378">
            <v>0</v>
          </cell>
          <cell r="L2378">
            <v>0</v>
          </cell>
          <cell r="M2378">
            <v>0</v>
          </cell>
          <cell r="N2378">
            <v>0</v>
          </cell>
          <cell r="O2378">
            <v>0</v>
          </cell>
          <cell r="P2378">
            <v>0</v>
          </cell>
          <cell r="Q2378">
            <v>0</v>
          </cell>
          <cell r="R2378">
            <v>0</v>
          </cell>
          <cell r="S2378">
            <v>0</v>
          </cell>
          <cell r="T2378">
            <v>0</v>
          </cell>
          <cell r="U2378">
            <v>0</v>
          </cell>
          <cell r="V2378">
            <v>0</v>
          </cell>
          <cell r="W2378">
            <v>0</v>
          </cell>
          <cell r="X2378">
            <v>0</v>
          </cell>
          <cell r="Y2378">
            <v>0</v>
          </cell>
          <cell r="Z2378">
            <v>0</v>
          </cell>
          <cell r="AA2378">
            <v>0</v>
          </cell>
          <cell r="AB2378">
            <v>0</v>
          </cell>
          <cell r="AC2378">
            <v>0</v>
          </cell>
          <cell r="AD2378">
            <v>0</v>
          </cell>
          <cell r="AE2378">
            <v>0</v>
          </cell>
          <cell r="AF2378">
            <v>0</v>
          </cell>
          <cell r="AG2378">
            <v>0</v>
          </cell>
          <cell r="AH2378">
            <v>0</v>
          </cell>
          <cell r="AI2378">
            <v>0</v>
          </cell>
        </row>
        <row r="2379">
          <cell r="C2379" t="str">
            <v>SL1118800</v>
          </cell>
          <cell r="D2379">
            <v>0</v>
          </cell>
          <cell r="E2379">
            <v>0</v>
          </cell>
          <cell r="F2379">
            <v>0</v>
          </cell>
          <cell r="G2379">
            <v>0</v>
          </cell>
          <cell r="J2379">
            <v>0</v>
          </cell>
          <cell r="K2379">
            <v>0</v>
          </cell>
          <cell r="L2379">
            <v>0</v>
          </cell>
          <cell r="M2379">
            <v>0</v>
          </cell>
          <cell r="N2379">
            <v>0</v>
          </cell>
          <cell r="O2379">
            <v>0</v>
          </cell>
          <cell r="P2379">
            <v>0</v>
          </cell>
          <cell r="Q2379">
            <v>0</v>
          </cell>
          <cell r="R2379">
            <v>0</v>
          </cell>
          <cell r="S2379">
            <v>0</v>
          </cell>
          <cell r="T2379">
            <v>0</v>
          </cell>
          <cell r="U2379">
            <v>0</v>
          </cell>
          <cell r="V2379">
            <v>0</v>
          </cell>
          <cell r="W2379">
            <v>0</v>
          </cell>
          <cell r="X2379">
            <v>0</v>
          </cell>
          <cell r="Y2379">
            <v>0</v>
          </cell>
          <cell r="Z2379">
            <v>0</v>
          </cell>
          <cell r="AA2379">
            <v>0</v>
          </cell>
          <cell r="AB2379">
            <v>0</v>
          </cell>
          <cell r="AC2379">
            <v>0</v>
          </cell>
          <cell r="AD2379">
            <v>0</v>
          </cell>
          <cell r="AE2379">
            <v>0</v>
          </cell>
          <cell r="AF2379">
            <v>0</v>
          </cell>
          <cell r="AG2379">
            <v>0</v>
          </cell>
          <cell r="AH2379">
            <v>0</v>
          </cell>
          <cell r="AI2379">
            <v>0</v>
          </cell>
        </row>
        <row r="2380">
          <cell r="C2380" t="str">
            <v>SL1118900</v>
          </cell>
          <cell r="D2380">
            <v>0</v>
          </cell>
          <cell r="E2380">
            <v>0</v>
          </cell>
          <cell r="F2380">
            <v>0</v>
          </cell>
          <cell r="G2380">
            <v>0</v>
          </cell>
          <cell r="J2380">
            <v>0</v>
          </cell>
          <cell r="K2380">
            <v>0</v>
          </cell>
          <cell r="L2380">
            <v>0</v>
          </cell>
          <cell r="M2380">
            <v>0</v>
          </cell>
          <cell r="N2380">
            <v>0</v>
          </cell>
          <cell r="O2380">
            <v>0</v>
          </cell>
          <cell r="P2380">
            <v>0</v>
          </cell>
          <cell r="Q2380">
            <v>0</v>
          </cell>
          <cell r="R2380">
            <v>0</v>
          </cell>
          <cell r="S2380">
            <v>0</v>
          </cell>
          <cell r="T2380">
            <v>0</v>
          </cell>
          <cell r="U2380">
            <v>0</v>
          </cell>
          <cell r="V2380">
            <v>0</v>
          </cell>
          <cell r="W2380">
            <v>0</v>
          </cell>
          <cell r="X2380">
            <v>0</v>
          </cell>
          <cell r="Y2380">
            <v>0</v>
          </cell>
          <cell r="Z2380">
            <v>0</v>
          </cell>
          <cell r="AA2380">
            <v>0</v>
          </cell>
          <cell r="AB2380">
            <v>0</v>
          </cell>
          <cell r="AC2380">
            <v>0</v>
          </cell>
          <cell r="AD2380">
            <v>0</v>
          </cell>
          <cell r="AE2380">
            <v>0</v>
          </cell>
          <cell r="AF2380">
            <v>0</v>
          </cell>
          <cell r="AG2380">
            <v>0</v>
          </cell>
          <cell r="AH2380">
            <v>0</v>
          </cell>
          <cell r="AI2380">
            <v>0</v>
          </cell>
        </row>
        <row r="2381">
          <cell r="C2381" t="str">
            <v>SL1119000</v>
          </cell>
          <cell r="D2381">
            <v>0</v>
          </cell>
          <cell r="E2381">
            <v>0</v>
          </cell>
          <cell r="F2381">
            <v>0</v>
          </cell>
          <cell r="G2381">
            <v>0</v>
          </cell>
          <cell r="J2381">
            <v>0</v>
          </cell>
          <cell r="K2381">
            <v>0</v>
          </cell>
          <cell r="L2381">
            <v>0</v>
          </cell>
          <cell r="M2381">
            <v>0</v>
          </cell>
          <cell r="N2381">
            <v>0</v>
          </cell>
          <cell r="O2381">
            <v>0</v>
          </cell>
          <cell r="P2381">
            <v>0</v>
          </cell>
          <cell r="Q2381">
            <v>0</v>
          </cell>
          <cell r="R2381">
            <v>0</v>
          </cell>
          <cell r="S2381">
            <v>0</v>
          </cell>
          <cell r="T2381">
            <v>0</v>
          </cell>
          <cell r="U2381">
            <v>0</v>
          </cell>
          <cell r="V2381">
            <v>0</v>
          </cell>
          <cell r="W2381">
            <v>0</v>
          </cell>
          <cell r="X2381">
            <v>0</v>
          </cell>
          <cell r="Y2381">
            <v>0</v>
          </cell>
          <cell r="Z2381">
            <v>0</v>
          </cell>
          <cell r="AA2381">
            <v>0</v>
          </cell>
          <cell r="AB2381">
            <v>0</v>
          </cell>
          <cell r="AC2381">
            <v>0</v>
          </cell>
          <cell r="AD2381">
            <v>0</v>
          </cell>
          <cell r="AE2381">
            <v>0</v>
          </cell>
          <cell r="AF2381">
            <v>0</v>
          </cell>
          <cell r="AG2381">
            <v>0</v>
          </cell>
          <cell r="AH2381">
            <v>0</v>
          </cell>
          <cell r="AI2381">
            <v>0</v>
          </cell>
        </row>
        <row r="2382">
          <cell r="C2382" t="str">
            <v>SL1119100</v>
          </cell>
          <cell r="D2382">
            <v>0</v>
          </cell>
          <cell r="E2382">
            <v>0</v>
          </cell>
          <cell r="F2382">
            <v>0</v>
          </cell>
          <cell r="G2382">
            <v>0</v>
          </cell>
          <cell r="J2382">
            <v>0</v>
          </cell>
          <cell r="K2382">
            <v>0</v>
          </cell>
          <cell r="L2382">
            <v>0</v>
          </cell>
          <cell r="M2382">
            <v>0</v>
          </cell>
          <cell r="N2382">
            <v>0</v>
          </cell>
          <cell r="O2382">
            <v>0</v>
          </cell>
          <cell r="P2382">
            <v>0</v>
          </cell>
          <cell r="Q2382">
            <v>0</v>
          </cell>
          <cell r="R2382">
            <v>0</v>
          </cell>
          <cell r="S2382">
            <v>0</v>
          </cell>
          <cell r="T2382">
            <v>0</v>
          </cell>
          <cell r="U2382">
            <v>0</v>
          </cell>
          <cell r="V2382">
            <v>0</v>
          </cell>
          <cell r="W2382">
            <v>0</v>
          </cell>
          <cell r="X2382">
            <v>0</v>
          </cell>
          <cell r="Y2382">
            <v>0</v>
          </cell>
          <cell r="Z2382">
            <v>0</v>
          </cell>
          <cell r="AA2382">
            <v>0</v>
          </cell>
          <cell r="AB2382">
            <v>0</v>
          </cell>
          <cell r="AC2382">
            <v>0</v>
          </cell>
          <cell r="AD2382">
            <v>0</v>
          </cell>
          <cell r="AE2382">
            <v>0</v>
          </cell>
          <cell r="AF2382">
            <v>0</v>
          </cell>
          <cell r="AG2382">
            <v>0</v>
          </cell>
          <cell r="AH2382">
            <v>0</v>
          </cell>
          <cell r="AI2382">
            <v>0</v>
          </cell>
        </row>
        <row r="2383">
          <cell r="C2383" t="str">
            <v>SL1119200</v>
          </cell>
          <cell r="D2383">
            <v>0</v>
          </cell>
          <cell r="E2383">
            <v>0</v>
          </cell>
          <cell r="F2383">
            <v>0</v>
          </cell>
          <cell r="G2383">
            <v>0</v>
          </cell>
          <cell r="J2383">
            <v>0</v>
          </cell>
          <cell r="K2383">
            <v>0</v>
          </cell>
          <cell r="L2383">
            <v>0</v>
          </cell>
          <cell r="M2383">
            <v>0</v>
          </cell>
          <cell r="N2383">
            <v>0</v>
          </cell>
          <cell r="O2383">
            <v>0</v>
          </cell>
          <cell r="P2383">
            <v>0</v>
          </cell>
          <cell r="Q2383">
            <v>0</v>
          </cell>
          <cell r="R2383">
            <v>0</v>
          </cell>
          <cell r="S2383">
            <v>0</v>
          </cell>
          <cell r="T2383">
            <v>0</v>
          </cell>
          <cell r="U2383">
            <v>0</v>
          </cell>
          <cell r="V2383">
            <v>0</v>
          </cell>
          <cell r="W2383">
            <v>0</v>
          </cell>
          <cell r="X2383">
            <v>0</v>
          </cell>
          <cell r="Y2383">
            <v>0</v>
          </cell>
          <cell r="Z2383">
            <v>0</v>
          </cell>
          <cell r="AA2383">
            <v>0</v>
          </cell>
          <cell r="AB2383">
            <v>0</v>
          </cell>
          <cell r="AC2383">
            <v>0</v>
          </cell>
          <cell r="AD2383">
            <v>0</v>
          </cell>
          <cell r="AE2383">
            <v>0</v>
          </cell>
          <cell r="AF2383">
            <v>0</v>
          </cell>
          <cell r="AG2383">
            <v>0</v>
          </cell>
          <cell r="AH2383">
            <v>0</v>
          </cell>
          <cell r="AI2383">
            <v>0</v>
          </cell>
        </row>
        <row r="2384">
          <cell r="C2384" t="str">
            <v>SL1119300</v>
          </cell>
          <cell r="D2384">
            <v>0</v>
          </cell>
          <cell r="E2384">
            <v>0</v>
          </cell>
          <cell r="F2384">
            <v>0</v>
          </cell>
          <cell r="G2384">
            <v>0</v>
          </cell>
          <cell r="J2384">
            <v>0</v>
          </cell>
          <cell r="K2384">
            <v>0</v>
          </cell>
          <cell r="L2384">
            <v>0</v>
          </cell>
          <cell r="M2384">
            <v>0</v>
          </cell>
          <cell r="N2384">
            <v>0</v>
          </cell>
          <cell r="O2384">
            <v>0</v>
          </cell>
          <cell r="P2384">
            <v>0</v>
          </cell>
          <cell r="Q2384">
            <v>0</v>
          </cell>
          <cell r="R2384">
            <v>0</v>
          </cell>
          <cell r="S2384">
            <v>0</v>
          </cell>
          <cell r="T2384">
            <v>0</v>
          </cell>
          <cell r="U2384">
            <v>0</v>
          </cell>
          <cell r="V2384">
            <v>0</v>
          </cell>
          <cell r="W2384">
            <v>0</v>
          </cell>
          <cell r="X2384">
            <v>0</v>
          </cell>
          <cell r="Y2384">
            <v>0</v>
          </cell>
          <cell r="Z2384">
            <v>0</v>
          </cell>
          <cell r="AA2384">
            <v>0</v>
          </cell>
          <cell r="AB2384">
            <v>0</v>
          </cell>
          <cell r="AC2384">
            <v>0</v>
          </cell>
          <cell r="AD2384">
            <v>0</v>
          </cell>
          <cell r="AE2384">
            <v>0</v>
          </cell>
          <cell r="AF2384">
            <v>0</v>
          </cell>
          <cell r="AG2384">
            <v>0</v>
          </cell>
          <cell r="AH2384">
            <v>0</v>
          </cell>
          <cell r="AI2384">
            <v>0</v>
          </cell>
        </row>
        <row r="2385">
          <cell r="C2385" t="str">
            <v>SL1119400</v>
          </cell>
          <cell r="D2385">
            <v>0</v>
          </cell>
          <cell r="E2385">
            <v>0</v>
          </cell>
          <cell r="F2385">
            <v>0</v>
          </cell>
          <cell r="G2385">
            <v>0</v>
          </cell>
          <cell r="J2385">
            <v>0</v>
          </cell>
          <cell r="K2385">
            <v>0</v>
          </cell>
          <cell r="L2385">
            <v>0</v>
          </cell>
          <cell r="M2385">
            <v>0</v>
          </cell>
          <cell r="N2385">
            <v>0</v>
          </cell>
          <cell r="O2385">
            <v>0</v>
          </cell>
          <cell r="P2385">
            <v>0</v>
          </cell>
          <cell r="Q2385">
            <v>0</v>
          </cell>
          <cell r="R2385">
            <v>0</v>
          </cell>
          <cell r="S2385">
            <v>0</v>
          </cell>
          <cell r="T2385">
            <v>0</v>
          </cell>
          <cell r="U2385">
            <v>0</v>
          </cell>
          <cell r="V2385">
            <v>0</v>
          </cell>
          <cell r="W2385">
            <v>0</v>
          </cell>
          <cell r="X2385">
            <v>0</v>
          </cell>
          <cell r="Y2385">
            <v>0</v>
          </cell>
          <cell r="Z2385">
            <v>0</v>
          </cell>
          <cell r="AA2385">
            <v>0</v>
          </cell>
          <cell r="AB2385">
            <v>0</v>
          </cell>
          <cell r="AC2385">
            <v>0</v>
          </cell>
          <cell r="AD2385">
            <v>0</v>
          </cell>
          <cell r="AE2385">
            <v>0</v>
          </cell>
          <cell r="AF2385">
            <v>0</v>
          </cell>
          <cell r="AG2385">
            <v>0</v>
          </cell>
          <cell r="AH2385">
            <v>0</v>
          </cell>
          <cell r="AI2385">
            <v>0</v>
          </cell>
        </row>
        <row r="2386">
          <cell r="C2386" t="str">
            <v>SL1119500</v>
          </cell>
          <cell r="D2386">
            <v>0</v>
          </cell>
          <cell r="E2386">
            <v>0</v>
          </cell>
          <cell r="F2386">
            <v>0</v>
          </cell>
          <cell r="G2386">
            <v>0</v>
          </cell>
          <cell r="J2386">
            <v>0</v>
          </cell>
          <cell r="K2386">
            <v>0</v>
          </cell>
          <cell r="L2386">
            <v>0</v>
          </cell>
          <cell r="M2386">
            <v>0</v>
          </cell>
          <cell r="N2386">
            <v>0</v>
          </cell>
          <cell r="O2386">
            <v>0</v>
          </cell>
          <cell r="P2386">
            <v>0</v>
          </cell>
          <cell r="Q2386">
            <v>0</v>
          </cell>
          <cell r="R2386">
            <v>0</v>
          </cell>
          <cell r="S2386">
            <v>0</v>
          </cell>
          <cell r="T2386">
            <v>0</v>
          </cell>
          <cell r="U2386">
            <v>0</v>
          </cell>
          <cell r="V2386">
            <v>0</v>
          </cell>
          <cell r="W2386">
            <v>0</v>
          </cell>
          <cell r="X2386">
            <v>0</v>
          </cell>
          <cell r="Y2386">
            <v>0</v>
          </cell>
          <cell r="Z2386">
            <v>0</v>
          </cell>
          <cell r="AA2386">
            <v>0</v>
          </cell>
          <cell r="AB2386">
            <v>0</v>
          </cell>
          <cell r="AC2386">
            <v>0</v>
          </cell>
          <cell r="AD2386">
            <v>0</v>
          </cell>
          <cell r="AE2386">
            <v>0</v>
          </cell>
          <cell r="AF2386">
            <v>0</v>
          </cell>
          <cell r="AG2386">
            <v>0</v>
          </cell>
          <cell r="AH2386">
            <v>0</v>
          </cell>
          <cell r="AI2386">
            <v>0</v>
          </cell>
        </row>
        <row r="2387">
          <cell r="C2387" t="str">
            <v>SL1119600</v>
          </cell>
          <cell r="D2387">
            <v>0</v>
          </cell>
          <cell r="E2387">
            <v>0</v>
          </cell>
          <cell r="F2387">
            <v>0</v>
          </cell>
          <cell r="G2387">
            <v>0</v>
          </cell>
          <cell r="J2387">
            <v>0</v>
          </cell>
          <cell r="K2387">
            <v>0</v>
          </cell>
          <cell r="L2387">
            <v>0</v>
          </cell>
          <cell r="M2387">
            <v>0</v>
          </cell>
          <cell r="N2387">
            <v>0</v>
          </cell>
          <cell r="O2387">
            <v>0</v>
          </cell>
          <cell r="P2387">
            <v>0</v>
          </cell>
          <cell r="Q2387">
            <v>0</v>
          </cell>
          <cell r="R2387">
            <v>0</v>
          </cell>
          <cell r="S2387">
            <v>0</v>
          </cell>
          <cell r="T2387">
            <v>0</v>
          </cell>
          <cell r="U2387">
            <v>0</v>
          </cell>
          <cell r="V2387">
            <v>0</v>
          </cell>
          <cell r="W2387">
            <v>0</v>
          </cell>
          <cell r="X2387">
            <v>0</v>
          </cell>
          <cell r="Y2387">
            <v>0</v>
          </cell>
          <cell r="Z2387">
            <v>0</v>
          </cell>
          <cell r="AA2387">
            <v>0</v>
          </cell>
          <cell r="AB2387">
            <v>0</v>
          </cell>
          <cell r="AC2387">
            <v>0</v>
          </cell>
          <cell r="AD2387">
            <v>0</v>
          </cell>
          <cell r="AE2387">
            <v>0</v>
          </cell>
          <cell r="AF2387">
            <v>0</v>
          </cell>
          <cell r="AG2387">
            <v>0</v>
          </cell>
          <cell r="AH2387">
            <v>0</v>
          </cell>
          <cell r="AI2387">
            <v>0</v>
          </cell>
        </row>
        <row r="2388">
          <cell r="C2388" t="str">
            <v>SL1119700</v>
          </cell>
          <cell r="D2388">
            <v>0</v>
          </cell>
          <cell r="E2388">
            <v>0</v>
          </cell>
          <cell r="F2388">
            <v>0</v>
          </cell>
          <cell r="G2388">
            <v>0</v>
          </cell>
          <cell r="J2388">
            <v>0</v>
          </cell>
          <cell r="K2388">
            <v>0</v>
          </cell>
          <cell r="L2388">
            <v>0</v>
          </cell>
          <cell r="M2388">
            <v>0</v>
          </cell>
          <cell r="N2388">
            <v>0</v>
          </cell>
          <cell r="O2388">
            <v>0</v>
          </cell>
          <cell r="P2388">
            <v>0</v>
          </cell>
          <cell r="Q2388">
            <v>0</v>
          </cell>
          <cell r="R2388">
            <v>0</v>
          </cell>
          <cell r="S2388">
            <v>0</v>
          </cell>
          <cell r="T2388">
            <v>0</v>
          </cell>
          <cell r="U2388">
            <v>0</v>
          </cell>
          <cell r="V2388">
            <v>0</v>
          </cell>
          <cell r="W2388">
            <v>0</v>
          </cell>
          <cell r="X2388">
            <v>0</v>
          </cell>
          <cell r="Y2388">
            <v>0</v>
          </cell>
          <cell r="Z2388">
            <v>0</v>
          </cell>
          <cell r="AA2388">
            <v>0</v>
          </cell>
          <cell r="AB2388">
            <v>0</v>
          </cell>
          <cell r="AC2388">
            <v>0</v>
          </cell>
          <cell r="AD2388">
            <v>0</v>
          </cell>
          <cell r="AE2388">
            <v>0</v>
          </cell>
          <cell r="AF2388">
            <v>0</v>
          </cell>
          <cell r="AG2388">
            <v>0</v>
          </cell>
          <cell r="AH2388">
            <v>0</v>
          </cell>
          <cell r="AI2388">
            <v>0</v>
          </cell>
        </row>
        <row r="2389">
          <cell r="C2389" t="str">
            <v>SL1119800</v>
          </cell>
          <cell r="D2389">
            <v>0</v>
          </cell>
          <cell r="E2389">
            <v>0</v>
          </cell>
          <cell r="F2389">
            <v>0</v>
          </cell>
          <cell r="G2389">
            <v>0</v>
          </cell>
          <cell r="J2389">
            <v>0</v>
          </cell>
          <cell r="K2389">
            <v>0</v>
          </cell>
          <cell r="L2389">
            <v>0</v>
          </cell>
          <cell r="M2389">
            <v>0</v>
          </cell>
          <cell r="N2389">
            <v>0</v>
          </cell>
          <cell r="O2389">
            <v>0</v>
          </cell>
          <cell r="P2389">
            <v>0</v>
          </cell>
          <cell r="Q2389">
            <v>0</v>
          </cell>
          <cell r="R2389">
            <v>0</v>
          </cell>
          <cell r="S2389">
            <v>0</v>
          </cell>
          <cell r="T2389">
            <v>0</v>
          </cell>
          <cell r="U2389">
            <v>0</v>
          </cell>
          <cell r="V2389">
            <v>0</v>
          </cell>
          <cell r="W2389">
            <v>0</v>
          </cell>
          <cell r="X2389">
            <v>0</v>
          </cell>
          <cell r="Y2389">
            <v>0</v>
          </cell>
          <cell r="Z2389">
            <v>0</v>
          </cell>
          <cell r="AA2389">
            <v>0</v>
          </cell>
          <cell r="AB2389">
            <v>0</v>
          </cell>
          <cell r="AC2389">
            <v>0</v>
          </cell>
          <cell r="AD2389">
            <v>0</v>
          </cell>
          <cell r="AE2389">
            <v>0</v>
          </cell>
          <cell r="AF2389">
            <v>0</v>
          </cell>
          <cell r="AG2389">
            <v>0</v>
          </cell>
          <cell r="AH2389">
            <v>0</v>
          </cell>
          <cell r="AI2389">
            <v>0</v>
          </cell>
        </row>
        <row r="2390">
          <cell r="C2390" t="str">
            <v>SL1119900</v>
          </cell>
          <cell r="D2390">
            <v>0</v>
          </cell>
          <cell r="E2390">
            <v>0</v>
          </cell>
          <cell r="F2390">
            <v>0</v>
          </cell>
          <cell r="G2390">
            <v>0</v>
          </cell>
          <cell r="J2390">
            <v>0</v>
          </cell>
          <cell r="K2390">
            <v>0</v>
          </cell>
          <cell r="L2390">
            <v>0</v>
          </cell>
          <cell r="M2390">
            <v>0</v>
          </cell>
          <cell r="N2390">
            <v>0</v>
          </cell>
          <cell r="O2390">
            <v>0</v>
          </cell>
          <cell r="P2390">
            <v>0</v>
          </cell>
          <cell r="Q2390">
            <v>0</v>
          </cell>
          <cell r="R2390">
            <v>0</v>
          </cell>
          <cell r="S2390">
            <v>0</v>
          </cell>
          <cell r="T2390">
            <v>0</v>
          </cell>
          <cell r="U2390">
            <v>0</v>
          </cell>
          <cell r="V2390">
            <v>0</v>
          </cell>
          <cell r="W2390">
            <v>0</v>
          </cell>
          <cell r="X2390">
            <v>0</v>
          </cell>
          <cell r="Y2390">
            <v>0</v>
          </cell>
          <cell r="Z2390">
            <v>0</v>
          </cell>
          <cell r="AA2390">
            <v>0</v>
          </cell>
          <cell r="AB2390">
            <v>0</v>
          </cell>
          <cell r="AC2390">
            <v>0</v>
          </cell>
          <cell r="AD2390">
            <v>0</v>
          </cell>
          <cell r="AE2390">
            <v>0</v>
          </cell>
          <cell r="AF2390">
            <v>0</v>
          </cell>
          <cell r="AG2390">
            <v>0</v>
          </cell>
          <cell r="AH2390">
            <v>0</v>
          </cell>
          <cell r="AI2390">
            <v>0</v>
          </cell>
        </row>
        <row r="2391">
          <cell r="C2391" t="str">
            <v>SL1120000</v>
          </cell>
          <cell r="D2391">
            <v>0</v>
          </cell>
          <cell r="E2391">
            <v>0</v>
          </cell>
          <cell r="F2391">
            <v>0</v>
          </cell>
          <cell r="G2391">
            <v>0</v>
          </cell>
          <cell r="J2391">
            <v>0</v>
          </cell>
          <cell r="K2391">
            <v>0</v>
          </cell>
          <cell r="L2391">
            <v>0</v>
          </cell>
          <cell r="M2391">
            <v>0</v>
          </cell>
          <cell r="N2391">
            <v>0</v>
          </cell>
          <cell r="O2391">
            <v>0</v>
          </cell>
          <cell r="P2391">
            <v>0</v>
          </cell>
          <cell r="Q2391">
            <v>0</v>
          </cell>
          <cell r="R2391">
            <v>0</v>
          </cell>
          <cell r="S2391">
            <v>0</v>
          </cell>
          <cell r="T2391">
            <v>0</v>
          </cell>
          <cell r="U2391">
            <v>0</v>
          </cell>
          <cell r="V2391">
            <v>0</v>
          </cell>
          <cell r="W2391">
            <v>0</v>
          </cell>
          <cell r="X2391">
            <v>0</v>
          </cell>
          <cell r="Y2391">
            <v>0</v>
          </cell>
          <cell r="Z2391">
            <v>0</v>
          </cell>
          <cell r="AA2391">
            <v>0</v>
          </cell>
          <cell r="AB2391">
            <v>0</v>
          </cell>
          <cell r="AC2391">
            <v>0</v>
          </cell>
          <cell r="AD2391">
            <v>0</v>
          </cell>
          <cell r="AE2391">
            <v>0</v>
          </cell>
          <cell r="AF2391">
            <v>0</v>
          </cell>
          <cell r="AG2391">
            <v>0</v>
          </cell>
          <cell r="AH2391">
            <v>0</v>
          </cell>
          <cell r="AI2391">
            <v>0</v>
          </cell>
        </row>
        <row r="2392">
          <cell r="C2392" t="str">
            <v>SL1120100</v>
          </cell>
          <cell r="D2392">
            <v>0</v>
          </cell>
          <cell r="E2392">
            <v>0</v>
          </cell>
          <cell r="F2392">
            <v>0</v>
          </cell>
          <cell r="G2392">
            <v>0</v>
          </cell>
          <cell r="J2392">
            <v>0</v>
          </cell>
          <cell r="K2392">
            <v>0</v>
          </cell>
          <cell r="L2392">
            <v>0</v>
          </cell>
          <cell r="M2392">
            <v>0</v>
          </cell>
          <cell r="N2392">
            <v>0</v>
          </cell>
          <cell r="O2392">
            <v>0</v>
          </cell>
          <cell r="P2392">
            <v>0</v>
          </cell>
          <cell r="Q2392">
            <v>0</v>
          </cell>
          <cell r="R2392">
            <v>0</v>
          </cell>
          <cell r="S2392">
            <v>0</v>
          </cell>
          <cell r="T2392">
            <v>0</v>
          </cell>
          <cell r="U2392">
            <v>0</v>
          </cell>
          <cell r="V2392">
            <v>0</v>
          </cell>
          <cell r="W2392">
            <v>0</v>
          </cell>
          <cell r="X2392">
            <v>0</v>
          </cell>
          <cell r="Y2392">
            <v>0</v>
          </cell>
          <cell r="Z2392">
            <v>0</v>
          </cell>
          <cell r="AA2392">
            <v>0</v>
          </cell>
          <cell r="AB2392">
            <v>0</v>
          </cell>
          <cell r="AC2392">
            <v>0</v>
          </cell>
          <cell r="AD2392">
            <v>0</v>
          </cell>
          <cell r="AE2392">
            <v>0</v>
          </cell>
          <cell r="AF2392">
            <v>0</v>
          </cell>
          <cell r="AG2392">
            <v>0</v>
          </cell>
          <cell r="AH2392">
            <v>0</v>
          </cell>
          <cell r="AI2392">
            <v>0</v>
          </cell>
        </row>
        <row r="2393">
          <cell r="C2393" t="str">
            <v>SL1120200</v>
          </cell>
          <cell r="D2393">
            <v>0</v>
          </cell>
          <cell r="E2393">
            <v>0</v>
          </cell>
          <cell r="F2393">
            <v>0</v>
          </cell>
          <cell r="G2393">
            <v>0</v>
          </cell>
          <cell r="J2393">
            <v>0</v>
          </cell>
          <cell r="K2393">
            <v>0</v>
          </cell>
          <cell r="L2393">
            <v>0</v>
          </cell>
          <cell r="M2393">
            <v>0</v>
          </cell>
          <cell r="N2393">
            <v>0</v>
          </cell>
          <cell r="O2393">
            <v>0</v>
          </cell>
          <cell r="P2393">
            <v>0</v>
          </cell>
          <cell r="Q2393">
            <v>0</v>
          </cell>
          <cell r="R2393">
            <v>0</v>
          </cell>
          <cell r="S2393">
            <v>0</v>
          </cell>
          <cell r="T2393">
            <v>0</v>
          </cell>
          <cell r="U2393">
            <v>0</v>
          </cell>
          <cell r="V2393">
            <v>0</v>
          </cell>
          <cell r="W2393">
            <v>0</v>
          </cell>
          <cell r="X2393">
            <v>0</v>
          </cell>
          <cell r="Y2393">
            <v>0</v>
          </cell>
          <cell r="Z2393">
            <v>0</v>
          </cell>
          <cell r="AA2393">
            <v>0</v>
          </cell>
          <cell r="AB2393">
            <v>0</v>
          </cell>
          <cell r="AC2393">
            <v>0</v>
          </cell>
          <cell r="AD2393">
            <v>0</v>
          </cell>
          <cell r="AE2393">
            <v>0</v>
          </cell>
          <cell r="AF2393">
            <v>0</v>
          </cell>
          <cell r="AG2393">
            <v>0</v>
          </cell>
          <cell r="AH2393">
            <v>0</v>
          </cell>
          <cell r="AI2393">
            <v>0</v>
          </cell>
        </row>
        <row r="2394">
          <cell r="C2394" t="str">
            <v>SL1120300</v>
          </cell>
          <cell r="D2394">
            <v>0</v>
          </cell>
          <cell r="E2394">
            <v>0</v>
          </cell>
          <cell r="F2394">
            <v>0</v>
          </cell>
          <cell r="G2394">
            <v>0</v>
          </cell>
          <cell r="J2394">
            <v>0</v>
          </cell>
          <cell r="K2394">
            <v>0</v>
          </cell>
          <cell r="L2394">
            <v>0</v>
          </cell>
          <cell r="M2394">
            <v>0</v>
          </cell>
          <cell r="N2394">
            <v>0</v>
          </cell>
          <cell r="O2394">
            <v>0</v>
          </cell>
          <cell r="P2394">
            <v>0</v>
          </cell>
          <cell r="Q2394">
            <v>0</v>
          </cell>
          <cell r="R2394">
            <v>0</v>
          </cell>
          <cell r="S2394">
            <v>0</v>
          </cell>
          <cell r="T2394">
            <v>0</v>
          </cell>
          <cell r="U2394">
            <v>0</v>
          </cell>
          <cell r="V2394">
            <v>0</v>
          </cell>
          <cell r="W2394">
            <v>0</v>
          </cell>
          <cell r="X2394">
            <v>0</v>
          </cell>
          <cell r="Y2394">
            <v>0</v>
          </cell>
          <cell r="Z2394">
            <v>0</v>
          </cell>
          <cell r="AA2394">
            <v>0</v>
          </cell>
          <cell r="AB2394">
            <v>0</v>
          </cell>
          <cell r="AC2394">
            <v>0</v>
          </cell>
          <cell r="AD2394">
            <v>0</v>
          </cell>
          <cell r="AE2394">
            <v>0</v>
          </cell>
          <cell r="AF2394">
            <v>0</v>
          </cell>
          <cell r="AG2394">
            <v>0</v>
          </cell>
          <cell r="AH2394">
            <v>0</v>
          </cell>
          <cell r="AI2394">
            <v>0</v>
          </cell>
        </row>
        <row r="2395">
          <cell r="C2395" t="str">
            <v>SL1120400</v>
          </cell>
          <cell r="D2395">
            <v>0</v>
          </cell>
          <cell r="E2395">
            <v>0</v>
          </cell>
          <cell r="F2395">
            <v>0</v>
          </cell>
          <cell r="G2395">
            <v>0</v>
          </cell>
          <cell r="J2395">
            <v>0</v>
          </cell>
          <cell r="K2395">
            <v>0</v>
          </cell>
          <cell r="L2395">
            <v>0</v>
          </cell>
          <cell r="M2395">
            <v>0</v>
          </cell>
          <cell r="N2395">
            <v>0</v>
          </cell>
          <cell r="O2395">
            <v>0</v>
          </cell>
          <cell r="P2395">
            <v>0</v>
          </cell>
          <cell r="Q2395">
            <v>0</v>
          </cell>
          <cell r="R2395">
            <v>0</v>
          </cell>
          <cell r="S2395">
            <v>0</v>
          </cell>
          <cell r="T2395">
            <v>0</v>
          </cell>
          <cell r="U2395">
            <v>0</v>
          </cell>
          <cell r="V2395">
            <v>0</v>
          </cell>
          <cell r="W2395">
            <v>0</v>
          </cell>
          <cell r="X2395">
            <v>0</v>
          </cell>
          <cell r="Y2395">
            <v>0</v>
          </cell>
          <cell r="Z2395">
            <v>0</v>
          </cell>
          <cell r="AA2395">
            <v>0</v>
          </cell>
          <cell r="AB2395">
            <v>0</v>
          </cell>
          <cell r="AC2395">
            <v>0</v>
          </cell>
          <cell r="AD2395">
            <v>0</v>
          </cell>
          <cell r="AE2395">
            <v>0</v>
          </cell>
          <cell r="AF2395">
            <v>0</v>
          </cell>
          <cell r="AG2395">
            <v>0</v>
          </cell>
          <cell r="AH2395">
            <v>0</v>
          </cell>
          <cell r="AI2395">
            <v>0</v>
          </cell>
        </row>
        <row r="2396">
          <cell r="C2396" t="str">
            <v>SL1120500</v>
          </cell>
          <cell r="D2396">
            <v>0</v>
          </cell>
          <cell r="E2396">
            <v>0</v>
          </cell>
          <cell r="F2396">
            <v>0</v>
          </cell>
          <cell r="G2396">
            <v>0</v>
          </cell>
          <cell r="J2396">
            <v>0</v>
          </cell>
          <cell r="K2396">
            <v>0</v>
          </cell>
          <cell r="L2396">
            <v>0</v>
          </cell>
          <cell r="M2396">
            <v>0</v>
          </cell>
          <cell r="N2396">
            <v>0</v>
          </cell>
          <cell r="O2396">
            <v>0</v>
          </cell>
          <cell r="P2396">
            <v>0</v>
          </cell>
          <cell r="Q2396">
            <v>0</v>
          </cell>
          <cell r="R2396">
            <v>0</v>
          </cell>
          <cell r="S2396">
            <v>0</v>
          </cell>
          <cell r="T2396">
            <v>0</v>
          </cell>
          <cell r="U2396">
            <v>0</v>
          </cell>
          <cell r="V2396">
            <v>0</v>
          </cell>
          <cell r="W2396">
            <v>0</v>
          </cell>
          <cell r="X2396">
            <v>0</v>
          </cell>
          <cell r="Y2396">
            <v>0</v>
          </cell>
          <cell r="Z2396">
            <v>0</v>
          </cell>
          <cell r="AA2396">
            <v>0</v>
          </cell>
          <cell r="AB2396">
            <v>0</v>
          </cell>
          <cell r="AC2396">
            <v>0</v>
          </cell>
          <cell r="AD2396">
            <v>0</v>
          </cell>
          <cell r="AE2396">
            <v>0</v>
          </cell>
          <cell r="AF2396">
            <v>0</v>
          </cell>
          <cell r="AG2396">
            <v>0</v>
          </cell>
          <cell r="AH2396">
            <v>0</v>
          </cell>
          <cell r="AI2396">
            <v>0</v>
          </cell>
        </row>
        <row r="2397">
          <cell r="C2397" t="str">
            <v>SL1120600</v>
          </cell>
          <cell r="D2397">
            <v>0</v>
          </cell>
          <cell r="E2397">
            <v>0</v>
          </cell>
          <cell r="F2397">
            <v>0</v>
          </cell>
          <cell r="G2397">
            <v>0</v>
          </cell>
          <cell r="J2397">
            <v>0</v>
          </cell>
          <cell r="K2397">
            <v>0</v>
          </cell>
          <cell r="L2397">
            <v>0</v>
          </cell>
          <cell r="M2397">
            <v>0</v>
          </cell>
          <cell r="N2397">
            <v>0</v>
          </cell>
          <cell r="O2397">
            <v>0</v>
          </cell>
          <cell r="P2397">
            <v>0</v>
          </cell>
          <cell r="Q2397">
            <v>0</v>
          </cell>
          <cell r="R2397">
            <v>0</v>
          </cell>
          <cell r="S2397">
            <v>0</v>
          </cell>
          <cell r="T2397">
            <v>0</v>
          </cell>
          <cell r="U2397">
            <v>0</v>
          </cell>
          <cell r="V2397">
            <v>0</v>
          </cell>
          <cell r="W2397">
            <v>0</v>
          </cell>
          <cell r="X2397">
            <v>0</v>
          </cell>
          <cell r="Y2397">
            <v>0</v>
          </cell>
          <cell r="Z2397">
            <v>0</v>
          </cell>
          <cell r="AA2397">
            <v>0</v>
          </cell>
          <cell r="AB2397">
            <v>0</v>
          </cell>
          <cell r="AC2397">
            <v>0</v>
          </cell>
          <cell r="AD2397">
            <v>0</v>
          </cell>
          <cell r="AE2397">
            <v>0</v>
          </cell>
          <cell r="AF2397">
            <v>0</v>
          </cell>
          <cell r="AG2397">
            <v>0</v>
          </cell>
          <cell r="AH2397">
            <v>0</v>
          </cell>
          <cell r="AI2397">
            <v>0</v>
          </cell>
        </row>
        <row r="2398">
          <cell r="C2398" t="str">
            <v>SL1120700</v>
          </cell>
          <cell r="D2398">
            <v>0</v>
          </cell>
          <cell r="E2398">
            <v>0</v>
          </cell>
          <cell r="F2398">
            <v>0</v>
          </cell>
          <cell r="G2398">
            <v>0</v>
          </cell>
          <cell r="J2398">
            <v>0</v>
          </cell>
          <cell r="K2398">
            <v>0</v>
          </cell>
          <cell r="L2398">
            <v>0</v>
          </cell>
          <cell r="M2398">
            <v>0</v>
          </cell>
          <cell r="N2398">
            <v>0</v>
          </cell>
          <cell r="O2398">
            <v>0</v>
          </cell>
          <cell r="P2398">
            <v>0</v>
          </cell>
          <cell r="Q2398">
            <v>0</v>
          </cell>
          <cell r="R2398">
            <v>0</v>
          </cell>
          <cell r="S2398">
            <v>0</v>
          </cell>
          <cell r="T2398">
            <v>0</v>
          </cell>
          <cell r="U2398">
            <v>0</v>
          </cell>
          <cell r="V2398">
            <v>0</v>
          </cell>
          <cell r="W2398">
            <v>0</v>
          </cell>
          <cell r="X2398">
            <v>0</v>
          </cell>
          <cell r="Y2398">
            <v>0</v>
          </cell>
          <cell r="Z2398">
            <v>0</v>
          </cell>
          <cell r="AA2398">
            <v>0</v>
          </cell>
          <cell r="AB2398">
            <v>0</v>
          </cell>
          <cell r="AC2398">
            <v>0</v>
          </cell>
          <cell r="AD2398">
            <v>0</v>
          </cell>
          <cell r="AE2398">
            <v>0</v>
          </cell>
          <cell r="AF2398">
            <v>0</v>
          </cell>
          <cell r="AG2398">
            <v>0</v>
          </cell>
          <cell r="AH2398">
            <v>0</v>
          </cell>
          <cell r="AI2398">
            <v>0</v>
          </cell>
        </row>
        <row r="2399">
          <cell r="C2399" t="str">
            <v>SL1120800</v>
          </cell>
          <cell r="D2399">
            <v>0</v>
          </cell>
          <cell r="E2399">
            <v>0</v>
          </cell>
          <cell r="F2399">
            <v>0</v>
          </cell>
          <cell r="G2399">
            <v>0</v>
          </cell>
          <cell r="J2399">
            <v>0</v>
          </cell>
          <cell r="K2399">
            <v>0</v>
          </cell>
          <cell r="L2399">
            <v>0</v>
          </cell>
          <cell r="M2399">
            <v>0</v>
          </cell>
          <cell r="N2399">
            <v>0</v>
          </cell>
          <cell r="O2399">
            <v>0</v>
          </cell>
          <cell r="P2399">
            <v>0</v>
          </cell>
          <cell r="Q2399">
            <v>0</v>
          </cell>
          <cell r="R2399">
            <v>0</v>
          </cell>
          <cell r="S2399">
            <v>0</v>
          </cell>
          <cell r="T2399">
            <v>0</v>
          </cell>
          <cell r="U2399">
            <v>0</v>
          </cell>
          <cell r="V2399">
            <v>0</v>
          </cell>
          <cell r="W2399">
            <v>0</v>
          </cell>
          <cell r="X2399">
            <v>0</v>
          </cell>
          <cell r="Y2399">
            <v>0</v>
          </cell>
          <cell r="Z2399">
            <v>0</v>
          </cell>
          <cell r="AA2399">
            <v>0</v>
          </cell>
          <cell r="AB2399">
            <v>0</v>
          </cell>
          <cell r="AC2399">
            <v>0</v>
          </cell>
          <cell r="AD2399">
            <v>0</v>
          </cell>
          <cell r="AE2399">
            <v>0</v>
          </cell>
          <cell r="AF2399">
            <v>0</v>
          </cell>
          <cell r="AG2399">
            <v>0</v>
          </cell>
          <cell r="AH2399">
            <v>0</v>
          </cell>
          <cell r="AI2399">
            <v>0</v>
          </cell>
        </row>
        <row r="2400">
          <cell r="C2400" t="str">
            <v>SL1120900</v>
          </cell>
          <cell r="D2400">
            <v>0</v>
          </cell>
          <cell r="E2400">
            <v>0</v>
          </cell>
          <cell r="F2400">
            <v>0</v>
          </cell>
          <cell r="G2400">
            <v>0</v>
          </cell>
          <cell r="J2400">
            <v>0</v>
          </cell>
          <cell r="K2400">
            <v>0</v>
          </cell>
          <cell r="L2400">
            <v>0</v>
          </cell>
          <cell r="M2400">
            <v>0</v>
          </cell>
          <cell r="N2400">
            <v>0</v>
          </cell>
          <cell r="O2400">
            <v>0</v>
          </cell>
          <cell r="P2400">
            <v>0</v>
          </cell>
          <cell r="Q2400">
            <v>0</v>
          </cell>
          <cell r="R2400">
            <v>0</v>
          </cell>
          <cell r="S2400">
            <v>0</v>
          </cell>
          <cell r="T2400">
            <v>0</v>
          </cell>
          <cell r="U2400">
            <v>0</v>
          </cell>
          <cell r="V2400">
            <v>0</v>
          </cell>
          <cell r="W2400">
            <v>0</v>
          </cell>
          <cell r="X2400">
            <v>0</v>
          </cell>
          <cell r="Y2400">
            <v>0</v>
          </cell>
          <cell r="Z2400">
            <v>0</v>
          </cell>
          <cell r="AA2400">
            <v>0</v>
          </cell>
          <cell r="AB2400">
            <v>0</v>
          </cell>
          <cell r="AC2400">
            <v>0</v>
          </cell>
          <cell r="AD2400">
            <v>0</v>
          </cell>
          <cell r="AE2400">
            <v>0</v>
          </cell>
          <cell r="AF2400">
            <v>0</v>
          </cell>
          <cell r="AG2400">
            <v>0</v>
          </cell>
          <cell r="AH2400">
            <v>0</v>
          </cell>
          <cell r="AI2400">
            <v>0</v>
          </cell>
        </row>
        <row r="2401">
          <cell r="C2401" t="str">
            <v>SL1121000</v>
          </cell>
          <cell r="D2401">
            <v>0</v>
          </cell>
          <cell r="E2401">
            <v>0</v>
          </cell>
          <cell r="F2401">
            <v>0</v>
          </cell>
          <cell r="G2401">
            <v>0</v>
          </cell>
          <cell r="J2401">
            <v>0</v>
          </cell>
          <cell r="K2401">
            <v>0</v>
          </cell>
          <cell r="L2401">
            <v>0</v>
          </cell>
          <cell r="M2401">
            <v>0</v>
          </cell>
          <cell r="N2401">
            <v>0</v>
          </cell>
          <cell r="O2401">
            <v>0</v>
          </cell>
          <cell r="P2401">
            <v>0</v>
          </cell>
          <cell r="Q2401">
            <v>0</v>
          </cell>
          <cell r="R2401">
            <v>0</v>
          </cell>
          <cell r="S2401">
            <v>0</v>
          </cell>
          <cell r="T2401">
            <v>0</v>
          </cell>
          <cell r="U2401">
            <v>0</v>
          </cell>
          <cell r="V2401">
            <v>0</v>
          </cell>
          <cell r="W2401">
            <v>0</v>
          </cell>
          <cell r="X2401">
            <v>0</v>
          </cell>
          <cell r="Y2401">
            <v>0</v>
          </cell>
          <cell r="Z2401">
            <v>0</v>
          </cell>
          <cell r="AA2401">
            <v>0</v>
          </cell>
          <cell r="AB2401">
            <v>0</v>
          </cell>
          <cell r="AC2401">
            <v>0</v>
          </cell>
          <cell r="AD2401">
            <v>0</v>
          </cell>
          <cell r="AE2401">
            <v>0</v>
          </cell>
          <cell r="AF2401">
            <v>0</v>
          </cell>
          <cell r="AG2401">
            <v>0</v>
          </cell>
          <cell r="AH2401">
            <v>0</v>
          </cell>
          <cell r="AI2401">
            <v>0</v>
          </cell>
        </row>
        <row r="2402">
          <cell r="C2402" t="str">
            <v>SL1121100</v>
          </cell>
          <cell r="D2402">
            <v>0</v>
          </cell>
          <cell r="E2402">
            <v>0</v>
          </cell>
          <cell r="F2402">
            <v>0</v>
          </cell>
          <cell r="G2402">
            <v>0</v>
          </cell>
          <cell r="J2402">
            <v>0</v>
          </cell>
          <cell r="K2402">
            <v>0</v>
          </cell>
          <cell r="L2402">
            <v>0</v>
          </cell>
          <cell r="M2402">
            <v>0</v>
          </cell>
          <cell r="N2402">
            <v>0</v>
          </cell>
          <cell r="O2402">
            <v>0</v>
          </cell>
          <cell r="P2402">
            <v>0</v>
          </cell>
          <cell r="Q2402">
            <v>0</v>
          </cell>
          <cell r="R2402">
            <v>0</v>
          </cell>
          <cell r="S2402">
            <v>0</v>
          </cell>
          <cell r="T2402">
            <v>0</v>
          </cell>
          <cell r="U2402">
            <v>0</v>
          </cell>
          <cell r="V2402">
            <v>0</v>
          </cell>
          <cell r="W2402">
            <v>0</v>
          </cell>
          <cell r="X2402">
            <v>0</v>
          </cell>
          <cell r="Y2402">
            <v>0</v>
          </cell>
          <cell r="Z2402">
            <v>0</v>
          </cell>
          <cell r="AA2402">
            <v>0</v>
          </cell>
          <cell r="AB2402">
            <v>0</v>
          </cell>
          <cell r="AC2402">
            <v>0</v>
          </cell>
          <cell r="AD2402">
            <v>0</v>
          </cell>
          <cell r="AE2402">
            <v>0</v>
          </cell>
          <cell r="AF2402">
            <v>0</v>
          </cell>
          <cell r="AG2402">
            <v>0</v>
          </cell>
          <cell r="AH2402">
            <v>0</v>
          </cell>
          <cell r="AI2402">
            <v>0</v>
          </cell>
        </row>
        <row r="2403">
          <cell r="C2403" t="str">
            <v>SL1121200</v>
          </cell>
          <cell r="D2403">
            <v>0</v>
          </cell>
          <cell r="E2403">
            <v>0</v>
          </cell>
          <cell r="F2403">
            <v>0</v>
          </cell>
          <cell r="G2403">
            <v>0</v>
          </cell>
          <cell r="J2403">
            <v>0</v>
          </cell>
          <cell r="K2403">
            <v>0</v>
          </cell>
          <cell r="L2403">
            <v>0</v>
          </cell>
          <cell r="M2403">
            <v>0</v>
          </cell>
          <cell r="N2403">
            <v>0</v>
          </cell>
          <cell r="O2403">
            <v>0</v>
          </cell>
          <cell r="P2403">
            <v>0</v>
          </cell>
          <cell r="Q2403">
            <v>0</v>
          </cell>
          <cell r="R2403">
            <v>0</v>
          </cell>
          <cell r="S2403">
            <v>0</v>
          </cell>
          <cell r="T2403">
            <v>0</v>
          </cell>
          <cell r="U2403">
            <v>0</v>
          </cell>
          <cell r="V2403">
            <v>0</v>
          </cell>
          <cell r="W2403">
            <v>0</v>
          </cell>
          <cell r="X2403">
            <v>0</v>
          </cell>
          <cell r="Y2403">
            <v>0</v>
          </cell>
          <cell r="Z2403">
            <v>0</v>
          </cell>
          <cell r="AA2403">
            <v>0</v>
          </cell>
          <cell r="AB2403">
            <v>0</v>
          </cell>
          <cell r="AC2403">
            <v>0</v>
          </cell>
          <cell r="AD2403">
            <v>0</v>
          </cell>
          <cell r="AE2403">
            <v>0</v>
          </cell>
          <cell r="AF2403">
            <v>0</v>
          </cell>
          <cell r="AG2403">
            <v>0</v>
          </cell>
          <cell r="AH2403">
            <v>0</v>
          </cell>
          <cell r="AI2403">
            <v>0</v>
          </cell>
        </row>
        <row r="2404">
          <cell r="C2404" t="str">
            <v>SL1121300</v>
          </cell>
          <cell r="D2404">
            <v>0</v>
          </cell>
          <cell r="E2404">
            <v>0</v>
          </cell>
          <cell r="F2404">
            <v>0</v>
          </cell>
          <cell r="G2404">
            <v>0</v>
          </cell>
          <cell r="J2404">
            <v>0</v>
          </cell>
          <cell r="K2404">
            <v>0</v>
          </cell>
          <cell r="L2404">
            <v>0</v>
          </cell>
          <cell r="M2404">
            <v>0</v>
          </cell>
          <cell r="N2404">
            <v>0</v>
          </cell>
          <cell r="O2404">
            <v>0</v>
          </cell>
          <cell r="P2404">
            <v>0</v>
          </cell>
          <cell r="Q2404">
            <v>0</v>
          </cell>
          <cell r="R2404">
            <v>0</v>
          </cell>
          <cell r="S2404">
            <v>0</v>
          </cell>
          <cell r="T2404">
            <v>0</v>
          </cell>
          <cell r="U2404">
            <v>0</v>
          </cell>
          <cell r="V2404">
            <v>0</v>
          </cell>
          <cell r="W2404">
            <v>0</v>
          </cell>
          <cell r="X2404">
            <v>0</v>
          </cell>
          <cell r="Y2404">
            <v>0</v>
          </cell>
          <cell r="Z2404">
            <v>0</v>
          </cell>
          <cell r="AA2404">
            <v>0</v>
          </cell>
          <cell r="AB2404">
            <v>0</v>
          </cell>
          <cell r="AC2404">
            <v>0</v>
          </cell>
          <cell r="AD2404">
            <v>0</v>
          </cell>
          <cell r="AE2404">
            <v>0</v>
          </cell>
          <cell r="AF2404">
            <v>0</v>
          </cell>
          <cell r="AG2404">
            <v>0</v>
          </cell>
          <cell r="AH2404">
            <v>0</v>
          </cell>
          <cell r="AI2404">
            <v>0</v>
          </cell>
        </row>
        <row r="2405">
          <cell r="C2405" t="str">
            <v>SL1121400</v>
          </cell>
          <cell r="D2405">
            <v>0</v>
          </cell>
          <cell r="E2405">
            <v>0</v>
          </cell>
          <cell r="F2405">
            <v>0</v>
          </cell>
          <cell r="G2405">
            <v>0</v>
          </cell>
          <cell r="J2405">
            <v>0</v>
          </cell>
          <cell r="K2405">
            <v>0</v>
          </cell>
          <cell r="L2405">
            <v>0</v>
          </cell>
          <cell r="M2405">
            <v>0</v>
          </cell>
          <cell r="N2405">
            <v>0</v>
          </cell>
          <cell r="O2405">
            <v>0</v>
          </cell>
          <cell r="P2405">
            <v>0</v>
          </cell>
          <cell r="Q2405">
            <v>0</v>
          </cell>
          <cell r="R2405">
            <v>0</v>
          </cell>
          <cell r="S2405">
            <v>0</v>
          </cell>
          <cell r="T2405">
            <v>0</v>
          </cell>
          <cell r="U2405">
            <v>0</v>
          </cell>
          <cell r="V2405">
            <v>0</v>
          </cell>
          <cell r="W2405">
            <v>0</v>
          </cell>
          <cell r="X2405">
            <v>0</v>
          </cell>
          <cell r="Y2405">
            <v>0</v>
          </cell>
          <cell r="Z2405">
            <v>0</v>
          </cell>
          <cell r="AA2405">
            <v>0</v>
          </cell>
          <cell r="AB2405">
            <v>0</v>
          </cell>
          <cell r="AC2405">
            <v>0</v>
          </cell>
          <cell r="AD2405">
            <v>0</v>
          </cell>
          <cell r="AE2405">
            <v>0</v>
          </cell>
          <cell r="AF2405">
            <v>0</v>
          </cell>
          <cell r="AG2405">
            <v>0</v>
          </cell>
          <cell r="AH2405">
            <v>0</v>
          </cell>
          <cell r="AI2405">
            <v>0</v>
          </cell>
        </row>
        <row r="2406">
          <cell r="C2406" t="str">
            <v>SL1121500</v>
          </cell>
          <cell r="D2406">
            <v>0</v>
          </cell>
          <cell r="E2406">
            <v>0</v>
          </cell>
          <cell r="F2406">
            <v>0</v>
          </cell>
          <cell r="G2406">
            <v>0</v>
          </cell>
          <cell r="J2406">
            <v>0</v>
          </cell>
          <cell r="K2406">
            <v>0</v>
          </cell>
          <cell r="L2406">
            <v>0</v>
          </cell>
          <cell r="M2406">
            <v>0</v>
          </cell>
          <cell r="N2406">
            <v>0</v>
          </cell>
          <cell r="O2406">
            <v>0</v>
          </cell>
          <cell r="P2406">
            <v>0</v>
          </cell>
          <cell r="Q2406">
            <v>0</v>
          </cell>
          <cell r="R2406">
            <v>0</v>
          </cell>
          <cell r="S2406">
            <v>0</v>
          </cell>
          <cell r="T2406">
            <v>0</v>
          </cell>
          <cell r="U2406">
            <v>0</v>
          </cell>
          <cell r="V2406">
            <v>0</v>
          </cell>
          <cell r="W2406">
            <v>0</v>
          </cell>
          <cell r="X2406">
            <v>0</v>
          </cell>
          <cell r="Y2406">
            <v>0</v>
          </cell>
          <cell r="Z2406">
            <v>0</v>
          </cell>
          <cell r="AA2406">
            <v>0</v>
          </cell>
          <cell r="AB2406">
            <v>0</v>
          </cell>
          <cell r="AC2406">
            <v>0</v>
          </cell>
          <cell r="AD2406">
            <v>0</v>
          </cell>
          <cell r="AE2406">
            <v>0</v>
          </cell>
          <cell r="AF2406">
            <v>0</v>
          </cell>
          <cell r="AG2406">
            <v>0</v>
          </cell>
          <cell r="AH2406">
            <v>0</v>
          </cell>
          <cell r="AI2406">
            <v>0</v>
          </cell>
        </row>
        <row r="2407">
          <cell r="C2407" t="str">
            <v>SL1121600</v>
          </cell>
          <cell r="D2407">
            <v>0</v>
          </cell>
          <cell r="E2407">
            <v>0</v>
          </cell>
          <cell r="F2407">
            <v>0</v>
          </cell>
          <cell r="G2407">
            <v>0</v>
          </cell>
          <cell r="J2407">
            <v>0</v>
          </cell>
          <cell r="K2407">
            <v>0</v>
          </cell>
          <cell r="L2407">
            <v>0</v>
          </cell>
          <cell r="M2407">
            <v>0</v>
          </cell>
          <cell r="N2407">
            <v>0</v>
          </cell>
          <cell r="O2407">
            <v>0</v>
          </cell>
          <cell r="P2407">
            <v>0</v>
          </cell>
          <cell r="Q2407">
            <v>0</v>
          </cell>
          <cell r="R2407">
            <v>0</v>
          </cell>
          <cell r="S2407">
            <v>0</v>
          </cell>
          <cell r="T2407">
            <v>0</v>
          </cell>
          <cell r="U2407">
            <v>0</v>
          </cell>
          <cell r="V2407">
            <v>0</v>
          </cell>
          <cell r="W2407">
            <v>0</v>
          </cell>
          <cell r="X2407">
            <v>0</v>
          </cell>
          <cell r="Y2407">
            <v>0</v>
          </cell>
          <cell r="Z2407">
            <v>0</v>
          </cell>
          <cell r="AA2407">
            <v>0</v>
          </cell>
          <cell r="AB2407">
            <v>0</v>
          </cell>
          <cell r="AC2407">
            <v>0</v>
          </cell>
          <cell r="AD2407">
            <v>0</v>
          </cell>
          <cell r="AE2407">
            <v>0</v>
          </cell>
          <cell r="AF2407">
            <v>0</v>
          </cell>
          <cell r="AG2407">
            <v>0</v>
          </cell>
          <cell r="AH2407">
            <v>0</v>
          </cell>
          <cell r="AI2407">
            <v>0</v>
          </cell>
        </row>
        <row r="2408">
          <cell r="C2408" t="str">
            <v>SL1121700</v>
          </cell>
          <cell r="D2408">
            <v>0</v>
          </cell>
          <cell r="E2408">
            <v>0</v>
          </cell>
          <cell r="F2408">
            <v>0</v>
          </cell>
          <cell r="G2408">
            <v>0</v>
          </cell>
          <cell r="J2408">
            <v>0</v>
          </cell>
          <cell r="K2408">
            <v>0</v>
          </cell>
          <cell r="L2408">
            <v>0</v>
          </cell>
          <cell r="M2408">
            <v>0</v>
          </cell>
          <cell r="N2408">
            <v>0</v>
          </cell>
          <cell r="O2408">
            <v>0</v>
          </cell>
          <cell r="P2408">
            <v>0</v>
          </cell>
          <cell r="Q2408">
            <v>0</v>
          </cell>
          <cell r="R2408">
            <v>0</v>
          </cell>
          <cell r="S2408">
            <v>0</v>
          </cell>
          <cell r="T2408">
            <v>0</v>
          </cell>
          <cell r="U2408">
            <v>0</v>
          </cell>
          <cell r="V2408">
            <v>0</v>
          </cell>
          <cell r="W2408">
            <v>0</v>
          </cell>
          <cell r="X2408">
            <v>0</v>
          </cell>
          <cell r="Y2408">
            <v>0</v>
          </cell>
          <cell r="Z2408">
            <v>0</v>
          </cell>
          <cell r="AA2408">
            <v>0</v>
          </cell>
          <cell r="AB2408">
            <v>0</v>
          </cell>
          <cell r="AC2408">
            <v>0</v>
          </cell>
          <cell r="AD2408">
            <v>0</v>
          </cell>
          <cell r="AE2408">
            <v>0</v>
          </cell>
          <cell r="AF2408">
            <v>0</v>
          </cell>
          <cell r="AG2408">
            <v>0</v>
          </cell>
          <cell r="AH2408">
            <v>0</v>
          </cell>
          <cell r="AI2408">
            <v>0</v>
          </cell>
        </row>
        <row r="2409">
          <cell r="C2409" t="str">
            <v>SL1121800</v>
          </cell>
          <cell r="D2409">
            <v>0</v>
          </cell>
          <cell r="E2409">
            <v>0</v>
          </cell>
          <cell r="F2409">
            <v>0</v>
          </cell>
          <cell r="G2409">
            <v>0</v>
          </cell>
          <cell r="J2409">
            <v>0</v>
          </cell>
          <cell r="K2409">
            <v>0</v>
          </cell>
          <cell r="L2409">
            <v>0</v>
          </cell>
          <cell r="M2409">
            <v>0</v>
          </cell>
          <cell r="N2409">
            <v>0</v>
          </cell>
          <cell r="O2409">
            <v>0</v>
          </cell>
          <cell r="P2409">
            <v>0</v>
          </cell>
          <cell r="Q2409">
            <v>0</v>
          </cell>
          <cell r="R2409">
            <v>0</v>
          </cell>
          <cell r="S2409">
            <v>0</v>
          </cell>
          <cell r="T2409">
            <v>0</v>
          </cell>
          <cell r="U2409">
            <v>0</v>
          </cell>
          <cell r="V2409">
            <v>0</v>
          </cell>
          <cell r="W2409">
            <v>0</v>
          </cell>
          <cell r="X2409">
            <v>0</v>
          </cell>
          <cell r="Y2409">
            <v>0</v>
          </cell>
          <cell r="Z2409">
            <v>0</v>
          </cell>
          <cell r="AA2409">
            <v>0</v>
          </cell>
          <cell r="AB2409">
            <v>0</v>
          </cell>
          <cell r="AC2409">
            <v>0</v>
          </cell>
          <cell r="AD2409">
            <v>0</v>
          </cell>
          <cell r="AE2409">
            <v>0</v>
          </cell>
          <cell r="AF2409">
            <v>0</v>
          </cell>
          <cell r="AG2409">
            <v>0</v>
          </cell>
          <cell r="AH2409">
            <v>0</v>
          </cell>
          <cell r="AI2409">
            <v>0</v>
          </cell>
        </row>
        <row r="2410">
          <cell r="C2410" t="str">
            <v>SL1121900</v>
          </cell>
          <cell r="D2410">
            <v>0</v>
          </cell>
          <cell r="E2410">
            <v>0</v>
          </cell>
          <cell r="F2410">
            <v>0</v>
          </cell>
          <cell r="G2410">
            <v>0</v>
          </cell>
          <cell r="J2410">
            <v>0</v>
          </cell>
          <cell r="K2410">
            <v>0</v>
          </cell>
          <cell r="L2410">
            <v>0</v>
          </cell>
          <cell r="M2410">
            <v>0</v>
          </cell>
          <cell r="N2410">
            <v>0</v>
          </cell>
          <cell r="O2410">
            <v>0</v>
          </cell>
          <cell r="P2410">
            <v>0</v>
          </cell>
          <cell r="Q2410">
            <v>0</v>
          </cell>
          <cell r="R2410">
            <v>0</v>
          </cell>
          <cell r="S2410">
            <v>0</v>
          </cell>
          <cell r="T2410">
            <v>0</v>
          </cell>
          <cell r="U2410">
            <v>0</v>
          </cell>
          <cell r="V2410">
            <v>0</v>
          </cell>
          <cell r="W2410">
            <v>0</v>
          </cell>
          <cell r="X2410">
            <v>0</v>
          </cell>
          <cell r="Y2410">
            <v>0</v>
          </cell>
          <cell r="Z2410">
            <v>0</v>
          </cell>
          <cell r="AA2410">
            <v>0</v>
          </cell>
          <cell r="AB2410">
            <v>0</v>
          </cell>
          <cell r="AC2410">
            <v>0</v>
          </cell>
          <cell r="AD2410">
            <v>0</v>
          </cell>
          <cell r="AE2410">
            <v>0</v>
          </cell>
          <cell r="AF2410">
            <v>0</v>
          </cell>
          <cell r="AG2410">
            <v>0</v>
          </cell>
          <cell r="AH2410">
            <v>0</v>
          </cell>
          <cell r="AI2410">
            <v>0</v>
          </cell>
        </row>
        <row r="2411">
          <cell r="C2411" t="str">
            <v>SL1122000</v>
          </cell>
          <cell r="D2411">
            <v>0</v>
          </cell>
          <cell r="E2411">
            <v>0</v>
          </cell>
          <cell r="F2411">
            <v>0</v>
          </cell>
          <cell r="G2411">
            <v>0</v>
          </cell>
          <cell r="J2411">
            <v>0</v>
          </cell>
          <cell r="K2411">
            <v>0</v>
          </cell>
          <cell r="L2411">
            <v>0</v>
          </cell>
          <cell r="M2411">
            <v>0</v>
          </cell>
          <cell r="N2411">
            <v>0</v>
          </cell>
          <cell r="O2411">
            <v>0</v>
          </cell>
          <cell r="P2411">
            <v>0</v>
          </cell>
          <cell r="Q2411">
            <v>0</v>
          </cell>
          <cell r="R2411">
            <v>0</v>
          </cell>
          <cell r="S2411">
            <v>0</v>
          </cell>
          <cell r="T2411">
            <v>0</v>
          </cell>
          <cell r="U2411">
            <v>0</v>
          </cell>
          <cell r="V2411">
            <v>0</v>
          </cell>
          <cell r="W2411">
            <v>0</v>
          </cell>
          <cell r="X2411">
            <v>0</v>
          </cell>
          <cell r="Y2411">
            <v>0</v>
          </cell>
          <cell r="Z2411">
            <v>0</v>
          </cell>
          <cell r="AA2411">
            <v>0</v>
          </cell>
          <cell r="AB2411">
            <v>0</v>
          </cell>
          <cell r="AC2411">
            <v>0</v>
          </cell>
          <cell r="AD2411">
            <v>0</v>
          </cell>
          <cell r="AE2411">
            <v>0</v>
          </cell>
          <cell r="AF2411">
            <v>0</v>
          </cell>
          <cell r="AG2411">
            <v>0</v>
          </cell>
          <cell r="AH2411">
            <v>0</v>
          </cell>
          <cell r="AI2411">
            <v>0</v>
          </cell>
        </row>
        <row r="2412">
          <cell r="C2412" t="str">
            <v>SL1122100</v>
          </cell>
          <cell r="D2412">
            <v>0</v>
          </cell>
          <cell r="E2412">
            <v>0</v>
          </cell>
          <cell r="F2412">
            <v>0</v>
          </cell>
          <cell r="G2412">
            <v>0</v>
          </cell>
          <cell r="J2412">
            <v>0</v>
          </cell>
          <cell r="K2412">
            <v>0</v>
          </cell>
          <cell r="L2412">
            <v>0</v>
          </cell>
          <cell r="M2412">
            <v>0</v>
          </cell>
          <cell r="N2412">
            <v>0</v>
          </cell>
          <cell r="O2412">
            <v>0</v>
          </cell>
          <cell r="P2412">
            <v>0</v>
          </cell>
          <cell r="Q2412">
            <v>0</v>
          </cell>
          <cell r="R2412">
            <v>0</v>
          </cell>
          <cell r="S2412">
            <v>0</v>
          </cell>
          <cell r="T2412">
            <v>0</v>
          </cell>
          <cell r="U2412">
            <v>0</v>
          </cell>
          <cell r="V2412">
            <v>0</v>
          </cell>
          <cell r="W2412">
            <v>0</v>
          </cell>
          <cell r="X2412">
            <v>0</v>
          </cell>
          <cell r="Y2412">
            <v>0</v>
          </cell>
          <cell r="Z2412">
            <v>0</v>
          </cell>
          <cell r="AA2412">
            <v>0</v>
          </cell>
          <cell r="AB2412">
            <v>0</v>
          </cell>
          <cell r="AC2412">
            <v>0</v>
          </cell>
          <cell r="AD2412">
            <v>0</v>
          </cell>
          <cell r="AE2412">
            <v>0</v>
          </cell>
          <cell r="AF2412">
            <v>0</v>
          </cell>
          <cell r="AG2412">
            <v>0</v>
          </cell>
          <cell r="AH2412">
            <v>0</v>
          </cell>
          <cell r="AI2412">
            <v>0</v>
          </cell>
        </row>
        <row r="2413">
          <cell r="C2413" t="str">
            <v>SL1122200</v>
          </cell>
          <cell r="D2413">
            <v>0</v>
          </cell>
          <cell r="E2413">
            <v>0</v>
          </cell>
          <cell r="F2413">
            <v>0</v>
          </cell>
          <cell r="G2413">
            <v>0</v>
          </cell>
          <cell r="J2413">
            <v>0</v>
          </cell>
          <cell r="K2413">
            <v>0</v>
          </cell>
          <cell r="L2413">
            <v>0</v>
          </cell>
          <cell r="M2413">
            <v>0</v>
          </cell>
          <cell r="N2413">
            <v>0</v>
          </cell>
          <cell r="O2413">
            <v>0</v>
          </cell>
          <cell r="P2413">
            <v>0</v>
          </cell>
          <cell r="Q2413">
            <v>0</v>
          </cell>
          <cell r="R2413">
            <v>0</v>
          </cell>
          <cell r="S2413">
            <v>0</v>
          </cell>
          <cell r="T2413">
            <v>0</v>
          </cell>
          <cell r="U2413">
            <v>0</v>
          </cell>
          <cell r="V2413">
            <v>0</v>
          </cell>
          <cell r="W2413">
            <v>0</v>
          </cell>
          <cell r="X2413">
            <v>0</v>
          </cell>
          <cell r="Y2413">
            <v>0</v>
          </cell>
          <cell r="Z2413">
            <v>0</v>
          </cell>
          <cell r="AA2413">
            <v>0</v>
          </cell>
          <cell r="AB2413">
            <v>0</v>
          </cell>
          <cell r="AC2413">
            <v>0</v>
          </cell>
          <cell r="AD2413">
            <v>0</v>
          </cell>
          <cell r="AE2413">
            <v>0</v>
          </cell>
          <cell r="AF2413">
            <v>0</v>
          </cell>
          <cell r="AG2413">
            <v>0</v>
          </cell>
          <cell r="AH2413">
            <v>0</v>
          </cell>
          <cell r="AI2413">
            <v>0</v>
          </cell>
        </row>
        <row r="2414">
          <cell r="C2414" t="str">
            <v>SL1122300</v>
          </cell>
          <cell r="D2414">
            <v>0</v>
          </cell>
          <cell r="E2414">
            <v>0</v>
          </cell>
          <cell r="F2414">
            <v>0</v>
          </cell>
          <cell r="G2414">
            <v>0</v>
          </cell>
          <cell r="J2414">
            <v>0</v>
          </cell>
          <cell r="K2414">
            <v>0</v>
          </cell>
          <cell r="L2414">
            <v>0</v>
          </cell>
          <cell r="M2414">
            <v>0</v>
          </cell>
          <cell r="N2414">
            <v>0</v>
          </cell>
          <cell r="O2414">
            <v>0</v>
          </cell>
          <cell r="P2414">
            <v>0</v>
          </cell>
          <cell r="Q2414">
            <v>0</v>
          </cell>
          <cell r="R2414">
            <v>0</v>
          </cell>
          <cell r="S2414">
            <v>0</v>
          </cell>
          <cell r="T2414">
            <v>0</v>
          </cell>
          <cell r="U2414">
            <v>0</v>
          </cell>
          <cell r="V2414">
            <v>0</v>
          </cell>
          <cell r="W2414">
            <v>0</v>
          </cell>
          <cell r="X2414">
            <v>0</v>
          </cell>
          <cell r="Y2414">
            <v>0</v>
          </cell>
          <cell r="Z2414">
            <v>0</v>
          </cell>
          <cell r="AA2414">
            <v>0</v>
          </cell>
          <cell r="AB2414">
            <v>0</v>
          </cell>
          <cell r="AC2414">
            <v>0</v>
          </cell>
          <cell r="AD2414">
            <v>0</v>
          </cell>
          <cell r="AE2414">
            <v>0</v>
          </cell>
          <cell r="AF2414">
            <v>0</v>
          </cell>
          <cell r="AG2414">
            <v>0</v>
          </cell>
          <cell r="AH2414">
            <v>0</v>
          </cell>
          <cell r="AI2414">
            <v>0</v>
          </cell>
        </row>
        <row r="2415">
          <cell r="C2415" t="str">
            <v>SL1122400</v>
          </cell>
          <cell r="D2415">
            <v>0</v>
          </cell>
          <cell r="E2415">
            <v>0</v>
          </cell>
          <cell r="F2415">
            <v>0</v>
          </cell>
          <cell r="G2415">
            <v>0</v>
          </cell>
          <cell r="J2415">
            <v>0</v>
          </cell>
          <cell r="K2415">
            <v>0</v>
          </cell>
          <cell r="L2415">
            <v>0</v>
          </cell>
          <cell r="M2415">
            <v>0</v>
          </cell>
          <cell r="N2415">
            <v>0</v>
          </cell>
          <cell r="O2415">
            <v>0</v>
          </cell>
          <cell r="P2415">
            <v>0</v>
          </cell>
          <cell r="Q2415">
            <v>0</v>
          </cell>
          <cell r="R2415">
            <v>0</v>
          </cell>
          <cell r="S2415">
            <v>0</v>
          </cell>
          <cell r="T2415">
            <v>0</v>
          </cell>
          <cell r="U2415">
            <v>0</v>
          </cell>
          <cell r="V2415">
            <v>0</v>
          </cell>
          <cell r="W2415">
            <v>0</v>
          </cell>
          <cell r="X2415">
            <v>0</v>
          </cell>
          <cell r="Y2415">
            <v>0</v>
          </cell>
          <cell r="Z2415">
            <v>0</v>
          </cell>
          <cell r="AA2415">
            <v>0</v>
          </cell>
          <cell r="AB2415">
            <v>0</v>
          </cell>
          <cell r="AC2415">
            <v>0</v>
          </cell>
          <cell r="AD2415">
            <v>0</v>
          </cell>
          <cell r="AE2415">
            <v>0</v>
          </cell>
          <cell r="AF2415">
            <v>0</v>
          </cell>
          <cell r="AG2415">
            <v>0</v>
          </cell>
          <cell r="AH2415">
            <v>0</v>
          </cell>
          <cell r="AI2415">
            <v>0</v>
          </cell>
        </row>
        <row r="2416">
          <cell r="C2416" t="str">
            <v>SL1122500</v>
          </cell>
          <cell r="D2416">
            <v>0</v>
          </cell>
          <cell r="E2416">
            <v>0</v>
          </cell>
          <cell r="F2416">
            <v>0</v>
          </cell>
          <cell r="G2416">
            <v>0</v>
          </cell>
          <cell r="J2416">
            <v>0</v>
          </cell>
          <cell r="K2416">
            <v>0</v>
          </cell>
          <cell r="L2416">
            <v>0</v>
          </cell>
          <cell r="M2416">
            <v>0</v>
          </cell>
          <cell r="N2416">
            <v>0</v>
          </cell>
          <cell r="O2416">
            <v>0</v>
          </cell>
          <cell r="P2416">
            <v>0</v>
          </cell>
          <cell r="Q2416">
            <v>0</v>
          </cell>
          <cell r="R2416">
            <v>0</v>
          </cell>
          <cell r="S2416">
            <v>0</v>
          </cell>
          <cell r="T2416">
            <v>0</v>
          </cell>
          <cell r="U2416">
            <v>0</v>
          </cell>
          <cell r="V2416">
            <v>0</v>
          </cell>
          <cell r="W2416">
            <v>0</v>
          </cell>
          <cell r="X2416">
            <v>0</v>
          </cell>
          <cell r="Y2416">
            <v>0</v>
          </cell>
          <cell r="Z2416">
            <v>0</v>
          </cell>
          <cell r="AA2416">
            <v>0</v>
          </cell>
          <cell r="AB2416">
            <v>0</v>
          </cell>
          <cell r="AC2416">
            <v>0</v>
          </cell>
          <cell r="AD2416">
            <v>0</v>
          </cell>
          <cell r="AE2416">
            <v>0</v>
          </cell>
          <cell r="AF2416">
            <v>0</v>
          </cell>
          <cell r="AG2416">
            <v>0</v>
          </cell>
          <cell r="AH2416">
            <v>0</v>
          </cell>
          <cell r="AI2416">
            <v>0</v>
          </cell>
        </row>
        <row r="2417">
          <cell r="C2417" t="str">
            <v>SL1122600</v>
          </cell>
          <cell r="D2417">
            <v>0</v>
          </cell>
          <cell r="E2417">
            <v>0</v>
          </cell>
          <cell r="F2417">
            <v>0</v>
          </cell>
          <cell r="G2417">
            <v>0</v>
          </cell>
          <cell r="J2417">
            <v>0</v>
          </cell>
          <cell r="K2417">
            <v>0</v>
          </cell>
          <cell r="L2417">
            <v>0</v>
          </cell>
          <cell r="M2417">
            <v>0</v>
          </cell>
          <cell r="N2417">
            <v>0</v>
          </cell>
          <cell r="O2417">
            <v>0</v>
          </cell>
          <cell r="P2417">
            <v>0</v>
          </cell>
          <cell r="Q2417">
            <v>0</v>
          </cell>
          <cell r="R2417">
            <v>0</v>
          </cell>
          <cell r="S2417">
            <v>0</v>
          </cell>
          <cell r="T2417">
            <v>0</v>
          </cell>
          <cell r="U2417">
            <v>0</v>
          </cell>
          <cell r="V2417">
            <v>0</v>
          </cell>
          <cell r="W2417">
            <v>0</v>
          </cell>
          <cell r="X2417">
            <v>0</v>
          </cell>
          <cell r="Y2417">
            <v>0</v>
          </cell>
          <cell r="Z2417">
            <v>0</v>
          </cell>
          <cell r="AA2417">
            <v>0</v>
          </cell>
          <cell r="AB2417">
            <v>0</v>
          </cell>
          <cell r="AC2417">
            <v>0</v>
          </cell>
          <cell r="AD2417">
            <v>0</v>
          </cell>
          <cell r="AE2417">
            <v>0</v>
          </cell>
          <cell r="AF2417">
            <v>0</v>
          </cell>
          <cell r="AG2417">
            <v>0</v>
          </cell>
          <cell r="AH2417">
            <v>0</v>
          </cell>
          <cell r="AI2417">
            <v>0</v>
          </cell>
        </row>
        <row r="2418">
          <cell r="C2418" t="str">
            <v>SL1122700</v>
          </cell>
          <cell r="D2418">
            <v>0</v>
          </cell>
          <cell r="E2418">
            <v>0</v>
          </cell>
          <cell r="F2418">
            <v>0</v>
          </cell>
          <cell r="G2418">
            <v>0</v>
          </cell>
          <cell r="J2418">
            <v>0</v>
          </cell>
          <cell r="K2418">
            <v>0</v>
          </cell>
          <cell r="L2418">
            <v>0</v>
          </cell>
          <cell r="M2418">
            <v>0</v>
          </cell>
          <cell r="N2418">
            <v>0</v>
          </cell>
          <cell r="O2418">
            <v>0</v>
          </cell>
          <cell r="P2418">
            <v>0</v>
          </cell>
          <cell r="Q2418">
            <v>0</v>
          </cell>
          <cell r="R2418">
            <v>0</v>
          </cell>
          <cell r="S2418">
            <v>0</v>
          </cell>
          <cell r="T2418">
            <v>0</v>
          </cell>
          <cell r="U2418">
            <v>0</v>
          </cell>
          <cell r="V2418">
            <v>0</v>
          </cell>
          <cell r="W2418">
            <v>0</v>
          </cell>
          <cell r="X2418">
            <v>0</v>
          </cell>
          <cell r="Y2418">
            <v>0</v>
          </cell>
          <cell r="Z2418">
            <v>0</v>
          </cell>
          <cell r="AA2418">
            <v>0</v>
          </cell>
          <cell r="AB2418">
            <v>0</v>
          </cell>
          <cell r="AC2418">
            <v>0</v>
          </cell>
          <cell r="AD2418">
            <v>0</v>
          </cell>
          <cell r="AE2418">
            <v>0</v>
          </cell>
          <cell r="AF2418">
            <v>0</v>
          </cell>
          <cell r="AG2418">
            <v>0</v>
          </cell>
          <cell r="AH2418">
            <v>0</v>
          </cell>
          <cell r="AI2418">
            <v>0</v>
          </cell>
        </row>
        <row r="2419">
          <cell r="C2419" t="str">
            <v>SL1122800</v>
          </cell>
          <cell r="D2419">
            <v>0</v>
          </cell>
          <cell r="E2419">
            <v>0</v>
          </cell>
          <cell r="F2419">
            <v>0</v>
          </cell>
          <cell r="G2419">
            <v>0</v>
          </cell>
          <cell r="J2419">
            <v>0</v>
          </cell>
          <cell r="K2419">
            <v>0</v>
          </cell>
          <cell r="L2419">
            <v>0</v>
          </cell>
          <cell r="M2419">
            <v>0</v>
          </cell>
          <cell r="N2419">
            <v>0</v>
          </cell>
          <cell r="O2419">
            <v>0</v>
          </cell>
          <cell r="P2419">
            <v>0</v>
          </cell>
          <cell r="Q2419">
            <v>0</v>
          </cell>
          <cell r="R2419">
            <v>0</v>
          </cell>
          <cell r="S2419">
            <v>0</v>
          </cell>
          <cell r="T2419">
            <v>0</v>
          </cell>
          <cell r="U2419">
            <v>0</v>
          </cell>
          <cell r="V2419">
            <v>0</v>
          </cell>
          <cell r="W2419">
            <v>0</v>
          </cell>
          <cell r="X2419">
            <v>0</v>
          </cell>
          <cell r="Y2419">
            <v>0</v>
          </cell>
          <cell r="Z2419">
            <v>0</v>
          </cell>
          <cell r="AA2419">
            <v>0</v>
          </cell>
          <cell r="AB2419">
            <v>0</v>
          </cell>
          <cell r="AC2419">
            <v>0</v>
          </cell>
          <cell r="AD2419">
            <v>0</v>
          </cell>
          <cell r="AE2419">
            <v>0</v>
          </cell>
          <cell r="AF2419">
            <v>0</v>
          </cell>
          <cell r="AG2419">
            <v>0</v>
          </cell>
          <cell r="AH2419">
            <v>0</v>
          </cell>
          <cell r="AI2419">
            <v>0</v>
          </cell>
        </row>
        <row r="2420">
          <cell r="C2420" t="str">
            <v>SL1122900</v>
          </cell>
          <cell r="D2420">
            <v>0</v>
          </cell>
          <cell r="E2420">
            <v>0</v>
          </cell>
          <cell r="F2420">
            <v>0</v>
          </cell>
          <cell r="G2420">
            <v>0</v>
          </cell>
          <cell r="J2420">
            <v>0</v>
          </cell>
          <cell r="K2420">
            <v>0</v>
          </cell>
          <cell r="L2420">
            <v>0</v>
          </cell>
          <cell r="M2420">
            <v>0</v>
          </cell>
          <cell r="N2420">
            <v>0</v>
          </cell>
          <cell r="O2420">
            <v>0</v>
          </cell>
          <cell r="P2420">
            <v>0</v>
          </cell>
          <cell r="Q2420">
            <v>0</v>
          </cell>
          <cell r="R2420">
            <v>0</v>
          </cell>
          <cell r="S2420">
            <v>0</v>
          </cell>
          <cell r="T2420">
            <v>0</v>
          </cell>
          <cell r="U2420">
            <v>0</v>
          </cell>
          <cell r="V2420">
            <v>0</v>
          </cell>
          <cell r="W2420">
            <v>0</v>
          </cell>
          <cell r="X2420">
            <v>0</v>
          </cell>
          <cell r="Y2420">
            <v>0</v>
          </cell>
          <cell r="Z2420">
            <v>0</v>
          </cell>
          <cell r="AA2420">
            <v>0</v>
          </cell>
          <cell r="AB2420">
            <v>0</v>
          </cell>
          <cell r="AC2420">
            <v>0</v>
          </cell>
          <cell r="AD2420">
            <v>0</v>
          </cell>
          <cell r="AE2420">
            <v>0</v>
          </cell>
          <cell r="AF2420">
            <v>0</v>
          </cell>
          <cell r="AG2420">
            <v>0</v>
          </cell>
          <cell r="AH2420">
            <v>0</v>
          </cell>
          <cell r="AI2420">
            <v>0</v>
          </cell>
        </row>
        <row r="2421">
          <cell r="C2421" t="str">
            <v>SL1123000</v>
          </cell>
          <cell r="D2421">
            <v>0</v>
          </cell>
          <cell r="E2421">
            <v>0</v>
          </cell>
          <cell r="F2421">
            <v>0</v>
          </cell>
          <cell r="G2421">
            <v>0</v>
          </cell>
          <cell r="J2421">
            <v>0</v>
          </cell>
          <cell r="K2421">
            <v>0</v>
          </cell>
          <cell r="L2421">
            <v>0</v>
          </cell>
          <cell r="M2421">
            <v>0</v>
          </cell>
          <cell r="N2421">
            <v>0</v>
          </cell>
          <cell r="O2421">
            <v>0</v>
          </cell>
          <cell r="P2421">
            <v>0</v>
          </cell>
          <cell r="Q2421">
            <v>0</v>
          </cell>
          <cell r="R2421">
            <v>0</v>
          </cell>
          <cell r="S2421">
            <v>0</v>
          </cell>
          <cell r="T2421">
            <v>0</v>
          </cell>
          <cell r="U2421">
            <v>0</v>
          </cell>
          <cell r="V2421">
            <v>0</v>
          </cell>
          <cell r="W2421">
            <v>0</v>
          </cell>
          <cell r="X2421">
            <v>0</v>
          </cell>
          <cell r="Y2421">
            <v>0</v>
          </cell>
          <cell r="Z2421">
            <v>0</v>
          </cell>
          <cell r="AA2421">
            <v>0</v>
          </cell>
          <cell r="AB2421">
            <v>0</v>
          </cell>
          <cell r="AC2421">
            <v>0</v>
          </cell>
          <cell r="AD2421">
            <v>0</v>
          </cell>
          <cell r="AE2421">
            <v>0</v>
          </cell>
          <cell r="AF2421">
            <v>0</v>
          </cell>
          <cell r="AG2421">
            <v>0</v>
          </cell>
          <cell r="AH2421">
            <v>0</v>
          </cell>
          <cell r="AI2421">
            <v>0</v>
          </cell>
        </row>
        <row r="2422">
          <cell r="C2422" t="str">
            <v>SL1123100</v>
          </cell>
          <cell r="D2422">
            <v>0</v>
          </cell>
          <cell r="E2422">
            <v>0</v>
          </cell>
          <cell r="F2422">
            <v>0</v>
          </cell>
          <cell r="G2422">
            <v>0</v>
          </cell>
          <cell r="J2422">
            <v>0</v>
          </cell>
          <cell r="K2422">
            <v>0</v>
          </cell>
          <cell r="L2422">
            <v>0</v>
          </cell>
          <cell r="M2422">
            <v>0</v>
          </cell>
          <cell r="N2422">
            <v>0</v>
          </cell>
          <cell r="O2422">
            <v>0</v>
          </cell>
          <cell r="P2422">
            <v>0</v>
          </cell>
          <cell r="Q2422">
            <v>0</v>
          </cell>
          <cell r="R2422">
            <v>0</v>
          </cell>
          <cell r="S2422">
            <v>0</v>
          </cell>
          <cell r="T2422">
            <v>0</v>
          </cell>
          <cell r="U2422">
            <v>0</v>
          </cell>
          <cell r="V2422">
            <v>0</v>
          </cell>
          <cell r="W2422">
            <v>0</v>
          </cell>
          <cell r="X2422">
            <v>0</v>
          </cell>
          <cell r="Y2422">
            <v>0</v>
          </cell>
          <cell r="Z2422">
            <v>0</v>
          </cell>
          <cell r="AA2422">
            <v>0</v>
          </cell>
          <cell r="AB2422">
            <v>0</v>
          </cell>
          <cell r="AC2422">
            <v>0</v>
          </cell>
          <cell r="AD2422">
            <v>0</v>
          </cell>
          <cell r="AE2422">
            <v>0</v>
          </cell>
          <cell r="AF2422">
            <v>0</v>
          </cell>
          <cell r="AG2422">
            <v>0</v>
          </cell>
          <cell r="AH2422">
            <v>0</v>
          </cell>
          <cell r="AI2422">
            <v>0</v>
          </cell>
        </row>
        <row r="2423">
          <cell r="C2423" t="str">
            <v>SL1123200</v>
          </cell>
          <cell r="D2423">
            <v>0</v>
          </cell>
          <cell r="E2423">
            <v>0</v>
          </cell>
          <cell r="F2423">
            <v>0</v>
          </cell>
          <cell r="G2423">
            <v>0</v>
          </cell>
          <cell r="J2423">
            <v>0</v>
          </cell>
          <cell r="K2423">
            <v>0</v>
          </cell>
          <cell r="L2423">
            <v>0</v>
          </cell>
          <cell r="M2423">
            <v>0</v>
          </cell>
          <cell r="N2423">
            <v>0</v>
          </cell>
          <cell r="O2423">
            <v>0</v>
          </cell>
          <cell r="P2423">
            <v>0</v>
          </cell>
          <cell r="Q2423">
            <v>0</v>
          </cell>
          <cell r="R2423">
            <v>0</v>
          </cell>
          <cell r="S2423">
            <v>0</v>
          </cell>
          <cell r="T2423">
            <v>0</v>
          </cell>
          <cell r="U2423">
            <v>0</v>
          </cell>
          <cell r="V2423">
            <v>0</v>
          </cell>
          <cell r="W2423">
            <v>0</v>
          </cell>
          <cell r="X2423">
            <v>0</v>
          </cell>
          <cell r="Y2423">
            <v>0</v>
          </cell>
          <cell r="Z2423">
            <v>0</v>
          </cell>
          <cell r="AA2423">
            <v>0</v>
          </cell>
          <cell r="AB2423">
            <v>0</v>
          </cell>
          <cell r="AC2423">
            <v>0</v>
          </cell>
          <cell r="AD2423">
            <v>0</v>
          </cell>
          <cell r="AE2423">
            <v>0</v>
          </cell>
          <cell r="AF2423">
            <v>0</v>
          </cell>
          <cell r="AG2423">
            <v>0</v>
          </cell>
          <cell r="AH2423">
            <v>0</v>
          </cell>
          <cell r="AI2423">
            <v>0</v>
          </cell>
        </row>
        <row r="2424">
          <cell r="C2424" t="str">
            <v>SL1123300</v>
          </cell>
          <cell r="D2424">
            <v>0</v>
          </cell>
          <cell r="E2424">
            <v>0</v>
          </cell>
          <cell r="F2424">
            <v>0</v>
          </cell>
          <cell r="G2424">
            <v>0</v>
          </cell>
          <cell r="J2424">
            <v>0</v>
          </cell>
          <cell r="K2424">
            <v>0</v>
          </cell>
          <cell r="L2424">
            <v>0</v>
          </cell>
          <cell r="M2424">
            <v>0</v>
          </cell>
          <cell r="N2424">
            <v>0</v>
          </cell>
          <cell r="O2424">
            <v>0</v>
          </cell>
          <cell r="P2424">
            <v>0</v>
          </cell>
          <cell r="Q2424">
            <v>0</v>
          </cell>
          <cell r="R2424">
            <v>0</v>
          </cell>
          <cell r="S2424">
            <v>0</v>
          </cell>
          <cell r="T2424">
            <v>0</v>
          </cell>
          <cell r="U2424">
            <v>0</v>
          </cell>
          <cell r="V2424">
            <v>0</v>
          </cell>
          <cell r="W2424">
            <v>0</v>
          </cell>
          <cell r="X2424">
            <v>0</v>
          </cell>
          <cell r="Y2424">
            <v>0</v>
          </cell>
          <cell r="Z2424">
            <v>0</v>
          </cell>
          <cell r="AA2424">
            <v>0</v>
          </cell>
          <cell r="AB2424">
            <v>0</v>
          </cell>
          <cell r="AC2424">
            <v>0</v>
          </cell>
          <cell r="AD2424">
            <v>0</v>
          </cell>
          <cell r="AE2424">
            <v>0</v>
          </cell>
          <cell r="AF2424">
            <v>0</v>
          </cell>
          <cell r="AG2424">
            <v>0</v>
          </cell>
          <cell r="AH2424">
            <v>0</v>
          </cell>
          <cell r="AI2424">
            <v>0</v>
          </cell>
        </row>
        <row r="2425">
          <cell r="C2425" t="str">
            <v>SL1123400</v>
          </cell>
          <cell r="D2425">
            <v>0</v>
          </cell>
          <cell r="E2425">
            <v>0</v>
          </cell>
          <cell r="F2425">
            <v>0</v>
          </cell>
          <cell r="G2425">
            <v>0</v>
          </cell>
          <cell r="J2425">
            <v>0</v>
          </cell>
          <cell r="K2425">
            <v>0</v>
          </cell>
          <cell r="L2425">
            <v>0</v>
          </cell>
          <cell r="M2425">
            <v>0</v>
          </cell>
          <cell r="N2425">
            <v>0</v>
          </cell>
          <cell r="O2425">
            <v>0</v>
          </cell>
          <cell r="P2425">
            <v>0</v>
          </cell>
          <cell r="Q2425">
            <v>0</v>
          </cell>
          <cell r="R2425">
            <v>0</v>
          </cell>
          <cell r="S2425">
            <v>0</v>
          </cell>
          <cell r="T2425">
            <v>0</v>
          </cell>
          <cell r="U2425">
            <v>0</v>
          </cell>
          <cell r="V2425">
            <v>0</v>
          </cell>
          <cell r="W2425">
            <v>0</v>
          </cell>
          <cell r="X2425">
            <v>0</v>
          </cell>
          <cell r="Y2425">
            <v>0</v>
          </cell>
          <cell r="Z2425">
            <v>0</v>
          </cell>
          <cell r="AA2425">
            <v>0</v>
          </cell>
          <cell r="AB2425">
            <v>0</v>
          </cell>
          <cell r="AC2425">
            <v>0</v>
          </cell>
          <cell r="AD2425">
            <v>0</v>
          </cell>
          <cell r="AE2425">
            <v>0</v>
          </cell>
          <cell r="AF2425">
            <v>0</v>
          </cell>
          <cell r="AG2425">
            <v>0</v>
          </cell>
          <cell r="AH2425">
            <v>0</v>
          </cell>
          <cell r="AI2425">
            <v>0</v>
          </cell>
        </row>
        <row r="2426">
          <cell r="C2426" t="str">
            <v>SL1123500</v>
          </cell>
          <cell r="D2426">
            <v>0</v>
          </cell>
          <cell r="E2426">
            <v>0</v>
          </cell>
          <cell r="F2426">
            <v>0</v>
          </cell>
          <cell r="G2426">
            <v>0</v>
          </cell>
          <cell r="J2426">
            <v>0</v>
          </cell>
          <cell r="K2426">
            <v>0</v>
          </cell>
          <cell r="L2426">
            <v>0</v>
          </cell>
          <cell r="M2426">
            <v>0</v>
          </cell>
          <cell r="N2426">
            <v>0</v>
          </cell>
          <cell r="O2426">
            <v>0</v>
          </cell>
          <cell r="P2426">
            <v>0</v>
          </cell>
          <cell r="Q2426">
            <v>0</v>
          </cell>
          <cell r="R2426">
            <v>0</v>
          </cell>
          <cell r="S2426">
            <v>0</v>
          </cell>
          <cell r="T2426">
            <v>0</v>
          </cell>
          <cell r="U2426">
            <v>0</v>
          </cell>
          <cell r="V2426">
            <v>0</v>
          </cell>
          <cell r="W2426">
            <v>0</v>
          </cell>
          <cell r="X2426">
            <v>0</v>
          </cell>
          <cell r="Y2426">
            <v>0</v>
          </cell>
          <cell r="Z2426">
            <v>0</v>
          </cell>
          <cell r="AA2426">
            <v>0</v>
          </cell>
          <cell r="AB2426">
            <v>0</v>
          </cell>
          <cell r="AC2426">
            <v>0</v>
          </cell>
          <cell r="AD2426">
            <v>0</v>
          </cell>
          <cell r="AE2426">
            <v>0</v>
          </cell>
          <cell r="AF2426">
            <v>0</v>
          </cell>
          <cell r="AG2426">
            <v>0</v>
          </cell>
          <cell r="AH2426">
            <v>0</v>
          </cell>
          <cell r="AI2426">
            <v>0</v>
          </cell>
        </row>
        <row r="2427">
          <cell r="C2427" t="str">
            <v>SL1123600</v>
          </cell>
          <cell r="D2427">
            <v>0</v>
          </cell>
          <cell r="E2427">
            <v>0</v>
          </cell>
          <cell r="F2427">
            <v>0</v>
          </cell>
          <cell r="G2427">
            <v>0</v>
          </cell>
          <cell r="J2427">
            <v>0</v>
          </cell>
          <cell r="K2427">
            <v>0</v>
          </cell>
          <cell r="L2427">
            <v>0</v>
          </cell>
          <cell r="M2427">
            <v>0</v>
          </cell>
          <cell r="N2427">
            <v>0</v>
          </cell>
          <cell r="O2427">
            <v>0</v>
          </cell>
          <cell r="P2427">
            <v>0</v>
          </cell>
          <cell r="Q2427">
            <v>0</v>
          </cell>
          <cell r="R2427">
            <v>0</v>
          </cell>
          <cell r="S2427">
            <v>0</v>
          </cell>
          <cell r="T2427">
            <v>0</v>
          </cell>
          <cell r="U2427">
            <v>0</v>
          </cell>
          <cell r="V2427">
            <v>0</v>
          </cell>
          <cell r="W2427">
            <v>0</v>
          </cell>
          <cell r="X2427">
            <v>0</v>
          </cell>
          <cell r="Y2427">
            <v>0</v>
          </cell>
          <cell r="Z2427">
            <v>0</v>
          </cell>
          <cell r="AA2427">
            <v>0</v>
          </cell>
          <cell r="AB2427">
            <v>0</v>
          </cell>
          <cell r="AC2427">
            <v>0</v>
          </cell>
          <cell r="AD2427">
            <v>0</v>
          </cell>
          <cell r="AE2427">
            <v>0</v>
          </cell>
          <cell r="AF2427">
            <v>0</v>
          </cell>
          <cell r="AG2427">
            <v>0</v>
          </cell>
          <cell r="AH2427">
            <v>0</v>
          </cell>
          <cell r="AI2427">
            <v>0</v>
          </cell>
        </row>
        <row r="2428">
          <cell r="C2428" t="str">
            <v>SL1123700</v>
          </cell>
          <cell r="D2428">
            <v>0</v>
          </cell>
          <cell r="E2428">
            <v>0</v>
          </cell>
          <cell r="F2428">
            <v>0</v>
          </cell>
          <cell r="G2428">
            <v>0</v>
          </cell>
          <cell r="J2428">
            <v>0</v>
          </cell>
          <cell r="K2428">
            <v>0</v>
          </cell>
          <cell r="L2428">
            <v>0</v>
          </cell>
          <cell r="M2428">
            <v>0</v>
          </cell>
          <cell r="N2428">
            <v>0</v>
          </cell>
          <cell r="O2428">
            <v>0</v>
          </cell>
          <cell r="P2428">
            <v>0</v>
          </cell>
          <cell r="Q2428">
            <v>0</v>
          </cell>
          <cell r="R2428">
            <v>0</v>
          </cell>
          <cell r="S2428">
            <v>0</v>
          </cell>
          <cell r="T2428">
            <v>0</v>
          </cell>
          <cell r="U2428">
            <v>0</v>
          </cell>
          <cell r="V2428">
            <v>0</v>
          </cell>
          <cell r="W2428">
            <v>0</v>
          </cell>
          <cell r="X2428">
            <v>0</v>
          </cell>
          <cell r="Y2428">
            <v>0</v>
          </cell>
          <cell r="Z2428">
            <v>0</v>
          </cell>
          <cell r="AA2428">
            <v>0</v>
          </cell>
          <cell r="AB2428">
            <v>0</v>
          </cell>
          <cell r="AC2428">
            <v>0</v>
          </cell>
          <cell r="AD2428">
            <v>0</v>
          </cell>
          <cell r="AE2428">
            <v>0</v>
          </cell>
          <cell r="AF2428">
            <v>0</v>
          </cell>
          <cell r="AG2428">
            <v>0</v>
          </cell>
          <cell r="AH2428">
            <v>0</v>
          </cell>
          <cell r="AI2428">
            <v>0</v>
          </cell>
        </row>
        <row r="2429">
          <cell r="C2429" t="str">
            <v>SL1123800</v>
          </cell>
          <cell r="D2429">
            <v>0</v>
          </cell>
          <cell r="E2429">
            <v>0</v>
          </cell>
          <cell r="F2429">
            <v>0</v>
          </cell>
          <cell r="G2429">
            <v>0</v>
          </cell>
          <cell r="J2429">
            <v>0</v>
          </cell>
          <cell r="K2429">
            <v>0</v>
          </cell>
          <cell r="L2429">
            <v>0</v>
          </cell>
          <cell r="M2429">
            <v>0</v>
          </cell>
          <cell r="N2429">
            <v>0</v>
          </cell>
          <cell r="O2429">
            <v>0</v>
          </cell>
          <cell r="P2429">
            <v>0</v>
          </cell>
          <cell r="Q2429">
            <v>0</v>
          </cell>
          <cell r="R2429">
            <v>0</v>
          </cell>
          <cell r="S2429">
            <v>0</v>
          </cell>
          <cell r="T2429">
            <v>0</v>
          </cell>
          <cell r="U2429">
            <v>0</v>
          </cell>
          <cell r="V2429">
            <v>0</v>
          </cell>
          <cell r="W2429">
            <v>0</v>
          </cell>
          <cell r="X2429">
            <v>0</v>
          </cell>
          <cell r="Y2429">
            <v>0</v>
          </cell>
          <cell r="Z2429">
            <v>0</v>
          </cell>
          <cell r="AA2429">
            <v>0</v>
          </cell>
          <cell r="AB2429">
            <v>0</v>
          </cell>
          <cell r="AC2429">
            <v>0</v>
          </cell>
          <cell r="AD2429">
            <v>0</v>
          </cell>
          <cell r="AE2429">
            <v>0</v>
          </cell>
          <cell r="AF2429">
            <v>0</v>
          </cell>
          <cell r="AG2429">
            <v>0</v>
          </cell>
          <cell r="AH2429">
            <v>0</v>
          </cell>
          <cell r="AI2429">
            <v>0</v>
          </cell>
        </row>
        <row r="2430">
          <cell r="C2430" t="str">
            <v>SL1123900</v>
          </cell>
          <cell r="D2430">
            <v>0</v>
          </cell>
          <cell r="E2430">
            <v>0</v>
          </cell>
          <cell r="F2430">
            <v>0</v>
          </cell>
          <cell r="G2430">
            <v>0</v>
          </cell>
          <cell r="J2430">
            <v>0</v>
          </cell>
          <cell r="K2430">
            <v>0</v>
          </cell>
          <cell r="L2430">
            <v>0</v>
          </cell>
          <cell r="M2430">
            <v>0</v>
          </cell>
          <cell r="N2430">
            <v>0</v>
          </cell>
          <cell r="O2430">
            <v>0</v>
          </cell>
          <cell r="P2430">
            <v>0</v>
          </cell>
          <cell r="Q2430">
            <v>0</v>
          </cell>
          <cell r="R2430">
            <v>0</v>
          </cell>
          <cell r="S2430">
            <v>0</v>
          </cell>
          <cell r="T2430">
            <v>0</v>
          </cell>
          <cell r="U2430">
            <v>0</v>
          </cell>
          <cell r="V2430">
            <v>0</v>
          </cell>
          <cell r="W2430">
            <v>0</v>
          </cell>
          <cell r="X2430">
            <v>0</v>
          </cell>
          <cell r="Y2430">
            <v>0</v>
          </cell>
          <cell r="Z2430">
            <v>0</v>
          </cell>
          <cell r="AA2430">
            <v>0</v>
          </cell>
          <cell r="AB2430">
            <v>0</v>
          </cell>
          <cell r="AC2430">
            <v>0</v>
          </cell>
          <cell r="AD2430">
            <v>0</v>
          </cell>
          <cell r="AE2430">
            <v>0</v>
          </cell>
          <cell r="AF2430">
            <v>0</v>
          </cell>
          <cell r="AG2430">
            <v>0</v>
          </cell>
          <cell r="AH2430">
            <v>0</v>
          </cell>
          <cell r="AI2430">
            <v>0</v>
          </cell>
        </row>
        <row r="2431">
          <cell r="C2431" t="str">
            <v>SL1124000</v>
          </cell>
          <cell r="D2431">
            <v>0</v>
          </cell>
          <cell r="E2431">
            <v>0</v>
          </cell>
          <cell r="F2431">
            <v>0</v>
          </cell>
          <cell r="G2431">
            <v>0</v>
          </cell>
          <cell r="J2431">
            <v>0</v>
          </cell>
          <cell r="K2431">
            <v>0</v>
          </cell>
          <cell r="L2431">
            <v>0</v>
          </cell>
          <cell r="M2431">
            <v>0</v>
          </cell>
          <cell r="N2431">
            <v>0</v>
          </cell>
          <cell r="O2431">
            <v>0</v>
          </cell>
          <cell r="P2431">
            <v>0</v>
          </cell>
          <cell r="Q2431">
            <v>0</v>
          </cell>
          <cell r="R2431">
            <v>0</v>
          </cell>
          <cell r="S2431">
            <v>0</v>
          </cell>
          <cell r="T2431">
            <v>0</v>
          </cell>
          <cell r="U2431">
            <v>0</v>
          </cell>
          <cell r="V2431">
            <v>0</v>
          </cell>
          <cell r="W2431">
            <v>0</v>
          </cell>
          <cell r="X2431">
            <v>0</v>
          </cell>
          <cell r="Y2431">
            <v>0</v>
          </cell>
          <cell r="Z2431">
            <v>0</v>
          </cell>
          <cell r="AA2431">
            <v>0</v>
          </cell>
          <cell r="AB2431">
            <v>0</v>
          </cell>
          <cell r="AC2431">
            <v>0</v>
          </cell>
          <cell r="AD2431">
            <v>0</v>
          </cell>
          <cell r="AE2431">
            <v>0</v>
          </cell>
          <cell r="AF2431">
            <v>0</v>
          </cell>
          <cell r="AG2431">
            <v>0</v>
          </cell>
          <cell r="AH2431">
            <v>0</v>
          </cell>
          <cell r="AI2431">
            <v>0</v>
          </cell>
        </row>
        <row r="2432">
          <cell r="C2432" t="str">
            <v>SL1124100</v>
          </cell>
          <cell r="D2432">
            <v>0</v>
          </cell>
          <cell r="E2432">
            <v>0</v>
          </cell>
          <cell r="F2432">
            <v>0</v>
          </cell>
          <cell r="G2432">
            <v>0</v>
          </cell>
          <cell r="J2432">
            <v>0</v>
          </cell>
          <cell r="K2432">
            <v>0</v>
          </cell>
          <cell r="L2432">
            <v>0</v>
          </cell>
          <cell r="M2432">
            <v>0</v>
          </cell>
          <cell r="N2432">
            <v>0</v>
          </cell>
          <cell r="O2432">
            <v>0</v>
          </cell>
          <cell r="P2432">
            <v>0</v>
          </cell>
          <cell r="Q2432">
            <v>0</v>
          </cell>
          <cell r="R2432">
            <v>0</v>
          </cell>
          <cell r="S2432">
            <v>0</v>
          </cell>
          <cell r="T2432">
            <v>0</v>
          </cell>
          <cell r="U2432">
            <v>0</v>
          </cell>
          <cell r="V2432">
            <v>0</v>
          </cell>
          <cell r="W2432">
            <v>0</v>
          </cell>
          <cell r="X2432">
            <v>0</v>
          </cell>
          <cell r="Y2432">
            <v>0</v>
          </cell>
          <cell r="Z2432">
            <v>0</v>
          </cell>
          <cell r="AA2432">
            <v>0</v>
          </cell>
          <cell r="AB2432">
            <v>0</v>
          </cell>
          <cell r="AC2432">
            <v>0</v>
          </cell>
          <cell r="AD2432">
            <v>0</v>
          </cell>
          <cell r="AE2432">
            <v>0</v>
          </cell>
          <cell r="AF2432">
            <v>0</v>
          </cell>
          <cell r="AG2432">
            <v>0</v>
          </cell>
          <cell r="AH2432">
            <v>0</v>
          </cell>
          <cell r="AI2432">
            <v>0</v>
          </cell>
        </row>
        <row r="2433">
          <cell r="C2433" t="str">
            <v>SL1124200</v>
          </cell>
          <cell r="D2433">
            <v>0</v>
          </cell>
          <cell r="E2433">
            <v>0</v>
          </cell>
          <cell r="F2433">
            <v>0</v>
          </cell>
          <cell r="G2433">
            <v>0</v>
          </cell>
          <cell r="J2433">
            <v>0</v>
          </cell>
          <cell r="K2433">
            <v>0</v>
          </cell>
          <cell r="L2433">
            <v>0</v>
          </cell>
          <cell r="M2433">
            <v>0</v>
          </cell>
          <cell r="N2433">
            <v>0</v>
          </cell>
          <cell r="O2433">
            <v>0</v>
          </cell>
          <cell r="P2433">
            <v>0</v>
          </cell>
          <cell r="Q2433">
            <v>0</v>
          </cell>
          <cell r="R2433">
            <v>0</v>
          </cell>
          <cell r="S2433">
            <v>0</v>
          </cell>
          <cell r="T2433">
            <v>0</v>
          </cell>
          <cell r="U2433">
            <v>0</v>
          </cell>
          <cell r="V2433">
            <v>0</v>
          </cell>
          <cell r="W2433">
            <v>0</v>
          </cell>
          <cell r="X2433">
            <v>0</v>
          </cell>
          <cell r="Y2433">
            <v>0</v>
          </cell>
          <cell r="Z2433">
            <v>0</v>
          </cell>
          <cell r="AA2433">
            <v>0</v>
          </cell>
          <cell r="AB2433">
            <v>0</v>
          </cell>
          <cell r="AC2433">
            <v>0</v>
          </cell>
          <cell r="AD2433">
            <v>0</v>
          </cell>
          <cell r="AE2433">
            <v>0</v>
          </cell>
          <cell r="AF2433">
            <v>0</v>
          </cell>
          <cell r="AG2433">
            <v>0</v>
          </cell>
          <cell r="AH2433">
            <v>0</v>
          </cell>
          <cell r="AI2433">
            <v>0</v>
          </cell>
        </row>
        <row r="2434">
          <cell r="C2434" t="str">
            <v>SL1124300</v>
          </cell>
          <cell r="D2434">
            <v>0</v>
          </cell>
          <cell r="E2434">
            <v>0</v>
          </cell>
          <cell r="F2434">
            <v>0</v>
          </cell>
          <cell r="G2434">
            <v>0</v>
          </cell>
          <cell r="J2434">
            <v>0</v>
          </cell>
          <cell r="K2434">
            <v>0</v>
          </cell>
          <cell r="L2434">
            <v>0</v>
          </cell>
          <cell r="M2434">
            <v>0</v>
          </cell>
          <cell r="N2434">
            <v>0</v>
          </cell>
          <cell r="O2434">
            <v>0</v>
          </cell>
          <cell r="P2434">
            <v>0</v>
          </cell>
          <cell r="Q2434">
            <v>0</v>
          </cell>
          <cell r="R2434">
            <v>0</v>
          </cell>
          <cell r="S2434">
            <v>0</v>
          </cell>
          <cell r="T2434">
            <v>0</v>
          </cell>
          <cell r="U2434">
            <v>0</v>
          </cell>
          <cell r="V2434">
            <v>0</v>
          </cell>
          <cell r="W2434">
            <v>0</v>
          </cell>
          <cell r="X2434">
            <v>0</v>
          </cell>
          <cell r="Y2434">
            <v>0</v>
          </cell>
          <cell r="Z2434">
            <v>0</v>
          </cell>
          <cell r="AA2434">
            <v>0</v>
          </cell>
          <cell r="AB2434">
            <v>0</v>
          </cell>
          <cell r="AC2434">
            <v>0</v>
          </cell>
          <cell r="AD2434">
            <v>0</v>
          </cell>
          <cell r="AE2434">
            <v>0</v>
          </cell>
          <cell r="AF2434">
            <v>0</v>
          </cell>
          <cell r="AG2434">
            <v>0</v>
          </cell>
          <cell r="AH2434">
            <v>0</v>
          </cell>
          <cell r="AI2434">
            <v>0</v>
          </cell>
        </row>
        <row r="2435">
          <cell r="C2435" t="str">
            <v>SL1124400</v>
          </cell>
          <cell r="D2435">
            <v>0</v>
          </cell>
          <cell r="E2435">
            <v>0</v>
          </cell>
          <cell r="F2435">
            <v>0</v>
          </cell>
          <cell r="G2435">
            <v>0</v>
          </cell>
          <cell r="J2435">
            <v>0</v>
          </cell>
          <cell r="K2435">
            <v>0</v>
          </cell>
          <cell r="L2435">
            <v>0</v>
          </cell>
          <cell r="M2435">
            <v>0</v>
          </cell>
          <cell r="N2435">
            <v>0</v>
          </cell>
          <cell r="O2435">
            <v>0</v>
          </cell>
          <cell r="P2435">
            <v>0</v>
          </cell>
          <cell r="Q2435">
            <v>0</v>
          </cell>
          <cell r="R2435">
            <v>0</v>
          </cell>
          <cell r="S2435">
            <v>0</v>
          </cell>
          <cell r="T2435">
            <v>0</v>
          </cell>
          <cell r="U2435">
            <v>0</v>
          </cell>
          <cell r="V2435">
            <v>0</v>
          </cell>
          <cell r="W2435">
            <v>0</v>
          </cell>
          <cell r="X2435">
            <v>0</v>
          </cell>
          <cell r="Y2435">
            <v>0</v>
          </cell>
          <cell r="Z2435">
            <v>0</v>
          </cell>
          <cell r="AA2435">
            <v>0</v>
          </cell>
          <cell r="AB2435">
            <v>0</v>
          </cell>
          <cell r="AC2435">
            <v>0</v>
          </cell>
          <cell r="AD2435">
            <v>0</v>
          </cell>
          <cell r="AE2435">
            <v>0</v>
          </cell>
          <cell r="AF2435">
            <v>0</v>
          </cell>
          <cell r="AG2435">
            <v>0</v>
          </cell>
          <cell r="AH2435">
            <v>0</v>
          </cell>
          <cell r="AI2435">
            <v>0</v>
          </cell>
        </row>
        <row r="2436">
          <cell r="C2436" t="str">
            <v>SL1124500</v>
          </cell>
          <cell r="D2436">
            <v>0</v>
          </cell>
          <cell r="E2436">
            <v>0</v>
          </cell>
          <cell r="F2436">
            <v>0</v>
          </cell>
          <cell r="G2436">
            <v>0</v>
          </cell>
          <cell r="J2436">
            <v>0</v>
          </cell>
          <cell r="K2436">
            <v>0</v>
          </cell>
          <cell r="L2436">
            <v>0</v>
          </cell>
          <cell r="M2436">
            <v>0</v>
          </cell>
          <cell r="N2436">
            <v>0</v>
          </cell>
          <cell r="O2436">
            <v>0</v>
          </cell>
          <cell r="P2436">
            <v>0</v>
          </cell>
          <cell r="Q2436">
            <v>0</v>
          </cell>
          <cell r="R2436">
            <v>0</v>
          </cell>
          <cell r="S2436">
            <v>0</v>
          </cell>
          <cell r="T2436">
            <v>0</v>
          </cell>
          <cell r="U2436">
            <v>0</v>
          </cell>
          <cell r="V2436">
            <v>0</v>
          </cell>
          <cell r="W2436">
            <v>0</v>
          </cell>
          <cell r="X2436">
            <v>0</v>
          </cell>
          <cell r="Y2436">
            <v>0</v>
          </cell>
          <cell r="Z2436">
            <v>0</v>
          </cell>
          <cell r="AA2436">
            <v>0</v>
          </cell>
          <cell r="AB2436">
            <v>0</v>
          </cell>
          <cell r="AC2436">
            <v>0</v>
          </cell>
          <cell r="AD2436">
            <v>0</v>
          </cell>
          <cell r="AE2436">
            <v>0</v>
          </cell>
          <cell r="AF2436">
            <v>0</v>
          </cell>
          <cell r="AG2436">
            <v>0</v>
          </cell>
          <cell r="AH2436">
            <v>0</v>
          </cell>
          <cell r="AI2436">
            <v>0</v>
          </cell>
        </row>
        <row r="2437">
          <cell r="C2437" t="str">
            <v>SL1124600</v>
          </cell>
          <cell r="D2437">
            <v>0</v>
          </cell>
          <cell r="E2437">
            <v>0</v>
          </cell>
          <cell r="F2437">
            <v>0</v>
          </cell>
          <cell r="G2437">
            <v>0</v>
          </cell>
          <cell r="J2437">
            <v>0</v>
          </cell>
          <cell r="K2437">
            <v>0</v>
          </cell>
          <cell r="L2437">
            <v>0</v>
          </cell>
          <cell r="M2437">
            <v>0</v>
          </cell>
          <cell r="N2437">
            <v>0</v>
          </cell>
          <cell r="O2437">
            <v>0</v>
          </cell>
          <cell r="P2437">
            <v>0</v>
          </cell>
          <cell r="Q2437">
            <v>0</v>
          </cell>
          <cell r="R2437">
            <v>0</v>
          </cell>
          <cell r="S2437">
            <v>0</v>
          </cell>
          <cell r="T2437">
            <v>0</v>
          </cell>
          <cell r="U2437">
            <v>0</v>
          </cell>
          <cell r="V2437">
            <v>0</v>
          </cell>
          <cell r="W2437">
            <v>0</v>
          </cell>
          <cell r="X2437">
            <v>0</v>
          </cell>
          <cell r="Y2437">
            <v>0</v>
          </cell>
          <cell r="Z2437">
            <v>0</v>
          </cell>
          <cell r="AA2437">
            <v>0</v>
          </cell>
          <cell r="AB2437">
            <v>0</v>
          </cell>
          <cell r="AC2437">
            <v>0</v>
          </cell>
          <cell r="AD2437">
            <v>0</v>
          </cell>
          <cell r="AE2437">
            <v>0</v>
          </cell>
          <cell r="AF2437">
            <v>0</v>
          </cell>
          <cell r="AG2437">
            <v>0</v>
          </cell>
          <cell r="AH2437">
            <v>0</v>
          </cell>
          <cell r="AI2437">
            <v>0</v>
          </cell>
        </row>
        <row r="2438">
          <cell r="C2438" t="str">
            <v>SL1124700</v>
          </cell>
          <cell r="D2438">
            <v>0</v>
          </cell>
          <cell r="E2438">
            <v>0</v>
          </cell>
          <cell r="F2438">
            <v>0</v>
          </cell>
          <cell r="G2438">
            <v>0</v>
          </cell>
          <cell r="J2438">
            <v>0</v>
          </cell>
          <cell r="K2438">
            <v>0</v>
          </cell>
          <cell r="L2438">
            <v>0</v>
          </cell>
          <cell r="M2438">
            <v>0</v>
          </cell>
          <cell r="N2438">
            <v>0</v>
          </cell>
          <cell r="O2438">
            <v>0</v>
          </cell>
          <cell r="P2438">
            <v>0</v>
          </cell>
          <cell r="Q2438">
            <v>0</v>
          </cell>
          <cell r="R2438">
            <v>0</v>
          </cell>
          <cell r="S2438">
            <v>0</v>
          </cell>
          <cell r="T2438">
            <v>0</v>
          </cell>
          <cell r="U2438">
            <v>0</v>
          </cell>
          <cell r="V2438">
            <v>0</v>
          </cell>
          <cell r="W2438">
            <v>0</v>
          </cell>
          <cell r="X2438">
            <v>0</v>
          </cell>
          <cell r="Y2438">
            <v>0</v>
          </cell>
          <cell r="Z2438">
            <v>0</v>
          </cell>
          <cell r="AA2438">
            <v>0</v>
          </cell>
          <cell r="AB2438">
            <v>0</v>
          </cell>
          <cell r="AC2438">
            <v>0</v>
          </cell>
          <cell r="AD2438">
            <v>0</v>
          </cell>
          <cell r="AE2438">
            <v>0</v>
          </cell>
          <cell r="AF2438">
            <v>0</v>
          </cell>
          <cell r="AG2438">
            <v>0</v>
          </cell>
          <cell r="AH2438">
            <v>0</v>
          </cell>
          <cell r="AI2438">
            <v>0</v>
          </cell>
        </row>
        <row r="2439">
          <cell r="C2439" t="str">
            <v>SL1124800</v>
          </cell>
          <cell r="D2439">
            <v>0</v>
          </cell>
          <cell r="E2439">
            <v>0</v>
          </cell>
          <cell r="F2439">
            <v>0</v>
          </cell>
          <cell r="G2439">
            <v>0</v>
          </cell>
          <cell r="J2439">
            <v>0</v>
          </cell>
          <cell r="K2439">
            <v>0</v>
          </cell>
          <cell r="L2439">
            <v>0</v>
          </cell>
          <cell r="M2439">
            <v>0</v>
          </cell>
          <cell r="N2439">
            <v>0</v>
          </cell>
          <cell r="O2439">
            <v>0</v>
          </cell>
          <cell r="P2439">
            <v>0</v>
          </cell>
          <cell r="Q2439">
            <v>0</v>
          </cell>
          <cell r="R2439">
            <v>0</v>
          </cell>
          <cell r="S2439">
            <v>0</v>
          </cell>
          <cell r="T2439">
            <v>0</v>
          </cell>
          <cell r="U2439">
            <v>0</v>
          </cell>
          <cell r="V2439">
            <v>0</v>
          </cell>
          <cell r="W2439">
            <v>0</v>
          </cell>
          <cell r="X2439">
            <v>0</v>
          </cell>
          <cell r="Y2439">
            <v>0</v>
          </cell>
          <cell r="Z2439">
            <v>0</v>
          </cell>
          <cell r="AA2439">
            <v>0</v>
          </cell>
          <cell r="AB2439">
            <v>0</v>
          </cell>
          <cell r="AC2439">
            <v>0</v>
          </cell>
          <cell r="AD2439">
            <v>0</v>
          </cell>
          <cell r="AE2439">
            <v>0</v>
          </cell>
          <cell r="AF2439">
            <v>0</v>
          </cell>
          <cell r="AG2439">
            <v>0</v>
          </cell>
          <cell r="AH2439">
            <v>0</v>
          </cell>
          <cell r="AI2439">
            <v>0</v>
          </cell>
        </row>
        <row r="2440">
          <cell r="C2440" t="str">
            <v>SL1124900</v>
          </cell>
          <cell r="D2440">
            <v>0</v>
          </cell>
          <cell r="E2440">
            <v>0</v>
          </cell>
          <cell r="F2440">
            <v>0</v>
          </cell>
          <cell r="G2440">
            <v>0</v>
          </cell>
          <cell r="J2440">
            <v>0</v>
          </cell>
          <cell r="K2440">
            <v>0</v>
          </cell>
          <cell r="L2440">
            <v>0</v>
          </cell>
          <cell r="M2440">
            <v>0</v>
          </cell>
          <cell r="N2440">
            <v>0</v>
          </cell>
          <cell r="O2440">
            <v>0</v>
          </cell>
          <cell r="P2440">
            <v>0</v>
          </cell>
          <cell r="Q2440">
            <v>0</v>
          </cell>
          <cell r="R2440">
            <v>0</v>
          </cell>
          <cell r="S2440">
            <v>0</v>
          </cell>
          <cell r="T2440">
            <v>0</v>
          </cell>
          <cell r="U2440">
            <v>0</v>
          </cell>
          <cell r="V2440">
            <v>0</v>
          </cell>
          <cell r="W2440">
            <v>0</v>
          </cell>
          <cell r="X2440">
            <v>0</v>
          </cell>
          <cell r="Y2440">
            <v>0</v>
          </cell>
          <cell r="Z2440">
            <v>0</v>
          </cell>
          <cell r="AA2440">
            <v>0</v>
          </cell>
          <cell r="AB2440">
            <v>0</v>
          </cell>
          <cell r="AC2440">
            <v>0</v>
          </cell>
          <cell r="AD2440">
            <v>0</v>
          </cell>
          <cell r="AE2440">
            <v>0</v>
          </cell>
          <cell r="AF2440">
            <v>0</v>
          </cell>
          <cell r="AG2440">
            <v>0</v>
          </cell>
          <cell r="AH2440">
            <v>0</v>
          </cell>
          <cell r="AI2440">
            <v>0</v>
          </cell>
        </row>
        <row r="2441">
          <cell r="C2441" t="str">
            <v>SL1125000</v>
          </cell>
          <cell r="D2441">
            <v>0</v>
          </cell>
          <cell r="E2441">
            <v>0</v>
          </cell>
          <cell r="F2441">
            <v>0</v>
          </cell>
          <cell r="G2441">
            <v>0</v>
          </cell>
          <cell r="J2441">
            <v>0</v>
          </cell>
          <cell r="K2441">
            <v>0</v>
          </cell>
          <cell r="L2441">
            <v>0</v>
          </cell>
          <cell r="M2441">
            <v>0</v>
          </cell>
          <cell r="N2441">
            <v>0</v>
          </cell>
          <cell r="O2441">
            <v>0</v>
          </cell>
          <cell r="P2441">
            <v>0</v>
          </cell>
          <cell r="Q2441">
            <v>0</v>
          </cell>
          <cell r="R2441">
            <v>0</v>
          </cell>
          <cell r="S2441">
            <v>0</v>
          </cell>
          <cell r="T2441">
            <v>0</v>
          </cell>
          <cell r="U2441">
            <v>0</v>
          </cell>
          <cell r="V2441">
            <v>0</v>
          </cell>
          <cell r="W2441">
            <v>0</v>
          </cell>
          <cell r="X2441">
            <v>0</v>
          </cell>
          <cell r="Y2441">
            <v>0</v>
          </cell>
          <cell r="Z2441">
            <v>0</v>
          </cell>
          <cell r="AA2441">
            <v>0</v>
          </cell>
          <cell r="AB2441">
            <v>0</v>
          </cell>
          <cell r="AC2441">
            <v>0</v>
          </cell>
          <cell r="AD2441">
            <v>0</v>
          </cell>
          <cell r="AE2441">
            <v>0</v>
          </cell>
          <cell r="AF2441">
            <v>0</v>
          </cell>
          <cell r="AG2441">
            <v>0</v>
          </cell>
          <cell r="AH2441">
            <v>0</v>
          </cell>
          <cell r="AI2441">
            <v>0</v>
          </cell>
        </row>
        <row r="2442">
          <cell r="C2442" t="str">
            <v>SL1125100</v>
          </cell>
          <cell r="D2442">
            <v>0</v>
          </cell>
          <cell r="E2442">
            <v>0</v>
          </cell>
          <cell r="F2442">
            <v>0</v>
          </cell>
          <cell r="G2442">
            <v>0</v>
          </cell>
          <cell r="J2442">
            <v>0</v>
          </cell>
          <cell r="K2442">
            <v>0</v>
          </cell>
          <cell r="L2442">
            <v>0</v>
          </cell>
          <cell r="M2442">
            <v>0</v>
          </cell>
          <cell r="N2442">
            <v>0</v>
          </cell>
          <cell r="O2442">
            <v>0</v>
          </cell>
          <cell r="P2442">
            <v>0</v>
          </cell>
          <cell r="Q2442">
            <v>0</v>
          </cell>
          <cell r="R2442">
            <v>0</v>
          </cell>
          <cell r="S2442">
            <v>0</v>
          </cell>
          <cell r="T2442">
            <v>0</v>
          </cell>
          <cell r="U2442">
            <v>0</v>
          </cell>
          <cell r="V2442">
            <v>0</v>
          </cell>
          <cell r="W2442">
            <v>0</v>
          </cell>
          <cell r="X2442">
            <v>0</v>
          </cell>
          <cell r="Y2442">
            <v>0</v>
          </cell>
          <cell r="Z2442">
            <v>0</v>
          </cell>
          <cell r="AA2442">
            <v>0</v>
          </cell>
          <cell r="AB2442">
            <v>0</v>
          </cell>
          <cell r="AC2442">
            <v>0</v>
          </cell>
          <cell r="AD2442">
            <v>0</v>
          </cell>
          <cell r="AE2442">
            <v>0</v>
          </cell>
          <cell r="AF2442">
            <v>0</v>
          </cell>
          <cell r="AG2442">
            <v>0</v>
          </cell>
          <cell r="AH2442">
            <v>0</v>
          </cell>
          <cell r="AI2442">
            <v>0</v>
          </cell>
        </row>
        <row r="2443">
          <cell r="C2443" t="str">
            <v>SL1125200</v>
          </cell>
          <cell r="D2443">
            <v>0</v>
          </cell>
          <cell r="E2443">
            <v>0</v>
          </cell>
          <cell r="F2443">
            <v>0</v>
          </cell>
          <cell r="G2443">
            <v>0</v>
          </cell>
          <cell r="J2443">
            <v>0</v>
          </cell>
          <cell r="K2443">
            <v>0</v>
          </cell>
          <cell r="L2443">
            <v>0</v>
          </cell>
          <cell r="M2443">
            <v>0</v>
          </cell>
          <cell r="N2443">
            <v>0</v>
          </cell>
          <cell r="O2443">
            <v>0</v>
          </cell>
          <cell r="P2443">
            <v>0</v>
          </cell>
          <cell r="Q2443">
            <v>0</v>
          </cell>
          <cell r="R2443">
            <v>0</v>
          </cell>
          <cell r="S2443">
            <v>0</v>
          </cell>
          <cell r="T2443">
            <v>0</v>
          </cell>
          <cell r="U2443">
            <v>0</v>
          </cell>
          <cell r="V2443">
            <v>0</v>
          </cell>
          <cell r="W2443">
            <v>0</v>
          </cell>
          <cell r="X2443">
            <v>0</v>
          </cell>
          <cell r="Y2443">
            <v>0</v>
          </cell>
          <cell r="Z2443">
            <v>0</v>
          </cell>
          <cell r="AA2443">
            <v>0</v>
          </cell>
          <cell r="AB2443">
            <v>0</v>
          </cell>
          <cell r="AC2443">
            <v>0</v>
          </cell>
          <cell r="AD2443">
            <v>0</v>
          </cell>
          <cell r="AE2443">
            <v>0</v>
          </cell>
          <cell r="AF2443">
            <v>0</v>
          </cell>
          <cell r="AG2443">
            <v>0</v>
          </cell>
          <cell r="AH2443">
            <v>0</v>
          </cell>
          <cell r="AI2443">
            <v>0</v>
          </cell>
        </row>
        <row r="2444">
          <cell r="C2444" t="str">
            <v>SL1125300</v>
          </cell>
          <cell r="D2444">
            <v>0</v>
          </cell>
          <cell r="E2444">
            <v>0</v>
          </cell>
          <cell r="F2444">
            <v>0</v>
          </cell>
          <cell r="G2444">
            <v>0</v>
          </cell>
          <cell r="J2444">
            <v>0</v>
          </cell>
          <cell r="K2444">
            <v>0</v>
          </cell>
          <cell r="L2444">
            <v>0</v>
          </cell>
          <cell r="M2444">
            <v>0</v>
          </cell>
          <cell r="N2444">
            <v>0</v>
          </cell>
          <cell r="O2444">
            <v>0</v>
          </cell>
          <cell r="P2444">
            <v>0</v>
          </cell>
          <cell r="Q2444">
            <v>0</v>
          </cell>
          <cell r="R2444">
            <v>0</v>
          </cell>
          <cell r="S2444">
            <v>0</v>
          </cell>
          <cell r="T2444">
            <v>0</v>
          </cell>
          <cell r="U2444">
            <v>0</v>
          </cell>
          <cell r="V2444">
            <v>0</v>
          </cell>
          <cell r="W2444">
            <v>0</v>
          </cell>
          <cell r="X2444">
            <v>0</v>
          </cell>
          <cell r="Y2444">
            <v>0</v>
          </cell>
          <cell r="Z2444">
            <v>0</v>
          </cell>
          <cell r="AA2444">
            <v>0</v>
          </cell>
          <cell r="AB2444">
            <v>0</v>
          </cell>
          <cell r="AC2444">
            <v>0</v>
          </cell>
          <cell r="AD2444">
            <v>0</v>
          </cell>
          <cell r="AE2444">
            <v>0</v>
          </cell>
          <cell r="AF2444">
            <v>0</v>
          </cell>
          <cell r="AG2444">
            <v>0</v>
          </cell>
          <cell r="AH2444">
            <v>0</v>
          </cell>
          <cell r="AI2444">
            <v>0</v>
          </cell>
        </row>
        <row r="2445">
          <cell r="C2445" t="str">
            <v>SL1125400</v>
          </cell>
          <cell r="D2445">
            <v>0</v>
          </cell>
          <cell r="E2445">
            <v>0</v>
          </cell>
          <cell r="F2445">
            <v>0</v>
          </cell>
          <cell r="G2445">
            <v>0</v>
          </cell>
          <cell r="J2445">
            <v>0</v>
          </cell>
          <cell r="K2445">
            <v>0</v>
          </cell>
          <cell r="L2445">
            <v>0</v>
          </cell>
          <cell r="M2445">
            <v>0</v>
          </cell>
          <cell r="N2445">
            <v>0</v>
          </cell>
          <cell r="O2445">
            <v>0</v>
          </cell>
          <cell r="P2445">
            <v>0</v>
          </cell>
          <cell r="Q2445">
            <v>0</v>
          </cell>
          <cell r="R2445">
            <v>0</v>
          </cell>
          <cell r="S2445">
            <v>0</v>
          </cell>
          <cell r="T2445">
            <v>0</v>
          </cell>
          <cell r="U2445">
            <v>0</v>
          </cell>
          <cell r="V2445">
            <v>0</v>
          </cell>
          <cell r="W2445">
            <v>0</v>
          </cell>
          <cell r="X2445">
            <v>0</v>
          </cell>
          <cell r="Y2445">
            <v>0</v>
          </cell>
          <cell r="Z2445">
            <v>0</v>
          </cell>
          <cell r="AA2445">
            <v>0</v>
          </cell>
          <cell r="AB2445">
            <v>0</v>
          </cell>
          <cell r="AC2445">
            <v>0</v>
          </cell>
          <cell r="AD2445">
            <v>0</v>
          </cell>
          <cell r="AE2445">
            <v>0</v>
          </cell>
          <cell r="AF2445">
            <v>0</v>
          </cell>
          <cell r="AG2445">
            <v>0</v>
          </cell>
          <cell r="AH2445">
            <v>0</v>
          </cell>
          <cell r="AI2445">
            <v>0</v>
          </cell>
        </row>
        <row r="2446">
          <cell r="C2446" t="str">
            <v>SL1125500</v>
          </cell>
          <cell r="D2446">
            <v>0</v>
          </cell>
          <cell r="E2446">
            <v>0</v>
          </cell>
          <cell r="F2446">
            <v>0</v>
          </cell>
          <cell r="G2446">
            <v>0</v>
          </cell>
          <cell r="J2446">
            <v>0</v>
          </cell>
          <cell r="K2446">
            <v>0</v>
          </cell>
          <cell r="L2446">
            <v>0</v>
          </cell>
          <cell r="M2446">
            <v>0</v>
          </cell>
          <cell r="N2446">
            <v>0</v>
          </cell>
          <cell r="O2446">
            <v>0</v>
          </cell>
          <cell r="P2446">
            <v>0</v>
          </cell>
          <cell r="Q2446">
            <v>0</v>
          </cell>
          <cell r="R2446">
            <v>0</v>
          </cell>
          <cell r="S2446">
            <v>0</v>
          </cell>
          <cell r="T2446">
            <v>0</v>
          </cell>
          <cell r="U2446">
            <v>0</v>
          </cell>
          <cell r="V2446">
            <v>0</v>
          </cell>
          <cell r="W2446">
            <v>0</v>
          </cell>
          <cell r="X2446">
            <v>0</v>
          </cell>
          <cell r="Y2446">
            <v>0</v>
          </cell>
          <cell r="Z2446">
            <v>0</v>
          </cell>
          <cell r="AA2446">
            <v>0</v>
          </cell>
          <cell r="AB2446">
            <v>0</v>
          </cell>
          <cell r="AC2446">
            <v>0</v>
          </cell>
          <cell r="AD2446">
            <v>0</v>
          </cell>
          <cell r="AE2446">
            <v>0</v>
          </cell>
          <cell r="AF2446">
            <v>0</v>
          </cell>
          <cell r="AG2446">
            <v>0</v>
          </cell>
          <cell r="AH2446">
            <v>0</v>
          </cell>
          <cell r="AI2446">
            <v>0</v>
          </cell>
        </row>
        <row r="2447">
          <cell r="C2447" t="str">
            <v>SL1125600</v>
          </cell>
          <cell r="D2447">
            <v>0</v>
          </cell>
          <cell r="E2447">
            <v>0</v>
          </cell>
          <cell r="F2447">
            <v>0</v>
          </cell>
          <cell r="G2447">
            <v>0</v>
          </cell>
          <cell r="J2447">
            <v>0</v>
          </cell>
          <cell r="K2447">
            <v>0</v>
          </cell>
          <cell r="L2447">
            <v>0</v>
          </cell>
          <cell r="M2447">
            <v>0</v>
          </cell>
          <cell r="N2447">
            <v>0</v>
          </cell>
          <cell r="O2447">
            <v>0</v>
          </cell>
          <cell r="P2447">
            <v>0</v>
          </cell>
          <cell r="Q2447">
            <v>0</v>
          </cell>
          <cell r="R2447">
            <v>0</v>
          </cell>
          <cell r="S2447">
            <v>0</v>
          </cell>
          <cell r="T2447">
            <v>0</v>
          </cell>
          <cell r="U2447">
            <v>0</v>
          </cell>
          <cell r="V2447">
            <v>0</v>
          </cell>
          <cell r="W2447">
            <v>0</v>
          </cell>
          <cell r="X2447">
            <v>0</v>
          </cell>
          <cell r="Y2447">
            <v>0</v>
          </cell>
          <cell r="Z2447">
            <v>0</v>
          </cell>
          <cell r="AA2447">
            <v>0</v>
          </cell>
          <cell r="AB2447">
            <v>0</v>
          </cell>
          <cell r="AC2447">
            <v>0</v>
          </cell>
          <cell r="AD2447">
            <v>0</v>
          </cell>
          <cell r="AE2447">
            <v>0</v>
          </cell>
          <cell r="AF2447">
            <v>0</v>
          </cell>
          <cell r="AG2447">
            <v>0</v>
          </cell>
          <cell r="AH2447">
            <v>0</v>
          </cell>
          <cell r="AI2447">
            <v>0</v>
          </cell>
        </row>
        <row r="2448">
          <cell r="C2448" t="str">
            <v>SL1125700</v>
          </cell>
          <cell r="D2448">
            <v>0</v>
          </cell>
          <cell r="E2448">
            <v>0</v>
          </cell>
          <cell r="F2448">
            <v>0</v>
          </cell>
          <cell r="G2448">
            <v>0</v>
          </cell>
          <cell r="J2448">
            <v>0</v>
          </cell>
          <cell r="K2448">
            <v>0</v>
          </cell>
          <cell r="L2448">
            <v>0</v>
          </cell>
          <cell r="M2448">
            <v>0</v>
          </cell>
          <cell r="N2448">
            <v>0</v>
          </cell>
          <cell r="O2448">
            <v>0</v>
          </cell>
          <cell r="P2448">
            <v>0</v>
          </cell>
          <cell r="Q2448">
            <v>0</v>
          </cell>
          <cell r="R2448">
            <v>0</v>
          </cell>
          <cell r="S2448">
            <v>0</v>
          </cell>
          <cell r="T2448">
            <v>0</v>
          </cell>
          <cell r="U2448">
            <v>0</v>
          </cell>
          <cell r="V2448">
            <v>0</v>
          </cell>
          <cell r="W2448">
            <v>0</v>
          </cell>
          <cell r="X2448">
            <v>0</v>
          </cell>
          <cell r="Y2448">
            <v>0</v>
          </cell>
          <cell r="Z2448">
            <v>0</v>
          </cell>
          <cell r="AA2448">
            <v>0</v>
          </cell>
          <cell r="AB2448">
            <v>0</v>
          </cell>
          <cell r="AC2448">
            <v>0</v>
          </cell>
          <cell r="AD2448">
            <v>0</v>
          </cell>
          <cell r="AE2448">
            <v>0</v>
          </cell>
          <cell r="AF2448">
            <v>0</v>
          </cell>
          <cell r="AG2448">
            <v>0</v>
          </cell>
          <cell r="AH2448">
            <v>0</v>
          </cell>
          <cell r="AI2448">
            <v>0</v>
          </cell>
        </row>
        <row r="2449">
          <cell r="C2449" t="str">
            <v>SL1125800</v>
          </cell>
          <cell r="D2449">
            <v>0</v>
          </cell>
          <cell r="E2449">
            <v>0</v>
          </cell>
          <cell r="F2449">
            <v>0</v>
          </cell>
          <cell r="G2449">
            <v>0</v>
          </cell>
          <cell r="J2449">
            <v>0</v>
          </cell>
          <cell r="K2449">
            <v>0</v>
          </cell>
          <cell r="L2449">
            <v>0</v>
          </cell>
          <cell r="M2449">
            <v>0</v>
          </cell>
          <cell r="N2449">
            <v>0</v>
          </cell>
          <cell r="O2449">
            <v>0</v>
          </cell>
          <cell r="P2449">
            <v>0</v>
          </cell>
          <cell r="Q2449">
            <v>0</v>
          </cell>
          <cell r="R2449">
            <v>0</v>
          </cell>
          <cell r="S2449">
            <v>0</v>
          </cell>
          <cell r="T2449">
            <v>0</v>
          </cell>
          <cell r="U2449">
            <v>0</v>
          </cell>
          <cell r="V2449">
            <v>0</v>
          </cell>
          <cell r="W2449">
            <v>0</v>
          </cell>
          <cell r="X2449">
            <v>0</v>
          </cell>
          <cell r="Y2449">
            <v>0</v>
          </cell>
          <cell r="Z2449">
            <v>0</v>
          </cell>
          <cell r="AA2449">
            <v>0</v>
          </cell>
          <cell r="AB2449">
            <v>0</v>
          </cell>
          <cell r="AC2449">
            <v>0</v>
          </cell>
          <cell r="AD2449">
            <v>0</v>
          </cell>
          <cell r="AE2449">
            <v>0</v>
          </cell>
          <cell r="AF2449">
            <v>0</v>
          </cell>
          <cell r="AG2449">
            <v>0</v>
          </cell>
          <cell r="AH2449">
            <v>0</v>
          </cell>
          <cell r="AI2449">
            <v>0</v>
          </cell>
        </row>
        <row r="2450">
          <cell r="C2450" t="str">
            <v>SL1125900</v>
          </cell>
          <cell r="D2450">
            <v>0</v>
          </cell>
          <cell r="E2450">
            <v>0</v>
          </cell>
          <cell r="F2450">
            <v>0</v>
          </cell>
          <cell r="G2450">
            <v>0</v>
          </cell>
          <cell r="J2450">
            <v>0</v>
          </cell>
          <cell r="K2450">
            <v>0</v>
          </cell>
          <cell r="L2450">
            <v>0</v>
          </cell>
          <cell r="M2450">
            <v>0</v>
          </cell>
          <cell r="N2450">
            <v>0</v>
          </cell>
          <cell r="O2450">
            <v>0</v>
          </cell>
          <cell r="P2450">
            <v>0</v>
          </cell>
          <cell r="Q2450">
            <v>0</v>
          </cell>
          <cell r="R2450">
            <v>0</v>
          </cell>
          <cell r="S2450">
            <v>0</v>
          </cell>
          <cell r="T2450">
            <v>0</v>
          </cell>
          <cell r="U2450">
            <v>0</v>
          </cell>
          <cell r="V2450">
            <v>0</v>
          </cell>
          <cell r="W2450">
            <v>0</v>
          </cell>
          <cell r="X2450">
            <v>0</v>
          </cell>
          <cell r="Y2450">
            <v>0</v>
          </cell>
          <cell r="Z2450">
            <v>0</v>
          </cell>
          <cell r="AA2450">
            <v>0</v>
          </cell>
          <cell r="AB2450">
            <v>0</v>
          </cell>
          <cell r="AC2450">
            <v>0</v>
          </cell>
          <cell r="AD2450">
            <v>0</v>
          </cell>
          <cell r="AE2450">
            <v>0</v>
          </cell>
          <cell r="AF2450">
            <v>0</v>
          </cell>
          <cell r="AG2450">
            <v>0</v>
          </cell>
          <cell r="AH2450">
            <v>0</v>
          </cell>
          <cell r="AI2450">
            <v>0</v>
          </cell>
        </row>
        <row r="2451">
          <cell r="C2451" t="str">
            <v>SL1126000</v>
          </cell>
          <cell r="D2451">
            <v>0</v>
          </cell>
          <cell r="E2451">
            <v>0</v>
          </cell>
          <cell r="F2451">
            <v>0</v>
          </cell>
          <cell r="G2451">
            <v>0</v>
          </cell>
          <cell r="J2451">
            <v>0</v>
          </cell>
          <cell r="K2451">
            <v>0</v>
          </cell>
          <cell r="L2451">
            <v>0</v>
          </cell>
          <cell r="M2451">
            <v>0</v>
          </cell>
          <cell r="N2451">
            <v>0</v>
          </cell>
          <cell r="O2451">
            <v>0</v>
          </cell>
          <cell r="P2451">
            <v>0</v>
          </cell>
          <cell r="Q2451">
            <v>0</v>
          </cell>
          <cell r="R2451">
            <v>0</v>
          </cell>
          <cell r="S2451">
            <v>0</v>
          </cell>
          <cell r="T2451">
            <v>0</v>
          </cell>
          <cell r="U2451">
            <v>0</v>
          </cell>
          <cell r="V2451">
            <v>0</v>
          </cell>
          <cell r="W2451">
            <v>0</v>
          </cell>
          <cell r="X2451">
            <v>0</v>
          </cell>
          <cell r="Y2451">
            <v>0</v>
          </cell>
          <cell r="Z2451">
            <v>0</v>
          </cell>
          <cell r="AA2451">
            <v>0</v>
          </cell>
          <cell r="AB2451">
            <v>0</v>
          </cell>
          <cell r="AC2451">
            <v>0</v>
          </cell>
          <cell r="AD2451">
            <v>0</v>
          </cell>
          <cell r="AE2451">
            <v>0</v>
          </cell>
          <cell r="AF2451">
            <v>0</v>
          </cell>
          <cell r="AG2451">
            <v>0</v>
          </cell>
          <cell r="AH2451">
            <v>0</v>
          </cell>
          <cell r="AI2451">
            <v>0</v>
          </cell>
        </row>
        <row r="2452">
          <cell r="C2452" t="str">
            <v>SL1126100</v>
          </cell>
          <cell r="D2452">
            <v>0</v>
          </cell>
          <cell r="E2452">
            <v>0</v>
          </cell>
          <cell r="F2452">
            <v>0</v>
          </cell>
          <cell r="G2452">
            <v>0</v>
          </cell>
          <cell r="J2452">
            <v>0</v>
          </cell>
          <cell r="K2452">
            <v>0</v>
          </cell>
          <cell r="L2452">
            <v>0</v>
          </cell>
          <cell r="M2452">
            <v>0</v>
          </cell>
          <cell r="N2452">
            <v>0</v>
          </cell>
          <cell r="O2452">
            <v>0</v>
          </cell>
          <cell r="P2452">
            <v>0</v>
          </cell>
          <cell r="Q2452">
            <v>0</v>
          </cell>
          <cell r="R2452">
            <v>0</v>
          </cell>
          <cell r="S2452">
            <v>0</v>
          </cell>
          <cell r="T2452">
            <v>0</v>
          </cell>
          <cell r="U2452">
            <v>0</v>
          </cell>
          <cell r="V2452">
            <v>0</v>
          </cell>
          <cell r="W2452">
            <v>0</v>
          </cell>
          <cell r="X2452">
            <v>0</v>
          </cell>
          <cell r="Y2452">
            <v>0</v>
          </cell>
          <cell r="Z2452">
            <v>0</v>
          </cell>
          <cell r="AA2452">
            <v>0</v>
          </cell>
          <cell r="AB2452">
            <v>0</v>
          </cell>
          <cell r="AC2452">
            <v>0</v>
          </cell>
          <cell r="AD2452">
            <v>0</v>
          </cell>
          <cell r="AE2452">
            <v>0</v>
          </cell>
          <cell r="AF2452">
            <v>0</v>
          </cell>
          <cell r="AG2452">
            <v>0</v>
          </cell>
          <cell r="AH2452">
            <v>0</v>
          </cell>
          <cell r="AI2452">
            <v>0</v>
          </cell>
        </row>
        <row r="2453">
          <cell r="C2453" t="str">
            <v>SL1126200</v>
          </cell>
          <cell r="D2453">
            <v>0</v>
          </cell>
          <cell r="E2453">
            <v>0</v>
          </cell>
          <cell r="F2453">
            <v>0</v>
          </cell>
          <cell r="G2453">
            <v>0</v>
          </cell>
          <cell r="J2453">
            <v>0</v>
          </cell>
          <cell r="K2453">
            <v>0</v>
          </cell>
          <cell r="L2453">
            <v>0</v>
          </cell>
          <cell r="M2453">
            <v>0</v>
          </cell>
          <cell r="N2453">
            <v>0</v>
          </cell>
          <cell r="O2453">
            <v>0</v>
          </cell>
          <cell r="P2453">
            <v>0</v>
          </cell>
          <cell r="Q2453">
            <v>0</v>
          </cell>
          <cell r="R2453">
            <v>0</v>
          </cell>
          <cell r="S2453">
            <v>0</v>
          </cell>
          <cell r="T2453">
            <v>0</v>
          </cell>
          <cell r="U2453">
            <v>0</v>
          </cell>
          <cell r="V2453">
            <v>0</v>
          </cell>
          <cell r="W2453">
            <v>0</v>
          </cell>
          <cell r="X2453">
            <v>0</v>
          </cell>
          <cell r="Y2453">
            <v>0</v>
          </cell>
          <cell r="Z2453">
            <v>0</v>
          </cell>
          <cell r="AA2453">
            <v>0</v>
          </cell>
          <cell r="AB2453">
            <v>0</v>
          </cell>
          <cell r="AC2453">
            <v>0</v>
          </cell>
          <cell r="AD2453">
            <v>0</v>
          </cell>
          <cell r="AE2453">
            <v>0</v>
          </cell>
          <cell r="AF2453">
            <v>0</v>
          </cell>
          <cell r="AG2453">
            <v>0</v>
          </cell>
          <cell r="AH2453">
            <v>0</v>
          </cell>
          <cell r="AI2453">
            <v>0</v>
          </cell>
        </row>
        <row r="2454">
          <cell r="C2454" t="str">
            <v>SL1126300</v>
          </cell>
          <cell r="D2454">
            <v>0</v>
          </cell>
          <cell r="E2454">
            <v>0</v>
          </cell>
          <cell r="F2454">
            <v>0</v>
          </cell>
          <cell r="G2454">
            <v>0</v>
          </cell>
          <cell r="J2454">
            <v>0</v>
          </cell>
          <cell r="K2454">
            <v>0</v>
          </cell>
          <cell r="L2454">
            <v>0</v>
          </cell>
          <cell r="M2454">
            <v>0</v>
          </cell>
          <cell r="N2454">
            <v>0</v>
          </cell>
          <cell r="O2454">
            <v>0</v>
          </cell>
          <cell r="P2454">
            <v>0</v>
          </cell>
          <cell r="Q2454">
            <v>0</v>
          </cell>
          <cell r="R2454">
            <v>0</v>
          </cell>
          <cell r="S2454">
            <v>0</v>
          </cell>
          <cell r="T2454">
            <v>0</v>
          </cell>
          <cell r="U2454">
            <v>0</v>
          </cell>
          <cell r="V2454">
            <v>0</v>
          </cell>
          <cell r="W2454">
            <v>0</v>
          </cell>
          <cell r="X2454">
            <v>0</v>
          </cell>
          <cell r="Y2454">
            <v>0</v>
          </cell>
          <cell r="Z2454">
            <v>0</v>
          </cell>
          <cell r="AA2454">
            <v>0</v>
          </cell>
          <cell r="AB2454">
            <v>0</v>
          </cell>
          <cell r="AC2454">
            <v>0</v>
          </cell>
          <cell r="AD2454">
            <v>0</v>
          </cell>
          <cell r="AE2454">
            <v>0</v>
          </cell>
          <cell r="AF2454">
            <v>0</v>
          </cell>
          <cell r="AG2454">
            <v>0</v>
          </cell>
          <cell r="AH2454">
            <v>0</v>
          </cell>
          <cell r="AI2454">
            <v>0</v>
          </cell>
        </row>
        <row r="2455">
          <cell r="C2455" t="str">
            <v>SL1126400</v>
          </cell>
          <cell r="D2455">
            <v>0</v>
          </cell>
          <cell r="E2455">
            <v>0</v>
          </cell>
          <cell r="F2455">
            <v>0</v>
          </cell>
          <cell r="G2455">
            <v>0</v>
          </cell>
          <cell r="J2455">
            <v>0</v>
          </cell>
          <cell r="K2455">
            <v>0</v>
          </cell>
          <cell r="L2455">
            <v>0</v>
          </cell>
          <cell r="M2455">
            <v>0</v>
          </cell>
          <cell r="N2455">
            <v>0</v>
          </cell>
          <cell r="O2455">
            <v>0</v>
          </cell>
          <cell r="P2455">
            <v>0</v>
          </cell>
          <cell r="Q2455">
            <v>0</v>
          </cell>
          <cell r="R2455">
            <v>0</v>
          </cell>
          <cell r="S2455">
            <v>0</v>
          </cell>
          <cell r="T2455">
            <v>0</v>
          </cell>
          <cell r="U2455">
            <v>0</v>
          </cell>
          <cell r="V2455">
            <v>0</v>
          </cell>
          <cell r="W2455">
            <v>0</v>
          </cell>
          <cell r="X2455">
            <v>0</v>
          </cell>
          <cell r="Y2455">
            <v>0</v>
          </cell>
          <cell r="Z2455">
            <v>0</v>
          </cell>
          <cell r="AA2455">
            <v>0</v>
          </cell>
          <cell r="AB2455">
            <v>0</v>
          </cell>
          <cell r="AC2455">
            <v>0</v>
          </cell>
          <cell r="AD2455">
            <v>0</v>
          </cell>
          <cell r="AE2455">
            <v>0</v>
          </cell>
          <cell r="AF2455">
            <v>0</v>
          </cell>
          <cell r="AG2455">
            <v>0</v>
          </cell>
          <cell r="AH2455">
            <v>0</v>
          </cell>
          <cell r="AI2455">
            <v>0</v>
          </cell>
        </row>
        <row r="2456">
          <cell r="C2456" t="str">
            <v>SL1126500</v>
          </cell>
          <cell r="D2456">
            <v>0</v>
          </cell>
          <cell r="E2456">
            <v>0</v>
          </cell>
          <cell r="F2456">
            <v>0</v>
          </cell>
          <cell r="G2456">
            <v>0</v>
          </cell>
          <cell r="J2456">
            <v>0</v>
          </cell>
          <cell r="K2456">
            <v>0</v>
          </cell>
          <cell r="L2456">
            <v>0</v>
          </cell>
          <cell r="M2456">
            <v>0</v>
          </cell>
          <cell r="N2456">
            <v>0</v>
          </cell>
          <cell r="O2456">
            <v>0</v>
          </cell>
          <cell r="P2456">
            <v>0</v>
          </cell>
          <cell r="Q2456">
            <v>0</v>
          </cell>
          <cell r="R2456">
            <v>0</v>
          </cell>
          <cell r="S2456">
            <v>0</v>
          </cell>
          <cell r="T2456">
            <v>0</v>
          </cell>
          <cell r="U2456">
            <v>0</v>
          </cell>
          <cell r="V2456">
            <v>0</v>
          </cell>
          <cell r="W2456">
            <v>0</v>
          </cell>
          <cell r="X2456">
            <v>0</v>
          </cell>
          <cell r="Y2456">
            <v>0</v>
          </cell>
          <cell r="Z2456">
            <v>0</v>
          </cell>
          <cell r="AA2456">
            <v>0</v>
          </cell>
          <cell r="AB2456">
            <v>0</v>
          </cell>
          <cell r="AC2456">
            <v>0</v>
          </cell>
          <cell r="AD2456">
            <v>0</v>
          </cell>
          <cell r="AE2456">
            <v>0</v>
          </cell>
          <cell r="AF2456">
            <v>0</v>
          </cell>
          <cell r="AG2456">
            <v>0</v>
          </cell>
          <cell r="AH2456">
            <v>0</v>
          </cell>
          <cell r="AI2456">
            <v>0</v>
          </cell>
        </row>
        <row r="2457">
          <cell r="C2457" t="str">
            <v>SL1126600</v>
          </cell>
          <cell r="D2457">
            <v>0</v>
          </cell>
          <cell r="E2457">
            <v>0</v>
          </cell>
          <cell r="F2457">
            <v>0</v>
          </cell>
          <cell r="G2457">
            <v>0</v>
          </cell>
          <cell r="J2457">
            <v>0</v>
          </cell>
          <cell r="K2457">
            <v>0</v>
          </cell>
          <cell r="L2457">
            <v>0</v>
          </cell>
          <cell r="M2457">
            <v>0</v>
          </cell>
          <cell r="N2457">
            <v>0</v>
          </cell>
          <cell r="O2457">
            <v>0</v>
          </cell>
          <cell r="P2457">
            <v>0</v>
          </cell>
          <cell r="Q2457">
            <v>0</v>
          </cell>
          <cell r="R2457">
            <v>0</v>
          </cell>
          <cell r="S2457">
            <v>0</v>
          </cell>
          <cell r="T2457">
            <v>0</v>
          </cell>
          <cell r="U2457">
            <v>0</v>
          </cell>
          <cell r="V2457">
            <v>0</v>
          </cell>
          <cell r="W2457">
            <v>0</v>
          </cell>
          <cell r="X2457">
            <v>0</v>
          </cell>
          <cell r="Y2457">
            <v>0</v>
          </cell>
          <cell r="Z2457">
            <v>0</v>
          </cell>
          <cell r="AA2457">
            <v>0</v>
          </cell>
          <cell r="AB2457">
            <v>0</v>
          </cell>
          <cell r="AC2457">
            <v>0</v>
          </cell>
          <cell r="AD2457">
            <v>0</v>
          </cell>
          <cell r="AE2457">
            <v>0</v>
          </cell>
          <cell r="AF2457">
            <v>0</v>
          </cell>
          <cell r="AG2457">
            <v>0</v>
          </cell>
          <cell r="AH2457">
            <v>0</v>
          </cell>
          <cell r="AI2457">
            <v>0</v>
          </cell>
        </row>
        <row r="2458">
          <cell r="C2458" t="str">
            <v>SL1126700</v>
          </cell>
          <cell r="D2458">
            <v>0</v>
          </cell>
          <cell r="E2458">
            <v>0</v>
          </cell>
          <cell r="F2458">
            <v>0</v>
          </cell>
          <cell r="G2458">
            <v>0</v>
          </cell>
          <cell r="J2458">
            <v>0</v>
          </cell>
          <cell r="K2458">
            <v>0</v>
          </cell>
          <cell r="L2458">
            <v>0</v>
          </cell>
          <cell r="M2458">
            <v>0</v>
          </cell>
          <cell r="N2458">
            <v>0</v>
          </cell>
          <cell r="O2458">
            <v>0</v>
          </cell>
          <cell r="P2458">
            <v>0</v>
          </cell>
          <cell r="Q2458">
            <v>0</v>
          </cell>
          <cell r="R2458">
            <v>0</v>
          </cell>
          <cell r="S2458">
            <v>0</v>
          </cell>
          <cell r="T2458">
            <v>0</v>
          </cell>
          <cell r="U2458">
            <v>0</v>
          </cell>
          <cell r="V2458">
            <v>0</v>
          </cell>
          <cell r="W2458">
            <v>0</v>
          </cell>
          <cell r="X2458">
            <v>0</v>
          </cell>
          <cell r="Y2458">
            <v>0</v>
          </cell>
          <cell r="Z2458">
            <v>0</v>
          </cell>
          <cell r="AA2458">
            <v>0</v>
          </cell>
          <cell r="AB2458">
            <v>0</v>
          </cell>
          <cell r="AC2458">
            <v>0</v>
          </cell>
          <cell r="AD2458">
            <v>0</v>
          </cell>
          <cell r="AE2458">
            <v>0</v>
          </cell>
          <cell r="AF2458">
            <v>0</v>
          </cell>
          <cell r="AG2458">
            <v>0</v>
          </cell>
          <cell r="AH2458">
            <v>0</v>
          </cell>
          <cell r="AI2458">
            <v>0</v>
          </cell>
        </row>
        <row r="2459">
          <cell r="C2459" t="str">
            <v>SL1126800</v>
          </cell>
          <cell r="D2459">
            <v>0</v>
          </cell>
          <cell r="E2459">
            <v>0</v>
          </cell>
          <cell r="F2459">
            <v>0</v>
          </cell>
          <cell r="G2459">
            <v>0</v>
          </cell>
          <cell r="J2459">
            <v>0</v>
          </cell>
          <cell r="K2459">
            <v>0</v>
          </cell>
          <cell r="L2459">
            <v>0</v>
          </cell>
          <cell r="M2459">
            <v>0</v>
          </cell>
          <cell r="N2459">
            <v>0</v>
          </cell>
          <cell r="O2459">
            <v>0</v>
          </cell>
          <cell r="P2459">
            <v>0</v>
          </cell>
          <cell r="Q2459">
            <v>0</v>
          </cell>
          <cell r="R2459">
            <v>0</v>
          </cell>
          <cell r="S2459">
            <v>0</v>
          </cell>
          <cell r="T2459">
            <v>0</v>
          </cell>
          <cell r="U2459">
            <v>0</v>
          </cell>
          <cell r="V2459">
            <v>0</v>
          </cell>
          <cell r="W2459">
            <v>0</v>
          </cell>
          <cell r="X2459">
            <v>0</v>
          </cell>
          <cell r="Y2459">
            <v>0</v>
          </cell>
          <cell r="Z2459">
            <v>0</v>
          </cell>
          <cell r="AA2459">
            <v>0</v>
          </cell>
          <cell r="AB2459">
            <v>0</v>
          </cell>
          <cell r="AC2459">
            <v>0</v>
          </cell>
          <cell r="AD2459">
            <v>0</v>
          </cell>
          <cell r="AE2459">
            <v>0</v>
          </cell>
          <cell r="AF2459">
            <v>0</v>
          </cell>
          <cell r="AG2459">
            <v>0</v>
          </cell>
          <cell r="AH2459">
            <v>0</v>
          </cell>
          <cell r="AI2459">
            <v>0</v>
          </cell>
        </row>
        <row r="2460">
          <cell r="C2460" t="str">
            <v>SL1126900</v>
          </cell>
          <cell r="D2460">
            <v>0</v>
          </cell>
          <cell r="E2460">
            <v>0</v>
          </cell>
          <cell r="F2460">
            <v>0</v>
          </cell>
          <cell r="G2460">
            <v>0</v>
          </cell>
          <cell r="J2460">
            <v>0</v>
          </cell>
          <cell r="K2460">
            <v>0</v>
          </cell>
          <cell r="L2460">
            <v>0</v>
          </cell>
          <cell r="M2460">
            <v>0</v>
          </cell>
          <cell r="N2460">
            <v>0</v>
          </cell>
          <cell r="O2460">
            <v>0</v>
          </cell>
          <cell r="P2460">
            <v>0</v>
          </cell>
          <cell r="Q2460">
            <v>0</v>
          </cell>
          <cell r="R2460">
            <v>0</v>
          </cell>
          <cell r="S2460">
            <v>0</v>
          </cell>
          <cell r="T2460">
            <v>0</v>
          </cell>
          <cell r="U2460">
            <v>0</v>
          </cell>
          <cell r="V2460">
            <v>0</v>
          </cell>
          <cell r="W2460">
            <v>0</v>
          </cell>
          <cell r="X2460">
            <v>0</v>
          </cell>
          <cell r="Y2460">
            <v>0</v>
          </cell>
          <cell r="Z2460">
            <v>0</v>
          </cell>
          <cell r="AA2460">
            <v>0</v>
          </cell>
          <cell r="AB2460">
            <v>0</v>
          </cell>
          <cell r="AC2460">
            <v>0</v>
          </cell>
          <cell r="AD2460">
            <v>0</v>
          </cell>
          <cell r="AE2460">
            <v>0</v>
          </cell>
          <cell r="AF2460">
            <v>0</v>
          </cell>
          <cell r="AG2460">
            <v>0</v>
          </cell>
          <cell r="AH2460">
            <v>0</v>
          </cell>
          <cell r="AI2460">
            <v>0</v>
          </cell>
        </row>
        <row r="2461">
          <cell r="C2461" t="str">
            <v>SL1127000</v>
          </cell>
          <cell r="D2461">
            <v>0</v>
          </cell>
          <cell r="E2461">
            <v>0</v>
          </cell>
          <cell r="F2461">
            <v>0</v>
          </cell>
          <cell r="G2461">
            <v>0</v>
          </cell>
          <cell r="J2461">
            <v>0</v>
          </cell>
          <cell r="K2461">
            <v>0</v>
          </cell>
          <cell r="L2461">
            <v>0</v>
          </cell>
          <cell r="M2461">
            <v>0</v>
          </cell>
          <cell r="N2461">
            <v>0</v>
          </cell>
          <cell r="O2461">
            <v>0</v>
          </cell>
          <cell r="P2461">
            <v>0</v>
          </cell>
          <cell r="Q2461">
            <v>0</v>
          </cell>
          <cell r="R2461">
            <v>0</v>
          </cell>
          <cell r="S2461">
            <v>0</v>
          </cell>
          <cell r="T2461">
            <v>0</v>
          </cell>
          <cell r="U2461">
            <v>0</v>
          </cell>
          <cell r="V2461">
            <v>0</v>
          </cell>
          <cell r="W2461">
            <v>0</v>
          </cell>
          <cell r="X2461">
            <v>0</v>
          </cell>
          <cell r="Y2461">
            <v>0</v>
          </cell>
          <cell r="Z2461">
            <v>0</v>
          </cell>
          <cell r="AA2461">
            <v>0</v>
          </cell>
          <cell r="AB2461">
            <v>0</v>
          </cell>
          <cell r="AC2461">
            <v>0</v>
          </cell>
          <cell r="AD2461">
            <v>0</v>
          </cell>
          <cell r="AE2461">
            <v>0</v>
          </cell>
          <cell r="AF2461">
            <v>0</v>
          </cell>
          <cell r="AG2461">
            <v>0</v>
          </cell>
          <cell r="AH2461">
            <v>0</v>
          </cell>
          <cell r="AI2461">
            <v>0</v>
          </cell>
        </row>
        <row r="2462">
          <cell r="C2462" t="str">
            <v>SL1127100</v>
          </cell>
          <cell r="D2462">
            <v>0</v>
          </cell>
          <cell r="E2462">
            <v>0</v>
          </cell>
          <cell r="F2462">
            <v>0</v>
          </cell>
          <cell r="G2462">
            <v>0</v>
          </cell>
          <cell r="J2462">
            <v>0</v>
          </cell>
          <cell r="K2462">
            <v>0</v>
          </cell>
          <cell r="L2462">
            <v>0</v>
          </cell>
          <cell r="M2462">
            <v>0</v>
          </cell>
          <cell r="N2462">
            <v>0</v>
          </cell>
          <cell r="O2462">
            <v>0</v>
          </cell>
          <cell r="P2462">
            <v>0</v>
          </cell>
          <cell r="Q2462">
            <v>0</v>
          </cell>
          <cell r="R2462">
            <v>0</v>
          </cell>
          <cell r="S2462">
            <v>0</v>
          </cell>
          <cell r="T2462">
            <v>0</v>
          </cell>
          <cell r="U2462">
            <v>0</v>
          </cell>
          <cell r="V2462">
            <v>0</v>
          </cell>
          <cell r="W2462">
            <v>0</v>
          </cell>
          <cell r="X2462">
            <v>0</v>
          </cell>
          <cell r="Y2462">
            <v>0</v>
          </cell>
          <cell r="Z2462">
            <v>0</v>
          </cell>
          <cell r="AA2462">
            <v>0</v>
          </cell>
          <cell r="AB2462">
            <v>0</v>
          </cell>
          <cell r="AC2462">
            <v>0</v>
          </cell>
          <cell r="AD2462">
            <v>0</v>
          </cell>
          <cell r="AE2462">
            <v>0</v>
          </cell>
          <cell r="AF2462">
            <v>0</v>
          </cell>
          <cell r="AG2462">
            <v>0</v>
          </cell>
          <cell r="AH2462">
            <v>0</v>
          </cell>
          <cell r="AI2462">
            <v>0</v>
          </cell>
        </row>
        <row r="2463">
          <cell r="C2463" t="str">
            <v>SL1127200</v>
          </cell>
          <cell r="D2463">
            <v>0</v>
          </cell>
          <cell r="E2463">
            <v>0</v>
          </cell>
          <cell r="F2463">
            <v>0</v>
          </cell>
          <cell r="G2463">
            <v>0</v>
          </cell>
          <cell r="J2463">
            <v>0</v>
          </cell>
          <cell r="K2463">
            <v>0</v>
          </cell>
          <cell r="L2463">
            <v>0</v>
          </cell>
          <cell r="M2463">
            <v>0</v>
          </cell>
          <cell r="N2463">
            <v>0</v>
          </cell>
          <cell r="O2463">
            <v>0</v>
          </cell>
          <cell r="P2463">
            <v>0</v>
          </cell>
          <cell r="Q2463">
            <v>0</v>
          </cell>
          <cell r="R2463">
            <v>0</v>
          </cell>
          <cell r="S2463">
            <v>0</v>
          </cell>
          <cell r="T2463">
            <v>0</v>
          </cell>
          <cell r="U2463">
            <v>0</v>
          </cell>
          <cell r="V2463">
            <v>0</v>
          </cell>
          <cell r="W2463">
            <v>0</v>
          </cell>
          <cell r="X2463">
            <v>0</v>
          </cell>
          <cell r="Y2463">
            <v>0</v>
          </cell>
          <cell r="Z2463">
            <v>0</v>
          </cell>
          <cell r="AA2463">
            <v>0</v>
          </cell>
          <cell r="AB2463">
            <v>0</v>
          </cell>
          <cell r="AC2463">
            <v>0</v>
          </cell>
          <cell r="AD2463">
            <v>0</v>
          </cell>
          <cell r="AE2463">
            <v>0</v>
          </cell>
          <cell r="AF2463">
            <v>0</v>
          </cell>
          <cell r="AG2463">
            <v>0</v>
          </cell>
          <cell r="AH2463">
            <v>0</v>
          </cell>
          <cell r="AI2463">
            <v>0</v>
          </cell>
        </row>
        <row r="2464">
          <cell r="C2464" t="str">
            <v>SL1127300</v>
          </cell>
          <cell r="D2464">
            <v>0</v>
          </cell>
          <cell r="E2464">
            <v>0</v>
          </cell>
          <cell r="F2464">
            <v>0</v>
          </cell>
          <cell r="G2464">
            <v>0</v>
          </cell>
          <cell r="J2464">
            <v>0</v>
          </cell>
          <cell r="K2464">
            <v>0</v>
          </cell>
          <cell r="L2464">
            <v>0</v>
          </cell>
          <cell r="M2464">
            <v>0</v>
          </cell>
          <cell r="N2464">
            <v>0</v>
          </cell>
          <cell r="O2464">
            <v>0</v>
          </cell>
          <cell r="P2464">
            <v>0</v>
          </cell>
          <cell r="Q2464">
            <v>0</v>
          </cell>
          <cell r="R2464">
            <v>0</v>
          </cell>
          <cell r="S2464">
            <v>0</v>
          </cell>
          <cell r="T2464">
            <v>0</v>
          </cell>
          <cell r="U2464">
            <v>0</v>
          </cell>
          <cell r="V2464">
            <v>0</v>
          </cell>
          <cell r="W2464">
            <v>0</v>
          </cell>
          <cell r="X2464">
            <v>0</v>
          </cell>
          <cell r="Y2464">
            <v>0</v>
          </cell>
          <cell r="Z2464">
            <v>0</v>
          </cell>
          <cell r="AA2464">
            <v>0</v>
          </cell>
          <cell r="AB2464">
            <v>0</v>
          </cell>
          <cell r="AC2464">
            <v>0</v>
          </cell>
          <cell r="AD2464">
            <v>0</v>
          </cell>
          <cell r="AE2464">
            <v>0</v>
          </cell>
          <cell r="AF2464">
            <v>0</v>
          </cell>
          <cell r="AG2464">
            <v>0</v>
          </cell>
          <cell r="AH2464">
            <v>0</v>
          </cell>
          <cell r="AI2464">
            <v>0</v>
          </cell>
        </row>
        <row r="2465">
          <cell r="C2465" t="str">
            <v>SL1127400</v>
          </cell>
          <cell r="D2465">
            <v>0</v>
          </cell>
          <cell r="E2465">
            <v>0</v>
          </cell>
          <cell r="F2465">
            <v>0</v>
          </cell>
          <cell r="G2465">
            <v>0</v>
          </cell>
          <cell r="J2465">
            <v>0</v>
          </cell>
          <cell r="K2465">
            <v>0</v>
          </cell>
          <cell r="L2465">
            <v>0</v>
          </cell>
          <cell r="M2465">
            <v>0</v>
          </cell>
          <cell r="N2465">
            <v>0</v>
          </cell>
          <cell r="O2465">
            <v>0</v>
          </cell>
          <cell r="P2465">
            <v>0</v>
          </cell>
          <cell r="Q2465">
            <v>0</v>
          </cell>
          <cell r="R2465">
            <v>0</v>
          </cell>
          <cell r="S2465">
            <v>0</v>
          </cell>
          <cell r="T2465">
            <v>0</v>
          </cell>
          <cell r="U2465">
            <v>0</v>
          </cell>
          <cell r="V2465">
            <v>0</v>
          </cell>
          <cell r="W2465">
            <v>0</v>
          </cell>
          <cell r="X2465">
            <v>0</v>
          </cell>
          <cell r="Y2465">
            <v>0</v>
          </cell>
          <cell r="Z2465">
            <v>0</v>
          </cell>
          <cell r="AA2465">
            <v>0</v>
          </cell>
          <cell r="AB2465">
            <v>0</v>
          </cell>
          <cell r="AC2465">
            <v>0</v>
          </cell>
          <cell r="AD2465">
            <v>0</v>
          </cell>
          <cell r="AE2465">
            <v>0</v>
          </cell>
          <cell r="AF2465">
            <v>0</v>
          </cell>
          <cell r="AG2465">
            <v>0</v>
          </cell>
          <cell r="AH2465">
            <v>0</v>
          </cell>
          <cell r="AI2465">
            <v>0</v>
          </cell>
        </row>
        <row r="2466">
          <cell r="C2466" t="str">
            <v>SL1127500</v>
          </cell>
          <cell r="D2466">
            <v>0</v>
          </cell>
          <cell r="E2466">
            <v>0</v>
          </cell>
          <cell r="F2466">
            <v>0</v>
          </cell>
          <cell r="G2466">
            <v>0</v>
          </cell>
          <cell r="J2466">
            <v>0</v>
          </cell>
          <cell r="K2466">
            <v>0</v>
          </cell>
          <cell r="L2466">
            <v>0</v>
          </cell>
          <cell r="M2466">
            <v>0</v>
          </cell>
          <cell r="N2466">
            <v>0</v>
          </cell>
          <cell r="O2466">
            <v>0</v>
          </cell>
          <cell r="P2466">
            <v>0</v>
          </cell>
          <cell r="Q2466">
            <v>0</v>
          </cell>
          <cell r="R2466">
            <v>0</v>
          </cell>
          <cell r="S2466">
            <v>0</v>
          </cell>
          <cell r="T2466">
            <v>0</v>
          </cell>
          <cell r="U2466">
            <v>0</v>
          </cell>
          <cell r="V2466">
            <v>0</v>
          </cell>
          <cell r="W2466">
            <v>0</v>
          </cell>
          <cell r="X2466">
            <v>0</v>
          </cell>
          <cell r="Y2466">
            <v>0</v>
          </cell>
          <cell r="Z2466">
            <v>0</v>
          </cell>
          <cell r="AA2466">
            <v>0</v>
          </cell>
          <cell r="AB2466">
            <v>0</v>
          </cell>
          <cell r="AC2466">
            <v>0</v>
          </cell>
          <cell r="AD2466">
            <v>0</v>
          </cell>
          <cell r="AE2466">
            <v>0</v>
          </cell>
          <cell r="AF2466">
            <v>0</v>
          </cell>
          <cell r="AG2466">
            <v>0</v>
          </cell>
          <cell r="AH2466">
            <v>0</v>
          </cell>
          <cell r="AI2466">
            <v>0</v>
          </cell>
        </row>
        <row r="2467">
          <cell r="C2467" t="str">
            <v>SL1127600</v>
          </cell>
          <cell r="D2467">
            <v>0</v>
          </cell>
          <cell r="E2467">
            <v>0</v>
          </cell>
          <cell r="F2467">
            <v>0</v>
          </cell>
          <cell r="G2467">
            <v>0</v>
          </cell>
          <cell r="J2467">
            <v>0</v>
          </cell>
          <cell r="K2467">
            <v>0</v>
          </cell>
          <cell r="L2467">
            <v>0</v>
          </cell>
          <cell r="M2467">
            <v>0</v>
          </cell>
          <cell r="N2467">
            <v>0</v>
          </cell>
          <cell r="O2467">
            <v>0</v>
          </cell>
          <cell r="P2467">
            <v>0</v>
          </cell>
          <cell r="Q2467">
            <v>0</v>
          </cell>
          <cell r="R2467">
            <v>0</v>
          </cell>
          <cell r="S2467">
            <v>0</v>
          </cell>
          <cell r="T2467">
            <v>0</v>
          </cell>
          <cell r="U2467">
            <v>0</v>
          </cell>
          <cell r="V2467">
            <v>0</v>
          </cell>
          <cell r="W2467">
            <v>0</v>
          </cell>
          <cell r="X2467">
            <v>0</v>
          </cell>
          <cell r="Y2467">
            <v>0</v>
          </cell>
          <cell r="Z2467">
            <v>0</v>
          </cell>
          <cell r="AA2467">
            <v>0</v>
          </cell>
          <cell r="AB2467">
            <v>0</v>
          </cell>
          <cell r="AC2467">
            <v>0</v>
          </cell>
          <cell r="AD2467">
            <v>0</v>
          </cell>
          <cell r="AE2467">
            <v>0</v>
          </cell>
          <cell r="AF2467">
            <v>0</v>
          </cell>
          <cell r="AG2467">
            <v>0</v>
          </cell>
          <cell r="AH2467">
            <v>0</v>
          </cell>
          <cell r="AI2467">
            <v>0</v>
          </cell>
        </row>
        <row r="2468">
          <cell r="C2468" t="str">
            <v>SL1127700</v>
          </cell>
          <cell r="D2468">
            <v>0</v>
          </cell>
          <cell r="E2468">
            <v>0</v>
          </cell>
          <cell r="F2468">
            <v>0</v>
          </cell>
          <cell r="G2468">
            <v>0</v>
          </cell>
          <cell r="J2468">
            <v>0</v>
          </cell>
          <cell r="K2468">
            <v>0</v>
          </cell>
          <cell r="L2468">
            <v>0</v>
          </cell>
          <cell r="M2468">
            <v>0</v>
          </cell>
          <cell r="N2468">
            <v>0</v>
          </cell>
          <cell r="O2468">
            <v>0</v>
          </cell>
          <cell r="P2468">
            <v>0</v>
          </cell>
          <cell r="Q2468">
            <v>0</v>
          </cell>
          <cell r="R2468">
            <v>0</v>
          </cell>
          <cell r="S2468">
            <v>0</v>
          </cell>
          <cell r="T2468">
            <v>0</v>
          </cell>
          <cell r="U2468">
            <v>0</v>
          </cell>
          <cell r="V2468">
            <v>0</v>
          </cell>
          <cell r="W2468">
            <v>0</v>
          </cell>
          <cell r="X2468">
            <v>0</v>
          </cell>
          <cell r="Y2468">
            <v>0</v>
          </cell>
          <cell r="Z2468">
            <v>0</v>
          </cell>
          <cell r="AA2468">
            <v>0</v>
          </cell>
          <cell r="AB2468">
            <v>0</v>
          </cell>
          <cell r="AC2468">
            <v>0</v>
          </cell>
          <cell r="AD2468">
            <v>0</v>
          </cell>
          <cell r="AE2468">
            <v>0</v>
          </cell>
          <cell r="AF2468">
            <v>0</v>
          </cell>
          <cell r="AG2468">
            <v>0</v>
          </cell>
          <cell r="AH2468">
            <v>0</v>
          </cell>
          <cell r="AI2468">
            <v>0</v>
          </cell>
        </row>
        <row r="2469">
          <cell r="C2469" t="str">
            <v>SL1127800</v>
          </cell>
          <cell r="D2469">
            <v>0</v>
          </cell>
          <cell r="E2469">
            <v>0</v>
          </cell>
          <cell r="F2469">
            <v>0</v>
          </cell>
          <cell r="G2469">
            <v>0</v>
          </cell>
          <cell r="J2469">
            <v>0</v>
          </cell>
          <cell r="K2469">
            <v>0</v>
          </cell>
          <cell r="L2469">
            <v>0</v>
          </cell>
          <cell r="M2469">
            <v>0</v>
          </cell>
          <cell r="N2469">
            <v>0</v>
          </cell>
          <cell r="O2469">
            <v>0</v>
          </cell>
          <cell r="P2469">
            <v>0</v>
          </cell>
          <cell r="Q2469">
            <v>0</v>
          </cell>
          <cell r="R2469">
            <v>0</v>
          </cell>
          <cell r="S2469">
            <v>0</v>
          </cell>
          <cell r="T2469">
            <v>0</v>
          </cell>
          <cell r="U2469">
            <v>0</v>
          </cell>
          <cell r="V2469">
            <v>0</v>
          </cell>
          <cell r="W2469">
            <v>0</v>
          </cell>
          <cell r="X2469">
            <v>0</v>
          </cell>
          <cell r="Y2469">
            <v>0</v>
          </cell>
          <cell r="Z2469">
            <v>0</v>
          </cell>
          <cell r="AA2469">
            <v>0</v>
          </cell>
          <cell r="AB2469">
            <v>0</v>
          </cell>
          <cell r="AC2469">
            <v>0</v>
          </cell>
          <cell r="AD2469">
            <v>0</v>
          </cell>
          <cell r="AE2469">
            <v>0</v>
          </cell>
          <cell r="AF2469">
            <v>0</v>
          </cell>
          <cell r="AG2469">
            <v>0</v>
          </cell>
          <cell r="AH2469">
            <v>0</v>
          </cell>
          <cell r="AI2469">
            <v>0</v>
          </cell>
        </row>
        <row r="2470">
          <cell r="C2470" t="str">
            <v>SL1127900</v>
          </cell>
          <cell r="D2470">
            <v>0</v>
          </cell>
          <cell r="E2470">
            <v>0</v>
          </cell>
          <cell r="F2470">
            <v>0</v>
          </cell>
          <cell r="G2470">
            <v>0</v>
          </cell>
          <cell r="J2470">
            <v>0</v>
          </cell>
          <cell r="K2470">
            <v>0</v>
          </cell>
          <cell r="L2470">
            <v>0</v>
          </cell>
          <cell r="M2470">
            <v>0</v>
          </cell>
          <cell r="N2470">
            <v>0</v>
          </cell>
          <cell r="O2470">
            <v>0</v>
          </cell>
          <cell r="P2470">
            <v>0</v>
          </cell>
          <cell r="Q2470">
            <v>0</v>
          </cell>
          <cell r="R2470">
            <v>0</v>
          </cell>
          <cell r="S2470">
            <v>0</v>
          </cell>
          <cell r="T2470">
            <v>0</v>
          </cell>
          <cell r="U2470">
            <v>0</v>
          </cell>
          <cell r="V2470">
            <v>0</v>
          </cell>
          <cell r="W2470">
            <v>0</v>
          </cell>
          <cell r="X2470">
            <v>0</v>
          </cell>
          <cell r="Y2470">
            <v>0</v>
          </cell>
          <cell r="Z2470">
            <v>0</v>
          </cell>
          <cell r="AA2470">
            <v>0</v>
          </cell>
          <cell r="AB2470">
            <v>0</v>
          </cell>
          <cell r="AC2470">
            <v>0</v>
          </cell>
          <cell r="AD2470">
            <v>0</v>
          </cell>
          <cell r="AE2470">
            <v>0</v>
          </cell>
          <cell r="AF2470">
            <v>0</v>
          </cell>
          <cell r="AG2470">
            <v>0</v>
          </cell>
          <cell r="AH2470">
            <v>0</v>
          </cell>
          <cell r="AI2470">
            <v>0</v>
          </cell>
        </row>
        <row r="2471">
          <cell r="C2471" t="str">
            <v>SL1128000</v>
          </cell>
          <cell r="D2471">
            <v>0</v>
          </cell>
          <cell r="E2471">
            <v>0</v>
          </cell>
          <cell r="F2471">
            <v>0</v>
          </cell>
          <cell r="G2471">
            <v>0</v>
          </cell>
          <cell r="J2471">
            <v>0</v>
          </cell>
          <cell r="K2471">
            <v>0</v>
          </cell>
          <cell r="L2471">
            <v>0</v>
          </cell>
          <cell r="M2471">
            <v>0</v>
          </cell>
          <cell r="N2471">
            <v>0</v>
          </cell>
          <cell r="O2471">
            <v>0</v>
          </cell>
          <cell r="P2471">
            <v>0</v>
          </cell>
          <cell r="Q2471">
            <v>0</v>
          </cell>
          <cell r="R2471">
            <v>0</v>
          </cell>
          <cell r="S2471">
            <v>0</v>
          </cell>
          <cell r="T2471">
            <v>0</v>
          </cell>
          <cell r="U2471">
            <v>0</v>
          </cell>
          <cell r="V2471">
            <v>0</v>
          </cell>
          <cell r="W2471">
            <v>0</v>
          </cell>
          <cell r="X2471">
            <v>0</v>
          </cell>
          <cell r="Y2471">
            <v>0</v>
          </cell>
          <cell r="Z2471">
            <v>0</v>
          </cell>
          <cell r="AA2471">
            <v>0</v>
          </cell>
          <cell r="AB2471">
            <v>0</v>
          </cell>
          <cell r="AC2471">
            <v>0</v>
          </cell>
          <cell r="AD2471">
            <v>0</v>
          </cell>
          <cell r="AE2471">
            <v>0</v>
          </cell>
          <cell r="AF2471">
            <v>0</v>
          </cell>
          <cell r="AG2471">
            <v>0</v>
          </cell>
          <cell r="AH2471">
            <v>0</v>
          </cell>
          <cell r="AI2471">
            <v>0</v>
          </cell>
        </row>
        <row r="2472">
          <cell r="C2472" t="str">
            <v>SL1128100</v>
          </cell>
          <cell r="D2472">
            <v>0</v>
          </cell>
          <cell r="E2472">
            <v>0</v>
          </cell>
          <cell r="F2472">
            <v>0</v>
          </cell>
          <cell r="G2472">
            <v>0</v>
          </cell>
          <cell r="J2472">
            <v>0</v>
          </cell>
          <cell r="K2472">
            <v>0</v>
          </cell>
          <cell r="L2472">
            <v>0</v>
          </cell>
          <cell r="M2472">
            <v>0</v>
          </cell>
          <cell r="N2472">
            <v>0</v>
          </cell>
          <cell r="O2472">
            <v>0</v>
          </cell>
          <cell r="P2472">
            <v>0</v>
          </cell>
          <cell r="Q2472">
            <v>0</v>
          </cell>
          <cell r="R2472">
            <v>0</v>
          </cell>
          <cell r="S2472">
            <v>0</v>
          </cell>
          <cell r="T2472">
            <v>0</v>
          </cell>
          <cell r="U2472">
            <v>0</v>
          </cell>
          <cell r="V2472">
            <v>0</v>
          </cell>
          <cell r="W2472">
            <v>0</v>
          </cell>
          <cell r="X2472">
            <v>0</v>
          </cell>
          <cell r="Y2472">
            <v>0</v>
          </cell>
          <cell r="Z2472">
            <v>0</v>
          </cell>
          <cell r="AA2472">
            <v>0</v>
          </cell>
          <cell r="AB2472">
            <v>0</v>
          </cell>
          <cell r="AC2472">
            <v>0</v>
          </cell>
          <cell r="AD2472">
            <v>0</v>
          </cell>
          <cell r="AE2472">
            <v>0</v>
          </cell>
          <cell r="AF2472">
            <v>0</v>
          </cell>
          <cell r="AG2472">
            <v>0</v>
          </cell>
          <cell r="AH2472">
            <v>0</v>
          </cell>
          <cell r="AI2472">
            <v>0</v>
          </cell>
        </row>
        <row r="2473">
          <cell r="C2473" t="str">
            <v>SL1128200</v>
          </cell>
          <cell r="D2473">
            <v>0</v>
          </cell>
          <cell r="E2473">
            <v>0</v>
          </cell>
          <cell r="F2473">
            <v>0</v>
          </cell>
          <cell r="G2473">
            <v>0</v>
          </cell>
          <cell r="J2473">
            <v>0</v>
          </cell>
          <cell r="K2473">
            <v>0</v>
          </cell>
          <cell r="L2473">
            <v>0</v>
          </cell>
          <cell r="M2473">
            <v>0</v>
          </cell>
          <cell r="N2473">
            <v>0</v>
          </cell>
          <cell r="O2473">
            <v>0</v>
          </cell>
          <cell r="P2473">
            <v>0</v>
          </cell>
          <cell r="Q2473">
            <v>0</v>
          </cell>
          <cell r="R2473">
            <v>0</v>
          </cell>
          <cell r="S2473">
            <v>0</v>
          </cell>
          <cell r="T2473">
            <v>0</v>
          </cell>
          <cell r="U2473">
            <v>0</v>
          </cell>
          <cell r="V2473">
            <v>0</v>
          </cell>
          <cell r="W2473">
            <v>0</v>
          </cell>
          <cell r="X2473">
            <v>0</v>
          </cell>
          <cell r="Y2473">
            <v>0</v>
          </cell>
          <cell r="Z2473">
            <v>0</v>
          </cell>
          <cell r="AA2473">
            <v>0</v>
          </cell>
          <cell r="AB2473">
            <v>0</v>
          </cell>
          <cell r="AC2473">
            <v>0</v>
          </cell>
          <cell r="AD2473">
            <v>0</v>
          </cell>
          <cell r="AE2473">
            <v>0</v>
          </cell>
          <cell r="AF2473">
            <v>0</v>
          </cell>
          <cell r="AG2473">
            <v>0</v>
          </cell>
          <cell r="AH2473">
            <v>0</v>
          </cell>
          <cell r="AI2473">
            <v>0</v>
          </cell>
        </row>
        <row r="2474">
          <cell r="C2474" t="str">
            <v>SL1128300</v>
          </cell>
          <cell r="D2474">
            <v>0</v>
          </cell>
          <cell r="E2474">
            <v>0</v>
          </cell>
          <cell r="F2474">
            <v>0</v>
          </cell>
          <cell r="G2474">
            <v>0</v>
          </cell>
          <cell r="J2474">
            <v>0</v>
          </cell>
          <cell r="K2474">
            <v>0</v>
          </cell>
          <cell r="L2474">
            <v>0</v>
          </cell>
          <cell r="M2474">
            <v>0</v>
          </cell>
          <cell r="N2474">
            <v>0</v>
          </cell>
          <cell r="O2474">
            <v>0</v>
          </cell>
          <cell r="P2474">
            <v>0</v>
          </cell>
          <cell r="Q2474">
            <v>0</v>
          </cell>
          <cell r="R2474">
            <v>0</v>
          </cell>
          <cell r="S2474">
            <v>0</v>
          </cell>
          <cell r="T2474">
            <v>0</v>
          </cell>
          <cell r="U2474">
            <v>0</v>
          </cell>
          <cell r="V2474">
            <v>0</v>
          </cell>
          <cell r="W2474">
            <v>0</v>
          </cell>
          <cell r="X2474">
            <v>0</v>
          </cell>
          <cell r="Y2474">
            <v>0</v>
          </cell>
          <cell r="Z2474">
            <v>0</v>
          </cell>
          <cell r="AA2474">
            <v>0</v>
          </cell>
          <cell r="AB2474">
            <v>0</v>
          </cell>
          <cell r="AC2474">
            <v>0</v>
          </cell>
          <cell r="AD2474">
            <v>0</v>
          </cell>
          <cell r="AE2474">
            <v>0</v>
          </cell>
          <cell r="AF2474">
            <v>0</v>
          </cell>
          <cell r="AG2474">
            <v>0</v>
          </cell>
          <cell r="AH2474">
            <v>0</v>
          </cell>
          <cell r="AI2474">
            <v>0</v>
          </cell>
        </row>
        <row r="2475">
          <cell r="C2475" t="str">
            <v>SL1128400</v>
          </cell>
          <cell r="D2475">
            <v>0</v>
          </cell>
          <cell r="E2475">
            <v>0</v>
          </cell>
          <cell r="F2475">
            <v>0</v>
          </cell>
          <cell r="G2475">
            <v>0</v>
          </cell>
          <cell r="J2475">
            <v>0</v>
          </cell>
          <cell r="K2475">
            <v>0</v>
          </cell>
          <cell r="L2475">
            <v>0</v>
          </cell>
          <cell r="M2475">
            <v>0</v>
          </cell>
          <cell r="N2475">
            <v>0</v>
          </cell>
          <cell r="O2475">
            <v>0</v>
          </cell>
          <cell r="P2475">
            <v>0</v>
          </cell>
          <cell r="Q2475">
            <v>0</v>
          </cell>
          <cell r="R2475">
            <v>0</v>
          </cell>
          <cell r="S2475">
            <v>0</v>
          </cell>
          <cell r="T2475">
            <v>0</v>
          </cell>
          <cell r="U2475">
            <v>0</v>
          </cell>
          <cell r="V2475">
            <v>0</v>
          </cell>
          <cell r="W2475">
            <v>0</v>
          </cell>
          <cell r="X2475">
            <v>0</v>
          </cell>
          <cell r="Y2475">
            <v>0</v>
          </cell>
          <cell r="Z2475">
            <v>0</v>
          </cell>
          <cell r="AA2475">
            <v>0</v>
          </cell>
          <cell r="AB2475">
            <v>0</v>
          </cell>
          <cell r="AC2475">
            <v>0</v>
          </cell>
          <cell r="AD2475">
            <v>0</v>
          </cell>
          <cell r="AE2475">
            <v>0</v>
          </cell>
          <cell r="AF2475">
            <v>0</v>
          </cell>
          <cell r="AG2475">
            <v>0</v>
          </cell>
          <cell r="AH2475">
            <v>0</v>
          </cell>
          <cell r="AI2475">
            <v>0</v>
          </cell>
        </row>
        <row r="2476">
          <cell r="C2476" t="str">
            <v>SL1128500</v>
          </cell>
          <cell r="D2476">
            <v>0</v>
          </cell>
          <cell r="E2476">
            <v>0</v>
          </cell>
          <cell r="F2476">
            <v>0</v>
          </cell>
          <cell r="G2476">
            <v>0</v>
          </cell>
          <cell r="J2476">
            <v>0</v>
          </cell>
          <cell r="K2476">
            <v>0</v>
          </cell>
          <cell r="L2476">
            <v>0</v>
          </cell>
          <cell r="M2476">
            <v>0</v>
          </cell>
          <cell r="N2476">
            <v>0</v>
          </cell>
          <cell r="O2476">
            <v>0</v>
          </cell>
          <cell r="P2476">
            <v>0</v>
          </cell>
          <cell r="Q2476">
            <v>0</v>
          </cell>
          <cell r="R2476">
            <v>0</v>
          </cell>
          <cell r="S2476">
            <v>0</v>
          </cell>
          <cell r="T2476">
            <v>0</v>
          </cell>
          <cell r="U2476">
            <v>0</v>
          </cell>
          <cell r="V2476">
            <v>0</v>
          </cell>
          <cell r="W2476">
            <v>0</v>
          </cell>
          <cell r="X2476">
            <v>0</v>
          </cell>
          <cell r="Y2476">
            <v>0</v>
          </cell>
          <cell r="Z2476">
            <v>0</v>
          </cell>
          <cell r="AA2476">
            <v>0</v>
          </cell>
          <cell r="AB2476">
            <v>0</v>
          </cell>
          <cell r="AC2476">
            <v>0</v>
          </cell>
          <cell r="AD2476">
            <v>0</v>
          </cell>
          <cell r="AE2476">
            <v>0</v>
          </cell>
          <cell r="AF2476">
            <v>0</v>
          </cell>
          <cell r="AG2476">
            <v>0</v>
          </cell>
          <cell r="AH2476">
            <v>0</v>
          </cell>
          <cell r="AI2476">
            <v>0</v>
          </cell>
        </row>
        <row r="2477">
          <cell r="C2477" t="str">
            <v>SL1128600</v>
          </cell>
          <cell r="D2477">
            <v>0</v>
          </cell>
          <cell r="E2477">
            <v>0</v>
          </cell>
          <cell r="F2477">
            <v>0</v>
          </cell>
          <cell r="G2477">
            <v>0</v>
          </cell>
          <cell r="J2477">
            <v>0</v>
          </cell>
          <cell r="K2477">
            <v>0</v>
          </cell>
          <cell r="L2477">
            <v>0</v>
          </cell>
          <cell r="M2477">
            <v>0</v>
          </cell>
          <cell r="N2477">
            <v>0</v>
          </cell>
          <cell r="O2477">
            <v>0</v>
          </cell>
          <cell r="P2477">
            <v>0</v>
          </cell>
          <cell r="Q2477">
            <v>0</v>
          </cell>
          <cell r="R2477">
            <v>0</v>
          </cell>
          <cell r="S2477">
            <v>0</v>
          </cell>
          <cell r="T2477">
            <v>0</v>
          </cell>
          <cell r="U2477">
            <v>0</v>
          </cell>
          <cell r="V2477">
            <v>0</v>
          </cell>
          <cell r="W2477">
            <v>0</v>
          </cell>
          <cell r="X2477">
            <v>0</v>
          </cell>
          <cell r="Y2477">
            <v>0</v>
          </cell>
          <cell r="Z2477">
            <v>0</v>
          </cell>
          <cell r="AA2477">
            <v>0</v>
          </cell>
          <cell r="AB2477">
            <v>0</v>
          </cell>
          <cell r="AC2477">
            <v>0</v>
          </cell>
          <cell r="AD2477">
            <v>0</v>
          </cell>
          <cell r="AE2477">
            <v>0</v>
          </cell>
          <cell r="AF2477">
            <v>0</v>
          </cell>
          <cell r="AG2477">
            <v>0</v>
          </cell>
          <cell r="AH2477">
            <v>0</v>
          </cell>
          <cell r="AI2477">
            <v>0</v>
          </cell>
        </row>
        <row r="2478">
          <cell r="C2478" t="str">
            <v>SL1128700</v>
          </cell>
          <cell r="D2478">
            <v>0</v>
          </cell>
          <cell r="E2478">
            <v>0</v>
          </cell>
          <cell r="F2478">
            <v>0</v>
          </cell>
          <cell r="G2478">
            <v>0</v>
          </cell>
          <cell r="J2478">
            <v>0</v>
          </cell>
          <cell r="K2478">
            <v>0</v>
          </cell>
          <cell r="L2478">
            <v>0</v>
          </cell>
          <cell r="M2478">
            <v>0</v>
          </cell>
          <cell r="N2478">
            <v>0</v>
          </cell>
          <cell r="O2478">
            <v>0</v>
          </cell>
          <cell r="P2478">
            <v>0</v>
          </cell>
          <cell r="Q2478">
            <v>0</v>
          </cell>
          <cell r="R2478">
            <v>0</v>
          </cell>
          <cell r="S2478">
            <v>0</v>
          </cell>
          <cell r="T2478">
            <v>0</v>
          </cell>
          <cell r="U2478">
            <v>0</v>
          </cell>
          <cell r="V2478">
            <v>0</v>
          </cell>
          <cell r="W2478">
            <v>0</v>
          </cell>
          <cell r="X2478">
            <v>0</v>
          </cell>
          <cell r="Y2478">
            <v>0</v>
          </cell>
          <cell r="Z2478">
            <v>0</v>
          </cell>
          <cell r="AA2478">
            <v>0</v>
          </cell>
          <cell r="AB2478">
            <v>0</v>
          </cell>
          <cell r="AC2478">
            <v>0</v>
          </cell>
          <cell r="AD2478">
            <v>0</v>
          </cell>
          <cell r="AE2478">
            <v>0</v>
          </cell>
          <cell r="AF2478">
            <v>0</v>
          </cell>
          <cell r="AG2478">
            <v>0</v>
          </cell>
          <cell r="AH2478">
            <v>0</v>
          </cell>
          <cell r="AI2478">
            <v>0</v>
          </cell>
        </row>
        <row r="2479">
          <cell r="C2479" t="str">
            <v>SL1128800</v>
          </cell>
          <cell r="D2479">
            <v>0</v>
          </cell>
          <cell r="E2479">
            <v>0</v>
          </cell>
          <cell r="F2479">
            <v>0</v>
          </cell>
          <cell r="G2479">
            <v>0</v>
          </cell>
          <cell r="J2479">
            <v>0</v>
          </cell>
          <cell r="K2479">
            <v>0</v>
          </cell>
          <cell r="L2479">
            <v>0</v>
          </cell>
          <cell r="M2479">
            <v>0</v>
          </cell>
          <cell r="N2479">
            <v>0</v>
          </cell>
          <cell r="O2479">
            <v>0</v>
          </cell>
          <cell r="P2479">
            <v>0</v>
          </cell>
          <cell r="Q2479">
            <v>0</v>
          </cell>
          <cell r="R2479">
            <v>0</v>
          </cell>
          <cell r="S2479">
            <v>0</v>
          </cell>
          <cell r="T2479">
            <v>0</v>
          </cell>
          <cell r="U2479">
            <v>0</v>
          </cell>
          <cell r="V2479">
            <v>0</v>
          </cell>
          <cell r="W2479">
            <v>0</v>
          </cell>
          <cell r="X2479">
            <v>0</v>
          </cell>
          <cell r="Y2479">
            <v>0</v>
          </cell>
          <cell r="Z2479">
            <v>0</v>
          </cell>
          <cell r="AA2479">
            <v>0</v>
          </cell>
          <cell r="AB2479">
            <v>0</v>
          </cell>
          <cell r="AC2479">
            <v>0</v>
          </cell>
          <cell r="AD2479">
            <v>0</v>
          </cell>
          <cell r="AE2479">
            <v>0</v>
          </cell>
          <cell r="AF2479">
            <v>0</v>
          </cell>
          <cell r="AG2479">
            <v>0</v>
          </cell>
          <cell r="AH2479">
            <v>0</v>
          </cell>
          <cell r="AI2479">
            <v>0</v>
          </cell>
        </row>
        <row r="2480">
          <cell r="C2480" t="str">
            <v>SL1128900</v>
          </cell>
          <cell r="D2480">
            <v>0</v>
          </cell>
          <cell r="E2480">
            <v>0</v>
          </cell>
          <cell r="F2480">
            <v>0</v>
          </cell>
          <cell r="G2480">
            <v>0</v>
          </cell>
          <cell r="J2480">
            <v>0</v>
          </cell>
          <cell r="K2480">
            <v>0</v>
          </cell>
          <cell r="L2480">
            <v>0</v>
          </cell>
          <cell r="M2480">
            <v>0</v>
          </cell>
          <cell r="N2480">
            <v>0</v>
          </cell>
          <cell r="O2480">
            <v>0</v>
          </cell>
          <cell r="P2480">
            <v>0</v>
          </cell>
          <cell r="Q2480">
            <v>0</v>
          </cell>
          <cell r="R2480">
            <v>0</v>
          </cell>
          <cell r="S2480">
            <v>0</v>
          </cell>
          <cell r="T2480">
            <v>0</v>
          </cell>
          <cell r="U2480">
            <v>0</v>
          </cell>
          <cell r="V2480">
            <v>0</v>
          </cell>
          <cell r="W2480">
            <v>0</v>
          </cell>
          <cell r="X2480">
            <v>0</v>
          </cell>
          <cell r="Y2480">
            <v>0</v>
          </cell>
          <cell r="Z2480">
            <v>0</v>
          </cell>
          <cell r="AA2480">
            <v>0</v>
          </cell>
          <cell r="AB2480">
            <v>0</v>
          </cell>
          <cell r="AC2480">
            <v>0</v>
          </cell>
          <cell r="AD2480">
            <v>0</v>
          </cell>
          <cell r="AE2480">
            <v>0</v>
          </cell>
          <cell r="AF2480">
            <v>0</v>
          </cell>
          <cell r="AG2480">
            <v>0</v>
          </cell>
          <cell r="AH2480">
            <v>0</v>
          </cell>
          <cell r="AI2480">
            <v>0</v>
          </cell>
        </row>
        <row r="2481">
          <cell r="C2481" t="str">
            <v>SL1129000</v>
          </cell>
          <cell r="D2481">
            <v>0</v>
          </cell>
          <cell r="E2481">
            <v>0</v>
          </cell>
          <cell r="F2481">
            <v>0</v>
          </cell>
          <cell r="G2481">
            <v>0</v>
          </cell>
          <cell r="J2481">
            <v>0</v>
          </cell>
          <cell r="K2481">
            <v>0</v>
          </cell>
          <cell r="L2481">
            <v>0</v>
          </cell>
          <cell r="M2481">
            <v>0</v>
          </cell>
          <cell r="N2481">
            <v>0</v>
          </cell>
          <cell r="O2481">
            <v>0</v>
          </cell>
          <cell r="P2481">
            <v>0</v>
          </cell>
          <cell r="Q2481">
            <v>0</v>
          </cell>
          <cell r="R2481">
            <v>0</v>
          </cell>
          <cell r="S2481">
            <v>0</v>
          </cell>
          <cell r="T2481">
            <v>0</v>
          </cell>
          <cell r="U2481">
            <v>0</v>
          </cell>
          <cell r="V2481">
            <v>0</v>
          </cell>
          <cell r="W2481">
            <v>0</v>
          </cell>
          <cell r="X2481">
            <v>0</v>
          </cell>
          <cell r="Y2481">
            <v>0</v>
          </cell>
          <cell r="Z2481">
            <v>0</v>
          </cell>
          <cell r="AA2481">
            <v>0</v>
          </cell>
          <cell r="AB2481">
            <v>0</v>
          </cell>
          <cell r="AC2481">
            <v>0</v>
          </cell>
          <cell r="AD2481">
            <v>0</v>
          </cell>
          <cell r="AE2481">
            <v>0</v>
          </cell>
          <cell r="AF2481">
            <v>0</v>
          </cell>
          <cell r="AG2481">
            <v>0</v>
          </cell>
          <cell r="AH2481">
            <v>0</v>
          </cell>
          <cell r="AI2481">
            <v>0</v>
          </cell>
        </row>
        <row r="2482">
          <cell r="C2482" t="str">
            <v>SL1129100</v>
          </cell>
          <cell r="D2482">
            <v>0</v>
          </cell>
          <cell r="E2482">
            <v>0</v>
          </cell>
          <cell r="F2482">
            <v>0</v>
          </cell>
          <cell r="G2482">
            <v>0</v>
          </cell>
          <cell r="J2482">
            <v>0</v>
          </cell>
          <cell r="K2482">
            <v>0</v>
          </cell>
          <cell r="L2482">
            <v>0</v>
          </cell>
          <cell r="M2482">
            <v>0</v>
          </cell>
          <cell r="N2482">
            <v>0</v>
          </cell>
          <cell r="O2482">
            <v>0</v>
          </cell>
          <cell r="P2482">
            <v>0</v>
          </cell>
          <cell r="Q2482">
            <v>0</v>
          </cell>
          <cell r="R2482">
            <v>0</v>
          </cell>
          <cell r="S2482">
            <v>0</v>
          </cell>
          <cell r="T2482">
            <v>0</v>
          </cell>
          <cell r="U2482">
            <v>0</v>
          </cell>
          <cell r="V2482">
            <v>0</v>
          </cell>
          <cell r="W2482">
            <v>0</v>
          </cell>
          <cell r="X2482">
            <v>0</v>
          </cell>
          <cell r="Y2482">
            <v>0</v>
          </cell>
          <cell r="Z2482">
            <v>0</v>
          </cell>
          <cell r="AA2482">
            <v>0</v>
          </cell>
          <cell r="AB2482">
            <v>0</v>
          </cell>
          <cell r="AC2482">
            <v>0</v>
          </cell>
          <cell r="AD2482">
            <v>0</v>
          </cell>
          <cell r="AE2482">
            <v>0</v>
          </cell>
          <cell r="AF2482">
            <v>0</v>
          </cell>
          <cell r="AG2482">
            <v>0</v>
          </cell>
          <cell r="AH2482">
            <v>0</v>
          </cell>
          <cell r="AI2482">
            <v>0</v>
          </cell>
        </row>
        <row r="2483">
          <cell r="C2483" t="str">
            <v>SL1129200</v>
          </cell>
          <cell r="D2483">
            <v>0</v>
          </cell>
          <cell r="E2483">
            <v>0</v>
          </cell>
          <cell r="F2483">
            <v>0</v>
          </cell>
          <cell r="G2483">
            <v>0</v>
          </cell>
          <cell r="J2483">
            <v>0</v>
          </cell>
          <cell r="K2483">
            <v>0</v>
          </cell>
          <cell r="L2483">
            <v>0</v>
          </cell>
          <cell r="M2483">
            <v>0</v>
          </cell>
          <cell r="N2483">
            <v>0</v>
          </cell>
          <cell r="O2483">
            <v>0</v>
          </cell>
          <cell r="P2483">
            <v>0</v>
          </cell>
          <cell r="Q2483">
            <v>0</v>
          </cell>
          <cell r="R2483">
            <v>0</v>
          </cell>
          <cell r="S2483">
            <v>0</v>
          </cell>
          <cell r="T2483">
            <v>0</v>
          </cell>
          <cell r="U2483">
            <v>0</v>
          </cell>
          <cell r="V2483">
            <v>0</v>
          </cell>
          <cell r="W2483">
            <v>0</v>
          </cell>
          <cell r="X2483">
            <v>0</v>
          </cell>
          <cell r="Y2483">
            <v>0</v>
          </cell>
          <cell r="Z2483">
            <v>0</v>
          </cell>
          <cell r="AA2483">
            <v>0</v>
          </cell>
          <cell r="AB2483">
            <v>0</v>
          </cell>
          <cell r="AC2483">
            <v>0</v>
          </cell>
          <cell r="AD2483">
            <v>0</v>
          </cell>
          <cell r="AE2483">
            <v>0</v>
          </cell>
          <cell r="AF2483">
            <v>0</v>
          </cell>
          <cell r="AG2483">
            <v>0</v>
          </cell>
          <cell r="AH2483">
            <v>0</v>
          </cell>
          <cell r="AI2483">
            <v>0</v>
          </cell>
        </row>
        <row r="2484">
          <cell r="C2484" t="str">
            <v>SL1129300</v>
          </cell>
          <cell r="D2484">
            <v>0</v>
          </cell>
          <cell r="E2484">
            <v>0</v>
          </cell>
          <cell r="F2484">
            <v>0</v>
          </cell>
          <cell r="G2484">
            <v>0</v>
          </cell>
          <cell r="J2484">
            <v>0</v>
          </cell>
          <cell r="K2484">
            <v>0</v>
          </cell>
          <cell r="L2484">
            <v>0</v>
          </cell>
          <cell r="M2484">
            <v>0</v>
          </cell>
          <cell r="N2484">
            <v>0</v>
          </cell>
          <cell r="O2484">
            <v>0</v>
          </cell>
          <cell r="P2484">
            <v>0</v>
          </cell>
          <cell r="Q2484">
            <v>0</v>
          </cell>
          <cell r="R2484">
            <v>0</v>
          </cell>
          <cell r="S2484">
            <v>0</v>
          </cell>
          <cell r="T2484">
            <v>0</v>
          </cell>
          <cell r="U2484">
            <v>0</v>
          </cell>
          <cell r="V2484">
            <v>0</v>
          </cell>
          <cell r="W2484">
            <v>0</v>
          </cell>
          <cell r="X2484">
            <v>0</v>
          </cell>
          <cell r="Y2484">
            <v>0</v>
          </cell>
          <cell r="Z2484">
            <v>0</v>
          </cell>
          <cell r="AA2484">
            <v>0</v>
          </cell>
          <cell r="AB2484">
            <v>0</v>
          </cell>
          <cell r="AC2484">
            <v>0</v>
          </cell>
          <cell r="AD2484">
            <v>0</v>
          </cell>
          <cell r="AE2484">
            <v>0</v>
          </cell>
          <cell r="AF2484">
            <v>0</v>
          </cell>
          <cell r="AG2484">
            <v>0</v>
          </cell>
          <cell r="AH2484">
            <v>0</v>
          </cell>
          <cell r="AI2484">
            <v>0</v>
          </cell>
        </row>
        <row r="2485">
          <cell r="C2485" t="str">
            <v>SL1129400</v>
          </cell>
          <cell r="D2485">
            <v>0</v>
          </cell>
          <cell r="E2485">
            <v>0</v>
          </cell>
          <cell r="F2485">
            <v>0</v>
          </cell>
          <cell r="G2485">
            <v>0</v>
          </cell>
          <cell r="J2485">
            <v>0</v>
          </cell>
          <cell r="K2485">
            <v>0</v>
          </cell>
          <cell r="L2485">
            <v>0</v>
          </cell>
          <cell r="M2485">
            <v>0</v>
          </cell>
          <cell r="N2485">
            <v>0</v>
          </cell>
          <cell r="O2485">
            <v>0</v>
          </cell>
          <cell r="P2485">
            <v>0</v>
          </cell>
          <cell r="Q2485">
            <v>0</v>
          </cell>
          <cell r="R2485">
            <v>0</v>
          </cell>
          <cell r="S2485">
            <v>0</v>
          </cell>
          <cell r="T2485">
            <v>0</v>
          </cell>
          <cell r="U2485">
            <v>0</v>
          </cell>
          <cell r="V2485">
            <v>0</v>
          </cell>
          <cell r="W2485">
            <v>0</v>
          </cell>
          <cell r="X2485">
            <v>0</v>
          </cell>
          <cell r="Y2485">
            <v>0</v>
          </cell>
          <cell r="Z2485">
            <v>0</v>
          </cell>
          <cell r="AA2485">
            <v>0</v>
          </cell>
          <cell r="AB2485">
            <v>0</v>
          </cell>
          <cell r="AC2485">
            <v>0</v>
          </cell>
          <cell r="AD2485">
            <v>0</v>
          </cell>
          <cell r="AE2485">
            <v>0</v>
          </cell>
          <cell r="AF2485">
            <v>0</v>
          </cell>
          <cell r="AG2485">
            <v>0</v>
          </cell>
          <cell r="AH2485">
            <v>0</v>
          </cell>
          <cell r="AI2485">
            <v>0</v>
          </cell>
        </row>
        <row r="2486">
          <cell r="C2486" t="str">
            <v>SL1129500</v>
          </cell>
          <cell r="D2486">
            <v>0</v>
          </cell>
          <cell r="E2486">
            <v>0</v>
          </cell>
          <cell r="F2486">
            <v>0</v>
          </cell>
          <cell r="G2486">
            <v>0</v>
          </cell>
          <cell r="J2486">
            <v>0</v>
          </cell>
          <cell r="K2486">
            <v>0</v>
          </cell>
          <cell r="L2486">
            <v>0</v>
          </cell>
          <cell r="M2486">
            <v>0</v>
          </cell>
          <cell r="N2486">
            <v>0</v>
          </cell>
          <cell r="O2486">
            <v>0</v>
          </cell>
          <cell r="P2486">
            <v>0</v>
          </cell>
          <cell r="Q2486">
            <v>0</v>
          </cell>
          <cell r="R2486">
            <v>0</v>
          </cell>
          <cell r="S2486">
            <v>0</v>
          </cell>
          <cell r="T2486">
            <v>0</v>
          </cell>
          <cell r="U2486">
            <v>0</v>
          </cell>
          <cell r="V2486">
            <v>0</v>
          </cell>
          <cell r="W2486">
            <v>0</v>
          </cell>
          <cell r="X2486">
            <v>0</v>
          </cell>
          <cell r="Y2486">
            <v>0</v>
          </cell>
          <cell r="Z2486">
            <v>0</v>
          </cell>
          <cell r="AA2486">
            <v>0</v>
          </cell>
          <cell r="AB2486">
            <v>0</v>
          </cell>
          <cell r="AC2486">
            <v>0</v>
          </cell>
          <cell r="AD2486">
            <v>0</v>
          </cell>
          <cell r="AE2486">
            <v>0</v>
          </cell>
          <cell r="AF2486">
            <v>0</v>
          </cell>
          <cell r="AG2486">
            <v>0</v>
          </cell>
          <cell r="AH2486">
            <v>0</v>
          </cell>
          <cell r="AI2486">
            <v>0</v>
          </cell>
        </row>
        <row r="2487">
          <cell r="C2487" t="str">
            <v>SL1129600</v>
          </cell>
          <cell r="D2487">
            <v>0</v>
          </cell>
          <cell r="E2487">
            <v>0</v>
          </cell>
          <cell r="F2487">
            <v>0</v>
          </cell>
          <cell r="G2487">
            <v>0</v>
          </cell>
          <cell r="J2487">
            <v>0</v>
          </cell>
          <cell r="K2487">
            <v>0</v>
          </cell>
          <cell r="L2487">
            <v>0</v>
          </cell>
          <cell r="M2487">
            <v>0</v>
          </cell>
          <cell r="N2487">
            <v>0</v>
          </cell>
          <cell r="O2487">
            <v>0</v>
          </cell>
          <cell r="P2487">
            <v>0</v>
          </cell>
          <cell r="Q2487">
            <v>0</v>
          </cell>
          <cell r="R2487">
            <v>0</v>
          </cell>
          <cell r="S2487">
            <v>0</v>
          </cell>
          <cell r="T2487">
            <v>0</v>
          </cell>
          <cell r="U2487">
            <v>0</v>
          </cell>
          <cell r="V2487">
            <v>0</v>
          </cell>
          <cell r="W2487">
            <v>0</v>
          </cell>
          <cell r="X2487">
            <v>0</v>
          </cell>
          <cell r="Y2487">
            <v>0</v>
          </cell>
          <cell r="Z2487">
            <v>0</v>
          </cell>
          <cell r="AA2487">
            <v>0</v>
          </cell>
          <cell r="AB2487">
            <v>0</v>
          </cell>
          <cell r="AC2487">
            <v>0</v>
          </cell>
          <cell r="AD2487">
            <v>0</v>
          </cell>
          <cell r="AE2487">
            <v>0</v>
          </cell>
          <cell r="AF2487">
            <v>0</v>
          </cell>
          <cell r="AG2487">
            <v>0</v>
          </cell>
          <cell r="AH2487">
            <v>0</v>
          </cell>
          <cell r="AI2487">
            <v>0</v>
          </cell>
        </row>
        <row r="2488">
          <cell r="C2488" t="str">
            <v>SL1129700</v>
          </cell>
          <cell r="D2488">
            <v>0</v>
          </cell>
          <cell r="E2488">
            <v>0</v>
          </cell>
          <cell r="F2488">
            <v>0</v>
          </cell>
          <cell r="G2488">
            <v>0</v>
          </cell>
          <cell r="J2488">
            <v>0</v>
          </cell>
          <cell r="K2488">
            <v>0</v>
          </cell>
          <cell r="L2488">
            <v>0</v>
          </cell>
          <cell r="M2488">
            <v>0</v>
          </cell>
          <cell r="N2488">
            <v>0</v>
          </cell>
          <cell r="O2488">
            <v>0</v>
          </cell>
          <cell r="P2488">
            <v>0</v>
          </cell>
          <cell r="Q2488">
            <v>0</v>
          </cell>
          <cell r="R2488">
            <v>0</v>
          </cell>
          <cell r="S2488">
            <v>0</v>
          </cell>
          <cell r="T2488">
            <v>0</v>
          </cell>
          <cell r="U2488">
            <v>0</v>
          </cell>
          <cell r="V2488">
            <v>0</v>
          </cell>
          <cell r="W2488">
            <v>0</v>
          </cell>
          <cell r="X2488">
            <v>0</v>
          </cell>
          <cell r="Y2488">
            <v>0</v>
          </cell>
          <cell r="Z2488">
            <v>0</v>
          </cell>
          <cell r="AA2488">
            <v>0</v>
          </cell>
          <cell r="AB2488">
            <v>0</v>
          </cell>
          <cell r="AC2488">
            <v>0</v>
          </cell>
          <cell r="AD2488">
            <v>0</v>
          </cell>
          <cell r="AE2488">
            <v>0</v>
          </cell>
          <cell r="AF2488">
            <v>0</v>
          </cell>
          <cell r="AG2488">
            <v>0</v>
          </cell>
          <cell r="AH2488">
            <v>0</v>
          </cell>
          <cell r="AI2488">
            <v>0</v>
          </cell>
        </row>
        <row r="2489">
          <cell r="C2489" t="str">
            <v>SL1129800</v>
          </cell>
          <cell r="D2489">
            <v>0</v>
          </cell>
          <cell r="E2489">
            <v>0</v>
          </cell>
          <cell r="F2489">
            <v>0</v>
          </cell>
          <cell r="G2489">
            <v>0</v>
          </cell>
          <cell r="J2489">
            <v>0</v>
          </cell>
          <cell r="K2489">
            <v>0</v>
          </cell>
          <cell r="L2489">
            <v>0</v>
          </cell>
          <cell r="M2489">
            <v>0</v>
          </cell>
          <cell r="N2489">
            <v>0</v>
          </cell>
          <cell r="O2489">
            <v>0</v>
          </cell>
          <cell r="P2489">
            <v>0</v>
          </cell>
          <cell r="Q2489">
            <v>0</v>
          </cell>
          <cell r="R2489">
            <v>0</v>
          </cell>
          <cell r="S2489">
            <v>0</v>
          </cell>
          <cell r="T2489">
            <v>0</v>
          </cell>
          <cell r="U2489">
            <v>0</v>
          </cell>
          <cell r="V2489">
            <v>0</v>
          </cell>
          <cell r="W2489">
            <v>0</v>
          </cell>
          <cell r="X2489">
            <v>0</v>
          </cell>
          <cell r="Y2489">
            <v>0</v>
          </cell>
          <cell r="Z2489">
            <v>0</v>
          </cell>
          <cell r="AA2489">
            <v>0</v>
          </cell>
          <cell r="AB2489">
            <v>0</v>
          </cell>
          <cell r="AC2489">
            <v>0</v>
          </cell>
          <cell r="AD2489">
            <v>0</v>
          </cell>
          <cell r="AE2489">
            <v>0</v>
          </cell>
          <cell r="AF2489">
            <v>0</v>
          </cell>
          <cell r="AG2489">
            <v>0</v>
          </cell>
          <cell r="AH2489">
            <v>0</v>
          </cell>
          <cell r="AI2489">
            <v>0</v>
          </cell>
        </row>
        <row r="2490">
          <cell r="C2490" t="str">
            <v>SL1129900</v>
          </cell>
          <cell r="D2490">
            <v>0</v>
          </cell>
          <cell r="E2490">
            <v>0</v>
          </cell>
          <cell r="F2490">
            <v>0</v>
          </cell>
          <cell r="G2490">
            <v>0</v>
          </cell>
          <cell r="J2490">
            <v>0</v>
          </cell>
          <cell r="K2490">
            <v>0</v>
          </cell>
          <cell r="L2490">
            <v>0</v>
          </cell>
          <cell r="M2490">
            <v>0</v>
          </cell>
          <cell r="N2490">
            <v>0</v>
          </cell>
          <cell r="O2490">
            <v>0</v>
          </cell>
          <cell r="P2490">
            <v>0</v>
          </cell>
          <cell r="Q2490">
            <v>0</v>
          </cell>
          <cell r="R2490">
            <v>0</v>
          </cell>
          <cell r="S2490">
            <v>0</v>
          </cell>
          <cell r="T2490">
            <v>0</v>
          </cell>
          <cell r="U2490">
            <v>0</v>
          </cell>
          <cell r="V2490">
            <v>0</v>
          </cell>
          <cell r="W2490">
            <v>0</v>
          </cell>
          <cell r="X2490">
            <v>0</v>
          </cell>
          <cell r="Y2490">
            <v>0</v>
          </cell>
          <cell r="Z2490">
            <v>0</v>
          </cell>
          <cell r="AA2490">
            <v>0</v>
          </cell>
          <cell r="AB2490">
            <v>0</v>
          </cell>
          <cell r="AC2490">
            <v>0</v>
          </cell>
          <cell r="AD2490">
            <v>0</v>
          </cell>
          <cell r="AE2490">
            <v>0</v>
          </cell>
          <cell r="AF2490">
            <v>0</v>
          </cell>
          <cell r="AG2490">
            <v>0</v>
          </cell>
          <cell r="AH2490">
            <v>0</v>
          </cell>
          <cell r="AI2490">
            <v>0</v>
          </cell>
        </row>
        <row r="2491">
          <cell r="C2491" t="str">
            <v>SL1130000</v>
          </cell>
          <cell r="D2491">
            <v>0</v>
          </cell>
          <cell r="E2491">
            <v>0</v>
          </cell>
          <cell r="F2491">
            <v>0</v>
          </cell>
          <cell r="G2491">
            <v>0</v>
          </cell>
          <cell r="J2491">
            <v>0</v>
          </cell>
          <cell r="K2491">
            <v>0</v>
          </cell>
          <cell r="L2491">
            <v>0</v>
          </cell>
          <cell r="M2491">
            <v>0</v>
          </cell>
          <cell r="N2491">
            <v>0</v>
          </cell>
          <cell r="O2491">
            <v>0</v>
          </cell>
          <cell r="P2491">
            <v>0</v>
          </cell>
          <cell r="Q2491">
            <v>0</v>
          </cell>
          <cell r="R2491">
            <v>0</v>
          </cell>
          <cell r="S2491">
            <v>0</v>
          </cell>
          <cell r="T2491">
            <v>0</v>
          </cell>
          <cell r="U2491">
            <v>0</v>
          </cell>
          <cell r="V2491">
            <v>0</v>
          </cell>
          <cell r="W2491">
            <v>0</v>
          </cell>
          <cell r="X2491">
            <v>0</v>
          </cell>
          <cell r="Y2491">
            <v>0</v>
          </cell>
          <cell r="Z2491">
            <v>0</v>
          </cell>
          <cell r="AA2491">
            <v>0</v>
          </cell>
          <cell r="AB2491">
            <v>0</v>
          </cell>
          <cell r="AC2491">
            <v>0</v>
          </cell>
          <cell r="AD2491">
            <v>0</v>
          </cell>
          <cell r="AE2491">
            <v>0</v>
          </cell>
          <cell r="AF2491">
            <v>0</v>
          </cell>
          <cell r="AG2491">
            <v>0</v>
          </cell>
          <cell r="AH2491">
            <v>0</v>
          </cell>
          <cell r="AI2491">
            <v>0</v>
          </cell>
        </row>
        <row r="2492">
          <cell r="C2492" t="str">
            <v>SL1130100</v>
          </cell>
          <cell r="D2492">
            <v>0</v>
          </cell>
          <cell r="E2492">
            <v>0</v>
          </cell>
          <cell r="F2492">
            <v>0</v>
          </cell>
          <cell r="G2492">
            <v>0</v>
          </cell>
          <cell r="J2492">
            <v>0</v>
          </cell>
          <cell r="K2492">
            <v>0</v>
          </cell>
          <cell r="L2492">
            <v>0</v>
          </cell>
          <cell r="M2492">
            <v>0</v>
          </cell>
          <cell r="N2492">
            <v>0</v>
          </cell>
          <cell r="O2492">
            <v>0</v>
          </cell>
          <cell r="P2492">
            <v>0</v>
          </cell>
          <cell r="Q2492">
            <v>0</v>
          </cell>
          <cell r="R2492">
            <v>0</v>
          </cell>
          <cell r="S2492">
            <v>0</v>
          </cell>
          <cell r="T2492">
            <v>0</v>
          </cell>
          <cell r="U2492">
            <v>0</v>
          </cell>
          <cell r="V2492">
            <v>0</v>
          </cell>
          <cell r="W2492">
            <v>0</v>
          </cell>
          <cell r="X2492">
            <v>0</v>
          </cell>
          <cell r="Y2492">
            <v>0</v>
          </cell>
          <cell r="Z2492">
            <v>0</v>
          </cell>
          <cell r="AA2492">
            <v>0</v>
          </cell>
          <cell r="AB2492">
            <v>0</v>
          </cell>
          <cell r="AC2492">
            <v>0</v>
          </cell>
          <cell r="AD2492">
            <v>0</v>
          </cell>
          <cell r="AE2492">
            <v>0</v>
          </cell>
          <cell r="AF2492">
            <v>0</v>
          </cell>
          <cell r="AG2492">
            <v>0</v>
          </cell>
          <cell r="AH2492">
            <v>0</v>
          </cell>
          <cell r="AI2492">
            <v>0</v>
          </cell>
        </row>
        <row r="2493">
          <cell r="C2493" t="str">
            <v>SL1130200</v>
          </cell>
          <cell r="D2493">
            <v>0</v>
          </cell>
          <cell r="E2493">
            <v>0</v>
          </cell>
          <cell r="F2493">
            <v>0</v>
          </cell>
          <cell r="G2493">
            <v>0</v>
          </cell>
          <cell r="J2493">
            <v>0</v>
          </cell>
          <cell r="K2493">
            <v>0</v>
          </cell>
          <cell r="L2493">
            <v>0</v>
          </cell>
          <cell r="M2493">
            <v>0</v>
          </cell>
          <cell r="N2493">
            <v>0</v>
          </cell>
          <cell r="O2493">
            <v>0</v>
          </cell>
          <cell r="P2493">
            <v>0</v>
          </cell>
          <cell r="Q2493">
            <v>0</v>
          </cell>
          <cell r="R2493">
            <v>0</v>
          </cell>
          <cell r="S2493">
            <v>0</v>
          </cell>
          <cell r="T2493">
            <v>0</v>
          </cell>
          <cell r="U2493">
            <v>0</v>
          </cell>
          <cell r="V2493">
            <v>0</v>
          </cell>
          <cell r="W2493">
            <v>0</v>
          </cell>
          <cell r="X2493">
            <v>0</v>
          </cell>
          <cell r="Y2493">
            <v>0</v>
          </cell>
          <cell r="Z2493">
            <v>0</v>
          </cell>
          <cell r="AA2493">
            <v>0</v>
          </cell>
          <cell r="AB2493">
            <v>0</v>
          </cell>
          <cell r="AC2493">
            <v>0</v>
          </cell>
          <cell r="AD2493">
            <v>0</v>
          </cell>
          <cell r="AE2493">
            <v>0</v>
          </cell>
          <cell r="AF2493">
            <v>0</v>
          </cell>
          <cell r="AG2493">
            <v>0</v>
          </cell>
          <cell r="AH2493">
            <v>0</v>
          </cell>
          <cell r="AI2493">
            <v>0</v>
          </cell>
        </row>
        <row r="2494">
          <cell r="C2494" t="str">
            <v>SL1130300</v>
          </cell>
          <cell r="D2494">
            <v>0</v>
          </cell>
          <cell r="E2494">
            <v>0</v>
          </cell>
          <cell r="F2494">
            <v>0</v>
          </cell>
          <cell r="G2494">
            <v>0</v>
          </cell>
          <cell r="J2494">
            <v>0</v>
          </cell>
          <cell r="K2494">
            <v>0</v>
          </cell>
          <cell r="L2494">
            <v>0</v>
          </cell>
          <cell r="M2494">
            <v>0</v>
          </cell>
          <cell r="N2494">
            <v>0</v>
          </cell>
          <cell r="O2494">
            <v>0</v>
          </cell>
          <cell r="P2494">
            <v>0</v>
          </cell>
          <cell r="Q2494">
            <v>0</v>
          </cell>
          <cell r="R2494">
            <v>0</v>
          </cell>
          <cell r="S2494">
            <v>0</v>
          </cell>
          <cell r="T2494">
            <v>0</v>
          </cell>
          <cell r="U2494">
            <v>0</v>
          </cell>
          <cell r="V2494">
            <v>0</v>
          </cell>
          <cell r="W2494">
            <v>0</v>
          </cell>
          <cell r="X2494">
            <v>0</v>
          </cell>
          <cell r="Y2494">
            <v>0</v>
          </cell>
          <cell r="Z2494">
            <v>0</v>
          </cell>
          <cell r="AA2494">
            <v>0</v>
          </cell>
          <cell r="AB2494">
            <v>0</v>
          </cell>
          <cell r="AC2494">
            <v>0</v>
          </cell>
          <cell r="AD2494">
            <v>0</v>
          </cell>
          <cell r="AE2494">
            <v>0</v>
          </cell>
          <cell r="AF2494">
            <v>0</v>
          </cell>
          <cell r="AG2494">
            <v>0</v>
          </cell>
          <cell r="AH2494">
            <v>0</v>
          </cell>
          <cell r="AI2494">
            <v>0</v>
          </cell>
        </row>
        <row r="2495">
          <cell r="C2495" t="str">
            <v>SL1130400</v>
          </cell>
          <cell r="D2495">
            <v>0</v>
          </cell>
          <cell r="E2495">
            <v>0</v>
          </cell>
          <cell r="F2495">
            <v>0</v>
          </cell>
          <cell r="G2495">
            <v>0</v>
          </cell>
          <cell r="J2495">
            <v>0</v>
          </cell>
          <cell r="K2495">
            <v>0</v>
          </cell>
          <cell r="L2495">
            <v>0</v>
          </cell>
          <cell r="M2495">
            <v>0</v>
          </cell>
          <cell r="N2495">
            <v>0</v>
          </cell>
          <cell r="O2495">
            <v>0</v>
          </cell>
          <cell r="P2495">
            <v>0</v>
          </cell>
          <cell r="Q2495">
            <v>0</v>
          </cell>
          <cell r="R2495">
            <v>0</v>
          </cell>
          <cell r="S2495">
            <v>0</v>
          </cell>
          <cell r="T2495">
            <v>0</v>
          </cell>
          <cell r="U2495">
            <v>0</v>
          </cell>
          <cell r="V2495">
            <v>0</v>
          </cell>
          <cell r="W2495">
            <v>0</v>
          </cell>
          <cell r="X2495">
            <v>0</v>
          </cell>
          <cell r="Y2495">
            <v>0</v>
          </cell>
          <cell r="Z2495">
            <v>0</v>
          </cell>
          <cell r="AA2495">
            <v>0</v>
          </cell>
          <cell r="AB2495">
            <v>0</v>
          </cell>
          <cell r="AC2495">
            <v>0</v>
          </cell>
          <cell r="AD2495">
            <v>0</v>
          </cell>
          <cell r="AE2495">
            <v>0</v>
          </cell>
          <cell r="AF2495">
            <v>0</v>
          </cell>
          <cell r="AG2495">
            <v>0</v>
          </cell>
          <cell r="AH2495">
            <v>0</v>
          </cell>
          <cell r="AI2495">
            <v>0</v>
          </cell>
        </row>
        <row r="2496">
          <cell r="C2496" t="str">
            <v>SL1130500</v>
          </cell>
          <cell r="D2496">
            <v>0</v>
          </cell>
          <cell r="E2496">
            <v>0</v>
          </cell>
          <cell r="F2496">
            <v>0</v>
          </cell>
          <cell r="G2496">
            <v>0</v>
          </cell>
          <cell r="J2496">
            <v>0</v>
          </cell>
          <cell r="K2496">
            <v>0</v>
          </cell>
          <cell r="L2496">
            <v>0</v>
          </cell>
          <cell r="M2496">
            <v>0</v>
          </cell>
          <cell r="N2496">
            <v>0</v>
          </cell>
          <cell r="O2496">
            <v>0</v>
          </cell>
          <cell r="P2496">
            <v>0</v>
          </cell>
          <cell r="Q2496">
            <v>0</v>
          </cell>
          <cell r="R2496">
            <v>0</v>
          </cell>
          <cell r="S2496">
            <v>0</v>
          </cell>
          <cell r="T2496">
            <v>0</v>
          </cell>
          <cell r="U2496">
            <v>0</v>
          </cell>
          <cell r="V2496">
            <v>0</v>
          </cell>
          <cell r="W2496">
            <v>0</v>
          </cell>
          <cell r="X2496">
            <v>0</v>
          </cell>
          <cell r="Y2496">
            <v>0</v>
          </cell>
          <cell r="Z2496">
            <v>0</v>
          </cell>
          <cell r="AA2496">
            <v>0</v>
          </cell>
          <cell r="AB2496">
            <v>0</v>
          </cell>
          <cell r="AC2496">
            <v>0</v>
          </cell>
          <cell r="AD2496">
            <v>0</v>
          </cell>
          <cell r="AE2496">
            <v>0</v>
          </cell>
          <cell r="AF2496">
            <v>0</v>
          </cell>
          <cell r="AG2496">
            <v>0</v>
          </cell>
          <cell r="AH2496">
            <v>0</v>
          </cell>
          <cell r="AI2496">
            <v>0</v>
          </cell>
        </row>
        <row r="2497">
          <cell r="C2497" t="str">
            <v>SL1130600</v>
          </cell>
          <cell r="D2497">
            <v>0</v>
          </cell>
          <cell r="E2497">
            <v>0</v>
          </cell>
          <cell r="F2497">
            <v>0</v>
          </cell>
          <cell r="G2497">
            <v>0</v>
          </cell>
          <cell r="J2497">
            <v>0</v>
          </cell>
          <cell r="K2497">
            <v>0</v>
          </cell>
          <cell r="L2497">
            <v>0</v>
          </cell>
          <cell r="M2497">
            <v>0</v>
          </cell>
          <cell r="N2497">
            <v>0</v>
          </cell>
          <cell r="O2497">
            <v>0</v>
          </cell>
          <cell r="P2497">
            <v>0</v>
          </cell>
          <cell r="Q2497">
            <v>0</v>
          </cell>
          <cell r="R2497">
            <v>0</v>
          </cell>
          <cell r="S2497">
            <v>0</v>
          </cell>
          <cell r="T2497">
            <v>0</v>
          </cell>
          <cell r="U2497">
            <v>0</v>
          </cell>
          <cell r="V2497">
            <v>0</v>
          </cell>
          <cell r="W2497">
            <v>0</v>
          </cell>
          <cell r="X2497">
            <v>0</v>
          </cell>
          <cell r="Y2497">
            <v>0</v>
          </cell>
          <cell r="Z2497">
            <v>0</v>
          </cell>
          <cell r="AA2497">
            <v>0</v>
          </cell>
          <cell r="AB2497">
            <v>0</v>
          </cell>
          <cell r="AC2497">
            <v>0</v>
          </cell>
          <cell r="AD2497">
            <v>0</v>
          </cell>
          <cell r="AE2497">
            <v>0</v>
          </cell>
          <cell r="AF2497">
            <v>0</v>
          </cell>
          <cell r="AG2497">
            <v>0</v>
          </cell>
          <cell r="AH2497">
            <v>0</v>
          </cell>
          <cell r="AI2497">
            <v>0</v>
          </cell>
        </row>
        <row r="2498">
          <cell r="C2498" t="str">
            <v>SL1130700</v>
          </cell>
          <cell r="D2498">
            <v>0</v>
          </cell>
          <cell r="E2498">
            <v>0</v>
          </cell>
          <cell r="F2498">
            <v>0</v>
          </cell>
          <cell r="G2498">
            <v>0</v>
          </cell>
          <cell r="J2498">
            <v>0</v>
          </cell>
          <cell r="K2498">
            <v>0</v>
          </cell>
          <cell r="L2498">
            <v>0</v>
          </cell>
          <cell r="M2498">
            <v>0</v>
          </cell>
          <cell r="N2498">
            <v>0</v>
          </cell>
          <cell r="O2498">
            <v>0</v>
          </cell>
          <cell r="P2498">
            <v>0</v>
          </cell>
          <cell r="Q2498">
            <v>0</v>
          </cell>
          <cell r="R2498">
            <v>0</v>
          </cell>
          <cell r="S2498">
            <v>0</v>
          </cell>
          <cell r="T2498">
            <v>0</v>
          </cell>
          <cell r="U2498">
            <v>0</v>
          </cell>
          <cell r="V2498">
            <v>0</v>
          </cell>
          <cell r="W2498">
            <v>0</v>
          </cell>
          <cell r="X2498">
            <v>0</v>
          </cell>
          <cell r="Y2498">
            <v>0</v>
          </cell>
          <cell r="Z2498">
            <v>0</v>
          </cell>
          <cell r="AA2498">
            <v>0</v>
          </cell>
          <cell r="AB2498">
            <v>0</v>
          </cell>
          <cell r="AC2498">
            <v>0</v>
          </cell>
          <cell r="AD2498">
            <v>0</v>
          </cell>
          <cell r="AE2498">
            <v>0</v>
          </cell>
          <cell r="AF2498">
            <v>0</v>
          </cell>
          <cell r="AG2498">
            <v>0</v>
          </cell>
          <cell r="AH2498">
            <v>0</v>
          </cell>
          <cell r="AI2498">
            <v>0</v>
          </cell>
        </row>
        <row r="2499">
          <cell r="C2499" t="str">
            <v>SL1130800</v>
          </cell>
          <cell r="D2499">
            <v>0</v>
          </cell>
          <cell r="E2499">
            <v>0</v>
          </cell>
          <cell r="F2499">
            <v>0</v>
          </cell>
          <cell r="G2499">
            <v>0</v>
          </cell>
          <cell r="J2499">
            <v>0</v>
          </cell>
          <cell r="K2499">
            <v>0</v>
          </cell>
          <cell r="L2499">
            <v>0</v>
          </cell>
          <cell r="M2499">
            <v>0</v>
          </cell>
          <cell r="N2499">
            <v>0</v>
          </cell>
          <cell r="O2499">
            <v>0</v>
          </cell>
          <cell r="P2499">
            <v>0</v>
          </cell>
          <cell r="Q2499">
            <v>0</v>
          </cell>
          <cell r="R2499">
            <v>0</v>
          </cell>
          <cell r="S2499">
            <v>0</v>
          </cell>
          <cell r="T2499">
            <v>0</v>
          </cell>
          <cell r="U2499">
            <v>0</v>
          </cell>
          <cell r="V2499">
            <v>0</v>
          </cell>
          <cell r="W2499">
            <v>0</v>
          </cell>
          <cell r="X2499">
            <v>0</v>
          </cell>
          <cell r="Y2499">
            <v>0</v>
          </cell>
          <cell r="Z2499">
            <v>0</v>
          </cell>
          <cell r="AA2499">
            <v>0</v>
          </cell>
          <cell r="AB2499">
            <v>0</v>
          </cell>
          <cell r="AC2499">
            <v>0</v>
          </cell>
          <cell r="AD2499">
            <v>0</v>
          </cell>
          <cell r="AE2499">
            <v>0</v>
          </cell>
          <cell r="AF2499">
            <v>0</v>
          </cell>
          <cell r="AG2499">
            <v>0</v>
          </cell>
          <cell r="AH2499">
            <v>0</v>
          </cell>
          <cell r="AI2499">
            <v>0</v>
          </cell>
        </row>
        <row r="2500">
          <cell r="C2500" t="str">
            <v>SL1130900</v>
          </cell>
          <cell r="D2500">
            <v>0</v>
          </cell>
          <cell r="E2500">
            <v>0</v>
          </cell>
          <cell r="F2500">
            <v>0</v>
          </cell>
          <cell r="G2500">
            <v>0</v>
          </cell>
          <cell r="J2500">
            <v>0</v>
          </cell>
          <cell r="K2500">
            <v>0</v>
          </cell>
          <cell r="L2500">
            <v>0</v>
          </cell>
          <cell r="M2500">
            <v>0</v>
          </cell>
          <cell r="N2500">
            <v>0</v>
          </cell>
          <cell r="O2500">
            <v>0</v>
          </cell>
          <cell r="P2500">
            <v>0</v>
          </cell>
          <cell r="Q2500">
            <v>0</v>
          </cell>
          <cell r="R2500">
            <v>0</v>
          </cell>
          <cell r="S2500">
            <v>0</v>
          </cell>
          <cell r="T2500">
            <v>0</v>
          </cell>
          <cell r="U2500">
            <v>0</v>
          </cell>
          <cell r="V2500">
            <v>0</v>
          </cell>
          <cell r="W2500">
            <v>0</v>
          </cell>
          <cell r="X2500">
            <v>0</v>
          </cell>
          <cell r="Y2500">
            <v>0</v>
          </cell>
          <cell r="Z2500">
            <v>0</v>
          </cell>
          <cell r="AA2500">
            <v>0</v>
          </cell>
          <cell r="AB2500">
            <v>0</v>
          </cell>
          <cell r="AC2500">
            <v>0</v>
          </cell>
          <cell r="AD2500">
            <v>0</v>
          </cell>
          <cell r="AE2500">
            <v>0</v>
          </cell>
          <cell r="AF2500">
            <v>0</v>
          </cell>
          <cell r="AG2500">
            <v>0</v>
          </cell>
          <cell r="AH2500">
            <v>0</v>
          </cell>
          <cell r="AI2500">
            <v>0</v>
          </cell>
        </row>
        <row r="2501">
          <cell r="C2501" t="str">
            <v>SL1131000</v>
          </cell>
          <cell r="D2501">
            <v>0</v>
          </cell>
          <cell r="E2501">
            <v>0</v>
          </cell>
          <cell r="F2501">
            <v>0</v>
          </cell>
          <cell r="G2501">
            <v>0</v>
          </cell>
          <cell r="J2501">
            <v>0</v>
          </cell>
          <cell r="K2501">
            <v>0</v>
          </cell>
          <cell r="L2501">
            <v>0</v>
          </cell>
          <cell r="M2501">
            <v>0</v>
          </cell>
          <cell r="N2501">
            <v>0</v>
          </cell>
          <cell r="O2501">
            <v>0</v>
          </cell>
          <cell r="P2501">
            <v>0</v>
          </cell>
          <cell r="Q2501">
            <v>0</v>
          </cell>
          <cell r="R2501">
            <v>0</v>
          </cell>
          <cell r="S2501">
            <v>0</v>
          </cell>
          <cell r="T2501">
            <v>0</v>
          </cell>
          <cell r="U2501">
            <v>0</v>
          </cell>
          <cell r="V2501">
            <v>0</v>
          </cell>
          <cell r="W2501">
            <v>0</v>
          </cell>
          <cell r="X2501">
            <v>0</v>
          </cell>
          <cell r="Y2501">
            <v>0</v>
          </cell>
          <cell r="Z2501">
            <v>0</v>
          </cell>
          <cell r="AA2501">
            <v>0</v>
          </cell>
          <cell r="AB2501">
            <v>0</v>
          </cell>
          <cell r="AC2501">
            <v>0</v>
          </cell>
          <cell r="AD2501">
            <v>0</v>
          </cell>
          <cell r="AE2501">
            <v>0</v>
          </cell>
          <cell r="AF2501">
            <v>0</v>
          </cell>
          <cell r="AG2501">
            <v>0</v>
          </cell>
          <cell r="AH2501">
            <v>0</v>
          </cell>
          <cell r="AI2501">
            <v>0</v>
          </cell>
        </row>
        <row r="2502">
          <cell r="C2502" t="str">
            <v>SL1131100</v>
          </cell>
          <cell r="D2502">
            <v>0</v>
          </cell>
          <cell r="E2502">
            <v>0</v>
          </cell>
          <cell r="F2502">
            <v>0</v>
          </cell>
          <cell r="G2502">
            <v>0</v>
          </cell>
          <cell r="J2502">
            <v>0</v>
          </cell>
          <cell r="K2502">
            <v>0</v>
          </cell>
          <cell r="L2502">
            <v>0</v>
          </cell>
          <cell r="M2502">
            <v>0</v>
          </cell>
          <cell r="N2502">
            <v>0</v>
          </cell>
          <cell r="O2502">
            <v>0</v>
          </cell>
          <cell r="P2502">
            <v>0</v>
          </cell>
          <cell r="Q2502">
            <v>0</v>
          </cell>
          <cell r="R2502">
            <v>0</v>
          </cell>
          <cell r="S2502">
            <v>0</v>
          </cell>
          <cell r="T2502">
            <v>0</v>
          </cell>
          <cell r="U2502">
            <v>0</v>
          </cell>
          <cell r="V2502">
            <v>0</v>
          </cell>
          <cell r="W2502">
            <v>0</v>
          </cell>
          <cell r="X2502">
            <v>0</v>
          </cell>
          <cell r="Y2502">
            <v>0</v>
          </cell>
          <cell r="Z2502">
            <v>0</v>
          </cell>
          <cell r="AA2502">
            <v>0</v>
          </cell>
          <cell r="AB2502">
            <v>0</v>
          </cell>
          <cell r="AC2502">
            <v>0</v>
          </cell>
          <cell r="AD2502">
            <v>0</v>
          </cell>
          <cell r="AE2502">
            <v>0</v>
          </cell>
          <cell r="AF2502">
            <v>0</v>
          </cell>
          <cell r="AG2502">
            <v>0</v>
          </cell>
          <cell r="AH2502">
            <v>0</v>
          </cell>
          <cell r="AI2502">
            <v>0</v>
          </cell>
        </row>
        <row r="2503">
          <cell r="C2503" t="str">
            <v>SL1131200</v>
          </cell>
          <cell r="D2503">
            <v>0</v>
          </cell>
          <cell r="E2503">
            <v>0</v>
          </cell>
          <cell r="F2503">
            <v>0</v>
          </cell>
          <cell r="G2503">
            <v>0</v>
          </cell>
          <cell r="J2503">
            <v>0</v>
          </cell>
          <cell r="K2503">
            <v>0</v>
          </cell>
          <cell r="L2503">
            <v>0</v>
          </cell>
          <cell r="M2503">
            <v>0</v>
          </cell>
          <cell r="N2503">
            <v>0</v>
          </cell>
          <cell r="O2503">
            <v>0</v>
          </cell>
          <cell r="P2503">
            <v>0</v>
          </cell>
          <cell r="Q2503">
            <v>0</v>
          </cell>
          <cell r="R2503">
            <v>0</v>
          </cell>
          <cell r="S2503">
            <v>0</v>
          </cell>
          <cell r="T2503">
            <v>0</v>
          </cell>
          <cell r="U2503">
            <v>0</v>
          </cell>
          <cell r="V2503">
            <v>0</v>
          </cell>
          <cell r="W2503">
            <v>0</v>
          </cell>
          <cell r="X2503">
            <v>0</v>
          </cell>
          <cell r="Y2503">
            <v>0</v>
          </cell>
          <cell r="Z2503">
            <v>0</v>
          </cell>
          <cell r="AA2503">
            <v>0</v>
          </cell>
          <cell r="AB2503">
            <v>0</v>
          </cell>
          <cell r="AC2503">
            <v>0</v>
          </cell>
          <cell r="AD2503">
            <v>0</v>
          </cell>
          <cell r="AE2503">
            <v>0</v>
          </cell>
          <cell r="AF2503">
            <v>0</v>
          </cell>
          <cell r="AG2503">
            <v>0</v>
          </cell>
          <cell r="AH2503">
            <v>0</v>
          </cell>
          <cell r="AI2503">
            <v>0</v>
          </cell>
        </row>
        <row r="2504">
          <cell r="C2504" t="str">
            <v>SL1131300</v>
          </cell>
          <cell r="D2504">
            <v>0</v>
          </cell>
          <cell r="E2504">
            <v>0</v>
          </cell>
          <cell r="F2504">
            <v>0</v>
          </cell>
          <cell r="G2504">
            <v>0</v>
          </cell>
          <cell r="J2504">
            <v>0</v>
          </cell>
          <cell r="K2504">
            <v>0</v>
          </cell>
          <cell r="L2504">
            <v>0</v>
          </cell>
          <cell r="M2504">
            <v>0</v>
          </cell>
          <cell r="N2504">
            <v>0</v>
          </cell>
          <cell r="O2504">
            <v>0</v>
          </cell>
          <cell r="P2504">
            <v>0</v>
          </cell>
          <cell r="Q2504">
            <v>0</v>
          </cell>
          <cell r="R2504">
            <v>0</v>
          </cell>
          <cell r="S2504">
            <v>0</v>
          </cell>
          <cell r="T2504">
            <v>0</v>
          </cell>
          <cell r="U2504">
            <v>0</v>
          </cell>
          <cell r="V2504">
            <v>0</v>
          </cell>
          <cell r="W2504">
            <v>0</v>
          </cell>
          <cell r="X2504">
            <v>0</v>
          </cell>
          <cell r="Y2504">
            <v>0</v>
          </cell>
          <cell r="Z2504">
            <v>0</v>
          </cell>
          <cell r="AA2504">
            <v>0</v>
          </cell>
          <cell r="AB2504">
            <v>0</v>
          </cell>
          <cell r="AC2504">
            <v>0</v>
          </cell>
          <cell r="AD2504">
            <v>0</v>
          </cell>
          <cell r="AE2504">
            <v>0</v>
          </cell>
          <cell r="AF2504">
            <v>0</v>
          </cell>
          <cell r="AG2504">
            <v>0</v>
          </cell>
          <cell r="AH2504">
            <v>0</v>
          </cell>
          <cell r="AI2504">
            <v>0</v>
          </cell>
        </row>
        <row r="2505">
          <cell r="C2505" t="str">
            <v>SL1131400</v>
          </cell>
          <cell r="D2505">
            <v>0</v>
          </cell>
          <cell r="E2505">
            <v>0</v>
          </cell>
          <cell r="F2505">
            <v>0</v>
          </cell>
          <cell r="G2505">
            <v>0</v>
          </cell>
          <cell r="J2505">
            <v>0</v>
          </cell>
          <cell r="K2505">
            <v>0</v>
          </cell>
          <cell r="L2505">
            <v>0</v>
          </cell>
          <cell r="M2505">
            <v>0</v>
          </cell>
          <cell r="N2505">
            <v>0</v>
          </cell>
          <cell r="O2505">
            <v>0</v>
          </cell>
          <cell r="P2505">
            <v>0</v>
          </cell>
          <cell r="Q2505">
            <v>0</v>
          </cell>
          <cell r="R2505">
            <v>0</v>
          </cell>
          <cell r="S2505">
            <v>0</v>
          </cell>
          <cell r="T2505">
            <v>0</v>
          </cell>
          <cell r="U2505">
            <v>0</v>
          </cell>
          <cell r="V2505">
            <v>0</v>
          </cell>
          <cell r="W2505">
            <v>0</v>
          </cell>
          <cell r="X2505">
            <v>0</v>
          </cell>
          <cell r="Y2505">
            <v>0</v>
          </cell>
          <cell r="Z2505">
            <v>0</v>
          </cell>
          <cell r="AA2505">
            <v>0</v>
          </cell>
          <cell r="AB2505">
            <v>0</v>
          </cell>
          <cell r="AC2505">
            <v>0</v>
          </cell>
          <cell r="AD2505">
            <v>0</v>
          </cell>
          <cell r="AE2505">
            <v>0</v>
          </cell>
          <cell r="AF2505">
            <v>0</v>
          </cell>
          <cell r="AG2505">
            <v>0</v>
          </cell>
          <cell r="AH2505">
            <v>0</v>
          </cell>
          <cell r="AI2505">
            <v>0</v>
          </cell>
        </row>
        <row r="2506">
          <cell r="C2506" t="str">
            <v>SL1131500</v>
          </cell>
          <cell r="D2506">
            <v>0</v>
          </cell>
          <cell r="E2506">
            <v>0</v>
          </cell>
          <cell r="F2506">
            <v>0</v>
          </cell>
          <cell r="G2506">
            <v>0</v>
          </cell>
          <cell r="J2506">
            <v>0</v>
          </cell>
          <cell r="K2506">
            <v>0</v>
          </cell>
          <cell r="L2506">
            <v>0</v>
          </cell>
          <cell r="M2506">
            <v>0</v>
          </cell>
          <cell r="N2506">
            <v>0</v>
          </cell>
          <cell r="O2506">
            <v>0</v>
          </cell>
          <cell r="P2506">
            <v>0</v>
          </cell>
          <cell r="Q2506">
            <v>0</v>
          </cell>
          <cell r="R2506">
            <v>0</v>
          </cell>
          <cell r="S2506">
            <v>0</v>
          </cell>
          <cell r="T2506">
            <v>0</v>
          </cell>
          <cell r="U2506">
            <v>0</v>
          </cell>
          <cell r="V2506">
            <v>0</v>
          </cell>
          <cell r="W2506">
            <v>0</v>
          </cell>
          <cell r="X2506">
            <v>0</v>
          </cell>
          <cell r="Y2506">
            <v>0</v>
          </cell>
          <cell r="Z2506">
            <v>0</v>
          </cell>
          <cell r="AA2506">
            <v>0</v>
          </cell>
          <cell r="AB2506">
            <v>0</v>
          </cell>
          <cell r="AC2506">
            <v>0</v>
          </cell>
          <cell r="AD2506">
            <v>0</v>
          </cell>
          <cell r="AE2506">
            <v>0</v>
          </cell>
          <cell r="AF2506">
            <v>0</v>
          </cell>
          <cell r="AG2506">
            <v>0</v>
          </cell>
          <cell r="AH2506">
            <v>0</v>
          </cell>
          <cell r="AI2506">
            <v>0</v>
          </cell>
        </row>
        <row r="2507">
          <cell r="C2507" t="str">
            <v>SL1131600</v>
          </cell>
          <cell r="D2507">
            <v>0</v>
          </cell>
          <cell r="E2507">
            <v>0</v>
          </cell>
          <cell r="F2507">
            <v>0</v>
          </cell>
          <cell r="G2507">
            <v>0</v>
          </cell>
          <cell r="J2507">
            <v>0</v>
          </cell>
          <cell r="K2507">
            <v>0</v>
          </cell>
          <cell r="L2507">
            <v>0</v>
          </cell>
          <cell r="M2507">
            <v>0</v>
          </cell>
          <cell r="N2507">
            <v>0</v>
          </cell>
          <cell r="O2507">
            <v>0</v>
          </cell>
          <cell r="P2507">
            <v>0</v>
          </cell>
          <cell r="Q2507">
            <v>0</v>
          </cell>
          <cell r="R2507">
            <v>0</v>
          </cell>
          <cell r="S2507">
            <v>0</v>
          </cell>
          <cell r="T2507">
            <v>0</v>
          </cell>
          <cell r="U2507">
            <v>0</v>
          </cell>
          <cell r="V2507">
            <v>0</v>
          </cell>
          <cell r="W2507">
            <v>0</v>
          </cell>
          <cell r="X2507">
            <v>0</v>
          </cell>
          <cell r="Y2507">
            <v>0</v>
          </cell>
          <cell r="Z2507">
            <v>0</v>
          </cell>
          <cell r="AA2507">
            <v>0</v>
          </cell>
          <cell r="AB2507">
            <v>0</v>
          </cell>
          <cell r="AC2507">
            <v>0</v>
          </cell>
          <cell r="AD2507">
            <v>0</v>
          </cell>
          <cell r="AE2507">
            <v>0</v>
          </cell>
          <cell r="AF2507">
            <v>0</v>
          </cell>
          <cell r="AG2507">
            <v>0</v>
          </cell>
          <cell r="AH2507">
            <v>0</v>
          </cell>
          <cell r="AI2507">
            <v>0</v>
          </cell>
        </row>
        <row r="2508">
          <cell r="C2508" t="str">
            <v>SL1131700</v>
          </cell>
          <cell r="D2508">
            <v>0</v>
          </cell>
          <cell r="E2508">
            <v>0</v>
          </cell>
          <cell r="F2508">
            <v>0</v>
          </cell>
          <cell r="G2508">
            <v>0</v>
          </cell>
          <cell r="J2508">
            <v>0</v>
          </cell>
          <cell r="K2508">
            <v>0</v>
          </cell>
          <cell r="L2508">
            <v>0</v>
          </cell>
          <cell r="M2508">
            <v>0</v>
          </cell>
          <cell r="N2508">
            <v>0</v>
          </cell>
          <cell r="O2508">
            <v>0</v>
          </cell>
          <cell r="P2508">
            <v>0</v>
          </cell>
          <cell r="Q2508">
            <v>0</v>
          </cell>
          <cell r="R2508">
            <v>0</v>
          </cell>
          <cell r="S2508">
            <v>0</v>
          </cell>
          <cell r="T2508">
            <v>0</v>
          </cell>
          <cell r="U2508">
            <v>0</v>
          </cell>
          <cell r="V2508">
            <v>0</v>
          </cell>
          <cell r="W2508">
            <v>0</v>
          </cell>
          <cell r="X2508">
            <v>0</v>
          </cell>
          <cell r="Y2508">
            <v>0</v>
          </cell>
          <cell r="Z2508">
            <v>0</v>
          </cell>
          <cell r="AA2508">
            <v>0</v>
          </cell>
          <cell r="AB2508">
            <v>0</v>
          </cell>
          <cell r="AC2508">
            <v>0</v>
          </cell>
          <cell r="AD2508">
            <v>0</v>
          </cell>
          <cell r="AE2508">
            <v>0</v>
          </cell>
          <cell r="AF2508">
            <v>0</v>
          </cell>
          <cell r="AG2508">
            <v>0</v>
          </cell>
          <cell r="AH2508">
            <v>0</v>
          </cell>
          <cell r="AI2508">
            <v>0</v>
          </cell>
        </row>
        <row r="2509">
          <cell r="C2509" t="str">
            <v>SL1131800</v>
          </cell>
          <cell r="D2509">
            <v>0</v>
          </cell>
          <cell r="E2509">
            <v>0</v>
          </cell>
          <cell r="F2509">
            <v>0</v>
          </cell>
          <cell r="G2509">
            <v>0</v>
          </cell>
          <cell r="J2509">
            <v>0</v>
          </cell>
          <cell r="K2509">
            <v>0</v>
          </cell>
          <cell r="L2509">
            <v>0</v>
          </cell>
          <cell r="M2509">
            <v>0</v>
          </cell>
          <cell r="N2509">
            <v>0</v>
          </cell>
          <cell r="O2509">
            <v>0</v>
          </cell>
          <cell r="P2509">
            <v>0</v>
          </cell>
          <cell r="Q2509">
            <v>0</v>
          </cell>
          <cell r="R2509">
            <v>0</v>
          </cell>
          <cell r="S2509">
            <v>0</v>
          </cell>
          <cell r="T2509">
            <v>0</v>
          </cell>
          <cell r="U2509">
            <v>0</v>
          </cell>
          <cell r="V2509">
            <v>0</v>
          </cell>
          <cell r="W2509">
            <v>0</v>
          </cell>
          <cell r="X2509">
            <v>0</v>
          </cell>
          <cell r="Y2509">
            <v>0</v>
          </cell>
          <cell r="Z2509">
            <v>0</v>
          </cell>
          <cell r="AA2509">
            <v>0</v>
          </cell>
          <cell r="AB2509">
            <v>0</v>
          </cell>
          <cell r="AC2509">
            <v>0</v>
          </cell>
          <cell r="AD2509">
            <v>0</v>
          </cell>
          <cell r="AE2509">
            <v>0</v>
          </cell>
          <cell r="AF2509">
            <v>0</v>
          </cell>
          <cell r="AG2509">
            <v>0</v>
          </cell>
          <cell r="AH2509">
            <v>0</v>
          </cell>
          <cell r="AI2509">
            <v>0</v>
          </cell>
        </row>
        <row r="2510">
          <cell r="C2510" t="str">
            <v>SL1131900</v>
          </cell>
          <cell r="D2510">
            <v>0</v>
          </cell>
          <cell r="E2510">
            <v>0</v>
          </cell>
          <cell r="F2510">
            <v>0</v>
          </cell>
          <cell r="G2510">
            <v>0</v>
          </cell>
          <cell r="J2510">
            <v>0</v>
          </cell>
          <cell r="K2510">
            <v>0</v>
          </cell>
          <cell r="L2510">
            <v>0</v>
          </cell>
          <cell r="M2510">
            <v>0</v>
          </cell>
          <cell r="N2510">
            <v>0</v>
          </cell>
          <cell r="O2510">
            <v>0</v>
          </cell>
          <cell r="P2510">
            <v>0</v>
          </cell>
          <cell r="Q2510">
            <v>0</v>
          </cell>
          <cell r="R2510">
            <v>0</v>
          </cell>
          <cell r="S2510">
            <v>0</v>
          </cell>
          <cell r="T2510">
            <v>0</v>
          </cell>
          <cell r="U2510">
            <v>0</v>
          </cell>
          <cell r="V2510">
            <v>0</v>
          </cell>
          <cell r="W2510">
            <v>0</v>
          </cell>
          <cell r="X2510">
            <v>0</v>
          </cell>
          <cell r="Y2510">
            <v>0</v>
          </cell>
          <cell r="Z2510">
            <v>0</v>
          </cell>
          <cell r="AA2510">
            <v>0</v>
          </cell>
          <cell r="AB2510">
            <v>0</v>
          </cell>
          <cell r="AC2510">
            <v>0</v>
          </cell>
          <cell r="AD2510">
            <v>0</v>
          </cell>
          <cell r="AE2510">
            <v>0</v>
          </cell>
          <cell r="AF2510">
            <v>0</v>
          </cell>
          <cell r="AG2510">
            <v>0</v>
          </cell>
          <cell r="AH2510">
            <v>0</v>
          </cell>
          <cell r="AI2510">
            <v>0</v>
          </cell>
        </row>
        <row r="2511">
          <cell r="C2511" t="str">
            <v>SL1132000</v>
          </cell>
          <cell r="D2511">
            <v>0</v>
          </cell>
          <cell r="E2511">
            <v>0</v>
          </cell>
          <cell r="F2511">
            <v>0</v>
          </cell>
          <cell r="G2511">
            <v>0</v>
          </cell>
          <cell r="J2511">
            <v>0</v>
          </cell>
          <cell r="K2511">
            <v>0</v>
          </cell>
          <cell r="L2511">
            <v>0</v>
          </cell>
          <cell r="M2511">
            <v>0</v>
          </cell>
          <cell r="N2511">
            <v>0</v>
          </cell>
          <cell r="O2511">
            <v>0</v>
          </cell>
          <cell r="P2511">
            <v>0</v>
          </cell>
          <cell r="Q2511">
            <v>0</v>
          </cell>
          <cell r="R2511">
            <v>0</v>
          </cell>
          <cell r="S2511">
            <v>0</v>
          </cell>
          <cell r="T2511">
            <v>0</v>
          </cell>
          <cell r="U2511">
            <v>0</v>
          </cell>
          <cell r="V2511">
            <v>0</v>
          </cell>
          <cell r="W2511">
            <v>0</v>
          </cell>
          <cell r="X2511">
            <v>0</v>
          </cell>
          <cell r="Y2511">
            <v>0</v>
          </cell>
          <cell r="Z2511">
            <v>0</v>
          </cell>
          <cell r="AA2511">
            <v>0</v>
          </cell>
          <cell r="AB2511">
            <v>0</v>
          </cell>
          <cell r="AC2511">
            <v>0</v>
          </cell>
          <cell r="AD2511">
            <v>0</v>
          </cell>
          <cell r="AE2511">
            <v>0</v>
          </cell>
          <cell r="AF2511">
            <v>0</v>
          </cell>
          <cell r="AG2511">
            <v>0</v>
          </cell>
          <cell r="AH2511">
            <v>0</v>
          </cell>
          <cell r="AI2511">
            <v>0</v>
          </cell>
        </row>
        <row r="2512">
          <cell r="C2512" t="str">
            <v>SL1132100</v>
          </cell>
          <cell r="D2512">
            <v>0</v>
          </cell>
          <cell r="E2512">
            <v>0</v>
          </cell>
          <cell r="F2512">
            <v>0</v>
          </cell>
          <cell r="G2512">
            <v>0</v>
          </cell>
          <cell r="J2512">
            <v>0</v>
          </cell>
          <cell r="K2512">
            <v>0</v>
          </cell>
          <cell r="L2512">
            <v>0</v>
          </cell>
          <cell r="M2512">
            <v>0</v>
          </cell>
          <cell r="N2512">
            <v>0</v>
          </cell>
          <cell r="O2512">
            <v>0</v>
          </cell>
          <cell r="P2512">
            <v>0</v>
          </cell>
          <cell r="Q2512">
            <v>0</v>
          </cell>
          <cell r="R2512">
            <v>0</v>
          </cell>
          <cell r="S2512">
            <v>0</v>
          </cell>
          <cell r="T2512">
            <v>0</v>
          </cell>
          <cell r="U2512">
            <v>0</v>
          </cell>
          <cell r="V2512">
            <v>0</v>
          </cell>
          <cell r="W2512">
            <v>0</v>
          </cell>
          <cell r="X2512">
            <v>0</v>
          </cell>
          <cell r="Y2512">
            <v>0</v>
          </cell>
          <cell r="Z2512">
            <v>0</v>
          </cell>
          <cell r="AA2512">
            <v>0</v>
          </cell>
          <cell r="AB2512">
            <v>0</v>
          </cell>
          <cell r="AC2512">
            <v>0</v>
          </cell>
          <cell r="AD2512">
            <v>0</v>
          </cell>
          <cell r="AE2512">
            <v>0</v>
          </cell>
          <cell r="AF2512">
            <v>0</v>
          </cell>
          <cell r="AG2512">
            <v>0</v>
          </cell>
          <cell r="AH2512">
            <v>0</v>
          </cell>
          <cell r="AI2512">
            <v>0</v>
          </cell>
        </row>
        <row r="2513">
          <cell r="C2513" t="str">
            <v>SL1132200</v>
          </cell>
          <cell r="D2513">
            <v>0</v>
          </cell>
          <cell r="E2513">
            <v>0</v>
          </cell>
          <cell r="F2513">
            <v>0</v>
          </cell>
          <cell r="G2513">
            <v>0</v>
          </cell>
          <cell r="J2513">
            <v>0</v>
          </cell>
          <cell r="K2513">
            <v>0</v>
          </cell>
          <cell r="L2513">
            <v>0</v>
          </cell>
          <cell r="M2513">
            <v>0</v>
          </cell>
          <cell r="N2513">
            <v>0</v>
          </cell>
          <cell r="O2513">
            <v>0</v>
          </cell>
          <cell r="P2513">
            <v>0</v>
          </cell>
          <cell r="Q2513">
            <v>0</v>
          </cell>
          <cell r="R2513">
            <v>0</v>
          </cell>
          <cell r="S2513">
            <v>0</v>
          </cell>
          <cell r="T2513">
            <v>0</v>
          </cell>
          <cell r="U2513">
            <v>0</v>
          </cell>
          <cell r="V2513">
            <v>0</v>
          </cell>
          <cell r="W2513">
            <v>0</v>
          </cell>
          <cell r="X2513">
            <v>0</v>
          </cell>
          <cell r="Y2513">
            <v>0</v>
          </cell>
          <cell r="Z2513">
            <v>0</v>
          </cell>
          <cell r="AA2513">
            <v>0</v>
          </cell>
          <cell r="AB2513">
            <v>0</v>
          </cell>
          <cell r="AC2513">
            <v>0</v>
          </cell>
          <cell r="AD2513">
            <v>0</v>
          </cell>
          <cell r="AE2513">
            <v>0</v>
          </cell>
          <cell r="AF2513">
            <v>0</v>
          </cell>
          <cell r="AG2513">
            <v>0</v>
          </cell>
          <cell r="AH2513">
            <v>0</v>
          </cell>
          <cell r="AI2513">
            <v>0</v>
          </cell>
        </row>
        <row r="2514">
          <cell r="C2514" t="str">
            <v>SL1132300</v>
          </cell>
          <cell r="D2514">
            <v>0</v>
          </cell>
          <cell r="E2514">
            <v>0</v>
          </cell>
          <cell r="F2514">
            <v>0</v>
          </cell>
          <cell r="G2514">
            <v>0</v>
          </cell>
          <cell r="J2514">
            <v>0</v>
          </cell>
          <cell r="K2514">
            <v>0</v>
          </cell>
          <cell r="L2514">
            <v>0</v>
          </cell>
          <cell r="M2514">
            <v>0</v>
          </cell>
          <cell r="N2514">
            <v>0</v>
          </cell>
          <cell r="O2514">
            <v>0</v>
          </cell>
          <cell r="P2514">
            <v>0</v>
          </cell>
          <cell r="Q2514">
            <v>0</v>
          </cell>
          <cell r="R2514">
            <v>0</v>
          </cell>
          <cell r="S2514">
            <v>0</v>
          </cell>
          <cell r="T2514">
            <v>0</v>
          </cell>
          <cell r="U2514">
            <v>0</v>
          </cell>
          <cell r="V2514">
            <v>0</v>
          </cell>
          <cell r="W2514">
            <v>0</v>
          </cell>
          <cell r="X2514">
            <v>0</v>
          </cell>
          <cell r="Y2514">
            <v>0</v>
          </cell>
          <cell r="Z2514">
            <v>0</v>
          </cell>
          <cell r="AA2514">
            <v>0</v>
          </cell>
          <cell r="AB2514">
            <v>0</v>
          </cell>
          <cell r="AC2514">
            <v>0</v>
          </cell>
          <cell r="AD2514">
            <v>0</v>
          </cell>
          <cell r="AE2514">
            <v>0</v>
          </cell>
          <cell r="AF2514">
            <v>0</v>
          </cell>
          <cell r="AG2514">
            <v>0</v>
          </cell>
          <cell r="AH2514">
            <v>0</v>
          </cell>
          <cell r="AI2514">
            <v>0</v>
          </cell>
        </row>
        <row r="2515">
          <cell r="C2515" t="str">
            <v>SL1132400</v>
          </cell>
          <cell r="D2515">
            <v>0</v>
          </cell>
          <cell r="E2515">
            <v>0</v>
          </cell>
          <cell r="F2515">
            <v>0</v>
          </cell>
          <cell r="G2515">
            <v>0</v>
          </cell>
          <cell r="J2515">
            <v>0</v>
          </cell>
          <cell r="K2515">
            <v>0</v>
          </cell>
          <cell r="L2515">
            <v>0</v>
          </cell>
          <cell r="M2515">
            <v>0</v>
          </cell>
          <cell r="N2515">
            <v>0</v>
          </cell>
          <cell r="O2515">
            <v>0</v>
          </cell>
          <cell r="P2515">
            <v>0</v>
          </cell>
          <cell r="Q2515">
            <v>0</v>
          </cell>
          <cell r="R2515">
            <v>0</v>
          </cell>
          <cell r="S2515">
            <v>0</v>
          </cell>
          <cell r="T2515">
            <v>0</v>
          </cell>
          <cell r="U2515">
            <v>0</v>
          </cell>
          <cell r="V2515">
            <v>0</v>
          </cell>
          <cell r="W2515">
            <v>0</v>
          </cell>
          <cell r="X2515">
            <v>0</v>
          </cell>
          <cell r="Y2515">
            <v>0</v>
          </cell>
          <cell r="Z2515">
            <v>0</v>
          </cell>
          <cell r="AA2515">
            <v>0</v>
          </cell>
          <cell r="AB2515">
            <v>0</v>
          </cell>
          <cell r="AC2515">
            <v>0</v>
          </cell>
          <cell r="AD2515">
            <v>0</v>
          </cell>
          <cell r="AE2515">
            <v>0</v>
          </cell>
          <cell r="AF2515">
            <v>0</v>
          </cell>
          <cell r="AG2515">
            <v>0</v>
          </cell>
          <cell r="AH2515">
            <v>0</v>
          </cell>
          <cell r="AI2515">
            <v>0</v>
          </cell>
        </row>
        <row r="2516">
          <cell r="C2516" t="str">
            <v>SL1132500</v>
          </cell>
          <cell r="D2516">
            <v>0</v>
          </cell>
          <cell r="E2516">
            <v>0</v>
          </cell>
          <cell r="F2516">
            <v>0</v>
          </cell>
          <cell r="G2516">
            <v>0</v>
          </cell>
          <cell r="J2516">
            <v>0</v>
          </cell>
          <cell r="K2516">
            <v>0</v>
          </cell>
          <cell r="L2516">
            <v>0</v>
          </cell>
          <cell r="M2516">
            <v>0</v>
          </cell>
          <cell r="N2516">
            <v>0</v>
          </cell>
          <cell r="O2516">
            <v>0</v>
          </cell>
          <cell r="P2516">
            <v>0</v>
          </cell>
          <cell r="Q2516">
            <v>0</v>
          </cell>
          <cell r="R2516">
            <v>0</v>
          </cell>
          <cell r="S2516">
            <v>0</v>
          </cell>
          <cell r="T2516">
            <v>0</v>
          </cell>
          <cell r="U2516">
            <v>0</v>
          </cell>
          <cell r="V2516">
            <v>0</v>
          </cell>
          <cell r="W2516">
            <v>0</v>
          </cell>
          <cell r="X2516">
            <v>0</v>
          </cell>
          <cell r="Y2516">
            <v>0</v>
          </cell>
          <cell r="Z2516">
            <v>0</v>
          </cell>
          <cell r="AA2516">
            <v>0</v>
          </cell>
          <cell r="AB2516">
            <v>0</v>
          </cell>
          <cell r="AC2516">
            <v>0</v>
          </cell>
          <cell r="AD2516">
            <v>0</v>
          </cell>
          <cell r="AE2516">
            <v>0</v>
          </cell>
          <cell r="AF2516">
            <v>0</v>
          </cell>
          <cell r="AG2516">
            <v>0</v>
          </cell>
          <cell r="AH2516">
            <v>0</v>
          </cell>
          <cell r="AI2516">
            <v>0</v>
          </cell>
        </row>
        <row r="2517">
          <cell r="C2517" t="str">
            <v>SL1132600</v>
          </cell>
          <cell r="D2517">
            <v>0</v>
          </cell>
          <cell r="E2517">
            <v>0</v>
          </cell>
          <cell r="F2517">
            <v>0</v>
          </cell>
          <cell r="G2517">
            <v>0</v>
          </cell>
          <cell r="J2517">
            <v>0</v>
          </cell>
          <cell r="K2517">
            <v>0</v>
          </cell>
          <cell r="L2517">
            <v>0</v>
          </cell>
          <cell r="M2517">
            <v>0</v>
          </cell>
          <cell r="N2517">
            <v>0</v>
          </cell>
          <cell r="O2517">
            <v>0</v>
          </cell>
          <cell r="P2517">
            <v>0</v>
          </cell>
          <cell r="Q2517">
            <v>0</v>
          </cell>
          <cell r="R2517">
            <v>0</v>
          </cell>
          <cell r="S2517">
            <v>0</v>
          </cell>
          <cell r="T2517">
            <v>0</v>
          </cell>
          <cell r="U2517">
            <v>0</v>
          </cell>
          <cell r="V2517">
            <v>0</v>
          </cell>
          <cell r="W2517">
            <v>0</v>
          </cell>
          <cell r="X2517">
            <v>0</v>
          </cell>
          <cell r="Y2517">
            <v>0</v>
          </cell>
          <cell r="Z2517">
            <v>0</v>
          </cell>
          <cell r="AA2517">
            <v>0</v>
          </cell>
          <cell r="AB2517">
            <v>0</v>
          </cell>
          <cell r="AC2517">
            <v>0</v>
          </cell>
          <cell r="AD2517">
            <v>0</v>
          </cell>
          <cell r="AE2517">
            <v>0</v>
          </cell>
          <cell r="AF2517">
            <v>0</v>
          </cell>
          <cell r="AG2517">
            <v>0</v>
          </cell>
          <cell r="AH2517">
            <v>0</v>
          </cell>
          <cell r="AI2517">
            <v>0</v>
          </cell>
        </row>
        <row r="2518">
          <cell r="C2518" t="str">
            <v>SL1132700</v>
          </cell>
          <cell r="D2518">
            <v>0</v>
          </cell>
          <cell r="E2518">
            <v>0</v>
          </cell>
          <cell r="F2518">
            <v>0</v>
          </cell>
          <cell r="G2518">
            <v>0</v>
          </cell>
          <cell r="J2518">
            <v>0</v>
          </cell>
          <cell r="K2518">
            <v>0</v>
          </cell>
          <cell r="L2518">
            <v>0</v>
          </cell>
          <cell r="M2518">
            <v>0</v>
          </cell>
          <cell r="N2518">
            <v>0</v>
          </cell>
          <cell r="O2518">
            <v>0</v>
          </cell>
          <cell r="P2518">
            <v>0</v>
          </cell>
          <cell r="Q2518">
            <v>0</v>
          </cell>
          <cell r="R2518">
            <v>0</v>
          </cell>
          <cell r="S2518">
            <v>0</v>
          </cell>
          <cell r="T2518">
            <v>0</v>
          </cell>
          <cell r="U2518">
            <v>0</v>
          </cell>
          <cell r="V2518">
            <v>0</v>
          </cell>
          <cell r="W2518">
            <v>0</v>
          </cell>
          <cell r="X2518">
            <v>0</v>
          </cell>
          <cell r="Y2518">
            <v>0</v>
          </cell>
          <cell r="Z2518">
            <v>0</v>
          </cell>
          <cell r="AA2518">
            <v>0</v>
          </cell>
          <cell r="AB2518">
            <v>0</v>
          </cell>
          <cell r="AC2518">
            <v>0</v>
          </cell>
          <cell r="AD2518">
            <v>0</v>
          </cell>
          <cell r="AE2518">
            <v>0</v>
          </cell>
          <cell r="AF2518">
            <v>0</v>
          </cell>
          <cell r="AG2518">
            <v>0</v>
          </cell>
          <cell r="AH2518">
            <v>0</v>
          </cell>
          <cell r="AI2518">
            <v>0</v>
          </cell>
        </row>
        <row r="2519">
          <cell r="C2519" t="str">
            <v>SL1132800</v>
          </cell>
          <cell r="D2519">
            <v>0</v>
          </cell>
          <cell r="E2519">
            <v>0</v>
          </cell>
          <cell r="F2519">
            <v>0</v>
          </cell>
          <cell r="G2519">
            <v>0</v>
          </cell>
          <cell r="J2519">
            <v>0</v>
          </cell>
          <cell r="K2519">
            <v>0</v>
          </cell>
          <cell r="L2519">
            <v>0</v>
          </cell>
          <cell r="M2519">
            <v>0</v>
          </cell>
          <cell r="N2519">
            <v>0</v>
          </cell>
          <cell r="O2519">
            <v>0</v>
          </cell>
          <cell r="P2519">
            <v>0</v>
          </cell>
          <cell r="Q2519">
            <v>0</v>
          </cell>
          <cell r="R2519">
            <v>0</v>
          </cell>
          <cell r="S2519">
            <v>0</v>
          </cell>
          <cell r="T2519">
            <v>0</v>
          </cell>
          <cell r="U2519">
            <v>0</v>
          </cell>
          <cell r="V2519">
            <v>0</v>
          </cell>
          <cell r="W2519">
            <v>0</v>
          </cell>
          <cell r="X2519">
            <v>0</v>
          </cell>
          <cell r="Y2519">
            <v>0</v>
          </cell>
          <cell r="Z2519">
            <v>0</v>
          </cell>
          <cell r="AA2519">
            <v>0</v>
          </cell>
          <cell r="AB2519">
            <v>0</v>
          </cell>
          <cell r="AC2519">
            <v>0</v>
          </cell>
          <cell r="AD2519">
            <v>0</v>
          </cell>
          <cell r="AE2519">
            <v>0</v>
          </cell>
          <cell r="AF2519">
            <v>0</v>
          </cell>
          <cell r="AG2519">
            <v>0</v>
          </cell>
          <cell r="AH2519">
            <v>0</v>
          </cell>
          <cell r="AI2519">
            <v>0</v>
          </cell>
        </row>
        <row r="2520">
          <cell r="C2520" t="str">
            <v>SL1132900</v>
          </cell>
          <cell r="D2520">
            <v>0</v>
          </cell>
          <cell r="E2520">
            <v>0</v>
          </cell>
          <cell r="F2520">
            <v>0</v>
          </cell>
          <cell r="G2520">
            <v>0</v>
          </cell>
          <cell r="J2520">
            <v>0</v>
          </cell>
          <cell r="K2520">
            <v>0</v>
          </cell>
          <cell r="L2520">
            <v>0</v>
          </cell>
          <cell r="M2520">
            <v>0</v>
          </cell>
          <cell r="N2520">
            <v>0</v>
          </cell>
          <cell r="O2520">
            <v>0</v>
          </cell>
          <cell r="P2520">
            <v>0</v>
          </cell>
          <cell r="Q2520">
            <v>0</v>
          </cell>
          <cell r="R2520">
            <v>0</v>
          </cell>
          <cell r="S2520">
            <v>0</v>
          </cell>
          <cell r="T2520">
            <v>0</v>
          </cell>
          <cell r="U2520">
            <v>0</v>
          </cell>
          <cell r="V2520">
            <v>0</v>
          </cell>
          <cell r="W2520">
            <v>0</v>
          </cell>
          <cell r="X2520">
            <v>0</v>
          </cell>
          <cell r="Y2520">
            <v>0</v>
          </cell>
          <cell r="Z2520">
            <v>0</v>
          </cell>
          <cell r="AA2520">
            <v>0</v>
          </cell>
          <cell r="AB2520">
            <v>0</v>
          </cell>
          <cell r="AC2520">
            <v>0</v>
          </cell>
          <cell r="AD2520">
            <v>0</v>
          </cell>
          <cell r="AE2520">
            <v>0</v>
          </cell>
          <cell r="AF2520">
            <v>0</v>
          </cell>
          <cell r="AG2520">
            <v>0</v>
          </cell>
          <cell r="AH2520">
            <v>0</v>
          </cell>
          <cell r="AI2520">
            <v>0</v>
          </cell>
        </row>
        <row r="2521">
          <cell r="C2521" t="str">
            <v>SL1133000</v>
          </cell>
          <cell r="D2521">
            <v>0</v>
          </cell>
          <cell r="E2521">
            <v>0</v>
          </cell>
          <cell r="F2521">
            <v>0</v>
          </cell>
          <cell r="G2521">
            <v>0</v>
          </cell>
          <cell r="J2521">
            <v>0</v>
          </cell>
          <cell r="K2521">
            <v>0</v>
          </cell>
          <cell r="L2521">
            <v>0</v>
          </cell>
          <cell r="M2521">
            <v>0</v>
          </cell>
          <cell r="N2521">
            <v>0</v>
          </cell>
          <cell r="O2521">
            <v>0</v>
          </cell>
          <cell r="P2521">
            <v>0</v>
          </cell>
          <cell r="Q2521">
            <v>0</v>
          </cell>
          <cell r="R2521">
            <v>0</v>
          </cell>
          <cell r="S2521">
            <v>0</v>
          </cell>
          <cell r="T2521">
            <v>0</v>
          </cell>
          <cell r="U2521">
            <v>0</v>
          </cell>
          <cell r="V2521">
            <v>0</v>
          </cell>
          <cell r="W2521">
            <v>0</v>
          </cell>
          <cell r="X2521">
            <v>0</v>
          </cell>
          <cell r="Y2521">
            <v>0</v>
          </cell>
          <cell r="Z2521">
            <v>0</v>
          </cell>
          <cell r="AA2521">
            <v>0</v>
          </cell>
          <cell r="AB2521">
            <v>0</v>
          </cell>
          <cell r="AC2521">
            <v>0</v>
          </cell>
          <cell r="AD2521">
            <v>0</v>
          </cell>
          <cell r="AE2521">
            <v>0</v>
          </cell>
          <cell r="AF2521">
            <v>0</v>
          </cell>
          <cell r="AG2521">
            <v>0</v>
          </cell>
          <cell r="AH2521">
            <v>0</v>
          </cell>
          <cell r="AI2521">
            <v>0</v>
          </cell>
        </row>
        <row r="2522">
          <cell r="C2522" t="str">
            <v>SL1133100</v>
          </cell>
          <cell r="D2522">
            <v>0</v>
          </cell>
          <cell r="E2522">
            <v>0</v>
          </cell>
          <cell r="F2522">
            <v>0</v>
          </cell>
          <cell r="G2522">
            <v>0</v>
          </cell>
          <cell r="J2522">
            <v>0</v>
          </cell>
          <cell r="K2522">
            <v>0</v>
          </cell>
          <cell r="L2522">
            <v>0</v>
          </cell>
          <cell r="M2522">
            <v>0</v>
          </cell>
          <cell r="N2522">
            <v>0</v>
          </cell>
          <cell r="O2522">
            <v>0</v>
          </cell>
          <cell r="P2522">
            <v>0</v>
          </cell>
          <cell r="Q2522">
            <v>0</v>
          </cell>
          <cell r="R2522">
            <v>0</v>
          </cell>
          <cell r="S2522">
            <v>0</v>
          </cell>
          <cell r="T2522">
            <v>0</v>
          </cell>
          <cell r="U2522">
            <v>0</v>
          </cell>
          <cell r="V2522">
            <v>0</v>
          </cell>
          <cell r="W2522">
            <v>0</v>
          </cell>
          <cell r="X2522">
            <v>0</v>
          </cell>
          <cell r="Y2522">
            <v>0</v>
          </cell>
          <cell r="Z2522">
            <v>0</v>
          </cell>
          <cell r="AA2522">
            <v>0</v>
          </cell>
          <cell r="AB2522">
            <v>0</v>
          </cell>
          <cell r="AC2522">
            <v>0</v>
          </cell>
          <cell r="AD2522">
            <v>0</v>
          </cell>
          <cell r="AE2522">
            <v>0</v>
          </cell>
          <cell r="AF2522">
            <v>0</v>
          </cell>
          <cell r="AG2522">
            <v>0</v>
          </cell>
          <cell r="AH2522">
            <v>0</v>
          </cell>
          <cell r="AI2522">
            <v>0</v>
          </cell>
        </row>
        <row r="2523">
          <cell r="C2523" t="str">
            <v>SL1133200</v>
          </cell>
          <cell r="D2523">
            <v>0</v>
          </cell>
          <cell r="E2523">
            <v>0</v>
          </cell>
          <cell r="F2523">
            <v>0</v>
          </cell>
          <cell r="G2523">
            <v>0</v>
          </cell>
          <cell r="J2523">
            <v>0</v>
          </cell>
          <cell r="K2523">
            <v>0</v>
          </cell>
          <cell r="L2523">
            <v>0</v>
          </cell>
          <cell r="M2523">
            <v>0</v>
          </cell>
          <cell r="N2523">
            <v>0</v>
          </cell>
          <cell r="O2523">
            <v>0</v>
          </cell>
          <cell r="P2523">
            <v>0</v>
          </cell>
          <cell r="Q2523">
            <v>0</v>
          </cell>
          <cell r="R2523">
            <v>0</v>
          </cell>
          <cell r="S2523">
            <v>0</v>
          </cell>
          <cell r="T2523">
            <v>0</v>
          </cell>
          <cell r="U2523">
            <v>0</v>
          </cell>
          <cell r="V2523">
            <v>0</v>
          </cell>
          <cell r="W2523">
            <v>0</v>
          </cell>
          <cell r="X2523">
            <v>0</v>
          </cell>
          <cell r="Y2523">
            <v>0</v>
          </cell>
          <cell r="Z2523">
            <v>0</v>
          </cell>
          <cell r="AA2523">
            <v>0</v>
          </cell>
          <cell r="AB2523">
            <v>0</v>
          </cell>
          <cell r="AC2523">
            <v>0</v>
          </cell>
          <cell r="AD2523">
            <v>0</v>
          </cell>
          <cell r="AE2523">
            <v>0</v>
          </cell>
          <cell r="AF2523">
            <v>0</v>
          </cell>
          <cell r="AG2523">
            <v>0</v>
          </cell>
          <cell r="AH2523">
            <v>0</v>
          </cell>
          <cell r="AI2523">
            <v>0</v>
          </cell>
        </row>
        <row r="2524">
          <cell r="C2524" t="str">
            <v>SL1133300</v>
          </cell>
          <cell r="D2524">
            <v>0</v>
          </cell>
          <cell r="E2524">
            <v>0</v>
          </cell>
          <cell r="F2524">
            <v>0</v>
          </cell>
          <cell r="G2524">
            <v>0</v>
          </cell>
          <cell r="J2524">
            <v>0</v>
          </cell>
          <cell r="K2524">
            <v>0</v>
          </cell>
          <cell r="L2524">
            <v>0</v>
          </cell>
          <cell r="M2524">
            <v>0</v>
          </cell>
          <cell r="N2524">
            <v>0</v>
          </cell>
          <cell r="O2524">
            <v>0</v>
          </cell>
          <cell r="P2524">
            <v>0</v>
          </cell>
          <cell r="Q2524">
            <v>0</v>
          </cell>
          <cell r="R2524">
            <v>0</v>
          </cell>
          <cell r="S2524">
            <v>0</v>
          </cell>
          <cell r="T2524">
            <v>0</v>
          </cell>
          <cell r="U2524">
            <v>0</v>
          </cell>
          <cell r="V2524">
            <v>0</v>
          </cell>
          <cell r="W2524">
            <v>0</v>
          </cell>
          <cell r="X2524">
            <v>0</v>
          </cell>
          <cell r="Y2524">
            <v>0</v>
          </cell>
          <cell r="Z2524">
            <v>0</v>
          </cell>
          <cell r="AA2524">
            <v>0</v>
          </cell>
          <cell r="AB2524">
            <v>0</v>
          </cell>
          <cell r="AC2524">
            <v>0</v>
          </cell>
          <cell r="AD2524">
            <v>0</v>
          </cell>
          <cell r="AE2524">
            <v>0</v>
          </cell>
          <cell r="AF2524">
            <v>0</v>
          </cell>
          <cell r="AG2524">
            <v>0</v>
          </cell>
          <cell r="AH2524">
            <v>0</v>
          </cell>
          <cell r="AI2524">
            <v>0</v>
          </cell>
        </row>
        <row r="2525">
          <cell r="C2525" t="str">
            <v>SL1133400</v>
          </cell>
          <cell r="D2525">
            <v>0</v>
          </cell>
          <cell r="E2525">
            <v>0</v>
          </cell>
          <cell r="F2525">
            <v>0</v>
          </cell>
          <cell r="G2525">
            <v>0</v>
          </cell>
          <cell r="J2525">
            <v>0</v>
          </cell>
          <cell r="K2525">
            <v>0</v>
          </cell>
          <cell r="L2525">
            <v>0</v>
          </cell>
          <cell r="M2525">
            <v>0</v>
          </cell>
          <cell r="N2525">
            <v>0</v>
          </cell>
          <cell r="O2525">
            <v>0</v>
          </cell>
          <cell r="P2525">
            <v>0</v>
          </cell>
          <cell r="Q2525">
            <v>0</v>
          </cell>
          <cell r="R2525">
            <v>0</v>
          </cell>
          <cell r="S2525">
            <v>0</v>
          </cell>
          <cell r="T2525">
            <v>0</v>
          </cell>
          <cell r="U2525">
            <v>0</v>
          </cell>
          <cell r="V2525">
            <v>0</v>
          </cell>
          <cell r="W2525">
            <v>0</v>
          </cell>
          <cell r="X2525">
            <v>0</v>
          </cell>
          <cell r="Y2525">
            <v>0</v>
          </cell>
          <cell r="Z2525">
            <v>0</v>
          </cell>
          <cell r="AA2525">
            <v>0</v>
          </cell>
          <cell r="AB2525">
            <v>0</v>
          </cell>
          <cell r="AC2525">
            <v>0</v>
          </cell>
          <cell r="AD2525">
            <v>0</v>
          </cell>
          <cell r="AE2525">
            <v>0</v>
          </cell>
          <cell r="AF2525">
            <v>0</v>
          </cell>
          <cell r="AG2525">
            <v>0</v>
          </cell>
          <cell r="AH2525">
            <v>0</v>
          </cell>
          <cell r="AI2525">
            <v>0</v>
          </cell>
        </row>
        <row r="2526">
          <cell r="C2526" t="str">
            <v>SL1133500</v>
          </cell>
          <cell r="D2526">
            <v>0</v>
          </cell>
          <cell r="E2526">
            <v>0</v>
          </cell>
          <cell r="F2526">
            <v>0</v>
          </cell>
          <cell r="G2526">
            <v>0</v>
          </cell>
          <cell r="J2526">
            <v>0</v>
          </cell>
          <cell r="K2526">
            <v>0</v>
          </cell>
          <cell r="L2526">
            <v>0</v>
          </cell>
          <cell r="M2526">
            <v>0</v>
          </cell>
          <cell r="N2526">
            <v>0</v>
          </cell>
          <cell r="O2526">
            <v>0</v>
          </cell>
          <cell r="P2526">
            <v>0</v>
          </cell>
          <cell r="Q2526">
            <v>0</v>
          </cell>
          <cell r="R2526">
            <v>0</v>
          </cell>
          <cell r="S2526">
            <v>0</v>
          </cell>
          <cell r="T2526">
            <v>0</v>
          </cell>
          <cell r="U2526">
            <v>0</v>
          </cell>
          <cell r="V2526">
            <v>0</v>
          </cell>
          <cell r="W2526">
            <v>0</v>
          </cell>
          <cell r="X2526">
            <v>0</v>
          </cell>
          <cell r="Y2526">
            <v>0</v>
          </cell>
          <cell r="Z2526">
            <v>0</v>
          </cell>
          <cell r="AA2526">
            <v>0</v>
          </cell>
          <cell r="AB2526">
            <v>0</v>
          </cell>
          <cell r="AC2526">
            <v>0</v>
          </cell>
          <cell r="AD2526">
            <v>0</v>
          </cell>
          <cell r="AE2526">
            <v>0</v>
          </cell>
          <cell r="AF2526">
            <v>0</v>
          </cell>
          <cell r="AG2526">
            <v>0</v>
          </cell>
          <cell r="AH2526">
            <v>0</v>
          </cell>
          <cell r="AI2526">
            <v>0</v>
          </cell>
        </row>
        <row r="2527">
          <cell r="C2527" t="str">
            <v>SL1133600</v>
          </cell>
          <cell r="D2527">
            <v>0</v>
          </cell>
          <cell r="E2527">
            <v>0</v>
          </cell>
          <cell r="F2527">
            <v>0</v>
          </cell>
          <cell r="G2527">
            <v>0</v>
          </cell>
          <cell r="J2527">
            <v>0</v>
          </cell>
          <cell r="K2527">
            <v>0</v>
          </cell>
          <cell r="L2527">
            <v>0</v>
          </cell>
          <cell r="M2527">
            <v>0</v>
          </cell>
          <cell r="N2527">
            <v>0</v>
          </cell>
          <cell r="O2527">
            <v>0</v>
          </cell>
          <cell r="P2527">
            <v>0</v>
          </cell>
          <cell r="Q2527">
            <v>0</v>
          </cell>
          <cell r="R2527">
            <v>0</v>
          </cell>
          <cell r="S2527">
            <v>0</v>
          </cell>
          <cell r="T2527">
            <v>0</v>
          </cell>
          <cell r="U2527">
            <v>0</v>
          </cell>
          <cell r="V2527">
            <v>0</v>
          </cell>
          <cell r="W2527">
            <v>0</v>
          </cell>
          <cell r="X2527">
            <v>0</v>
          </cell>
          <cell r="Y2527">
            <v>0</v>
          </cell>
          <cell r="Z2527">
            <v>0</v>
          </cell>
          <cell r="AA2527">
            <v>0</v>
          </cell>
          <cell r="AB2527">
            <v>0</v>
          </cell>
          <cell r="AC2527">
            <v>0</v>
          </cell>
          <cell r="AD2527">
            <v>0</v>
          </cell>
          <cell r="AE2527">
            <v>0</v>
          </cell>
          <cell r="AF2527">
            <v>0</v>
          </cell>
          <cell r="AG2527">
            <v>0</v>
          </cell>
          <cell r="AH2527">
            <v>0</v>
          </cell>
          <cell r="AI2527">
            <v>0</v>
          </cell>
        </row>
        <row r="2528">
          <cell r="C2528" t="str">
            <v>SL1133700</v>
          </cell>
          <cell r="D2528">
            <v>0</v>
          </cell>
          <cell r="E2528">
            <v>0</v>
          </cell>
          <cell r="F2528">
            <v>0</v>
          </cell>
          <cell r="G2528">
            <v>0</v>
          </cell>
          <cell r="J2528">
            <v>0</v>
          </cell>
          <cell r="K2528">
            <v>0</v>
          </cell>
          <cell r="L2528">
            <v>0</v>
          </cell>
          <cell r="M2528">
            <v>0</v>
          </cell>
          <cell r="N2528">
            <v>0</v>
          </cell>
          <cell r="O2528">
            <v>0</v>
          </cell>
          <cell r="P2528">
            <v>0</v>
          </cell>
          <cell r="Q2528">
            <v>0</v>
          </cell>
          <cell r="R2528">
            <v>0</v>
          </cell>
          <cell r="S2528">
            <v>0</v>
          </cell>
          <cell r="T2528">
            <v>0</v>
          </cell>
          <cell r="U2528">
            <v>0</v>
          </cell>
          <cell r="V2528">
            <v>0</v>
          </cell>
          <cell r="W2528">
            <v>0</v>
          </cell>
          <cell r="X2528">
            <v>0</v>
          </cell>
          <cell r="Y2528">
            <v>0</v>
          </cell>
          <cell r="Z2528">
            <v>0</v>
          </cell>
          <cell r="AA2528">
            <v>0</v>
          </cell>
          <cell r="AB2528">
            <v>0</v>
          </cell>
          <cell r="AC2528">
            <v>0</v>
          </cell>
          <cell r="AD2528">
            <v>0</v>
          </cell>
          <cell r="AE2528">
            <v>0</v>
          </cell>
          <cell r="AF2528">
            <v>0</v>
          </cell>
          <cell r="AG2528">
            <v>0</v>
          </cell>
          <cell r="AH2528">
            <v>0</v>
          </cell>
          <cell r="AI2528">
            <v>0</v>
          </cell>
        </row>
        <row r="2529">
          <cell r="C2529" t="str">
            <v>SL1133800</v>
          </cell>
          <cell r="D2529">
            <v>0</v>
          </cell>
          <cell r="E2529">
            <v>0</v>
          </cell>
          <cell r="F2529">
            <v>0</v>
          </cell>
          <cell r="G2529">
            <v>0</v>
          </cell>
          <cell r="J2529">
            <v>0</v>
          </cell>
          <cell r="K2529">
            <v>0</v>
          </cell>
          <cell r="L2529">
            <v>0</v>
          </cell>
          <cell r="M2529">
            <v>0</v>
          </cell>
          <cell r="N2529">
            <v>0</v>
          </cell>
          <cell r="O2529">
            <v>0</v>
          </cell>
          <cell r="P2529">
            <v>0</v>
          </cell>
          <cell r="Q2529">
            <v>0</v>
          </cell>
          <cell r="R2529">
            <v>0</v>
          </cell>
          <cell r="S2529">
            <v>0</v>
          </cell>
          <cell r="T2529">
            <v>0</v>
          </cell>
          <cell r="U2529">
            <v>0</v>
          </cell>
          <cell r="V2529">
            <v>0</v>
          </cell>
          <cell r="W2529">
            <v>0</v>
          </cell>
          <cell r="X2529">
            <v>0</v>
          </cell>
          <cell r="Y2529">
            <v>0</v>
          </cell>
          <cell r="Z2529">
            <v>0</v>
          </cell>
          <cell r="AA2529">
            <v>0</v>
          </cell>
          <cell r="AB2529">
            <v>0</v>
          </cell>
          <cell r="AC2529">
            <v>0</v>
          </cell>
          <cell r="AD2529">
            <v>0</v>
          </cell>
          <cell r="AE2529">
            <v>0</v>
          </cell>
          <cell r="AF2529">
            <v>0</v>
          </cell>
          <cell r="AG2529">
            <v>0</v>
          </cell>
          <cell r="AH2529">
            <v>0</v>
          </cell>
          <cell r="AI2529">
            <v>0</v>
          </cell>
        </row>
        <row r="2530">
          <cell r="C2530" t="str">
            <v>SL1133900</v>
          </cell>
          <cell r="D2530">
            <v>0</v>
          </cell>
          <cell r="E2530">
            <v>0</v>
          </cell>
          <cell r="F2530">
            <v>0</v>
          </cell>
          <cell r="G2530">
            <v>0</v>
          </cell>
          <cell r="J2530">
            <v>0</v>
          </cell>
          <cell r="K2530">
            <v>0</v>
          </cell>
          <cell r="L2530">
            <v>0</v>
          </cell>
          <cell r="M2530">
            <v>0</v>
          </cell>
          <cell r="N2530">
            <v>0</v>
          </cell>
          <cell r="O2530">
            <v>0</v>
          </cell>
          <cell r="P2530">
            <v>0</v>
          </cell>
          <cell r="Q2530">
            <v>0</v>
          </cell>
          <cell r="R2530">
            <v>0</v>
          </cell>
          <cell r="S2530">
            <v>0</v>
          </cell>
          <cell r="T2530">
            <v>0</v>
          </cell>
          <cell r="U2530">
            <v>0</v>
          </cell>
          <cell r="V2530">
            <v>0</v>
          </cell>
          <cell r="W2530">
            <v>0</v>
          </cell>
          <cell r="X2530">
            <v>0</v>
          </cell>
          <cell r="Y2530">
            <v>0</v>
          </cell>
          <cell r="Z2530">
            <v>0</v>
          </cell>
          <cell r="AA2530">
            <v>0</v>
          </cell>
          <cell r="AB2530">
            <v>0</v>
          </cell>
          <cell r="AC2530">
            <v>0</v>
          </cell>
          <cell r="AD2530">
            <v>0</v>
          </cell>
          <cell r="AE2530">
            <v>0</v>
          </cell>
          <cell r="AF2530">
            <v>0</v>
          </cell>
          <cell r="AG2530">
            <v>0</v>
          </cell>
          <cell r="AH2530">
            <v>0</v>
          </cell>
          <cell r="AI2530">
            <v>0</v>
          </cell>
        </row>
        <row r="2531">
          <cell r="C2531" t="str">
            <v>SL1134000</v>
          </cell>
          <cell r="D2531">
            <v>0</v>
          </cell>
          <cell r="E2531">
            <v>0</v>
          </cell>
          <cell r="F2531">
            <v>0</v>
          </cell>
          <cell r="G2531">
            <v>0</v>
          </cell>
          <cell r="J2531">
            <v>0</v>
          </cell>
          <cell r="K2531">
            <v>0</v>
          </cell>
          <cell r="L2531">
            <v>0</v>
          </cell>
          <cell r="M2531">
            <v>0</v>
          </cell>
          <cell r="N2531">
            <v>0</v>
          </cell>
          <cell r="O2531">
            <v>0</v>
          </cell>
          <cell r="P2531">
            <v>0</v>
          </cell>
          <cell r="Q2531">
            <v>0</v>
          </cell>
          <cell r="R2531">
            <v>0</v>
          </cell>
          <cell r="S2531">
            <v>0</v>
          </cell>
          <cell r="T2531">
            <v>0</v>
          </cell>
          <cell r="U2531">
            <v>0</v>
          </cell>
          <cell r="V2531">
            <v>0</v>
          </cell>
          <cell r="W2531">
            <v>0</v>
          </cell>
          <cell r="X2531">
            <v>0</v>
          </cell>
          <cell r="Y2531">
            <v>0</v>
          </cell>
          <cell r="Z2531">
            <v>0</v>
          </cell>
          <cell r="AA2531">
            <v>0</v>
          </cell>
          <cell r="AB2531">
            <v>0</v>
          </cell>
          <cell r="AC2531">
            <v>0</v>
          </cell>
          <cell r="AD2531">
            <v>0</v>
          </cell>
          <cell r="AE2531">
            <v>0</v>
          </cell>
          <cell r="AF2531">
            <v>0</v>
          </cell>
          <cell r="AG2531">
            <v>0</v>
          </cell>
          <cell r="AH2531">
            <v>0</v>
          </cell>
          <cell r="AI2531">
            <v>0</v>
          </cell>
        </row>
        <row r="2532">
          <cell r="C2532" t="str">
            <v>SL1134100</v>
          </cell>
          <cell r="D2532">
            <v>0</v>
          </cell>
          <cell r="E2532">
            <v>0</v>
          </cell>
          <cell r="F2532">
            <v>0</v>
          </cell>
          <cell r="G2532">
            <v>0</v>
          </cell>
          <cell r="J2532">
            <v>0</v>
          </cell>
          <cell r="K2532">
            <v>0</v>
          </cell>
          <cell r="L2532">
            <v>0</v>
          </cell>
          <cell r="M2532">
            <v>0</v>
          </cell>
          <cell r="N2532">
            <v>0</v>
          </cell>
          <cell r="O2532">
            <v>0</v>
          </cell>
          <cell r="P2532">
            <v>0</v>
          </cell>
          <cell r="Q2532">
            <v>0</v>
          </cell>
          <cell r="R2532">
            <v>0</v>
          </cell>
          <cell r="S2532">
            <v>0</v>
          </cell>
          <cell r="T2532">
            <v>0</v>
          </cell>
          <cell r="U2532">
            <v>0</v>
          </cell>
          <cell r="V2532">
            <v>0</v>
          </cell>
          <cell r="W2532">
            <v>0</v>
          </cell>
          <cell r="X2532">
            <v>0</v>
          </cell>
          <cell r="Y2532">
            <v>0</v>
          </cell>
          <cell r="Z2532">
            <v>0</v>
          </cell>
          <cell r="AA2532">
            <v>0</v>
          </cell>
          <cell r="AB2532">
            <v>0</v>
          </cell>
          <cell r="AC2532">
            <v>0</v>
          </cell>
          <cell r="AD2532">
            <v>0</v>
          </cell>
          <cell r="AE2532">
            <v>0</v>
          </cell>
          <cell r="AF2532">
            <v>0</v>
          </cell>
          <cell r="AG2532">
            <v>0</v>
          </cell>
          <cell r="AH2532">
            <v>0</v>
          </cell>
          <cell r="AI2532">
            <v>0</v>
          </cell>
        </row>
        <row r="2533">
          <cell r="C2533" t="str">
            <v>SL1134200</v>
          </cell>
          <cell r="D2533">
            <v>0</v>
          </cell>
          <cell r="E2533">
            <v>0</v>
          </cell>
          <cell r="F2533">
            <v>0</v>
          </cell>
          <cell r="G2533">
            <v>0</v>
          </cell>
          <cell r="J2533">
            <v>0</v>
          </cell>
          <cell r="K2533">
            <v>0</v>
          </cell>
          <cell r="L2533">
            <v>0</v>
          </cell>
          <cell r="M2533">
            <v>0</v>
          </cell>
          <cell r="N2533">
            <v>0</v>
          </cell>
          <cell r="O2533">
            <v>0</v>
          </cell>
          <cell r="P2533">
            <v>0</v>
          </cell>
          <cell r="Q2533">
            <v>0</v>
          </cell>
          <cell r="R2533">
            <v>0</v>
          </cell>
          <cell r="S2533">
            <v>0</v>
          </cell>
          <cell r="T2533">
            <v>0</v>
          </cell>
          <cell r="U2533">
            <v>0</v>
          </cell>
          <cell r="V2533">
            <v>0</v>
          </cell>
          <cell r="W2533">
            <v>0</v>
          </cell>
          <cell r="X2533">
            <v>0</v>
          </cell>
          <cell r="Y2533">
            <v>0</v>
          </cell>
          <cell r="Z2533">
            <v>0</v>
          </cell>
          <cell r="AA2533">
            <v>0</v>
          </cell>
          <cell r="AB2533">
            <v>0</v>
          </cell>
          <cell r="AC2533">
            <v>0</v>
          </cell>
          <cell r="AD2533">
            <v>0</v>
          </cell>
          <cell r="AE2533">
            <v>0</v>
          </cell>
          <cell r="AF2533">
            <v>0</v>
          </cell>
          <cell r="AG2533">
            <v>0</v>
          </cell>
          <cell r="AH2533">
            <v>0</v>
          </cell>
          <cell r="AI2533">
            <v>0</v>
          </cell>
        </row>
        <row r="2534">
          <cell r="C2534" t="str">
            <v>SL1134300</v>
          </cell>
          <cell r="D2534">
            <v>0</v>
          </cell>
          <cell r="E2534">
            <v>0</v>
          </cell>
          <cell r="F2534">
            <v>0</v>
          </cell>
          <cell r="G2534">
            <v>0</v>
          </cell>
          <cell r="J2534">
            <v>0</v>
          </cell>
          <cell r="K2534">
            <v>0</v>
          </cell>
          <cell r="L2534">
            <v>0</v>
          </cell>
          <cell r="M2534">
            <v>0</v>
          </cell>
          <cell r="N2534">
            <v>0</v>
          </cell>
          <cell r="O2534">
            <v>0</v>
          </cell>
          <cell r="P2534">
            <v>0</v>
          </cell>
          <cell r="Q2534">
            <v>0</v>
          </cell>
          <cell r="R2534">
            <v>0</v>
          </cell>
          <cell r="S2534">
            <v>0</v>
          </cell>
          <cell r="T2534">
            <v>0</v>
          </cell>
          <cell r="U2534">
            <v>0</v>
          </cell>
          <cell r="V2534">
            <v>0</v>
          </cell>
          <cell r="W2534">
            <v>0</v>
          </cell>
          <cell r="X2534">
            <v>0</v>
          </cell>
          <cell r="Y2534">
            <v>0</v>
          </cell>
          <cell r="Z2534">
            <v>0</v>
          </cell>
          <cell r="AA2534">
            <v>0</v>
          </cell>
          <cell r="AB2534">
            <v>0</v>
          </cell>
          <cell r="AC2534">
            <v>0</v>
          </cell>
          <cell r="AD2534">
            <v>0</v>
          </cell>
          <cell r="AE2534">
            <v>0</v>
          </cell>
          <cell r="AF2534">
            <v>0</v>
          </cell>
          <cell r="AG2534">
            <v>0</v>
          </cell>
          <cell r="AH2534">
            <v>0</v>
          </cell>
          <cell r="AI2534">
            <v>0</v>
          </cell>
        </row>
        <row r="2535">
          <cell r="C2535" t="str">
            <v>SL1134400</v>
          </cell>
          <cell r="D2535">
            <v>0</v>
          </cell>
          <cell r="E2535">
            <v>0</v>
          </cell>
          <cell r="F2535">
            <v>0</v>
          </cell>
          <cell r="G2535">
            <v>0</v>
          </cell>
          <cell r="J2535">
            <v>0</v>
          </cell>
          <cell r="K2535">
            <v>0</v>
          </cell>
          <cell r="L2535">
            <v>0</v>
          </cell>
          <cell r="M2535">
            <v>0</v>
          </cell>
          <cell r="N2535">
            <v>0</v>
          </cell>
          <cell r="O2535">
            <v>0</v>
          </cell>
          <cell r="P2535">
            <v>0</v>
          </cell>
          <cell r="Q2535">
            <v>0</v>
          </cell>
          <cell r="R2535">
            <v>0</v>
          </cell>
          <cell r="S2535">
            <v>0</v>
          </cell>
          <cell r="T2535">
            <v>0</v>
          </cell>
          <cell r="U2535">
            <v>0</v>
          </cell>
          <cell r="V2535">
            <v>0</v>
          </cell>
          <cell r="W2535">
            <v>0</v>
          </cell>
          <cell r="X2535">
            <v>0</v>
          </cell>
          <cell r="Y2535">
            <v>0</v>
          </cell>
          <cell r="Z2535">
            <v>0</v>
          </cell>
          <cell r="AA2535">
            <v>0</v>
          </cell>
          <cell r="AB2535">
            <v>0</v>
          </cell>
          <cell r="AC2535">
            <v>0</v>
          </cell>
          <cell r="AD2535">
            <v>0</v>
          </cell>
          <cell r="AE2535">
            <v>0</v>
          </cell>
          <cell r="AF2535">
            <v>0</v>
          </cell>
          <cell r="AG2535">
            <v>0</v>
          </cell>
          <cell r="AH2535">
            <v>0</v>
          </cell>
          <cell r="AI2535">
            <v>0</v>
          </cell>
        </row>
        <row r="2536">
          <cell r="C2536" t="str">
            <v>SL1134500</v>
          </cell>
          <cell r="D2536">
            <v>0</v>
          </cell>
          <cell r="E2536">
            <v>0</v>
          </cell>
          <cell r="F2536">
            <v>0</v>
          </cell>
          <cell r="G2536">
            <v>0</v>
          </cell>
          <cell r="J2536">
            <v>0</v>
          </cell>
          <cell r="K2536">
            <v>0</v>
          </cell>
          <cell r="L2536">
            <v>0</v>
          </cell>
          <cell r="M2536">
            <v>0</v>
          </cell>
          <cell r="N2536">
            <v>0</v>
          </cell>
          <cell r="O2536">
            <v>0</v>
          </cell>
          <cell r="P2536">
            <v>0</v>
          </cell>
          <cell r="Q2536">
            <v>0</v>
          </cell>
          <cell r="R2536">
            <v>0</v>
          </cell>
          <cell r="S2536">
            <v>0</v>
          </cell>
          <cell r="T2536">
            <v>0</v>
          </cell>
          <cell r="U2536">
            <v>0</v>
          </cell>
          <cell r="V2536">
            <v>0</v>
          </cell>
          <cell r="W2536">
            <v>0</v>
          </cell>
          <cell r="X2536">
            <v>0</v>
          </cell>
          <cell r="Y2536">
            <v>0</v>
          </cell>
          <cell r="Z2536">
            <v>0</v>
          </cell>
          <cell r="AA2536">
            <v>0</v>
          </cell>
          <cell r="AB2536">
            <v>0</v>
          </cell>
          <cell r="AC2536">
            <v>0</v>
          </cell>
          <cell r="AD2536">
            <v>0</v>
          </cell>
          <cell r="AE2536">
            <v>0</v>
          </cell>
          <cell r="AF2536">
            <v>0</v>
          </cell>
          <cell r="AG2536">
            <v>0</v>
          </cell>
          <cell r="AH2536">
            <v>0</v>
          </cell>
          <cell r="AI2536">
            <v>0</v>
          </cell>
        </row>
        <row r="2537">
          <cell r="C2537" t="str">
            <v>SL1134600</v>
          </cell>
          <cell r="D2537">
            <v>0</v>
          </cell>
          <cell r="E2537">
            <v>0</v>
          </cell>
          <cell r="F2537">
            <v>0</v>
          </cell>
          <cell r="G2537">
            <v>0</v>
          </cell>
          <cell r="J2537">
            <v>0</v>
          </cell>
          <cell r="K2537">
            <v>0</v>
          </cell>
          <cell r="L2537">
            <v>0</v>
          </cell>
          <cell r="M2537">
            <v>0</v>
          </cell>
          <cell r="N2537">
            <v>0</v>
          </cell>
          <cell r="O2537">
            <v>0</v>
          </cell>
          <cell r="P2537">
            <v>0</v>
          </cell>
          <cell r="Q2537">
            <v>0</v>
          </cell>
          <cell r="R2537">
            <v>0</v>
          </cell>
          <cell r="S2537">
            <v>0</v>
          </cell>
          <cell r="T2537">
            <v>0</v>
          </cell>
          <cell r="U2537">
            <v>0</v>
          </cell>
          <cell r="V2537">
            <v>0</v>
          </cell>
          <cell r="W2537">
            <v>0</v>
          </cell>
          <cell r="X2537">
            <v>0</v>
          </cell>
          <cell r="Y2537">
            <v>0</v>
          </cell>
          <cell r="Z2537">
            <v>0</v>
          </cell>
          <cell r="AA2537">
            <v>0</v>
          </cell>
          <cell r="AB2537">
            <v>0</v>
          </cell>
          <cell r="AC2537">
            <v>0</v>
          </cell>
          <cell r="AD2537">
            <v>0</v>
          </cell>
          <cell r="AE2537">
            <v>0</v>
          </cell>
          <cell r="AF2537">
            <v>0</v>
          </cell>
          <cell r="AG2537">
            <v>0</v>
          </cell>
          <cell r="AH2537">
            <v>0</v>
          </cell>
          <cell r="AI2537">
            <v>0</v>
          </cell>
        </row>
        <row r="2538">
          <cell r="C2538" t="str">
            <v>SL1134700</v>
          </cell>
          <cell r="D2538">
            <v>0</v>
          </cell>
          <cell r="E2538">
            <v>0</v>
          </cell>
          <cell r="F2538">
            <v>0</v>
          </cell>
          <cell r="G2538">
            <v>0</v>
          </cell>
          <cell r="J2538">
            <v>0</v>
          </cell>
          <cell r="K2538">
            <v>0</v>
          </cell>
          <cell r="L2538">
            <v>0</v>
          </cell>
          <cell r="M2538">
            <v>0</v>
          </cell>
          <cell r="N2538">
            <v>0</v>
          </cell>
          <cell r="O2538">
            <v>0</v>
          </cell>
          <cell r="P2538">
            <v>0</v>
          </cell>
          <cell r="Q2538">
            <v>0</v>
          </cell>
          <cell r="R2538">
            <v>0</v>
          </cell>
          <cell r="S2538">
            <v>0</v>
          </cell>
          <cell r="T2538">
            <v>0</v>
          </cell>
          <cell r="U2538">
            <v>0</v>
          </cell>
          <cell r="V2538">
            <v>0</v>
          </cell>
          <cell r="W2538">
            <v>0</v>
          </cell>
          <cell r="X2538">
            <v>0</v>
          </cell>
          <cell r="Y2538">
            <v>0</v>
          </cell>
          <cell r="Z2538">
            <v>0</v>
          </cell>
          <cell r="AA2538">
            <v>0</v>
          </cell>
          <cell r="AB2538">
            <v>0</v>
          </cell>
          <cell r="AC2538">
            <v>0</v>
          </cell>
          <cell r="AD2538">
            <v>0</v>
          </cell>
          <cell r="AE2538">
            <v>0</v>
          </cell>
          <cell r="AF2538">
            <v>0</v>
          </cell>
          <cell r="AG2538">
            <v>0</v>
          </cell>
          <cell r="AH2538">
            <v>0</v>
          </cell>
          <cell r="AI2538">
            <v>0</v>
          </cell>
        </row>
        <row r="2539">
          <cell r="C2539" t="str">
            <v>SL1134800</v>
          </cell>
          <cell r="D2539">
            <v>0</v>
          </cell>
          <cell r="E2539">
            <v>0</v>
          </cell>
          <cell r="F2539">
            <v>0</v>
          </cell>
          <cell r="G2539">
            <v>0</v>
          </cell>
          <cell r="J2539">
            <v>0</v>
          </cell>
          <cell r="K2539">
            <v>0</v>
          </cell>
          <cell r="L2539">
            <v>0</v>
          </cell>
          <cell r="M2539">
            <v>0</v>
          </cell>
          <cell r="N2539">
            <v>0</v>
          </cell>
          <cell r="O2539">
            <v>0</v>
          </cell>
          <cell r="P2539">
            <v>0</v>
          </cell>
          <cell r="Q2539">
            <v>0</v>
          </cell>
          <cell r="R2539">
            <v>0</v>
          </cell>
          <cell r="S2539">
            <v>0</v>
          </cell>
          <cell r="T2539">
            <v>0</v>
          </cell>
          <cell r="U2539">
            <v>0</v>
          </cell>
          <cell r="V2539">
            <v>0</v>
          </cell>
          <cell r="W2539">
            <v>0</v>
          </cell>
          <cell r="X2539">
            <v>0</v>
          </cell>
          <cell r="Y2539">
            <v>0</v>
          </cell>
          <cell r="Z2539">
            <v>0</v>
          </cell>
          <cell r="AA2539">
            <v>0</v>
          </cell>
          <cell r="AB2539">
            <v>0</v>
          </cell>
          <cell r="AC2539">
            <v>0</v>
          </cell>
          <cell r="AD2539">
            <v>0</v>
          </cell>
          <cell r="AE2539">
            <v>0</v>
          </cell>
          <cell r="AF2539">
            <v>0</v>
          </cell>
          <cell r="AG2539">
            <v>0</v>
          </cell>
          <cell r="AH2539">
            <v>0</v>
          </cell>
          <cell r="AI2539">
            <v>0</v>
          </cell>
        </row>
        <row r="2540">
          <cell r="C2540" t="str">
            <v>SL1134900</v>
          </cell>
          <cell r="D2540">
            <v>0</v>
          </cell>
          <cell r="E2540">
            <v>0</v>
          </cell>
          <cell r="F2540">
            <v>0</v>
          </cell>
          <cell r="G2540">
            <v>0</v>
          </cell>
          <cell r="J2540">
            <v>0</v>
          </cell>
          <cell r="K2540">
            <v>0</v>
          </cell>
          <cell r="L2540">
            <v>0</v>
          </cell>
          <cell r="M2540">
            <v>0</v>
          </cell>
          <cell r="N2540">
            <v>0</v>
          </cell>
          <cell r="O2540">
            <v>0</v>
          </cell>
          <cell r="P2540">
            <v>0</v>
          </cell>
          <cell r="Q2540">
            <v>0</v>
          </cell>
          <cell r="R2540">
            <v>0</v>
          </cell>
          <cell r="S2540">
            <v>0</v>
          </cell>
          <cell r="T2540">
            <v>0</v>
          </cell>
          <cell r="U2540">
            <v>0</v>
          </cell>
          <cell r="V2540">
            <v>0</v>
          </cell>
          <cell r="W2540">
            <v>0</v>
          </cell>
          <cell r="X2540">
            <v>0</v>
          </cell>
          <cell r="Y2540">
            <v>0</v>
          </cell>
          <cell r="Z2540">
            <v>0</v>
          </cell>
          <cell r="AA2540">
            <v>0</v>
          </cell>
          <cell r="AB2540">
            <v>0</v>
          </cell>
          <cell r="AC2540">
            <v>0</v>
          </cell>
          <cell r="AD2540">
            <v>0</v>
          </cell>
          <cell r="AE2540">
            <v>0</v>
          </cell>
          <cell r="AF2540">
            <v>0</v>
          </cell>
          <cell r="AG2540">
            <v>0</v>
          </cell>
          <cell r="AH2540">
            <v>0</v>
          </cell>
          <cell r="AI2540">
            <v>0</v>
          </cell>
        </row>
        <row r="2541">
          <cell r="C2541" t="str">
            <v>SL1135000</v>
          </cell>
          <cell r="D2541">
            <v>0</v>
          </cell>
          <cell r="E2541">
            <v>0</v>
          </cell>
          <cell r="F2541">
            <v>0</v>
          </cell>
          <cell r="G2541">
            <v>0</v>
          </cell>
          <cell r="J2541">
            <v>0</v>
          </cell>
          <cell r="K2541">
            <v>0</v>
          </cell>
          <cell r="L2541">
            <v>0</v>
          </cell>
          <cell r="M2541">
            <v>0</v>
          </cell>
          <cell r="N2541">
            <v>0</v>
          </cell>
          <cell r="O2541">
            <v>0</v>
          </cell>
          <cell r="P2541">
            <v>0</v>
          </cell>
          <cell r="Q2541">
            <v>0</v>
          </cell>
          <cell r="R2541">
            <v>0</v>
          </cell>
          <cell r="S2541">
            <v>0</v>
          </cell>
          <cell r="T2541">
            <v>0</v>
          </cell>
          <cell r="U2541">
            <v>0</v>
          </cell>
          <cell r="V2541">
            <v>0</v>
          </cell>
          <cell r="W2541">
            <v>0</v>
          </cell>
          <cell r="X2541">
            <v>0</v>
          </cell>
          <cell r="Y2541">
            <v>0</v>
          </cell>
          <cell r="Z2541">
            <v>0</v>
          </cell>
          <cell r="AA2541">
            <v>0</v>
          </cell>
          <cell r="AB2541">
            <v>0</v>
          </cell>
          <cell r="AC2541">
            <v>0</v>
          </cell>
          <cell r="AD2541">
            <v>0</v>
          </cell>
          <cell r="AE2541">
            <v>0</v>
          </cell>
          <cell r="AF2541">
            <v>0</v>
          </cell>
          <cell r="AG2541">
            <v>0</v>
          </cell>
          <cell r="AH2541">
            <v>0</v>
          </cell>
          <cell r="AI2541">
            <v>0</v>
          </cell>
        </row>
        <row r="2542">
          <cell r="C2542" t="str">
            <v>SL1135100</v>
          </cell>
          <cell r="D2542">
            <v>0</v>
          </cell>
          <cell r="E2542">
            <v>0</v>
          </cell>
          <cell r="F2542">
            <v>0</v>
          </cell>
          <cell r="G2542">
            <v>0</v>
          </cell>
          <cell r="J2542">
            <v>0</v>
          </cell>
          <cell r="K2542">
            <v>0</v>
          </cell>
          <cell r="L2542">
            <v>0</v>
          </cell>
          <cell r="M2542">
            <v>0</v>
          </cell>
          <cell r="N2542">
            <v>0</v>
          </cell>
          <cell r="O2542">
            <v>0</v>
          </cell>
          <cell r="P2542">
            <v>0</v>
          </cell>
          <cell r="Q2542">
            <v>0</v>
          </cell>
          <cell r="R2542">
            <v>0</v>
          </cell>
          <cell r="S2542">
            <v>0</v>
          </cell>
          <cell r="T2542">
            <v>0</v>
          </cell>
          <cell r="U2542">
            <v>0</v>
          </cell>
          <cell r="V2542">
            <v>0</v>
          </cell>
          <cell r="W2542">
            <v>0</v>
          </cell>
          <cell r="X2542">
            <v>0</v>
          </cell>
          <cell r="Y2542">
            <v>0</v>
          </cell>
          <cell r="Z2542">
            <v>0</v>
          </cell>
          <cell r="AA2542">
            <v>0</v>
          </cell>
          <cell r="AB2542">
            <v>0</v>
          </cell>
          <cell r="AC2542">
            <v>0</v>
          </cell>
          <cell r="AD2542">
            <v>0</v>
          </cell>
          <cell r="AE2542">
            <v>0</v>
          </cell>
          <cell r="AF2542">
            <v>0</v>
          </cell>
          <cell r="AG2542">
            <v>0</v>
          </cell>
          <cell r="AH2542">
            <v>0</v>
          </cell>
          <cell r="AI2542">
            <v>0</v>
          </cell>
        </row>
        <row r="2543">
          <cell r="C2543" t="str">
            <v>SL1135200</v>
          </cell>
          <cell r="D2543">
            <v>0</v>
          </cell>
          <cell r="E2543">
            <v>0</v>
          </cell>
          <cell r="F2543">
            <v>0</v>
          </cell>
          <cell r="G2543">
            <v>0</v>
          </cell>
          <cell r="J2543">
            <v>0</v>
          </cell>
          <cell r="K2543">
            <v>0</v>
          </cell>
          <cell r="L2543">
            <v>0</v>
          </cell>
          <cell r="M2543">
            <v>0</v>
          </cell>
          <cell r="N2543">
            <v>0</v>
          </cell>
          <cell r="O2543">
            <v>0</v>
          </cell>
          <cell r="P2543">
            <v>0</v>
          </cell>
          <cell r="Q2543">
            <v>0</v>
          </cell>
          <cell r="R2543">
            <v>0</v>
          </cell>
          <cell r="S2543">
            <v>0</v>
          </cell>
          <cell r="T2543">
            <v>0</v>
          </cell>
          <cell r="U2543">
            <v>0</v>
          </cell>
          <cell r="V2543">
            <v>0</v>
          </cell>
          <cell r="W2543">
            <v>0</v>
          </cell>
          <cell r="X2543">
            <v>0</v>
          </cell>
          <cell r="Y2543">
            <v>0</v>
          </cell>
          <cell r="Z2543">
            <v>0</v>
          </cell>
          <cell r="AA2543">
            <v>0</v>
          </cell>
          <cell r="AB2543">
            <v>0</v>
          </cell>
          <cell r="AC2543">
            <v>0</v>
          </cell>
          <cell r="AD2543">
            <v>0</v>
          </cell>
          <cell r="AE2543">
            <v>0</v>
          </cell>
          <cell r="AF2543">
            <v>0</v>
          </cell>
          <cell r="AG2543">
            <v>0</v>
          </cell>
          <cell r="AH2543">
            <v>0</v>
          </cell>
          <cell r="AI2543">
            <v>0</v>
          </cell>
        </row>
        <row r="2544">
          <cell r="C2544" t="str">
            <v>SL1135300</v>
          </cell>
          <cell r="D2544">
            <v>0</v>
          </cell>
          <cell r="E2544">
            <v>0</v>
          </cell>
          <cell r="F2544">
            <v>0</v>
          </cell>
          <cell r="G2544">
            <v>0</v>
          </cell>
          <cell r="J2544">
            <v>0</v>
          </cell>
          <cell r="K2544">
            <v>0</v>
          </cell>
          <cell r="L2544">
            <v>0</v>
          </cell>
          <cell r="M2544">
            <v>0</v>
          </cell>
          <cell r="N2544">
            <v>0</v>
          </cell>
          <cell r="O2544">
            <v>0</v>
          </cell>
          <cell r="P2544">
            <v>0</v>
          </cell>
          <cell r="Q2544">
            <v>0</v>
          </cell>
          <cell r="R2544">
            <v>0</v>
          </cell>
          <cell r="S2544">
            <v>0</v>
          </cell>
          <cell r="T2544">
            <v>0</v>
          </cell>
          <cell r="U2544">
            <v>0</v>
          </cell>
          <cell r="V2544">
            <v>0</v>
          </cell>
          <cell r="W2544">
            <v>0</v>
          </cell>
          <cell r="X2544">
            <v>0</v>
          </cell>
          <cell r="Y2544">
            <v>0</v>
          </cell>
          <cell r="Z2544">
            <v>0</v>
          </cell>
          <cell r="AA2544">
            <v>0</v>
          </cell>
          <cell r="AB2544">
            <v>0</v>
          </cell>
          <cell r="AC2544">
            <v>0</v>
          </cell>
          <cell r="AD2544">
            <v>0</v>
          </cell>
          <cell r="AE2544">
            <v>0</v>
          </cell>
          <cell r="AF2544">
            <v>0</v>
          </cell>
          <cell r="AG2544">
            <v>0</v>
          </cell>
          <cell r="AH2544">
            <v>0</v>
          </cell>
          <cell r="AI2544">
            <v>0</v>
          </cell>
        </row>
        <row r="2545">
          <cell r="C2545" t="str">
            <v>SL1135400</v>
          </cell>
          <cell r="D2545">
            <v>0</v>
          </cell>
          <cell r="E2545">
            <v>0</v>
          </cell>
          <cell r="F2545">
            <v>0</v>
          </cell>
          <cell r="G2545">
            <v>0</v>
          </cell>
          <cell r="J2545">
            <v>0</v>
          </cell>
          <cell r="K2545">
            <v>0</v>
          </cell>
          <cell r="L2545">
            <v>0</v>
          </cell>
          <cell r="M2545">
            <v>0</v>
          </cell>
          <cell r="N2545">
            <v>0</v>
          </cell>
          <cell r="O2545">
            <v>0</v>
          </cell>
          <cell r="P2545">
            <v>0</v>
          </cell>
          <cell r="Q2545">
            <v>0</v>
          </cell>
          <cell r="R2545">
            <v>0</v>
          </cell>
          <cell r="S2545">
            <v>0</v>
          </cell>
          <cell r="T2545">
            <v>0</v>
          </cell>
          <cell r="U2545">
            <v>0</v>
          </cell>
          <cell r="V2545">
            <v>0</v>
          </cell>
          <cell r="W2545">
            <v>0</v>
          </cell>
          <cell r="X2545">
            <v>0</v>
          </cell>
          <cell r="Y2545">
            <v>0</v>
          </cell>
          <cell r="Z2545">
            <v>0</v>
          </cell>
          <cell r="AA2545">
            <v>0</v>
          </cell>
          <cell r="AB2545">
            <v>0</v>
          </cell>
          <cell r="AC2545">
            <v>0</v>
          </cell>
          <cell r="AD2545">
            <v>0</v>
          </cell>
          <cell r="AE2545">
            <v>0</v>
          </cell>
          <cell r="AF2545">
            <v>0</v>
          </cell>
          <cell r="AG2545">
            <v>0</v>
          </cell>
          <cell r="AH2545">
            <v>0</v>
          </cell>
          <cell r="AI2545">
            <v>0</v>
          </cell>
        </row>
        <row r="2546">
          <cell r="C2546" t="str">
            <v>SL1135500</v>
          </cell>
          <cell r="D2546">
            <v>0</v>
          </cell>
          <cell r="E2546">
            <v>0</v>
          </cell>
          <cell r="F2546">
            <v>0</v>
          </cell>
          <cell r="G2546">
            <v>0</v>
          </cell>
          <cell r="J2546">
            <v>0</v>
          </cell>
          <cell r="K2546">
            <v>0</v>
          </cell>
          <cell r="L2546">
            <v>0</v>
          </cell>
          <cell r="M2546">
            <v>0</v>
          </cell>
          <cell r="N2546">
            <v>0</v>
          </cell>
          <cell r="O2546">
            <v>0</v>
          </cell>
          <cell r="P2546">
            <v>0</v>
          </cell>
          <cell r="Q2546">
            <v>0</v>
          </cell>
          <cell r="R2546">
            <v>0</v>
          </cell>
          <cell r="S2546">
            <v>0</v>
          </cell>
          <cell r="T2546">
            <v>0</v>
          </cell>
          <cell r="U2546">
            <v>0</v>
          </cell>
          <cell r="V2546">
            <v>0</v>
          </cell>
          <cell r="W2546">
            <v>0</v>
          </cell>
          <cell r="X2546">
            <v>0</v>
          </cell>
          <cell r="Y2546">
            <v>0</v>
          </cell>
          <cell r="Z2546">
            <v>0</v>
          </cell>
          <cell r="AA2546">
            <v>0</v>
          </cell>
          <cell r="AB2546">
            <v>0</v>
          </cell>
          <cell r="AC2546">
            <v>0</v>
          </cell>
          <cell r="AD2546">
            <v>0</v>
          </cell>
          <cell r="AE2546">
            <v>0</v>
          </cell>
          <cell r="AF2546">
            <v>0</v>
          </cell>
          <cell r="AG2546">
            <v>0</v>
          </cell>
          <cell r="AH2546">
            <v>0</v>
          </cell>
          <cell r="AI2546">
            <v>0</v>
          </cell>
        </row>
        <row r="2547">
          <cell r="C2547" t="str">
            <v>SL1135600</v>
          </cell>
          <cell r="D2547">
            <v>0</v>
          </cell>
          <cell r="E2547">
            <v>0</v>
          </cell>
          <cell r="F2547">
            <v>0</v>
          </cell>
          <cell r="G2547">
            <v>0</v>
          </cell>
          <cell r="J2547">
            <v>0</v>
          </cell>
          <cell r="K2547">
            <v>0</v>
          </cell>
          <cell r="L2547">
            <v>0</v>
          </cell>
          <cell r="M2547">
            <v>0</v>
          </cell>
          <cell r="N2547">
            <v>0</v>
          </cell>
          <cell r="O2547">
            <v>0</v>
          </cell>
          <cell r="P2547">
            <v>0</v>
          </cell>
          <cell r="Q2547">
            <v>0</v>
          </cell>
          <cell r="R2547">
            <v>0</v>
          </cell>
          <cell r="S2547">
            <v>0</v>
          </cell>
          <cell r="T2547">
            <v>0</v>
          </cell>
          <cell r="U2547">
            <v>0</v>
          </cell>
          <cell r="V2547">
            <v>0</v>
          </cell>
          <cell r="W2547">
            <v>0</v>
          </cell>
          <cell r="X2547">
            <v>0</v>
          </cell>
          <cell r="Y2547">
            <v>0</v>
          </cell>
          <cell r="Z2547">
            <v>0</v>
          </cell>
          <cell r="AA2547">
            <v>0</v>
          </cell>
          <cell r="AB2547">
            <v>0</v>
          </cell>
          <cell r="AC2547">
            <v>0</v>
          </cell>
          <cell r="AD2547">
            <v>0</v>
          </cell>
          <cell r="AE2547">
            <v>0</v>
          </cell>
          <cell r="AF2547">
            <v>0</v>
          </cell>
          <cell r="AG2547">
            <v>0</v>
          </cell>
          <cell r="AH2547">
            <v>0</v>
          </cell>
          <cell r="AI2547">
            <v>0</v>
          </cell>
        </row>
        <row r="2548">
          <cell r="C2548" t="str">
            <v>SL1135700</v>
          </cell>
          <cell r="D2548">
            <v>0</v>
          </cell>
          <cell r="E2548">
            <v>0</v>
          </cell>
          <cell r="F2548">
            <v>0</v>
          </cell>
          <cell r="G2548">
            <v>0</v>
          </cell>
          <cell r="J2548">
            <v>0</v>
          </cell>
          <cell r="K2548">
            <v>0</v>
          </cell>
          <cell r="L2548">
            <v>0</v>
          </cell>
          <cell r="M2548">
            <v>0</v>
          </cell>
          <cell r="N2548">
            <v>0</v>
          </cell>
          <cell r="O2548">
            <v>0</v>
          </cell>
          <cell r="P2548">
            <v>0</v>
          </cell>
          <cell r="Q2548">
            <v>0</v>
          </cell>
          <cell r="R2548">
            <v>0</v>
          </cell>
          <cell r="S2548">
            <v>0</v>
          </cell>
          <cell r="T2548">
            <v>0</v>
          </cell>
          <cell r="U2548">
            <v>0</v>
          </cell>
          <cell r="V2548">
            <v>0</v>
          </cell>
          <cell r="W2548">
            <v>0</v>
          </cell>
          <cell r="X2548">
            <v>0</v>
          </cell>
          <cell r="Y2548">
            <v>0</v>
          </cell>
          <cell r="Z2548">
            <v>0</v>
          </cell>
          <cell r="AA2548">
            <v>0</v>
          </cell>
          <cell r="AB2548">
            <v>0</v>
          </cell>
          <cell r="AC2548">
            <v>0</v>
          </cell>
          <cell r="AD2548">
            <v>0</v>
          </cell>
          <cell r="AE2548">
            <v>0</v>
          </cell>
          <cell r="AF2548">
            <v>0</v>
          </cell>
          <cell r="AG2548">
            <v>0</v>
          </cell>
          <cell r="AH2548">
            <v>0</v>
          </cell>
          <cell r="AI2548">
            <v>0</v>
          </cell>
        </row>
        <row r="2549">
          <cell r="C2549" t="str">
            <v>SL1135800</v>
          </cell>
          <cell r="D2549">
            <v>0</v>
          </cell>
          <cell r="E2549">
            <v>0</v>
          </cell>
          <cell r="F2549">
            <v>0</v>
          </cell>
          <cell r="G2549">
            <v>0</v>
          </cell>
          <cell r="J2549">
            <v>0</v>
          </cell>
          <cell r="K2549">
            <v>0</v>
          </cell>
          <cell r="L2549">
            <v>0</v>
          </cell>
          <cell r="M2549">
            <v>0</v>
          </cell>
          <cell r="N2549">
            <v>0</v>
          </cell>
          <cell r="O2549">
            <v>0</v>
          </cell>
          <cell r="P2549">
            <v>0</v>
          </cell>
          <cell r="Q2549">
            <v>0</v>
          </cell>
          <cell r="R2549">
            <v>0</v>
          </cell>
          <cell r="S2549">
            <v>0</v>
          </cell>
          <cell r="T2549">
            <v>0</v>
          </cell>
          <cell r="U2549">
            <v>0</v>
          </cell>
          <cell r="V2549">
            <v>0</v>
          </cell>
          <cell r="W2549">
            <v>0</v>
          </cell>
          <cell r="X2549">
            <v>0</v>
          </cell>
          <cell r="Y2549">
            <v>0</v>
          </cell>
          <cell r="Z2549">
            <v>0</v>
          </cell>
          <cell r="AA2549">
            <v>0</v>
          </cell>
          <cell r="AB2549">
            <v>0</v>
          </cell>
          <cell r="AC2549">
            <v>0</v>
          </cell>
          <cell r="AD2549">
            <v>0</v>
          </cell>
          <cell r="AE2549">
            <v>0</v>
          </cell>
          <cell r="AF2549">
            <v>0</v>
          </cell>
          <cell r="AG2549">
            <v>0</v>
          </cell>
          <cell r="AH2549">
            <v>0</v>
          </cell>
          <cell r="AI2549">
            <v>0</v>
          </cell>
        </row>
        <row r="2550">
          <cell r="C2550" t="str">
            <v>SL1135900</v>
          </cell>
          <cell r="D2550">
            <v>0</v>
          </cell>
          <cell r="E2550">
            <v>0</v>
          </cell>
          <cell r="F2550">
            <v>0</v>
          </cell>
          <cell r="G2550">
            <v>0</v>
          </cell>
          <cell r="J2550">
            <v>0</v>
          </cell>
          <cell r="K2550">
            <v>0</v>
          </cell>
          <cell r="L2550">
            <v>0</v>
          </cell>
          <cell r="M2550">
            <v>0</v>
          </cell>
          <cell r="N2550">
            <v>0</v>
          </cell>
          <cell r="O2550">
            <v>0</v>
          </cell>
          <cell r="P2550">
            <v>0</v>
          </cell>
          <cell r="Q2550">
            <v>0</v>
          </cell>
          <cell r="R2550">
            <v>0</v>
          </cell>
          <cell r="S2550">
            <v>0</v>
          </cell>
          <cell r="T2550">
            <v>0</v>
          </cell>
          <cell r="U2550">
            <v>0</v>
          </cell>
          <cell r="V2550">
            <v>0</v>
          </cell>
          <cell r="W2550">
            <v>0</v>
          </cell>
          <cell r="X2550">
            <v>0</v>
          </cell>
          <cell r="Y2550">
            <v>0</v>
          </cell>
          <cell r="Z2550">
            <v>0</v>
          </cell>
          <cell r="AA2550">
            <v>0</v>
          </cell>
          <cell r="AB2550">
            <v>0</v>
          </cell>
          <cell r="AC2550">
            <v>0</v>
          </cell>
          <cell r="AD2550">
            <v>0</v>
          </cell>
          <cell r="AE2550">
            <v>0</v>
          </cell>
          <cell r="AF2550">
            <v>0</v>
          </cell>
          <cell r="AG2550">
            <v>0</v>
          </cell>
          <cell r="AH2550">
            <v>0</v>
          </cell>
          <cell r="AI2550">
            <v>0</v>
          </cell>
        </row>
        <row r="2551">
          <cell r="C2551" t="str">
            <v>SL1136000</v>
          </cell>
          <cell r="D2551">
            <v>0</v>
          </cell>
          <cell r="E2551">
            <v>0</v>
          </cell>
          <cell r="F2551">
            <v>0</v>
          </cell>
          <cell r="G2551">
            <v>0</v>
          </cell>
          <cell r="J2551">
            <v>0</v>
          </cell>
          <cell r="K2551">
            <v>0</v>
          </cell>
          <cell r="L2551">
            <v>0</v>
          </cell>
          <cell r="M2551">
            <v>0</v>
          </cell>
          <cell r="N2551">
            <v>0</v>
          </cell>
          <cell r="O2551">
            <v>0</v>
          </cell>
          <cell r="P2551">
            <v>0</v>
          </cell>
          <cell r="Q2551">
            <v>0</v>
          </cell>
          <cell r="R2551">
            <v>0</v>
          </cell>
          <cell r="S2551">
            <v>0</v>
          </cell>
          <cell r="T2551">
            <v>0</v>
          </cell>
          <cell r="U2551">
            <v>0</v>
          </cell>
          <cell r="V2551">
            <v>0</v>
          </cell>
          <cell r="W2551">
            <v>0</v>
          </cell>
          <cell r="X2551">
            <v>0</v>
          </cell>
          <cell r="Y2551">
            <v>0</v>
          </cell>
          <cell r="Z2551">
            <v>0</v>
          </cell>
          <cell r="AA2551">
            <v>0</v>
          </cell>
          <cell r="AB2551">
            <v>0</v>
          </cell>
          <cell r="AC2551">
            <v>0</v>
          </cell>
          <cell r="AD2551">
            <v>0</v>
          </cell>
          <cell r="AE2551">
            <v>0</v>
          </cell>
          <cell r="AF2551">
            <v>0</v>
          </cell>
          <cell r="AG2551">
            <v>0</v>
          </cell>
          <cell r="AH2551">
            <v>0</v>
          </cell>
          <cell r="AI2551">
            <v>0</v>
          </cell>
        </row>
        <row r="2552">
          <cell r="C2552" t="str">
            <v>SL1136100</v>
          </cell>
          <cell r="D2552">
            <v>0</v>
          </cell>
          <cell r="E2552">
            <v>0</v>
          </cell>
          <cell r="F2552">
            <v>0</v>
          </cell>
          <cell r="G2552">
            <v>0</v>
          </cell>
          <cell r="J2552">
            <v>0</v>
          </cell>
          <cell r="K2552">
            <v>0</v>
          </cell>
          <cell r="L2552">
            <v>0</v>
          </cell>
          <cell r="M2552">
            <v>0</v>
          </cell>
          <cell r="N2552">
            <v>0</v>
          </cell>
          <cell r="O2552">
            <v>0</v>
          </cell>
          <cell r="P2552">
            <v>0</v>
          </cell>
          <cell r="Q2552">
            <v>0</v>
          </cell>
          <cell r="R2552">
            <v>0</v>
          </cell>
          <cell r="S2552">
            <v>0</v>
          </cell>
          <cell r="T2552">
            <v>0</v>
          </cell>
          <cell r="U2552">
            <v>0</v>
          </cell>
          <cell r="V2552">
            <v>0</v>
          </cell>
          <cell r="W2552">
            <v>0</v>
          </cell>
          <cell r="X2552">
            <v>0</v>
          </cell>
          <cell r="Y2552">
            <v>0</v>
          </cell>
          <cell r="Z2552">
            <v>0</v>
          </cell>
          <cell r="AA2552">
            <v>0</v>
          </cell>
          <cell r="AB2552">
            <v>0</v>
          </cell>
          <cell r="AC2552">
            <v>0</v>
          </cell>
          <cell r="AD2552">
            <v>0</v>
          </cell>
          <cell r="AE2552">
            <v>0</v>
          </cell>
          <cell r="AF2552">
            <v>0</v>
          </cell>
          <cell r="AG2552">
            <v>0</v>
          </cell>
          <cell r="AH2552">
            <v>0</v>
          </cell>
          <cell r="AI2552">
            <v>0</v>
          </cell>
        </row>
        <row r="2553">
          <cell r="C2553" t="str">
            <v>SL1136200</v>
          </cell>
          <cell r="D2553">
            <v>0</v>
          </cell>
          <cell r="E2553">
            <v>0</v>
          </cell>
          <cell r="F2553">
            <v>0</v>
          </cell>
          <cell r="G2553">
            <v>0</v>
          </cell>
          <cell r="J2553">
            <v>0</v>
          </cell>
          <cell r="K2553">
            <v>0</v>
          </cell>
          <cell r="L2553">
            <v>0</v>
          </cell>
          <cell r="M2553">
            <v>0</v>
          </cell>
          <cell r="N2553">
            <v>0</v>
          </cell>
          <cell r="O2553">
            <v>0</v>
          </cell>
          <cell r="P2553">
            <v>0</v>
          </cell>
          <cell r="Q2553">
            <v>0</v>
          </cell>
          <cell r="R2553">
            <v>0</v>
          </cell>
          <cell r="S2553">
            <v>0</v>
          </cell>
          <cell r="T2553">
            <v>0</v>
          </cell>
          <cell r="U2553">
            <v>0</v>
          </cell>
          <cell r="V2553">
            <v>0</v>
          </cell>
          <cell r="W2553">
            <v>0</v>
          </cell>
          <cell r="X2553">
            <v>0</v>
          </cell>
          <cell r="Y2553">
            <v>0</v>
          </cell>
          <cell r="Z2553">
            <v>0</v>
          </cell>
          <cell r="AA2553">
            <v>0</v>
          </cell>
          <cell r="AB2553">
            <v>0</v>
          </cell>
          <cell r="AC2553">
            <v>0</v>
          </cell>
          <cell r="AD2553">
            <v>0</v>
          </cell>
          <cell r="AE2553">
            <v>0</v>
          </cell>
          <cell r="AF2553">
            <v>0</v>
          </cell>
          <cell r="AG2553">
            <v>0</v>
          </cell>
          <cell r="AH2553">
            <v>0</v>
          </cell>
          <cell r="AI2553">
            <v>0</v>
          </cell>
        </row>
        <row r="2554">
          <cell r="C2554" t="str">
            <v>SL1136300</v>
          </cell>
          <cell r="D2554">
            <v>0</v>
          </cell>
          <cell r="E2554">
            <v>0</v>
          </cell>
          <cell r="F2554">
            <v>0</v>
          </cell>
          <cell r="G2554">
            <v>0</v>
          </cell>
          <cell r="J2554">
            <v>0</v>
          </cell>
          <cell r="K2554">
            <v>0</v>
          </cell>
          <cell r="L2554">
            <v>0</v>
          </cell>
          <cell r="M2554">
            <v>0</v>
          </cell>
          <cell r="N2554">
            <v>0</v>
          </cell>
          <cell r="O2554">
            <v>0</v>
          </cell>
          <cell r="P2554">
            <v>0</v>
          </cell>
          <cell r="Q2554">
            <v>0</v>
          </cell>
          <cell r="R2554">
            <v>0</v>
          </cell>
          <cell r="S2554">
            <v>0</v>
          </cell>
          <cell r="T2554">
            <v>0</v>
          </cell>
          <cell r="U2554">
            <v>0</v>
          </cell>
          <cell r="V2554">
            <v>0</v>
          </cell>
          <cell r="W2554">
            <v>0</v>
          </cell>
          <cell r="X2554">
            <v>0</v>
          </cell>
          <cell r="Y2554">
            <v>0</v>
          </cell>
          <cell r="Z2554">
            <v>0</v>
          </cell>
          <cell r="AA2554">
            <v>0</v>
          </cell>
          <cell r="AB2554">
            <v>0</v>
          </cell>
          <cell r="AC2554">
            <v>0</v>
          </cell>
          <cell r="AD2554">
            <v>0</v>
          </cell>
          <cell r="AE2554">
            <v>0</v>
          </cell>
          <cell r="AF2554">
            <v>0</v>
          </cell>
          <cell r="AG2554">
            <v>0</v>
          </cell>
          <cell r="AH2554">
            <v>0</v>
          </cell>
          <cell r="AI2554">
            <v>0</v>
          </cell>
        </row>
        <row r="2555">
          <cell r="C2555" t="str">
            <v>SL1136400</v>
          </cell>
          <cell r="D2555">
            <v>0</v>
          </cell>
          <cell r="E2555">
            <v>0</v>
          </cell>
          <cell r="F2555">
            <v>0</v>
          </cell>
          <cell r="G2555">
            <v>0</v>
          </cell>
          <cell r="J2555">
            <v>0</v>
          </cell>
          <cell r="K2555">
            <v>0</v>
          </cell>
          <cell r="L2555">
            <v>0</v>
          </cell>
          <cell r="M2555">
            <v>0</v>
          </cell>
          <cell r="N2555">
            <v>0</v>
          </cell>
          <cell r="O2555">
            <v>0</v>
          </cell>
          <cell r="P2555">
            <v>0</v>
          </cell>
          <cell r="Q2555">
            <v>0</v>
          </cell>
          <cell r="R2555">
            <v>0</v>
          </cell>
          <cell r="S2555">
            <v>0</v>
          </cell>
          <cell r="T2555">
            <v>0</v>
          </cell>
          <cell r="U2555">
            <v>0</v>
          </cell>
          <cell r="V2555">
            <v>0</v>
          </cell>
          <cell r="W2555">
            <v>0</v>
          </cell>
          <cell r="X2555">
            <v>0</v>
          </cell>
          <cell r="Y2555">
            <v>0</v>
          </cell>
          <cell r="Z2555">
            <v>0</v>
          </cell>
          <cell r="AA2555">
            <v>0</v>
          </cell>
          <cell r="AB2555">
            <v>0</v>
          </cell>
          <cell r="AC2555">
            <v>0</v>
          </cell>
          <cell r="AD2555">
            <v>0</v>
          </cell>
          <cell r="AE2555">
            <v>0</v>
          </cell>
          <cell r="AF2555">
            <v>0</v>
          </cell>
          <cell r="AG2555">
            <v>0</v>
          </cell>
          <cell r="AH2555">
            <v>0</v>
          </cell>
          <cell r="AI2555">
            <v>0</v>
          </cell>
        </row>
        <row r="2556">
          <cell r="C2556" t="str">
            <v>SL1136500</v>
          </cell>
          <cell r="D2556">
            <v>0</v>
          </cell>
          <cell r="E2556">
            <v>0</v>
          </cell>
          <cell r="F2556">
            <v>0</v>
          </cell>
          <cell r="G2556">
            <v>0</v>
          </cell>
          <cell r="J2556">
            <v>0</v>
          </cell>
          <cell r="K2556">
            <v>0</v>
          </cell>
          <cell r="L2556">
            <v>0</v>
          </cell>
          <cell r="M2556">
            <v>0</v>
          </cell>
          <cell r="N2556">
            <v>0</v>
          </cell>
          <cell r="O2556">
            <v>0</v>
          </cell>
          <cell r="P2556">
            <v>0</v>
          </cell>
          <cell r="Q2556">
            <v>0</v>
          </cell>
          <cell r="R2556">
            <v>0</v>
          </cell>
          <cell r="S2556">
            <v>0</v>
          </cell>
          <cell r="T2556">
            <v>0</v>
          </cell>
          <cell r="U2556">
            <v>0</v>
          </cell>
          <cell r="V2556">
            <v>0</v>
          </cell>
          <cell r="W2556">
            <v>0</v>
          </cell>
          <cell r="X2556">
            <v>0</v>
          </cell>
          <cell r="Y2556">
            <v>0</v>
          </cell>
          <cell r="Z2556">
            <v>0</v>
          </cell>
          <cell r="AA2556">
            <v>0</v>
          </cell>
          <cell r="AB2556">
            <v>0</v>
          </cell>
          <cell r="AC2556">
            <v>0</v>
          </cell>
          <cell r="AD2556">
            <v>0</v>
          </cell>
          <cell r="AE2556">
            <v>0</v>
          </cell>
          <cell r="AF2556">
            <v>0</v>
          </cell>
          <cell r="AG2556">
            <v>0</v>
          </cell>
          <cell r="AH2556">
            <v>0</v>
          </cell>
          <cell r="AI2556">
            <v>0</v>
          </cell>
        </row>
        <row r="2557">
          <cell r="C2557" t="str">
            <v>SL1136600</v>
          </cell>
          <cell r="D2557">
            <v>0</v>
          </cell>
          <cell r="E2557">
            <v>0</v>
          </cell>
          <cell r="F2557">
            <v>0</v>
          </cell>
          <cell r="G2557">
            <v>0</v>
          </cell>
          <cell r="J2557">
            <v>0</v>
          </cell>
          <cell r="K2557">
            <v>0</v>
          </cell>
          <cell r="L2557">
            <v>0</v>
          </cell>
          <cell r="M2557">
            <v>0</v>
          </cell>
          <cell r="N2557">
            <v>0</v>
          </cell>
          <cell r="O2557">
            <v>0</v>
          </cell>
          <cell r="P2557">
            <v>0</v>
          </cell>
          <cell r="Q2557">
            <v>0</v>
          </cell>
          <cell r="R2557">
            <v>0</v>
          </cell>
          <cell r="S2557">
            <v>0</v>
          </cell>
          <cell r="T2557">
            <v>0</v>
          </cell>
          <cell r="U2557">
            <v>0</v>
          </cell>
          <cell r="V2557">
            <v>0</v>
          </cell>
          <cell r="W2557">
            <v>0</v>
          </cell>
          <cell r="X2557">
            <v>0</v>
          </cell>
          <cell r="Y2557">
            <v>0</v>
          </cell>
          <cell r="Z2557">
            <v>0</v>
          </cell>
          <cell r="AA2557">
            <v>0</v>
          </cell>
          <cell r="AB2557">
            <v>0</v>
          </cell>
          <cell r="AC2557">
            <v>0</v>
          </cell>
          <cell r="AD2557">
            <v>0</v>
          </cell>
          <cell r="AE2557">
            <v>0</v>
          </cell>
          <cell r="AF2557">
            <v>0</v>
          </cell>
          <cell r="AG2557">
            <v>0</v>
          </cell>
          <cell r="AH2557">
            <v>0</v>
          </cell>
          <cell r="AI2557">
            <v>0</v>
          </cell>
        </row>
        <row r="2558">
          <cell r="C2558" t="str">
            <v>SL1136700</v>
          </cell>
          <cell r="D2558">
            <v>0</v>
          </cell>
          <cell r="E2558">
            <v>0</v>
          </cell>
          <cell r="F2558">
            <v>0</v>
          </cell>
          <cell r="G2558">
            <v>0</v>
          </cell>
          <cell r="J2558">
            <v>0</v>
          </cell>
          <cell r="K2558">
            <v>0</v>
          </cell>
          <cell r="L2558">
            <v>0</v>
          </cell>
          <cell r="M2558">
            <v>0</v>
          </cell>
          <cell r="N2558">
            <v>0</v>
          </cell>
          <cell r="O2558">
            <v>0</v>
          </cell>
          <cell r="P2558">
            <v>0</v>
          </cell>
          <cell r="Q2558">
            <v>0</v>
          </cell>
          <cell r="R2558">
            <v>0</v>
          </cell>
          <cell r="S2558">
            <v>0</v>
          </cell>
          <cell r="T2558">
            <v>0</v>
          </cell>
          <cell r="U2558">
            <v>0</v>
          </cell>
          <cell r="V2558">
            <v>0</v>
          </cell>
          <cell r="W2558">
            <v>0</v>
          </cell>
          <cell r="X2558">
            <v>0</v>
          </cell>
          <cell r="Y2558">
            <v>0</v>
          </cell>
          <cell r="Z2558">
            <v>0</v>
          </cell>
          <cell r="AA2558">
            <v>0</v>
          </cell>
          <cell r="AB2558">
            <v>0</v>
          </cell>
          <cell r="AC2558">
            <v>0</v>
          </cell>
          <cell r="AD2558">
            <v>0</v>
          </cell>
          <cell r="AE2558">
            <v>0</v>
          </cell>
          <cell r="AF2558">
            <v>0</v>
          </cell>
          <cell r="AG2558">
            <v>0</v>
          </cell>
          <cell r="AH2558">
            <v>0</v>
          </cell>
          <cell r="AI2558">
            <v>0</v>
          </cell>
        </row>
        <row r="2559">
          <cell r="C2559" t="str">
            <v>SL1136800</v>
          </cell>
          <cell r="D2559">
            <v>0</v>
          </cell>
          <cell r="E2559">
            <v>0</v>
          </cell>
          <cell r="F2559">
            <v>0</v>
          </cell>
          <cell r="G2559">
            <v>0</v>
          </cell>
          <cell r="J2559">
            <v>0</v>
          </cell>
          <cell r="K2559">
            <v>0</v>
          </cell>
          <cell r="L2559">
            <v>0</v>
          </cell>
          <cell r="M2559">
            <v>0</v>
          </cell>
          <cell r="N2559">
            <v>0</v>
          </cell>
          <cell r="O2559">
            <v>0</v>
          </cell>
          <cell r="P2559">
            <v>0</v>
          </cell>
          <cell r="Q2559">
            <v>0</v>
          </cell>
          <cell r="R2559">
            <v>0</v>
          </cell>
          <cell r="S2559">
            <v>0</v>
          </cell>
          <cell r="T2559">
            <v>0</v>
          </cell>
          <cell r="U2559">
            <v>0</v>
          </cell>
          <cell r="V2559">
            <v>0</v>
          </cell>
          <cell r="W2559">
            <v>0</v>
          </cell>
          <cell r="X2559">
            <v>0</v>
          </cell>
          <cell r="Y2559">
            <v>0</v>
          </cell>
          <cell r="Z2559">
            <v>0</v>
          </cell>
          <cell r="AA2559">
            <v>0</v>
          </cell>
          <cell r="AB2559">
            <v>0</v>
          </cell>
          <cell r="AC2559">
            <v>0</v>
          </cell>
          <cell r="AD2559">
            <v>0</v>
          </cell>
          <cell r="AE2559">
            <v>0</v>
          </cell>
          <cell r="AF2559">
            <v>0</v>
          </cell>
          <cell r="AG2559">
            <v>0</v>
          </cell>
          <cell r="AH2559">
            <v>0</v>
          </cell>
          <cell r="AI2559">
            <v>0</v>
          </cell>
        </row>
        <row r="2560">
          <cell r="C2560" t="str">
            <v>SL1136900</v>
          </cell>
          <cell r="D2560">
            <v>0</v>
          </cell>
          <cell r="E2560">
            <v>0</v>
          </cell>
          <cell r="F2560">
            <v>0</v>
          </cell>
          <cell r="G2560">
            <v>0</v>
          </cell>
          <cell r="J2560">
            <v>0</v>
          </cell>
          <cell r="K2560">
            <v>0</v>
          </cell>
          <cell r="L2560">
            <v>0</v>
          </cell>
          <cell r="M2560">
            <v>0</v>
          </cell>
          <cell r="N2560">
            <v>0</v>
          </cell>
          <cell r="O2560">
            <v>0</v>
          </cell>
          <cell r="P2560">
            <v>0</v>
          </cell>
          <cell r="Q2560">
            <v>0</v>
          </cell>
          <cell r="R2560">
            <v>0</v>
          </cell>
          <cell r="S2560">
            <v>0</v>
          </cell>
          <cell r="T2560">
            <v>0</v>
          </cell>
          <cell r="U2560">
            <v>0</v>
          </cell>
          <cell r="V2560">
            <v>0</v>
          </cell>
          <cell r="W2560">
            <v>0</v>
          </cell>
          <cell r="X2560">
            <v>0</v>
          </cell>
          <cell r="Y2560">
            <v>0</v>
          </cell>
          <cell r="Z2560">
            <v>0</v>
          </cell>
          <cell r="AA2560">
            <v>0</v>
          </cell>
          <cell r="AB2560">
            <v>0</v>
          </cell>
          <cell r="AC2560">
            <v>0</v>
          </cell>
          <cell r="AD2560">
            <v>0</v>
          </cell>
          <cell r="AE2560">
            <v>0</v>
          </cell>
          <cell r="AF2560">
            <v>0</v>
          </cell>
          <cell r="AG2560">
            <v>0</v>
          </cell>
          <cell r="AH2560">
            <v>0</v>
          </cell>
          <cell r="AI2560">
            <v>0</v>
          </cell>
        </row>
        <row r="2561">
          <cell r="C2561" t="str">
            <v>SL1137000</v>
          </cell>
          <cell r="D2561">
            <v>0</v>
          </cell>
          <cell r="E2561">
            <v>0</v>
          </cell>
          <cell r="F2561">
            <v>0</v>
          </cell>
          <cell r="G2561">
            <v>0</v>
          </cell>
          <cell r="J2561">
            <v>0</v>
          </cell>
          <cell r="K2561">
            <v>0</v>
          </cell>
          <cell r="L2561">
            <v>0</v>
          </cell>
          <cell r="M2561">
            <v>0</v>
          </cell>
          <cell r="N2561">
            <v>0</v>
          </cell>
          <cell r="O2561">
            <v>0</v>
          </cell>
          <cell r="P2561">
            <v>0</v>
          </cell>
          <cell r="Q2561">
            <v>0</v>
          </cell>
          <cell r="R2561">
            <v>0</v>
          </cell>
          <cell r="S2561">
            <v>0</v>
          </cell>
          <cell r="T2561">
            <v>0</v>
          </cell>
          <cell r="U2561">
            <v>0</v>
          </cell>
          <cell r="V2561">
            <v>0</v>
          </cell>
          <cell r="W2561">
            <v>0</v>
          </cell>
          <cell r="X2561">
            <v>0</v>
          </cell>
          <cell r="Y2561">
            <v>0</v>
          </cell>
          <cell r="Z2561">
            <v>0</v>
          </cell>
          <cell r="AA2561">
            <v>0</v>
          </cell>
          <cell r="AB2561">
            <v>0</v>
          </cell>
          <cell r="AC2561">
            <v>0</v>
          </cell>
          <cell r="AD2561">
            <v>0</v>
          </cell>
          <cell r="AE2561">
            <v>0</v>
          </cell>
          <cell r="AF2561">
            <v>0</v>
          </cell>
          <cell r="AG2561">
            <v>0</v>
          </cell>
          <cell r="AH2561">
            <v>0</v>
          </cell>
          <cell r="AI2561">
            <v>0</v>
          </cell>
        </row>
        <row r="2562">
          <cell r="C2562" t="str">
            <v>SL1137100</v>
          </cell>
          <cell r="D2562">
            <v>0</v>
          </cell>
          <cell r="E2562">
            <v>0</v>
          </cell>
          <cell r="F2562">
            <v>0</v>
          </cell>
          <cell r="G2562">
            <v>0</v>
          </cell>
          <cell r="J2562">
            <v>0</v>
          </cell>
          <cell r="K2562">
            <v>0</v>
          </cell>
          <cell r="L2562">
            <v>0</v>
          </cell>
          <cell r="M2562">
            <v>0</v>
          </cell>
          <cell r="N2562">
            <v>0</v>
          </cell>
          <cell r="O2562">
            <v>0</v>
          </cell>
          <cell r="P2562">
            <v>0</v>
          </cell>
          <cell r="Q2562">
            <v>0</v>
          </cell>
          <cell r="R2562">
            <v>0</v>
          </cell>
          <cell r="S2562">
            <v>0</v>
          </cell>
          <cell r="T2562">
            <v>0</v>
          </cell>
          <cell r="U2562">
            <v>0</v>
          </cell>
          <cell r="V2562">
            <v>0</v>
          </cell>
          <cell r="W2562">
            <v>0</v>
          </cell>
          <cell r="X2562">
            <v>0</v>
          </cell>
          <cell r="Y2562">
            <v>0</v>
          </cell>
          <cell r="Z2562">
            <v>0</v>
          </cell>
          <cell r="AA2562">
            <v>0</v>
          </cell>
          <cell r="AB2562">
            <v>0</v>
          </cell>
          <cell r="AC2562">
            <v>0</v>
          </cell>
          <cell r="AD2562">
            <v>0</v>
          </cell>
          <cell r="AE2562">
            <v>0</v>
          </cell>
          <cell r="AF2562">
            <v>0</v>
          </cell>
          <cell r="AG2562">
            <v>0</v>
          </cell>
          <cell r="AH2562">
            <v>0</v>
          </cell>
          <cell r="AI2562">
            <v>0</v>
          </cell>
        </row>
        <row r="2563">
          <cell r="C2563" t="str">
            <v>SL1137200</v>
          </cell>
          <cell r="D2563">
            <v>0</v>
          </cell>
          <cell r="E2563">
            <v>0</v>
          </cell>
          <cell r="F2563">
            <v>0</v>
          </cell>
          <cell r="G2563">
            <v>0</v>
          </cell>
          <cell r="J2563">
            <v>0</v>
          </cell>
          <cell r="K2563">
            <v>0</v>
          </cell>
          <cell r="L2563">
            <v>0</v>
          </cell>
          <cell r="M2563">
            <v>0</v>
          </cell>
          <cell r="N2563">
            <v>0</v>
          </cell>
          <cell r="O2563">
            <v>0</v>
          </cell>
          <cell r="P2563">
            <v>0</v>
          </cell>
          <cell r="Q2563">
            <v>0</v>
          </cell>
          <cell r="R2563">
            <v>0</v>
          </cell>
          <cell r="S2563">
            <v>0</v>
          </cell>
          <cell r="T2563">
            <v>0</v>
          </cell>
          <cell r="U2563">
            <v>0</v>
          </cell>
          <cell r="V2563">
            <v>0</v>
          </cell>
          <cell r="W2563">
            <v>0</v>
          </cell>
          <cell r="X2563">
            <v>0</v>
          </cell>
          <cell r="Y2563">
            <v>0</v>
          </cell>
          <cell r="Z2563">
            <v>0</v>
          </cell>
          <cell r="AA2563">
            <v>0</v>
          </cell>
          <cell r="AB2563">
            <v>0</v>
          </cell>
          <cell r="AC2563">
            <v>0</v>
          </cell>
          <cell r="AD2563">
            <v>0</v>
          </cell>
          <cell r="AE2563">
            <v>0</v>
          </cell>
          <cell r="AF2563">
            <v>0</v>
          </cell>
          <cell r="AG2563">
            <v>0</v>
          </cell>
          <cell r="AH2563">
            <v>0</v>
          </cell>
          <cell r="AI2563">
            <v>0</v>
          </cell>
        </row>
        <row r="2564">
          <cell r="C2564" t="str">
            <v>SL1137300</v>
          </cell>
          <cell r="D2564">
            <v>0</v>
          </cell>
          <cell r="E2564">
            <v>0</v>
          </cell>
          <cell r="F2564">
            <v>0</v>
          </cell>
          <cell r="G2564">
            <v>0</v>
          </cell>
          <cell r="J2564">
            <v>0</v>
          </cell>
          <cell r="K2564">
            <v>0</v>
          </cell>
          <cell r="L2564">
            <v>0</v>
          </cell>
          <cell r="M2564">
            <v>0</v>
          </cell>
          <cell r="N2564">
            <v>0</v>
          </cell>
          <cell r="O2564">
            <v>0</v>
          </cell>
          <cell r="P2564">
            <v>0</v>
          </cell>
          <cell r="Q2564">
            <v>0</v>
          </cell>
          <cell r="R2564">
            <v>0</v>
          </cell>
          <cell r="S2564">
            <v>0</v>
          </cell>
          <cell r="T2564">
            <v>0</v>
          </cell>
          <cell r="U2564">
            <v>0</v>
          </cell>
          <cell r="V2564">
            <v>0</v>
          </cell>
          <cell r="W2564">
            <v>0</v>
          </cell>
          <cell r="X2564">
            <v>0</v>
          </cell>
          <cell r="Y2564">
            <v>0</v>
          </cell>
          <cell r="Z2564">
            <v>0</v>
          </cell>
          <cell r="AA2564">
            <v>0</v>
          </cell>
          <cell r="AB2564">
            <v>0</v>
          </cell>
          <cell r="AC2564">
            <v>0</v>
          </cell>
          <cell r="AD2564">
            <v>0</v>
          </cell>
          <cell r="AE2564">
            <v>0</v>
          </cell>
          <cell r="AF2564">
            <v>0</v>
          </cell>
          <cell r="AG2564">
            <v>0</v>
          </cell>
          <cell r="AH2564">
            <v>0</v>
          </cell>
          <cell r="AI2564">
            <v>0</v>
          </cell>
        </row>
        <row r="2565">
          <cell r="C2565" t="str">
            <v>SL1137400</v>
          </cell>
          <cell r="D2565">
            <v>0</v>
          </cell>
          <cell r="E2565">
            <v>0</v>
          </cell>
          <cell r="F2565">
            <v>0</v>
          </cell>
          <cell r="G2565">
            <v>0</v>
          </cell>
          <cell r="J2565">
            <v>0</v>
          </cell>
          <cell r="K2565">
            <v>0</v>
          </cell>
          <cell r="L2565">
            <v>0</v>
          </cell>
          <cell r="M2565">
            <v>0</v>
          </cell>
          <cell r="N2565">
            <v>0</v>
          </cell>
          <cell r="O2565">
            <v>0</v>
          </cell>
          <cell r="P2565">
            <v>0</v>
          </cell>
          <cell r="Q2565">
            <v>0</v>
          </cell>
          <cell r="R2565">
            <v>0</v>
          </cell>
          <cell r="S2565">
            <v>0</v>
          </cell>
          <cell r="T2565">
            <v>0</v>
          </cell>
          <cell r="U2565">
            <v>0</v>
          </cell>
          <cell r="V2565">
            <v>0</v>
          </cell>
          <cell r="W2565">
            <v>0</v>
          </cell>
          <cell r="X2565">
            <v>0</v>
          </cell>
          <cell r="Y2565">
            <v>0</v>
          </cell>
          <cell r="Z2565">
            <v>0</v>
          </cell>
          <cell r="AA2565">
            <v>0</v>
          </cell>
          <cell r="AB2565">
            <v>0</v>
          </cell>
          <cell r="AC2565">
            <v>0</v>
          </cell>
          <cell r="AD2565">
            <v>0</v>
          </cell>
          <cell r="AE2565">
            <v>0</v>
          </cell>
          <cell r="AF2565">
            <v>0</v>
          </cell>
          <cell r="AG2565">
            <v>0</v>
          </cell>
          <cell r="AH2565">
            <v>0</v>
          </cell>
          <cell r="AI2565">
            <v>0</v>
          </cell>
        </row>
        <row r="2566">
          <cell r="C2566" t="str">
            <v>SL1137500</v>
          </cell>
          <cell r="D2566">
            <v>0</v>
          </cell>
          <cell r="E2566">
            <v>0</v>
          </cell>
          <cell r="F2566">
            <v>0</v>
          </cell>
          <cell r="G2566">
            <v>0</v>
          </cell>
          <cell r="J2566">
            <v>0</v>
          </cell>
          <cell r="K2566">
            <v>0</v>
          </cell>
          <cell r="L2566">
            <v>0</v>
          </cell>
          <cell r="M2566">
            <v>0</v>
          </cell>
          <cell r="N2566">
            <v>0</v>
          </cell>
          <cell r="O2566">
            <v>0</v>
          </cell>
          <cell r="P2566">
            <v>0</v>
          </cell>
          <cell r="Q2566">
            <v>0</v>
          </cell>
          <cell r="R2566">
            <v>0</v>
          </cell>
          <cell r="S2566">
            <v>0</v>
          </cell>
          <cell r="T2566">
            <v>0</v>
          </cell>
          <cell r="U2566">
            <v>0</v>
          </cell>
          <cell r="V2566">
            <v>0</v>
          </cell>
          <cell r="W2566">
            <v>0</v>
          </cell>
          <cell r="X2566">
            <v>0</v>
          </cell>
          <cell r="Y2566">
            <v>0</v>
          </cell>
          <cell r="Z2566">
            <v>0</v>
          </cell>
          <cell r="AA2566">
            <v>0</v>
          </cell>
          <cell r="AB2566">
            <v>0</v>
          </cell>
          <cell r="AC2566">
            <v>0</v>
          </cell>
          <cell r="AD2566">
            <v>0</v>
          </cell>
          <cell r="AE2566">
            <v>0</v>
          </cell>
          <cell r="AF2566">
            <v>0</v>
          </cell>
          <cell r="AG2566">
            <v>0</v>
          </cell>
          <cell r="AH2566">
            <v>0</v>
          </cell>
          <cell r="AI2566">
            <v>0</v>
          </cell>
        </row>
        <row r="2567">
          <cell r="C2567" t="str">
            <v>SL1137600</v>
          </cell>
          <cell r="D2567">
            <v>0</v>
          </cell>
          <cell r="E2567">
            <v>0</v>
          </cell>
          <cell r="F2567">
            <v>0</v>
          </cell>
          <cell r="G2567">
            <v>0</v>
          </cell>
          <cell r="J2567">
            <v>0</v>
          </cell>
          <cell r="K2567">
            <v>0</v>
          </cell>
          <cell r="L2567">
            <v>0</v>
          </cell>
          <cell r="M2567">
            <v>0</v>
          </cell>
          <cell r="N2567">
            <v>0</v>
          </cell>
          <cell r="O2567">
            <v>0</v>
          </cell>
          <cell r="P2567">
            <v>0</v>
          </cell>
          <cell r="Q2567">
            <v>0</v>
          </cell>
          <cell r="R2567">
            <v>0</v>
          </cell>
          <cell r="S2567">
            <v>0</v>
          </cell>
          <cell r="T2567">
            <v>0</v>
          </cell>
          <cell r="U2567">
            <v>0</v>
          </cell>
          <cell r="V2567">
            <v>0</v>
          </cell>
          <cell r="W2567">
            <v>0</v>
          </cell>
          <cell r="X2567">
            <v>0</v>
          </cell>
          <cell r="Y2567">
            <v>0</v>
          </cell>
          <cell r="Z2567">
            <v>0</v>
          </cell>
          <cell r="AA2567">
            <v>0</v>
          </cell>
          <cell r="AB2567">
            <v>0</v>
          </cell>
          <cell r="AC2567">
            <v>0</v>
          </cell>
          <cell r="AD2567">
            <v>0</v>
          </cell>
          <cell r="AE2567">
            <v>0</v>
          </cell>
          <cell r="AF2567">
            <v>0</v>
          </cell>
          <cell r="AG2567">
            <v>0</v>
          </cell>
          <cell r="AH2567">
            <v>0</v>
          </cell>
          <cell r="AI2567">
            <v>0</v>
          </cell>
        </row>
        <row r="2568">
          <cell r="C2568" t="str">
            <v>SL1137700</v>
          </cell>
          <cell r="D2568">
            <v>0</v>
          </cell>
          <cell r="E2568">
            <v>0</v>
          </cell>
          <cell r="F2568">
            <v>0</v>
          </cell>
          <cell r="G2568">
            <v>0</v>
          </cell>
          <cell r="J2568">
            <v>0</v>
          </cell>
          <cell r="K2568">
            <v>0</v>
          </cell>
          <cell r="L2568">
            <v>0</v>
          </cell>
          <cell r="M2568">
            <v>0</v>
          </cell>
          <cell r="N2568">
            <v>0</v>
          </cell>
          <cell r="O2568">
            <v>0</v>
          </cell>
          <cell r="P2568">
            <v>0</v>
          </cell>
          <cell r="Q2568">
            <v>0</v>
          </cell>
          <cell r="R2568">
            <v>0</v>
          </cell>
          <cell r="S2568">
            <v>0</v>
          </cell>
          <cell r="T2568">
            <v>0</v>
          </cell>
          <cell r="U2568">
            <v>0</v>
          </cell>
          <cell r="V2568">
            <v>0</v>
          </cell>
          <cell r="W2568">
            <v>0</v>
          </cell>
          <cell r="X2568">
            <v>0</v>
          </cell>
          <cell r="Y2568">
            <v>0</v>
          </cell>
          <cell r="Z2568">
            <v>0</v>
          </cell>
          <cell r="AA2568">
            <v>0</v>
          </cell>
          <cell r="AB2568">
            <v>0</v>
          </cell>
          <cell r="AC2568">
            <v>0</v>
          </cell>
          <cell r="AD2568">
            <v>0</v>
          </cell>
          <cell r="AE2568">
            <v>0</v>
          </cell>
          <cell r="AF2568">
            <v>0</v>
          </cell>
          <cell r="AG2568">
            <v>0</v>
          </cell>
          <cell r="AH2568">
            <v>0</v>
          </cell>
          <cell r="AI2568">
            <v>0</v>
          </cell>
        </row>
        <row r="2569">
          <cell r="C2569" t="str">
            <v>SL1137800</v>
          </cell>
          <cell r="D2569">
            <v>0</v>
          </cell>
          <cell r="E2569">
            <v>0</v>
          </cell>
          <cell r="F2569">
            <v>0</v>
          </cell>
          <cell r="G2569">
            <v>0</v>
          </cell>
          <cell r="J2569">
            <v>0</v>
          </cell>
          <cell r="K2569">
            <v>0</v>
          </cell>
          <cell r="L2569">
            <v>0</v>
          </cell>
          <cell r="M2569">
            <v>0</v>
          </cell>
          <cell r="N2569">
            <v>0</v>
          </cell>
          <cell r="O2569">
            <v>0</v>
          </cell>
          <cell r="P2569">
            <v>0</v>
          </cell>
          <cell r="Q2569">
            <v>0</v>
          </cell>
          <cell r="R2569">
            <v>0</v>
          </cell>
          <cell r="S2569">
            <v>0</v>
          </cell>
          <cell r="T2569">
            <v>0</v>
          </cell>
          <cell r="U2569">
            <v>0</v>
          </cell>
          <cell r="V2569">
            <v>0</v>
          </cell>
          <cell r="W2569">
            <v>0</v>
          </cell>
          <cell r="X2569">
            <v>0</v>
          </cell>
          <cell r="Y2569">
            <v>0</v>
          </cell>
          <cell r="Z2569">
            <v>0</v>
          </cell>
          <cell r="AA2569">
            <v>0</v>
          </cell>
          <cell r="AB2569">
            <v>0</v>
          </cell>
          <cell r="AC2569">
            <v>0</v>
          </cell>
          <cell r="AD2569">
            <v>0</v>
          </cell>
          <cell r="AE2569">
            <v>0</v>
          </cell>
          <cell r="AF2569">
            <v>0</v>
          </cell>
          <cell r="AG2569">
            <v>0</v>
          </cell>
          <cell r="AH2569">
            <v>0</v>
          </cell>
          <cell r="AI2569">
            <v>0</v>
          </cell>
        </row>
        <row r="2570">
          <cell r="C2570" t="str">
            <v>SL1137900</v>
          </cell>
          <cell r="D2570">
            <v>0</v>
          </cell>
          <cell r="E2570">
            <v>0</v>
          </cell>
          <cell r="F2570">
            <v>0</v>
          </cell>
          <cell r="G2570">
            <v>0</v>
          </cell>
          <cell r="J2570">
            <v>0</v>
          </cell>
          <cell r="K2570">
            <v>0</v>
          </cell>
          <cell r="L2570">
            <v>0</v>
          </cell>
          <cell r="M2570">
            <v>0</v>
          </cell>
          <cell r="N2570">
            <v>0</v>
          </cell>
          <cell r="O2570">
            <v>0</v>
          </cell>
          <cell r="P2570">
            <v>0</v>
          </cell>
          <cell r="Q2570">
            <v>0</v>
          </cell>
          <cell r="R2570">
            <v>0</v>
          </cell>
          <cell r="S2570">
            <v>0</v>
          </cell>
          <cell r="T2570">
            <v>0</v>
          </cell>
          <cell r="U2570">
            <v>0</v>
          </cell>
          <cell r="V2570">
            <v>0</v>
          </cell>
          <cell r="W2570">
            <v>0</v>
          </cell>
          <cell r="X2570">
            <v>0</v>
          </cell>
          <cell r="Y2570">
            <v>0</v>
          </cell>
          <cell r="Z2570">
            <v>0</v>
          </cell>
          <cell r="AA2570">
            <v>0</v>
          </cell>
          <cell r="AB2570">
            <v>0</v>
          </cell>
          <cell r="AC2570">
            <v>0</v>
          </cell>
          <cell r="AD2570">
            <v>0</v>
          </cell>
          <cell r="AE2570">
            <v>0</v>
          </cell>
          <cell r="AF2570">
            <v>0</v>
          </cell>
          <cell r="AG2570">
            <v>0</v>
          </cell>
          <cell r="AH2570">
            <v>0</v>
          </cell>
          <cell r="AI2570">
            <v>0</v>
          </cell>
        </row>
        <row r="2571">
          <cell r="C2571" t="str">
            <v>SL1138000</v>
          </cell>
          <cell r="D2571">
            <v>0</v>
          </cell>
          <cell r="E2571">
            <v>0</v>
          </cell>
          <cell r="F2571">
            <v>0</v>
          </cell>
          <cell r="G2571">
            <v>0</v>
          </cell>
          <cell r="J2571">
            <v>0</v>
          </cell>
          <cell r="K2571">
            <v>0</v>
          </cell>
          <cell r="L2571">
            <v>0</v>
          </cell>
          <cell r="M2571">
            <v>0</v>
          </cell>
          <cell r="N2571">
            <v>0</v>
          </cell>
          <cell r="O2571">
            <v>0</v>
          </cell>
          <cell r="P2571">
            <v>0</v>
          </cell>
          <cell r="Q2571">
            <v>0</v>
          </cell>
          <cell r="R2571">
            <v>0</v>
          </cell>
          <cell r="S2571">
            <v>0</v>
          </cell>
          <cell r="T2571">
            <v>0</v>
          </cell>
          <cell r="U2571">
            <v>0</v>
          </cell>
          <cell r="V2571">
            <v>0</v>
          </cell>
          <cell r="W2571">
            <v>0</v>
          </cell>
          <cell r="X2571">
            <v>0</v>
          </cell>
          <cell r="Y2571">
            <v>0</v>
          </cell>
          <cell r="Z2571">
            <v>0</v>
          </cell>
          <cell r="AA2571">
            <v>0</v>
          </cell>
          <cell r="AB2571">
            <v>0</v>
          </cell>
          <cell r="AC2571">
            <v>0</v>
          </cell>
          <cell r="AD2571">
            <v>0</v>
          </cell>
          <cell r="AE2571">
            <v>0</v>
          </cell>
          <cell r="AF2571">
            <v>0</v>
          </cell>
          <cell r="AG2571">
            <v>0</v>
          </cell>
          <cell r="AH2571">
            <v>0</v>
          </cell>
          <cell r="AI2571">
            <v>0</v>
          </cell>
        </row>
        <row r="2572">
          <cell r="C2572" t="str">
            <v>SL1138100</v>
          </cell>
          <cell r="D2572">
            <v>0</v>
          </cell>
          <cell r="E2572">
            <v>0</v>
          </cell>
          <cell r="F2572">
            <v>0</v>
          </cell>
          <cell r="G2572">
            <v>0</v>
          </cell>
          <cell r="J2572">
            <v>0</v>
          </cell>
          <cell r="K2572">
            <v>0</v>
          </cell>
          <cell r="L2572">
            <v>0</v>
          </cell>
          <cell r="M2572">
            <v>0</v>
          </cell>
          <cell r="N2572">
            <v>0</v>
          </cell>
          <cell r="O2572">
            <v>0</v>
          </cell>
          <cell r="P2572">
            <v>0</v>
          </cell>
          <cell r="Q2572">
            <v>0</v>
          </cell>
          <cell r="R2572">
            <v>0</v>
          </cell>
          <cell r="S2572">
            <v>0</v>
          </cell>
          <cell r="T2572">
            <v>0</v>
          </cell>
          <cell r="U2572">
            <v>0</v>
          </cell>
          <cell r="V2572">
            <v>0</v>
          </cell>
          <cell r="W2572">
            <v>0</v>
          </cell>
          <cell r="X2572">
            <v>0</v>
          </cell>
          <cell r="Y2572">
            <v>0</v>
          </cell>
          <cell r="Z2572">
            <v>0</v>
          </cell>
          <cell r="AA2572">
            <v>0</v>
          </cell>
          <cell r="AB2572">
            <v>0</v>
          </cell>
          <cell r="AC2572">
            <v>0</v>
          </cell>
          <cell r="AD2572">
            <v>0</v>
          </cell>
          <cell r="AE2572">
            <v>0</v>
          </cell>
          <cell r="AF2572">
            <v>0</v>
          </cell>
          <cell r="AG2572">
            <v>0</v>
          </cell>
          <cell r="AH2572">
            <v>0</v>
          </cell>
          <cell r="AI2572">
            <v>0</v>
          </cell>
        </row>
        <row r="2573">
          <cell r="C2573" t="str">
            <v>SL1138200</v>
          </cell>
          <cell r="D2573">
            <v>0</v>
          </cell>
          <cell r="E2573">
            <v>0</v>
          </cell>
          <cell r="F2573">
            <v>0</v>
          </cell>
          <cell r="G2573">
            <v>0</v>
          </cell>
          <cell r="J2573">
            <v>0</v>
          </cell>
          <cell r="K2573">
            <v>0</v>
          </cell>
          <cell r="L2573">
            <v>0</v>
          </cell>
          <cell r="M2573">
            <v>0</v>
          </cell>
          <cell r="N2573">
            <v>0</v>
          </cell>
          <cell r="O2573">
            <v>0</v>
          </cell>
          <cell r="P2573">
            <v>0</v>
          </cell>
          <cell r="Q2573">
            <v>0</v>
          </cell>
          <cell r="R2573">
            <v>0</v>
          </cell>
          <cell r="S2573">
            <v>0</v>
          </cell>
          <cell r="T2573">
            <v>0</v>
          </cell>
          <cell r="U2573">
            <v>0</v>
          </cell>
          <cell r="V2573">
            <v>0</v>
          </cell>
          <cell r="W2573">
            <v>0</v>
          </cell>
          <cell r="X2573">
            <v>0</v>
          </cell>
          <cell r="Y2573">
            <v>0</v>
          </cell>
          <cell r="Z2573">
            <v>0</v>
          </cell>
          <cell r="AA2573">
            <v>0</v>
          </cell>
          <cell r="AB2573">
            <v>0</v>
          </cell>
          <cell r="AC2573">
            <v>0</v>
          </cell>
          <cell r="AD2573">
            <v>0</v>
          </cell>
          <cell r="AE2573">
            <v>0</v>
          </cell>
          <cell r="AF2573">
            <v>0</v>
          </cell>
          <cell r="AG2573">
            <v>0</v>
          </cell>
          <cell r="AH2573">
            <v>0</v>
          </cell>
          <cell r="AI2573">
            <v>0</v>
          </cell>
        </row>
        <row r="2574">
          <cell r="C2574" t="str">
            <v>SL1138300</v>
          </cell>
          <cell r="D2574">
            <v>0</v>
          </cell>
          <cell r="E2574">
            <v>0</v>
          </cell>
          <cell r="F2574">
            <v>0</v>
          </cell>
          <cell r="G2574">
            <v>0</v>
          </cell>
          <cell r="J2574">
            <v>0</v>
          </cell>
          <cell r="K2574">
            <v>0</v>
          </cell>
          <cell r="L2574">
            <v>0</v>
          </cell>
          <cell r="M2574">
            <v>0</v>
          </cell>
          <cell r="N2574">
            <v>0</v>
          </cell>
          <cell r="O2574">
            <v>0</v>
          </cell>
          <cell r="P2574">
            <v>0</v>
          </cell>
          <cell r="Q2574">
            <v>0</v>
          </cell>
          <cell r="R2574">
            <v>0</v>
          </cell>
          <cell r="S2574">
            <v>0</v>
          </cell>
          <cell r="T2574">
            <v>0</v>
          </cell>
          <cell r="U2574">
            <v>0</v>
          </cell>
          <cell r="V2574">
            <v>0</v>
          </cell>
          <cell r="W2574">
            <v>0</v>
          </cell>
          <cell r="X2574">
            <v>0</v>
          </cell>
          <cell r="Y2574">
            <v>0</v>
          </cell>
          <cell r="Z2574">
            <v>0</v>
          </cell>
          <cell r="AA2574">
            <v>0</v>
          </cell>
          <cell r="AB2574">
            <v>0</v>
          </cell>
          <cell r="AC2574">
            <v>0</v>
          </cell>
          <cell r="AD2574">
            <v>0</v>
          </cell>
          <cell r="AE2574">
            <v>0</v>
          </cell>
          <cell r="AF2574">
            <v>0</v>
          </cell>
          <cell r="AG2574">
            <v>0</v>
          </cell>
          <cell r="AH2574">
            <v>0</v>
          </cell>
          <cell r="AI2574">
            <v>0</v>
          </cell>
        </row>
        <row r="2575">
          <cell r="C2575" t="str">
            <v>SL1138400</v>
          </cell>
          <cell r="D2575">
            <v>0</v>
          </cell>
          <cell r="E2575">
            <v>0</v>
          </cell>
          <cell r="F2575">
            <v>0</v>
          </cell>
          <cell r="G2575">
            <v>0</v>
          </cell>
          <cell r="J2575">
            <v>0</v>
          </cell>
          <cell r="K2575">
            <v>0</v>
          </cell>
          <cell r="L2575">
            <v>0</v>
          </cell>
          <cell r="M2575">
            <v>0</v>
          </cell>
          <cell r="N2575">
            <v>0</v>
          </cell>
          <cell r="O2575">
            <v>0</v>
          </cell>
          <cell r="P2575">
            <v>0</v>
          </cell>
          <cell r="Q2575">
            <v>0</v>
          </cell>
          <cell r="R2575">
            <v>0</v>
          </cell>
          <cell r="S2575">
            <v>0</v>
          </cell>
          <cell r="T2575">
            <v>0</v>
          </cell>
          <cell r="U2575">
            <v>0</v>
          </cell>
          <cell r="V2575">
            <v>0</v>
          </cell>
          <cell r="W2575">
            <v>0</v>
          </cell>
          <cell r="X2575">
            <v>0</v>
          </cell>
          <cell r="Y2575">
            <v>0</v>
          </cell>
          <cell r="Z2575">
            <v>0</v>
          </cell>
          <cell r="AA2575">
            <v>0</v>
          </cell>
          <cell r="AB2575">
            <v>0</v>
          </cell>
          <cell r="AC2575">
            <v>0</v>
          </cell>
          <cell r="AD2575">
            <v>0</v>
          </cell>
          <cell r="AE2575">
            <v>0</v>
          </cell>
          <cell r="AF2575">
            <v>0</v>
          </cell>
          <cell r="AG2575">
            <v>0</v>
          </cell>
          <cell r="AH2575">
            <v>0</v>
          </cell>
          <cell r="AI2575">
            <v>0</v>
          </cell>
        </row>
        <row r="2576">
          <cell r="C2576" t="str">
            <v>SL1138500</v>
          </cell>
          <cell r="D2576">
            <v>0</v>
          </cell>
          <cell r="E2576">
            <v>0</v>
          </cell>
          <cell r="F2576">
            <v>0</v>
          </cell>
          <cell r="G2576">
            <v>0</v>
          </cell>
          <cell r="J2576">
            <v>0</v>
          </cell>
          <cell r="K2576">
            <v>0</v>
          </cell>
          <cell r="L2576">
            <v>0</v>
          </cell>
          <cell r="M2576">
            <v>0</v>
          </cell>
          <cell r="N2576">
            <v>0</v>
          </cell>
          <cell r="O2576">
            <v>0</v>
          </cell>
          <cell r="P2576">
            <v>0</v>
          </cell>
          <cell r="Q2576">
            <v>0</v>
          </cell>
          <cell r="R2576">
            <v>0</v>
          </cell>
          <cell r="S2576">
            <v>0</v>
          </cell>
          <cell r="T2576">
            <v>0</v>
          </cell>
          <cell r="U2576">
            <v>0</v>
          </cell>
          <cell r="V2576">
            <v>0</v>
          </cell>
          <cell r="W2576">
            <v>0</v>
          </cell>
          <cell r="X2576">
            <v>0</v>
          </cell>
          <cell r="Y2576">
            <v>0</v>
          </cell>
          <cell r="Z2576">
            <v>0</v>
          </cell>
          <cell r="AA2576">
            <v>0</v>
          </cell>
          <cell r="AB2576">
            <v>0</v>
          </cell>
          <cell r="AC2576">
            <v>0</v>
          </cell>
          <cell r="AD2576">
            <v>0</v>
          </cell>
          <cell r="AE2576">
            <v>0</v>
          </cell>
          <cell r="AF2576">
            <v>0</v>
          </cell>
          <cell r="AG2576">
            <v>0</v>
          </cell>
          <cell r="AH2576">
            <v>0</v>
          </cell>
          <cell r="AI2576">
            <v>0</v>
          </cell>
        </row>
        <row r="2577">
          <cell r="C2577" t="str">
            <v>SL1138600</v>
          </cell>
          <cell r="D2577">
            <v>0</v>
          </cell>
          <cell r="E2577">
            <v>0</v>
          </cell>
          <cell r="F2577">
            <v>0</v>
          </cell>
          <cell r="G2577">
            <v>0</v>
          </cell>
          <cell r="J2577">
            <v>0</v>
          </cell>
          <cell r="K2577">
            <v>0</v>
          </cell>
          <cell r="L2577">
            <v>0</v>
          </cell>
          <cell r="M2577">
            <v>0</v>
          </cell>
          <cell r="N2577">
            <v>0</v>
          </cell>
          <cell r="O2577">
            <v>0</v>
          </cell>
          <cell r="P2577">
            <v>0</v>
          </cell>
          <cell r="Q2577">
            <v>0</v>
          </cell>
          <cell r="R2577">
            <v>0</v>
          </cell>
          <cell r="S2577">
            <v>0</v>
          </cell>
          <cell r="T2577">
            <v>0</v>
          </cell>
          <cell r="U2577">
            <v>0</v>
          </cell>
          <cell r="V2577">
            <v>0</v>
          </cell>
          <cell r="W2577">
            <v>0</v>
          </cell>
          <cell r="X2577">
            <v>0</v>
          </cell>
          <cell r="Y2577">
            <v>0</v>
          </cell>
          <cell r="Z2577">
            <v>0</v>
          </cell>
          <cell r="AA2577">
            <v>0</v>
          </cell>
          <cell r="AB2577">
            <v>0</v>
          </cell>
          <cell r="AC2577">
            <v>0</v>
          </cell>
          <cell r="AD2577">
            <v>0</v>
          </cell>
          <cell r="AE2577">
            <v>0</v>
          </cell>
          <cell r="AF2577">
            <v>0</v>
          </cell>
          <cell r="AG2577">
            <v>0</v>
          </cell>
          <cell r="AH2577">
            <v>0</v>
          </cell>
          <cell r="AI2577">
            <v>0</v>
          </cell>
        </row>
        <row r="2578">
          <cell r="C2578" t="str">
            <v>SL1138700</v>
          </cell>
          <cell r="D2578">
            <v>0</v>
          </cell>
          <cell r="E2578">
            <v>0</v>
          </cell>
          <cell r="F2578">
            <v>0</v>
          </cell>
          <cell r="G2578">
            <v>0</v>
          </cell>
          <cell r="J2578">
            <v>0</v>
          </cell>
          <cell r="K2578">
            <v>0</v>
          </cell>
          <cell r="L2578">
            <v>0</v>
          </cell>
          <cell r="M2578">
            <v>0</v>
          </cell>
          <cell r="N2578">
            <v>0</v>
          </cell>
          <cell r="O2578">
            <v>0</v>
          </cell>
          <cell r="P2578">
            <v>0</v>
          </cell>
          <cell r="Q2578">
            <v>0</v>
          </cell>
          <cell r="R2578">
            <v>0</v>
          </cell>
          <cell r="S2578">
            <v>0</v>
          </cell>
          <cell r="T2578">
            <v>0</v>
          </cell>
          <cell r="U2578">
            <v>0</v>
          </cell>
          <cell r="V2578">
            <v>0</v>
          </cell>
          <cell r="W2578">
            <v>0</v>
          </cell>
          <cell r="X2578">
            <v>0</v>
          </cell>
          <cell r="Y2578">
            <v>0</v>
          </cell>
          <cell r="Z2578">
            <v>0</v>
          </cell>
          <cell r="AA2578">
            <v>0</v>
          </cell>
          <cell r="AB2578">
            <v>0</v>
          </cell>
          <cell r="AC2578">
            <v>0</v>
          </cell>
          <cell r="AD2578">
            <v>0</v>
          </cell>
          <cell r="AE2578">
            <v>0</v>
          </cell>
          <cell r="AF2578">
            <v>0</v>
          </cell>
          <cell r="AG2578">
            <v>0</v>
          </cell>
          <cell r="AH2578">
            <v>0</v>
          </cell>
          <cell r="AI2578">
            <v>0</v>
          </cell>
        </row>
        <row r="2579">
          <cell r="C2579" t="str">
            <v>SL1138800</v>
          </cell>
          <cell r="D2579">
            <v>0</v>
          </cell>
          <cell r="E2579">
            <v>0</v>
          </cell>
          <cell r="F2579">
            <v>0</v>
          </cell>
          <cell r="G2579">
            <v>0</v>
          </cell>
          <cell r="J2579">
            <v>0</v>
          </cell>
          <cell r="K2579">
            <v>0</v>
          </cell>
          <cell r="L2579">
            <v>0</v>
          </cell>
          <cell r="M2579">
            <v>0</v>
          </cell>
          <cell r="N2579">
            <v>0</v>
          </cell>
          <cell r="O2579">
            <v>0</v>
          </cell>
          <cell r="P2579">
            <v>0</v>
          </cell>
          <cell r="Q2579">
            <v>0</v>
          </cell>
          <cell r="R2579">
            <v>0</v>
          </cell>
          <cell r="S2579">
            <v>0</v>
          </cell>
          <cell r="T2579">
            <v>0</v>
          </cell>
          <cell r="U2579">
            <v>0</v>
          </cell>
          <cell r="V2579">
            <v>0</v>
          </cell>
          <cell r="W2579">
            <v>0</v>
          </cell>
          <cell r="X2579">
            <v>0</v>
          </cell>
          <cell r="Y2579">
            <v>0</v>
          </cell>
          <cell r="Z2579">
            <v>0</v>
          </cell>
          <cell r="AA2579">
            <v>0</v>
          </cell>
          <cell r="AB2579">
            <v>0</v>
          </cell>
          <cell r="AC2579">
            <v>0</v>
          </cell>
          <cell r="AD2579">
            <v>0</v>
          </cell>
          <cell r="AE2579">
            <v>0</v>
          </cell>
          <cell r="AF2579">
            <v>0</v>
          </cell>
          <cell r="AG2579">
            <v>0</v>
          </cell>
          <cell r="AH2579">
            <v>0</v>
          </cell>
          <cell r="AI2579">
            <v>0</v>
          </cell>
        </row>
        <row r="2580">
          <cell r="C2580" t="str">
            <v>SL1138900</v>
          </cell>
          <cell r="D2580">
            <v>0</v>
          </cell>
          <cell r="E2580">
            <v>0</v>
          </cell>
          <cell r="F2580">
            <v>0</v>
          </cell>
          <cell r="G2580">
            <v>0</v>
          </cell>
          <cell r="J2580">
            <v>0</v>
          </cell>
          <cell r="K2580">
            <v>0</v>
          </cell>
          <cell r="L2580">
            <v>0</v>
          </cell>
          <cell r="M2580">
            <v>0</v>
          </cell>
          <cell r="N2580">
            <v>0</v>
          </cell>
          <cell r="O2580">
            <v>0</v>
          </cell>
          <cell r="P2580">
            <v>0</v>
          </cell>
          <cell r="Q2580">
            <v>0</v>
          </cell>
          <cell r="R2580">
            <v>0</v>
          </cell>
          <cell r="S2580">
            <v>0</v>
          </cell>
          <cell r="T2580">
            <v>0</v>
          </cell>
          <cell r="U2580">
            <v>0</v>
          </cell>
          <cell r="V2580">
            <v>0</v>
          </cell>
          <cell r="W2580">
            <v>0</v>
          </cell>
          <cell r="X2580">
            <v>0</v>
          </cell>
          <cell r="Y2580">
            <v>0</v>
          </cell>
          <cell r="Z2580">
            <v>0</v>
          </cell>
          <cell r="AA2580">
            <v>0</v>
          </cell>
          <cell r="AB2580">
            <v>0</v>
          </cell>
          <cell r="AC2580">
            <v>0</v>
          </cell>
          <cell r="AD2580">
            <v>0</v>
          </cell>
          <cell r="AE2580">
            <v>0</v>
          </cell>
          <cell r="AF2580">
            <v>0</v>
          </cell>
          <cell r="AG2580">
            <v>0</v>
          </cell>
          <cell r="AH2580">
            <v>0</v>
          </cell>
          <cell r="AI2580">
            <v>0</v>
          </cell>
        </row>
        <row r="2581">
          <cell r="C2581" t="str">
            <v>SL1139000</v>
          </cell>
          <cell r="D2581">
            <v>0</v>
          </cell>
          <cell r="E2581">
            <v>0</v>
          </cell>
          <cell r="F2581">
            <v>0</v>
          </cell>
          <cell r="G2581">
            <v>0</v>
          </cell>
          <cell r="J2581">
            <v>0</v>
          </cell>
          <cell r="K2581">
            <v>0</v>
          </cell>
          <cell r="L2581">
            <v>0</v>
          </cell>
          <cell r="M2581">
            <v>0</v>
          </cell>
          <cell r="N2581">
            <v>0</v>
          </cell>
          <cell r="O2581">
            <v>0</v>
          </cell>
          <cell r="P2581">
            <v>0</v>
          </cell>
          <cell r="Q2581">
            <v>0</v>
          </cell>
          <cell r="R2581">
            <v>0</v>
          </cell>
          <cell r="S2581">
            <v>0</v>
          </cell>
          <cell r="T2581">
            <v>0</v>
          </cell>
          <cell r="U2581">
            <v>0</v>
          </cell>
          <cell r="V2581">
            <v>0</v>
          </cell>
          <cell r="W2581">
            <v>0</v>
          </cell>
          <cell r="X2581">
            <v>0</v>
          </cell>
          <cell r="Y2581">
            <v>0</v>
          </cell>
          <cell r="Z2581">
            <v>0</v>
          </cell>
          <cell r="AA2581">
            <v>0</v>
          </cell>
          <cell r="AB2581">
            <v>0</v>
          </cell>
          <cell r="AC2581">
            <v>0</v>
          </cell>
          <cell r="AD2581">
            <v>0</v>
          </cell>
          <cell r="AE2581">
            <v>0</v>
          </cell>
          <cell r="AF2581">
            <v>0</v>
          </cell>
          <cell r="AG2581">
            <v>0</v>
          </cell>
          <cell r="AH2581">
            <v>0</v>
          </cell>
          <cell r="AI2581">
            <v>0</v>
          </cell>
        </row>
        <row r="2582">
          <cell r="C2582" t="str">
            <v>SL1139100</v>
          </cell>
          <cell r="D2582">
            <v>0</v>
          </cell>
          <cell r="E2582">
            <v>0</v>
          </cell>
          <cell r="F2582">
            <v>0</v>
          </cell>
          <cell r="G2582">
            <v>0</v>
          </cell>
          <cell r="J2582">
            <v>0</v>
          </cell>
          <cell r="K2582">
            <v>0</v>
          </cell>
          <cell r="L2582">
            <v>0</v>
          </cell>
          <cell r="M2582">
            <v>0</v>
          </cell>
          <cell r="N2582">
            <v>0</v>
          </cell>
          <cell r="O2582">
            <v>0</v>
          </cell>
          <cell r="P2582">
            <v>0</v>
          </cell>
          <cell r="Q2582">
            <v>0</v>
          </cell>
          <cell r="R2582">
            <v>0</v>
          </cell>
          <cell r="S2582">
            <v>0</v>
          </cell>
          <cell r="T2582">
            <v>0</v>
          </cell>
          <cell r="U2582">
            <v>0</v>
          </cell>
          <cell r="V2582">
            <v>0</v>
          </cell>
          <cell r="W2582">
            <v>0</v>
          </cell>
          <cell r="X2582">
            <v>0</v>
          </cell>
          <cell r="Y2582">
            <v>0</v>
          </cell>
          <cell r="Z2582">
            <v>0</v>
          </cell>
          <cell r="AA2582">
            <v>0</v>
          </cell>
          <cell r="AB2582">
            <v>0</v>
          </cell>
          <cell r="AC2582">
            <v>0</v>
          </cell>
          <cell r="AD2582">
            <v>0</v>
          </cell>
          <cell r="AE2582">
            <v>0</v>
          </cell>
          <cell r="AF2582">
            <v>0</v>
          </cell>
          <cell r="AG2582">
            <v>0</v>
          </cell>
          <cell r="AH2582">
            <v>0</v>
          </cell>
          <cell r="AI2582">
            <v>0</v>
          </cell>
        </row>
        <row r="2583">
          <cell r="C2583" t="str">
            <v>SL1139200</v>
          </cell>
          <cell r="D2583">
            <v>0</v>
          </cell>
          <cell r="E2583">
            <v>0</v>
          </cell>
          <cell r="F2583">
            <v>0</v>
          </cell>
          <cell r="G2583">
            <v>0</v>
          </cell>
          <cell r="J2583">
            <v>0</v>
          </cell>
          <cell r="K2583">
            <v>0</v>
          </cell>
          <cell r="L2583">
            <v>0</v>
          </cell>
          <cell r="M2583">
            <v>0</v>
          </cell>
          <cell r="N2583">
            <v>0</v>
          </cell>
          <cell r="O2583">
            <v>0</v>
          </cell>
          <cell r="P2583">
            <v>0</v>
          </cell>
          <cell r="Q2583">
            <v>0</v>
          </cell>
          <cell r="R2583">
            <v>0</v>
          </cell>
          <cell r="S2583">
            <v>0</v>
          </cell>
          <cell r="T2583">
            <v>0</v>
          </cell>
          <cell r="U2583">
            <v>0</v>
          </cell>
          <cell r="V2583">
            <v>0</v>
          </cell>
          <cell r="W2583">
            <v>0</v>
          </cell>
          <cell r="X2583">
            <v>0</v>
          </cell>
          <cell r="Y2583">
            <v>0</v>
          </cell>
          <cell r="Z2583">
            <v>0</v>
          </cell>
          <cell r="AA2583">
            <v>0</v>
          </cell>
          <cell r="AB2583">
            <v>0</v>
          </cell>
          <cell r="AC2583">
            <v>0</v>
          </cell>
          <cell r="AD2583">
            <v>0</v>
          </cell>
          <cell r="AE2583">
            <v>0</v>
          </cell>
          <cell r="AF2583">
            <v>0</v>
          </cell>
          <cell r="AG2583">
            <v>0</v>
          </cell>
          <cell r="AH2583">
            <v>0</v>
          </cell>
          <cell r="AI2583">
            <v>0</v>
          </cell>
        </row>
        <row r="2584">
          <cell r="C2584" t="str">
            <v>SL1139300</v>
          </cell>
          <cell r="D2584">
            <v>0</v>
          </cell>
          <cell r="E2584">
            <v>0</v>
          </cell>
          <cell r="F2584">
            <v>0</v>
          </cell>
          <cell r="G2584">
            <v>0</v>
          </cell>
          <cell r="J2584">
            <v>0</v>
          </cell>
          <cell r="K2584">
            <v>0</v>
          </cell>
          <cell r="L2584">
            <v>0</v>
          </cell>
          <cell r="M2584">
            <v>0</v>
          </cell>
          <cell r="N2584">
            <v>0</v>
          </cell>
          <cell r="O2584">
            <v>0</v>
          </cell>
          <cell r="P2584">
            <v>0</v>
          </cell>
          <cell r="Q2584">
            <v>0</v>
          </cell>
          <cell r="R2584">
            <v>0</v>
          </cell>
          <cell r="S2584">
            <v>0</v>
          </cell>
          <cell r="T2584">
            <v>0</v>
          </cell>
          <cell r="U2584">
            <v>0</v>
          </cell>
          <cell r="V2584">
            <v>0</v>
          </cell>
          <cell r="W2584">
            <v>0</v>
          </cell>
          <cell r="X2584">
            <v>0</v>
          </cell>
          <cell r="Y2584">
            <v>0</v>
          </cell>
          <cell r="Z2584">
            <v>0</v>
          </cell>
          <cell r="AA2584">
            <v>0</v>
          </cell>
          <cell r="AB2584">
            <v>0</v>
          </cell>
          <cell r="AC2584">
            <v>0</v>
          </cell>
          <cell r="AD2584">
            <v>0</v>
          </cell>
          <cell r="AE2584">
            <v>0</v>
          </cell>
          <cell r="AF2584">
            <v>0</v>
          </cell>
          <cell r="AG2584">
            <v>0</v>
          </cell>
          <cell r="AH2584">
            <v>0</v>
          </cell>
          <cell r="AI2584">
            <v>0</v>
          </cell>
        </row>
        <row r="2585">
          <cell r="C2585" t="str">
            <v>SL1139400</v>
          </cell>
          <cell r="D2585">
            <v>0</v>
          </cell>
          <cell r="E2585">
            <v>0</v>
          </cell>
          <cell r="F2585">
            <v>0</v>
          </cell>
          <cell r="G2585">
            <v>0</v>
          </cell>
          <cell r="J2585">
            <v>0</v>
          </cell>
          <cell r="K2585">
            <v>0</v>
          </cell>
          <cell r="L2585">
            <v>0</v>
          </cell>
          <cell r="M2585">
            <v>0</v>
          </cell>
          <cell r="N2585">
            <v>0</v>
          </cell>
          <cell r="O2585">
            <v>0</v>
          </cell>
          <cell r="P2585">
            <v>0</v>
          </cell>
          <cell r="Q2585">
            <v>0</v>
          </cell>
          <cell r="R2585">
            <v>0</v>
          </cell>
          <cell r="S2585">
            <v>0</v>
          </cell>
          <cell r="T2585">
            <v>0</v>
          </cell>
          <cell r="U2585">
            <v>0</v>
          </cell>
          <cell r="V2585">
            <v>0</v>
          </cell>
          <cell r="W2585">
            <v>0</v>
          </cell>
          <cell r="X2585">
            <v>0</v>
          </cell>
          <cell r="Y2585">
            <v>0</v>
          </cell>
          <cell r="Z2585">
            <v>0</v>
          </cell>
          <cell r="AA2585">
            <v>0</v>
          </cell>
          <cell r="AB2585">
            <v>0</v>
          </cell>
          <cell r="AC2585">
            <v>0</v>
          </cell>
          <cell r="AD2585">
            <v>0</v>
          </cell>
          <cell r="AE2585">
            <v>0</v>
          </cell>
          <cell r="AF2585">
            <v>0</v>
          </cell>
          <cell r="AG2585">
            <v>0</v>
          </cell>
          <cell r="AH2585">
            <v>0</v>
          </cell>
          <cell r="AI2585">
            <v>0</v>
          </cell>
        </row>
        <row r="2586">
          <cell r="C2586" t="str">
            <v>SL1139500</v>
          </cell>
          <cell r="D2586">
            <v>0</v>
          </cell>
          <cell r="E2586">
            <v>0</v>
          </cell>
          <cell r="F2586">
            <v>0</v>
          </cell>
          <cell r="G2586">
            <v>0</v>
          </cell>
          <cell r="J2586">
            <v>0</v>
          </cell>
          <cell r="K2586">
            <v>0</v>
          </cell>
          <cell r="L2586">
            <v>0</v>
          </cell>
          <cell r="M2586">
            <v>0</v>
          </cell>
          <cell r="N2586">
            <v>0</v>
          </cell>
          <cell r="O2586">
            <v>0</v>
          </cell>
          <cell r="P2586">
            <v>0</v>
          </cell>
          <cell r="Q2586">
            <v>0</v>
          </cell>
          <cell r="R2586">
            <v>0</v>
          </cell>
          <cell r="S2586">
            <v>0</v>
          </cell>
          <cell r="T2586">
            <v>0</v>
          </cell>
          <cell r="U2586">
            <v>0</v>
          </cell>
          <cell r="V2586">
            <v>0</v>
          </cell>
          <cell r="W2586">
            <v>0</v>
          </cell>
          <cell r="X2586">
            <v>0</v>
          </cell>
          <cell r="Y2586">
            <v>0</v>
          </cell>
          <cell r="Z2586">
            <v>0</v>
          </cell>
          <cell r="AA2586">
            <v>0</v>
          </cell>
          <cell r="AB2586">
            <v>0</v>
          </cell>
          <cell r="AC2586">
            <v>0</v>
          </cell>
          <cell r="AD2586">
            <v>0</v>
          </cell>
          <cell r="AE2586">
            <v>0</v>
          </cell>
          <cell r="AF2586">
            <v>0</v>
          </cell>
          <cell r="AG2586">
            <v>0</v>
          </cell>
          <cell r="AH2586">
            <v>0</v>
          </cell>
          <cell r="AI2586">
            <v>0</v>
          </cell>
        </row>
        <row r="2587">
          <cell r="C2587" t="str">
            <v>SL1139600</v>
          </cell>
          <cell r="D2587">
            <v>0</v>
          </cell>
          <cell r="E2587">
            <v>0</v>
          </cell>
          <cell r="F2587">
            <v>0</v>
          </cell>
          <cell r="G2587">
            <v>0</v>
          </cell>
          <cell r="J2587">
            <v>0</v>
          </cell>
          <cell r="K2587">
            <v>0</v>
          </cell>
          <cell r="L2587">
            <v>0</v>
          </cell>
          <cell r="M2587">
            <v>0</v>
          </cell>
          <cell r="N2587">
            <v>0</v>
          </cell>
          <cell r="O2587">
            <v>0</v>
          </cell>
          <cell r="P2587">
            <v>0</v>
          </cell>
          <cell r="Q2587">
            <v>0</v>
          </cell>
          <cell r="R2587">
            <v>0</v>
          </cell>
          <cell r="S2587">
            <v>0</v>
          </cell>
          <cell r="T2587">
            <v>0</v>
          </cell>
          <cell r="U2587">
            <v>0</v>
          </cell>
          <cell r="V2587">
            <v>0</v>
          </cell>
          <cell r="W2587">
            <v>0</v>
          </cell>
          <cell r="X2587">
            <v>0</v>
          </cell>
          <cell r="Y2587">
            <v>0</v>
          </cell>
          <cell r="Z2587">
            <v>0</v>
          </cell>
          <cell r="AA2587">
            <v>0</v>
          </cell>
          <cell r="AB2587">
            <v>0</v>
          </cell>
          <cell r="AC2587">
            <v>0</v>
          </cell>
          <cell r="AD2587">
            <v>0</v>
          </cell>
          <cell r="AE2587">
            <v>0</v>
          </cell>
          <cell r="AF2587">
            <v>0</v>
          </cell>
          <cell r="AG2587">
            <v>0</v>
          </cell>
          <cell r="AH2587">
            <v>0</v>
          </cell>
          <cell r="AI2587">
            <v>0</v>
          </cell>
        </row>
        <row r="2588">
          <cell r="C2588" t="str">
            <v>SL1139700</v>
          </cell>
          <cell r="D2588">
            <v>0</v>
          </cell>
          <cell r="E2588">
            <v>0</v>
          </cell>
          <cell r="F2588">
            <v>0</v>
          </cell>
          <cell r="G2588">
            <v>0</v>
          </cell>
          <cell r="J2588">
            <v>0</v>
          </cell>
          <cell r="K2588">
            <v>0</v>
          </cell>
          <cell r="L2588">
            <v>0</v>
          </cell>
          <cell r="M2588">
            <v>0</v>
          </cell>
          <cell r="N2588">
            <v>0</v>
          </cell>
          <cell r="O2588">
            <v>0</v>
          </cell>
          <cell r="P2588">
            <v>0</v>
          </cell>
          <cell r="Q2588">
            <v>0</v>
          </cell>
          <cell r="R2588">
            <v>0</v>
          </cell>
          <cell r="S2588">
            <v>0</v>
          </cell>
          <cell r="T2588">
            <v>0</v>
          </cell>
          <cell r="U2588">
            <v>0</v>
          </cell>
          <cell r="V2588">
            <v>0</v>
          </cell>
          <cell r="W2588">
            <v>0</v>
          </cell>
          <cell r="X2588">
            <v>0</v>
          </cell>
          <cell r="Y2588">
            <v>0</v>
          </cell>
          <cell r="Z2588">
            <v>0</v>
          </cell>
          <cell r="AA2588">
            <v>0</v>
          </cell>
          <cell r="AB2588">
            <v>0</v>
          </cell>
          <cell r="AC2588">
            <v>0</v>
          </cell>
          <cell r="AD2588">
            <v>0</v>
          </cell>
          <cell r="AE2588">
            <v>0</v>
          </cell>
          <cell r="AF2588">
            <v>0</v>
          </cell>
          <cell r="AG2588">
            <v>0</v>
          </cell>
          <cell r="AH2588">
            <v>0</v>
          </cell>
          <cell r="AI2588">
            <v>0</v>
          </cell>
        </row>
        <row r="2589">
          <cell r="C2589" t="str">
            <v>SL1139800</v>
          </cell>
          <cell r="D2589">
            <v>0</v>
          </cell>
          <cell r="E2589">
            <v>0</v>
          </cell>
          <cell r="F2589">
            <v>0</v>
          </cell>
          <cell r="G2589">
            <v>0</v>
          </cell>
          <cell r="J2589">
            <v>0</v>
          </cell>
          <cell r="K2589">
            <v>0</v>
          </cell>
          <cell r="L2589">
            <v>0</v>
          </cell>
          <cell r="M2589">
            <v>0</v>
          </cell>
          <cell r="N2589">
            <v>0</v>
          </cell>
          <cell r="O2589">
            <v>0</v>
          </cell>
          <cell r="P2589">
            <v>0</v>
          </cell>
          <cell r="Q2589">
            <v>0</v>
          </cell>
          <cell r="R2589">
            <v>0</v>
          </cell>
          <cell r="S2589">
            <v>0</v>
          </cell>
          <cell r="T2589">
            <v>0</v>
          </cell>
          <cell r="U2589">
            <v>0</v>
          </cell>
          <cell r="V2589">
            <v>0</v>
          </cell>
          <cell r="W2589">
            <v>0</v>
          </cell>
          <cell r="X2589">
            <v>0</v>
          </cell>
          <cell r="Y2589">
            <v>0</v>
          </cell>
          <cell r="Z2589">
            <v>0</v>
          </cell>
          <cell r="AA2589">
            <v>0</v>
          </cell>
          <cell r="AB2589">
            <v>0</v>
          </cell>
          <cell r="AC2589">
            <v>0</v>
          </cell>
          <cell r="AD2589">
            <v>0</v>
          </cell>
          <cell r="AE2589">
            <v>0</v>
          </cell>
          <cell r="AF2589">
            <v>0</v>
          </cell>
          <cell r="AG2589">
            <v>0</v>
          </cell>
          <cell r="AH2589">
            <v>0</v>
          </cell>
          <cell r="AI2589">
            <v>0</v>
          </cell>
        </row>
        <row r="2590">
          <cell r="C2590" t="str">
            <v>SL1139900</v>
          </cell>
          <cell r="D2590">
            <v>0</v>
          </cell>
          <cell r="E2590">
            <v>0</v>
          </cell>
          <cell r="F2590">
            <v>0</v>
          </cell>
          <cell r="G2590">
            <v>0</v>
          </cell>
          <cell r="J2590">
            <v>0</v>
          </cell>
          <cell r="K2590">
            <v>0</v>
          </cell>
          <cell r="L2590">
            <v>0</v>
          </cell>
          <cell r="M2590">
            <v>0</v>
          </cell>
          <cell r="N2590">
            <v>0</v>
          </cell>
          <cell r="O2590">
            <v>0</v>
          </cell>
          <cell r="P2590">
            <v>0</v>
          </cell>
          <cell r="Q2590">
            <v>0</v>
          </cell>
          <cell r="R2590">
            <v>0</v>
          </cell>
          <cell r="S2590">
            <v>0</v>
          </cell>
          <cell r="T2590">
            <v>0</v>
          </cell>
          <cell r="U2590">
            <v>0</v>
          </cell>
          <cell r="V2590">
            <v>0</v>
          </cell>
          <cell r="W2590">
            <v>0</v>
          </cell>
          <cell r="X2590">
            <v>0</v>
          </cell>
          <cell r="Y2590">
            <v>0</v>
          </cell>
          <cell r="Z2590">
            <v>0</v>
          </cell>
          <cell r="AA2590">
            <v>0</v>
          </cell>
          <cell r="AB2590">
            <v>0</v>
          </cell>
          <cell r="AC2590">
            <v>0</v>
          </cell>
          <cell r="AD2590">
            <v>0</v>
          </cell>
          <cell r="AE2590">
            <v>0</v>
          </cell>
          <cell r="AF2590">
            <v>0</v>
          </cell>
          <cell r="AG2590">
            <v>0</v>
          </cell>
          <cell r="AH2590">
            <v>0</v>
          </cell>
          <cell r="AI2590">
            <v>0</v>
          </cell>
        </row>
        <row r="2591">
          <cell r="C2591" t="str">
            <v>SL1140000</v>
          </cell>
          <cell r="D2591">
            <v>0</v>
          </cell>
          <cell r="E2591">
            <v>0</v>
          </cell>
          <cell r="F2591">
            <v>0</v>
          </cell>
          <cell r="G2591">
            <v>0</v>
          </cell>
          <cell r="J2591">
            <v>0</v>
          </cell>
          <cell r="K2591">
            <v>0</v>
          </cell>
          <cell r="L2591">
            <v>0</v>
          </cell>
          <cell r="M2591">
            <v>0</v>
          </cell>
          <cell r="N2591">
            <v>0</v>
          </cell>
          <cell r="O2591">
            <v>0</v>
          </cell>
          <cell r="P2591">
            <v>0</v>
          </cell>
          <cell r="Q2591">
            <v>0</v>
          </cell>
          <cell r="R2591">
            <v>0</v>
          </cell>
          <cell r="S2591">
            <v>0</v>
          </cell>
          <cell r="T2591">
            <v>0</v>
          </cell>
          <cell r="U2591">
            <v>0</v>
          </cell>
          <cell r="V2591">
            <v>0</v>
          </cell>
          <cell r="W2591">
            <v>0</v>
          </cell>
          <cell r="X2591">
            <v>0</v>
          </cell>
          <cell r="Y2591">
            <v>0</v>
          </cell>
          <cell r="Z2591">
            <v>0</v>
          </cell>
          <cell r="AA2591">
            <v>0</v>
          </cell>
          <cell r="AB2591">
            <v>0</v>
          </cell>
          <cell r="AC2591">
            <v>0</v>
          </cell>
          <cell r="AD2591">
            <v>0</v>
          </cell>
          <cell r="AE2591">
            <v>0</v>
          </cell>
          <cell r="AF2591">
            <v>0</v>
          </cell>
          <cell r="AG2591">
            <v>0</v>
          </cell>
          <cell r="AH2591">
            <v>0</v>
          </cell>
          <cell r="AI2591">
            <v>0</v>
          </cell>
        </row>
        <row r="2592">
          <cell r="C2592" t="str">
            <v>SL1140100</v>
          </cell>
          <cell r="D2592">
            <v>0</v>
          </cell>
          <cell r="E2592">
            <v>0</v>
          </cell>
          <cell r="F2592">
            <v>0</v>
          </cell>
          <cell r="G2592">
            <v>0</v>
          </cell>
          <cell r="J2592">
            <v>0</v>
          </cell>
          <cell r="K2592">
            <v>0</v>
          </cell>
          <cell r="L2592">
            <v>0</v>
          </cell>
          <cell r="M2592">
            <v>0</v>
          </cell>
          <cell r="N2592">
            <v>0</v>
          </cell>
          <cell r="O2592">
            <v>0</v>
          </cell>
          <cell r="P2592">
            <v>0</v>
          </cell>
          <cell r="Q2592">
            <v>0</v>
          </cell>
          <cell r="R2592">
            <v>0</v>
          </cell>
          <cell r="S2592">
            <v>0</v>
          </cell>
          <cell r="T2592">
            <v>0</v>
          </cell>
          <cell r="U2592">
            <v>0</v>
          </cell>
          <cell r="V2592">
            <v>0</v>
          </cell>
          <cell r="W2592">
            <v>0</v>
          </cell>
          <cell r="X2592">
            <v>0</v>
          </cell>
          <cell r="Y2592">
            <v>0</v>
          </cell>
          <cell r="Z2592">
            <v>0</v>
          </cell>
          <cell r="AA2592">
            <v>0</v>
          </cell>
          <cell r="AB2592">
            <v>0</v>
          </cell>
          <cell r="AC2592">
            <v>0</v>
          </cell>
          <cell r="AD2592">
            <v>0</v>
          </cell>
          <cell r="AE2592">
            <v>0</v>
          </cell>
          <cell r="AF2592">
            <v>0</v>
          </cell>
          <cell r="AG2592">
            <v>0</v>
          </cell>
          <cell r="AH2592">
            <v>0</v>
          </cell>
          <cell r="AI2592">
            <v>0</v>
          </cell>
        </row>
        <row r="2593">
          <cell r="C2593" t="str">
            <v>SL1140200</v>
          </cell>
          <cell r="D2593">
            <v>0</v>
          </cell>
          <cell r="E2593">
            <v>0</v>
          </cell>
          <cell r="F2593">
            <v>0</v>
          </cell>
          <cell r="G2593">
            <v>0</v>
          </cell>
          <cell r="J2593">
            <v>0</v>
          </cell>
          <cell r="K2593">
            <v>0</v>
          </cell>
          <cell r="L2593">
            <v>0</v>
          </cell>
          <cell r="M2593">
            <v>0</v>
          </cell>
          <cell r="N2593">
            <v>0</v>
          </cell>
          <cell r="O2593">
            <v>0</v>
          </cell>
          <cell r="P2593">
            <v>0</v>
          </cell>
          <cell r="Q2593">
            <v>0</v>
          </cell>
          <cell r="R2593">
            <v>0</v>
          </cell>
          <cell r="S2593">
            <v>0</v>
          </cell>
          <cell r="T2593">
            <v>0</v>
          </cell>
          <cell r="U2593">
            <v>0</v>
          </cell>
          <cell r="V2593">
            <v>0</v>
          </cell>
          <cell r="W2593">
            <v>0</v>
          </cell>
          <cell r="X2593">
            <v>0</v>
          </cell>
          <cell r="Y2593">
            <v>0</v>
          </cell>
          <cell r="Z2593">
            <v>0</v>
          </cell>
          <cell r="AA2593">
            <v>0</v>
          </cell>
          <cell r="AB2593">
            <v>0</v>
          </cell>
          <cell r="AC2593">
            <v>0</v>
          </cell>
          <cell r="AD2593">
            <v>0</v>
          </cell>
          <cell r="AE2593">
            <v>0</v>
          </cell>
          <cell r="AF2593">
            <v>0</v>
          </cell>
          <cell r="AG2593">
            <v>0</v>
          </cell>
          <cell r="AH2593">
            <v>0</v>
          </cell>
          <cell r="AI2593">
            <v>0</v>
          </cell>
        </row>
        <row r="2594">
          <cell r="C2594" t="str">
            <v>SL1140300</v>
          </cell>
          <cell r="D2594">
            <v>0</v>
          </cell>
          <cell r="E2594">
            <v>0</v>
          </cell>
          <cell r="F2594">
            <v>0</v>
          </cell>
          <cell r="G2594">
            <v>0</v>
          </cell>
          <cell r="J2594">
            <v>0</v>
          </cell>
          <cell r="K2594">
            <v>0</v>
          </cell>
          <cell r="L2594">
            <v>0</v>
          </cell>
          <cell r="M2594">
            <v>0</v>
          </cell>
          <cell r="N2594">
            <v>0</v>
          </cell>
          <cell r="O2594">
            <v>0</v>
          </cell>
          <cell r="P2594">
            <v>0</v>
          </cell>
          <cell r="Q2594">
            <v>0</v>
          </cell>
          <cell r="R2594">
            <v>0</v>
          </cell>
          <cell r="S2594">
            <v>0</v>
          </cell>
          <cell r="T2594">
            <v>0</v>
          </cell>
          <cell r="U2594">
            <v>0</v>
          </cell>
          <cell r="V2594">
            <v>0</v>
          </cell>
          <cell r="W2594">
            <v>0</v>
          </cell>
          <cell r="X2594">
            <v>0</v>
          </cell>
          <cell r="Y2594">
            <v>0</v>
          </cell>
          <cell r="Z2594">
            <v>0</v>
          </cell>
          <cell r="AA2594">
            <v>0</v>
          </cell>
          <cell r="AB2594">
            <v>0</v>
          </cell>
          <cell r="AC2594">
            <v>0</v>
          </cell>
          <cell r="AD2594">
            <v>0</v>
          </cell>
          <cell r="AE2594">
            <v>0</v>
          </cell>
          <cell r="AF2594">
            <v>0</v>
          </cell>
          <cell r="AG2594">
            <v>0</v>
          </cell>
          <cell r="AH2594">
            <v>0</v>
          </cell>
          <cell r="AI2594">
            <v>0</v>
          </cell>
        </row>
        <row r="2595">
          <cell r="C2595" t="str">
            <v>SL1140400</v>
          </cell>
          <cell r="D2595">
            <v>0</v>
          </cell>
          <cell r="E2595">
            <v>0</v>
          </cell>
          <cell r="F2595">
            <v>0</v>
          </cell>
          <cell r="G2595">
            <v>0</v>
          </cell>
          <cell r="J2595">
            <v>0</v>
          </cell>
          <cell r="K2595">
            <v>0</v>
          </cell>
          <cell r="L2595">
            <v>0</v>
          </cell>
          <cell r="M2595">
            <v>0</v>
          </cell>
          <cell r="N2595">
            <v>0</v>
          </cell>
          <cell r="O2595">
            <v>0</v>
          </cell>
          <cell r="P2595">
            <v>0</v>
          </cell>
          <cell r="Q2595">
            <v>0</v>
          </cell>
          <cell r="R2595">
            <v>0</v>
          </cell>
          <cell r="S2595">
            <v>0</v>
          </cell>
          <cell r="T2595">
            <v>0</v>
          </cell>
          <cell r="U2595">
            <v>0</v>
          </cell>
          <cell r="V2595">
            <v>0</v>
          </cell>
          <cell r="W2595">
            <v>0</v>
          </cell>
          <cell r="X2595">
            <v>0</v>
          </cell>
          <cell r="Y2595">
            <v>0</v>
          </cell>
          <cell r="Z2595">
            <v>0</v>
          </cell>
          <cell r="AA2595">
            <v>0</v>
          </cell>
          <cell r="AB2595">
            <v>0</v>
          </cell>
          <cell r="AC2595">
            <v>0</v>
          </cell>
          <cell r="AD2595">
            <v>0</v>
          </cell>
          <cell r="AE2595">
            <v>0</v>
          </cell>
          <cell r="AF2595">
            <v>0</v>
          </cell>
          <cell r="AG2595">
            <v>0</v>
          </cell>
          <cell r="AH2595">
            <v>0</v>
          </cell>
          <cell r="AI2595">
            <v>0</v>
          </cell>
        </row>
        <row r="2596">
          <cell r="C2596" t="str">
            <v>SL1140500</v>
          </cell>
          <cell r="D2596">
            <v>0</v>
          </cell>
          <cell r="E2596">
            <v>0</v>
          </cell>
          <cell r="F2596">
            <v>0</v>
          </cell>
          <cell r="G2596">
            <v>0</v>
          </cell>
          <cell r="J2596">
            <v>0</v>
          </cell>
          <cell r="K2596">
            <v>0</v>
          </cell>
          <cell r="L2596">
            <v>0</v>
          </cell>
          <cell r="M2596">
            <v>0</v>
          </cell>
          <cell r="N2596">
            <v>0</v>
          </cell>
          <cell r="O2596">
            <v>0</v>
          </cell>
          <cell r="P2596">
            <v>0</v>
          </cell>
          <cell r="Q2596">
            <v>0</v>
          </cell>
          <cell r="R2596">
            <v>0</v>
          </cell>
          <cell r="S2596">
            <v>0</v>
          </cell>
          <cell r="T2596">
            <v>0</v>
          </cell>
          <cell r="U2596">
            <v>0</v>
          </cell>
          <cell r="V2596">
            <v>0</v>
          </cell>
          <cell r="W2596">
            <v>0</v>
          </cell>
          <cell r="X2596">
            <v>0</v>
          </cell>
          <cell r="Y2596">
            <v>0</v>
          </cell>
          <cell r="Z2596">
            <v>0</v>
          </cell>
          <cell r="AA2596">
            <v>0</v>
          </cell>
          <cell r="AB2596">
            <v>0</v>
          </cell>
          <cell r="AC2596">
            <v>0</v>
          </cell>
          <cell r="AD2596">
            <v>0</v>
          </cell>
          <cell r="AE2596">
            <v>0</v>
          </cell>
          <cell r="AF2596">
            <v>0</v>
          </cell>
          <cell r="AG2596">
            <v>0</v>
          </cell>
          <cell r="AH2596">
            <v>0</v>
          </cell>
          <cell r="AI2596">
            <v>0</v>
          </cell>
        </row>
        <row r="2597">
          <cell r="C2597" t="str">
            <v>SL1140600</v>
          </cell>
          <cell r="D2597">
            <v>0</v>
          </cell>
          <cell r="E2597">
            <v>0</v>
          </cell>
          <cell r="F2597">
            <v>0</v>
          </cell>
          <cell r="G2597">
            <v>0</v>
          </cell>
          <cell r="J2597">
            <v>0</v>
          </cell>
          <cell r="K2597">
            <v>0</v>
          </cell>
          <cell r="L2597">
            <v>0</v>
          </cell>
          <cell r="M2597">
            <v>0</v>
          </cell>
          <cell r="N2597">
            <v>0</v>
          </cell>
          <cell r="O2597">
            <v>0</v>
          </cell>
          <cell r="P2597">
            <v>0</v>
          </cell>
          <cell r="Q2597">
            <v>0</v>
          </cell>
          <cell r="R2597">
            <v>0</v>
          </cell>
          <cell r="S2597">
            <v>0</v>
          </cell>
          <cell r="T2597">
            <v>0</v>
          </cell>
          <cell r="U2597">
            <v>0</v>
          </cell>
          <cell r="V2597">
            <v>0</v>
          </cell>
          <cell r="W2597">
            <v>0</v>
          </cell>
          <cell r="X2597">
            <v>0</v>
          </cell>
          <cell r="Y2597">
            <v>0</v>
          </cell>
          <cell r="Z2597">
            <v>0</v>
          </cell>
          <cell r="AA2597">
            <v>0</v>
          </cell>
          <cell r="AB2597">
            <v>0</v>
          </cell>
          <cell r="AC2597">
            <v>0</v>
          </cell>
          <cell r="AD2597">
            <v>0</v>
          </cell>
          <cell r="AE2597">
            <v>0</v>
          </cell>
          <cell r="AF2597">
            <v>0</v>
          </cell>
          <cell r="AG2597">
            <v>0</v>
          </cell>
          <cell r="AH2597">
            <v>0</v>
          </cell>
          <cell r="AI2597">
            <v>0</v>
          </cell>
        </row>
        <row r="2598">
          <cell r="C2598" t="str">
            <v>SL1140700</v>
          </cell>
          <cell r="D2598">
            <v>0</v>
          </cell>
          <cell r="E2598">
            <v>0</v>
          </cell>
          <cell r="F2598">
            <v>0</v>
          </cell>
          <cell r="G2598">
            <v>0</v>
          </cell>
          <cell r="J2598">
            <v>0</v>
          </cell>
          <cell r="K2598">
            <v>0</v>
          </cell>
          <cell r="L2598">
            <v>0</v>
          </cell>
          <cell r="M2598">
            <v>0</v>
          </cell>
          <cell r="N2598">
            <v>0</v>
          </cell>
          <cell r="O2598">
            <v>0</v>
          </cell>
          <cell r="P2598">
            <v>0</v>
          </cell>
          <cell r="Q2598">
            <v>0</v>
          </cell>
          <cell r="R2598">
            <v>0</v>
          </cell>
          <cell r="S2598">
            <v>0</v>
          </cell>
          <cell r="T2598">
            <v>0</v>
          </cell>
          <cell r="U2598">
            <v>0</v>
          </cell>
          <cell r="V2598">
            <v>0</v>
          </cell>
          <cell r="W2598">
            <v>0</v>
          </cell>
          <cell r="X2598">
            <v>0</v>
          </cell>
          <cell r="Y2598">
            <v>0</v>
          </cell>
          <cell r="Z2598">
            <v>0</v>
          </cell>
          <cell r="AA2598">
            <v>0</v>
          </cell>
          <cell r="AB2598">
            <v>0</v>
          </cell>
          <cell r="AC2598">
            <v>0</v>
          </cell>
          <cell r="AD2598">
            <v>0</v>
          </cell>
          <cell r="AE2598">
            <v>0</v>
          </cell>
          <cell r="AF2598">
            <v>0</v>
          </cell>
          <cell r="AG2598">
            <v>0</v>
          </cell>
          <cell r="AH2598">
            <v>0</v>
          </cell>
          <cell r="AI2598">
            <v>0</v>
          </cell>
        </row>
        <row r="2599">
          <cell r="C2599" t="str">
            <v>SL1140800</v>
          </cell>
          <cell r="D2599">
            <v>0</v>
          </cell>
          <cell r="E2599">
            <v>0</v>
          </cell>
          <cell r="F2599">
            <v>0</v>
          </cell>
          <cell r="G2599">
            <v>0</v>
          </cell>
          <cell r="J2599">
            <v>0</v>
          </cell>
          <cell r="K2599">
            <v>0</v>
          </cell>
          <cell r="L2599">
            <v>0</v>
          </cell>
          <cell r="M2599">
            <v>0</v>
          </cell>
          <cell r="N2599">
            <v>0</v>
          </cell>
          <cell r="O2599">
            <v>0</v>
          </cell>
          <cell r="P2599">
            <v>0</v>
          </cell>
          <cell r="Q2599">
            <v>0</v>
          </cell>
          <cell r="R2599">
            <v>0</v>
          </cell>
          <cell r="S2599">
            <v>0</v>
          </cell>
          <cell r="T2599">
            <v>0</v>
          </cell>
          <cell r="U2599">
            <v>0</v>
          </cell>
          <cell r="V2599">
            <v>0</v>
          </cell>
          <cell r="W2599">
            <v>0</v>
          </cell>
          <cell r="X2599">
            <v>0</v>
          </cell>
          <cell r="Y2599">
            <v>0</v>
          </cell>
          <cell r="Z2599">
            <v>0</v>
          </cell>
          <cell r="AA2599">
            <v>0</v>
          </cell>
          <cell r="AB2599">
            <v>0</v>
          </cell>
          <cell r="AC2599">
            <v>0</v>
          </cell>
          <cell r="AD2599">
            <v>0</v>
          </cell>
          <cell r="AE2599">
            <v>0</v>
          </cell>
          <cell r="AF2599">
            <v>0</v>
          </cell>
          <cell r="AG2599">
            <v>0</v>
          </cell>
          <cell r="AH2599">
            <v>0</v>
          </cell>
          <cell r="AI2599">
            <v>0</v>
          </cell>
        </row>
        <row r="2600">
          <cell r="C2600" t="str">
            <v>SL1140900</v>
          </cell>
          <cell r="D2600">
            <v>0</v>
          </cell>
          <cell r="E2600">
            <v>0</v>
          </cell>
          <cell r="F2600">
            <v>0</v>
          </cell>
          <cell r="G2600">
            <v>0</v>
          </cell>
          <cell r="J2600">
            <v>0</v>
          </cell>
          <cell r="K2600">
            <v>0</v>
          </cell>
          <cell r="L2600">
            <v>0</v>
          </cell>
          <cell r="M2600">
            <v>0</v>
          </cell>
          <cell r="N2600">
            <v>0</v>
          </cell>
          <cell r="O2600">
            <v>0</v>
          </cell>
          <cell r="P2600">
            <v>0</v>
          </cell>
          <cell r="Q2600">
            <v>0</v>
          </cell>
          <cell r="R2600">
            <v>0</v>
          </cell>
          <cell r="S2600">
            <v>0</v>
          </cell>
          <cell r="T2600">
            <v>0</v>
          </cell>
          <cell r="U2600">
            <v>0</v>
          </cell>
          <cell r="V2600">
            <v>0</v>
          </cell>
          <cell r="W2600">
            <v>0</v>
          </cell>
          <cell r="X2600">
            <v>0</v>
          </cell>
          <cell r="Y2600">
            <v>0</v>
          </cell>
          <cell r="Z2600">
            <v>0</v>
          </cell>
          <cell r="AA2600">
            <v>0</v>
          </cell>
          <cell r="AB2600">
            <v>0</v>
          </cell>
          <cell r="AC2600">
            <v>0</v>
          </cell>
          <cell r="AD2600">
            <v>0</v>
          </cell>
          <cell r="AE2600">
            <v>0</v>
          </cell>
          <cell r="AF2600">
            <v>0</v>
          </cell>
          <cell r="AG2600">
            <v>0</v>
          </cell>
          <cell r="AH2600">
            <v>0</v>
          </cell>
          <cell r="AI2600">
            <v>0</v>
          </cell>
        </row>
        <row r="2601">
          <cell r="C2601" t="str">
            <v>SL1141000</v>
          </cell>
          <cell r="D2601">
            <v>0</v>
          </cell>
          <cell r="E2601">
            <v>0</v>
          </cell>
          <cell r="F2601">
            <v>0</v>
          </cell>
          <cell r="G2601">
            <v>0</v>
          </cell>
          <cell r="J2601">
            <v>0</v>
          </cell>
          <cell r="K2601">
            <v>0</v>
          </cell>
          <cell r="L2601">
            <v>0</v>
          </cell>
          <cell r="M2601">
            <v>0</v>
          </cell>
          <cell r="N2601">
            <v>0</v>
          </cell>
          <cell r="O2601">
            <v>0</v>
          </cell>
          <cell r="P2601">
            <v>0</v>
          </cell>
          <cell r="Q2601">
            <v>0</v>
          </cell>
          <cell r="R2601">
            <v>0</v>
          </cell>
          <cell r="S2601">
            <v>0</v>
          </cell>
          <cell r="T2601">
            <v>0</v>
          </cell>
          <cell r="U2601">
            <v>0</v>
          </cell>
          <cell r="V2601">
            <v>0</v>
          </cell>
          <cell r="W2601">
            <v>0</v>
          </cell>
          <cell r="X2601">
            <v>0</v>
          </cell>
          <cell r="Y2601">
            <v>0</v>
          </cell>
          <cell r="Z2601">
            <v>0</v>
          </cell>
          <cell r="AA2601">
            <v>0</v>
          </cell>
          <cell r="AB2601">
            <v>0</v>
          </cell>
          <cell r="AC2601">
            <v>0</v>
          </cell>
          <cell r="AD2601">
            <v>0</v>
          </cell>
          <cell r="AE2601">
            <v>0</v>
          </cell>
          <cell r="AF2601">
            <v>0</v>
          </cell>
          <cell r="AG2601">
            <v>0</v>
          </cell>
          <cell r="AH2601">
            <v>0</v>
          </cell>
          <cell r="AI2601">
            <v>0</v>
          </cell>
        </row>
        <row r="2602">
          <cell r="C2602" t="str">
            <v>SL1141100</v>
          </cell>
          <cell r="D2602">
            <v>0</v>
          </cell>
          <cell r="E2602">
            <v>0</v>
          </cell>
          <cell r="F2602">
            <v>0</v>
          </cell>
          <cell r="G2602">
            <v>0</v>
          </cell>
          <cell r="J2602">
            <v>0</v>
          </cell>
          <cell r="K2602">
            <v>0</v>
          </cell>
          <cell r="L2602">
            <v>0</v>
          </cell>
          <cell r="M2602">
            <v>0</v>
          </cell>
          <cell r="N2602">
            <v>0</v>
          </cell>
          <cell r="O2602">
            <v>0</v>
          </cell>
          <cell r="P2602">
            <v>0</v>
          </cell>
          <cell r="Q2602">
            <v>0</v>
          </cell>
          <cell r="R2602">
            <v>0</v>
          </cell>
          <cell r="S2602">
            <v>0</v>
          </cell>
          <cell r="T2602">
            <v>0</v>
          </cell>
          <cell r="U2602">
            <v>0</v>
          </cell>
          <cell r="V2602">
            <v>0</v>
          </cell>
          <cell r="W2602">
            <v>0</v>
          </cell>
          <cell r="X2602">
            <v>0</v>
          </cell>
          <cell r="Y2602">
            <v>0</v>
          </cell>
          <cell r="Z2602">
            <v>0</v>
          </cell>
          <cell r="AA2602">
            <v>0</v>
          </cell>
          <cell r="AB2602">
            <v>0</v>
          </cell>
          <cell r="AC2602">
            <v>0</v>
          </cell>
          <cell r="AD2602">
            <v>0</v>
          </cell>
          <cell r="AE2602">
            <v>0</v>
          </cell>
          <cell r="AF2602">
            <v>0</v>
          </cell>
          <cell r="AG2602">
            <v>0</v>
          </cell>
          <cell r="AH2602">
            <v>0</v>
          </cell>
          <cell r="AI2602">
            <v>0</v>
          </cell>
        </row>
        <row r="2603">
          <cell r="C2603" t="str">
            <v>SL1141200</v>
          </cell>
          <cell r="D2603">
            <v>0</v>
          </cell>
          <cell r="E2603">
            <v>0</v>
          </cell>
          <cell r="F2603">
            <v>0</v>
          </cell>
          <cell r="G2603">
            <v>0</v>
          </cell>
          <cell r="J2603">
            <v>0</v>
          </cell>
          <cell r="K2603">
            <v>0</v>
          </cell>
          <cell r="L2603">
            <v>0</v>
          </cell>
          <cell r="M2603">
            <v>0</v>
          </cell>
          <cell r="N2603">
            <v>0</v>
          </cell>
          <cell r="O2603">
            <v>0</v>
          </cell>
          <cell r="P2603">
            <v>0</v>
          </cell>
          <cell r="Q2603">
            <v>0</v>
          </cell>
          <cell r="R2603">
            <v>0</v>
          </cell>
          <cell r="S2603">
            <v>0</v>
          </cell>
          <cell r="T2603">
            <v>0</v>
          </cell>
          <cell r="U2603">
            <v>0</v>
          </cell>
          <cell r="V2603">
            <v>0</v>
          </cell>
          <cell r="W2603">
            <v>0</v>
          </cell>
          <cell r="X2603">
            <v>0</v>
          </cell>
          <cell r="Y2603">
            <v>0</v>
          </cell>
          <cell r="Z2603">
            <v>0</v>
          </cell>
          <cell r="AA2603">
            <v>0</v>
          </cell>
          <cell r="AB2603">
            <v>0</v>
          </cell>
          <cell r="AC2603">
            <v>0</v>
          </cell>
          <cell r="AD2603">
            <v>0</v>
          </cell>
          <cell r="AE2603">
            <v>0</v>
          </cell>
          <cell r="AF2603">
            <v>0</v>
          </cell>
          <cell r="AG2603">
            <v>0</v>
          </cell>
          <cell r="AH2603">
            <v>0</v>
          </cell>
          <cell r="AI2603">
            <v>0</v>
          </cell>
        </row>
        <row r="2604">
          <cell r="C2604" t="str">
            <v>SL1141300</v>
          </cell>
          <cell r="D2604">
            <v>0</v>
          </cell>
          <cell r="E2604">
            <v>0</v>
          </cell>
          <cell r="F2604">
            <v>0</v>
          </cell>
          <cell r="G2604">
            <v>0</v>
          </cell>
          <cell r="J2604">
            <v>0</v>
          </cell>
          <cell r="K2604">
            <v>0</v>
          </cell>
          <cell r="L2604">
            <v>0</v>
          </cell>
          <cell r="M2604">
            <v>0</v>
          </cell>
          <cell r="N2604">
            <v>0</v>
          </cell>
          <cell r="O2604">
            <v>0</v>
          </cell>
          <cell r="P2604">
            <v>0</v>
          </cell>
          <cell r="Q2604">
            <v>0</v>
          </cell>
          <cell r="R2604">
            <v>0</v>
          </cell>
          <cell r="S2604">
            <v>0</v>
          </cell>
          <cell r="T2604">
            <v>0</v>
          </cell>
          <cell r="U2604">
            <v>0</v>
          </cell>
          <cell r="V2604">
            <v>0</v>
          </cell>
          <cell r="W2604">
            <v>0</v>
          </cell>
          <cell r="X2604">
            <v>0</v>
          </cell>
          <cell r="Y2604">
            <v>0</v>
          </cell>
          <cell r="Z2604">
            <v>0</v>
          </cell>
          <cell r="AA2604">
            <v>0</v>
          </cell>
          <cell r="AB2604">
            <v>0</v>
          </cell>
          <cell r="AC2604">
            <v>0</v>
          </cell>
          <cell r="AD2604">
            <v>0</v>
          </cell>
          <cell r="AE2604">
            <v>0</v>
          </cell>
          <cell r="AF2604">
            <v>0</v>
          </cell>
          <cell r="AG2604">
            <v>0</v>
          </cell>
          <cell r="AH2604">
            <v>0</v>
          </cell>
          <cell r="AI2604">
            <v>0</v>
          </cell>
        </row>
        <row r="2605">
          <cell r="C2605" t="str">
            <v>SL1141400</v>
          </cell>
          <cell r="D2605">
            <v>0</v>
          </cell>
          <cell r="E2605">
            <v>0</v>
          </cell>
          <cell r="F2605">
            <v>0</v>
          </cell>
          <cell r="G2605">
            <v>0</v>
          </cell>
          <cell r="J2605">
            <v>0</v>
          </cell>
          <cell r="K2605">
            <v>0</v>
          </cell>
          <cell r="L2605">
            <v>0</v>
          </cell>
          <cell r="M2605">
            <v>0</v>
          </cell>
          <cell r="N2605">
            <v>0</v>
          </cell>
          <cell r="O2605">
            <v>0</v>
          </cell>
          <cell r="P2605">
            <v>0</v>
          </cell>
          <cell r="Q2605">
            <v>0</v>
          </cell>
          <cell r="R2605">
            <v>0</v>
          </cell>
          <cell r="S2605">
            <v>0</v>
          </cell>
          <cell r="T2605">
            <v>0</v>
          </cell>
          <cell r="U2605">
            <v>0</v>
          </cell>
          <cell r="V2605">
            <v>0</v>
          </cell>
          <cell r="W2605">
            <v>0</v>
          </cell>
          <cell r="X2605">
            <v>0</v>
          </cell>
          <cell r="Y2605">
            <v>0</v>
          </cell>
          <cell r="Z2605">
            <v>0</v>
          </cell>
          <cell r="AA2605">
            <v>0</v>
          </cell>
          <cell r="AB2605">
            <v>0</v>
          </cell>
          <cell r="AC2605">
            <v>0</v>
          </cell>
          <cell r="AD2605">
            <v>0</v>
          </cell>
          <cell r="AE2605">
            <v>0</v>
          </cell>
          <cell r="AF2605">
            <v>0</v>
          </cell>
          <cell r="AG2605">
            <v>0</v>
          </cell>
          <cell r="AH2605">
            <v>0</v>
          </cell>
          <cell r="AI2605">
            <v>0</v>
          </cell>
        </row>
        <row r="2606">
          <cell r="C2606" t="str">
            <v>SL1141500</v>
          </cell>
          <cell r="D2606">
            <v>0</v>
          </cell>
          <cell r="E2606">
            <v>0</v>
          </cell>
          <cell r="F2606">
            <v>0</v>
          </cell>
          <cell r="G2606">
            <v>0</v>
          </cell>
          <cell r="J2606">
            <v>0</v>
          </cell>
          <cell r="K2606">
            <v>0</v>
          </cell>
          <cell r="L2606">
            <v>0</v>
          </cell>
          <cell r="M2606">
            <v>0</v>
          </cell>
          <cell r="N2606">
            <v>0</v>
          </cell>
          <cell r="O2606">
            <v>0</v>
          </cell>
          <cell r="P2606">
            <v>0</v>
          </cell>
          <cell r="Q2606">
            <v>0</v>
          </cell>
          <cell r="R2606">
            <v>0</v>
          </cell>
          <cell r="S2606">
            <v>0</v>
          </cell>
          <cell r="T2606">
            <v>0</v>
          </cell>
          <cell r="U2606">
            <v>0</v>
          </cell>
          <cell r="V2606">
            <v>0</v>
          </cell>
          <cell r="W2606">
            <v>0</v>
          </cell>
          <cell r="X2606">
            <v>0</v>
          </cell>
          <cell r="Y2606">
            <v>0</v>
          </cell>
          <cell r="Z2606">
            <v>0</v>
          </cell>
          <cell r="AA2606">
            <v>0</v>
          </cell>
          <cell r="AB2606">
            <v>0</v>
          </cell>
          <cell r="AC2606">
            <v>0</v>
          </cell>
          <cell r="AD2606">
            <v>0</v>
          </cell>
          <cell r="AE2606">
            <v>0</v>
          </cell>
          <cell r="AF2606">
            <v>0</v>
          </cell>
          <cell r="AG2606">
            <v>0</v>
          </cell>
          <cell r="AH2606">
            <v>0</v>
          </cell>
          <cell r="AI2606">
            <v>0</v>
          </cell>
        </row>
        <row r="2607">
          <cell r="C2607" t="str">
            <v>SL1141600</v>
          </cell>
          <cell r="D2607">
            <v>0</v>
          </cell>
          <cell r="E2607">
            <v>0</v>
          </cell>
          <cell r="F2607">
            <v>0</v>
          </cell>
          <cell r="G2607">
            <v>0</v>
          </cell>
          <cell r="J2607">
            <v>0</v>
          </cell>
          <cell r="K2607">
            <v>0</v>
          </cell>
          <cell r="L2607">
            <v>0</v>
          </cell>
          <cell r="M2607">
            <v>0</v>
          </cell>
          <cell r="N2607">
            <v>0</v>
          </cell>
          <cell r="O2607">
            <v>0</v>
          </cell>
          <cell r="P2607">
            <v>0</v>
          </cell>
          <cell r="Q2607">
            <v>0</v>
          </cell>
          <cell r="R2607">
            <v>0</v>
          </cell>
          <cell r="S2607">
            <v>0</v>
          </cell>
          <cell r="T2607">
            <v>0</v>
          </cell>
          <cell r="U2607">
            <v>0</v>
          </cell>
          <cell r="V2607">
            <v>0</v>
          </cell>
          <cell r="W2607">
            <v>0</v>
          </cell>
          <cell r="X2607">
            <v>0</v>
          </cell>
          <cell r="Y2607">
            <v>0</v>
          </cell>
          <cell r="Z2607">
            <v>0</v>
          </cell>
          <cell r="AA2607">
            <v>0</v>
          </cell>
          <cell r="AB2607">
            <v>0</v>
          </cell>
          <cell r="AC2607">
            <v>0</v>
          </cell>
          <cell r="AD2607">
            <v>0</v>
          </cell>
          <cell r="AE2607">
            <v>0</v>
          </cell>
          <cell r="AF2607">
            <v>0</v>
          </cell>
          <cell r="AG2607">
            <v>0</v>
          </cell>
          <cell r="AH2607">
            <v>0</v>
          </cell>
          <cell r="AI2607">
            <v>0</v>
          </cell>
        </row>
        <row r="2608">
          <cell r="C2608" t="str">
            <v>SL1141700</v>
          </cell>
          <cell r="D2608">
            <v>0</v>
          </cell>
          <cell r="E2608">
            <v>0</v>
          </cell>
          <cell r="F2608">
            <v>0</v>
          </cell>
          <cell r="G2608">
            <v>0</v>
          </cell>
          <cell r="J2608">
            <v>0</v>
          </cell>
          <cell r="K2608">
            <v>0</v>
          </cell>
          <cell r="L2608">
            <v>0</v>
          </cell>
          <cell r="M2608">
            <v>0</v>
          </cell>
          <cell r="N2608">
            <v>0</v>
          </cell>
          <cell r="O2608">
            <v>0</v>
          </cell>
          <cell r="P2608">
            <v>0</v>
          </cell>
          <cell r="Q2608">
            <v>0</v>
          </cell>
          <cell r="R2608">
            <v>0</v>
          </cell>
          <cell r="S2608">
            <v>0</v>
          </cell>
          <cell r="T2608">
            <v>0</v>
          </cell>
          <cell r="U2608">
            <v>0</v>
          </cell>
          <cell r="V2608">
            <v>0</v>
          </cell>
          <cell r="W2608">
            <v>0</v>
          </cell>
          <cell r="X2608">
            <v>0</v>
          </cell>
          <cell r="Y2608">
            <v>0</v>
          </cell>
          <cell r="Z2608">
            <v>0</v>
          </cell>
          <cell r="AA2608">
            <v>0</v>
          </cell>
          <cell r="AB2608">
            <v>0</v>
          </cell>
          <cell r="AC2608">
            <v>0</v>
          </cell>
          <cell r="AD2608">
            <v>0</v>
          </cell>
          <cell r="AE2608">
            <v>0</v>
          </cell>
          <cell r="AF2608">
            <v>0</v>
          </cell>
          <cell r="AG2608">
            <v>0</v>
          </cell>
          <cell r="AH2608">
            <v>0</v>
          </cell>
          <cell r="AI2608">
            <v>0</v>
          </cell>
        </row>
        <row r="2609">
          <cell r="C2609" t="str">
            <v>SL1141800</v>
          </cell>
          <cell r="D2609">
            <v>0</v>
          </cell>
          <cell r="E2609">
            <v>0</v>
          </cell>
          <cell r="F2609">
            <v>0</v>
          </cell>
          <cell r="G2609">
            <v>0</v>
          </cell>
          <cell r="J2609">
            <v>0</v>
          </cell>
          <cell r="K2609">
            <v>0</v>
          </cell>
          <cell r="L2609">
            <v>0</v>
          </cell>
          <cell r="M2609">
            <v>0</v>
          </cell>
          <cell r="N2609">
            <v>0</v>
          </cell>
          <cell r="O2609">
            <v>0</v>
          </cell>
          <cell r="P2609">
            <v>0</v>
          </cell>
          <cell r="Q2609">
            <v>0</v>
          </cell>
          <cell r="R2609">
            <v>0</v>
          </cell>
          <cell r="S2609">
            <v>0</v>
          </cell>
          <cell r="T2609">
            <v>0</v>
          </cell>
          <cell r="U2609">
            <v>0</v>
          </cell>
          <cell r="V2609">
            <v>0</v>
          </cell>
          <cell r="W2609">
            <v>0</v>
          </cell>
          <cell r="X2609">
            <v>0</v>
          </cell>
          <cell r="Y2609">
            <v>0</v>
          </cell>
          <cell r="Z2609">
            <v>0</v>
          </cell>
          <cell r="AA2609">
            <v>0</v>
          </cell>
          <cell r="AB2609">
            <v>0</v>
          </cell>
          <cell r="AC2609">
            <v>0</v>
          </cell>
          <cell r="AD2609">
            <v>0</v>
          </cell>
          <cell r="AE2609">
            <v>0</v>
          </cell>
          <cell r="AF2609">
            <v>0</v>
          </cell>
          <cell r="AG2609">
            <v>0</v>
          </cell>
          <cell r="AH2609">
            <v>0</v>
          </cell>
          <cell r="AI2609">
            <v>0</v>
          </cell>
        </row>
        <row r="2610">
          <cell r="C2610" t="str">
            <v>SL1141900</v>
          </cell>
          <cell r="D2610">
            <v>0</v>
          </cell>
          <cell r="E2610">
            <v>0</v>
          </cell>
          <cell r="F2610">
            <v>0</v>
          </cell>
          <cell r="G2610">
            <v>0</v>
          </cell>
          <cell r="J2610">
            <v>0</v>
          </cell>
          <cell r="K2610">
            <v>0</v>
          </cell>
          <cell r="L2610">
            <v>0</v>
          </cell>
          <cell r="M2610">
            <v>0</v>
          </cell>
          <cell r="N2610">
            <v>0</v>
          </cell>
          <cell r="O2610">
            <v>0</v>
          </cell>
          <cell r="P2610">
            <v>0</v>
          </cell>
          <cell r="Q2610">
            <v>0</v>
          </cell>
          <cell r="R2610">
            <v>0</v>
          </cell>
          <cell r="S2610">
            <v>0</v>
          </cell>
          <cell r="T2610">
            <v>0</v>
          </cell>
          <cell r="U2610">
            <v>0</v>
          </cell>
          <cell r="V2610">
            <v>0</v>
          </cell>
          <cell r="W2610">
            <v>0</v>
          </cell>
          <cell r="X2610">
            <v>0</v>
          </cell>
          <cell r="Y2610">
            <v>0</v>
          </cell>
          <cell r="Z2610">
            <v>0</v>
          </cell>
          <cell r="AA2610">
            <v>0</v>
          </cell>
          <cell r="AB2610">
            <v>0</v>
          </cell>
          <cell r="AC2610">
            <v>0</v>
          </cell>
          <cell r="AD2610">
            <v>0</v>
          </cell>
          <cell r="AE2610">
            <v>0</v>
          </cell>
          <cell r="AF2610">
            <v>0</v>
          </cell>
          <cell r="AG2610">
            <v>0</v>
          </cell>
          <cell r="AH2610">
            <v>0</v>
          </cell>
          <cell r="AI2610">
            <v>0</v>
          </cell>
        </row>
        <row r="2611">
          <cell r="C2611" t="str">
            <v>SL1142000</v>
          </cell>
          <cell r="D2611">
            <v>0</v>
          </cell>
          <cell r="E2611">
            <v>0</v>
          </cell>
          <cell r="F2611">
            <v>0</v>
          </cell>
          <cell r="G2611">
            <v>0</v>
          </cell>
          <cell r="J2611">
            <v>0</v>
          </cell>
          <cell r="K2611">
            <v>0</v>
          </cell>
          <cell r="L2611">
            <v>0</v>
          </cell>
          <cell r="M2611">
            <v>0</v>
          </cell>
          <cell r="N2611">
            <v>0</v>
          </cell>
          <cell r="O2611">
            <v>0</v>
          </cell>
          <cell r="P2611">
            <v>0</v>
          </cell>
          <cell r="Q2611">
            <v>0</v>
          </cell>
          <cell r="R2611">
            <v>0</v>
          </cell>
          <cell r="S2611">
            <v>0</v>
          </cell>
          <cell r="T2611">
            <v>0</v>
          </cell>
          <cell r="U2611">
            <v>0</v>
          </cell>
          <cell r="V2611">
            <v>0</v>
          </cell>
          <cell r="W2611">
            <v>0</v>
          </cell>
          <cell r="X2611">
            <v>0</v>
          </cell>
          <cell r="Y2611">
            <v>0</v>
          </cell>
          <cell r="Z2611">
            <v>0</v>
          </cell>
          <cell r="AA2611">
            <v>0</v>
          </cell>
          <cell r="AB2611">
            <v>0</v>
          </cell>
          <cell r="AC2611">
            <v>0</v>
          </cell>
          <cell r="AD2611">
            <v>0</v>
          </cell>
          <cell r="AE2611">
            <v>0</v>
          </cell>
          <cell r="AF2611">
            <v>0</v>
          </cell>
          <cell r="AG2611">
            <v>0</v>
          </cell>
          <cell r="AH2611">
            <v>0</v>
          </cell>
          <cell r="AI2611">
            <v>0</v>
          </cell>
        </row>
        <row r="2612">
          <cell r="C2612" t="str">
            <v>SL1142100</v>
          </cell>
          <cell r="D2612">
            <v>0</v>
          </cell>
          <cell r="E2612">
            <v>0</v>
          </cell>
          <cell r="F2612">
            <v>0</v>
          </cell>
          <cell r="G2612">
            <v>0</v>
          </cell>
          <cell r="J2612">
            <v>0</v>
          </cell>
          <cell r="K2612">
            <v>0</v>
          </cell>
          <cell r="L2612">
            <v>0</v>
          </cell>
          <cell r="M2612">
            <v>0</v>
          </cell>
          <cell r="N2612">
            <v>0</v>
          </cell>
          <cell r="O2612">
            <v>0</v>
          </cell>
          <cell r="P2612">
            <v>0</v>
          </cell>
          <cell r="Q2612">
            <v>0</v>
          </cell>
          <cell r="R2612">
            <v>0</v>
          </cell>
          <cell r="S2612">
            <v>0</v>
          </cell>
          <cell r="T2612">
            <v>0</v>
          </cell>
          <cell r="U2612">
            <v>0</v>
          </cell>
          <cell r="V2612">
            <v>0</v>
          </cell>
          <cell r="W2612">
            <v>0</v>
          </cell>
          <cell r="X2612">
            <v>0</v>
          </cell>
          <cell r="Y2612">
            <v>0</v>
          </cell>
          <cell r="Z2612">
            <v>0</v>
          </cell>
          <cell r="AA2612">
            <v>0</v>
          </cell>
          <cell r="AB2612">
            <v>0</v>
          </cell>
          <cell r="AC2612">
            <v>0</v>
          </cell>
          <cell r="AD2612">
            <v>0</v>
          </cell>
          <cell r="AE2612">
            <v>0</v>
          </cell>
          <cell r="AF2612">
            <v>0</v>
          </cell>
          <cell r="AG2612">
            <v>0</v>
          </cell>
          <cell r="AH2612">
            <v>0</v>
          </cell>
          <cell r="AI2612">
            <v>0</v>
          </cell>
        </row>
        <row r="2613">
          <cell r="C2613" t="str">
            <v>SL1142200</v>
          </cell>
          <cell r="D2613">
            <v>0</v>
          </cell>
          <cell r="E2613">
            <v>0</v>
          </cell>
          <cell r="F2613">
            <v>0</v>
          </cell>
          <cell r="G2613">
            <v>0</v>
          </cell>
          <cell r="J2613">
            <v>0</v>
          </cell>
          <cell r="K2613">
            <v>0</v>
          </cell>
          <cell r="L2613">
            <v>0</v>
          </cell>
          <cell r="M2613">
            <v>0</v>
          </cell>
          <cell r="N2613">
            <v>0</v>
          </cell>
          <cell r="O2613">
            <v>0</v>
          </cell>
          <cell r="P2613">
            <v>0</v>
          </cell>
          <cell r="Q2613">
            <v>0</v>
          </cell>
          <cell r="R2613">
            <v>0</v>
          </cell>
          <cell r="S2613">
            <v>0</v>
          </cell>
          <cell r="T2613">
            <v>0</v>
          </cell>
          <cell r="U2613">
            <v>0</v>
          </cell>
          <cell r="V2613">
            <v>0</v>
          </cell>
          <cell r="W2613">
            <v>0</v>
          </cell>
          <cell r="X2613">
            <v>0</v>
          </cell>
          <cell r="Y2613">
            <v>0</v>
          </cell>
          <cell r="Z2613">
            <v>0</v>
          </cell>
          <cell r="AA2613">
            <v>0</v>
          </cell>
          <cell r="AB2613">
            <v>0</v>
          </cell>
          <cell r="AC2613">
            <v>0</v>
          </cell>
          <cell r="AD2613">
            <v>0</v>
          </cell>
          <cell r="AE2613">
            <v>0</v>
          </cell>
          <cell r="AF2613">
            <v>0</v>
          </cell>
          <cell r="AG2613">
            <v>0</v>
          </cell>
          <cell r="AH2613">
            <v>0</v>
          </cell>
          <cell r="AI2613">
            <v>0</v>
          </cell>
        </row>
        <row r="2614">
          <cell r="C2614" t="str">
            <v>SL1142300</v>
          </cell>
          <cell r="D2614">
            <v>0</v>
          </cell>
          <cell r="E2614">
            <v>0</v>
          </cell>
          <cell r="F2614">
            <v>0</v>
          </cell>
          <cell r="G2614">
            <v>0</v>
          </cell>
          <cell r="J2614">
            <v>0</v>
          </cell>
          <cell r="K2614">
            <v>0</v>
          </cell>
          <cell r="L2614">
            <v>0</v>
          </cell>
          <cell r="M2614">
            <v>0</v>
          </cell>
          <cell r="N2614">
            <v>0</v>
          </cell>
          <cell r="O2614">
            <v>0</v>
          </cell>
          <cell r="P2614">
            <v>0</v>
          </cell>
          <cell r="Q2614">
            <v>0</v>
          </cell>
          <cell r="R2614">
            <v>0</v>
          </cell>
          <cell r="S2614">
            <v>0</v>
          </cell>
          <cell r="T2614">
            <v>0</v>
          </cell>
          <cell r="U2614">
            <v>0</v>
          </cell>
          <cell r="V2614">
            <v>0</v>
          </cell>
          <cell r="W2614">
            <v>0</v>
          </cell>
          <cell r="X2614">
            <v>0</v>
          </cell>
          <cell r="Y2614">
            <v>0</v>
          </cell>
          <cell r="Z2614">
            <v>0</v>
          </cell>
          <cell r="AA2614">
            <v>0</v>
          </cell>
          <cell r="AB2614">
            <v>0</v>
          </cell>
          <cell r="AC2614">
            <v>0</v>
          </cell>
          <cell r="AD2614">
            <v>0</v>
          </cell>
          <cell r="AE2614">
            <v>0</v>
          </cell>
          <cell r="AF2614">
            <v>0</v>
          </cell>
          <cell r="AG2614">
            <v>0</v>
          </cell>
          <cell r="AH2614">
            <v>0</v>
          </cell>
          <cell r="AI2614">
            <v>0</v>
          </cell>
        </row>
        <row r="2615">
          <cell r="C2615" t="str">
            <v>SL1142400</v>
          </cell>
          <cell r="D2615">
            <v>0</v>
          </cell>
          <cell r="E2615">
            <v>0</v>
          </cell>
          <cell r="F2615">
            <v>0</v>
          </cell>
          <cell r="G2615">
            <v>0</v>
          </cell>
          <cell r="J2615">
            <v>0</v>
          </cell>
          <cell r="K2615">
            <v>0</v>
          </cell>
          <cell r="L2615">
            <v>0</v>
          </cell>
          <cell r="M2615">
            <v>0</v>
          </cell>
          <cell r="N2615">
            <v>0</v>
          </cell>
          <cell r="O2615">
            <v>0</v>
          </cell>
          <cell r="P2615">
            <v>0</v>
          </cell>
          <cell r="Q2615">
            <v>0</v>
          </cell>
          <cell r="R2615">
            <v>0</v>
          </cell>
          <cell r="S2615">
            <v>0</v>
          </cell>
          <cell r="T2615">
            <v>0</v>
          </cell>
          <cell r="U2615">
            <v>0</v>
          </cell>
          <cell r="V2615">
            <v>0</v>
          </cell>
          <cell r="W2615">
            <v>0</v>
          </cell>
          <cell r="X2615">
            <v>0</v>
          </cell>
          <cell r="Y2615">
            <v>0</v>
          </cell>
          <cell r="Z2615">
            <v>0</v>
          </cell>
          <cell r="AA2615">
            <v>0</v>
          </cell>
          <cell r="AB2615">
            <v>0</v>
          </cell>
          <cell r="AC2615">
            <v>0</v>
          </cell>
          <cell r="AD2615">
            <v>0</v>
          </cell>
          <cell r="AE2615">
            <v>0</v>
          </cell>
          <cell r="AF2615">
            <v>0</v>
          </cell>
          <cell r="AG2615">
            <v>0</v>
          </cell>
          <cell r="AH2615">
            <v>0</v>
          </cell>
          <cell r="AI2615">
            <v>0</v>
          </cell>
        </row>
        <row r="2616">
          <cell r="C2616" t="str">
            <v>SL1142500</v>
          </cell>
          <cell r="D2616">
            <v>0</v>
          </cell>
          <cell r="E2616">
            <v>0</v>
          </cell>
          <cell r="F2616">
            <v>0</v>
          </cell>
          <cell r="G2616">
            <v>0</v>
          </cell>
          <cell r="J2616">
            <v>0</v>
          </cell>
          <cell r="K2616">
            <v>0</v>
          </cell>
          <cell r="L2616">
            <v>0</v>
          </cell>
          <cell r="M2616">
            <v>0</v>
          </cell>
          <cell r="N2616">
            <v>0</v>
          </cell>
          <cell r="O2616">
            <v>0</v>
          </cell>
          <cell r="P2616">
            <v>0</v>
          </cell>
          <cell r="Q2616">
            <v>0</v>
          </cell>
          <cell r="R2616">
            <v>0</v>
          </cell>
          <cell r="S2616">
            <v>0</v>
          </cell>
          <cell r="T2616">
            <v>0</v>
          </cell>
          <cell r="U2616">
            <v>0</v>
          </cell>
          <cell r="V2616">
            <v>0</v>
          </cell>
          <cell r="W2616">
            <v>0</v>
          </cell>
          <cell r="X2616">
            <v>0</v>
          </cell>
          <cell r="Y2616">
            <v>0</v>
          </cell>
          <cell r="Z2616">
            <v>0</v>
          </cell>
          <cell r="AA2616">
            <v>0</v>
          </cell>
          <cell r="AB2616">
            <v>0</v>
          </cell>
          <cell r="AC2616">
            <v>0</v>
          </cell>
          <cell r="AD2616">
            <v>0</v>
          </cell>
          <cell r="AE2616">
            <v>0</v>
          </cell>
          <cell r="AF2616">
            <v>0</v>
          </cell>
          <cell r="AG2616">
            <v>0</v>
          </cell>
          <cell r="AH2616">
            <v>0</v>
          </cell>
          <cell r="AI2616">
            <v>0</v>
          </cell>
        </row>
        <row r="2617">
          <cell r="C2617" t="str">
            <v>SL1142600</v>
          </cell>
          <cell r="D2617">
            <v>0</v>
          </cell>
          <cell r="E2617">
            <v>0</v>
          </cell>
          <cell r="F2617">
            <v>0</v>
          </cell>
          <cell r="G2617">
            <v>0</v>
          </cell>
          <cell r="J2617">
            <v>0</v>
          </cell>
          <cell r="K2617">
            <v>0</v>
          </cell>
          <cell r="L2617">
            <v>0</v>
          </cell>
          <cell r="M2617">
            <v>0</v>
          </cell>
          <cell r="N2617">
            <v>0</v>
          </cell>
          <cell r="O2617">
            <v>0</v>
          </cell>
          <cell r="P2617">
            <v>0</v>
          </cell>
          <cell r="Q2617">
            <v>0</v>
          </cell>
          <cell r="R2617">
            <v>0</v>
          </cell>
          <cell r="S2617">
            <v>0</v>
          </cell>
          <cell r="T2617">
            <v>0</v>
          </cell>
          <cell r="U2617">
            <v>0</v>
          </cell>
          <cell r="V2617">
            <v>0</v>
          </cell>
          <cell r="W2617">
            <v>0</v>
          </cell>
          <cell r="X2617">
            <v>0</v>
          </cell>
          <cell r="Y2617">
            <v>0</v>
          </cell>
          <cell r="Z2617">
            <v>0</v>
          </cell>
          <cell r="AA2617">
            <v>0</v>
          </cell>
          <cell r="AB2617">
            <v>0</v>
          </cell>
          <cell r="AC2617">
            <v>0</v>
          </cell>
          <cell r="AD2617">
            <v>0</v>
          </cell>
          <cell r="AE2617">
            <v>0</v>
          </cell>
          <cell r="AF2617">
            <v>0</v>
          </cell>
          <cell r="AG2617">
            <v>0</v>
          </cell>
          <cell r="AH2617">
            <v>0</v>
          </cell>
          <cell r="AI2617">
            <v>0</v>
          </cell>
        </row>
        <row r="2618">
          <cell r="C2618" t="str">
            <v>SL1142700</v>
          </cell>
          <cell r="D2618">
            <v>0</v>
          </cell>
          <cell r="E2618">
            <v>0</v>
          </cell>
          <cell r="F2618">
            <v>0</v>
          </cell>
          <cell r="G2618">
            <v>0</v>
          </cell>
          <cell r="J2618">
            <v>0</v>
          </cell>
          <cell r="K2618">
            <v>0</v>
          </cell>
          <cell r="L2618">
            <v>0</v>
          </cell>
          <cell r="M2618">
            <v>0</v>
          </cell>
          <cell r="N2618">
            <v>0</v>
          </cell>
          <cell r="O2618">
            <v>0</v>
          </cell>
          <cell r="P2618">
            <v>0</v>
          </cell>
          <cell r="Q2618">
            <v>0</v>
          </cell>
          <cell r="R2618">
            <v>0</v>
          </cell>
          <cell r="S2618">
            <v>0</v>
          </cell>
          <cell r="T2618">
            <v>0</v>
          </cell>
          <cell r="U2618">
            <v>0</v>
          </cell>
          <cell r="V2618">
            <v>0</v>
          </cell>
          <cell r="W2618">
            <v>0</v>
          </cell>
          <cell r="X2618">
            <v>0</v>
          </cell>
          <cell r="Y2618">
            <v>0</v>
          </cell>
          <cell r="Z2618">
            <v>0</v>
          </cell>
          <cell r="AA2618">
            <v>0</v>
          </cell>
          <cell r="AB2618">
            <v>0</v>
          </cell>
          <cell r="AC2618">
            <v>0</v>
          </cell>
          <cell r="AD2618">
            <v>0</v>
          </cell>
          <cell r="AE2618">
            <v>0</v>
          </cell>
          <cell r="AF2618">
            <v>0</v>
          </cell>
          <cell r="AG2618">
            <v>0</v>
          </cell>
          <cell r="AH2618">
            <v>0</v>
          </cell>
          <cell r="AI2618">
            <v>0</v>
          </cell>
        </row>
        <row r="2619">
          <cell r="C2619" t="str">
            <v>SL1142800</v>
          </cell>
          <cell r="D2619">
            <v>0</v>
          </cell>
          <cell r="E2619">
            <v>0</v>
          </cell>
          <cell r="F2619">
            <v>0</v>
          </cell>
          <cell r="G2619">
            <v>0</v>
          </cell>
          <cell r="J2619">
            <v>0</v>
          </cell>
          <cell r="K2619">
            <v>0</v>
          </cell>
          <cell r="L2619">
            <v>0</v>
          </cell>
          <cell r="M2619">
            <v>0</v>
          </cell>
          <cell r="N2619">
            <v>0</v>
          </cell>
          <cell r="O2619">
            <v>0</v>
          </cell>
          <cell r="P2619">
            <v>0</v>
          </cell>
          <cell r="Q2619">
            <v>0</v>
          </cell>
          <cell r="R2619">
            <v>0</v>
          </cell>
          <cell r="S2619">
            <v>0</v>
          </cell>
          <cell r="T2619">
            <v>0</v>
          </cell>
          <cell r="U2619">
            <v>0</v>
          </cell>
          <cell r="V2619">
            <v>0</v>
          </cell>
          <cell r="W2619">
            <v>0</v>
          </cell>
          <cell r="X2619">
            <v>0</v>
          </cell>
          <cell r="Y2619">
            <v>0</v>
          </cell>
          <cell r="Z2619">
            <v>0</v>
          </cell>
          <cell r="AA2619">
            <v>0</v>
          </cell>
          <cell r="AB2619">
            <v>0</v>
          </cell>
          <cell r="AC2619">
            <v>0</v>
          </cell>
          <cell r="AD2619">
            <v>0</v>
          </cell>
          <cell r="AE2619">
            <v>0</v>
          </cell>
          <cell r="AF2619">
            <v>0</v>
          </cell>
          <cell r="AG2619">
            <v>0</v>
          </cell>
          <cell r="AH2619">
            <v>0</v>
          </cell>
          <cell r="AI2619">
            <v>0</v>
          </cell>
        </row>
        <row r="2620">
          <cell r="C2620" t="str">
            <v>SL1142900</v>
          </cell>
          <cell r="D2620">
            <v>0</v>
          </cell>
          <cell r="E2620">
            <v>0</v>
          </cell>
          <cell r="F2620">
            <v>0</v>
          </cell>
          <cell r="G2620">
            <v>0</v>
          </cell>
          <cell r="J2620">
            <v>0</v>
          </cell>
          <cell r="K2620">
            <v>0</v>
          </cell>
          <cell r="L2620">
            <v>0</v>
          </cell>
          <cell r="M2620">
            <v>0</v>
          </cell>
          <cell r="N2620">
            <v>0</v>
          </cell>
          <cell r="O2620">
            <v>0</v>
          </cell>
          <cell r="P2620">
            <v>0</v>
          </cell>
          <cell r="Q2620">
            <v>0</v>
          </cell>
          <cell r="R2620">
            <v>0</v>
          </cell>
          <cell r="S2620">
            <v>0</v>
          </cell>
          <cell r="T2620">
            <v>0</v>
          </cell>
          <cell r="U2620">
            <v>0</v>
          </cell>
          <cell r="V2620">
            <v>0</v>
          </cell>
          <cell r="W2620">
            <v>0</v>
          </cell>
          <cell r="X2620">
            <v>0</v>
          </cell>
          <cell r="Y2620">
            <v>0</v>
          </cell>
          <cell r="Z2620">
            <v>0</v>
          </cell>
          <cell r="AA2620">
            <v>0</v>
          </cell>
          <cell r="AB2620">
            <v>0</v>
          </cell>
          <cell r="AC2620">
            <v>0</v>
          </cell>
          <cell r="AD2620">
            <v>0</v>
          </cell>
          <cell r="AE2620">
            <v>0</v>
          </cell>
          <cell r="AF2620">
            <v>0</v>
          </cell>
          <cell r="AG2620">
            <v>0</v>
          </cell>
          <cell r="AH2620">
            <v>0</v>
          </cell>
          <cell r="AI2620">
            <v>0</v>
          </cell>
        </row>
        <row r="2621">
          <cell r="C2621" t="str">
            <v>SL1143000</v>
          </cell>
          <cell r="D2621">
            <v>0</v>
          </cell>
          <cell r="E2621">
            <v>0</v>
          </cell>
          <cell r="F2621">
            <v>0</v>
          </cell>
          <cell r="G2621">
            <v>0</v>
          </cell>
          <cell r="J2621">
            <v>0</v>
          </cell>
          <cell r="K2621">
            <v>0</v>
          </cell>
          <cell r="L2621">
            <v>0</v>
          </cell>
          <cell r="M2621">
            <v>0</v>
          </cell>
          <cell r="N2621">
            <v>0</v>
          </cell>
          <cell r="O2621">
            <v>0</v>
          </cell>
          <cell r="P2621">
            <v>0</v>
          </cell>
          <cell r="Q2621">
            <v>0</v>
          </cell>
          <cell r="R2621">
            <v>0</v>
          </cell>
          <cell r="S2621">
            <v>0</v>
          </cell>
          <cell r="T2621">
            <v>0</v>
          </cell>
          <cell r="U2621">
            <v>0</v>
          </cell>
          <cell r="V2621">
            <v>0</v>
          </cell>
          <cell r="W2621">
            <v>0</v>
          </cell>
          <cell r="X2621">
            <v>0</v>
          </cell>
          <cell r="Y2621">
            <v>0</v>
          </cell>
          <cell r="Z2621">
            <v>0</v>
          </cell>
          <cell r="AA2621">
            <v>0</v>
          </cell>
          <cell r="AB2621">
            <v>0</v>
          </cell>
          <cell r="AC2621">
            <v>0</v>
          </cell>
          <cell r="AD2621">
            <v>0</v>
          </cell>
          <cell r="AE2621">
            <v>0</v>
          </cell>
          <cell r="AF2621">
            <v>0</v>
          </cell>
          <cell r="AG2621">
            <v>0</v>
          </cell>
          <cell r="AH2621">
            <v>0</v>
          </cell>
          <cell r="AI2621">
            <v>0</v>
          </cell>
        </row>
        <row r="2622">
          <cell r="C2622" t="str">
            <v>SL1143100</v>
          </cell>
          <cell r="D2622">
            <v>0</v>
          </cell>
          <cell r="E2622">
            <v>0</v>
          </cell>
          <cell r="F2622">
            <v>0</v>
          </cell>
          <cell r="G2622">
            <v>0</v>
          </cell>
          <cell r="J2622">
            <v>0</v>
          </cell>
          <cell r="K2622">
            <v>0</v>
          </cell>
          <cell r="L2622">
            <v>0</v>
          </cell>
          <cell r="M2622">
            <v>0</v>
          </cell>
          <cell r="N2622">
            <v>0</v>
          </cell>
          <cell r="O2622">
            <v>0</v>
          </cell>
          <cell r="P2622">
            <v>0</v>
          </cell>
          <cell r="Q2622">
            <v>0</v>
          </cell>
          <cell r="R2622">
            <v>0</v>
          </cell>
          <cell r="S2622">
            <v>0</v>
          </cell>
          <cell r="T2622">
            <v>0</v>
          </cell>
          <cell r="U2622">
            <v>0</v>
          </cell>
          <cell r="V2622">
            <v>0</v>
          </cell>
          <cell r="W2622">
            <v>0</v>
          </cell>
          <cell r="X2622">
            <v>0</v>
          </cell>
          <cell r="Y2622">
            <v>0</v>
          </cell>
          <cell r="Z2622">
            <v>0</v>
          </cell>
          <cell r="AA2622">
            <v>0</v>
          </cell>
          <cell r="AB2622">
            <v>0</v>
          </cell>
          <cell r="AC2622">
            <v>0</v>
          </cell>
          <cell r="AD2622">
            <v>0</v>
          </cell>
          <cell r="AE2622">
            <v>0</v>
          </cell>
          <cell r="AF2622">
            <v>0</v>
          </cell>
          <cell r="AG2622">
            <v>0</v>
          </cell>
          <cell r="AH2622">
            <v>0</v>
          </cell>
          <cell r="AI2622">
            <v>0</v>
          </cell>
        </row>
        <row r="2623">
          <cell r="C2623" t="str">
            <v>SL1143200</v>
          </cell>
          <cell r="D2623">
            <v>0</v>
          </cell>
          <cell r="E2623">
            <v>0</v>
          </cell>
          <cell r="F2623">
            <v>0</v>
          </cell>
          <cell r="G2623">
            <v>0</v>
          </cell>
          <cell r="J2623">
            <v>0</v>
          </cell>
          <cell r="K2623">
            <v>0</v>
          </cell>
          <cell r="L2623">
            <v>0</v>
          </cell>
          <cell r="M2623">
            <v>0</v>
          </cell>
          <cell r="N2623">
            <v>0</v>
          </cell>
          <cell r="O2623">
            <v>0</v>
          </cell>
          <cell r="P2623">
            <v>0</v>
          </cell>
          <cell r="Q2623">
            <v>0</v>
          </cell>
          <cell r="R2623">
            <v>0</v>
          </cell>
          <cell r="S2623">
            <v>0</v>
          </cell>
          <cell r="T2623">
            <v>0</v>
          </cell>
          <cell r="U2623">
            <v>0</v>
          </cell>
          <cell r="V2623">
            <v>0</v>
          </cell>
          <cell r="W2623">
            <v>0</v>
          </cell>
          <cell r="X2623">
            <v>0</v>
          </cell>
          <cell r="Y2623">
            <v>0</v>
          </cell>
          <cell r="Z2623">
            <v>0</v>
          </cell>
          <cell r="AA2623">
            <v>0</v>
          </cell>
          <cell r="AB2623">
            <v>0</v>
          </cell>
          <cell r="AC2623">
            <v>0</v>
          </cell>
          <cell r="AD2623">
            <v>0</v>
          </cell>
          <cell r="AE2623">
            <v>0</v>
          </cell>
          <cell r="AF2623">
            <v>0</v>
          </cell>
          <cell r="AG2623">
            <v>0</v>
          </cell>
          <cell r="AH2623">
            <v>0</v>
          </cell>
          <cell r="AI2623">
            <v>0</v>
          </cell>
        </row>
        <row r="2624">
          <cell r="C2624" t="str">
            <v>SL1143300</v>
          </cell>
          <cell r="D2624">
            <v>0</v>
          </cell>
          <cell r="E2624">
            <v>0</v>
          </cell>
          <cell r="F2624">
            <v>0</v>
          </cell>
          <cell r="G2624">
            <v>0</v>
          </cell>
          <cell r="J2624">
            <v>0</v>
          </cell>
          <cell r="K2624">
            <v>0</v>
          </cell>
          <cell r="L2624">
            <v>0</v>
          </cell>
          <cell r="M2624">
            <v>0</v>
          </cell>
          <cell r="N2624">
            <v>0</v>
          </cell>
          <cell r="O2624">
            <v>0</v>
          </cell>
          <cell r="P2624">
            <v>0</v>
          </cell>
          <cell r="Q2624">
            <v>0</v>
          </cell>
          <cell r="R2624">
            <v>0</v>
          </cell>
          <cell r="S2624">
            <v>0</v>
          </cell>
          <cell r="T2624">
            <v>0</v>
          </cell>
          <cell r="U2624">
            <v>0</v>
          </cell>
          <cell r="V2624">
            <v>0</v>
          </cell>
          <cell r="W2624">
            <v>0</v>
          </cell>
          <cell r="X2624">
            <v>0</v>
          </cell>
          <cell r="Y2624">
            <v>0</v>
          </cell>
          <cell r="Z2624">
            <v>0</v>
          </cell>
          <cell r="AA2624">
            <v>0</v>
          </cell>
          <cell r="AB2624">
            <v>0</v>
          </cell>
          <cell r="AC2624">
            <v>0</v>
          </cell>
          <cell r="AD2624">
            <v>0</v>
          </cell>
          <cell r="AE2624">
            <v>0</v>
          </cell>
          <cell r="AF2624">
            <v>0</v>
          </cell>
          <cell r="AG2624">
            <v>0</v>
          </cell>
          <cell r="AH2624">
            <v>0</v>
          </cell>
          <cell r="AI2624">
            <v>0</v>
          </cell>
        </row>
        <row r="2625">
          <cell r="C2625" t="str">
            <v>SL1143400</v>
          </cell>
          <cell r="D2625">
            <v>0</v>
          </cell>
          <cell r="E2625">
            <v>0</v>
          </cell>
          <cell r="F2625">
            <v>0</v>
          </cell>
          <cell r="G2625">
            <v>0</v>
          </cell>
          <cell r="J2625">
            <v>0</v>
          </cell>
          <cell r="K2625">
            <v>0</v>
          </cell>
          <cell r="L2625">
            <v>0</v>
          </cell>
          <cell r="M2625">
            <v>0</v>
          </cell>
          <cell r="N2625">
            <v>0</v>
          </cell>
          <cell r="O2625">
            <v>0</v>
          </cell>
          <cell r="P2625">
            <v>0</v>
          </cell>
          <cell r="Q2625">
            <v>0</v>
          </cell>
          <cell r="R2625">
            <v>0</v>
          </cell>
          <cell r="S2625">
            <v>0</v>
          </cell>
          <cell r="T2625">
            <v>0</v>
          </cell>
          <cell r="U2625">
            <v>0</v>
          </cell>
          <cell r="V2625">
            <v>0</v>
          </cell>
          <cell r="W2625">
            <v>0</v>
          </cell>
          <cell r="X2625">
            <v>0</v>
          </cell>
          <cell r="Y2625">
            <v>0</v>
          </cell>
          <cell r="Z2625">
            <v>0</v>
          </cell>
          <cell r="AA2625">
            <v>0</v>
          </cell>
          <cell r="AB2625">
            <v>0</v>
          </cell>
          <cell r="AC2625">
            <v>0</v>
          </cell>
          <cell r="AD2625">
            <v>0</v>
          </cell>
          <cell r="AE2625">
            <v>0</v>
          </cell>
          <cell r="AF2625">
            <v>0</v>
          </cell>
          <cell r="AG2625">
            <v>0</v>
          </cell>
          <cell r="AH2625">
            <v>0</v>
          </cell>
          <cell r="AI2625">
            <v>0</v>
          </cell>
        </row>
        <row r="2626">
          <cell r="C2626" t="str">
            <v>SL1143500</v>
          </cell>
          <cell r="D2626">
            <v>0</v>
          </cell>
          <cell r="E2626">
            <v>0</v>
          </cell>
          <cell r="F2626">
            <v>0</v>
          </cell>
          <cell r="G2626">
            <v>0</v>
          </cell>
          <cell r="J2626">
            <v>0</v>
          </cell>
          <cell r="K2626">
            <v>0</v>
          </cell>
          <cell r="L2626">
            <v>0</v>
          </cell>
          <cell r="M2626">
            <v>0</v>
          </cell>
          <cell r="N2626">
            <v>0</v>
          </cell>
          <cell r="O2626">
            <v>0</v>
          </cell>
          <cell r="P2626">
            <v>0</v>
          </cell>
          <cell r="Q2626">
            <v>0</v>
          </cell>
          <cell r="R2626">
            <v>0</v>
          </cell>
          <cell r="S2626">
            <v>0</v>
          </cell>
          <cell r="T2626">
            <v>0</v>
          </cell>
          <cell r="U2626">
            <v>0</v>
          </cell>
          <cell r="V2626">
            <v>0</v>
          </cell>
          <cell r="W2626">
            <v>0</v>
          </cell>
          <cell r="X2626">
            <v>0</v>
          </cell>
          <cell r="Y2626">
            <v>0</v>
          </cell>
          <cell r="Z2626">
            <v>0</v>
          </cell>
          <cell r="AA2626">
            <v>0</v>
          </cell>
          <cell r="AB2626">
            <v>0</v>
          </cell>
          <cell r="AC2626">
            <v>0</v>
          </cell>
          <cell r="AD2626">
            <v>0</v>
          </cell>
          <cell r="AE2626">
            <v>0</v>
          </cell>
          <cell r="AF2626">
            <v>0</v>
          </cell>
          <cell r="AG2626">
            <v>0</v>
          </cell>
          <cell r="AH2626">
            <v>0</v>
          </cell>
          <cell r="AI2626">
            <v>0</v>
          </cell>
        </row>
        <row r="2627">
          <cell r="C2627" t="str">
            <v>SL1143600</v>
          </cell>
          <cell r="D2627">
            <v>0</v>
          </cell>
          <cell r="E2627">
            <v>0</v>
          </cell>
          <cell r="F2627">
            <v>0</v>
          </cell>
          <cell r="G2627">
            <v>0</v>
          </cell>
          <cell r="J2627">
            <v>0</v>
          </cell>
          <cell r="K2627">
            <v>0</v>
          </cell>
          <cell r="L2627">
            <v>0</v>
          </cell>
          <cell r="M2627">
            <v>0</v>
          </cell>
          <cell r="N2627">
            <v>0</v>
          </cell>
          <cell r="O2627">
            <v>0</v>
          </cell>
          <cell r="P2627">
            <v>0</v>
          </cell>
          <cell r="Q2627">
            <v>0</v>
          </cell>
          <cell r="R2627">
            <v>0</v>
          </cell>
          <cell r="S2627">
            <v>0</v>
          </cell>
          <cell r="T2627">
            <v>0</v>
          </cell>
          <cell r="U2627">
            <v>0</v>
          </cell>
          <cell r="V2627">
            <v>0</v>
          </cell>
          <cell r="W2627">
            <v>0</v>
          </cell>
          <cell r="X2627">
            <v>0</v>
          </cell>
          <cell r="Y2627">
            <v>0</v>
          </cell>
          <cell r="Z2627">
            <v>0</v>
          </cell>
          <cell r="AA2627">
            <v>0</v>
          </cell>
          <cell r="AB2627">
            <v>0</v>
          </cell>
          <cell r="AC2627">
            <v>0</v>
          </cell>
          <cell r="AD2627">
            <v>0</v>
          </cell>
          <cell r="AE2627">
            <v>0</v>
          </cell>
          <cell r="AF2627">
            <v>0</v>
          </cell>
          <cell r="AG2627">
            <v>0</v>
          </cell>
          <cell r="AH2627">
            <v>0</v>
          </cell>
          <cell r="AI2627">
            <v>0</v>
          </cell>
        </row>
        <row r="2628">
          <cell r="C2628" t="str">
            <v>SL1143700</v>
          </cell>
          <cell r="D2628">
            <v>0</v>
          </cell>
          <cell r="E2628">
            <v>0</v>
          </cell>
          <cell r="F2628">
            <v>0</v>
          </cell>
          <cell r="G2628">
            <v>0</v>
          </cell>
          <cell r="J2628">
            <v>0</v>
          </cell>
          <cell r="K2628">
            <v>0</v>
          </cell>
          <cell r="L2628">
            <v>0</v>
          </cell>
          <cell r="M2628">
            <v>0</v>
          </cell>
          <cell r="N2628">
            <v>0</v>
          </cell>
          <cell r="O2628">
            <v>0</v>
          </cell>
          <cell r="P2628">
            <v>0</v>
          </cell>
          <cell r="Q2628">
            <v>0</v>
          </cell>
          <cell r="R2628">
            <v>0</v>
          </cell>
          <cell r="S2628">
            <v>0</v>
          </cell>
          <cell r="T2628">
            <v>0</v>
          </cell>
          <cell r="U2628">
            <v>0</v>
          </cell>
          <cell r="V2628">
            <v>0</v>
          </cell>
          <cell r="W2628">
            <v>0</v>
          </cell>
          <cell r="X2628">
            <v>0</v>
          </cell>
          <cell r="Y2628">
            <v>0</v>
          </cell>
          <cell r="Z2628">
            <v>0</v>
          </cell>
          <cell r="AA2628">
            <v>0</v>
          </cell>
          <cell r="AB2628">
            <v>0</v>
          </cell>
          <cell r="AC2628">
            <v>0</v>
          </cell>
          <cell r="AD2628">
            <v>0</v>
          </cell>
          <cell r="AE2628">
            <v>0</v>
          </cell>
          <cell r="AF2628">
            <v>0</v>
          </cell>
          <cell r="AG2628">
            <v>0</v>
          </cell>
          <cell r="AH2628">
            <v>0</v>
          </cell>
          <cell r="AI2628">
            <v>0</v>
          </cell>
        </row>
        <row r="2629">
          <cell r="C2629" t="str">
            <v>SL1143800</v>
          </cell>
          <cell r="D2629">
            <v>0</v>
          </cell>
          <cell r="E2629">
            <v>0</v>
          </cell>
          <cell r="F2629">
            <v>0</v>
          </cell>
          <cell r="G2629">
            <v>0</v>
          </cell>
          <cell r="J2629">
            <v>0</v>
          </cell>
          <cell r="K2629">
            <v>0</v>
          </cell>
          <cell r="L2629">
            <v>0</v>
          </cell>
          <cell r="M2629">
            <v>0</v>
          </cell>
          <cell r="N2629">
            <v>0</v>
          </cell>
          <cell r="O2629">
            <v>0</v>
          </cell>
          <cell r="P2629">
            <v>0</v>
          </cell>
          <cell r="Q2629">
            <v>0</v>
          </cell>
          <cell r="R2629">
            <v>0</v>
          </cell>
          <cell r="S2629">
            <v>0</v>
          </cell>
          <cell r="T2629">
            <v>0</v>
          </cell>
          <cell r="U2629">
            <v>0</v>
          </cell>
          <cell r="V2629">
            <v>0</v>
          </cell>
          <cell r="W2629">
            <v>0</v>
          </cell>
          <cell r="X2629">
            <v>0</v>
          </cell>
          <cell r="Y2629">
            <v>0</v>
          </cell>
          <cell r="Z2629">
            <v>0</v>
          </cell>
          <cell r="AA2629">
            <v>0</v>
          </cell>
          <cell r="AB2629">
            <v>0</v>
          </cell>
          <cell r="AC2629">
            <v>0</v>
          </cell>
          <cell r="AD2629">
            <v>0</v>
          </cell>
          <cell r="AE2629">
            <v>0</v>
          </cell>
          <cell r="AF2629">
            <v>0</v>
          </cell>
          <cell r="AG2629">
            <v>0</v>
          </cell>
          <cell r="AH2629">
            <v>0</v>
          </cell>
          <cell r="AI2629">
            <v>0</v>
          </cell>
        </row>
        <row r="2630">
          <cell r="C2630" t="str">
            <v>SL1143900</v>
          </cell>
          <cell r="D2630">
            <v>0</v>
          </cell>
          <cell r="E2630">
            <v>0</v>
          </cell>
          <cell r="F2630">
            <v>0</v>
          </cell>
          <cell r="G2630">
            <v>0</v>
          </cell>
          <cell r="J2630">
            <v>0</v>
          </cell>
          <cell r="K2630">
            <v>0</v>
          </cell>
          <cell r="L2630">
            <v>0</v>
          </cell>
          <cell r="M2630">
            <v>0</v>
          </cell>
          <cell r="N2630">
            <v>0</v>
          </cell>
          <cell r="O2630">
            <v>0</v>
          </cell>
          <cell r="P2630">
            <v>0</v>
          </cell>
          <cell r="Q2630">
            <v>0</v>
          </cell>
          <cell r="R2630">
            <v>0</v>
          </cell>
          <cell r="S2630">
            <v>0</v>
          </cell>
          <cell r="T2630">
            <v>0</v>
          </cell>
          <cell r="U2630">
            <v>0</v>
          </cell>
          <cell r="V2630">
            <v>0</v>
          </cell>
          <cell r="W2630">
            <v>0</v>
          </cell>
          <cell r="X2630">
            <v>0</v>
          </cell>
          <cell r="Y2630">
            <v>0</v>
          </cell>
          <cell r="Z2630">
            <v>0</v>
          </cell>
          <cell r="AA2630">
            <v>0</v>
          </cell>
          <cell r="AB2630">
            <v>0</v>
          </cell>
          <cell r="AC2630">
            <v>0</v>
          </cell>
          <cell r="AD2630">
            <v>0</v>
          </cell>
          <cell r="AE2630">
            <v>0</v>
          </cell>
          <cell r="AF2630">
            <v>0</v>
          </cell>
          <cell r="AG2630">
            <v>0</v>
          </cell>
          <cell r="AH2630">
            <v>0</v>
          </cell>
          <cell r="AI2630">
            <v>0</v>
          </cell>
        </row>
        <row r="2631">
          <cell r="C2631" t="str">
            <v>SL1144000</v>
          </cell>
          <cell r="D2631">
            <v>0</v>
          </cell>
          <cell r="E2631">
            <v>0</v>
          </cell>
          <cell r="F2631">
            <v>0</v>
          </cell>
          <cell r="G2631">
            <v>0</v>
          </cell>
          <cell r="J2631">
            <v>0</v>
          </cell>
          <cell r="K2631">
            <v>0</v>
          </cell>
          <cell r="L2631">
            <v>0</v>
          </cell>
          <cell r="M2631">
            <v>0</v>
          </cell>
          <cell r="N2631">
            <v>0</v>
          </cell>
          <cell r="O2631">
            <v>0</v>
          </cell>
          <cell r="P2631">
            <v>0</v>
          </cell>
          <cell r="Q2631">
            <v>0</v>
          </cell>
          <cell r="R2631">
            <v>0</v>
          </cell>
          <cell r="S2631">
            <v>0</v>
          </cell>
          <cell r="T2631">
            <v>0</v>
          </cell>
          <cell r="U2631">
            <v>0</v>
          </cell>
          <cell r="V2631">
            <v>0</v>
          </cell>
          <cell r="W2631">
            <v>0</v>
          </cell>
          <cell r="X2631">
            <v>0</v>
          </cell>
          <cell r="Y2631">
            <v>0</v>
          </cell>
          <cell r="Z2631">
            <v>0</v>
          </cell>
          <cell r="AA2631">
            <v>0</v>
          </cell>
          <cell r="AB2631">
            <v>0</v>
          </cell>
          <cell r="AC2631">
            <v>0</v>
          </cell>
          <cell r="AD2631">
            <v>0</v>
          </cell>
          <cell r="AE2631">
            <v>0</v>
          </cell>
          <cell r="AF2631">
            <v>0</v>
          </cell>
          <cell r="AG2631">
            <v>0</v>
          </cell>
          <cell r="AH2631">
            <v>0</v>
          </cell>
          <cell r="AI2631">
            <v>0</v>
          </cell>
        </row>
        <row r="2632">
          <cell r="C2632" t="str">
            <v>SL1144100</v>
          </cell>
          <cell r="D2632">
            <v>0</v>
          </cell>
          <cell r="E2632">
            <v>0</v>
          </cell>
          <cell r="F2632">
            <v>0</v>
          </cell>
          <cell r="G2632">
            <v>0</v>
          </cell>
          <cell r="J2632">
            <v>0</v>
          </cell>
          <cell r="K2632">
            <v>0</v>
          </cell>
          <cell r="L2632">
            <v>0</v>
          </cell>
          <cell r="M2632">
            <v>0</v>
          </cell>
          <cell r="N2632">
            <v>0</v>
          </cell>
          <cell r="O2632">
            <v>0</v>
          </cell>
          <cell r="P2632">
            <v>0</v>
          </cell>
          <cell r="Q2632">
            <v>0</v>
          </cell>
          <cell r="R2632">
            <v>0</v>
          </cell>
          <cell r="S2632">
            <v>0</v>
          </cell>
          <cell r="T2632">
            <v>0</v>
          </cell>
          <cell r="U2632">
            <v>0</v>
          </cell>
          <cell r="V2632">
            <v>0</v>
          </cell>
          <cell r="W2632">
            <v>0</v>
          </cell>
          <cell r="X2632">
            <v>0</v>
          </cell>
          <cell r="Y2632">
            <v>0</v>
          </cell>
          <cell r="Z2632">
            <v>0</v>
          </cell>
          <cell r="AA2632">
            <v>0</v>
          </cell>
          <cell r="AB2632">
            <v>0</v>
          </cell>
          <cell r="AC2632">
            <v>0</v>
          </cell>
          <cell r="AD2632">
            <v>0</v>
          </cell>
          <cell r="AE2632">
            <v>0</v>
          </cell>
          <cell r="AF2632">
            <v>0</v>
          </cell>
          <cell r="AG2632">
            <v>0</v>
          </cell>
          <cell r="AH2632">
            <v>0</v>
          </cell>
          <cell r="AI2632">
            <v>0</v>
          </cell>
        </row>
        <row r="2633">
          <cell r="C2633" t="str">
            <v>SL1144200</v>
          </cell>
          <cell r="D2633">
            <v>0</v>
          </cell>
          <cell r="E2633">
            <v>0</v>
          </cell>
          <cell r="F2633">
            <v>0</v>
          </cell>
          <cell r="G2633">
            <v>0</v>
          </cell>
          <cell r="J2633">
            <v>0</v>
          </cell>
          <cell r="K2633">
            <v>0</v>
          </cell>
          <cell r="L2633">
            <v>0</v>
          </cell>
          <cell r="M2633">
            <v>0</v>
          </cell>
          <cell r="N2633">
            <v>0</v>
          </cell>
          <cell r="O2633">
            <v>0</v>
          </cell>
          <cell r="P2633">
            <v>0</v>
          </cell>
          <cell r="Q2633">
            <v>0</v>
          </cell>
          <cell r="R2633">
            <v>0</v>
          </cell>
          <cell r="S2633">
            <v>0</v>
          </cell>
          <cell r="T2633">
            <v>0</v>
          </cell>
          <cell r="U2633">
            <v>0</v>
          </cell>
          <cell r="V2633">
            <v>0</v>
          </cell>
          <cell r="W2633">
            <v>0</v>
          </cell>
          <cell r="X2633">
            <v>0</v>
          </cell>
          <cell r="Y2633">
            <v>0</v>
          </cell>
          <cell r="Z2633">
            <v>0</v>
          </cell>
          <cell r="AA2633">
            <v>0</v>
          </cell>
          <cell r="AB2633">
            <v>0</v>
          </cell>
          <cell r="AC2633">
            <v>0</v>
          </cell>
          <cell r="AD2633">
            <v>0</v>
          </cell>
          <cell r="AE2633">
            <v>0</v>
          </cell>
          <cell r="AF2633">
            <v>0</v>
          </cell>
          <cell r="AG2633">
            <v>0</v>
          </cell>
          <cell r="AH2633">
            <v>0</v>
          </cell>
          <cell r="AI2633">
            <v>0</v>
          </cell>
        </row>
        <row r="2634">
          <cell r="C2634" t="str">
            <v>SL1144300</v>
          </cell>
          <cell r="D2634">
            <v>0</v>
          </cell>
          <cell r="E2634">
            <v>0</v>
          </cell>
          <cell r="F2634">
            <v>0</v>
          </cell>
          <cell r="G2634">
            <v>0</v>
          </cell>
          <cell r="J2634">
            <v>0</v>
          </cell>
          <cell r="K2634">
            <v>0</v>
          </cell>
          <cell r="L2634">
            <v>0</v>
          </cell>
          <cell r="M2634">
            <v>0</v>
          </cell>
          <cell r="N2634">
            <v>0</v>
          </cell>
          <cell r="O2634">
            <v>0</v>
          </cell>
          <cell r="P2634">
            <v>0</v>
          </cell>
          <cell r="Q2634">
            <v>0</v>
          </cell>
          <cell r="R2634">
            <v>0</v>
          </cell>
          <cell r="S2634">
            <v>0</v>
          </cell>
          <cell r="T2634">
            <v>0</v>
          </cell>
          <cell r="U2634">
            <v>0</v>
          </cell>
          <cell r="V2634">
            <v>0</v>
          </cell>
          <cell r="W2634">
            <v>0</v>
          </cell>
          <cell r="X2634">
            <v>0</v>
          </cell>
          <cell r="Y2634">
            <v>0</v>
          </cell>
          <cell r="Z2634">
            <v>0</v>
          </cell>
          <cell r="AA2634">
            <v>0</v>
          </cell>
          <cell r="AB2634">
            <v>0</v>
          </cell>
          <cell r="AC2634">
            <v>0</v>
          </cell>
          <cell r="AD2634">
            <v>0</v>
          </cell>
          <cell r="AE2634">
            <v>0</v>
          </cell>
          <cell r="AF2634">
            <v>0</v>
          </cell>
          <cell r="AG2634">
            <v>0</v>
          </cell>
          <cell r="AH2634">
            <v>0</v>
          </cell>
          <cell r="AI2634">
            <v>0</v>
          </cell>
        </row>
        <row r="2635">
          <cell r="C2635" t="str">
            <v>SL1144400</v>
          </cell>
          <cell r="D2635">
            <v>0</v>
          </cell>
          <cell r="E2635">
            <v>0</v>
          </cell>
          <cell r="F2635">
            <v>0</v>
          </cell>
          <cell r="G2635">
            <v>0</v>
          </cell>
          <cell r="J2635">
            <v>0</v>
          </cell>
          <cell r="K2635">
            <v>0</v>
          </cell>
          <cell r="L2635">
            <v>0</v>
          </cell>
          <cell r="M2635">
            <v>0</v>
          </cell>
          <cell r="N2635">
            <v>0</v>
          </cell>
          <cell r="O2635">
            <v>0</v>
          </cell>
          <cell r="P2635">
            <v>0</v>
          </cell>
          <cell r="Q2635">
            <v>0</v>
          </cell>
          <cell r="R2635">
            <v>0</v>
          </cell>
          <cell r="S2635">
            <v>0</v>
          </cell>
          <cell r="T2635">
            <v>0</v>
          </cell>
          <cell r="U2635">
            <v>0</v>
          </cell>
          <cell r="V2635">
            <v>0</v>
          </cell>
          <cell r="W2635">
            <v>0</v>
          </cell>
          <cell r="X2635">
            <v>0</v>
          </cell>
          <cell r="Y2635">
            <v>0</v>
          </cell>
          <cell r="Z2635">
            <v>0</v>
          </cell>
          <cell r="AA2635">
            <v>0</v>
          </cell>
          <cell r="AB2635">
            <v>0</v>
          </cell>
          <cell r="AC2635">
            <v>0</v>
          </cell>
          <cell r="AD2635">
            <v>0</v>
          </cell>
          <cell r="AE2635">
            <v>0</v>
          </cell>
          <cell r="AF2635">
            <v>0</v>
          </cell>
          <cell r="AG2635">
            <v>0</v>
          </cell>
          <cell r="AH2635">
            <v>0</v>
          </cell>
          <cell r="AI2635">
            <v>0</v>
          </cell>
        </row>
        <row r="2636">
          <cell r="C2636" t="str">
            <v>SL1144500</v>
          </cell>
          <cell r="D2636">
            <v>0</v>
          </cell>
          <cell r="E2636">
            <v>0</v>
          </cell>
          <cell r="F2636">
            <v>0</v>
          </cell>
          <cell r="G2636">
            <v>0</v>
          </cell>
          <cell r="J2636">
            <v>0</v>
          </cell>
          <cell r="K2636">
            <v>0</v>
          </cell>
          <cell r="L2636">
            <v>0</v>
          </cell>
          <cell r="M2636">
            <v>0</v>
          </cell>
          <cell r="N2636">
            <v>0</v>
          </cell>
          <cell r="O2636">
            <v>0</v>
          </cell>
          <cell r="P2636">
            <v>0</v>
          </cell>
          <cell r="Q2636">
            <v>0</v>
          </cell>
          <cell r="R2636">
            <v>0</v>
          </cell>
          <cell r="S2636">
            <v>0</v>
          </cell>
          <cell r="T2636">
            <v>0</v>
          </cell>
          <cell r="U2636">
            <v>0</v>
          </cell>
          <cell r="V2636">
            <v>0</v>
          </cell>
          <cell r="W2636">
            <v>0</v>
          </cell>
          <cell r="X2636">
            <v>0</v>
          </cell>
          <cell r="Y2636">
            <v>0</v>
          </cell>
          <cell r="Z2636">
            <v>0</v>
          </cell>
          <cell r="AA2636">
            <v>0</v>
          </cell>
          <cell r="AB2636">
            <v>0</v>
          </cell>
          <cell r="AC2636">
            <v>0</v>
          </cell>
          <cell r="AD2636">
            <v>0</v>
          </cell>
          <cell r="AE2636">
            <v>0</v>
          </cell>
          <cell r="AF2636">
            <v>0</v>
          </cell>
          <cell r="AG2636">
            <v>0</v>
          </cell>
          <cell r="AH2636">
            <v>0</v>
          </cell>
          <cell r="AI2636">
            <v>0</v>
          </cell>
        </row>
        <row r="2637">
          <cell r="C2637" t="str">
            <v>SL1144600</v>
          </cell>
          <cell r="D2637">
            <v>0</v>
          </cell>
          <cell r="E2637">
            <v>0</v>
          </cell>
          <cell r="F2637">
            <v>0</v>
          </cell>
          <cell r="G2637">
            <v>0</v>
          </cell>
          <cell r="J2637">
            <v>0</v>
          </cell>
          <cell r="K2637">
            <v>0</v>
          </cell>
          <cell r="L2637">
            <v>0</v>
          </cell>
          <cell r="M2637">
            <v>0</v>
          </cell>
          <cell r="N2637">
            <v>0</v>
          </cell>
          <cell r="O2637">
            <v>0</v>
          </cell>
          <cell r="P2637">
            <v>0</v>
          </cell>
          <cell r="Q2637">
            <v>0</v>
          </cell>
          <cell r="R2637">
            <v>0</v>
          </cell>
          <cell r="S2637">
            <v>0</v>
          </cell>
          <cell r="T2637">
            <v>0</v>
          </cell>
          <cell r="U2637">
            <v>0</v>
          </cell>
          <cell r="V2637">
            <v>0</v>
          </cell>
          <cell r="W2637">
            <v>0</v>
          </cell>
          <cell r="X2637">
            <v>0</v>
          </cell>
          <cell r="Y2637">
            <v>0</v>
          </cell>
          <cell r="Z2637">
            <v>0</v>
          </cell>
          <cell r="AA2637">
            <v>0</v>
          </cell>
          <cell r="AB2637">
            <v>0</v>
          </cell>
          <cell r="AC2637">
            <v>0</v>
          </cell>
          <cell r="AD2637">
            <v>0</v>
          </cell>
          <cell r="AE2637">
            <v>0</v>
          </cell>
          <cell r="AF2637">
            <v>0</v>
          </cell>
          <cell r="AG2637">
            <v>0</v>
          </cell>
          <cell r="AH2637">
            <v>0</v>
          </cell>
          <cell r="AI2637">
            <v>0</v>
          </cell>
        </row>
        <row r="2638">
          <cell r="C2638" t="str">
            <v>SL1144700</v>
          </cell>
          <cell r="D2638">
            <v>0</v>
          </cell>
          <cell r="E2638">
            <v>0</v>
          </cell>
          <cell r="F2638">
            <v>0</v>
          </cell>
          <cell r="G2638">
            <v>0</v>
          </cell>
          <cell r="J2638">
            <v>0</v>
          </cell>
          <cell r="K2638">
            <v>0</v>
          </cell>
          <cell r="L2638">
            <v>0</v>
          </cell>
          <cell r="M2638">
            <v>0</v>
          </cell>
          <cell r="N2638">
            <v>0</v>
          </cell>
          <cell r="O2638">
            <v>0</v>
          </cell>
          <cell r="P2638">
            <v>0</v>
          </cell>
          <cell r="Q2638">
            <v>0</v>
          </cell>
          <cell r="R2638">
            <v>0</v>
          </cell>
          <cell r="S2638">
            <v>0</v>
          </cell>
          <cell r="T2638">
            <v>0</v>
          </cell>
          <cell r="U2638">
            <v>0</v>
          </cell>
          <cell r="V2638">
            <v>0</v>
          </cell>
          <cell r="W2638">
            <v>0</v>
          </cell>
          <cell r="X2638">
            <v>0</v>
          </cell>
          <cell r="Y2638">
            <v>0</v>
          </cell>
          <cell r="Z2638">
            <v>0</v>
          </cell>
          <cell r="AA2638">
            <v>0</v>
          </cell>
          <cell r="AB2638">
            <v>0</v>
          </cell>
          <cell r="AC2638">
            <v>0</v>
          </cell>
          <cell r="AD2638">
            <v>0</v>
          </cell>
          <cell r="AE2638">
            <v>0</v>
          </cell>
          <cell r="AF2638">
            <v>0</v>
          </cell>
          <cell r="AG2638">
            <v>0</v>
          </cell>
          <cell r="AH2638">
            <v>0</v>
          </cell>
          <cell r="AI2638">
            <v>0</v>
          </cell>
        </row>
        <row r="2639">
          <cell r="C2639" t="str">
            <v>SL1144800</v>
          </cell>
          <cell r="D2639">
            <v>0</v>
          </cell>
          <cell r="E2639">
            <v>0</v>
          </cell>
          <cell r="F2639">
            <v>0</v>
          </cell>
          <cell r="G2639">
            <v>0</v>
          </cell>
          <cell r="J2639">
            <v>0</v>
          </cell>
          <cell r="K2639">
            <v>0</v>
          </cell>
          <cell r="L2639">
            <v>0</v>
          </cell>
          <cell r="M2639">
            <v>0</v>
          </cell>
          <cell r="N2639">
            <v>0</v>
          </cell>
          <cell r="O2639">
            <v>0</v>
          </cell>
          <cell r="P2639">
            <v>0</v>
          </cell>
          <cell r="Q2639">
            <v>0</v>
          </cell>
          <cell r="R2639">
            <v>0</v>
          </cell>
          <cell r="S2639">
            <v>0</v>
          </cell>
          <cell r="T2639">
            <v>0</v>
          </cell>
          <cell r="U2639">
            <v>0</v>
          </cell>
          <cell r="V2639">
            <v>0</v>
          </cell>
          <cell r="W2639">
            <v>0</v>
          </cell>
          <cell r="X2639">
            <v>0</v>
          </cell>
          <cell r="Y2639">
            <v>0</v>
          </cell>
          <cell r="Z2639">
            <v>0</v>
          </cell>
          <cell r="AA2639">
            <v>0</v>
          </cell>
          <cell r="AB2639">
            <v>0</v>
          </cell>
          <cell r="AC2639">
            <v>0</v>
          </cell>
          <cell r="AD2639">
            <v>0</v>
          </cell>
          <cell r="AE2639">
            <v>0</v>
          </cell>
          <cell r="AF2639">
            <v>0</v>
          </cell>
          <cell r="AG2639">
            <v>0</v>
          </cell>
          <cell r="AH2639">
            <v>0</v>
          </cell>
          <cell r="AI2639">
            <v>0</v>
          </cell>
        </row>
        <row r="2640">
          <cell r="C2640" t="str">
            <v>SL1144900</v>
          </cell>
          <cell r="D2640">
            <v>0</v>
          </cell>
          <cell r="E2640">
            <v>0</v>
          </cell>
          <cell r="F2640">
            <v>0</v>
          </cell>
          <cell r="G2640">
            <v>0</v>
          </cell>
          <cell r="J2640">
            <v>0</v>
          </cell>
          <cell r="K2640">
            <v>0</v>
          </cell>
          <cell r="L2640">
            <v>0</v>
          </cell>
          <cell r="M2640">
            <v>0</v>
          </cell>
          <cell r="N2640">
            <v>0</v>
          </cell>
          <cell r="O2640">
            <v>0</v>
          </cell>
          <cell r="P2640">
            <v>0</v>
          </cell>
          <cell r="Q2640">
            <v>0</v>
          </cell>
          <cell r="R2640">
            <v>0</v>
          </cell>
          <cell r="S2640">
            <v>0</v>
          </cell>
          <cell r="T2640">
            <v>0</v>
          </cell>
          <cell r="U2640">
            <v>0</v>
          </cell>
          <cell r="V2640">
            <v>0</v>
          </cell>
          <cell r="W2640">
            <v>0</v>
          </cell>
          <cell r="X2640">
            <v>0</v>
          </cell>
          <cell r="Y2640">
            <v>0</v>
          </cell>
          <cell r="Z2640">
            <v>0</v>
          </cell>
          <cell r="AA2640">
            <v>0</v>
          </cell>
          <cell r="AB2640">
            <v>0</v>
          </cell>
          <cell r="AC2640">
            <v>0</v>
          </cell>
          <cell r="AD2640">
            <v>0</v>
          </cell>
          <cell r="AE2640">
            <v>0</v>
          </cell>
          <cell r="AF2640">
            <v>0</v>
          </cell>
          <cell r="AG2640">
            <v>0</v>
          </cell>
          <cell r="AH2640">
            <v>0</v>
          </cell>
          <cell r="AI2640">
            <v>0</v>
          </cell>
        </row>
        <row r="2641">
          <cell r="C2641" t="str">
            <v>SL1145000</v>
          </cell>
          <cell r="D2641">
            <v>0</v>
          </cell>
          <cell r="E2641">
            <v>0</v>
          </cell>
          <cell r="F2641">
            <v>0</v>
          </cell>
          <cell r="G2641">
            <v>0</v>
          </cell>
          <cell r="J2641">
            <v>0</v>
          </cell>
          <cell r="K2641">
            <v>0</v>
          </cell>
          <cell r="L2641">
            <v>0</v>
          </cell>
          <cell r="M2641">
            <v>0</v>
          </cell>
          <cell r="N2641">
            <v>0</v>
          </cell>
          <cell r="O2641">
            <v>0</v>
          </cell>
          <cell r="P2641">
            <v>0</v>
          </cell>
          <cell r="Q2641">
            <v>0</v>
          </cell>
          <cell r="R2641">
            <v>0</v>
          </cell>
          <cell r="S2641">
            <v>0</v>
          </cell>
          <cell r="T2641">
            <v>0</v>
          </cell>
          <cell r="U2641">
            <v>0</v>
          </cell>
          <cell r="V2641">
            <v>0</v>
          </cell>
          <cell r="W2641">
            <v>0</v>
          </cell>
          <cell r="X2641">
            <v>0</v>
          </cell>
          <cell r="Y2641">
            <v>0</v>
          </cell>
          <cell r="Z2641">
            <v>0</v>
          </cell>
          <cell r="AA2641">
            <v>0</v>
          </cell>
          <cell r="AB2641">
            <v>0</v>
          </cell>
          <cell r="AC2641">
            <v>0</v>
          </cell>
          <cell r="AD2641">
            <v>0</v>
          </cell>
          <cell r="AE2641">
            <v>0</v>
          </cell>
          <cell r="AF2641">
            <v>0</v>
          </cell>
          <cell r="AG2641">
            <v>0</v>
          </cell>
          <cell r="AH2641">
            <v>0</v>
          </cell>
          <cell r="AI2641">
            <v>0</v>
          </cell>
        </row>
        <row r="2642">
          <cell r="C2642" t="str">
            <v>SL1145100</v>
          </cell>
          <cell r="D2642">
            <v>0</v>
          </cell>
          <cell r="E2642">
            <v>0</v>
          </cell>
          <cell r="F2642">
            <v>0</v>
          </cell>
          <cell r="G2642">
            <v>0</v>
          </cell>
          <cell r="J2642">
            <v>0</v>
          </cell>
          <cell r="K2642">
            <v>0</v>
          </cell>
          <cell r="L2642">
            <v>0</v>
          </cell>
          <cell r="M2642">
            <v>0</v>
          </cell>
          <cell r="N2642">
            <v>0</v>
          </cell>
          <cell r="O2642">
            <v>0</v>
          </cell>
          <cell r="P2642">
            <v>0</v>
          </cell>
          <cell r="Q2642">
            <v>0</v>
          </cell>
          <cell r="R2642">
            <v>0</v>
          </cell>
          <cell r="S2642">
            <v>0</v>
          </cell>
          <cell r="T2642">
            <v>0</v>
          </cell>
          <cell r="U2642">
            <v>0</v>
          </cell>
          <cell r="V2642">
            <v>0</v>
          </cell>
          <cell r="W2642">
            <v>0</v>
          </cell>
          <cell r="X2642">
            <v>0</v>
          </cell>
          <cell r="Y2642">
            <v>0</v>
          </cell>
          <cell r="Z2642">
            <v>0</v>
          </cell>
          <cell r="AA2642">
            <v>0</v>
          </cell>
          <cell r="AB2642">
            <v>0</v>
          </cell>
          <cell r="AC2642">
            <v>0</v>
          </cell>
          <cell r="AD2642">
            <v>0</v>
          </cell>
          <cell r="AE2642">
            <v>0</v>
          </cell>
          <cell r="AF2642">
            <v>0</v>
          </cell>
          <cell r="AG2642">
            <v>0</v>
          </cell>
          <cell r="AH2642">
            <v>0</v>
          </cell>
          <cell r="AI2642">
            <v>0</v>
          </cell>
        </row>
        <row r="2643">
          <cell r="C2643" t="str">
            <v>SL1145200</v>
          </cell>
          <cell r="D2643">
            <v>0</v>
          </cell>
          <cell r="E2643">
            <v>0</v>
          </cell>
          <cell r="F2643">
            <v>0</v>
          </cell>
          <cell r="G2643">
            <v>0</v>
          </cell>
          <cell r="J2643">
            <v>0</v>
          </cell>
          <cell r="K2643">
            <v>0</v>
          </cell>
          <cell r="L2643">
            <v>0</v>
          </cell>
          <cell r="M2643">
            <v>0</v>
          </cell>
          <cell r="N2643">
            <v>0</v>
          </cell>
          <cell r="O2643">
            <v>0</v>
          </cell>
          <cell r="P2643">
            <v>0</v>
          </cell>
          <cell r="Q2643">
            <v>0</v>
          </cell>
          <cell r="R2643">
            <v>0</v>
          </cell>
          <cell r="S2643">
            <v>0</v>
          </cell>
          <cell r="T2643">
            <v>0</v>
          </cell>
          <cell r="U2643">
            <v>0</v>
          </cell>
          <cell r="V2643">
            <v>0</v>
          </cell>
          <cell r="W2643">
            <v>0</v>
          </cell>
          <cell r="X2643">
            <v>0</v>
          </cell>
          <cell r="Y2643">
            <v>0</v>
          </cell>
          <cell r="Z2643">
            <v>0</v>
          </cell>
          <cell r="AA2643">
            <v>0</v>
          </cell>
          <cell r="AB2643">
            <v>0</v>
          </cell>
          <cell r="AC2643">
            <v>0</v>
          </cell>
          <cell r="AD2643">
            <v>0</v>
          </cell>
          <cell r="AE2643">
            <v>0</v>
          </cell>
          <cell r="AF2643">
            <v>0</v>
          </cell>
          <cell r="AG2643">
            <v>0</v>
          </cell>
          <cell r="AH2643">
            <v>0</v>
          </cell>
          <cell r="AI2643">
            <v>0</v>
          </cell>
        </row>
        <row r="2644">
          <cell r="C2644" t="str">
            <v>SL1145300</v>
          </cell>
          <cell r="D2644">
            <v>0</v>
          </cell>
          <cell r="E2644">
            <v>0</v>
          </cell>
          <cell r="F2644">
            <v>0</v>
          </cell>
          <cell r="G2644">
            <v>0</v>
          </cell>
          <cell r="J2644">
            <v>0</v>
          </cell>
          <cell r="K2644">
            <v>0</v>
          </cell>
          <cell r="L2644">
            <v>0</v>
          </cell>
          <cell r="M2644">
            <v>0</v>
          </cell>
          <cell r="N2644">
            <v>0</v>
          </cell>
          <cell r="O2644">
            <v>0</v>
          </cell>
          <cell r="P2644">
            <v>0</v>
          </cell>
          <cell r="Q2644">
            <v>0</v>
          </cell>
          <cell r="R2644">
            <v>0</v>
          </cell>
          <cell r="S2644">
            <v>0</v>
          </cell>
          <cell r="T2644">
            <v>0</v>
          </cell>
          <cell r="U2644">
            <v>0</v>
          </cell>
          <cell r="V2644">
            <v>0</v>
          </cell>
          <cell r="W2644">
            <v>0</v>
          </cell>
          <cell r="X2644">
            <v>0</v>
          </cell>
          <cell r="Y2644">
            <v>0</v>
          </cell>
          <cell r="Z2644">
            <v>0</v>
          </cell>
          <cell r="AA2644">
            <v>0</v>
          </cell>
          <cell r="AB2644">
            <v>0</v>
          </cell>
          <cell r="AC2644">
            <v>0</v>
          </cell>
          <cell r="AD2644">
            <v>0</v>
          </cell>
          <cell r="AE2644">
            <v>0</v>
          </cell>
          <cell r="AF2644">
            <v>0</v>
          </cell>
          <cell r="AG2644">
            <v>0</v>
          </cell>
          <cell r="AH2644">
            <v>0</v>
          </cell>
          <cell r="AI2644">
            <v>0</v>
          </cell>
        </row>
        <row r="2645">
          <cell r="C2645" t="str">
            <v>SL1145400</v>
          </cell>
          <cell r="D2645">
            <v>0</v>
          </cell>
          <cell r="E2645">
            <v>0</v>
          </cell>
          <cell r="F2645">
            <v>0</v>
          </cell>
          <cell r="G2645">
            <v>0</v>
          </cell>
          <cell r="J2645">
            <v>0</v>
          </cell>
          <cell r="K2645">
            <v>0</v>
          </cell>
          <cell r="L2645">
            <v>0</v>
          </cell>
          <cell r="M2645">
            <v>0</v>
          </cell>
          <cell r="N2645">
            <v>0</v>
          </cell>
          <cell r="O2645">
            <v>0</v>
          </cell>
          <cell r="P2645">
            <v>0</v>
          </cell>
          <cell r="Q2645">
            <v>0</v>
          </cell>
          <cell r="R2645">
            <v>0</v>
          </cell>
          <cell r="S2645">
            <v>0</v>
          </cell>
          <cell r="T2645">
            <v>0</v>
          </cell>
          <cell r="U2645">
            <v>0</v>
          </cell>
          <cell r="V2645">
            <v>0</v>
          </cell>
          <cell r="W2645">
            <v>0</v>
          </cell>
          <cell r="X2645">
            <v>0</v>
          </cell>
          <cell r="Y2645">
            <v>0</v>
          </cell>
          <cell r="Z2645">
            <v>0</v>
          </cell>
          <cell r="AA2645">
            <v>0</v>
          </cell>
          <cell r="AB2645">
            <v>0</v>
          </cell>
          <cell r="AC2645">
            <v>0</v>
          </cell>
          <cell r="AD2645">
            <v>0</v>
          </cell>
          <cell r="AE2645">
            <v>0</v>
          </cell>
          <cell r="AF2645">
            <v>0</v>
          </cell>
          <cell r="AG2645">
            <v>0</v>
          </cell>
          <cell r="AH2645">
            <v>0</v>
          </cell>
          <cell r="AI2645">
            <v>0</v>
          </cell>
        </row>
        <row r="2646">
          <cell r="C2646" t="str">
            <v>SL1145500</v>
          </cell>
          <cell r="D2646">
            <v>0</v>
          </cell>
          <cell r="E2646">
            <v>0</v>
          </cell>
          <cell r="F2646">
            <v>0</v>
          </cell>
          <cell r="G2646">
            <v>0</v>
          </cell>
          <cell r="J2646">
            <v>0</v>
          </cell>
          <cell r="K2646">
            <v>0</v>
          </cell>
          <cell r="L2646">
            <v>0</v>
          </cell>
          <cell r="M2646">
            <v>0</v>
          </cell>
          <cell r="N2646">
            <v>0</v>
          </cell>
          <cell r="O2646">
            <v>0</v>
          </cell>
          <cell r="P2646">
            <v>0</v>
          </cell>
          <cell r="Q2646">
            <v>0</v>
          </cell>
          <cell r="R2646">
            <v>0</v>
          </cell>
          <cell r="S2646">
            <v>0</v>
          </cell>
          <cell r="T2646">
            <v>0</v>
          </cell>
          <cell r="U2646">
            <v>0</v>
          </cell>
          <cell r="V2646">
            <v>0</v>
          </cell>
          <cell r="W2646">
            <v>0</v>
          </cell>
          <cell r="X2646">
            <v>0</v>
          </cell>
          <cell r="Y2646">
            <v>0</v>
          </cell>
          <cell r="Z2646">
            <v>0</v>
          </cell>
          <cell r="AA2646">
            <v>0</v>
          </cell>
          <cell r="AB2646">
            <v>0</v>
          </cell>
          <cell r="AC2646">
            <v>0</v>
          </cell>
          <cell r="AD2646">
            <v>0</v>
          </cell>
          <cell r="AE2646">
            <v>0</v>
          </cell>
          <cell r="AF2646">
            <v>0</v>
          </cell>
          <cell r="AG2646">
            <v>0</v>
          </cell>
          <cell r="AH2646">
            <v>0</v>
          </cell>
          <cell r="AI2646">
            <v>0</v>
          </cell>
        </row>
        <row r="2647">
          <cell r="C2647" t="str">
            <v>SL1145600</v>
          </cell>
          <cell r="D2647">
            <v>0</v>
          </cell>
          <cell r="E2647">
            <v>0</v>
          </cell>
          <cell r="F2647">
            <v>0</v>
          </cell>
          <cell r="G2647">
            <v>0</v>
          </cell>
          <cell r="J2647">
            <v>0</v>
          </cell>
          <cell r="K2647">
            <v>0</v>
          </cell>
          <cell r="L2647">
            <v>0</v>
          </cell>
          <cell r="M2647">
            <v>0</v>
          </cell>
          <cell r="N2647">
            <v>0</v>
          </cell>
          <cell r="O2647">
            <v>0</v>
          </cell>
          <cell r="P2647">
            <v>0</v>
          </cell>
          <cell r="Q2647">
            <v>0</v>
          </cell>
          <cell r="R2647">
            <v>0</v>
          </cell>
          <cell r="S2647">
            <v>0</v>
          </cell>
          <cell r="T2647">
            <v>0</v>
          </cell>
          <cell r="U2647">
            <v>0</v>
          </cell>
          <cell r="V2647">
            <v>0</v>
          </cell>
          <cell r="W2647">
            <v>0</v>
          </cell>
          <cell r="X2647">
            <v>0</v>
          </cell>
          <cell r="Y2647">
            <v>0</v>
          </cell>
          <cell r="Z2647">
            <v>0</v>
          </cell>
          <cell r="AA2647">
            <v>0</v>
          </cell>
          <cell r="AB2647">
            <v>0</v>
          </cell>
          <cell r="AC2647">
            <v>0</v>
          </cell>
          <cell r="AD2647">
            <v>0</v>
          </cell>
          <cell r="AE2647">
            <v>0</v>
          </cell>
          <cell r="AF2647">
            <v>0</v>
          </cell>
          <cell r="AG2647">
            <v>0</v>
          </cell>
          <cell r="AH2647">
            <v>0</v>
          </cell>
          <cell r="AI2647">
            <v>0</v>
          </cell>
        </row>
        <row r="2648">
          <cell r="C2648" t="str">
            <v>SL1145700</v>
          </cell>
          <cell r="D2648">
            <v>0</v>
          </cell>
          <cell r="E2648">
            <v>0</v>
          </cell>
          <cell r="F2648">
            <v>0</v>
          </cell>
          <cell r="G2648">
            <v>0</v>
          </cell>
          <cell r="J2648">
            <v>0</v>
          </cell>
          <cell r="K2648">
            <v>0</v>
          </cell>
          <cell r="L2648">
            <v>0</v>
          </cell>
          <cell r="M2648">
            <v>0</v>
          </cell>
          <cell r="N2648">
            <v>0</v>
          </cell>
          <cell r="O2648">
            <v>0</v>
          </cell>
          <cell r="P2648">
            <v>0</v>
          </cell>
          <cell r="Q2648">
            <v>0</v>
          </cell>
          <cell r="R2648">
            <v>0</v>
          </cell>
          <cell r="S2648">
            <v>0</v>
          </cell>
          <cell r="T2648">
            <v>0</v>
          </cell>
          <cell r="U2648">
            <v>0</v>
          </cell>
          <cell r="V2648">
            <v>0</v>
          </cell>
          <cell r="W2648">
            <v>0</v>
          </cell>
          <cell r="X2648">
            <v>0</v>
          </cell>
          <cell r="Y2648">
            <v>0</v>
          </cell>
          <cell r="Z2648">
            <v>0</v>
          </cell>
          <cell r="AA2648">
            <v>0</v>
          </cell>
          <cell r="AB2648">
            <v>0</v>
          </cell>
          <cell r="AC2648">
            <v>0</v>
          </cell>
          <cell r="AD2648">
            <v>0</v>
          </cell>
          <cell r="AE2648">
            <v>0</v>
          </cell>
          <cell r="AF2648">
            <v>0</v>
          </cell>
          <cell r="AG2648">
            <v>0</v>
          </cell>
          <cell r="AH2648">
            <v>0</v>
          </cell>
          <cell r="AI2648">
            <v>0</v>
          </cell>
        </row>
        <row r="2649">
          <cell r="C2649" t="str">
            <v>SL1145800</v>
          </cell>
          <cell r="D2649">
            <v>0</v>
          </cell>
          <cell r="E2649">
            <v>0</v>
          </cell>
          <cell r="F2649">
            <v>0</v>
          </cell>
          <cell r="G2649">
            <v>0</v>
          </cell>
          <cell r="J2649">
            <v>0</v>
          </cell>
          <cell r="K2649">
            <v>0</v>
          </cell>
          <cell r="L2649">
            <v>0</v>
          </cell>
          <cell r="M2649">
            <v>0</v>
          </cell>
          <cell r="N2649">
            <v>0</v>
          </cell>
          <cell r="O2649">
            <v>0</v>
          </cell>
          <cell r="P2649">
            <v>0</v>
          </cell>
          <cell r="Q2649">
            <v>0</v>
          </cell>
          <cell r="R2649">
            <v>0</v>
          </cell>
          <cell r="S2649">
            <v>0</v>
          </cell>
          <cell r="T2649">
            <v>0</v>
          </cell>
          <cell r="U2649">
            <v>0</v>
          </cell>
          <cell r="V2649">
            <v>0</v>
          </cell>
          <cell r="W2649">
            <v>0</v>
          </cell>
          <cell r="X2649">
            <v>0</v>
          </cell>
          <cell r="Y2649">
            <v>0</v>
          </cell>
          <cell r="Z2649">
            <v>0</v>
          </cell>
          <cell r="AA2649">
            <v>0</v>
          </cell>
          <cell r="AB2649">
            <v>0</v>
          </cell>
          <cell r="AC2649">
            <v>0</v>
          </cell>
          <cell r="AD2649">
            <v>0</v>
          </cell>
          <cell r="AE2649">
            <v>0</v>
          </cell>
          <cell r="AF2649">
            <v>0</v>
          </cell>
          <cell r="AG2649">
            <v>0</v>
          </cell>
          <cell r="AH2649">
            <v>0</v>
          </cell>
          <cell r="AI2649">
            <v>0</v>
          </cell>
        </row>
        <row r="2650">
          <cell r="C2650" t="str">
            <v>SL1145900</v>
          </cell>
          <cell r="D2650">
            <v>0</v>
          </cell>
          <cell r="E2650">
            <v>0</v>
          </cell>
          <cell r="F2650">
            <v>0</v>
          </cell>
          <cell r="G2650">
            <v>0</v>
          </cell>
          <cell r="J2650">
            <v>0</v>
          </cell>
          <cell r="K2650">
            <v>0</v>
          </cell>
          <cell r="L2650">
            <v>0</v>
          </cell>
          <cell r="M2650">
            <v>0</v>
          </cell>
          <cell r="N2650">
            <v>0</v>
          </cell>
          <cell r="O2650">
            <v>0</v>
          </cell>
          <cell r="P2650">
            <v>0</v>
          </cell>
          <cell r="Q2650">
            <v>0</v>
          </cell>
          <cell r="R2650">
            <v>0</v>
          </cell>
          <cell r="S2650">
            <v>0</v>
          </cell>
          <cell r="T2650">
            <v>0</v>
          </cell>
          <cell r="U2650">
            <v>0</v>
          </cell>
          <cell r="V2650">
            <v>0</v>
          </cell>
          <cell r="W2650">
            <v>0</v>
          </cell>
          <cell r="X2650">
            <v>0</v>
          </cell>
          <cell r="Y2650">
            <v>0</v>
          </cell>
          <cell r="Z2650">
            <v>0</v>
          </cell>
          <cell r="AA2650">
            <v>0</v>
          </cell>
          <cell r="AB2650">
            <v>0</v>
          </cell>
          <cell r="AC2650">
            <v>0</v>
          </cell>
          <cell r="AD2650">
            <v>0</v>
          </cell>
          <cell r="AE2650">
            <v>0</v>
          </cell>
          <cell r="AF2650">
            <v>0</v>
          </cell>
          <cell r="AG2650">
            <v>0</v>
          </cell>
          <cell r="AH2650">
            <v>0</v>
          </cell>
          <cell r="AI2650">
            <v>0</v>
          </cell>
        </row>
        <row r="2651">
          <cell r="C2651" t="str">
            <v>SL1146000</v>
          </cell>
          <cell r="D2651">
            <v>0</v>
          </cell>
          <cell r="E2651">
            <v>0</v>
          </cell>
          <cell r="F2651">
            <v>0</v>
          </cell>
          <cell r="G2651">
            <v>0</v>
          </cell>
          <cell r="J2651">
            <v>0</v>
          </cell>
          <cell r="K2651">
            <v>0</v>
          </cell>
          <cell r="L2651">
            <v>0</v>
          </cell>
          <cell r="M2651">
            <v>0</v>
          </cell>
          <cell r="N2651">
            <v>0</v>
          </cell>
          <cell r="O2651">
            <v>0</v>
          </cell>
          <cell r="P2651">
            <v>0</v>
          </cell>
          <cell r="Q2651">
            <v>0</v>
          </cell>
          <cell r="R2651">
            <v>0</v>
          </cell>
          <cell r="S2651">
            <v>0</v>
          </cell>
          <cell r="T2651">
            <v>0</v>
          </cell>
          <cell r="U2651">
            <v>0</v>
          </cell>
          <cell r="V2651">
            <v>0</v>
          </cell>
          <cell r="W2651">
            <v>0</v>
          </cell>
          <cell r="X2651">
            <v>0</v>
          </cell>
          <cell r="Y2651">
            <v>0</v>
          </cell>
          <cell r="Z2651">
            <v>0</v>
          </cell>
          <cell r="AA2651">
            <v>0</v>
          </cell>
          <cell r="AB2651">
            <v>0</v>
          </cell>
          <cell r="AC2651">
            <v>0</v>
          </cell>
          <cell r="AD2651">
            <v>0</v>
          </cell>
          <cell r="AE2651">
            <v>0</v>
          </cell>
          <cell r="AF2651">
            <v>0</v>
          </cell>
          <cell r="AG2651">
            <v>0</v>
          </cell>
          <cell r="AH2651">
            <v>0</v>
          </cell>
          <cell r="AI2651">
            <v>0</v>
          </cell>
        </row>
        <row r="2652">
          <cell r="C2652" t="str">
            <v>SL1146100</v>
          </cell>
          <cell r="D2652">
            <v>0</v>
          </cell>
          <cell r="E2652">
            <v>0</v>
          </cell>
          <cell r="F2652">
            <v>0</v>
          </cell>
          <cell r="G2652">
            <v>0</v>
          </cell>
          <cell r="J2652">
            <v>0</v>
          </cell>
          <cell r="K2652">
            <v>0</v>
          </cell>
          <cell r="L2652">
            <v>0</v>
          </cell>
          <cell r="M2652">
            <v>0</v>
          </cell>
          <cell r="N2652">
            <v>0</v>
          </cell>
          <cell r="O2652">
            <v>0</v>
          </cell>
          <cell r="P2652">
            <v>0</v>
          </cell>
          <cell r="Q2652">
            <v>0</v>
          </cell>
          <cell r="R2652">
            <v>0</v>
          </cell>
          <cell r="S2652">
            <v>0</v>
          </cell>
          <cell r="T2652">
            <v>0</v>
          </cell>
          <cell r="U2652">
            <v>0</v>
          </cell>
          <cell r="V2652">
            <v>0</v>
          </cell>
          <cell r="W2652">
            <v>0</v>
          </cell>
          <cell r="X2652">
            <v>0</v>
          </cell>
          <cell r="Y2652">
            <v>0</v>
          </cell>
          <cell r="Z2652">
            <v>0</v>
          </cell>
          <cell r="AA2652">
            <v>0</v>
          </cell>
          <cell r="AB2652">
            <v>0</v>
          </cell>
          <cell r="AC2652">
            <v>0</v>
          </cell>
          <cell r="AD2652">
            <v>0</v>
          </cell>
          <cell r="AE2652">
            <v>0</v>
          </cell>
          <cell r="AF2652">
            <v>0</v>
          </cell>
          <cell r="AG2652">
            <v>0</v>
          </cell>
          <cell r="AH2652">
            <v>0</v>
          </cell>
          <cell r="AI2652">
            <v>0</v>
          </cell>
        </row>
        <row r="2653">
          <cell r="C2653" t="str">
            <v>SL1146200</v>
          </cell>
          <cell r="D2653">
            <v>0</v>
          </cell>
          <cell r="E2653">
            <v>0</v>
          </cell>
          <cell r="F2653">
            <v>0</v>
          </cell>
          <cell r="G2653">
            <v>0</v>
          </cell>
          <cell r="J2653">
            <v>0</v>
          </cell>
          <cell r="K2653">
            <v>0</v>
          </cell>
          <cell r="L2653">
            <v>0</v>
          </cell>
          <cell r="M2653">
            <v>0</v>
          </cell>
          <cell r="N2653">
            <v>0</v>
          </cell>
          <cell r="O2653">
            <v>0</v>
          </cell>
          <cell r="P2653">
            <v>0</v>
          </cell>
          <cell r="Q2653">
            <v>0</v>
          </cell>
          <cell r="R2653">
            <v>0</v>
          </cell>
          <cell r="S2653">
            <v>0</v>
          </cell>
          <cell r="T2653">
            <v>0</v>
          </cell>
          <cell r="U2653">
            <v>0</v>
          </cell>
          <cell r="V2653">
            <v>0</v>
          </cell>
          <cell r="W2653">
            <v>0</v>
          </cell>
          <cell r="X2653">
            <v>0</v>
          </cell>
          <cell r="Y2653">
            <v>0</v>
          </cell>
          <cell r="Z2653">
            <v>0</v>
          </cell>
          <cell r="AA2653">
            <v>0</v>
          </cell>
          <cell r="AB2653">
            <v>0</v>
          </cell>
          <cell r="AC2653">
            <v>0</v>
          </cell>
          <cell r="AD2653">
            <v>0</v>
          </cell>
          <cell r="AE2653">
            <v>0</v>
          </cell>
          <cell r="AF2653">
            <v>0</v>
          </cell>
          <cell r="AG2653">
            <v>0</v>
          </cell>
          <cell r="AH2653">
            <v>0</v>
          </cell>
          <cell r="AI2653">
            <v>0</v>
          </cell>
        </row>
        <row r="2654">
          <cell r="C2654" t="str">
            <v>SL1146300</v>
          </cell>
          <cell r="D2654">
            <v>0</v>
          </cell>
          <cell r="E2654">
            <v>0</v>
          </cell>
          <cell r="F2654">
            <v>0</v>
          </cell>
          <cell r="G2654">
            <v>0</v>
          </cell>
          <cell r="J2654">
            <v>0</v>
          </cell>
          <cell r="K2654">
            <v>0</v>
          </cell>
          <cell r="L2654">
            <v>0</v>
          </cell>
          <cell r="M2654">
            <v>0</v>
          </cell>
          <cell r="N2654">
            <v>0</v>
          </cell>
          <cell r="O2654">
            <v>0</v>
          </cell>
          <cell r="P2654">
            <v>0</v>
          </cell>
          <cell r="Q2654">
            <v>0</v>
          </cell>
          <cell r="R2654">
            <v>0</v>
          </cell>
          <cell r="S2654">
            <v>0</v>
          </cell>
          <cell r="T2654">
            <v>0</v>
          </cell>
          <cell r="U2654">
            <v>0</v>
          </cell>
          <cell r="V2654">
            <v>0</v>
          </cell>
          <cell r="W2654">
            <v>0</v>
          </cell>
          <cell r="X2654">
            <v>0</v>
          </cell>
          <cell r="Y2654">
            <v>0</v>
          </cell>
          <cell r="Z2654">
            <v>0</v>
          </cell>
          <cell r="AA2654">
            <v>0</v>
          </cell>
          <cell r="AB2654">
            <v>0</v>
          </cell>
          <cell r="AC2654">
            <v>0</v>
          </cell>
          <cell r="AD2654">
            <v>0</v>
          </cell>
          <cell r="AE2654">
            <v>0</v>
          </cell>
          <cell r="AF2654">
            <v>0</v>
          </cell>
          <cell r="AG2654">
            <v>0</v>
          </cell>
          <cell r="AH2654">
            <v>0</v>
          </cell>
          <cell r="AI2654">
            <v>0</v>
          </cell>
        </row>
        <row r="2655">
          <cell r="C2655" t="str">
            <v>SL1146400</v>
          </cell>
          <cell r="D2655">
            <v>0</v>
          </cell>
          <cell r="E2655">
            <v>0</v>
          </cell>
          <cell r="F2655">
            <v>0</v>
          </cell>
          <cell r="G2655">
            <v>0</v>
          </cell>
          <cell r="J2655">
            <v>0</v>
          </cell>
          <cell r="K2655">
            <v>0</v>
          </cell>
          <cell r="L2655">
            <v>0</v>
          </cell>
          <cell r="M2655">
            <v>0</v>
          </cell>
          <cell r="N2655">
            <v>0</v>
          </cell>
          <cell r="O2655">
            <v>0</v>
          </cell>
          <cell r="P2655">
            <v>0</v>
          </cell>
          <cell r="Q2655">
            <v>0</v>
          </cell>
          <cell r="R2655">
            <v>0</v>
          </cell>
          <cell r="S2655">
            <v>0</v>
          </cell>
          <cell r="T2655">
            <v>0</v>
          </cell>
          <cell r="U2655">
            <v>0</v>
          </cell>
          <cell r="V2655">
            <v>0</v>
          </cell>
          <cell r="W2655">
            <v>0</v>
          </cell>
          <cell r="X2655">
            <v>0</v>
          </cell>
          <cell r="Y2655">
            <v>0</v>
          </cell>
          <cell r="Z2655">
            <v>0</v>
          </cell>
          <cell r="AA2655">
            <v>0</v>
          </cell>
          <cell r="AB2655">
            <v>0</v>
          </cell>
          <cell r="AC2655">
            <v>0</v>
          </cell>
          <cell r="AD2655">
            <v>0</v>
          </cell>
          <cell r="AE2655">
            <v>0</v>
          </cell>
          <cell r="AF2655">
            <v>0</v>
          </cell>
          <cell r="AG2655">
            <v>0</v>
          </cell>
          <cell r="AH2655">
            <v>0</v>
          </cell>
          <cell r="AI2655">
            <v>0</v>
          </cell>
        </row>
        <row r="2656">
          <cell r="C2656" t="str">
            <v>SL1146500</v>
          </cell>
          <cell r="D2656">
            <v>0</v>
          </cell>
          <cell r="E2656">
            <v>0</v>
          </cell>
          <cell r="F2656">
            <v>0</v>
          </cell>
          <cell r="G2656">
            <v>0</v>
          </cell>
          <cell r="J2656">
            <v>0</v>
          </cell>
          <cell r="K2656">
            <v>0</v>
          </cell>
          <cell r="L2656">
            <v>0</v>
          </cell>
          <cell r="M2656">
            <v>0</v>
          </cell>
          <cell r="N2656">
            <v>0</v>
          </cell>
          <cell r="O2656">
            <v>0</v>
          </cell>
          <cell r="P2656">
            <v>0</v>
          </cell>
          <cell r="Q2656">
            <v>0</v>
          </cell>
          <cell r="R2656">
            <v>0</v>
          </cell>
          <cell r="S2656">
            <v>0</v>
          </cell>
          <cell r="T2656">
            <v>0</v>
          </cell>
          <cell r="U2656">
            <v>0</v>
          </cell>
          <cell r="V2656">
            <v>0</v>
          </cell>
          <cell r="W2656">
            <v>0</v>
          </cell>
          <cell r="X2656">
            <v>0</v>
          </cell>
          <cell r="Y2656">
            <v>0</v>
          </cell>
          <cell r="Z2656">
            <v>0</v>
          </cell>
          <cell r="AA2656">
            <v>0</v>
          </cell>
          <cell r="AB2656">
            <v>0</v>
          </cell>
          <cell r="AC2656">
            <v>0</v>
          </cell>
          <cell r="AD2656">
            <v>0</v>
          </cell>
          <cell r="AE2656">
            <v>0</v>
          </cell>
          <cell r="AF2656">
            <v>0</v>
          </cell>
          <cell r="AG2656">
            <v>0</v>
          </cell>
          <cell r="AH2656">
            <v>0</v>
          </cell>
          <cell r="AI2656">
            <v>0</v>
          </cell>
        </row>
        <row r="2657">
          <cell r="C2657" t="str">
            <v>SL1146600</v>
          </cell>
          <cell r="D2657">
            <v>0</v>
          </cell>
          <cell r="E2657">
            <v>0</v>
          </cell>
          <cell r="F2657">
            <v>0</v>
          </cell>
          <cell r="G2657">
            <v>0</v>
          </cell>
          <cell r="J2657">
            <v>0</v>
          </cell>
          <cell r="K2657">
            <v>0</v>
          </cell>
          <cell r="L2657">
            <v>0</v>
          </cell>
          <cell r="M2657">
            <v>0</v>
          </cell>
          <cell r="N2657">
            <v>0</v>
          </cell>
          <cell r="O2657">
            <v>0</v>
          </cell>
          <cell r="P2657">
            <v>0</v>
          </cell>
          <cell r="Q2657">
            <v>0</v>
          </cell>
          <cell r="R2657">
            <v>0</v>
          </cell>
          <cell r="S2657">
            <v>0</v>
          </cell>
          <cell r="T2657">
            <v>0</v>
          </cell>
          <cell r="U2657">
            <v>0</v>
          </cell>
          <cell r="V2657">
            <v>0</v>
          </cell>
          <cell r="W2657">
            <v>0</v>
          </cell>
          <cell r="X2657">
            <v>0</v>
          </cell>
          <cell r="Y2657">
            <v>0</v>
          </cell>
          <cell r="Z2657">
            <v>0</v>
          </cell>
          <cell r="AA2657">
            <v>0</v>
          </cell>
          <cell r="AB2657">
            <v>0</v>
          </cell>
          <cell r="AC2657">
            <v>0</v>
          </cell>
          <cell r="AD2657">
            <v>0</v>
          </cell>
          <cell r="AE2657">
            <v>0</v>
          </cell>
          <cell r="AF2657">
            <v>0</v>
          </cell>
          <cell r="AG2657">
            <v>0</v>
          </cell>
          <cell r="AH2657">
            <v>0</v>
          </cell>
          <cell r="AI2657">
            <v>0</v>
          </cell>
        </row>
        <row r="2658">
          <cell r="C2658" t="str">
            <v>SL1146700</v>
          </cell>
          <cell r="D2658">
            <v>0</v>
          </cell>
          <cell r="E2658">
            <v>0</v>
          </cell>
          <cell r="F2658">
            <v>0</v>
          </cell>
          <cell r="G2658">
            <v>0</v>
          </cell>
          <cell r="J2658">
            <v>0</v>
          </cell>
          <cell r="K2658">
            <v>0</v>
          </cell>
          <cell r="L2658">
            <v>0</v>
          </cell>
          <cell r="M2658">
            <v>0</v>
          </cell>
          <cell r="N2658">
            <v>0</v>
          </cell>
          <cell r="O2658">
            <v>0</v>
          </cell>
          <cell r="P2658">
            <v>0</v>
          </cell>
          <cell r="Q2658">
            <v>0</v>
          </cell>
          <cell r="R2658">
            <v>0</v>
          </cell>
          <cell r="S2658">
            <v>0</v>
          </cell>
          <cell r="T2658">
            <v>0</v>
          </cell>
          <cell r="U2658">
            <v>0</v>
          </cell>
          <cell r="V2658">
            <v>0</v>
          </cell>
          <cell r="W2658">
            <v>0</v>
          </cell>
          <cell r="X2658">
            <v>0</v>
          </cell>
          <cell r="Y2658">
            <v>0</v>
          </cell>
          <cell r="Z2658">
            <v>0</v>
          </cell>
          <cell r="AA2658">
            <v>0</v>
          </cell>
          <cell r="AB2658">
            <v>0</v>
          </cell>
          <cell r="AC2658">
            <v>0</v>
          </cell>
          <cell r="AD2658">
            <v>0</v>
          </cell>
          <cell r="AE2658">
            <v>0</v>
          </cell>
          <cell r="AF2658">
            <v>0</v>
          </cell>
          <cell r="AG2658">
            <v>0</v>
          </cell>
          <cell r="AH2658">
            <v>0</v>
          </cell>
          <cell r="AI2658">
            <v>0</v>
          </cell>
        </row>
        <row r="2659">
          <cell r="C2659" t="str">
            <v>SL1146800</v>
          </cell>
          <cell r="D2659">
            <v>0</v>
          </cell>
          <cell r="E2659">
            <v>0</v>
          </cell>
          <cell r="F2659">
            <v>0</v>
          </cell>
          <cell r="G2659">
            <v>0</v>
          </cell>
          <cell r="J2659">
            <v>0</v>
          </cell>
          <cell r="K2659">
            <v>0</v>
          </cell>
          <cell r="L2659">
            <v>0</v>
          </cell>
          <cell r="M2659">
            <v>0</v>
          </cell>
          <cell r="N2659">
            <v>0</v>
          </cell>
          <cell r="O2659">
            <v>0</v>
          </cell>
          <cell r="P2659">
            <v>0</v>
          </cell>
          <cell r="Q2659">
            <v>0</v>
          </cell>
          <cell r="R2659">
            <v>0</v>
          </cell>
          <cell r="S2659">
            <v>0</v>
          </cell>
          <cell r="T2659">
            <v>0</v>
          </cell>
          <cell r="U2659">
            <v>0</v>
          </cell>
          <cell r="V2659">
            <v>0</v>
          </cell>
          <cell r="W2659">
            <v>0</v>
          </cell>
          <cell r="X2659">
            <v>0</v>
          </cell>
          <cell r="Y2659">
            <v>0</v>
          </cell>
          <cell r="Z2659">
            <v>0</v>
          </cell>
          <cell r="AA2659">
            <v>0</v>
          </cell>
          <cell r="AB2659">
            <v>0</v>
          </cell>
          <cell r="AC2659">
            <v>0</v>
          </cell>
          <cell r="AD2659">
            <v>0</v>
          </cell>
          <cell r="AE2659">
            <v>0</v>
          </cell>
          <cell r="AF2659">
            <v>0</v>
          </cell>
          <cell r="AG2659">
            <v>0</v>
          </cell>
          <cell r="AH2659">
            <v>0</v>
          </cell>
          <cell r="AI2659">
            <v>0</v>
          </cell>
        </row>
        <row r="2660">
          <cell r="C2660" t="str">
            <v>SL1146900</v>
          </cell>
          <cell r="D2660">
            <v>0</v>
          </cell>
          <cell r="E2660">
            <v>0</v>
          </cell>
          <cell r="F2660">
            <v>0</v>
          </cell>
          <cell r="G2660">
            <v>0</v>
          </cell>
          <cell r="J2660">
            <v>0</v>
          </cell>
          <cell r="K2660">
            <v>0</v>
          </cell>
          <cell r="L2660">
            <v>0</v>
          </cell>
          <cell r="M2660">
            <v>0</v>
          </cell>
          <cell r="N2660">
            <v>0</v>
          </cell>
          <cell r="O2660">
            <v>0</v>
          </cell>
          <cell r="P2660">
            <v>0</v>
          </cell>
          <cell r="Q2660">
            <v>0</v>
          </cell>
          <cell r="R2660">
            <v>0</v>
          </cell>
          <cell r="S2660">
            <v>0</v>
          </cell>
          <cell r="T2660">
            <v>0</v>
          </cell>
          <cell r="U2660">
            <v>0</v>
          </cell>
          <cell r="V2660">
            <v>0</v>
          </cell>
          <cell r="W2660">
            <v>0</v>
          </cell>
          <cell r="X2660">
            <v>0</v>
          </cell>
          <cell r="Y2660">
            <v>0</v>
          </cell>
          <cell r="Z2660">
            <v>0</v>
          </cell>
          <cell r="AA2660">
            <v>0</v>
          </cell>
          <cell r="AB2660">
            <v>0</v>
          </cell>
          <cell r="AC2660">
            <v>0</v>
          </cell>
          <cell r="AD2660">
            <v>0</v>
          </cell>
          <cell r="AE2660">
            <v>0</v>
          </cell>
          <cell r="AF2660">
            <v>0</v>
          </cell>
          <cell r="AG2660">
            <v>0</v>
          </cell>
          <cell r="AH2660">
            <v>0</v>
          </cell>
          <cell r="AI2660">
            <v>0</v>
          </cell>
        </row>
        <row r="2661">
          <cell r="C2661" t="str">
            <v>SL1147000</v>
          </cell>
          <cell r="D2661">
            <v>0</v>
          </cell>
          <cell r="E2661">
            <v>0</v>
          </cell>
          <cell r="F2661">
            <v>0</v>
          </cell>
          <cell r="G2661">
            <v>0</v>
          </cell>
          <cell r="J2661">
            <v>0</v>
          </cell>
          <cell r="K2661">
            <v>0</v>
          </cell>
          <cell r="L2661">
            <v>0</v>
          </cell>
          <cell r="M2661">
            <v>0</v>
          </cell>
          <cell r="N2661">
            <v>0</v>
          </cell>
          <cell r="O2661">
            <v>0</v>
          </cell>
          <cell r="P2661">
            <v>0</v>
          </cell>
          <cell r="Q2661">
            <v>0</v>
          </cell>
          <cell r="R2661">
            <v>0</v>
          </cell>
          <cell r="S2661">
            <v>0</v>
          </cell>
          <cell r="T2661">
            <v>0</v>
          </cell>
          <cell r="U2661">
            <v>0</v>
          </cell>
          <cell r="V2661">
            <v>0</v>
          </cell>
          <cell r="W2661">
            <v>0</v>
          </cell>
          <cell r="X2661">
            <v>0</v>
          </cell>
          <cell r="Y2661">
            <v>0</v>
          </cell>
          <cell r="Z2661">
            <v>0</v>
          </cell>
          <cell r="AA2661">
            <v>0</v>
          </cell>
          <cell r="AB2661">
            <v>0</v>
          </cell>
          <cell r="AC2661">
            <v>0</v>
          </cell>
          <cell r="AD2661">
            <v>0</v>
          </cell>
          <cell r="AE2661">
            <v>0</v>
          </cell>
          <cell r="AF2661">
            <v>0</v>
          </cell>
          <cell r="AG2661">
            <v>0</v>
          </cell>
          <cell r="AH2661">
            <v>0</v>
          </cell>
          <cell r="AI2661">
            <v>0</v>
          </cell>
        </row>
        <row r="2662">
          <cell r="C2662" t="str">
            <v>SL1147100</v>
          </cell>
          <cell r="D2662">
            <v>0</v>
          </cell>
          <cell r="E2662">
            <v>0</v>
          </cell>
          <cell r="F2662">
            <v>0</v>
          </cell>
          <cell r="G2662">
            <v>0</v>
          </cell>
          <cell r="J2662">
            <v>0</v>
          </cell>
          <cell r="K2662">
            <v>0</v>
          </cell>
          <cell r="L2662">
            <v>0</v>
          </cell>
          <cell r="M2662">
            <v>0</v>
          </cell>
          <cell r="N2662">
            <v>0</v>
          </cell>
          <cell r="O2662">
            <v>0</v>
          </cell>
          <cell r="P2662">
            <v>0</v>
          </cell>
          <cell r="Q2662">
            <v>0</v>
          </cell>
          <cell r="R2662">
            <v>0</v>
          </cell>
          <cell r="S2662">
            <v>0</v>
          </cell>
          <cell r="T2662">
            <v>0</v>
          </cell>
          <cell r="U2662">
            <v>0</v>
          </cell>
          <cell r="V2662">
            <v>0</v>
          </cell>
          <cell r="W2662">
            <v>0</v>
          </cell>
          <cell r="X2662">
            <v>0</v>
          </cell>
          <cell r="Y2662">
            <v>0</v>
          </cell>
          <cell r="Z2662">
            <v>0</v>
          </cell>
          <cell r="AA2662">
            <v>0</v>
          </cell>
          <cell r="AB2662">
            <v>0</v>
          </cell>
          <cell r="AC2662">
            <v>0</v>
          </cell>
          <cell r="AD2662">
            <v>0</v>
          </cell>
          <cell r="AE2662">
            <v>0</v>
          </cell>
          <cell r="AF2662">
            <v>0</v>
          </cell>
          <cell r="AG2662">
            <v>0</v>
          </cell>
          <cell r="AH2662">
            <v>0</v>
          </cell>
          <cell r="AI2662">
            <v>0</v>
          </cell>
        </row>
        <row r="2663">
          <cell r="C2663" t="str">
            <v>SL1147200</v>
          </cell>
          <cell r="D2663">
            <v>0</v>
          </cell>
          <cell r="E2663">
            <v>0</v>
          </cell>
          <cell r="F2663">
            <v>0</v>
          </cell>
          <cell r="G2663">
            <v>0</v>
          </cell>
          <cell r="J2663">
            <v>0</v>
          </cell>
          <cell r="K2663">
            <v>0</v>
          </cell>
          <cell r="L2663">
            <v>0</v>
          </cell>
          <cell r="M2663">
            <v>0</v>
          </cell>
          <cell r="N2663">
            <v>0</v>
          </cell>
          <cell r="O2663">
            <v>0</v>
          </cell>
          <cell r="P2663">
            <v>0</v>
          </cell>
          <cell r="Q2663">
            <v>0</v>
          </cell>
          <cell r="R2663">
            <v>0</v>
          </cell>
          <cell r="S2663">
            <v>0</v>
          </cell>
          <cell r="T2663">
            <v>0</v>
          </cell>
          <cell r="U2663">
            <v>0</v>
          </cell>
          <cell r="V2663">
            <v>0</v>
          </cell>
          <cell r="W2663">
            <v>0</v>
          </cell>
          <cell r="X2663">
            <v>0</v>
          </cell>
          <cell r="Y2663">
            <v>0</v>
          </cell>
          <cell r="Z2663">
            <v>0</v>
          </cell>
          <cell r="AA2663">
            <v>0</v>
          </cell>
          <cell r="AB2663">
            <v>0</v>
          </cell>
          <cell r="AC2663">
            <v>0</v>
          </cell>
          <cell r="AD2663">
            <v>0</v>
          </cell>
          <cell r="AE2663">
            <v>0</v>
          </cell>
          <cell r="AF2663">
            <v>0</v>
          </cell>
          <cell r="AG2663">
            <v>0</v>
          </cell>
          <cell r="AH2663">
            <v>0</v>
          </cell>
          <cell r="AI2663">
            <v>0</v>
          </cell>
        </row>
        <row r="2664">
          <cell r="C2664" t="str">
            <v>SL1147300</v>
          </cell>
          <cell r="D2664">
            <v>0</v>
          </cell>
          <cell r="E2664">
            <v>0</v>
          </cell>
          <cell r="F2664">
            <v>0</v>
          </cell>
          <cell r="G2664">
            <v>0</v>
          </cell>
          <cell r="J2664">
            <v>0</v>
          </cell>
          <cell r="K2664">
            <v>0</v>
          </cell>
          <cell r="L2664">
            <v>0</v>
          </cell>
          <cell r="M2664">
            <v>0</v>
          </cell>
          <cell r="N2664">
            <v>0</v>
          </cell>
          <cell r="O2664">
            <v>0</v>
          </cell>
          <cell r="P2664">
            <v>0</v>
          </cell>
          <cell r="Q2664">
            <v>0</v>
          </cell>
          <cell r="R2664">
            <v>0</v>
          </cell>
          <cell r="S2664">
            <v>0</v>
          </cell>
          <cell r="T2664">
            <v>0</v>
          </cell>
          <cell r="U2664">
            <v>0</v>
          </cell>
          <cell r="V2664">
            <v>0</v>
          </cell>
          <cell r="W2664">
            <v>0</v>
          </cell>
          <cell r="X2664">
            <v>0</v>
          </cell>
          <cell r="Y2664">
            <v>0</v>
          </cell>
          <cell r="Z2664">
            <v>0</v>
          </cell>
          <cell r="AA2664">
            <v>0</v>
          </cell>
          <cell r="AB2664">
            <v>0</v>
          </cell>
          <cell r="AC2664">
            <v>0</v>
          </cell>
          <cell r="AD2664">
            <v>0</v>
          </cell>
          <cell r="AE2664">
            <v>0</v>
          </cell>
          <cell r="AF2664">
            <v>0</v>
          </cell>
          <cell r="AG2664">
            <v>0</v>
          </cell>
          <cell r="AH2664">
            <v>0</v>
          </cell>
          <cell r="AI2664">
            <v>0</v>
          </cell>
        </row>
        <row r="2665">
          <cell r="C2665" t="str">
            <v>SL1147400</v>
          </cell>
          <cell r="D2665">
            <v>0</v>
          </cell>
          <cell r="E2665">
            <v>0</v>
          </cell>
          <cell r="F2665">
            <v>0</v>
          </cell>
          <cell r="G2665">
            <v>0</v>
          </cell>
          <cell r="J2665">
            <v>0</v>
          </cell>
          <cell r="K2665">
            <v>0</v>
          </cell>
          <cell r="L2665">
            <v>0</v>
          </cell>
          <cell r="M2665">
            <v>0</v>
          </cell>
          <cell r="N2665">
            <v>0</v>
          </cell>
          <cell r="O2665">
            <v>0</v>
          </cell>
          <cell r="P2665">
            <v>0</v>
          </cell>
          <cell r="Q2665">
            <v>0</v>
          </cell>
          <cell r="R2665">
            <v>0</v>
          </cell>
          <cell r="S2665">
            <v>0</v>
          </cell>
          <cell r="T2665">
            <v>0</v>
          </cell>
          <cell r="U2665">
            <v>0</v>
          </cell>
          <cell r="V2665">
            <v>0</v>
          </cell>
          <cell r="W2665">
            <v>0</v>
          </cell>
          <cell r="X2665">
            <v>0</v>
          </cell>
          <cell r="Y2665">
            <v>0</v>
          </cell>
          <cell r="Z2665">
            <v>0</v>
          </cell>
          <cell r="AA2665">
            <v>0</v>
          </cell>
          <cell r="AB2665">
            <v>0</v>
          </cell>
          <cell r="AC2665">
            <v>0</v>
          </cell>
          <cell r="AD2665">
            <v>0</v>
          </cell>
          <cell r="AE2665">
            <v>0</v>
          </cell>
          <cell r="AF2665">
            <v>0</v>
          </cell>
          <cell r="AG2665">
            <v>0</v>
          </cell>
          <cell r="AH2665">
            <v>0</v>
          </cell>
          <cell r="AI2665">
            <v>0</v>
          </cell>
        </row>
        <row r="2666">
          <cell r="C2666" t="str">
            <v>SL1147500</v>
          </cell>
          <cell r="D2666">
            <v>0</v>
          </cell>
          <cell r="E2666">
            <v>0</v>
          </cell>
          <cell r="F2666">
            <v>0</v>
          </cell>
          <cell r="G2666">
            <v>0</v>
          </cell>
          <cell r="J2666">
            <v>0</v>
          </cell>
          <cell r="K2666">
            <v>0</v>
          </cell>
          <cell r="L2666">
            <v>0</v>
          </cell>
          <cell r="M2666">
            <v>0</v>
          </cell>
          <cell r="N2666">
            <v>0</v>
          </cell>
          <cell r="O2666">
            <v>0</v>
          </cell>
          <cell r="P2666">
            <v>0</v>
          </cell>
          <cell r="Q2666">
            <v>0</v>
          </cell>
          <cell r="R2666">
            <v>0</v>
          </cell>
          <cell r="S2666">
            <v>0</v>
          </cell>
          <cell r="T2666">
            <v>0</v>
          </cell>
          <cell r="U2666">
            <v>0</v>
          </cell>
          <cell r="V2666">
            <v>0</v>
          </cell>
          <cell r="W2666">
            <v>0</v>
          </cell>
          <cell r="X2666">
            <v>0</v>
          </cell>
          <cell r="Y2666">
            <v>0</v>
          </cell>
          <cell r="Z2666">
            <v>0</v>
          </cell>
          <cell r="AA2666">
            <v>0</v>
          </cell>
          <cell r="AB2666">
            <v>0</v>
          </cell>
          <cell r="AC2666">
            <v>0</v>
          </cell>
          <cell r="AD2666">
            <v>0</v>
          </cell>
          <cell r="AE2666">
            <v>0</v>
          </cell>
          <cell r="AF2666">
            <v>0</v>
          </cell>
          <cell r="AG2666">
            <v>0</v>
          </cell>
          <cell r="AH2666">
            <v>0</v>
          </cell>
          <cell r="AI2666">
            <v>0</v>
          </cell>
        </row>
        <row r="2667">
          <cell r="C2667" t="str">
            <v>SL1147600</v>
          </cell>
          <cell r="D2667">
            <v>0</v>
          </cell>
          <cell r="E2667">
            <v>0</v>
          </cell>
          <cell r="F2667">
            <v>0</v>
          </cell>
          <cell r="G2667">
            <v>0</v>
          </cell>
          <cell r="J2667">
            <v>0</v>
          </cell>
          <cell r="K2667">
            <v>0</v>
          </cell>
          <cell r="L2667">
            <v>0</v>
          </cell>
          <cell r="M2667">
            <v>0</v>
          </cell>
          <cell r="N2667">
            <v>0</v>
          </cell>
          <cell r="O2667">
            <v>0</v>
          </cell>
          <cell r="P2667">
            <v>0</v>
          </cell>
          <cell r="Q2667">
            <v>0</v>
          </cell>
          <cell r="R2667">
            <v>0</v>
          </cell>
          <cell r="S2667">
            <v>0</v>
          </cell>
          <cell r="T2667">
            <v>0</v>
          </cell>
          <cell r="U2667">
            <v>0</v>
          </cell>
          <cell r="V2667">
            <v>0</v>
          </cell>
          <cell r="W2667">
            <v>0</v>
          </cell>
          <cell r="X2667">
            <v>0</v>
          </cell>
          <cell r="Y2667">
            <v>0</v>
          </cell>
          <cell r="Z2667">
            <v>0</v>
          </cell>
          <cell r="AA2667">
            <v>0</v>
          </cell>
          <cell r="AB2667">
            <v>0</v>
          </cell>
          <cell r="AC2667">
            <v>0</v>
          </cell>
          <cell r="AD2667">
            <v>0</v>
          </cell>
          <cell r="AE2667">
            <v>0</v>
          </cell>
          <cell r="AF2667">
            <v>0</v>
          </cell>
          <cell r="AG2667">
            <v>0</v>
          </cell>
          <cell r="AH2667">
            <v>0</v>
          </cell>
          <cell r="AI2667">
            <v>0</v>
          </cell>
        </row>
        <row r="2668">
          <cell r="C2668" t="str">
            <v>SL1147700</v>
          </cell>
          <cell r="D2668">
            <v>0</v>
          </cell>
          <cell r="E2668">
            <v>0</v>
          </cell>
          <cell r="F2668">
            <v>0</v>
          </cell>
          <cell r="G2668">
            <v>0</v>
          </cell>
          <cell r="J2668">
            <v>0</v>
          </cell>
          <cell r="K2668">
            <v>0</v>
          </cell>
          <cell r="L2668">
            <v>0</v>
          </cell>
          <cell r="M2668">
            <v>0</v>
          </cell>
          <cell r="N2668">
            <v>0</v>
          </cell>
          <cell r="O2668">
            <v>0</v>
          </cell>
          <cell r="P2668">
            <v>0</v>
          </cell>
          <cell r="Q2668">
            <v>0</v>
          </cell>
          <cell r="R2668">
            <v>0</v>
          </cell>
          <cell r="S2668">
            <v>0</v>
          </cell>
          <cell r="T2668">
            <v>0</v>
          </cell>
          <cell r="U2668">
            <v>0</v>
          </cell>
          <cell r="V2668">
            <v>0</v>
          </cell>
          <cell r="W2668">
            <v>0</v>
          </cell>
          <cell r="X2668">
            <v>0</v>
          </cell>
          <cell r="Y2668">
            <v>0</v>
          </cell>
          <cell r="Z2668">
            <v>0</v>
          </cell>
          <cell r="AA2668">
            <v>0</v>
          </cell>
          <cell r="AB2668">
            <v>0</v>
          </cell>
          <cell r="AC2668">
            <v>0</v>
          </cell>
          <cell r="AD2668">
            <v>0</v>
          </cell>
          <cell r="AE2668">
            <v>0</v>
          </cell>
          <cell r="AF2668">
            <v>0</v>
          </cell>
          <cell r="AG2668">
            <v>0</v>
          </cell>
          <cell r="AH2668">
            <v>0</v>
          </cell>
          <cell r="AI2668">
            <v>0</v>
          </cell>
        </row>
        <row r="2669">
          <cell r="C2669" t="str">
            <v>SL1147800</v>
          </cell>
          <cell r="D2669">
            <v>0</v>
          </cell>
          <cell r="E2669">
            <v>0</v>
          </cell>
          <cell r="F2669">
            <v>0</v>
          </cell>
          <cell r="G2669">
            <v>0</v>
          </cell>
          <cell r="J2669">
            <v>0</v>
          </cell>
          <cell r="K2669">
            <v>0</v>
          </cell>
          <cell r="L2669">
            <v>0</v>
          </cell>
          <cell r="M2669">
            <v>0</v>
          </cell>
          <cell r="N2669">
            <v>0</v>
          </cell>
          <cell r="O2669">
            <v>0</v>
          </cell>
          <cell r="P2669">
            <v>0</v>
          </cell>
          <cell r="Q2669">
            <v>0</v>
          </cell>
          <cell r="R2669">
            <v>0</v>
          </cell>
          <cell r="S2669">
            <v>0</v>
          </cell>
          <cell r="T2669">
            <v>0</v>
          </cell>
          <cell r="U2669">
            <v>0</v>
          </cell>
          <cell r="V2669">
            <v>0</v>
          </cell>
          <cell r="W2669">
            <v>0</v>
          </cell>
          <cell r="X2669">
            <v>0</v>
          </cell>
          <cell r="Y2669">
            <v>0</v>
          </cell>
          <cell r="Z2669">
            <v>0</v>
          </cell>
          <cell r="AA2669">
            <v>0</v>
          </cell>
          <cell r="AB2669">
            <v>0</v>
          </cell>
          <cell r="AC2669">
            <v>0</v>
          </cell>
          <cell r="AD2669">
            <v>0</v>
          </cell>
          <cell r="AE2669">
            <v>0</v>
          </cell>
          <cell r="AF2669">
            <v>0</v>
          </cell>
          <cell r="AG2669">
            <v>0</v>
          </cell>
          <cell r="AH2669">
            <v>0</v>
          </cell>
          <cell r="AI2669">
            <v>0</v>
          </cell>
        </row>
        <row r="2670">
          <cell r="C2670" t="str">
            <v>SL1147900</v>
          </cell>
          <cell r="D2670">
            <v>0</v>
          </cell>
          <cell r="E2670">
            <v>0</v>
          </cell>
          <cell r="F2670">
            <v>0</v>
          </cell>
          <cell r="G2670">
            <v>0</v>
          </cell>
          <cell r="J2670">
            <v>0</v>
          </cell>
          <cell r="K2670">
            <v>0</v>
          </cell>
          <cell r="L2670">
            <v>0</v>
          </cell>
          <cell r="M2670">
            <v>0</v>
          </cell>
          <cell r="N2670">
            <v>0</v>
          </cell>
          <cell r="O2670">
            <v>0</v>
          </cell>
          <cell r="P2670">
            <v>0</v>
          </cell>
          <cell r="Q2670">
            <v>0</v>
          </cell>
          <cell r="R2670">
            <v>0</v>
          </cell>
          <cell r="S2670">
            <v>0</v>
          </cell>
          <cell r="T2670">
            <v>0</v>
          </cell>
          <cell r="U2670">
            <v>0</v>
          </cell>
          <cell r="V2670">
            <v>0</v>
          </cell>
          <cell r="W2670">
            <v>0</v>
          </cell>
          <cell r="X2670">
            <v>0</v>
          </cell>
          <cell r="Y2670">
            <v>0</v>
          </cell>
          <cell r="Z2670">
            <v>0</v>
          </cell>
          <cell r="AA2670">
            <v>0</v>
          </cell>
          <cell r="AB2670">
            <v>0</v>
          </cell>
          <cell r="AC2670">
            <v>0</v>
          </cell>
          <cell r="AD2670">
            <v>0</v>
          </cell>
          <cell r="AE2670">
            <v>0</v>
          </cell>
          <cell r="AF2670">
            <v>0</v>
          </cell>
          <cell r="AG2670">
            <v>0</v>
          </cell>
          <cell r="AH2670">
            <v>0</v>
          </cell>
          <cell r="AI2670">
            <v>0</v>
          </cell>
        </row>
        <row r="2671">
          <cell r="C2671" t="str">
            <v>SL1148000</v>
          </cell>
          <cell r="D2671">
            <v>0</v>
          </cell>
          <cell r="E2671">
            <v>0</v>
          </cell>
          <cell r="F2671">
            <v>0</v>
          </cell>
          <cell r="G2671">
            <v>0</v>
          </cell>
          <cell r="J2671">
            <v>0</v>
          </cell>
          <cell r="K2671">
            <v>0</v>
          </cell>
          <cell r="L2671">
            <v>0</v>
          </cell>
          <cell r="M2671">
            <v>0</v>
          </cell>
          <cell r="N2671">
            <v>0</v>
          </cell>
          <cell r="O2671">
            <v>0</v>
          </cell>
          <cell r="P2671">
            <v>0</v>
          </cell>
          <cell r="Q2671">
            <v>0</v>
          </cell>
          <cell r="R2671">
            <v>0</v>
          </cell>
          <cell r="S2671">
            <v>0</v>
          </cell>
          <cell r="T2671">
            <v>0</v>
          </cell>
          <cell r="U2671">
            <v>0</v>
          </cell>
          <cell r="V2671">
            <v>0</v>
          </cell>
          <cell r="W2671">
            <v>0</v>
          </cell>
          <cell r="X2671">
            <v>0</v>
          </cell>
          <cell r="Y2671">
            <v>0</v>
          </cell>
          <cell r="Z2671">
            <v>0</v>
          </cell>
          <cell r="AA2671">
            <v>0</v>
          </cell>
          <cell r="AB2671">
            <v>0</v>
          </cell>
          <cell r="AC2671">
            <v>0</v>
          </cell>
          <cell r="AD2671">
            <v>0</v>
          </cell>
          <cell r="AE2671">
            <v>0</v>
          </cell>
          <cell r="AF2671">
            <v>0</v>
          </cell>
          <cell r="AG2671">
            <v>0</v>
          </cell>
          <cell r="AH2671">
            <v>0</v>
          </cell>
          <cell r="AI2671">
            <v>0</v>
          </cell>
        </row>
        <row r="2672">
          <cell r="C2672" t="str">
            <v>SL1148100</v>
          </cell>
          <cell r="D2672">
            <v>0</v>
          </cell>
          <cell r="E2672">
            <v>0</v>
          </cell>
          <cell r="F2672">
            <v>0</v>
          </cell>
          <cell r="G2672">
            <v>0</v>
          </cell>
          <cell r="J2672">
            <v>0</v>
          </cell>
          <cell r="K2672">
            <v>0</v>
          </cell>
          <cell r="L2672">
            <v>0</v>
          </cell>
          <cell r="M2672">
            <v>0</v>
          </cell>
          <cell r="N2672">
            <v>0</v>
          </cell>
          <cell r="O2672">
            <v>0</v>
          </cell>
          <cell r="P2672">
            <v>0</v>
          </cell>
          <cell r="Q2672">
            <v>0</v>
          </cell>
          <cell r="R2672">
            <v>0</v>
          </cell>
          <cell r="S2672">
            <v>0</v>
          </cell>
          <cell r="T2672">
            <v>0</v>
          </cell>
          <cell r="U2672">
            <v>0</v>
          </cell>
          <cell r="V2672">
            <v>0</v>
          </cell>
          <cell r="W2672">
            <v>0</v>
          </cell>
          <cell r="X2672">
            <v>0</v>
          </cell>
          <cell r="Y2672">
            <v>0</v>
          </cell>
          <cell r="Z2672">
            <v>0</v>
          </cell>
          <cell r="AA2672">
            <v>0</v>
          </cell>
          <cell r="AB2672">
            <v>0</v>
          </cell>
          <cell r="AC2672">
            <v>0</v>
          </cell>
          <cell r="AD2672">
            <v>0</v>
          </cell>
          <cell r="AE2672">
            <v>0</v>
          </cell>
          <cell r="AF2672">
            <v>0</v>
          </cell>
          <cell r="AG2672">
            <v>0</v>
          </cell>
          <cell r="AH2672">
            <v>0</v>
          </cell>
          <cell r="AI2672">
            <v>0</v>
          </cell>
        </row>
        <row r="2673">
          <cell r="C2673" t="str">
            <v>SL1148200</v>
          </cell>
          <cell r="D2673">
            <v>0</v>
          </cell>
          <cell r="E2673">
            <v>0</v>
          </cell>
          <cell r="F2673">
            <v>0</v>
          </cell>
          <cell r="G2673">
            <v>0</v>
          </cell>
          <cell r="J2673">
            <v>0</v>
          </cell>
          <cell r="K2673">
            <v>0</v>
          </cell>
          <cell r="L2673">
            <v>0</v>
          </cell>
          <cell r="M2673">
            <v>0</v>
          </cell>
          <cell r="N2673">
            <v>0</v>
          </cell>
          <cell r="O2673">
            <v>0</v>
          </cell>
          <cell r="P2673">
            <v>0</v>
          </cell>
          <cell r="Q2673">
            <v>0</v>
          </cell>
          <cell r="R2673">
            <v>0</v>
          </cell>
          <cell r="S2673">
            <v>0</v>
          </cell>
          <cell r="T2673">
            <v>0</v>
          </cell>
          <cell r="U2673">
            <v>0</v>
          </cell>
          <cell r="V2673">
            <v>0</v>
          </cell>
          <cell r="W2673">
            <v>0</v>
          </cell>
          <cell r="X2673">
            <v>0</v>
          </cell>
          <cell r="Y2673">
            <v>0</v>
          </cell>
          <cell r="Z2673">
            <v>0</v>
          </cell>
          <cell r="AA2673">
            <v>0</v>
          </cell>
          <cell r="AB2673">
            <v>0</v>
          </cell>
          <cell r="AC2673">
            <v>0</v>
          </cell>
          <cell r="AD2673">
            <v>0</v>
          </cell>
          <cell r="AE2673">
            <v>0</v>
          </cell>
          <cell r="AF2673">
            <v>0</v>
          </cell>
          <cell r="AG2673">
            <v>0</v>
          </cell>
          <cell r="AH2673">
            <v>0</v>
          </cell>
          <cell r="AI2673">
            <v>0</v>
          </cell>
        </row>
        <row r="2674">
          <cell r="C2674" t="str">
            <v>SL1148300</v>
          </cell>
          <cell r="D2674">
            <v>0</v>
          </cell>
          <cell r="E2674">
            <v>0</v>
          </cell>
          <cell r="F2674">
            <v>0</v>
          </cell>
          <cell r="G2674">
            <v>0</v>
          </cell>
          <cell r="J2674">
            <v>0</v>
          </cell>
          <cell r="K2674">
            <v>0</v>
          </cell>
          <cell r="L2674">
            <v>0</v>
          </cell>
          <cell r="M2674">
            <v>0</v>
          </cell>
          <cell r="N2674">
            <v>0</v>
          </cell>
          <cell r="O2674">
            <v>0</v>
          </cell>
          <cell r="P2674">
            <v>0</v>
          </cell>
          <cell r="Q2674">
            <v>0</v>
          </cell>
          <cell r="R2674">
            <v>0</v>
          </cell>
          <cell r="S2674">
            <v>0</v>
          </cell>
          <cell r="T2674">
            <v>0</v>
          </cell>
          <cell r="U2674">
            <v>0</v>
          </cell>
          <cell r="V2674">
            <v>0</v>
          </cell>
          <cell r="W2674">
            <v>0</v>
          </cell>
          <cell r="X2674">
            <v>0</v>
          </cell>
          <cell r="Y2674">
            <v>0</v>
          </cell>
          <cell r="Z2674">
            <v>0</v>
          </cell>
          <cell r="AA2674">
            <v>0</v>
          </cell>
          <cell r="AB2674">
            <v>0</v>
          </cell>
          <cell r="AC2674">
            <v>0</v>
          </cell>
          <cell r="AD2674">
            <v>0</v>
          </cell>
          <cell r="AE2674">
            <v>0</v>
          </cell>
          <cell r="AF2674">
            <v>0</v>
          </cell>
          <cell r="AG2674">
            <v>0</v>
          </cell>
          <cell r="AH2674">
            <v>0</v>
          </cell>
          <cell r="AI2674">
            <v>0</v>
          </cell>
        </row>
        <row r="2675">
          <cell r="C2675" t="str">
            <v>SL1148400</v>
          </cell>
          <cell r="D2675">
            <v>0</v>
          </cell>
          <cell r="E2675">
            <v>0</v>
          </cell>
          <cell r="F2675">
            <v>0</v>
          </cell>
          <cell r="G2675">
            <v>0</v>
          </cell>
          <cell r="J2675">
            <v>0</v>
          </cell>
          <cell r="K2675">
            <v>0</v>
          </cell>
          <cell r="L2675">
            <v>0</v>
          </cell>
          <cell r="M2675">
            <v>0</v>
          </cell>
          <cell r="N2675">
            <v>0</v>
          </cell>
          <cell r="O2675">
            <v>0</v>
          </cell>
          <cell r="P2675">
            <v>0</v>
          </cell>
          <cell r="Q2675">
            <v>0</v>
          </cell>
          <cell r="R2675">
            <v>0</v>
          </cell>
          <cell r="S2675">
            <v>0</v>
          </cell>
          <cell r="T2675">
            <v>0</v>
          </cell>
          <cell r="U2675">
            <v>0</v>
          </cell>
          <cell r="V2675">
            <v>0</v>
          </cell>
          <cell r="W2675">
            <v>0</v>
          </cell>
          <cell r="X2675">
            <v>0</v>
          </cell>
          <cell r="Y2675">
            <v>0</v>
          </cell>
          <cell r="Z2675">
            <v>0</v>
          </cell>
          <cell r="AA2675">
            <v>0</v>
          </cell>
          <cell r="AB2675">
            <v>0</v>
          </cell>
          <cell r="AC2675">
            <v>0</v>
          </cell>
          <cell r="AD2675">
            <v>0</v>
          </cell>
          <cell r="AE2675">
            <v>0</v>
          </cell>
          <cell r="AF2675">
            <v>0</v>
          </cell>
          <cell r="AG2675">
            <v>0</v>
          </cell>
          <cell r="AH2675">
            <v>0</v>
          </cell>
          <cell r="AI2675">
            <v>0</v>
          </cell>
        </row>
        <row r="2676">
          <cell r="C2676" t="str">
            <v>SL1148500</v>
          </cell>
          <cell r="D2676">
            <v>0</v>
          </cell>
          <cell r="E2676">
            <v>0</v>
          </cell>
          <cell r="F2676">
            <v>0</v>
          </cell>
          <cell r="G2676">
            <v>0</v>
          </cell>
          <cell r="J2676">
            <v>0</v>
          </cell>
          <cell r="K2676">
            <v>0</v>
          </cell>
          <cell r="L2676">
            <v>0</v>
          </cell>
          <cell r="M2676">
            <v>0</v>
          </cell>
          <cell r="N2676">
            <v>0</v>
          </cell>
          <cell r="O2676">
            <v>0</v>
          </cell>
          <cell r="P2676">
            <v>0</v>
          </cell>
          <cell r="Q2676">
            <v>0</v>
          </cell>
          <cell r="R2676">
            <v>0</v>
          </cell>
          <cell r="S2676">
            <v>0</v>
          </cell>
          <cell r="T2676">
            <v>0</v>
          </cell>
          <cell r="U2676">
            <v>0</v>
          </cell>
          <cell r="V2676">
            <v>0</v>
          </cell>
          <cell r="W2676">
            <v>0</v>
          </cell>
          <cell r="X2676">
            <v>0</v>
          </cell>
          <cell r="Y2676">
            <v>0</v>
          </cell>
          <cell r="Z2676">
            <v>0</v>
          </cell>
          <cell r="AA2676">
            <v>0</v>
          </cell>
          <cell r="AB2676">
            <v>0</v>
          </cell>
          <cell r="AC2676">
            <v>0</v>
          </cell>
          <cell r="AD2676">
            <v>0</v>
          </cell>
          <cell r="AE2676">
            <v>0</v>
          </cell>
          <cell r="AF2676">
            <v>0</v>
          </cell>
          <cell r="AG2676">
            <v>0</v>
          </cell>
          <cell r="AH2676">
            <v>0</v>
          </cell>
          <cell r="AI2676">
            <v>0</v>
          </cell>
        </row>
        <row r="2677">
          <cell r="C2677" t="str">
            <v>SL1148600</v>
          </cell>
          <cell r="D2677">
            <v>0</v>
          </cell>
          <cell r="E2677">
            <v>0</v>
          </cell>
          <cell r="F2677">
            <v>0</v>
          </cell>
          <cell r="G2677">
            <v>0</v>
          </cell>
          <cell r="J2677">
            <v>0</v>
          </cell>
          <cell r="K2677">
            <v>0</v>
          </cell>
          <cell r="L2677">
            <v>0</v>
          </cell>
          <cell r="M2677">
            <v>0</v>
          </cell>
          <cell r="N2677">
            <v>0</v>
          </cell>
          <cell r="O2677">
            <v>0</v>
          </cell>
          <cell r="P2677">
            <v>0</v>
          </cell>
          <cell r="Q2677">
            <v>0</v>
          </cell>
          <cell r="R2677">
            <v>0</v>
          </cell>
          <cell r="S2677">
            <v>0</v>
          </cell>
          <cell r="T2677">
            <v>0</v>
          </cell>
          <cell r="U2677">
            <v>0</v>
          </cell>
          <cell r="V2677">
            <v>0</v>
          </cell>
          <cell r="W2677">
            <v>0</v>
          </cell>
          <cell r="X2677">
            <v>0</v>
          </cell>
          <cell r="Y2677">
            <v>0</v>
          </cell>
          <cell r="Z2677">
            <v>0</v>
          </cell>
          <cell r="AA2677">
            <v>0</v>
          </cell>
          <cell r="AB2677">
            <v>0</v>
          </cell>
          <cell r="AC2677">
            <v>0</v>
          </cell>
          <cell r="AD2677">
            <v>0</v>
          </cell>
          <cell r="AE2677">
            <v>0</v>
          </cell>
          <cell r="AF2677">
            <v>0</v>
          </cell>
          <cell r="AG2677">
            <v>0</v>
          </cell>
          <cell r="AH2677">
            <v>0</v>
          </cell>
          <cell r="AI2677">
            <v>0</v>
          </cell>
        </row>
        <row r="2678">
          <cell r="C2678" t="str">
            <v>SL1148700</v>
          </cell>
          <cell r="D2678">
            <v>0</v>
          </cell>
          <cell r="E2678">
            <v>0</v>
          </cell>
          <cell r="F2678">
            <v>0</v>
          </cell>
          <cell r="G2678">
            <v>0</v>
          </cell>
          <cell r="J2678">
            <v>0</v>
          </cell>
          <cell r="K2678">
            <v>0</v>
          </cell>
          <cell r="L2678">
            <v>0</v>
          </cell>
          <cell r="M2678">
            <v>0</v>
          </cell>
          <cell r="N2678">
            <v>0</v>
          </cell>
          <cell r="O2678">
            <v>0</v>
          </cell>
          <cell r="P2678">
            <v>0</v>
          </cell>
          <cell r="Q2678">
            <v>0</v>
          </cell>
          <cell r="R2678">
            <v>0</v>
          </cell>
          <cell r="S2678">
            <v>0</v>
          </cell>
          <cell r="T2678">
            <v>0</v>
          </cell>
          <cell r="U2678">
            <v>0</v>
          </cell>
          <cell r="V2678">
            <v>0</v>
          </cell>
          <cell r="W2678">
            <v>0</v>
          </cell>
          <cell r="X2678">
            <v>0</v>
          </cell>
          <cell r="Y2678">
            <v>0</v>
          </cell>
          <cell r="Z2678">
            <v>0</v>
          </cell>
          <cell r="AA2678">
            <v>0</v>
          </cell>
          <cell r="AB2678">
            <v>0</v>
          </cell>
          <cell r="AC2678">
            <v>0</v>
          </cell>
          <cell r="AD2678">
            <v>0</v>
          </cell>
          <cell r="AE2678">
            <v>0</v>
          </cell>
          <cell r="AF2678">
            <v>0</v>
          </cell>
          <cell r="AG2678">
            <v>0</v>
          </cell>
          <cell r="AH2678">
            <v>0</v>
          </cell>
          <cell r="AI2678">
            <v>0</v>
          </cell>
        </row>
        <row r="2679">
          <cell r="C2679" t="str">
            <v>SL1148800</v>
          </cell>
          <cell r="D2679">
            <v>0</v>
          </cell>
          <cell r="E2679">
            <v>0</v>
          </cell>
          <cell r="F2679">
            <v>0</v>
          </cell>
          <cell r="G2679">
            <v>0</v>
          </cell>
          <cell r="J2679">
            <v>0</v>
          </cell>
          <cell r="K2679">
            <v>0</v>
          </cell>
          <cell r="L2679">
            <v>0</v>
          </cell>
          <cell r="M2679">
            <v>0</v>
          </cell>
          <cell r="N2679">
            <v>0</v>
          </cell>
          <cell r="O2679">
            <v>0</v>
          </cell>
          <cell r="P2679">
            <v>0</v>
          </cell>
          <cell r="Q2679">
            <v>0</v>
          </cell>
          <cell r="R2679">
            <v>0</v>
          </cell>
          <cell r="S2679">
            <v>0</v>
          </cell>
          <cell r="T2679">
            <v>0</v>
          </cell>
          <cell r="U2679">
            <v>0</v>
          </cell>
          <cell r="V2679">
            <v>0</v>
          </cell>
          <cell r="W2679">
            <v>0</v>
          </cell>
          <cell r="X2679">
            <v>0</v>
          </cell>
          <cell r="Y2679">
            <v>0</v>
          </cell>
          <cell r="Z2679">
            <v>0</v>
          </cell>
          <cell r="AA2679">
            <v>0</v>
          </cell>
          <cell r="AB2679">
            <v>0</v>
          </cell>
          <cell r="AC2679">
            <v>0</v>
          </cell>
          <cell r="AD2679">
            <v>0</v>
          </cell>
          <cell r="AE2679">
            <v>0</v>
          </cell>
          <cell r="AF2679">
            <v>0</v>
          </cell>
          <cell r="AG2679">
            <v>0</v>
          </cell>
          <cell r="AH2679">
            <v>0</v>
          </cell>
          <cell r="AI2679">
            <v>0</v>
          </cell>
        </row>
        <row r="2680">
          <cell r="C2680" t="str">
            <v>SL1148900</v>
          </cell>
          <cell r="D2680">
            <v>0</v>
          </cell>
          <cell r="E2680">
            <v>0</v>
          </cell>
          <cell r="F2680">
            <v>0</v>
          </cell>
          <cell r="G2680">
            <v>0</v>
          </cell>
          <cell r="J2680">
            <v>0</v>
          </cell>
          <cell r="K2680">
            <v>0</v>
          </cell>
          <cell r="L2680">
            <v>0</v>
          </cell>
          <cell r="M2680">
            <v>0</v>
          </cell>
          <cell r="N2680">
            <v>0</v>
          </cell>
          <cell r="O2680">
            <v>0</v>
          </cell>
          <cell r="P2680">
            <v>0</v>
          </cell>
          <cell r="Q2680">
            <v>0</v>
          </cell>
          <cell r="R2680">
            <v>0</v>
          </cell>
          <cell r="S2680">
            <v>0</v>
          </cell>
          <cell r="T2680">
            <v>0</v>
          </cell>
          <cell r="U2680">
            <v>0</v>
          </cell>
          <cell r="V2680">
            <v>0</v>
          </cell>
          <cell r="W2680">
            <v>0</v>
          </cell>
          <cell r="X2680">
            <v>0</v>
          </cell>
          <cell r="Y2680">
            <v>0</v>
          </cell>
          <cell r="Z2680">
            <v>0</v>
          </cell>
          <cell r="AA2680">
            <v>0</v>
          </cell>
          <cell r="AB2680">
            <v>0</v>
          </cell>
          <cell r="AC2680">
            <v>0</v>
          </cell>
          <cell r="AD2680">
            <v>0</v>
          </cell>
          <cell r="AE2680">
            <v>0</v>
          </cell>
          <cell r="AF2680">
            <v>0</v>
          </cell>
          <cell r="AG2680">
            <v>0</v>
          </cell>
          <cell r="AH2680">
            <v>0</v>
          </cell>
          <cell r="AI2680">
            <v>0</v>
          </cell>
        </row>
        <row r="2681">
          <cell r="C2681" t="str">
            <v>SL1149000</v>
          </cell>
          <cell r="D2681">
            <v>0</v>
          </cell>
          <cell r="E2681">
            <v>0</v>
          </cell>
          <cell r="F2681">
            <v>0</v>
          </cell>
          <cell r="G2681">
            <v>0</v>
          </cell>
          <cell r="J2681">
            <v>0</v>
          </cell>
          <cell r="K2681">
            <v>0</v>
          </cell>
          <cell r="L2681">
            <v>0</v>
          </cell>
          <cell r="M2681">
            <v>0</v>
          </cell>
          <cell r="N2681">
            <v>0</v>
          </cell>
          <cell r="O2681">
            <v>0</v>
          </cell>
          <cell r="P2681">
            <v>0</v>
          </cell>
          <cell r="Q2681">
            <v>0</v>
          </cell>
          <cell r="R2681">
            <v>0</v>
          </cell>
          <cell r="S2681">
            <v>0</v>
          </cell>
          <cell r="T2681">
            <v>0</v>
          </cell>
          <cell r="U2681">
            <v>0</v>
          </cell>
          <cell r="V2681">
            <v>0</v>
          </cell>
          <cell r="W2681">
            <v>0</v>
          </cell>
          <cell r="X2681">
            <v>0</v>
          </cell>
          <cell r="Y2681">
            <v>0</v>
          </cell>
          <cell r="Z2681">
            <v>0</v>
          </cell>
          <cell r="AA2681">
            <v>0</v>
          </cell>
          <cell r="AB2681">
            <v>0</v>
          </cell>
          <cell r="AC2681">
            <v>0</v>
          </cell>
          <cell r="AD2681">
            <v>0</v>
          </cell>
          <cell r="AE2681">
            <v>0</v>
          </cell>
          <cell r="AF2681">
            <v>0</v>
          </cell>
          <cell r="AG2681">
            <v>0</v>
          </cell>
          <cell r="AH2681">
            <v>0</v>
          </cell>
          <cell r="AI2681">
            <v>0</v>
          </cell>
        </row>
        <row r="2682">
          <cell r="C2682" t="str">
            <v>SL1149100</v>
          </cell>
          <cell r="D2682">
            <v>0</v>
          </cell>
          <cell r="E2682">
            <v>0</v>
          </cell>
          <cell r="F2682">
            <v>0</v>
          </cell>
          <cell r="G2682">
            <v>0</v>
          </cell>
          <cell r="J2682">
            <v>0</v>
          </cell>
          <cell r="K2682">
            <v>0</v>
          </cell>
          <cell r="L2682">
            <v>0</v>
          </cell>
          <cell r="M2682">
            <v>0</v>
          </cell>
          <cell r="N2682">
            <v>0</v>
          </cell>
          <cell r="O2682">
            <v>0</v>
          </cell>
          <cell r="P2682">
            <v>0</v>
          </cell>
          <cell r="Q2682">
            <v>0</v>
          </cell>
          <cell r="R2682">
            <v>0</v>
          </cell>
          <cell r="S2682">
            <v>0</v>
          </cell>
          <cell r="T2682">
            <v>0</v>
          </cell>
          <cell r="U2682">
            <v>0</v>
          </cell>
          <cell r="V2682">
            <v>0</v>
          </cell>
          <cell r="W2682">
            <v>0</v>
          </cell>
          <cell r="X2682">
            <v>0</v>
          </cell>
          <cell r="Y2682">
            <v>0</v>
          </cell>
          <cell r="Z2682">
            <v>0</v>
          </cell>
          <cell r="AA2682">
            <v>0</v>
          </cell>
          <cell r="AB2682">
            <v>0</v>
          </cell>
          <cell r="AC2682">
            <v>0</v>
          </cell>
          <cell r="AD2682">
            <v>0</v>
          </cell>
          <cell r="AE2682">
            <v>0</v>
          </cell>
          <cell r="AF2682">
            <v>0</v>
          </cell>
          <cell r="AG2682">
            <v>0</v>
          </cell>
          <cell r="AH2682">
            <v>0</v>
          </cell>
          <cell r="AI2682">
            <v>0</v>
          </cell>
        </row>
        <row r="2683">
          <cell r="C2683" t="str">
            <v>SL1149200</v>
          </cell>
          <cell r="D2683">
            <v>0</v>
          </cell>
          <cell r="E2683">
            <v>0</v>
          </cell>
          <cell r="F2683">
            <v>0</v>
          </cell>
          <cell r="G2683">
            <v>0</v>
          </cell>
          <cell r="J2683">
            <v>0</v>
          </cell>
          <cell r="K2683">
            <v>0</v>
          </cell>
          <cell r="L2683">
            <v>0</v>
          </cell>
          <cell r="M2683">
            <v>0</v>
          </cell>
          <cell r="N2683">
            <v>0</v>
          </cell>
          <cell r="O2683">
            <v>0</v>
          </cell>
          <cell r="P2683">
            <v>0</v>
          </cell>
          <cell r="Q2683">
            <v>0</v>
          </cell>
          <cell r="R2683">
            <v>0</v>
          </cell>
          <cell r="S2683">
            <v>0</v>
          </cell>
          <cell r="T2683">
            <v>0</v>
          </cell>
          <cell r="U2683">
            <v>0</v>
          </cell>
          <cell r="V2683">
            <v>0</v>
          </cell>
          <cell r="W2683">
            <v>0</v>
          </cell>
          <cell r="X2683">
            <v>0</v>
          </cell>
          <cell r="Y2683">
            <v>0</v>
          </cell>
          <cell r="Z2683">
            <v>0</v>
          </cell>
          <cell r="AA2683">
            <v>0</v>
          </cell>
          <cell r="AB2683">
            <v>0</v>
          </cell>
          <cell r="AC2683">
            <v>0</v>
          </cell>
          <cell r="AD2683">
            <v>0</v>
          </cell>
          <cell r="AE2683">
            <v>0</v>
          </cell>
          <cell r="AF2683">
            <v>0</v>
          </cell>
          <cell r="AG2683">
            <v>0</v>
          </cell>
          <cell r="AH2683">
            <v>0</v>
          </cell>
          <cell r="AI2683">
            <v>0</v>
          </cell>
        </row>
        <row r="2684">
          <cell r="C2684" t="str">
            <v>SL1149300</v>
          </cell>
          <cell r="D2684">
            <v>0</v>
          </cell>
          <cell r="E2684">
            <v>0</v>
          </cell>
          <cell r="F2684">
            <v>0</v>
          </cell>
          <cell r="G2684">
            <v>0</v>
          </cell>
          <cell r="J2684">
            <v>0</v>
          </cell>
          <cell r="K2684">
            <v>0</v>
          </cell>
          <cell r="L2684">
            <v>0</v>
          </cell>
          <cell r="M2684">
            <v>0</v>
          </cell>
          <cell r="N2684">
            <v>0</v>
          </cell>
          <cell r="O2684">
            <v>0</v>
          </cell>
          <cell r="P2684">
            <v>0</v>
          </cell>
          <cell r="Q2684">
            <v>0</v>
          </cell>
          <cell r="R2684">
            <v>0</v>
          </cell>
          <cell r="S2684">
            <v>0</v>
          </cell>
          <cell r="T2684">
            <v>0</v>
          </cell>
          <cell r="U2684">
            <v>0</v>
          </cell>
          <cell r="V2684">
            <v>0</v>
          </cell>
          <cell r="W2684">
            <v>0</v>
          </cell>
          <cell r="X2684">
            <v>0</v>
          </cell>
          <cell r="Y2684">
            <v>0</v>
          </cell>
          <cell r="Z2684">
            <v>0</v>
          </cell>
          <cell r="AA2684">
            <v>0</v>
          </cell>
          <cell r="AB2684">
            <v>0</v>
          </cell>
          <cell r="AC2684">
            <v>0</v>
          </cell>
          <cell r="AD2684">
            <v>0</v>
          </cell>
          <cell r="AE2684">
            <v>0</v>
          </cell>
          <cell r="AF2684">
            <v>0</v>
          </cell>
          <cell r="AG2684">
            <v>0</v>
          </cell>
          <cell r="AH2684">
            <v>0</v>
          </cell>
          <cell r="AI2684">
            <v>0</v>
          </cell>
        </row>
        <row r="2685">
          <cell r="C2685" t="str">
            <v>SL1149400</v>
          </cell>
          <cell r="D2685">
            <v>0</v>
          </cell>
          <cell r="E2685">
            <v>0</v>
          </cell>
          <cell r="F2685">
            <v>0</v>
          </cell>
          <cell r="G2685">
            <v>0</v>
          </cell>
          <cell r="J2685">
            <v>0</v>
          </cell>
          <cell r="K2685">
            <v>0</v>
          </cell>
          <cell r="L2685">
            <v>0</v>
          </cell>
          <cell r="M2685">
            <v>0</v>
          </cell>
          <cell r="N2685">
            <v>0</v>
          </cell>
          <cell r="O2685">
            <v>0</v>
          </cell>
          <cell r="P2685">
            <v>0</v>
          </cell>
          <cell r="Q2685">
            <v>0</v>
          </cell>
          <cell r="R2685">
            <v>0</v>
          </cell>
          <cell r="S2685">
            <v>0</v>
          </cell>
          <cell r="T2685">
            <v>0</v>
          </cell>
          <cell r="U2685">
            <v>0</v>
          </cell>
          <cell r="V2685">
            <v>0</v>
          </cell>
          <cell r="W2685">
            <v>0</v>
          </cell>
          <cell r="X2685">
            <v>0</v>
          </cell>
          <cell r="Y2685">
            <v>0</v>
          </cell>
          <cell r="Z2685">
            <v>0</v>
          </cell>
          <cell r="AA2685">
            <v>0</v>
          </cell>
          <cell r="AB2685">
            <v>0</v>
          </cell>
          <cell r="AC2685">
            <v>0</v>
          </cell>
          <cell r="AD2685">
            <v>0</v>
          </cell>
          <cell r="AE2685">
            <v>0</v>
          </cell>
          <cell r="AF2685">
            <v>0</v>
          </cell>
          <cell r="AG2685">
            <v>0</v>
          </cell>
          <cell r="AH2685">
            <v>0</v>
          </cell>
          <cell r="AI2685">
            <v>0</v>
          </cell>
        </row>
        <row r="2686">
          <cell r="C2686" t="str">
            <v>SL1149500</v>
          </cell>
          <cell r="D2686">
            <v>0</v>
          </cell>
          <cell r="E2686">
            <v>0</v>
          </cell>
          <cell r="F2686">
            <v>0</v>
          </cell>
          <cell r="G2686">
            <v>0</v>
          </cell>
          <cell r="J2686">
            <v>0</v>
          </cell>
          <cell r="K2686">
            <v>0</v>
          </cell>
          <cell r="L2686">
            <v>0</v>
          </cell>
          <cell r="M2686">
            <v>0</v>
          </cell>
          <cell r="N2686">
            <v>0</v>
          </cell>
          <cell r="O2686">
            <v>0</v>
          </cell>
          <cell r="P2686">
            <v>0</v>
          </cell>
          <cell r="Q2686">
            <v>0</v>
          </cell>
          <cell r="R2686">
            <v>0</v>
          </cell>
          <cell r="S2686">
            <v>0</v>
          </cell>
          <cell r="T2686">
            <v>0</v>
          </cell>
          <cell r="U2686">
            <v>0</v>
          </cell>
          <cell r="V2686">
            <v>0</v>
          </cell>
          <cell r="W2686">
            <v>0</v>
          </cell>
          <cell r="X2686">
            <v>0</v>
          </cell>
          <cell r="Y2686">
            <v>0</v>
          </cell>
          <cell r="Z2686">
            <v>0</v>
          </cell>
          <cell r="AA2686">
            <v>0</v>
          </cell>
          <cell r="AB2686">
            <v>0</v>
          </cell>
          <cell r="AC2686">
            <v>0</v>
          </cell>
          <cell r="AD2686">
            <v>0</v>
          </cell>
          <cell r="AE2686">
            <v>0</v>
          </cell>
          <cell r="AF2686">
            <v>0</v>
          </cell>
          <cell r="AG2686">
            <v>0</v>
          </cell>
          <cell r="AH2686">
            <v>0</v>
          </cell>
          <cell r="AI2686">
            <v>0</v>
          </cell>
        </row>
        <row r="2687">
          <cell r="C2687" t="str">
            <v>SL1149600</v>
          </cell>
          <cell r="D2687">
            <v>0</v>
          </cell>
          <cell r="E2687">
            <v>0</v>
          </cell>
          <cell r="F2687">
            <v>0</v>
          </cell>
          <cell r="G2687">
            <v>0</v>
          </cell>
          <cell r="J2687">
            <v>0</v>
          </cell>
          <cell r="K2687">
            <v>0</v>
          </cell>
          <cell r="L2687">
            <v>0</v>
          </cell>
          <cell r="M2687">
            <v>0</v>
          </cell>
          <cell r="N2687">
            <v>0</v>
          </cell>
          <cell r="O2687">
            <v>0</v>
          </cell>
          <cell r="P2687">
            <v>0</v>
          </cell>
          <cell r="Q2687">
            <v>0</v>
          </cell>
          <cell r="R2687">
            <v>0</v>
          </cell>
          <cell r="S2687">
            <v>0</v>
          </cell>
          <cell r="T2687">
            <v>0</v>
          </cell>
          <cell r="U2687">
            <v>0</v>
          </cell>
          <cell r="V2687">
            <v>0</v>
          </cell>
          <cell r="W2687">
            <v>0</v>
          </cell>
          <cell r="X2687">
            <v>0</v>
          </cell>
          <cell r="Y2687">
            <v>0</v>
          </cell>
          <cell r="Z2687">
            <v>0</v>
          </cell>
          <cell r="AA2687">
            <v>0</v>
          </cell>
          <cell r="AB2687">
            <v>0</v>
          </cell>
          <cell r="AC2687">
            <v>0</v>
          </cell>
          <cell r="AD2687">
            <v>0</v>
          </cell>
          <cell r="AE2687">
            <v>0</v>
          </cell>
          <cell r="AF2687">
            <v>0</v>
          </cell>
          <cell r="AG2687">
            <v>0</v>
          </cell>
          <cell r="AH2687">
            <v>0</v>
          </cell>
          <cell r="AI2687">
            <v>0</v>
          </cell>
        </row>
        <row r="2688">
          <cell r="C2688" t="str">
            <v>SL1149700</v>
          </cell>
          <cell r="D2688">
            <v>0</v>
          </cell>
          <cell r="E2688">
            <v>0</v>
          </cell>
          <cell r="F2688">
            <v>0</v>
          </cell>
          <cell r="G2688">
            <v>0</v>
          </cell>
          <cell r="J2688">
            <v>0</v>
          </cell>
          <cell r="K2688">
            <v>0</v>
          </cell>
          <cell r="L2688">
            <v>0</v>
          </cell>
          <cell r="M2688">
            <v>0</v>
          </cell>
          <cell r="N2688">
            <v>0</v>
          </cell>
          <cell r="O2688">
            <v>0</v>
          </cell>
          <cell r="P2688">
            <v>0</v>
          </cell>
          <cell r="Q2688">
            <v>0</v>
          </cell>
          <cell r="R2688">
            <v>0</v>
          </cell>
          <cell r="S2688">
            <v>0</v>
          </cell>
          <cell r="T2688">
            <v>0</v>
          </cell>
          <cell r="U2688">
            <v>0</v>
          </cell>
          <cell r="V2688">
            <v>0</v>
          </cell>
          <cell r="W2688">
            <v>0</v>
          </cell>
          <cell r="X2688">
            <v>0</v>
          </cell>
          <cell r="Y2688">
            <v>0</v>
          </cell>
          <cell r="Z2688">
            <v>0</v>
          </cell>
          <cell r="AA2688">
            <v>0</v>
          </cell>
          <cell r="AB2688">
            <v>0</v>
          </cell>
          <cell r="AC2688">
            <v>0</v>
          </cell>
          <cell r="AD2688">
            <v>0</v>
          </cell>
          <cell r="AE2688">
            <v>0</v>
          </cell>
          <cell r="AF2688">
            <v>0</v>
          </cell>
          <cell r="AG2688">
            <v>0</v>
          </cell>
          <cell r="AH2688">
            <v>0</v>
          </cell>
          <cell r="AI2688">
            <v>0</v>
          </cell>
        </row>
        <row r="2689">
          <cell r="C2689" t="str">
            <v>SL1149800</v>
          </cell>
          <cell r="D2689">
            <v>0</v>
          </cell>
          <cell r="E2689">
            <v>0</v>
          </cell>
          <cell r="F2689">
            <v>0</v>
          </cell>
          <cell r="G2689">
            <v>0</v>
          </cell>
          <cell r="J2689">
            <v>0</v>
          </cell>
          <cell r="K2689">
            <v>0</v>
          </cell>
          <cell r="L2689">
            <v>0</v>
          </cell>
          <cell r="M2689">
            <v>0</v>
          </cell>
          <cell r="N2689">
            <v>0</v>
          </cell>
          <cell r="O2689">
            <v>0</v>
          </cell>
          <cell r="P2689">
            <v>0</v>
          </cell>
          <cell r="Q2689">
            <v>0</v>
          </cell>
          <cell r="R2689">
            <v>0</v>
          </cell>
          <cell r="S2689">
            <v>0</v>
          </cell>
          <cell r="T2689">
            <v>0</v>
          </cell>
          <cell r="U2689">
            <v>0</v>
          </cell>
          <cell r="V2689">
            <v>0</v>
          </cell>
          <cell r="W2689">
            <v>0</v>
          </cell>
          <cell r="X2689">
            <v>0</v>
          </cell>
          <cell r="Y2689">
            <v>0</v>
          </cell>
          <cell r="Z2689">
            <v>0</v>
          </cell>
          <cell r="AA2689">
            <v>0</v>
          </cell>
          <cell r="AB2689">
            <v>0</v>
          </cell>
          <cell r="AC2689">
            <v>0</v>
          </cell>
          <cell r="AD2689">
            <v>0</v>
          </cell>
          <cell r="AE2689">
            <v>0</v>
          </cell>
          <cell r="AF2689">
            <v>0</v>
          </cell>
          <cell r="AG2689">
            <v>0</v>
          </cell>
          <cell r="AH2689">
            <v>0</v>
          </cell>
          <cell r="AI2689">
            <v>0</v>
          </cell>
        </row>
        <row r="2690">
          <cell r="C2690" t="str">
            <v>SL1149900</v>
          </cell>
          <cell r="D2690">
            <v>0</v>
          </cell>
          <cell r="E2690">
            <v>0</v>
          </cell>
          <cell r="F2690">
            <v>0</v>
          </cell>
          <cell r="G2690">
            <v>0</v>
          </cell>
          <cell r="J2690">
            <v>0</v>
          </cell>
          <cell r="K2690">
            <v>0</v>
          </cell>
          <cell r="L2690">
            <v>0</v>
          </cell>
          <cell r="M2690">
            <v>0</v>
          </cell>
          <cell r="N2690">
            <v>0</v>
          </cell>
          <cell r="O2690">
            <v>0</v>
          </cell>
          <cell r="P2690">
            <v>0</v>
          </cell>
          <cell r="Q2690">
            <v>0</v>
          </cell>
          <cell r="R2690">
            <v>0</v>
          </cell>
          <cell r="S2690">
            <v>0</v>
          </cell>
          <cell r="T2690">
            <v>0</v>
          </cell>
          <cell r="U2690">
            <v>0</v>
          </cell>
          <cell r="V2690">
            <v>0</v>
          </cell>
          <cell r="W2690">
            <v>0</v>
          </cell>
          <cell r="X2690">
            <v>0</v>
          </cell>
          <cell r="Y2690">
            <v>0</v>
          </cell>
          <cell r="Z2690">
            <v>0</v>
          </cell>
          <cell r="AA2690">
            <v>0</v>
          </cell>
          <cell r="AB2690">
            <v>0</v>
          </cell>
          <cell r="AC2690">
            <v>0</v>
          </cell>
          <cell r="AD2690">
            <v>0</v>
          </cell>
          <cell r="AE2690">
            <v>0</v>
          </cell>
          <cell r="AF2690">
            <v>0</v>
          </cell>
          <cell r="AG2690">
            <v>0</v>
          </cell>
          <cell r="AH2690">
            <v>0</v>
          </cell>
          <cell r="AI2690">
            <v>0</v>
          </cell>
        </row>
        <row r="2691">
          <cell r="C2691" t="str">
            <v>SL1150000</v>
          </cell>
          <cell r="D2691">
            <v>0</v>
          </cell>
          <cell r="E2691">
            <v>0</v>
          </cell>
          <cell r="F2691">
            <v>0</v>
          </cell>
          <cell r="G2691">
            <v>0</v>
          </cell>
          <cell r="J2691">
            <v>0</v>
          </cell>
          <cell r="K2691">
            <v>0</v>
          </cell>
          <cell r="L2691">
            <v>0</v>
          </cell>
          <cell r="M2691">
            <v>0</v>
          </cell>
          <cell r="N2691">
            <v>0</v>
          </cell>
          <cell r="O2691">
            <v>0</v>
          </cell>
          <cell r="P2691">
            <v>0</v>
          </cell>
          <cell r="Q2691">
            <v>0</v>
          </cell>
          <cell r="R2691">
            <v>0</v>
          </cell>
          <cell r="S2691">
            <v>0</v>
          </cell>
          <cell r="T2691">
            <v>0</v>
          </cell>
          <cell r="U2691">
            <v>0</v>
          </cell>
          <cell r="V2691">
            <v>0</v>
          </cell>
          <cell r="W2691">
            <v>0</v>
          </cell>
          <cell r="X2691">
            <v>0</v>
          </cell>
          <cell r="Y2691">
            <v>0</v>
          </cell>
          <cell r="Z2691">
            <v>0</v>
          </cell>
          <cell r="AA2691">
            <v>0</v>
          </cell>
          <cell r="AB2691">
            <v>0</v>
          </cell>
          <cell r="AC2691">
            <v>0</v>
          </cell>
          <cell r="AD2691">
            <v>0</v>
          </cell>
          <cell r="AE2691">
            <v>0</v>
          </cell>
          <cell r="AF2691">
            <v>0</v>
          </cell>
          <cell r="AG2691">
            <v>0</v>
          </cell>
          <cell r="AH2691">
            <v>0</v>
          </cell>
          <cell r="AI2691">
            <v>0</v>
          </cell>
        </row>
        <row r="2692">
          <cell r="C2692" t="str">
            <v>SL1150100</v>
          </cell>
          <cell r="D2692">
            <v>0</v>
          </cell>
          <cell r="E2692">
            <v>0</v>
          </cell>
          <cell r="F2692">
            <v>0</v>
          </cell>
          <cell r="G2692">
            <v>0</v>
          </cell>
          <cell r="J2692">
            <v>0</v>
          </cell>
          <cell r="K2692">
            <v>0</v>
          </cell>
          <cell r="L2692">
            <v>0</v>
          </cell>
          <cell r="M2692">
            <v>0</v>
          </cell>
          <cell r="N2692">
            <v>0</v>
          </cell>
          <cell r="O2692">
            <v>0</v>
          </cell>
          <cell r="P2692">
            <v>0</v>
          </cell>
          <cell r="Q2692">
            <v>0</v>
          </cell>
          <cell r="R2692">
            <v>0</v>
          </cell>
          <cell r="S2692">
            <v>0</v>
          </cell>
          <cell r="T2692">
            <v>0</v>
          </cell>
          <cell r="U2692">
            <v>0</v>
          </cell>
          <cell r="V2692">
            <v>0</v>
          </cell>
          <cell r="W2692">
            <v>0</v>
          </cell>
          <cell r="X2692">
            <v>0</v>
          </cell>
          <cell r="Y2692">
            <v>0</v>
          </cell>
          <cell r="Z2692">
            <v>0</v>
          </cell>
          <cell r="AA2692">
            <v>0</v>
          </cell>
          <cell r="AB2692">
            <v>0</v>
          </cell>
          <cell r="AC2692">
            <v>0</v>
          </cell>
          <cell r="AD2692">
            <v>0</v>
          </cell>
          <cell r="AE2692">
            <v>0</v>
          </cell>
          <cell r="AF2692">
            <v>0</v>
          </cell>
          <cell r="AG2692">
            <v>0</v>
          </cell>
          <cell r="AH2692">
            <v>0</v>
          </cell>
          <cell r="AI2692">
            <v>0</v>
          </cell>
        </row>
        <row r="2693">
          <cell r="C2693" t="str">
            <v>SL1150200</v>
          </cell>
          <cell r="D2693">
            <v>0</v>
          </cell>
          <cell r="E2693">
            <v>0</v>
          </cell>
          <cell r="F2693">
            <v>0</v>
          </cell>
          <cell r="G2693">
            <v>0</v>
          </cell>
          <cell r="J2693">
            <v>0</v>
          </cell>
          <cell r="K2693">
            <v>0</v>
          </cell>
          <cell r="L2693">
            <v>0</v>
          </cell>
          <cell r="M2693">
            <v>0</v>
          </cell>
          <cell r="N2693">
            <v>0</v>
          </cell>
          <cell r="O2693">
            <v>0</v>
          </cell>
          <cell r="P2693">
            <v>0</v>
          </cell>
          <cell r="Q2693">
            <v>0</v>
          </cell>
          <cell r="R2693">
            <v>0</v>
          </cell>
          <cell r="S2693">
            <v>0</v>
          </cell>
          <cell r="T2693">
            <v>0</v>
          </cell>
          <cell r="U2693">
            <v>0</v>
          </cell>
          <cell r="V2693">
            <v>0</v>
          </cell>
          <cell r="W2693">
            <v>0</v>
          </cell>
          <cell r="X2693">
            <v>0</v>
          </cell>
          <cell r="Y2693">
            <v>0</v>
          </cell>
          <cell r="Z2693">
            <v>0</v>
          </cell>
          <cell r="AA2693">
            <v>0</v>
          </cell>
          <cell r="AB2693">
            <v>0</v>
          </cell>
          <cell r="AC2693">
            <v>0</v>
          </cell>
          <cell r="AD2693">
            <v>0</v>
          </cell>
          <cell r="AE2693">
            <v>0</v>
          </cell>
          <cell r="AF2693">
            <v>0</v>
          </cell>
          <cell r="AG2693">
            <v>0</v>
          </cell>
          <cell r="AH2693">
            <v>0</v>
          </cell>
          <cell r="AI2693">
            <v>0</v>
          </cell>
        </row>
        <row r="2694">
          <cell r="C2694" t="str">
            <v>SL1150300</v>
          </cell>
          <cell r="D2694">
            <v>0</v>
          </cell>
          <cell r="E2694">
            <v>0</v>
          </cell>
          <cell r="F2694">
            <v>0</v>
          </cell>
          <cell r="G2694">
            <v>0</v>
          </cell>
          <cell r="J2694">
            <v>0</v>
          </cell>
          <cell r="K2694">
            <v>0</v>
          </cell>
          <cell r="L2694">
            <v>0</v>
          </cell>
          <cell r="M2694">
            <v>0</v>
          </cell>
          <cell r="N2694">
            <v>0</v>
          </cell>
          <cell r="O2694">
            <v>0</v>
          </cell>
          <cell r="P2694">
            <v>0</v>
          </cell>
          <cell r="Q2694">
            <v>0</v>
          </cell>
          <cell r="R2694">
            <v>0</v>
          </cell>
          <cell r="S2694">
            <v>0</v>
          </cell>
          <cell r="T2694">
            <v>0</v>
          </cell>
          <cell r="U2694">
            <v>0</v>
          </cell>
          <cell r="V2694">
            <v>0</v>
          </cell>
          <cell r="W2694">
            <v>0</v>
          </cell>
          <cell r="X2694">
            <v>0</v>
          </cell>
          <cell r="Y2694">
            <v>0</v>
          </cell>
          <cell r="Z2694">
            <v>0</v>
          </cell>
          <cell r="AA2694">
            <v>0</v>
          </cell>
          <cell r="AB2694">
            <v>0</v>
          </cell>
          <cell r="AC2694">
            <v>0</v>
          </cell>
          <cell r="AD2694">
            <v>0</v>
          </cell>
          <cell r="AE2694">
            <v>0</v>
          </cell>
          <cell r="AF2694">
            <v>0</v>
          </cell>
          <cell r="AG2694">
            <v>0</v>
          </cell>
          <cell r="AH2694">
            <v>0</v>
          </cell>
          <cell r="AI2694">
            <v>0</v>
          </cell>
        </row>
        <row r="2695">
          <cell r="C2695" t="str">
            <v>SL1150400</v>
          </cell>
          <cell r="D2695">
            <v>0</v>
          </cell>
          <cell r="E2695">
            <v>0</v>
          </cell>
          <cell r="F2695">
            <v>0</v>
          </cell>
          <cell r="G2695">
            <v>0</v>
          </cell>
          <cell r="J2695">
            <v>0</v>
          </cell>
          <cell r="K2695">
            <v>0</v>
          </cell>
          <cell r="L2695">
            <v>0</v>
          </cell>
          <cell r="M2695">
            <v>0</v>
          </cell>
          <cell r="N2695">
            <v>0</v>
          </cell>
          <cell r="O2695">
            <v>0</v>
          </cell>
          <cell r="P2695">
            <v>0</v>
          </cell>
          <cell r="Q2695">
            <v>0</v>
          </cell>
          <cell r="R2695">
            <v>0</v>
          </cell>
          <cell r="S2695">
            <v>0</v>
          </cell>
          <cell r="T2695">
            <v>0</v>
          </cell>
          <cell r="U2695">
            <v>0</v>
          </cell>
          <cell r="V2695">
            <v>0</v>
          </cell>
          <cell r="W2695">
            <v>0</v>
          </cell>
          <cell r="X2695">
            <v>0</v>
          </cell>
          <cell r="Y2695">
            <v>0</v>
          </cell>
          <cell r="Z2695">
            <v>0</v>
          </cell>
          <cell r="AA2695">
            <v>0</v>
          </cell>
          <cell r="AB2695">
            <v>0</v>
          </cell>
          <cell r="AC2695">
            <v>0</v>
          </cell>
          <cell r="AD2695">
            <v>0</v>
          </cell>
          <cell r="AE2695">
            <v>0</v>
          </cell>
          <cell r="AF2695">
            <v>0</v>
          </cell>
          <cell r="AG2695">
            <v>0</v>
          </cell>
          <cell r="AH2695">
            <v>0</v>
          </cell>
          <cell r="AI2695">
            <v>0</v>
          </cell>
        </row>
        <row r="2696">
          <cell r="C2696" t="str">
            <v>SL1150500</v>
          </cell>
          <cell r="D2696">
            <v>0</v>
          </cell>
          <cell r="E2696">
            <v>0</v>
          </cell>
          <cell r="F2696">
            <v>0</v>
          </cell>
          <cell r="G2696">
            <v>0</v>
          </cell>
          <cell r="J2696">
            <v>0</v>
          </cell>
          <cell r="K2696">
            <v>0</v>
          </cell>
          <cell r="L2696">
            <v>0</v>
          </cell>
          <cell r="M2696">
            <v>0</v>
          </cell>
          <cell r="N2696">
            <v>0</v>
          </cell>
          <cell r="O2696">
            <v>0</v>
          </cell>
          <cell r="P2696">
            <v>0</v>
          </cell>
          <cell r="Q2696">
            <v>0</v>
          </cell>
          <cell r="R2696">
            <v>0</v>
          </cell>
          <cell r="S2696">
            <v>0</v>
          </cell>
          <cell r="T2696">
            <v>0</v>
          </cell>
          <cell r="U2696">
            <v>0</v>
          </cell>
          <cell r="V2696">
            <v>0</v>
          </cell>
          <cell r="W2696">
            <v>0</v>
          </cell>
          <cell r="X2696">
            <v>0</v>
          </cell>
          <cell r="Y2696">
            <v>0</v>
          </cell>
          <cell r="Z2696">
            <v>0</v>
          </cell>
          <cell r="AA2696">
            <v>0</v>
          </cell>
          <cell r="AB2696">
            <v>0</v>
          </cell>
          <cell r="AC2696">
            <v>0</v>
          </cell>
          <cell r="AD2696">
            <v>0</v>
          </cell>
          <cell r="AE2696">
            <v>0</v>
          </cell>
          <cell r="AF2696">
            <v>0</v>
          </cell>
          <cell r="AG2696">
            <v>0</v>
          </cell>
          <cell r="AH2696">
            <v>0</v>
          </cell>
          <cell r="AI2696">
            <v>0</v>
          </cell>
        </row>
        <row r="2697">
          <cell r="C2697" t="str">
            <v>SL1150600</v>
          </cell>
          <cell r="D2697">
            <v>0</v>
          </cell>
          <cell r="E2697">
            <v>0</v>
          </cell>
          <cell r="F2697">
            <v>0</v>
          </cell>
          <cell r="G2697">
            <v>0</v>
          </cell>
          <cell r="J2697">
            <v>0</v>
          </cell>
          <cell r="K2697">
            <v>0</v>
          </cell>
          <cell r="L2697">
            <v>0</v>
          </cell>
          <cell r="M2697">
            <v>0</v>
          </cell>
          <cell r="N2697">
            <v>0</v>
          </cell>
          <cell r="O2697">
            <v>0</v>
          </cell>
          <cell r="P2697">
            <v>0</v>
          </cell>
          <cell r="Q2697">
            <v>0</v>
          </cell>
          <cell r="R2697">
            <v>0</v>
          </cell>
          <cell r="S2697">
            <v>0</v>
          </cell>
          <cell r="T2697">
            <v>0</v>
          </cell>
          <cell r="U2697">
            <v>0</v>
          </cell>
          <cell r="V2697">
            <v>0</v>
          </cell>
          <cell r="W2697">
            <v>0</v>
          </cell>
          <cell r="X2697">
            <v>0</v>
          </cell>
          <cell r="Y2697">
            <v>0</v>
          </cell>
          <cell r="Z2697">
            <v>0</v>
          </cell>
          <cell r="AA2697">
            <v>0</v>
          </cell>
          <cell r="AB2697">
            <v>0</v>
          </cell>
          <cell r="AC2697">
            <v>0</v>
          </cell>
          <cell r="AD2697">
            <v>0</v>
          </cell>
          <cell r="AE2697">
            <v>0</v>
          </cell>
          <cell r="AF2697">
            <v>0</v>
          </cell>
          <cell r="AG2697">
            <v>0</v>
          </cell>
          <cell r="AH2697">
            <v>0</v>
          </cell>
          <cell r="AI2697">
            <v>0</v>
          </cell>
        </row>
        <row r="2698">
          <cell r="C2698" t="str">
            <v>SL1150700</v>
          </cell>
          <cell r="D2698">
            <v>0</v>
          </cell>
          <cell r="E2698">
            <v>0</v>
          </cell>
          <cell r="F2698">
            <v>0</v>
          </cell>
          <cell r="G2698">
            <v>0</v>
          </cell>
          <cell r="J2698">
            <v>0</v>
          </cell>
          <cell r="K2698">
            <v>0</v>
          </cell>
          <cell r="L2698">
            <v>0</v>
          </cell>
          <cell r="M2698">
            <v>0</v>
          </cell>
          <cell r="N2698">
            <v>0</v>
          </cell>
          <cell r="O2698">
            <v>0</v>
          </cell>
          <cell r="P2698">
            <v>0</v>
          </cell>
          <cell r="Q2698">
            <v>0</v>
          </cell>
          <cell r="R2698">
            <v>0</v>
          </cell>
          <cell r="S2698">
            <v>0</v>
          </cell>
          <cell r="T2698">
            <v>0</v>
          </cell>
          <cell r="U2698">
            <v>0</v>
          </cell>
          <cell r="V2698">
            <v>0</v>
          </cell>
          <cell r="W2698">
            <v>0</v>
          </cell>
          <cell r="X2698">
            <v>0</v>
          </cell>
          <cell r="Y2698">
            <v>0</v>
          </cell>
          <cell r="Z2698">
            <v>0</v>
          </cell>
          <cell r="AA2698">
            <v>0</v>
          </cell>
          <cell r="AB2698">
            <v>0</v>
          </cell>
          <cell r="AC2698">
            <v>0</v>
          </cell>
          <cell r="AD2698">
            <v>0</v>
          </cell>
          <cell r="AE2698">
            <v>0</v>
          </cell>
          <cell r="AF2698">
            <v>0</v>
          </cell>
          <cell r="AG2698">
            <v>0</v>
          </cell>
          <cell r="AH2698">
            <v>0</v>
          </cell>
          <cell r="AI2698">
            <v>0</v>
          </cell>
        </row>
        <row r="2699">
          <cell r="C2699" t="str">
            <v>SL1150800</v>
          </cell>
          <cell r="D2699">
            <v>0</v>
          </cell>
          <cell r="E2699">
            <v>0</v>
          </cell>
          <cell r="F2699">
            <v>0</v>
          </cell>
          <cell r="G2699">
            <v>0</v>
          </cell>
          <cell r="J2699">
            <v>0</v>
          </cell>
          <cell r="K2699">
            <v>0</v>
          </cell>
          <cell r="L2699">
            <v>0</v>
          </cell>
          <cell r="M2699">
            <v>0</v>
          </cell>
          <cell r="N2699">
            <v>0</v>
          </cell>
          <cell r="O2699">
            <v>0</v>
          </cell>
          <cell r="P2699">
            <v>0</v>
          </cell>
          <cell r="Q2699">
            <v>0</v>
          </cell>
          <cell r="R2699">
            <v>0</v>
          </cell>
          <cell r="S2699">
            <v>0</v>
          </cell>
          <cell r="T2699">
            <v>0</v>
          </cell>
          <cell r="U2699">
            <v>0</v>
          </cell>
          <cell r="V2699">
            <v>0</v>
          </cell>
          <cell r="W2699">
            <v>0</v>
          </cell>
          <cell r="X2699">
            <v>0</v>
          </cell>
          <cell r="Y2699">
            <v>0</v>
          </cell>
          <cell r="Z2699">
            <v>0</v>
          </cell>
          <cell r="AA2699">
            <v>0</v>
          </cell>
          <cell r="AB2699">
            <v>0</v>
          </cell>
          <cell r="AC2699">
            <v>0</v>
          </cell>
          <cell r="AD2699">
            <v>0</v>
          </cell>
          <cell r="AE2699">
            <v>0</v>
          </cell>
          <cell r="AF2699">
            <v>0</v>
          </cell>
          <cell r="AG2699">
            <v>0</v>
          </cell>
          <cell r="AH2699">
            <v>0</v>
          </cell>
          <cell r="AI2699">
            <v>0</v>
          </cell>
        </row>
        <row r="2700">
          <cell r="C2700" t="str">
            <v>SL1150900</v>
          </cell>
          <cell r="D2700">
            <v>0</v>
          </cell>
          <cell r="E2700">
            <v>0</v>
          </cell>
          <cell r="F2700">
            <v>0</v>
          </cell>
          <cell r="G2700">
            <v>0</v>
          </cell>
          <cell r="J2700">
            <v>0</v>
          </cell>
          <cell r="K2700">
            <v>0</v>
          </cell>
          <cell r="L2700">
            <v>0</v>
          </cell>
          <cell r="M2700">
            <v>0</v>
          </cell>
          <cell r="N2700">
            <v>0</v>
          </cell>
          <cell r="O2700">
            <v>0</v>
          </cell>
          <cell r="P2700">
            <v>0</v>
          </cell>
          <cell r="Q2700">
            <v>0</v>
          </cell>
          <cell r="R2700">
            <v>0</v>
          </cell>
          <cell r="S2700">
            <v>0</v>
          </cell>
          <cell r="T2700">
            <v>0</v>
          </cell>
          <cell r="U2700">
            <v>0</v>
          </cell>
          <cell r="V2700">
            <v>0</v>
          </cell>
          <cell r="W2700">
            <v>0</v>
          </cell>
          <cell r="X2700">
            <v>0</v>
          </cell>
          <cell r="Y2700">
            <v>0</v>
          </cell>
          <cell r="Z2700">
            <v>0</v>
          </cell>
          <cell r="AA2700">
            <v>0</v>
          </cell>
          <cell r="AB2700">
            <v>0</v>
          </cell>
          <cell r="AC2700">
            <v>0</v>
          </cell>
          <cell r="AD2700">
            <v>0</v>
          </cell>
          <cell r="AE2700">
            <v>0</v>
          </cell>
          <cell r="AF2700">
            <v>0</v>
          </cell>
          <cell r="AG2700">
            <v>0</v>
          </cell>
          <cell r="AH2700">
            <v>0</v>
          </cell>
          <cell r="AI2700">
            <v>0</v>
          </cell>
        </row>
        <row r="2701">
          <cell r="C2701" t="str">
            <v>SL1151000</v>
          </cell>
          <cell r="D2701">
            <v>0</v>
          </cell>
          <cell r="E2701">
            <v>0</v>
          </cell>
          <cell r="F2701">
            <v>0</v>
          </cell>
          <cell r="G2701">
            <v>0</v>
          </cell>
          <cell r="J2701">
            <v>0</v>
          </cell>
          <cell r="K2701">
            <v>0</v>
          </cell>
          <cell r="L2701">
            <v>0</v>
          </cell>
          <cell r="M2701">
            <v>0</v>
          </cell>
          <cell r="N2701">
            <v>0</v>
          </cell>
          <cell r="O2701">
            <v>0</v>
          </cell>
          <cell r="P2701">
            <v>0</v>
          </cell>
          <cell r="Q2701">
            <v>0</v>
          </cell>
          <cell r="R2701">
            <v>0</v>
          </cell>
          <cell r="S2701">
            <v>0</v>
          </cell>
          <cell r="T2701">
            <v>0</v>
          </cell>
          <cell r="U2701">
            <v>0</v>
          </cell>
          <cell r="V2701">
            <v>0</v>
          </cell>
          <cell r="W2701">
            <v>0</v>
          </cell>
          <cell r="X2701">
            <v>0</v>
          </cell>
          <cell r="Y2701">
            <v>0</v>
          </cell>
          <cell r="Z2701">
            <v>0</v>
          </cell>
          <cell r="AA2701">
            <v>0</v>
          </cell>
          <cell r="AB2701">
            <v>0</v>
          </cell>
          <cell r="AC2701">
            <v>0</v>
          </cell>
          <cell r="AD2701">
            <v>0</v>
          </cell>
          <cell r="AE2701">
            <v>0</v>
          </cell>
          <cell r="AF2701">
            <v>0</v>
          </cell>
          <cell r="AG2701">
            <v>0</v>
          </cell>
          <cell r="AH2701">
            <v>0</v>
          </cell>
          <cell r="AI2701">
            <v>0</v>
          </cell>
        </row>
        <row r="2702">
          <cell r="C2702" t="str">
            <v>SL1151100</v>
          </cell>
          <cell r="D2702">
            <v>0</v>
          </cell>
          <cell r="E2702">
            <v>0</v>
          </cell>
          <cell r="F2702">
            <v>0</v>
          </cell>
          <cell r="G2702">
            <v>0</v>
          </cell>
          <cell r="J2702">
            <v>0</v>
          </cell>
          <cell r="K2702">
            <v>0</v>
          </cell>
          <cell r="L2702">
            <v>0</v>
          </cell>
          <cell r="M2702">
            <v>0</v>
          </cell>
          <cell r="N2702">
            <v>0</v>
          </cell>
          <cell r="O2702">
            <v>0</v>
          </cell>
          <cell r="P2702">
            <v>0</v>
          </cell>
          <cell r="Q2702">
            <v>0</v>
          </cell>
          <cell r="R2702">
            <v>0</v>
          </cell>
          <cell r="S2702">
            <v>0</v>
          </cell>
          <cell r="T2702">
            <v>0</v>
          </cell>
          <cell r="U2702">
            <v>0</v>
          </cell>
          <cell r="V2702">
            <v>0</v>
          </cell>
          <cell r="W2702">
            <v>0</v>
          </cell>
          <cell r="X2702">
            <v>0</v>
          </cell>
          <cell r="Y2702">
            <v>0</v>
          </cell>
          <cell r="Z2702">
            <v>0</v>
          </cell>
          <cell r="AA2702">
            <v>0</v>
          </cell>
          <cell r="AB2702">
            <v>0</v>
          </cell>
          <cell r="AC2702">
            <v>0</v>
          </cell>
          <cell r="AD2702">
            <v>0</v>
          </cell>
          <cell r="AE2702">
            <v>0</v>
          </cell>
          <cell r="AF2702">
            <v>0</v>
          </cell>
          <cell r="AG2702">
            <v>0</v>
          </cell>
          <cell r="AH2702">
            <v>0</v>
          </cell>
          <cell r="AI2702">
            <v>0</v>
          </cell>
        </row>
        <row r="2703">
          <cell r="C2703" t="str">
            <v>SL1151200</v>
          </cell>
          <cell r="D2703">
            <v>0</v>
          </cell>
          <cell r="E2703">
            <v>0</v>
          </cell>
          <cell r="F2703">
            <v>0</v>
          </cell>
          <cell r="G2703">
            <v>0</v>
          </cell>
          <cell r="J2703">
            <v>0</v>
          </cell>
          <cell r="K2703">
            <v>0</v>
          </cell>
          <cell r="L2703">
            <v>0</v>
          </cell>
          <cell r="M2703">
            <v>0</v>
          </cell>
          <cell r="N2703">
            <v>0</v>
          </cell>
          <cell r="O2703">
            <v>0</v>
          </cell>
          <cell r="P2703">
            <v>0</v>
          </cell>
          <cell r="Q2703">
            <v>0</v>
          </cell>
          <cell r="R2703">
            <v>0</v>
          </cell>
          <cell r="S2703">
            <v>0</v>
          </cell>
          <cell r="T2703">
            <v>0</v>
          </cell>
          <cell r="U2703">
            <v>0</v>
          </cell>
          <cell r="V2703">
            <v>0</v>
          </cell>
          <cell r="W2703">
            <v>0</v>
          </cell>
          <cell r="X2703">
            <v>0</v>
          </cell>
          <cell r="Y2703">
            <v>0</v>
          </cell>
          <cell r="Z2703">
            <v>0</v>
          </cell>
          <cell r="AA2703">
            <v>0</v>
          </cell>
          <cell r="AB2703">
            <v>0</v>
          </cell>
          <cell r="AC2703">
            <v>0</v>
          </cell>
          <cell r="AD2703">
            <v>0</v>
          </cell>
          <cell r="AE2703">
            <v>0</v>
          </cell>
          <cell r="AF2703">
            <v>0</v>
          </cell>
          <cell r="AG2703">
            <v>0</v>
          </cell>
          <cell r="AH2703">
            <v>0</v>
          </cell>
          <cell r="AI2703">
            <v>0</v>
          </cell>
        </row>
        <row r="2704">
          <cell r="C2704" t="str">
            <v>SL1151300</v>
          </cell>
          <cell r="D2704">
            <v>0</v>
          </cell>
          <cell r="E2704">
            <v>0</v>
          </cell>
          <cell r="F2704">
            <v>0</v>
          </cell>
          <cell r="G2704">
            <v>0</v>
          </cell>
          <cell r="J2704">
            <v>0</v>
          </cell>
          <cell r="K2704">
            <v>0</v>
          </cell>
          <cell r="L2704">
            <v>0</v>
          </cell>
          <cell r="M2704">
            <v>0</v>
          </cell>
          <cell r="N2704">
            <v>0</v>
          </cell>
          <cell r="O2704">
            <v>0</v>
          </cell>
          <cell r="P2704">
            <v>0</v>
          </cell>
          <cell r="Q2704">
            <v>0</v>
          </cell>
          <cell r="R2704">
            <v>0</v>
          </cell>
          <cell r="S2704">
            <v>0</v>
          </cell>
          <cell r="T2704">
            <v>0</v>
          </cell>
          <cell r="U2704">
            <v>0</v>
          </cell>
          <cell r="V2704">
            <v>0</v>
          </cell>
          <cell r="W2704">
            <v>0</v>
          </cell>
          <cell r="X2704">
            <v>0</v>
          </cell>
          <cell r="Y2704">
            <v>0</v>
          </cell>
          <cell r="Z2704">
            <v>0</v>
          </cell>
          <cell r="AA2704">
            <v>0</v>
          </cell>
          <cell r="AB2704">
            <v>0</v>
          </cell>
          <cell r="AC2704">
            <v>0</v>
          </cell>
          <cell r="AD2704">
            <v>0</v>
          </cell>
          <cell r="AE2704">
            <v>0</v>
          </cell>
          <cell r="AF2704">
            <v>0</v>
          </cell>
          <cell r="AG2704">
            <v>0</v>
          </cell>
          <cell r="AH2704">
            <v>0</v>
          </cell>
          <cell r="AI2704">
            <v>0</v>
          </cell>
        </row>
        <row r="2705">
          <cell r="C2705" t="str">
            <v>SL1151400</v>
          </cell>
          <cell r="D2705">
            <v>0</v>
          </cell>
          <cell r="E2705">
            <v>0</v>
          </cell>
          <cell r="F2705">
            <v>0</v>
          </cell>
          <cell r="G2705">
            <v>0</v>
          </cell>
          <cell r="J2705">
            <v>0</v>
          </cell>
          <cell r="K2705">
            <v>0</v>
          </cell>
          <cell r="L2705">
            <v>0</v>
          </cell>
          <cell r="M2705">
            <v>0</v>
          </cell>
          <cell r="N2705">
            <v>0</v>
          </cell>
          <cell r="O2705">
            <v>0</v>
          </cell>
          <cell r="P2705">
            <v>0</v>
          </cell>
          <cell r="Q2705">
            <v>0</v>
          </cell>
          <cell r="R2705">
            <v>0</v>
          </cell>
          <cell r="S2705">
            <v>0</v>
          </cell>
          <cell r="T2705">
            <v>0</v>
          </cell>
          <cell r="U2705">
            <v>0</v>
          </cell>
          <cell r="V2705">
            <v>0</v>
          </cell>
          <cell r="W2705">
            <v>0</v>
          </cell>
          <cell r="X2705">
            <v>0</v>
          </cell>
          <cell r="Y2705">
            <v>0</v>
          </cell>
          <cell r="Z2705">
            <v>0</v>
          </cell>
          <cell r="AA2705">
            <v>0</v>
          </cell>
          <cell r="AB2705">
            <v>0</v>
          </cell>
          <cell r="AC2705">
            <v>0</v>
          </cell>
          <cell r="AD2705">
            <v>0</v>
          </cell>
          <cell r="AE2705">
            <v>0</v>
          </cell>
          <cell r="AF2705">
            <v>0</v>
          </cell>
          <cell r="AG2705">
            <v>0</v>
          </cell>
          <cell r="AH2705">
            <v>0</v>
          </cell>
          <cell r="AI2705">
            <v>0</v>
          </cell>
        </row>
        <row r="2706">
          <cell r="C2706" t="str">
            <v>SL1151500</v>
          </cell>
          <cell r="D2706">
            <v>0</v>
          </cell>
          <cell r="E2706">
            <v>0</v>
          </cell>
          <cell r="F2706">
            <v>0</v>
          </cell>
          <cell r="G2706">
            <v>0</v>
          </cell>
          <cell r="J2706">
            <v>0</v>
          </cell>
          <cell r="K2706">
            <v>0</v>
          </cell>
          <cell r="L2706">
            <v>0</v>
          </cell>
          <cell r="M2706">
            <v>0</v>
          </cell>
          <cell r="N2706">
            <v>0</v>
          </cell>
          <cell r="O2706">
            <v>0</v>
          </cell>
          <cell r="P2706">
            <v>0</v>
          </cell>
          <cell r="Q2706">
            <v>0</v>
          </cell>
          <cell r="R2706">
            <v>0</v>
          </cell>
          <cell r="S2706">
            <v>0</v>
          </cell>
          <cell r="T2706">
            <v>0</v>
          </cell>
          <cell r="U2706">
            <v>0</v>
          </cell>
          <cell r="V2706">
            <v>0</v>
          </cell>
          <cell r="W2706">
            <v>0</v>
          </cell>
          <cell r="X2706">
            <v>0</v>
          </cell>
          <cell r="Y2706">
            <v>0</v>
          </cell>
          <cell r="Z2706">
            <v>0</v>
          </cell>
          <cell r="AA2706">
            <v>0</v>
          </cell>
          <cell r="AB2706">
            <v>0</v>
          </cell>
          <cell r="AC2706">
            <v>0</v>
          </cell>
          <cell r="AD2706">
            <v>0</v>
          </cell>
          <cell r="AE2706">
            <v>0</v>
          </cell>
          <cell r="AF2706">
            <v>0</v>
          </cell>
          <cell r="AG2706">
            <v>0</v>
          </cell>
          <cell r="AH2706">
            <v>0</v>
          </cell>
          <cell r="AI2706">
            <v>0</v>
          </cell>
        </row>
        <row r="2707">
          <cell r="C2707" t="str">
            <v>SL1151600</v>
          </cell>
          <cell r="D2707">
            <v>0</v>
          </cell>
          <cell r="E2707">
            <v>0</v>
          </cell>
          <cell r="F2707">
            <v>0</v>
          </cell>
          <cell r="G2707">
            <v>0</v>
          </cell>
          <cell r="J2707">
            <v>0</v>
          </cell>
          <cell r="K2707">
            <v>0</v>
          </cell>
          <cell r="L2707">
            <v>0</v>
          </cell>
          <cell r="M2707">
            <v>0</v>
          </cell>
          <cell r="N2707">
            <v>0</v>
          </cell>
          <cell r="O2707">
            <v>0</v>
          </cell>
          <cell r="P2707">
            <v>0</v>
          </cell>
          <cell r="Q2707">
            <v>0</v>
          </cell>
          <cell r="R2707">
            <v>0</v>
          </cell>
          <cell r="S2707">
            <v>0</v>
          </cell>
          <cell r="T2707">
            <v>0</v>
          </cell>
          <cell r="U2707">
            <v>0</v>
          </cell>
          <cell r="V2707">
            <v>0</v>
          </cell>
          <cell r="W2707">
            <v>0</v>
          </cell>
          <cell r="X2707">
            <v>0</v>
          </cell>
          <cell r="Y2707">
            <v>0</v>
          </cell>
          <cell r="Z2707">
            <v>0</v>
          </cell>
          <cell r="AA2707">
            <v>0</v>
          </cell>
          <cell r="AB2707">
            <v>0</v>
          </cell>
          <cell r="AC2707">
            <v>0</v>
          </cell>
          <cell r="AD2707">
            <v>0</v>
          </cell>
          <cell r="AE2707">
            <v>0</v>
          </cell>
          <cell r="AF2707">
            <v>0</v>
          </cell>
          <cell r="AG2707">
            <v>0</v>
          </cell>
          <cell r="AH2707">
            <v>0</v>
          </cell>
          <cell r="AI2707">
            <v>0</v>
          </cell>
        </row>
        <row r="2708">
          <cell r="C2708" t="str">
            <v>SL1151700</v>
          </cell>
          <cell r="D2708">
            <v>0</v>
          </cell>
          <cell r="E2708">
            <v>0</v>
          </cell>
          <cell r="F2708">
            <v>0</v>
          </cell>
          <cell r="G2708">
            <v>0</v>
          </cell>
          <cell r="J2708">
            <v>0</v>
          </cell>
          <cell r="K2708">
            <v>0</v>
          </cell>
          <cell r="L2708">
            <v>0</v>
          </cell>
          <cell r="M2708">
            <v>0</v>
          </cell>
          <cell r="N2708">
            <v>0</v>
          </cell>
          <cell r="O2708">
            <v>0</v>
          </cell>
          <cell r="P2708">
            <v>0</v>
          </cell>
          <cell r="Q2708">
            <v>0</v>
          </cell>
          <cell r="R2708">
            <v>0</v>
          </cell>
          <cell r="S2708">
            <v>0</v>
          </cell>
          <cell r="T2708">
            <v>0</v>
          </cell>
          <cell r="U2708">
            <v>0</v>
          </cell>
          <cell r="V2708">
            <v>0</v>
          </cell>
          <cell r="W2708">
            <v>0</v>
          </cell>
          <cell r="X2708">
            <v>0</v>
          </cell>
          <cell r="Y2708">
            <v>0</v>
          </cell>
          <cell r="Z2708">
            <v>0</v>
          </cell>
          <cell r="AA2708">
            <v>0</v>
          </cell>
          <cell r="AB2708">
            <v>0</v>
          </cell>
          <cell r="AC2708">
            <v>0</v>
          </cell>
          <cell r="AD2708">
            <v>0</v>
          </cell>
          <cell r="AE2708">
            <v>0</v>
          </cell>
          <cell r="AF2708">
            <v>0</v>
          </cell>
          <cell r="AG2708">
            <v>0</v>
          </cell>
          <cell r="AH2708">
            <v>0</v>
          </cell>
          <cell r="AI2708">
            <v>0</v>
          </cell>
        </row>
        <row r="2709">
          <cell r="C2709" t="str">
            <v>SL1151800</v>
          </cell>
          <cell r="D2709">
            <v>0</v>
          </cell>
          <cell r="E2709">
            <v>0</v>
          </cell>
          <cell r="F2709">
            <v>0</v>
          </cell>
          <cell r="G2709">
            <v>0</v>
          </cell>
          <cell r="J2709">
            <v>0</v>
          </cell>
          <cell r="K2709">
            <v>0</v>
          </cell>
          <cell r="L2709">
            <v>0</v>
          </cell>
          <cell r="M2709">
            <v>0</v>
          </cell>
          <cell r="N2709">
            <v>0</v>
          </cell>
          <cell r="O2709">
            <v>0</v>
          </cell>
          <cell r="P2709">
            <v>0</v>
          </cell>
          <cell r="Q2709">
            <v>0</v>
          </cell>
          <cell r="R2709">
            <v>0</v>
          </cell>
          <cell r="S2709">
            <v>0</v>
          </cell>
          <cell r="T2709">
            <v>0</v>
          </cell>
          <cell r="U2709">
            <v>0</v>
          </cell>
          <cell r="V2709">
            <v>0</v>
          </cell>
          <cell r="W2709">
            <v>0</v>
          </cell>
          <cell r="X2709">
            <v>0</v>
          </cell>
          <cell r="Y2709">
            <v>0</v>
          </cell>
          <cell r="Z2709">
            <v>0</v>
          </cell>
          <cell r="AA2709">
            <v>0</v>
          </cell>
          <cell r="AB2709">
            <v>0</v>
          </cell>
          <cell r="AC2709">
            <v>0</v>
          </cell>
          <cell r="AD2709">
            <v>0</v>
          </cell>
          <cell r="AE2709">
            <v>0</v>
          </cell>
          <cell r="AF2709">
            <v>0</v>
          </cell>
          <cell r="AG2709">
            <v>0</v>
          </cell>
          <cell r="AH2709">
            <v>0</v>
          </cell>
          <cell r="AI2709">
            <v>0</v>
          </cell>
        </row>
        <row r="2710">
          <cell r="C2710" t="str">
            <v>SL1151900</v>
          </cell>
          <cell r="D2710">
            <v>0</v>
          </cell>
          <cell r="E2710">
            <v>0</v>
          </cell>
          <cell r="F2710">
            <v>0</v>
          </cell>
          <cell r="G2710">
            <v>0</v>
          </cell>
          <cell r="J2710">
            <v>0</v>
          </cell>
          <cell r="K2710">
            <v>0</v>
          </cell>
          <cell r="L2710">
            <v>0</v>
          </cell>
          <cell r="M2710">
            <v>0</v>
          </cell>
          <cell r="N2710">
            <v>0</v>
          </cell>
          <cell r="O2710">
            <v>0</v>
          </cell>
          <cell r="P2710">
            <v>0</v>
          </cell>
          <cell r="Q2710">
            <v>0</v>
          </cell>
          <cell r="R2710">
            <v>0</v>
          </cell>
          <cell r="S2710">
            <v>0</v>
          </cell>
          <cell r="T2710">
            <v>0</v>
          </cell>
          <cell r="U2710">
            <v>0</v>
          </cell>
          <cell r="V2710">
            <v>0</v>
          </cell>
          <cell r="W2710">
            <v>0</v>
          </cell>
          <cell r="X2710">
            <v>0</v>
          </cell>
          <cell r="Y2710">
            <v>0</v>
          </cell>
          <cell r="Z2710">
            <v>0</v>
          </cell>
          <cell r="AA2710">
            <v>0</v>
          </cell>
          <cell r="AB2710">
            <v>0</v>
          </cell>
          <cell r="AC2710">
            <v>0</v>
          </cell>
          <cell r="AD2710">
            <v>0</v>
          </cell>
          <cell r="AE2710">
            <v>0</v>
          </cell>
          <cell r="AF2710">
            <v>0</v>
          </cell>
          <cell r="AG2710">
            <v>0</v>
          </cell>
          <cell r="AH2710">
            <v>0</v>
          </cell>
          <cell r="AI2710">
            <v>0</v>
          </cell>
        </row>
        <row r="2711">
          <cell r="C2711" t="str">
            <v>SL1152000</v>
          </cell>
          <cell r="D2711">
            <v>0</v>
          </cell>
          <cell r="E2711">
            <v>0</v>
          </cell>
          <cell r="F2711">
            <v>0</v>
          </cell>
          <cell r="G2711">
            <v>0</v>
          </cell>
          <cell r="J2711">
            <v>0</v>
          </cell>
          <cell r="K2711">
            <v>0</v>
          </cell>
          <cell r="L2711">
            <v>0</v>
          </cell>
          <cell r="M2711">
            <v>0</v>
          </cell>
          <cell r="N2711">
            <v>0</v>
          </cell>
          <cell r="O2711">
            <v>0</v>
          </cell>
          <cell r="P2711">
            <v>0</v>
          </cell>
          <cell r="Q2711">
            <v>0</v>
          </cell>
          <cell r="R2711">
            <v>0</v>
          </cell>
          <cell r="S2711">
            <v>0</v>
          </cell>
          <cell r="T2711">
            <v>0</v>
          </cell>
          <cell r="U2711">
            <v>0</v>
          </cell>
          <cell r="V2711">
            <v>0</v>
          </cell>
          <cell r="W2711">
            <v>0</v>
          </cell>
          <cell r="X2711">
            <v>0</v>
          </cell>
          <cell r="Y2711">
            <v>0</v>
          </cell>
          <cell r="Z2711">
            <v>0</v>
          </cell>
          <cell r="AA2711">
            <v>0</v>
          </cell>
          <cell r="AB2711">
            <v>0</v>
          </cell>
          <cell r="AC2711">
            <v>0</v>
          </cell>
          <cell r="AD2711">
            <v>0</v>
          </cell>
          <cell r="AE2711">
            <v>0</v>
          </cell>
          <cell r="AF2711">
            <v>0</v>
          </cell>
          <cell r="AG2711">
            <v>0</v>
          </cell>
          <cell r="AH2711">
            <v>0</v>
          </cell>
          <cell r="AI2711">
            <v>0</v>
          </cell>
        </row>
        <row r="2712">
          <cell r="C2712" t="str">
            <v>SL1152100</v>
          </cell>
          <cell r="D2712">
            <v>0</v>
          </cell>
          <cell r="E2712">
            <v>0</v>
          </cell>
          <cell r="F2712">
            <v>0</v>
          </cell>
          <cell r="G2712">
            <v>0</v>
          </cell>
          <cell r="J2712">
            <v>0</v>
          </cell>
          <cell r="K2712">
            <v>0</v>
          </cell>
          <cell r="L2712">
            <v>0</v>
          </cell>
          <cell r="M2712">
            <v>0</v>
          </cell>
          <cell r="N2712">
            <v>0</v>
          </cell>
          <cell r="O2712">
            <v>0</v>
          </cell>
          <cell r="P2712">
            <v>0</v>
          </cell>
          <cell r="Q2712">
            <v>0</v>
          </cell>
          <cell r="R2712">
            <v>0</v>
          </cell>
          <cell r="S2712">
            <v>0</v>
          </cell>
          <cell r="T2712">
            <v>0</v>
          </cell>
          <cell r="U2712">
            <v>0</v>
          </cell>
          <cell r="V2712">
            <v>0</v>
          </cell>
          <cell r="W2712">
            <v>0</v>
          </cell>
          <cell r="X2712">
            <v>0</v>
          </cell>
          <cell r="Y2712">
            <v>0</v>
          </cell>
          <cell r="Z2712">
            <v>0</v>
          </cell>
          <cell r="AA2712">
            <v>0</v>
          </cell>
          <cell r="AB2712">
            <v>0</v>
          </cell>
          <cell r="AC2712">
            <v>0</v>
          </cell>
          <cell r="AD2712">
            <v>0</v>
          </cell>
          <cell r="AE2712">
            <v>0</v>
          </cell>
          <cell r="AF2712">
            <v>0</v>
          </cell>
          <cell r="AG2712">
            <v>0</v>
          </cell>
          <cell r="AH2712">
            <v>0</v>
          </cell>
          <cell r="AI2712">
            <v>0</v>
          </cell>
        </row>
        <row r="2713">
          <cell r="C2713" t="str">
            <v>SL1152200</v>
          </cell>
          <cell r="D2713">
            <v>0</v>
          </cell>
          <cell r="E2713">
            <v>0</v>
          </cell>
          <cell r="F2713">
            <v>0</v>
          </cell>
          <cell r="G2713">
            <v>0</v>
          </cell>
          <cell r="J2713">
            <v>0</v>
          </cell>
          <cell r="K2713">
            <v>0</v>
          </cell>
          <cell r="L2713">
            <v>0</v>
          </cell>
          <cell r="M2713">
            <v>0</v>
          </cell>
          <cell r="N2713">
            <v>0</v>
          </cell>
          <cell r="O2713">
            <v>0</v>
          </cell>
          <cell r="P2713">
            <v>0</v>
          </cell>
          <cell r="Q2713">
            <v>0</v>
          </cell>
          <cell r="R2713">
            <v>0</v>
          </cell>
          <cell r="S2713">
            <v>0</v>
          </cell>
          <cell r="T2713">
            <v>0</v>
          </cell>
          <cell r="U2713">
            <v>0</v>
          </cell>
          <cell r="V2713">
            <v>0</v>
          </cell>
          <cell r="W2713">
            <v>0</v>
          </cell>
          <cell r="X2713">
            <v>0</v>
          </cell>
          <cell r="Y2713">
            <v>0</v>
          </cell>
          <cell r="Z2713">
            <v>0</v>
          </cell>
          <cell r="AA2713">
            <v>0</v>
          </cell>
          <cell r="AB2713">
            <v>0</v>
          </cell>
          <cell r="AC2713">
            <v>0</v>
          </cell>
          <cell r="AD2713">
            <v>0</v>
          </cell>
          <cell r="AE2713">
            <v>0</v>
          </cell>
          <cell r="AF2713">
            <v>0</v>
          </cell>
          <cell r="AG2713">
            <v>0</v>
          </cell>
          <cell r="AH2713">
            <v>0</v>
          </cell>
          <cell r="AI2713">
            <v>0</v>
          </cell>
        </row>
        <row r="2714">
          <cell r="C2714" t="str">
            <v>SL1152300</v>
          </cell>
          <cell r="D2714">
            <v>0</v>
          </cell>
          <cell r="E2714">
            <v>0</v>
          </cell>
          <cell r="F2714">
            <v>0</v>
          </cell>
          <cell r="G2714">
            <v>0</v>
          </cell>
          <cell r="J2714">
            <v>0</v>
          </cell>
          <cell r="K2714">
            <v>0</v>
          </cell>
          <cell r="L2714">
            <v>0</v>
          </cell>
          <cell r="M2714">
            <v>0</v>
          </cell>
          <cell r="N2714">
            <v>0</v>
          </cell>
          <cell r="O2714">
            <v>0</v>
          </cell>
          <cell r="P2714">
            <v>0</v>
          </cell>
          <cell r="Q2714">
            <v>0</v>
          </cell>
          <cell r="R2714">
            <v>0</v>
          </cell>
          <cell r="S2714">
            <v>0</v>
          </cell>
          <cell r="T2714">
            <v>0</v>
          </cell>
          <cell r="U2714">
            <v>0</v>
          </cell>
          <cell r="V2714">
            <v>0</v>
          </cell>
          <cell r="W2714">
            <v>0</v>
          </cell>
          <cell r="X2714">
            <v>0</v>
          </cell>
          <cell r="Y2714">
            <v>0</v>
          </cell>
          <cell r="Z2714">
            <v>0</v>
          </cell>
          <cell r="AA2714">
            <v>0</v>
          </cell>
          <cell r="AB2714">
            <v>0</v>
          </cell>
          <cell r="AC2714">
            <v>0</v>
          </cell>
          <cell r="AD2714">
            <v>0</v>
          </cell>
          <cell r="AE2714">
            <v>0</v>
          </cell>
          <cell r="AF2714">
            <v>0</v>
          </cell>
          <cell r="AG2714">
            <v>0</v>
          </cell>
          <cell r="AH2714">
            <v>0</v>
          </cell>
          <cell r="AI2714">
            <v>0</v>
          </cell>
        </row>
        <row r="2715">
          <cell r="C2715" t="str">
            <v>SL1152400</v>
          </cell>
          <cell r="D2715">
            <v>0</v>
          </cell>
          <cell r="E2715">
            <v>0</v>
          </cell>
          <cell r="F2715">
            <v>0</v>
          </cell>
          <cell r="G2715">
            <v>0</v>
          </cell>
          <cell r="J2715">
            <v>0</v>
          </cell>
          <cell r="K2715">
            <v>0</v>
          </cell>
          <cell r="L2715">
            <v>0</v>
          </cell>
          <cell r="M2715">
            <v>0</v>
          </cell>
          <cell r="N2715">
            <v>0</v>
          </cell>
          <cell r="O2715">
            <v>0</v>
          </cell>
          <cell r="P2715">
            <v>0</v>
          </cell>
          <cell r="Q2715">
            <v>0</v>
          </cell>
          <cell r="R2715">
            <v>0</v>
          </cell>
          <cell r="S2715">
            <v>0</v>
          </cell>
          <cell r="T2715">
            <v>0</v>
          </cell>
          <cell r="U2715">
            <v>0</v>
          </cell>
          <cell r="V2715">
            <v>0</v>
          </cell>
          <cell r="W2715">
            <v>0</v>
          </cell>
          <cell r="X2715">
            <v>0</v>
          </cell>
          <cell r="Y2715">
            <v>0</v>
          </cell>
          <cell r="Z2715">
            <v>0</v>
          </cell>
          <cell r="AA2715">
            <v>0</v>
          </cell>
          <cell r="AB2715">
            <v>0</v>
          </cell>
          <cell r="AC2715">
            <v>0</v>
          </cell>
          <cell r="AD2715">
            <v>0</v>
          </cell>
          <cell r="AE2715">
            <v>0</v>
          </cell>
          <cell r="AF2715">
            <v>0</v>
          </cell>
          <cell r="AG2715">
            <v>0</v>
          </cell>
          <cell r="AH2715">
            <v>0</v>
          </cell>
          <cell r="AI2715">
            <v>0</v>
          </cell>
        </row>
        <row r="2716">
          <cell r="C2716" t="str">
            <v>SL1152500</v>
          </cell>
          <cell r="D2716">
            <v>0</v>
          </cell>
          <cell r="E2716">
            <v>0</v>
          </cell>
          <cell r="F2716">
            <v>0</v>
          </cell>
          <cell r="G2716">
            <v>0</v>
          </cell>
          <cell r="J2716">
            <v>0</v>
          </cell>
          <cell r="K2716">
            <v>0</v>
          </cell>
          <cell r="L2716">
            <v>0</v>
          </cell>
          <cell r="M2716">
            <v>0</v>
          </cell>
          <cell r="N2716">
            <v>0</v>
          </cell>
          <cell r="O2716">
            <v>0</v>
          </cell>
          <cell r="P2716">
            <v>0</v>
          </cell>
          <cell r="Q2716">
            <v>0</v>
          </cell>
          <cell r="R2716">
            <v>0</v>
          </cell>
          <cell r="S2716">
            <v>0</v>
          </cell>
          <cell r="T2716">
            <v>0</v>
          </cell>
          <cell r="U2716">
            <v>0</v>
          </cell>
          <cell r="V2716">
            <v>0</v>
          </cell>
          <cell r="W2716">
            <v>0</v>
          </cell>
          <cell r="X2716">
            <v>0</v>
          </cell>
          <cell r="Y2716">
            <v>0</v>
          </cell>
          <cell r="Z2716">
            <v>0</v>
          </cell>
          <cell r="AA2716">
            <v>0</v>
          </cell>
          <cell r="AB2716">
            <v>0</v>
          </cell>
          <cell r="AC2716">
            <v>0</v>
          </cell>
          <cell r="AD2716">
            <v>0</v>
          </cell>
          <cell r="AE2716">
            <v>0</v>
          </cell>
          <cell r="AF2716">
            <v>0</v>
          </cell>
          <cell r="AG2716">
            <v>0</v>
          </cell>
          <cell r="AH2716">
            <v>0</v>
          </cell>
          <cell r="AI2716">
            <v>0</v>
          </cell>
        </row>
        <row r="2717">
          <cell r="C2717" t="str">
            <v>SL1152600</v>
          </cell>
          <cell r="D2717">
            <v>0</v>
          </cell>
          <cell r="E2717">
            <v>0</v>
          </cell>
          <cell r="F2717">
            <v>0</v>
          </cell>
          <cell r="G2717">
            <v>0</v>
          </cell>
          <cell r="J2717">
            <v>0</v>
          </cell>
          <cell r="K2717">
            <v>0</v>
          </cell>
          <cell r="L2717">
            <v>0</v>
          </cell>
          <cell r="M2717">
            <v>0</v>
          </cell>
          <cell r="N2717">
            <v>0</v>
          </cell>
          <cell r="O2717">
            <v>0</v>
          </cell>
          <cell r="P2717">
            <v>0</v>
          </cell>
          <cell r="Q2717">
            <v>0</v>
          </cell>
          <cell r="R2717">
            <v>0</v>
          </cell>
          <cell r="S2717">
            <v>0</v>
          </cell>
          <cell r="T2717">
            <v>0</v>
          </cell>
          <cell r="U2717">
            <v>0</v>
          </cell>
          <cell r="V2717">
            <v>0</v>
          </cell>
          <cell r="W2717">
            <v>0</v>
          </cell>
          <cell r="X2717">
            <v>0</v>
          </cell>
          <cell r="Y2717">
            <v>0</v>
          </cell>
          <cell r="Z2717">
            <v>0</v>
          </cell>
          <cell r="AA2717">
            <v>0</v>
          </cell>
          <cell r="AB2717">
            <v>0</v>
          </cell>
          <cell r="AC2717">
            <v>0</v>
          </cell>
          <cell r="AD2717">
            <v>0</v>
          </cell>
          <cell r="AE2717">
            <v>0</v>
          </cell>
          <cell r="AF2717">
            <v>0</v>
          </cell>
          <cell r="AG2717">
            <v>0</v>
          </cell>
          <cell r="AH2717">
            <v>0</v>
          </cell>
          <cell r="AI2717">
            <v>0</v>
          </cell>
        </row>
        <row r="2718">
          <cell r="C2718" t="str">
            <v>SL1152700</v>
          </cell>
          <cell r="D2718">
            <v>0</v>
          </cell>
          <cell r="E2718">
            <v>0</v>
          </cell>
          <cell r="F2718">
            <v>0</v>
          </cell>
          <cell r="G2718">
            <v>0</v>
          </cell>
          <cell r="J2718">
            <v>0</v>
          </cell>
          <cell r="K2718">
            <v>0</v>
          </cell>
          <cell r="L2718">
            <v>0</v>
          </cell>
          <cell r="M2718">
            <v>0</v>
          </cell>
          <cell r="N2718">
            <v>0</v>
          </cell>
          <cell r="O2718">
            <v>0</v>
          </cell>
          <cell r="P2718">
            <v>0</v>
          </cell>
          <cell r="Q2718">
            <v>0</v>
          </cell>
          <cell r="R2718">
            <v>0</v>
          </cell>
          <cell r="S2718">
            <v>0</v>
          </cell>
          <cell r="T2718">
            <v>0</v>
          </cell>
          <cell r="U2718">
            <v>0</v>
          </cell>
          <cell r="V2718">
            <v>0</v>
          </cell>
          <cell r="W2718">
            <v>0</v>
          </cell>
          <cell r="X2718">
            <v>0</v>
          </cell>
          <cell r="Y2718">
            <v>0</v>
          </cell>
          <cell r="Z2718">
            <v>0</v>
          </cell>
          <cell r="AA2718">
            <v>0</v>
          </cell>
          <cell r="AB2718">
            <v>0</v>
          </cell>
          <cell r="AC2718">
            <v>0</v>
          </cell>
          <cell r="AD2718">
            <v>0</v>
          </cell>
          <cell r="AE2718">
            <v>0</v>
          </cell>
          <cell r="AF2718">
            <v>0</v>
          </cell>
          <cell r="AG2718">
            <v>0</v>
          </cell>
          <cell r="AH2718">
            <v>0</v>
          </cell>
          <cell r="AI2718">
            <v>0</v>
          </cell>
        </row>
        <row r="2719">
          <cell r="C2719" t="str">
            <v>SL1152800</v>
          </cell>
          <cell r="D2719">
            <v>0</v>
          </cell>
          <cell r="E2719">
            <v>0</v>
          </cell>
          <cell r="F2719">
            <v>0</v>
          </cell>
          <cell r="G2719">
            <v>0</v>
          </cell>
          <cell r="J2719">
            <v>0</v>
          </cell>
          <cell r="K2719">
            <v>0</v>
          </cell>
          <cell r="L2719">
            <v>0</v>
          </cell>
          <cell r="M2719">
            <v>0</v>
          </cell>
          <cell r="N2719">
            <v>0</v>
          </cell>
          <cell r="O2719">
            <v>0</v>
          </cell>
          <cell r="P2719">
            <v>0</v>
          </cell>
          <cell r="Q2719">
            <v>0</v>
          </cell>
          <cell r="R2719">
            <v>0</v>
          </cell>
          <cell r="S2719">
            <v>0</v>
          </cell>
          <cell r="T2719">
            <v>0</v>
          </cell>
          <cell r="U2719">
            <v>0</v>
          </cell>
          <cell r="V2719">
            <v>0</v>
          </cell>
          <cell r="W2719">
            <v>0</v>
          </cell>
          <cell r="X2719">
            <v>0</v>
          </cell>
          <cell r="Y2719">
            <v>0</v>
          </cell>
          <cell r="Z2719">
            <v>0</v>
          </cell>
          <cell r="AA2719">
            <v>0</v>
          </cell>
          <cell r="AB2719">
            <v>0</v>
          </cell>
          <cell r="AC2719">
            <v>0</v>
          </cell>
          <cell r="AD2719">
            <v>0</v>
          </cell>
          <cell r="AE2719">
            <v>0</v>
          </cell>
          <cell r="AF2719">
            <v>0</v>
          </cell>
          <cell r="AG2719">
            <v>0</v>
          </cell>
          <cell r="AH2719">
            <v>0</v>
          </cell>
          <cell r="AI2719">
            <v>0</v>
          </cell>
        </row>
        <row r="2720">
          <cell r="C2720" t="str">
            <v>SL1152900</v>
          </cell>
          <cell r="D2720">
            <v>0</v>
          </cell>
          <cell r="E2720">
            <v>0</v>
          </cell>
          <cell r="F2720">
            <v>0</v>
          </cell>
          <cell r="G2720">
            <v>0</v>
          </cell>
          <cell r="J2720">
            <v>0</v>
          </cell>
          <cell r="K2720">
            <v>0</v>
          </cell>
          <cell r="L2720">
            <v>0</v>
          </cell>
          <cell r="M2720">
            <v>0</v>
          </cell>
          <cell r="N2720">
            <v>0</v>
          </cell>
          <cell r="O2720">
            <v>0</v>
          </cell>
          <cell r="P2720">
            <v>0</v>
          </cell>
          <cell r="Q2720">
            <v>0</v>
          </cell>
          <cell r="R2720">
            <v>0</v>
          </cell>
          <cell r="S2720">
            <v>0</v>
          </cell>
          <cell r="T2720">
            <v>0</v>
          </cell>
          <cell r="U2720">
            <v>0</v>
          </cell>
          <cell r="V2720">
            <v>0</v>
          </cell>
          <cell r="W2720">
            <v>0</v>
          </cell>
          <cell r="X2720">
            <v>0</v>
          </cell>
          <cell r="Y2720">
            <v>0</v>
          </cell>
          <cell r="Z2720">
            <v>0</v>
          </cell>
          <cell r="AA2720">
            <v>0</v>
          </cell>
          <cell r="AB2720">
            <v>0</v>
          </cell>
          <cell r="AC2720">
            <v>0</v>
          </cell>
          <cell r="AD2720">
            <v>0</v>
          </cell>
          <cell r="AE2720">
            <v>0</v>
          </cell>
          <cell r="AF2720">
            <v>0</v>
          </cell>
          <cell r="AG2720">
            <v>0</v>
          </cell>
          <cell r="AH2720">
            <v>0</v>
          </cell>
          <cell r="AI2720">
            <v>0</v>
          </cell>
        </row>
        <row r="2721">
          <cell r="C2721" t="str">
            <v>SL1153000</v>
          </cell>
          <cell r="D2721">
            <v>0</v>
          </cell>
          <cell r="E2721">
            <v>0</v>
          </cell>
          <cell r="F2721">
            <v>0</v>
          </cell>
          <cell r="G2721">
            <v>0</v>
          </cell>
          <cell r="J2721">
            <v>0</v>
          </cell>
          <cell r="K2721">
            <v>0</v>
          </cell>
          <cell r="L2721">
            <v>0</v>
          </cell>
          <cell r="M2721">
            <v>0</v>
          </cell>
          <cell r="N2721">
            <v>0</v>
          </cell>
          <cell r="O2721">
            <v>0</v>
          </cell>
          <cell r="P2721">
            <v>0</v>
          </cell>
          <cell r="Q2721">
            <v>0</v>
          </cell>
          <cell r="R2721">
            <v>0</v>
          </cell>
          <cell r="S2721">
            <v>0</v>
          </cell>
          <cell r="T2721">
            <v>0</v>
          </cell>
          <cell r="U2721">
            <v>0</v>
          </cell>
          <cell r="V2721">
            <v>0</v>
          </cell>
          <cell r="W2721">
            <v>0</v>
          </cell>
          <cell r="X2721">
            <v>0</v>
          </cell>
          <cell r="Y2721">
            <v>0</v>
          </cell>
          <cell r="Z2721">
            <v>0</v>
          </cell>
          <cell r="AA2721">
            <v>0</v>
          </cell>
          <cell r="AB2721">
            <v>0</v>
          </cell>
          <cell r="AC2721">
            <v>0</v>
          </cell>
          <cell r="AD2721">
            <v>0</v>
          </cell>
          <cell r="AE2721">
            <v>0</v>
          </cell>
          <cell r="AF2721">
            <v>0</v>
          </cell>
          <cell r="AG2721">
            <v>0</v>
          </cell>
          <cell r="AH2721">
            <v>0</v>
          </cell>
          <cell r="AI2721">
            <v>0</v>
          </cell>
        </row>
        <row r="2722">
          <cell r="C2722" t="str">
            <v>SL1153100</v>
          </cell>
          <cell r="D2722">
            <v>0</v>
          </cell>
          <cell r="E2722">
            <v>0</v>
          </cell>
          <cell r="F2722">
            <v>0</v>
          </cell>
          <cell r="G2722">
            <v>0</v>
          </cell>
          <cell r="J2722">
            <v>0</v>
          </cell>
          <cell r="K2722">
            <v>0</v>
          </cell>
          <cell r="L2722">
            <v>0</v>
          </cell>
          <cell r="M2722">
            <v>0</v>
          </cell>
          <cell r="N2722">
            <v>0</v>
          </cell>
          <cell r="O2722">
            <v>0</v>
          </cell>
          <cell r="P2722">
            <v>0</v>
          </cell>
          <cell r="Q2722">
            <v>0</v>
          </cell>
          <cell r="R2722">
            <v>0</v>
          </cell>
          <cell r="S2722">
            <v>0</v>
          </cell>
          <cell r="T2722">
            <v>0</v>
          </cell>
          <cell r="U2722">
            <v>0</v>
          </cell>
          <cell r="V2722">
            <v>0</v>
          </cell>
          <cell r="W2722">
            <v>0</v>
          </cell>
          <cell r="X2722">
            <v>0</v>
          </cell>
          <cell r="Y2722">
            <v>0</v>
          </cell>
          <cell r="Z2722">
            <v>0</v>
          </cell>
          <cell r="AA2722">
            <v>0</v>
          </cell>
          <cell r="AB2722">
            <v>0</v>
          </cell>
          <cell r="AC2722">
            <v>0</v>
          </cell>
          <cell r="AD2722">
            <v>0</v>
          </cell>
          <cell r="AE2722">
            <v>0</v>
          </cell>
          <cell r="AF2722">
            <v>0</v>
          </cell>
          <cell r="AG2722">
            <v>0</v>
          </cell>
          <cell r="AH2722">
            <v>0</v>
          </cell>
          <cell r="AI2722">
            <v>0</v>
          </cell>
        </row>
        <row r="2723">
          <cell r="C2723" t="str">
            <v>SL1153200</v>
          </cell>
          <cell r="D2723">
            <v>0</v>
          </cell>
          <cell r="E2723">
            <v>0</v>
          </cell>
          <cell r="F2723">
            <v>0</v>
          </cell>
          <cell r="G2723">
            <v>0</v>
          </cell>
          <cell r="J2723">
            <v>0</v>
          </cell>
          <cell r="K2723">
            <v>0</v>
          </cell>
          <cell r="L2723">
            <v>0</v>
          </cell>
          <cell r="M2723">
            <v>0</v>
          </cell>
          <cell r="N2723">
            <v>0</v>
          </cell>
          <cell r="O2723">
            <v>0</v>
          </cell>
          <cell r="P2723">
            <v>0</v>
          </cell>
          <cell r="Q2723">
            <v>0</v>
          </cell>
          <cell r="R2723">
            <v>0</v>
          </cell>
          <cell r="S2723">
            <v>0</v>
          </cell>
          <cell r="T2723">
            <v>0</v>
          </cell>
          <cell r="U2723">
            <v>0</v>
          </cell>
          <cell r="V2723">
            <v>0</v>
          </cell>
          <cell r="W2723">
            <v>0</v>
          </cell>
          <cell r="X2723">
            <v>0</v>
          </cell>
          <cell r="Y2723">
            <v>0</v>
          </cell>
          <cell r="Z2723">
            <v>0</v>
          </cell>
          <cell r="AA2723">
            <v>0</v>
          </cell>
          <cell r="AB2723">
            <v>0</v>
          </cell>
          <cell r="AC2723">
            <v>0</v>
          </cell>
          <cell r="AD2723">
            <v>0</v>
          </cell>
          <cell r="AE2723">
            <v>0</v>
          </cell>
          <cell r="AF2723">
            <v>0</v>
          </cell>
          <cell r="AG2723">
            <v>0</v>
          </cell>
          <cell r="AH2723">
            <v>0</v>
          </cell>
          <cell r="AI2723">
            <v>0</v>
          </cell>
        </row>
        <row r="2724">
          <cell r="C2724" t="str">
            <v>SL1153300</v>
          </cell>
          <cell r="D2724">
            <v>0</v>
          </cell>
          <cell r="E2724">
            <v>0</v>
          </cell>
          <cell r="F2724">
            <v>0</v>
          </cell>
          <cell r="G2724">
            <v>0</v>
          </cell>
          <cell r="J2724">
            <v>0</v>
          </cell>
          <cell r="K2724">
            <v>0</v>
          </cell>
          <cell r="L2724">
            <v>0</v>
          </cell>
          <cell r="M2724">
            <v>0</v>
          </cell>
          <cell r="N2724">
            <v>0</v>
          </cell>
          <cell r="O2724">
            <v>0</v>
          </cell>
          <cell r="P2724">
            <v>0</v>
          </cell>
          <cell r="Q2724">
            <v>0</v>
          </cell>
          <cell r="R2724">
            <v>0</v>
          </cell>
          <cell r="S2724">
            <v>0</v>
          </cell>
          <cell r="T2724">
            <v>0</v>
          </cell>
          <cell r="U2724">
            <v>0</v>
          </cell>
          <cell r="V2724">
            <v>0</v>
          </cell>
          <cell r="W2724">
            <v>0</v>
          </cell>
          <cell r="X2724">
            <v>0</v>
          </cell>
          <cell r="Y2724">
            <v>0</v>
          </cell>
          <cell r="Z2724">
            <v>0</v>
          </cell>
          <cell r="AA2724">
            <v>0</v>
          </cell>
          <cell r="AB2724">
            <v>0</v>
          </cell>
          <cell r="AC2724">
            <v>0</v>
          </cell>
          <cell r="AD2724">
            <v>0</v>
          </cell>
          <cell r="AE2724">
            <v>0</v>
          </cell>
          <cell r="AF2724">
            <v>0</v>
          </cell>
          <cell r="AG2724">
            <v>0</v>
          </cell>
          <cell r="AH2724">
            <v>0</v>
          </cell>
          <cell r="AI2724">
            <v>0</v>
          </cell>
        </row>
        <row r="2725">
          <cell r="C2725" t="str">
            <v>SL1153400</v>
          </cell>
          <cell r="D2725">
            <v>0</v>
          </cell>
          <cell r="E2725">
            <v>0</v>
          </cell>
          <cell r="F2725">
            <v>0</v>
          </cell>
          <cell r="G2725">
            <v>0</v>
          </cell>
          <cell r="J2725">
            <v>0</v>
          </cell>
          <cell r="K2725">
            <v>0</v>
          </cell>
          <cell r="L2725">
            <v>0</v>
          </cell>
          <cell r="M2725">
            <v>0</v>
          </cell>
          <cell r="N2725">
            <v>0</v>
          </cell>
          <cell r="O2725">
            <v>0</v>
          </cell>
          <cell r="P2725">
            <v>0</v>
          </cell>
          <cell r="Q2725">
            <v>0</v>
          </cell>
          <cell r="R2725">
            <v>0</v>
          </cell>
          <cell r="S2725">
            <v>0</v>
          </cell>
          <cell r="T2725">
            <v>0</v>
          </cell>
          <cell r="U2725">
            <v>0</v>
          </cell>
          <cell r="V2725">
            <v>0</v>
          </cell>
          <cell r="W2725">
            <v>0</v>
          </cell>
          <cell r="X2725">
            <v>0</v>
          </cell>
          <cell r="Y2725">
            <v>0</v>
          </cell>
          <cell r="Z2725">
            <v>0</v>
          </cell>
          <cell r="AA2725">
            <v>0</v>
          </cell>
          <cell r="AB2725">
            <v>0</v>
          </cell>
          <cell r="AC2725">
            <v>0</v>
          </cell>
          <cell r="AD2725">
            <v>0</v>
          </cell>
          <cell r="AE2725">
            <v>0</v>
          </cell>
          <cell r="AF2725">
            <v>0</v>
          </cell>
          <cell r="AG2725">
            <v>0</v>
          </cell>
          <cell r="AH2725">
            <v>0</v>
          </cell>
          <cell r="AI2725">
            <v>0</v>
          </cell>
        </row>
        <row r="2726">
          <cell r="C2726" t="str">
            <v>SL1153500</v>
          </cell>
          <cell r="D2726">
            <v>0</v>
          </cell>
          <cell r="E2726">
            <v>0</v>
          </cell>
          <cell r="F2726">
            <v>0</v>
          </cell>
          <cell r="G2726">
            <v>0</v>
          </cell>
          <cell r="J2726">
            <v>0</v>
          </cell>
          <cell r="K2726">
            <v>0</v>
          </cell>
          <cell r="L2726">
            <v>0</v>
          </cell>
          <cell r="M2726">
            <v>0</v>
          </cell>
          <cell r="N2726">
            <v>0</v>
          </cell>
          <cell r="O2726">
            <v>0</v>
          </cell>
          <cell r="P2726">
            <v>0</v>
          </cell>
          <cell r="Q2726">
            <v>0</v>
          </cell>
          <cell r="R2726">
            <v>0</v>
          </cell>
          <cell r="S2726">
            <v>0</v>
          </cell>
          <cell r="T2726">
            <v>0</v>
          </cell>
          <cell r="U2726">
            <v>0</v>
          </cell>
          <cell r="V2726">
            <v>0</v>
          </cell>
          <cell r="W2726">
            <v>0</v>
          </cell>
          <cell r="X2726">
            <v>0</v>
          </cell>
          <cell r="Y2726">
            <v>0</v>
          </cell>
          <cell r="Z2726">
            <v>0</v>
          </cell>
          <cell r="AA2726">
            <v>0</v>
          </cell>
          <cell r="AB2726">
            <v>0</v>
          </cell>
          <cell r="AC2726">
            <v>0</v>
          </cell>
          <cell r="AD2726">
            <v>0</v>
          </cell>
          <cell r="AE2726">
            <v>0</v>
          </cell>
          <cell r="AF2726">
            <v>0</v>
          </cell>
          <cell r="AG2726">
            <v>0</v>
          </cell>
          <cell r="AH2726">
            <v>0</v>
          </cell>
          <cell r="AI2726">
            <v>0</v>
          </cell>
        </row>
        <row r="2727">
          <cell r="C2727" t="str">
            <v>SL1153600</v>
          </cell>
          <cell r="D2727">
            <v>0</v>
          </cell>
          <cell r="E2727">
            <v>0</v>
          </cell>
          <cell r="F2727">
            <v>0</v>
          </cell>
          <cell r="G2727">
            <v>0</v>
          </cell>
          <cell r="J2727">
            <v>0</v>
          </cell>
          <cell r="K2727">
            <v>0</v>
          </cell>
          <cell r="L2727">
            <v>0</v>
          </cell>
          <cell r="M2727">
            <v>0</v>
          </cell>
          <cell r="N2727">
            <v>0</v>
          </cell>
          <cell r="O2727">
            <v>0</v>
          </cell>
          <cell r="P2727">
            <v>0</v>
          </cell>
          <cell r="Q2727">
            <v>0</v>
          </cell>
          <cell r="R2727">
            <v>0</v>
          </cell>
          <cell r="S2727">
            <v>0</v>
          </cell>
          <cell r="T2727">
            <v>0</v>
          </cell>
          <cell r="U2727">
            <v>0</v>
          </cell>
          <cell r="V2727">
            <v>0</v>
          </cell>
          <cell r="W2727">
            <v>0</v>
          </cell>
          <cell r="X2727">
            <v>0</v>
          </cell>
          <cell r="Y2727">
            <v>0</v>
          </cell>
          <cell r="Z2727">
            <v>0</v>
          </cell>
          <cell r="AA2727">
            <v>0</v>
          </cell>
          <cell r="AB2727">
            <v>0</v>
          </cell>
          <cell r="AC2727">
            <v>0</v>
          </cell>
          <cell r="AD2727">
            <v>0</v>
          </cell>
          <cell r="AE2727">
            <v>0</v>
          </cell>
          <cell r="AF2727">
            <v>0</v>
          </cell>
          <cell r="AG2727">
            <v>0</v>
          </cell>
          <cell r="AH2727">
            <v>0</v>
          </cell>
          <cell r="AI2727">
            <v>0</v>
          </cell>
        </row>
        <row r="2728">
          <cell r="C2728" t="str">
            <v>SL1153700</v>
          </cell>
          <cell r="D2728">
            <v>0</v>
          </cell>
          <cell r="E2728">
            <v>0</v>
          </cell>
          <cell r="F2728">
            <v>0</v>
          </cell>
          <cell r="G2728">
            <v>0</v>
          </cell>
          <cell r="J2728">
            <v>0</v>
          </cell>
          <cell r="K2728">
            <v>0</v>
          </cell>
          <cell r="L2728">
            <v>0</v>
          </cell>
          <cell r="M2728">
            <v>0</v>
          </cell>
          <cell r="N2728">
            <v>0</v>
          </cell>
          <cell r="O2728">
            <v>0</v>
          </cell>
          <cell r="P2728">
            <v>0</v>
          </cell>
          <cell r="Q2728">
            <v>0</v>
          </cell>
          <cell r="R2728">
            <v>0</v>
          </cell>
          <cell r="S2728">
            <v>0</v>
          </cell>
          <cell r="T2728">
            <v>0</v>
          </cell>
          <cell r="U2728">
            <v>0</v>
          </cell>
          <cell r="V2728">
            <v>0</v>
          </cell>
          <cell r="W2728">
            <v>0</v>
          </cell>
          <cell r="X2728">
            <v>0</v>
          </cell>
          <cell r="Y2728">
            <v>0</v>
          </cell>
          <cell r="Z2728">
            <v>0</v>
          </cell>
          <cell r="AA2728">
            <v>0</v>
          </cell>
          <cell r="AB2728">
            <v>0</v>
          </cell>
          <cell r="AC2728">
            <v>0</v>
          </cell>
          <cell r="AD2728">
            <v>0</v>
          </cell>
          <cell r="AE2728">
            <v>0</v>
          </cell>
          <cell r="AF2728">
            <v>0</v>
          </cell>
          <cell r="AG2728">
            <v>0</v>
          </cell>
          <cell r="AH2728">
            <v>0</v>
          </cell>
          <cell r="AI2728">
            <v>0</v>
          </cell>
        </row>
        <row r="2729">
          <cell r="C2729" t="str">
            <v>SL1153800</v>
          </cell>
          <cell r="D2729">
            <v>0</v>
          </cell>
          <cell r="E2729">
            <v>0</v>
          </cell>
          <cell r="F2729">
            <v>0</v>
          </cell>
          <cell r="G2729">
            <v>0</v>
          </cell>
          <cell r="J2729">
            <v>0</v>
          </cell>
          <cell r="K2729">
            <v>0</v>
          </cell>
          <cell r="L2729">
            <v>0</v>
          </cell>
          <cell r="M2729">
            <v>0</v>
          </cell>
          <cell r="N2729">
            <v>0</v>
          </cell>
          <cell r="O2729">
            <v>0</v>
          </cell>
          <cell r="P2729">
            <v>0</v>
          </cell>
          <cell r="Q2729">
            <v>0</v>
          </cell>
          <cell r="R2729">
            <v>0</v>
          </cell>
          <cell r="S2729">
            <v>0</v>
          </cell>
          <cell r="T2729">
            <v>0</v>
          </cell>
          <cell r="U2729">
            <v>0</v>
          </cell>
          <cell r="V2729">
            <v>0</v>
          </cell>
          <cell r="W2729">
            <v>0</v>
          </cell>
          <cell r="X2729">
            <v>0</v>
          </cell>
          <cell r="Y2729">
            <v>0</v>
          </cell>
          <cell r="Z2729">
            <v>0</v>
          </cell>
          <cell r="AA2729">
            <v>0</v>
          </cell>
          <cell r="AB2729">
            <v>0</v>
          </cell>
          <cell r="AC2729">
            <v>0</v>
          </cell>
          <cell r="AD2729">
            <v>0</v>
          </cell>
          <cell r="AE2729">
            <v>0</v>
          </cell>
          <cell r="AF2729">
            <v>0</v>
          </cell>
          <cell r="AG2729">
            <v>0</v>
          </cell>
          <cell r="AH2729">
            <v>0</v>
          </cell>
          <cell r="AI2729">
            <v>0</v>
          </cell>
        </row>
        <row r="2730">
          <cell r="C2730" t="str">
            <v>SL1153900</v>
          </cell>
          <cell r="D2730">
            <v>0</v>
          </cell>
          <cell r="E2730">
            <v>0</v>
          </cell>
          <cell r="F2730">
            <v>0</v>
          </cell>
          <cell r="G2730">
            <v>0</v>
          </cell>
          <cell r="J2730">
            <v>0</v>
          </cell>
          <cell r="K2730">
            <v>0</v>
          </cell>
          <cell r="L2730">
            <v>0</v>
          </cell>
          <cell r="M2730">
            <v>0</v>
          </cell>
          <cell r="N2730">
            <v>0</v>
          </cell>
          <cell r="O2730">
            <v>0</v>
          </cell>
          <cell r="P2730">
            <v>0</v>
          </cell>
          <cell r="Q2730">
            <v>0</v>
          </cell>
          <cell r="R2730">
            <v>0</v>
          </cell>
          <cell r="S2730">
            <v>0</v>
          </cell>
          <cell r="T2730">
            <v>0</v>
          </cell>
          <cell r="U2730">
            <v>0</v>
          </cell>
          <cell r="V2730">
            <v>0</v>
          </cell>
          <cell r="W2730">
            <v>0</v>
          </cell>
          <cell r="X2730">
            <v>0</v>
          </cell>
          <cell r="Y2730">
            <v>0</v>
          </cell>
          <cell r="Z2730">
            <v>0</v>
          </cell>
          <cell r="AA2730">
            <v>0</v>
          </cell>
          <cell r="AB2730">
            <v>0</v>
          </cell>
          <cell r="AC2730">
            <v>0</v>
          </cell>
          <cell r="AD2730">
            <v>0</v>
          </cell>
          <cell r="AE2730">
            <v>0</v>
          </cell>
          <cell r="AF2730">
            <v>0</v>
          </cell>
          <cell r="AG2730">
            <v>0</v>
          </cell>
          <cell r="AH2730">
            <v>0</v>
          </cell>
          <cell r="AI2730">
            <v>0</v>
          </cell>
        </row>
        <row r="2731">
          <cell r="C2731" t="str">
            <v>SL1154000</v>
          </cell>
          <cell r="D2731">
            <v>0</v>
          </cell>
          <cell r="E2731">
            <v>0</v>
          </cell>
          <cell r="F2731">
            <v>0</v>
          </cell>
          <cell r="G2731">
            <v>0</v>
          </cell>
          <cell r="J2731">
            <v>0</v>
          </cell>
          <cell r="K2731">
            <v>0</v>
          </cell>
          <cell r="L2731">
            <v>0</v>
          </cell>
          <cell r="M2731">
            <v>0</v>
          </cell>
          <cell r="N2731">
            <v>0</v>
          </cell>
          <cell r="O2731">
            <v>0</v>
          </cell>
          <cell r="P2731">
            <v>0</v>
          </cell>
          <cell r="Q2731">
            <v>0</v>
          </cell>
          <cell r="R2731">
            <v>0</v>
          </cell>
          <cell r="S2731">
            <v>0</v>
          </cell>
          <cell r="T2731">
            <v>0</v>
          </cell>
          <cell r="U2731">
            <v>0</v>
          </cell>
          <cell r="V2731">
            <v>0</v>
          </cell>
          <cell r="W2731">
            <v>0</v>
          </cell>
          <cell r="X2731">
            <v>0</v>
          </cell>
          <cell r="Y2731">
            <v>0</v>
          </cell>
          <cell r="Z2731">
            <v>0</v>
          </cell>
          <cell r="AA2731">
            <v>0</v>
          </cell>
          <cell r="AB2731">
            <v>0</v>
          </cell>
          <cell r="AC2731">
            <v>0</v>
          </cell>
          <cell r="AD2731">
            <v>0</v>
          </cell>
          <cell r="AE2731">
            <v>0</v>
          </cell>
          <cell r="AF2731">
            <v>0</v>
          </cell>
          <cell r="AG2731">
            <v>0</v>
          </cell>
          <cell r="AH2731">
            <v>0</v>
          </cell>
          <cell r="AI2731">
            <v>0</v>
          </cell>
        </row>
        <row r="2732">
          <cell r="C2732" t="str">
            <v>SL1154100</v>
          </cell>
          <cell r="D2732">
            <v>0</v>
          </cell>
          <cell r="E2732">
            <v>0</v>
          </cell>
          <cell r="F2732">
            <v>0</v>
          </cell>
          <cell r="G2732">
            <v>0</v>
          </cell>
          <cell r="J2732">
            <v>0</v>
          </cell>
          <cell r="K2732">
            <v>0</v>
          </cell>
          <cell r="L2732">
            <v>0</v>
          </cell>
          <cell r="M2732">
            <v>0</v>
          </cell>
          <cell r="N2732">
            <v>0</v>
          </cell>
          <cell r="O2732">
            <v>0</v>
          </cell>
          <cell r="P2732">
            <v>0</v>
          </cell>
          <cell r="Q2732">
            <v>0</v>
          </cell>
          <cell r="R2732">
            <v>0</v>
          </cell>
          <cell r="S2732">
            <v>0</v>
          </cell>
          <cell r="T2732">
            <v>0</v>
          </cell>
          <cell r="U2732">
            <v>0</v>
          </cell>
          <cell r="V2732">
            <v>0</v>
          </cell>
          <cell r="W2732">
            <v>0</v>
          </cell>
          <cell r="X2732">
            <v>0</v>
          </cell>
          <cell r="Y2732">
            <v>0</v>
          </cell>
          <cell r="Z2732">
            <v>0</v>
          </cell>
          <cell r="AA2732">
            <v>0</v>
          </cell>
          <cell r="AB2732">
            <v>0</v>
          </cell>
          <cell r="AC2732">
            <v>0</v>
          </cell>
          <cell r="AD2732">
            <v>0</v>
          </cell>
          <cell r="AE2732">
            <v>0</v>
          </cell>
          <cell r="AF2732">
            <v>0</v>
          </cell>
          <cell r="AG2732">
            <v>0</v>
          </cell>
          <cell r="AH2732">
            <v>0</v>
          </cell>
          <cell r="AI2732">
            <v>0</v>
          </cell>
        </row>
        <row r="2733">
          <cell r="C2733" t="str">
            <v>SL1154200</v>
          </cell>
          <cell r="D2733">
            <v>0</v>
          </cell>
          <cell r="E2733">
            <v>0</v>
          </cell>
          <cell r="F2733">
            <v>0</v>
          </cell>
          <cell r="G2733">
            <v>0</v>
          </cell>
          <cell r="J2733">
            <v>0</v>
          </cell>
          <cell r="K2733">
            <v>0</v>
          </cell>
          <cell r="L2733">
            <v>0</v>
          </cell>
          <cell r="M2733">
            <v>0</v>
          </cell>
          <cell r="N2733">
            <v>0</v>
          </cell>
          <cell r="O2733">
            <v>0</v>
          </cell>
          <cell r="P2733">
            <v>0</v>
          </cell>
          <cell r="Q2733">
            <v>0</v>
          </cell>
          <cell r="R2733">
            <v>0</v>
          </cell>
          <cell r="S2733">
            <v>0</v>
          </cell>
          <cell r="T2733">
            <v>0</v>
          </cell>
          <cell r="U2733">
            <v>0</v>
          </cell>
          <cell r="V2733">
            <v>0</v>
          </cell>
          <cell r="W2733">
            <v>0</v>
          </cell>
          <cell r="X2733">
            <v>0</v>
          </cell>
          <cell r="Y2733">
            <v>0</v>
          </cell>
          <cell r="Z2733">
            <v>0</v>
          </cell>
          <cell r="AA2733">
            <v>0</v>
          </cell>
          <cell r="AB2733">
            <v>0</v>
          </cell>
          <cell r="AC2733">
            <v>0</v>
          </cell>
          <cell r="AD2733">
            <v>0</v>
          </cell>
          <cell r="AE2733">
            <v>0</v>
          </cell>
          <cell r="AF2733">
            <v>0</v>
          </cell>
          <cell r="AG2733">
            <v>0</v>
          </cell>
          <cell r="AH2733">
            <v>0</v>
          </cell>
          <cell r="AI2733">
            <v>0</v>
          </cell>
        </row>
        <row r="2734">
          <cell r="C2734" t="str">
            <v>SL1154300</v>
          </cell>
          <cell r="D2734">
            <v>0</v>
          </cell>
          <cell r="E2734">
            <v>0</v>
          </cell>
          <cell r="F2734">
            <v>0</v>
          </cell>
          <cell r="G2734">
            <v>0</v>
          </cell>
          <cell r="J2734">
            <v>0</v>
          </cell>
          <cell r="K2734">
            <v>0</v>
          </cell>
          <cell r="L2734">
            <v>0</v>
          </cell>
          <cell r="M2734">
            <v>0</v>
          </cell>
          <cell r="N2734">
            <v>0</v>
          </cell>
          <cell r="O2734">
            <v>0</v>
          </cell>
          <cell r="P2734">
            <v>0</v>
          </cell>
          <cell r="Q2734">
            <v>0</v>
          </cell>
          <cell r="R2734">
            <v>0</v>
          </cell>
          <cell r="S2734">
            <v>0</v>
          </cell>
          <cell r="T2734">
            <v>0</v>
          </cell>
          <cell r="U2734">
            <v>0</v>
          </cell>
          <cell r="V2734">
            <v>0</v>
          </cell>
          <cell r="W2734">
            <v>0</v>
          </cell>
          <cell r="X2734">
            <v>0</v>
          </cell>
          <cell r="Y2734">
            <v>0</v>
          </cell>
          <cell r="Z2734">
            <v>0</v>
          </cell>
          <cell r="AA2734">
            <v>0</v>
          </cell>
          <cell r="AB2734">
            <v>0</v>
          </cell>
          <cell r="AC2734">
            <v>0</v>
          </cell>
          <cell r="AD2734">
            <v>0</v>
          </cell>
          <cell r="AE2734">
            <v>0</v>
          </cell>
          <cell r="AF2734">
            <v>0</v>
          </cell>
          <cell r="AG2734">
            <v>0</v>
          </cell>
          <cell r="AH2734">
            <v>0</v>
          </cell>
          <cell r="AI2734">
            <v>0</v>
          </cell>
        </row>
        <row r="2735">
          <cell r="C2735" t="str">
            <v>SL1154400</v>
          </cell>
          <cell r="D2735">
            <v>0</v>
          </cell>
          <cell r="E2735">
            <v>0</v>
          </cell>
          <cell r="F2735">
            <v>0</v>
          </cell>
          <cell r="G2735">
            <v>0</v>
          </cell>
          <cell r="J2735">
            <v>0</v>
          </cell>
          <cell r="K2735">
            <v>0</v>
          </cell>
          <cell r="L2735">
            <v>0</v>
          </cell>
          <cell r="M2735">
            <v>0</v>
          </cell>
          <cell r="N2735">
            <v>0</v>
          </cell>
          <cell r="O2735">
            <v>0</v>
          </cell>
          <cell r="P2735">
            <v>0</v>
          </cell>
          <cell r="Q2735">
            <v>0</v>
          </cell>
          <cell r="R2735">
            <v>0</v>
          </cell>
          <cell r="S2735">
            <v>0</v>
          </cell>
          <cell r="T2735">
            <v>0</v>
          </cell>
          <cell r="U2735">
            <v>0</v>
          </cell>
          <cell r="V2735">
            <v>0</v>
          </cell>
          <cell r="W2735">
            <v>0</v>
          </cell>
          <cell r="X2735">
            <v>0</v>
          </cell>
          <cell r="Y2735">
            <v>0</v>
          </cell>
          <cell r="Z2735">
            <v>0</v>
          </cell>
          <cell r="AA2735">
            <v>0</v>
          </cell>
          <cell r="AB2735">
            <v>0</v>
          </cell>
          <cell r="AC2735">
            <v>0</v>
          </cell>
          <cell r="AD2735">
            <v>0</v>
          </cell>
          <cell r="AE2735">
            <v>0</v>
          </cell>
          <cell r="AF2735">
            <v>0</v>
          </cell>
          <cell r="AG2735">
            <v>0</v>
          </cell>
          <cell r="AH2735">
            <v>0</v>
          </cell>
          <cell r="AI2735">
            <v>0</v>
          </cell>
        </row>
        <row r="2736">
          <cell r="C2736" t="str">
            <v>SL1154500</v>
          </cell>
          <cell r="D2736">
            <v>0</v>
          </cell>
          <cell r="E2736">
            <v>0</v>
          </cell>
          <cell r="F2736">
            <v>0</v>
          </cell>
          <cell r="G2736">
            <v>0</v>
          </cell>
          <cell r="J2736">
            <v>0</v>
          </cell>
          <cell r="K2736">
            <v>0</v>
          </cell>
          <cell r="L2736">
            <v>0</v>
          </cell>
          <cell r="M2736">
            <v>0</v>
          </cell>
          <cell r="N2736">
            <v>0</v>
          </cell>
          <cell r="O2736">
            <v>0</v>
          </cell>
          <cell r="P2736">
            <v>0</v>
          </cell>
          <cell r="Q2736">
            <v>0</v>
          </cell>
          <cell r="R2736">
            <v>0</v>
          </cell>
          <cell r="S2736">
            <v>0</v>
          </cell>
          <cell r="T2736">
            <v>0</v>
          </cell>
          <cell r="U2736">
            <v>0</v>
          </cell>
          <cell r="V2736">
            <v>0</v>
          </cell>
          <cell r="W2736">
            <v>0</v>
          </cell>
          <cell r="X2736">
            <v>0</v>
          </cell>
          <cell r="Y2736">
            <v>0</v>
          </cell>
          <cell r="Z2736">
            <v>0</v>
          </cell>
          <cell r="AA2736">
            <v>0</v>
          </cell>
          <cell r="AB2736">
            <v>0</v>
          </cell>
          <cell r="AC2736">
            <v>0</v>
          </cell>
          <cell r="AD2736">
            <v>0</v>
          </cell>
          <cell r="AE2736">
            <v>0</v>
          </cell>
          <cell r="AF2736">
            <v>0</v>
          </cell>
          <cell r="AG2736">
            <v>0</v>
          </cell>
          <cell r="AH2736">
            <v>0</v>
          </cell>
          <cell r="AI2736">
            <v>0</v>
          </cell>
        </row>
        <row r="2737">
          <cell r="C2737" t="str">
            <v>SL1154600</v>
          </cell>
          <cell r="D2737">
            <v>0</v>
          </cell>
          <cell r="E2737">
            <v>0</v>
          </cell>
          <cell r="F2737">
            <v>0</v>
          </cell>
          <cell r="G2737">
            <v>0</v>
          </cell>
          <cell r="J2737">
            <v>0</v>
          </cell>
          <cell r="K2737">
            <v>0</v>
          </cell>
          <cell r="L2737">
            <v>0</v>
          </cell>
          <cell r="M2737">
            <v>0</v>
          </cell>
          <cell r="N2737">
            <v>0</v>
          </cell>
          <cell r="O2737">
            <v>0</v>
          </cell>
          <cell r="P2737">
            <v>0</v>
          </cell>
          <cell r="Q2737">
            <v>0</v>
          </cell>
          <cell r="R2737">
            <v>0</v>
          </cell>
          <cell r="S2737">
            <v>0</v>
          </cell>
          <cell r="T2737">
            <v>0</v>
          </cell>
          <cell r="U2737">
            <v>0</v>
          </cell>
          <cell r="V2737">
            <v>0</v>
          </cell>
          <cell r="W2737">
            <v>0</v>
          </cell>
          <cell r="X2737">
            <v>0</v>
          </cell>
          <cell r="Y2737">
            <v>0</v>
          </cell>
          <cell r="Z2737">
            <v>0</v>
          </cell>
          <cell r="AA2737">
            <v>0</v>
          </cell>
          <cell r="AB2737">
            <v>0</v>
          </cell>
          <cell r="AC2737">
            <v>0</v>
          </cell>
          <cell r="AD2737">
            <v>0</v>
          </cell>
          <cell r="AE2737">
            <v>0</v>
          </cell>
          <cell r="AF2737">
            <v>0</v>
          </cell>
          <cell r="AG2737">
            <v>0</v>
          </cell>
          <cell r="AH2737">
            <v>0</v>
          </cell>
          <cell r="AI2737">
            <v>0</v>
          </cell>
        </row>
        <row r="2738">
          <cell r="C2738" t="str">
            <v>SL1154700</v>
          </cell>
          <cell r="D2738">
            <v>0</v>
          </cell>
          <cell r="E2738">
            <v>0</v>
          </cell>
          <cell r="F2738">
            <v>0</v>
          </cell>
          <cell r="G2738">
            <v>0</v>
          </cell>
          <cell r="J2738">
            <v>0</v>
          </cell>
          <cell r="K2738">
            <v>0</v>
          </cell>
          <cell r="L2738">
            <v>0</v>
          </cell>
          <cell r="M2738">
            <v>0</v>
          </cell>
          <cell r="N2738">
            <v>0</v>
          </cell>
          <cell r="O2738">
            <v>0</v>
          </cell>
          <cell r="P2738">
            <v>0</v>
          </cell>
          <cell r="Q2738">
            <v>0</v>
          </cell>
          <cell r="R2738">
            <v>0</v>
          </cell>
          <cell r="S2738">
            <v>0</v>
          </cell>
          <cell r="T2738">
            <v>0</v>
          </cell>
          <cell r="U2738">
            <v>0</v>
          </cell>
          <cell r="V2738">
            <v>0</v>
          </cell>
          <cell r="W2738">
            <v>0</v>
          </cell>
          <cell r="X2738">
            <v>0</v>
          </cell>
          <cell r="Y2738">
            <v>0</v>
          </cell>
          <cell r="Z2738">
            <v>0</v>
          </cell>
          <cell r="AA2738">
            <v>0</v>
          </cell>
          <cell r="AB2738">
            <v>0</v>
          </cell>
          <cell r="AC2738">
            <v>0</v>
          </cell>
          <cell r="AD2738">
            <v>0</v>
          </cell>
          <cell r="AE2738">
            <v>0</v>
          </cell>
          <cell r="AF2738">
            <v>0</v>
          </cell>
          <cell r="AG2738">
            <v>0</v>
          </cell>
          <cell r="AH2738">
            <v>0</v>
          </cell>
          <cell r="AI2738">
            <v>0</v>
          </cell>
        </row>
        <row r="2739">
          <cell r="C2739" t="str">
            <v>SL1154800</v>
          </cell>
          <cell r="D2739">
            <v>0</v>
          </cell>
          <cell r="E2739">
            <v>0</v>
          </cell>
          <cell r="F2739">
            <v>0</v>
          </cell>
          <cell r="G2739">
            <v>0</v>
          </cell>
          <cell r="J2739">
            <v>0</v>
          </cell>
          <cell r="K2739">
            <v>0</v>
          </cell>
          <cell r="L2739">
            <v>0</v>
          </cell>
          <cell r="M2739">
            <v>0</v>
          </cell>
          <cell r="N2739">
            <v>0</v>
          </cell>
          <cell r="O2739">
            <v>0</v>
          </cell>
          <cell r="P2739">
            <v>0</v>
          </cell>
          <cell r="Q2739">
            <v>0</v>
          </cell>
          <cell r="R2739">
            <v>0</v>
          </cell>
          <cell r="S2739">
            <v>0</v>
          </cell>
          <cell r="T2739">
            <v>0</v>
          </cell>
          <cell r="U2739">
            <v>0</v>
          </cell>
          <cell r="V2739">
            <v>0</v>
          </cell>
          <cell r="W2739">
            <v>0</v>
          </cell>
          <cell r="X2739">
            <v>0</v>
          </cell>
          <cell r="Y2739">
            <v>0</v>
          </cell>
          <cell r="Z2739">
            <v>0</v>
          </cell>
          <cell r="AA2739">
            <v>0</v>
          </cell>
          <cell r="AB2739">
            <v>0</v>
          </cell>
          <cell r="AC2739">
            <v>0</v>
          </cell>
          <cell r="AD2739">
            <v>0</v>
          </cell>
          <cell r="AE2739">
            <v>0</v>
          </cell>
          <cell r="AF2739">
            <v>0</v>
          </cell>
          <cell r="AG2739">
            <v>0</v>
          </cell>
          <cell r="AH2739">
            <v>0</v>
          </cell>
          <cell r="AI2739">
            <v>0</v>
          </cell>
        </row>
        <row r="2740">
          <cell r="C2740" t="str">
            <v>SL1154900</v>
          </cell>
          <cell r="D2740">
            <v>0</v>
          </cell>
          <cell r="E2740">
            <v>0</v>
          </cell>
          <cell r="F2740">
            <v>0</v>
          </cell>
          <cell r="G2740">
            <v>0</v>
          </cell>
          <cell r="J2740">
            <v>0</v>
          </cell>
          <cell r="K2740">
            <v>0</v>
          </cell>
          <cell r="L2740">
            <v>0</v>
          </cell>
          <cell r="M2740">
            <v>0</v>
          </cell>
          <cell r="N2740">
            <v>0</v>
          </cell>
          <cell r="O2740">
            <v>0</v>
          </cell>
          <cell r="P2740">
            <v>0</v>
          </cell>
          <cell r="Q2740">
            <v>0</v>
          </cell>
          <cell r="R2740">
            <v>0</v>
          </cell>
          <cell r="S2740">
            <v>0</v>
          </cell>
          <cell r="T2740">
            <v>0</v>
          </cell>
          <cell r="U2740">
            <v>0</v>
          </cell>
          <cell r="V2740">
            <v>0</v>
          </cell>
          <cell r="W2740">
            <v>0</v>
          </cell>
          <cell r="X2740">
            <v>0</v>
          </cell>
          <cell r="Y2740">
            <v>0</v>
          </cell>
          <cell r="Z2740">
            <v>0</v>
          </cell>
          <cell r="AA2740">
            <v>0</v>
          </cell>
          <cell r="AB2740">
            <v>0</v>
          </cell>
          <cell r="AC2740">
            <v>0</v>
          </cell>
          <cell r="AD2740">
            <v>0</v>
          </cell>
          <cell r="AE2740">
            <v>0</v>
          </cell>
          <cell r="AF2740">
            <v>0</v>
          </cell>
          <cell r="AG2740">
            <v>0</v>
          </cell>
          <cell r="AH2740">
            <v>0</v>
          </cell>
          <cell r="AI2740">
            <v>0</v>
          </cell>
        </row>
        <row r="2741">
          <cell r="C2741" t="str">
            <v>SL1155000</v>
          </cell>
          <cell r="D2741">
            <v>0</v>
          </cell>
          <cell r="E2741">
            <v>0</v>
          </cell>
          <cell r="F2741">
            <v>0</v>
          </cell>
          <cell r="G2741">
            <v>0</v>
          </cell>
          <cell r="J2741">
            <v>0</v>
          </cell>
          <cell r="K2741">
            <v>0</v>
          </cell>
          <cell r="L2741">
            <v>0</v>
          </cell>
          <cell r="M2741">
            <v>0</v>
          </cell>
          <cell r="N2741">
            <v>0</v>
          </cell>
          <cell r="O2741">
            <v>0</v>
          </cell>
          <cell r="P2741">
            <v>0</v>
          </cell>
          <cell r="Q2741">
            <v>0</v>
          </cell>
          <cell r="R2741">
            <v>0</v>
          </cell>
          <cell r="S2741">
            <v>0</v>
          </cell>
          <cell r="T2741">
            <v>0</v>
          </cell>
          <cell r="U2741">
            <v>0</v>
          </cell>
          <cell r="V2741">
            <v>0</v>
          </cell>
          <cell r="W2741">
            <v>0</v>
          </cell>
          <cell r="X2741">
            <v>0</v>
          </cell>
          <cell r="Y2741">
            <v>0</v>
          </cell>
          <cell r="Z2741">
            <v>0</v>
          </cell>
          <cell r="AA2741">
            <v>0</v>
          </cell>
          <cell r="AB2741">
            <v>0</v>
          </cell>
          <cell r="AC2741">
            <v>0</v>
          </cell>
          <cell r="AD2741">
            <v>0</v>
          </cell>
          <cell r="AE2741">
            <v>0</v>
          </cell>
          <cell r="AF2741">
            <v>0</v>
          </cell>
          <cell r="AG2741">
            <v>0</v>
          </cell>
          <cell r="AH2741">
            <v>0</v>
          </cell>
          <cell r="AI2741">
            <v>0</v>
          </cell>
        </row>
        <row r="2742">
          <cell r="C2742" t="str">
            <v>SL1155100</v>
          </cell>
          <cell r="D2742">
            <v>0</v>
          </cell>
          <cell r="E2742">
            <v>0</v>
          </cell>
          <cell r="F2742">
            <v>0</v>
          </cell>
          <cell r="G2742">
            <v>0</v>
          </cell>
          <cell r="J2742">
            <v>0</v>
          </cell>
          <cell r="K2742">
            <v>0</v>
          </cell>
          <cell r="L2742">
            <v>0</v>
          </cell>
          <cell r="M2742">
            <v>0</v>
          </cell>
          <cell r="N2742">
            <v>0</v>
          </cell>
          <cell r="O2742">
            <v>0</v>
          </cell>
          <cell r="P2742">
            <v>0</v>
          </cell>
          <cell r="Q2742">
            <v>0</v>
          </cell>
          <cell r="R2742">
            <v>0</v>
          </cell>
          <cell r="S2742">
            <v>0</v>
          </cell>
          <cell r="T2742">
            <v>0</v>
          </cell>
          <cell r="U2742">
            <v>0</v>
          </cell>
          <cell r="V2742">
            <v>0</v>
          </cell>
          <cell r="W2742">
            <v>0</v>
          </cell>
          <cell r="X2742">
            <v>0</v>
          </cell>
          <cell r="Y2742">
            <v>0</v>
          </cell>
          <cell r="Z2742">
            <v>0</v>
          </cell>
          <cell r="AA2742">
            <v>0</v>
          </cell>
          <cell r="AB2742">
            <v>0</v>
          </cell>
          <cell r="AC2742">
            <v>0</v>
          </cell>
          <cell r="AD2742">
            <v>0</v>
          </cell>
          <cell r="AE2742">
            <v>0</v>
          </cell>
          <cell r="AF2742">
            <v>0</v>
          </cell>
          <cell r="AG2742">
            <v>0</v>
          </cell>
          <cell r="AH2742">
            <v>0</v>
          </cell>
          <cell r="AI2742">
            <v>0</v>
          </cell>
        </row>
        <row r="2743">
          <cell r="C2743" t="str">
            <v>SL1155200</v>
          </cell>
          <cell r="D2743">
            <v>0</v>
          </cell>
          <cell r="E2743">
            <v>0</v>
          </cell>
          <cell r="F2743">
            <v>0</v>
          </cell>
          <cell r="G2743">
            <v>0</v>
          </cell>
          <cell r="J2743">
            <v>0</v>
          </cell>
          <cell r="K2743">
            <v>0</v>
          </cell>
          <cell r="L2743">
            <v>0</v>
          </cell>
          <cell r="M2743">
            <v>0</v>
          </cell>
          <cell r="N2743">
            <v>0</v>
          </cell>
          <cell r="O2743">
            <v>0</v>
          </cell>
          <cell r="P2743">
            <v>0</v>
          </cell>
          <cell r="Q2743">
            <v>0</v>
          </cell>
          <cell r="R2743">
            <v>0</v>
          </cell>
          <cell r="S2743">
            <v>0</v>
          </cell>
          <cell r="T2743">
            <v>0</v>
          </cell>
          <cell r="U2743">
            <v>0</v>
          </cell>
          <cell r="V2743">
            <v>0</v>
          </cell>
          <cell r="W2743">
            <v>0</v>
          </cell>
          <cell r="X2743">
            <v>0</v>
          </cell>
          <cell r="Y2743">
            <v>0</v>
          </cell>
          <cell r="Z2743">
            <v>0</v>
          </cell>
          <cell r="AA2743">
            <v>0</v>
          </cell>
          <cell r="AB2743">
            <v>0</v>
          </cell>
          <cell r="AC2743">
            <v>0</v>
          </cell>
          <cell r="AD2743">
            <v>0</v>
          </cell>
          <cell r="AE2743">
            <v>0</v>
          </cell>
          <cell r="AF2743">
            <v>0</v>
          </cell>
          <cell r="AG2743">
            <v>0</v>
          </cell>
          <cell r="AH2743">
            <v>0</v>
          </cell>
          <cell r="AI2743">
            <v>0</v>
          </cell>
        </row>
        <row r="2744">
          <cell r="C2744" t="str">
            <v>SL1155300</v>
          </cell>
          <cell r="D2744">
            <v>0</v>
          </cell>
          <cell r="E2744">
            <v>0</v>
          </cell>
          <cell r="F2744">
            <v>0</v>
          </cell>
          <cell r="G2744">
            <v>0</v>
          </cell>
          <cell r="J2744">
            <v>0</v>
          </cell>
          <cell r="K2744">
            <v>0</v>
          </cell>
          <cell r="L2744">
            <v>0</v>
          </cell>
          <cell r="M2744">
            <v>0</v>
          </cell>
          <cell r="N2744">
            <v>0</v>
          </cell>
          <cell r="O2744">
            <v>0</v>
          </cell>
          <cell r="P2744">
            <v>0</v>
          </cell>
          <cell r="Q2744">
            <v>0</v>
          </cell>
          <cell r="R2744">
            <v>0</v>
          </cell>
          <cell r="S2744">
            <v>0</v>
          </cell>
          <cell r="T2744">
            <v>0</v>
          </cell>
          <cell r="U2744">
            <v>0</v>
          </cell>
          <cell r="V2744">
            <v>0</v>
          </cell>
          <cell r="W2744">
            <v>0</v>
          </cell>
          <cell r="X2744">
            <v>0</v>
          </cell>
          <cell r="Y2744">
            <v>0</v>
          </cell>
          <cell r="Z2744">
            <v>0</v>
          </cell>
          <cell r="AA2744">
            <v>0</v>
          </cell>
          <cell r="AB2744">
            <v>0</v>
          </cell>
          <cell r="AC2744">
            <v>0</v>
          </cell>
          <cell r="AD2744">
            <v>0</v>
          </cell>
          <cell r="AE2744">
            <v>0</v>
          </cell>
          <cell r="AF2744">
            <v>0</v>
          </cell>
          <cell r="AG2744">
            <v>0</v>
          </cell>
          <cell r="AH2744">
            <v>0</v>
          </cell>
          <cell r="AI2744">
            <v>0</v>
          </cell>
        </row>
        <row r="2745">
          <cell r="C2745" t="str">
            <v>SL1155400</v>
          </cell>
          <cell r="D2745">
            <v>0</v>
          </cell>
          <cell r="E2745">
            <v>0</v>
          </cell>
          <cell r="F2745">
            <v>0</v>
          </cell>
          <cell r="G2745">
            <v>0</v>
          </cell>
          <cell r="J2745">
            <v>0</v>
          </cell>
          <cell r="K2745">
            <v>0</v>
          </cell>
          <cell r="L2745">
            <v>0</v>
          </cell>
          <cell r="M2745">
            <v>0</v>
          </cell>
          <cell r="N2745">
            <v>0</v>
          </cell>
          <cell r="O2745">
            <v>0</v>
          </cell>
          <cell r="P2745">
            <v>0</v>
          </cell>
          <cell r="Q2745">
            <v>0</v>
          </cell>
          <cell r="R2745">
            <v>0</v>
          </cell>
          <cell r="S2745">
            <v>0</v>
          </cell>
          <cell r="T2745">
            <v>0</v>
          </cell>
          <cell r="U2745">
            <v>0</v>
          </cell>
          <cell r="V2745">
            <v>0</v>
          </cell>
          <cell r="W2745">
            <v>0</v>
          </cell>
          <cell r="X2745">
            <v>0</v>
          </cell>
          <cell r="Y2745">
            <v>0</v>
          </cell>
          <cell r="Z2745">
            <v>0</v>
          </cell>
          <cell r="AA2745">
            <v>0</v>
          </cell>
          <cell r="AB2745">
            <v>0</v>
          </cell>
          <cell r="AC2745">
            <v>0</v>
          </cell>
          <cell r="AD2745">
            <v>0</v>
          </cell>
          <cell r="AE2745">
            <v>0</v>
          </cell>
          <cell r="AF2745">
            <v>0</v>
          </cell>
          <cell r="AG2745">
            <v>0</v>
          </cell>
          <cell r="AH2745">
            <v>0</v>
          </cell>
          <cell r="AI2745">
            <v>0</v>
          </cell>
        </row>
        <row r="2746">
          <cell r="C2746" t="str">
            <v>SL1155500</v>
          </cell>
          <cell r="D2746">
            <v>0</v>
          </cell>
          <cell r="E2746">
            <v>0</v>
          </cell>
          <cell r="F2746">
            <v>0</v>
          </cell>
          <cell r="G2746">
            <v>0</v>
          </cell>
          <cell r="J2746">
            <v>0</v>
          </cell>
          <cell r="K2746">
            <v>0</v>
          </cell>
          <cell r="L2746">
            <v>0</v>
          </cell>
          <cell r="M2746">
            <v>0</v>
          </cell>
          <cell r="N2746">
            <v>0</v>
          </cell>
          <cell r="O2746">
            <v>0</v>
          </cell>
          <cell r="P2746">
            <v>0</v>
          </cell>
          <cell r="Q2746">
            <v>0</v>
          </cell>
          <cell r="R2746">
            <v>0</v>
          </cell>
          <cell r="S2746">
            <v>0</v>
          </cell>
          <cell r="T2746">
            <v>0</v>
          </cell>
          <cell r="U2746">
            <v>0</v>
          </cell>
          <cell r="V2746">
            <v>0</v>
          </cell>
          <cell r="W2746">
            <v>0</v>
          </cell>
          <cell r="X2746">
            <v>0</v>
          </cell>
          <cell r="Y2746">
            <v>0</v>
          </cell>
          <cell r="Z2746">
            <v>0</v>
          </cell>
          <cell r="AA2746">
            <v>0</v>
          </cell>
          <cell r="AB2746">
            <v>0</v>
          </cell>
          <cell r="AC2746">
            <v>0</v>
          </cell>
          <cell r="AD2746">
            <v>0</v>
          </cell>
          <cell r="AE2746">
            <v>0</v>
          </cell>
          <cell r="AF2746">
            <v>0</v>
          </cell>
          <cell r="AG2746">
            <v>0</v>
          </cell>
          <cell r="AH2746">
            <v>0</v>
          </cell>
          <cell r="AI2746">
            <v>0</v>
          </cell>
        </row>
        <row r="2747">
          <cell r="C2747" t="str">
            <v>SL1155600</v>
          </cell>
          <cell r="D2747">
            <v>0</v>
          </cell>
          <cell r="E2747">
            <v>0</v>
          </cell>
          <cell r="F2747">
            <v>0</v>
          </cell>
          <cell r="G2747">
            <v>0</v>
          </cell>
          <cell r="J2747">
            <v>0</v>
          </cell>
          <cell r="K2747">
            <v>0</v>
          </cell>
          <cell r="L2747">
            <v>0</v>
          </cell>
          <cell r="M2747">
            <v>0</v>
          </cell>
          <cell r="N2747">
            <v>0</v>
          </cell>
          <cell r="O2747">
            <v>0</v>
          </cell>
          <cell r="P2747">
            <v>0</v>
          </cell>
          <cell r="Q2747">
            <v>0</v>
          </cell>
          <cell r="R2747">
            <v>0</v>
          </cell>
          <cell r="S2747">
            <v>0</v>
          </cell>
          <cell r="T2747">
            <v>0</v>
          </cell>
          <cell r="U2747">
            <v>0</v>
          </cell>
          <cell r="V2747">
            <v>0</v>
          </cell>
          <cell r="W2747">
            <v>0</v>
          </cell>
          <cell r="X2747">
            <v>0</v>
          </cell>
          <cell r="Y2747">
            <v>0</v>
          </cell>
          <cell r="Z2747">
            <v>0</v>
          </cell>
          <cell r="AA2747">
            <v>0</v>
          </cell>
          <cell r="AB2747">
            <v>0</v>
          </cell>
          <cell r="AC2747">
            <v>0</v>
          </cell>
          <cell r="AD2747">
            <v>0</v>
          </cell>
          <cell r="AE2747">
            <v>0</v>
          </cell>
          <cell r="AF2747">
            <v>0</v>
          </cell>
          <cell r="AG2747">
            <v>0</v>
          </cell>
          <cell r="AH2747">
            <v>0</v>
          </cell>
          <cell r="AI2747">
            <v>0</v>
          </cell>
        </row>
        <row r="2748">
          <cell r="C2748" t="str">
            <v>SL1155700</v>
          </cell>
          <cell r="D2748">
            <v>0</v>
          </cell>
          <cell r="E2748">
            <v>0</v>
          </cell>
          <cell r="F2748">
            <v>0</v>
          </cell>
          <cell r="G2748">
            <v>0</v>
          </cell>
          <cell r="J2748">
            <v>0</v>
          </cell>
          <cell r="K2748">
            <v>0</v>
          </cell>
          <cell r="L2748">
            <v>0</v>
          </cell>
          <cell r="M2748">
            <v>0</v>
          </cell>
          <cell r="N2748">
            <v>0</v>
          </cell>
          <cell r="O2748">
            <v>0</v>
          </cell>
          <cell r="P2748">
            <v>0</v>
          </cell>
          <cell r="Q2748">
            <v>0</v>
          </cell>
          <cell r="R2748">
            <v>0</v>
          </cell>
          <cell r="S2748">
            <v>0</v>
          </cell>
          <cell r="T2748">
            <v>0</v>
          </cell>
          <cell r="U2748">
            <v>0</v>
          </cell>
          <cell r="V2748">
            <v>0</v>
          </cell>
          <cell r="W2748">
            <v>0</v>
          </cell>
          <cell r="X2748">
            <v>0</v>
          </cell>
          <cell r="Y2748">
            <v>0</v>
          </cell>
          <cell r="Z2748">
            <v>0</v>
          </cell>
          <cell r="AA2748">
            <v>0</v>
          </cell>
          <cell r="AB2748">
            <v>0</v>
          </cell>
          <cell r="AC2748">
            <v>0</v>
          </cell>
          <cell r="AD2748">
            <v>0</v>
          </cell>
          <cell r="AE2748">
            <v>0</v>
          </cell>
          <cell r="AF2748">
            <v>0</v>
          </cell>
          <cell r="AG2748">
            <v>0</v>
          </cell>
          <cell r="AH2748">
            <v>0</v>
          </cell>
          <cell r="AI2748">
            <v>0</v>
          </cell>
        </row>
        <row r="2749">
          <cell r="C2749" t="str">
            <v>SL1155800</v>
          </cell>
          <cell r="D2749">
            <v>0</v>
          </cell>
          <cell r="E2749">
            <v>0</v>
          </cell>
          <cell r="F2749">
            <v>0</v>
          </cell>
          <cell r="G2749">
            <v>0</v>
          </cell>
          <cell r="J2749">
            <v>0</v>
          </cell>
          <cell r="K2749">
            <v>0</v>
          </cell>
          <cell r="L2749">
            <v>0</v>
          </cell>
          <cell r="M2749">
            <v>0</v>
          </cell>
          <cell r="N2749">
            <v>0</v>
          </cell>
          <cell r="O2749">
            <v>0</v>
          </cell>
          <cell r="P2749">
            <v>0</v>
          </cell>
          <cell r="Q2749">
            <v>0</v>
          </cell>
          <cell r="R2749">
            <v>0</v>
          </cell>
          <cell r="S2749">
            <v>0</v>
          </cell>
          <cell r="T2749">
            <v>0</v>
          </cell>
          <cell r="U2749">
            <v>0</v>
          </cell>
          <cell r="V2749">
            <v>0</v>
          </cell>
          <cell r="W2749">
            <v>0</v>
          </cell>
          <cell r="X2749">
            <v>0</v>
          </cell>
          <cell r="Y2749">
            <v>0</v>
          </cell>
          <cell r="Z2749">
            <v>0</v>
          </cell>
          <cell r="AA2749">
            <v>0</v>
          </cell>
          <cell r="AB2749">
            <v>0</v>
          </cell>
          <cell r="AC2749">
            <v>0</v>
          </cell>
          <cell r="AD2749">
            <v>0</v>
          </cell>
          <cell r="AE2749">
            <v>0</v>
          </cell>
          <cell r="AF2749">
            <v>0</v>
          </cell>
          <cell r="AG2749">
            <v>0</v>
          </cell>
          <cell r="AH2749">
            <v>0</v>
          </cell>
          <cell r="AI2749">
            <v>0</v>
          </cell>
        </row>
        <row r="2750">
          <cell r="C2750" t="str">
            <v>SL1155900</v>
          </cell>
          <cell r="D2750">
            <v>0</v>
          </cell>
          <cell r="E2750">
            <v>0</v>
          </cell>
          <cell r="F2750">
            <v>0</v>
          </cell>
          <cell r="G2750">
            <v>0</v>
          </cell>
          <cell r="J2750">
            <v>0</v>
          </cell>
          <cell r="K2750">
            <v>0</v>
          </cell>
          <cell r="L2750">
            <v>0</v>
          </cell>
          <cell r="M2750">
            <v>0</v>
          </cell>
          <cell r="N2750">
            <v>0</v>
          </cell>
          <cell r="O2750">
            <v>0</v>
          </cell>
          <cell r="P2750">
            <v>0</v>
          </cell>
          <cell r="Q2750">
            <v>0</v>
          </cell>
          <cell r="R2750">
            <v>0</v>
          </cell>
          <cell r="S2750">
            <v>0</v>
          </cell>
          <cell r="T2750">
            <v>0</v>
          </cell>
          <cell r="U2750">
            <v>0</v>
          </cell>
          <cell r="V2750">
            <v>0</v>
          </cell>
          <cell r="W2750">
            <v>0</v>
          </cell>
          <cell r="X2750">
            <v>0</v>
          </cell>
          <cell r="Y2750">
            <v>0</v>
          </cell>
          <cell r="Z2750">
            <v>0</v>
          </cell>
          <cell r="AA2750">
            <v>0</v>
          </cell>
          <cell r="AB2750">
            <v>0</v>
          </cell>
          <cell r="AC2750">
            <v>0</v>
          </cell>
          <cell r="AD2750">
            <v>0</v>
          </cell>
          <cell r="AE2750">
            <v>0</v>
          </cell>
          <cell r="AF2750">
            <v>0</v>
          </cell>
          <cell r="AG2750">
            <v>0</v>
          </cell>
          <cell r="AH2750">
            <v>0</v>
          </cell>
          <cell r="AI2750">
            <v>0</v>
          </cell>
        </row>
        <row r="2751">
          <cell r="C2751" t="str">
            <v>SL1156000</v>
          </cell>
          <cell r="D2751">
            <v>0</v>
          </cell>
          <cell r="E2751">
            <v>0</v>
          </cell>
          <cell r="F2751">
            <v>0</v>
          </cell>
          <cell r="G2751">
            <v>0</v>
          </cell>
          <cell r="J2751">
            <v>0</v>
          </cell>
          <cell r="K2751">
            <v>0</v>
          </cell>
          <cell r="L2751">
            <v>0</v>
          </cell>
          <cell r="M2751">
            <v>0</v>
          </cell>
          <cell r="N2751">
            <v>0</v>
          </cell>
          <cell r="O2751">
            <v>0</v>
          </cell>
          <cell r="P2751">
            <v>0</v>
          </cell>
          <cell r="Q2751">
            <v>0</v>
          </cell>
          <cell r="R2751">
            <v>0</v>
          </cell>
          <cell r="S2751">
            <v>0</v>
          </cell>
          <cell r="T2751">
            <v>0</v>
          </cell>
          <cell r="U2751">
            <v>0</v>
          </cell>
          <cell r="V2751">
            <v>0</v>
          </cell>
          <cell r="W2751">
            <v>0</v>
          </cell>
          <cell r="X2751">
            <v>0</v>
          </cell>
          <cell r="Y2751">
            <v>0</v>
          </cell>
          <cell r="Z2751">
            <v>0</v>
          </cell>
          <cell r="AA2751">
            <v>0</v>
          </cell>
          <cell r="AB2751">
            <v>0</v>
          </cell>
          <cell r="AC2751">
            <v>0</v>
          </cell>
          <cell r="AD2751">
            <v>0</v>
          </cell>
          <cell r="AE2751">
            <v>0</v>
          </cell>
          <cell r="AF2751">
            <v>0</v>
          </cell>
          <cell r="AG2751">
            <v>0</v>
          </cell>
          <cell r="AH2751">
            <v>0</v>
          </cell>
          <cell r="AI2751">
            <v>0</v>
          </cell>
        </row>
        <row r="2752">
          <cell r="C2752" t="str">
            <v>SL1156100</v>
          </cell>
          <cell r="D2752">
            <v>0</v>
          </cell>
          <cell r="E2752">
            <v>0</v>
          </cell>
          <cell r="F2752">
            <v>0</v>
          </cell>
          <cell r="G2752">
            <v>0</v>
          </cell>
          <cell r="J2752">
            <v>0</v>
          </cell>
          <cell r="K2752">
            <v>0</v>
          </cell>
          <cell r="L2752">
            <v>0</v>
          </cell>
          <cell r="M2752">
            <v>0</v>
          </cell>
          <cell r="N2752">
            <v>0</v>
          </cell>
          <cell r="O2752">
            <v>0</v>
          </cell>
          <cell r="P2752">
            <v>0</v>
          </cell>
          <cell r="Q2752">
            <v>0</v>
          </cell>
          <cell r="R2752">
            <v>0</v>
          </cell>
          <cell r="S2752">
            <v>0</v>
          </cell>
          <cell r="T2752">
            <v>0</v>
          </cell>
          <cell r="U2752">
            <v>0</v>
          </cell>
          <cell r="V2752">
            <v>0</v>
          </cell>
          <cell r="W2752">
            <v>0</v>
          </cell>
          <cell r="X2752">
            <v>0</v>
          </cell>
          <cell r="Y2752">
            <v>0</v>
          </cell>
          <cell r="Z2752">
            <v>0</v>
          </cell>
          <cell r="AA2752">
            <v>0</v>
          </cell>
          <cell r="AB2752">
            <v>0</v>
          </cell>
          <cell r="AC2752">
            <v>0</v>
          </cell>
          <cell r="AD2752">
            <v>0</v>
          </cell>
          <cell r="AE2752">
            <v>0</v>
          </cell>
          <cell r="AF2752">
            <v>0</v>
          </cell>
          <cell r="AG2752">
            <v>0</v>
          </cell>
          <cell r="AH2752">
            <v>0</v>
          </cell>
          <cell r="AI2752">
            <v>0</v>
          </cell>
        </row>
        <row r="2753">
          <cell r="C2753" t="str">
            <v>SL1156200</v>
          </cell>
          <cell r="D2753">
            <v>0</v>
          </cell>
          <cell r="E2753">
            <v>0</v>
          </cell>
          <cell r="F2753">
            <v>0</v>
          </cell>
          <cell r="G2753">
            <v>0</v>
          </cell>
          <cell r="J2753">
            <v>0</v>
          </cell>
          <cell r="K2753">
            <v>0</v>
          </cell>
          <cell r="L2753">
            <v>0</v>
          </cell>
          <cell r="M2753">
            <v>0</v>
          </cell>
          <cell r="N2753">
            <v>0</v>
          </cell>
          <cell r="O2753">
            <v>0</v>
          </cell>
          <cell r="P2753">
            <v>0</v>
          </cell>
          <cell r="Q2753">
            <v>0</v>
          </cell>
          <cell r="R2753">
            <v>0</v>
          </cell>
          <cell r="S2753">
            <v>0</v>
          </cell>
          <cell r="T2753">
            <v>0</v>
          </cell>
          <cell r="U2753">
            <v>0</v>
          </cell>
          <cell r="V2753">
            <v>0</v>
          </cell>
          <cell r="W2753">
            <v>0</v>
          </cell>
          <cell r="X2753">
            <v>0</v>
          </cell>
          <cell r="Y2753">
            <v>0</v>
          </cell>
          <cell r="Z2753">
            <v>0</v>
          </cell>
          <cell r="AA2753">
            <v>0</v>
          </cell>
          <cell r="AB2753">
            <v>0</v>
          </cell>
          <cell r="AC2753">
            <v>0</v>
          </cell>
          <cell r="AD2753">
            <v>0</v>
          </cell>
          <cell r="AE2753">
            <v>0</v>
          </cell>
          <cell r="AF2753">
            <v>0</v>
          </cell>
          <cell r="AG2753">
            <v>0</v>
          </cell>
          <cell r="AH2753">
            <v>0</v>
          </cell>
          <cell r="AI2753">
            <v>0</v>
          </cell>
        </row>
        <row r="2754">
          <cell r="C2754" t="str">
            <v>SL1156300</v>
          </cell>
          <cell r="D2754">
            <v>0</v>
          </cell>
          <cell r="E2754">
            <v>0</v>
          </cell>
          <cell r="F2754">
            <v>0</v>
          </cell>
          <cell r="G2754">
            <v>0</v>
          </cell>
          <cell r="J2754">
            <v>0</v>
          </cell>
          <cell r="K2754">
            <v>0</v>
          </cell>
          <cell r="L2754">
            <v>0</v>
          </cell>
          <cell r="M2754">
            <v>0</v>
          </cell>
          <cell r="N2754">
            <v>0</v>
          </cell>
          <cell r="O2754">
            <v>0</v>
          </cell>
          <cell r="P2754">
            <v>0</v>
          </cell>
          <cell r="Q2754">
            <v>0</v>
          </cell>
          <cell r="R2754">
            <v>0</v>
          </cell>
          <cell r="S2754">
            <v>0</v>
          </cell>
          <cell r="T2754">
            <v>0</v>
          </cell>
          <cell r="U2754">
            <v>0</v>
          </cell>
          <cell r="V2754">
            <v>0</v>
          </cell>
          <cell r="W2754">
            <v>0</v>
          </cell>
          <cell r="X2754">
            <v>0</v>
          </cell>
          <cell r="Y2754">
            <v>0</v>
          </cell>
          <cell r="Z2754">
            <v>0</v>
          </cell>
          <cell r="AA2754">
            <v>0</v>
          </cell>
          <cell r="AB2754">
            <v>0</v>
          </cell>
          <cell r="AC2754">
            <v>0</v>
          </cell>
          <cell r="AD2754">
            <v>0</v>
          </cell>
          <cell r="AE2754">
            <v>0</v>
          </cell>
          <cell r="AF2754">
            <v>0</v>
          </cell>
          <cell r="AG2754">
            <v>0</v>
          </cell>
          <cell r="AH2754">
            <v>0</v>
          </cell>
          <cell r="AI2754">
            <v>0</v>
          </cell>
        </row>
        <row r="2755">
          <cell r="C2755" t="str">
            <v>SL1156400</v>
          </cell>
          <cell r="D2755">
            <v>0</v>
          </cell>
          <cell r="E2755">
            <v>0</v>
          </cell>
          <cell r="F2755">
            <v>0</v>
          </cell>
          <cell r="G2755">
            <v>0</v>
          </cell>
          <cell r="J2755">
            <v>0</v>
          </cell>
          <cell r="K2755">
            <v>0</v>
          </cell>
          <cell r="L2755">
            <v>0</v>
          </cell>
          <cell r="M2755">
            <v>0</v>
          </cell>
          <cell r="N2755">
            <v>0</v>
          </cell>
          <cell r="O2755">
            <v>0</v>
          </cell>
          <cell r="P2755">
            <v>0</v>
          </cell>
          <cell r="Q2755">
            <v>0</v>
          </cell>
          <cell r="R2755">
            <v>0</v>
          </cell>
          <cell r="S2755">
            <v>0</v>
          </cell>
          <cell r="T2755">
            <v>0</v>
          </cell>
          <cell r="U2755">
            <v>0</v>
          </cell>
          <cell r="V2755">
            <v>0</v>
          </cell>
          <cell r="W2755">
            <v>0</v>
          </cell>
          <cell r="X2755">
            <v>0</v>
          </cell>
          <cell r="Y2755">
            <v>0</v>
          </cell>
          <cell r="Z2755">
            <v>0</v>
          </cell>
          <cell r="AA2755">
            <v>0</v>
          </cell>
          <cell r="AB2755">
            <v>0</v>
          </cell>
          <cell r="AC2755">
            <v>0</v>
          </cell>
          <cell r="AD2755">
            <v>0</v>
          </cell>
          <cell r="AE2755">
            <v>0</v>
          </cell>
          <cell r="AF2755">
            <v>0</v>
          </cell>
          <cell r="AG2755">
            <v>0</v>
          </cell>
          <cell r="AH2755">
            <v>0</v>
          </cell>
          <cell r="AI2755">
            <v>0</v>
          </cell>
        </row>
        <row r="2756">
          <cell r="C2756" t="str">
            <v>SL1156500</v>
          </cell>
          <cell r="D2756">
            <v>0</v>
          </cell>
          <cell r="E2756">
            <v>0</v>
          </cell>
          <cell r="F2756">
            <v>0</v>
          </cell>
          <cell r="G2756">
            <v>0</v>
          </cell>
          <cell r="J2756">
            <v>0</v>
          </cell>
          <cell r="K2756">
            <v>0</v>
          </cell>
          <cell r="L2756">
            <v>0</v>
          </cell>
          <cell r="M2756">
            <v>0</v>
          </cell>
          <cell r="N2756">
            <v>0</v>
          </cell>
          <cell r="O2756">
            <v>0</v>
          </cell>
          <cell r="P2756">
            <v>0</v>
          </cell>
          <cell r="Q2756">
            <v>0</v>
          </cell>
          <cell r="R2756">
            <v>0</v>
          </cell>
          <cell r="S2756">
            <v>0</v>
          </cell>
          <cell r="T2756">
            <v>0</v>
          </cell>
          <cell r="U2756">
            <v>0</v>
          </cell>
          <cell r="V2756">
            <v>0</v>
          </cell>
          <cell r="W2756">
            <v>0</v>
          </cell>
          <cell r="X2756">
            <v>0</v>
          </cell>
          <cell r="Y2756">
            <v>0</v>
          </cell>
          <cell r="Z2756">
            <v>0</v>
          </cell>
          <cell r="AA2756">
            <v>0</v>
          </cell>
          <cell r="AB2756">
            <v>0</v>
          </cell>
          <cell r="AC2756">
            <v>0</v>
          </cell>
          <cell r="AD2756">
            <v>0</v>
          </cell>
          <cell r="AE2756">
            <v>0</v>
          </cell>
          <cell r="AF2756">
            <v>0</v>
          </cell>
          <cell r="AG2756">
            <v>0</v>
          </cell>
          <cell r="AH2756">
            <v>0</v>
          </cell>
          <cell r="AI2756">
            <v>0</v>
          </cell>
        </row>
        <row r="2757">
          <cell r="C2757" t="str">
            <v>SL1156600</v>
          </cell>
          <cell r="D2757">
            <v>0</v>
          </cell>
          <cell r="E2757">
            <v>0</v>
          </cell>
          <cell r="F2757">
            <v>0</v>
          </cell>
          <cell r="G2757">
            <v>0</v>
          </cell>
          <cell r="J2757">
            <v>0</v>
          </cell>
          <cell r="K2757">
            <v>0</v>
          </cell>
          <cell r="L2757">
            <v>0</v>
          </cell>
          <cell r="M2757">
            <v>0</v>
          </cell>
          <cell r="N2757">
            <v>0</v>
          </cell>
          <cell r="O2757">
            <v>0</v>
          </cell>
          <cell r="P2757">
            <v>0</v>
          </cell>
          <cell r="Q2757">
            <v>0</v>
          </cell>
          <cell r="R2757">
            <v>0</v>
          </cell>
          <cell r="S2757">
            <v>0</v>
          </cell>
          <cell r="T2757">
            <v>0</v>
          </cell>
          <cell r="U2757">
            <v>0</v>
          </cell>
          <cell r="V2757">
            <v>0</v>
          </cell>
          <cell r="W2757">
            <v>0</v>
          </cell>
          <cell r="X2757">
            <v>0</v>
          </cell>
          <cell r="Y2757">
            <v>0</v>
          </cell>
          <cell r="Z2757">
            <v>0</v>
          </cell>
          <cell r="AA2757">
            <v>0</v>
          </cell>
          <cell r="AB2757">
            <v>0</v>
          </cell>
          <cell r="AC2757">
            <v>0</v>
          </cell>
          <cell r="AD2757">
            <v>0</v>
          </cell>
          <cell r="AE2757">
            <v>0</v>
          </cell>
          <cell r="AF2757">
            <v>0</v>
          </cell>
          <cell r="AG2757">
            <v>0</v>
          </cell>
          <cell r="AH2757">
            <v>0</v>
          </cell>
          <cell r="AI2757">
            <v>0</v>
          </cell>
        </row>
        <row r="2758">
          <cell r="C2758" t="str">
            <v>SL1156700</v>
          </cell>
          <cell r="D2758">
            <v>0</v>
          </cell>
          <cell r="E2758">
            <v>0</v>
          </cell>
          <cell r="F2758">
            <v>0</v>
          </cell>
          <cell r="G2758">
            <v>0</v>
          </cell>
          <cell r="J2758">
            <v>0</v>
          </cell>
          <cell r="K2758">
            <v>0</v>
          </cell>
          <cell r="L2758">
            <v>0</v>
          </cell>
          <cell r="M2758">
            <v>0</v>
          </cell>
          <cell r="N2758">
            <v>0</v>
          </cell>
          <cell r="O2758">
            <v>0</v>
          </cell>
          <cell r="P2758">
            <v>0</v>
          </cell>
          <cell r="Q2758">
            <v>0</v>
          </cell>
          <cell r="R2758">
            <v>0</v>
          </cell>
          <cell r="S2758">
            <v>0</v>
          </cell>
          <cell r="T2758">
            <v>0</v>
          </cell>
          <cell r="U2758">
            <v>0</v>
          </cell>
          <cell r="V2758">
            <v>0</v>
          </cell>
          <cell r="W2758">
            <v>0</v>
          </cell>
          <cell r="X2758">
            <v>0</v>
          </cell>
          <cell r="Y2758">
            <v>0</v>
          </cell>
          <cell r="Z2758">
            <v>0</v>
          </cell>
          <cell r="AA2758">
            <v>0</v>
          </cell>
          <cell r="AB2758">
            <v>0</v>
          </cell>
          <cell r="AC2758">
            <v>0</v>
          </cell>
          <cell r="AD2758">
            <v>0</v>
          </cell>
          <cell r="AE2758">
            <v>0</v>
          </cell>
          <cell r="AF2758">
            <v>0</v>
          </cell>
          <cell r="AG2758">
            <v>0</v>
          </cell>
          <cell r="AH2758">
            <v>0</v>
          </cell>
          <cell r="AI2758">
            <v>0</v>
          </cell>
        </row>
        <row r="2759">
          <cell r="C2759" t="str">
            <v>SL1156800</v>
          </cell>
          <cell r="D2759">
            <v>0</v>
          </cell>
          <cell r="E2759">
            <v>0</v>
          </cell>
          <cell r="F2759">
            <v>0</v>
          </cell>
          <cell r="G2759">
            <v>0</v>
          </cell>
          <cell r="J2759">
            <v>0</v>
          </cell>
          <cell r="K2759">
            <v>0</v>
          </cell>
          <cell r="L2759">
            <v>0</v>
          </cell>
          <cell r="M2759">
            <v>0</v>
          </cell>
          <cell r="N2759">
            <v>0</v>
          </cell>
          <cell r="O2759">
            <v>0</v>
          </cell>
          <cell r="P2759">
            <v>0</v>
          </cell>
          <cell r="Q2759">
            <v>0</v>
          </cell>
          <cell r="R2759">
            <v>0</v>
          </cell>
          <cell r="S2759">
            <v>0</v>
          </cell>
          <cell r="T2759">
            <v>0</v>
          </cell>
          <cell r="U2759">
            <v>0</v>
          </cell>
          <cell r="V2759">
            <v>0</v>
          </cell>
          <cell r="W2759">
            <v>0</v>
          </cell>
          <cell r="X2759">
            <v>0</v>
          </cell>
          <cell r="Y2759">
            <v>0</v>
          </cell>
          <cell r="Z2759">
            <v>0</v>
          </cell>
          <cell r="AA2759">
            <v>0</v>
          </cell>
          <cell r="AB2759">
            <v>0</v>
          </cell>
          <cell r="AC2759">
            <v>0</v>
          </cell>
          <cell r="AD2759">
            <v>0</v>
          </cell>
          <cell r="AE2759">
            <v>0</v>
          </cell>
          <cell r="AF2759">
            <v>0</v>
          </cell>
          <cell r="AG2759">
            <v>0</v>
          </cell>
          <cell r="AH2759">
            <v>0</v>
          </cell>
          <cell r="AI2759">
            <v>0</v>
          </cell>
        </row>
        <row r="2760">
          <cell r="C2760" t="str">
            <v>SL1156900</v>
          </cell>
          <cell r="D2760">
            <v>0</v>
          </cell>
          <cell r="E2760">
            <v>0</v>
          </cell>
          <cell r="F2760">
            <v>0</v>
          </cell>
          <cell r="G2760">
            <v>0</v>
          </cell>
          <cell r="J2760">
            <v>0</v>
          </cell>
          <cell r="K2760">
            <v>0</v>
          </cell>
          <cell r="L2760">
            <v>0</v>
          </cell>
          <cell r="M2760">
            <v>0</v>
          </cell>
          <cell r="N2760">
            <v>0</v>
          </cell>
          <cell r="O2760">
            <v>0</v>
          </cell>
          <cell r="P2760">
            <v>0</v>
          </cell>
          <cell r="Q2760">
            <v>0</v>
          </cell>
          <cell r="R2760">
            <v>0</v>
          </cell>
          <cell r="S2760">
            <v>0</v>
          </cell>
          <cell r="T2760">
            <v>0</v>
          </cell>
          <cell r="U2760">
            <v>0</v>
          </cell>
          <cell r="V2760">
            <v>0</v>
          </cell>
          <cell r="W2760">
            <v>0</v>
          </cell>
          <cell r="X2760">
            <v>0</v>
          </cell>
          <cell r="Y2760">
            <v>0</v>
          </cell>
          <cell r="Z2760">
            <v>0</v>
          </cell>
          <cell r="AA2760">
            <v>0</v>
          </cell>
          <cell r="AB2760">
            <v>0</v>
          </cell>
          <cell r="AC2760">
            <v>0</v>
          </cell>
          <cell r="AD2760">
            <v>0</v>
          </cell>
          <cell r="AE2760">
            <v>0</v>
          </cell>
          <cell r="AF2760">
            <v>0</v>
          </cell>
          <cell r="AG2760">
            <v>0</v>
          </cell>
          <cell r="AH2760">
            <v>0</v>
          </cell>
          <cell r="AI2760">
            <v>0</v>
          </cell>
        </row>
        <row r="2761">
          <cell r="C2761" t="str">
            <v>SL1157000</v>
          </cell>
          <cell r="D2761">
            <v>0</v>
          </cell>
          <cell r="E2761">
            <v>0</v>
          </cell>
          <cell r="F2761">
            <v>0</v>
          </cell>
          <cell r="G2761">
            <v>0</v>
          </cell>
          <cell r="J2761">
            <v>0</v>
          </cell>
          <cell r="K2761">
            <v>0</v>
          </cell>
          <cell r="L2761">
            <v>0</v>
          </cell>
          <cell r="M2761">
            <v>0</v>
          </cell>
          <cell r="N2761">
            <v>0</v>
          </cell>
          <cell r="O2761">
            <v>0</v>
          </cell>
          <cell r="P2761">
            <v>0</v>
          </cell>
          <cell r="Q2761">
            <v>0</v>
          </cell>
          <cell r="R2761">
            <v>0</v>
          </cell>
          <cell r="S2761">
            <v>0</v>
          </cell>
          <cell r="T2761">
            <v>0</v>
          </cell>
          <cell r="U2761">
            <v>0</v>
          </cell>
          <cell r="V2761">
            <v>0</v>
          </cell>
          <cell r="W2761">
            <v>0</v>
          </cell>
          <cell r="X2761">
            <v>0</v>
          </cell>
          <cell r="Y2761">
            <v>0</v>
          </cell>
          <cell r="Z2761">
            <v>0</v>
          </cell>
          <cell r="AA2761">
            <v>0</v>
          </cell>
          <cell r="AB2761">
            <v>0</v>
          </cell>
          <cell r="AC2761">
            <v>0</v>
          </cell>
          <cell r="AD2761">
            <v>0</v>
          </cell>
          <cell r="AE2761">
            <v>0</v>
          </cell>
          <cell r="AF2761">
            <v>0</v>
          </cell>
          <cell r="AG2761">
            <v>0</v>
          </cell>
          <cell r="AH2761">
            <v>0</v>
          </cell>
          <cell r="AI2761">
            <v>0</v>
          </cell>
        </row>
        <row r="2762">
          <cell r="C2762" t="str">
            <v>SL1157100</v>
          </cell>
          <cell r="D2762">
            <v>0</v>
          </cell>
          <cell r="E2762">
            <v>0</v>
          </cell>
          <cell r="F2762">
            <v>0</v>
          </cell>
          <cell r="G2762">
            <v>0</v>
          </cell>
          <cell r="J2762">
            <v>0</v>
          </cell>
          <cell r="K2762">
            <v>0</v>
          </cell>
          <cell r="L2762">
            <v>0</v>
          </cell>
          <cell r="M2762">
            <v>0</v>
          </cell>
          <cell r="N2762">
            <v>0</v>
          </cell>
          <cell r="O2762">
            <v>0</v>
          </cell>
          <cell r="P2762">
            <v>0</v>
          </cell>
          <cell r="Q2762">
            <v>0</v>
          </cell>
          <cell r="R2762">
            <v>0</v>
          </cell>
          <cell r="S2762">
            <v>0</v>
          </cell>
          <cell r="T2762">
            <v>0</v>
          </cell>
          <cell r="U2762">
            <v>0</v>
          </cell>
          <cell r="V2762">
            <v>0</v>
          </cell>
          <cell r="W2762">
            <v>0</v>
          </cell>
          <cell r="X2762">
            <v>0</v>
          </cell>
          <cell r="Y2762">
            <v>0</v>
          </cell>
          <cell r="Z2762">
            <v>0</v>
          </cell>
          <cell r="AA2762">
            <v>0</v>
          </cell>
          <cell r="AB2762">
            <v>0</v>
          </cell>
          <cell r="AC2762">
            <v>0</v>
          </cell>
          <cell r="AD2762">
            <v>0</v>
          </cell>
          <cell r="AE2762">
            <v>0</v>
          </cell>
          <cell r="AF2762">
            <v>0</v>
          </cell>
          <cell r="AG2762">
            <v>0</v>
          </cell>
          <cell r="AH2762">
            <v>0</v>
          </cell>
          <cell r="AI2762">
            <v>0</v>
          </cell>
        </row>
        <row r="2763">
          <cell r="C2763" t="str">
            <v>SL1157200</v>
          </cell>
          <cell r="D2763">
            <v>0</v>
          </cell>
          <cell r="E2763">
            <v>0</v>
          </cell>
          <cell r="F2763">
            <v>0</v>
          </cell>
          <cell r="G2763">
            <v>0</v>
          </cell>
          <cell r="J2763">
            <v>0</v>
          </cell>
          <cell r="K2763">
            <v>0</v>
          </cell>
          <cell r="L2763">
            <v>0</v>
          </cell>
          <cell r="M2763">
            <v>0</v>
          </cell>
          <cell r="N2763">
            <v>0</v>
          </cell>
          <cell r="O2763">
            <v>0</v>
          </cell>
          <cell r="P2763">
            <v>0</v>
          </cell>
          <cell r="Q2763">
            <v>0</v>
          </cell>
          <cell r="R2763">
            <v>0</v>
          </cell>
          <cell r="S2763">
            <v>0</v>
          </cell>
          <cell r="T2763">
            <v>0</v>
          </cell>
          <cell r="U2763">
            <v>0</v>
          </cell>
          <cell r="V2763">
            <v>0</v>
          </cell>
          <cell r="W2763">
            <v>0</v>
          </cell>
          <cell r="X2763">
            <v>0</v>
          </cell>
          <cell r="Y2763">
            <v>0</v>
          </cell>
          <cell r="Z2763">
            <v>0</v>
          </cell>
          <cell r="AA2763">
            <v>0</v>
          </cell>
          <cell r="AB2763">
            <v>0</v>
          </cell>
          <cell r="AC2763">
            <v>0</v>
          </cell>
          <cell r="AD2763">
            <v>0</v>
          </cell>
          <cell r="AE2763">
            <v>0</v>
          </cell>
          <cell r="AF2763">
            <v>0</v>
          </cell>
          <cell r="AG2763">
            <v>0</v>
          </cell>
          <cell r="AH2763">
            <v>0</v>
          </cell>
          <cell r="AI2763">
            <v>0</v>
          </cell>
        </row>
        <row r="2764">
          <cell r="C2764" t="str">
            <v>SL1157300</v>
          </cell>
          <cell r="D2764">
            <v>0</v>
          </cell>
          <cell r="E2764">
            <v>0</v>
          </cell>
          <cell r="F2764">
            <v>0</v>
          </cell>
          <cell r="G2764">
            <v>0</v>
          </cell>
          <cell r="J2764">
            <v>0</v>
          </cell>
          <cell r="K2764">
            <v>0</v>
          </cell>
          <cell r="L2764">
            <v>0</v>
          </cell>
          <cell r="M2764">
            <v>0</v>
          </cell>
          <cell r="N2764">
            <v>0</v>
          </cell>
          <cell r="O2764">
            <v>0</v>
          </cell>
          <cell r="P2764">
            <v>0</v>
          </cell>
          <cell r="Q2764">
            <v>0</v>
          </cell>
          <cell r="R2764">
            <v>0</v>
          </cell>
          <cell r="S2764">
            <v>0</v>
          </cell>
          <cell r="T2764">
            <v>0</v>
          </cell>
          <cell r="U2764">
            <v>0</v>
          </cell>
          <cell r="V2764">
            <v>0</v>
          </cell>
          <cell r="W2764">
            <v>0</v>
          </cell>
          <cell r="X2764">
            <v>0</v>
          </cell>
          <cell r="Y2764">
            <v>0</v>
          </cell>
          <cell r="Z2764">
            <v>0</v>
          </cell>
          <cell r="AA2764">
            <v>0</v>
          </cell>
          <cell r="AB2764">
            <v>0</v>
          </cell>
          <cell r="AC2764">
            <v>0</v>
          </cell>
          <cell r="AD2764">
            <v>0</v>
          </cell>
          <cell r="AE2764">
            <v>0</v>
          </cell>
          <cell r="AF2764">
            <v>0</v>
          </cell>
          <cell r="AG2764">
            <v>0</v>
          </cell>
          <cell r="AH2764">
            <v>0</v>
          </cell>
          <cell r="AI2764">
            <v>0</v>
          </cell>
        </row>
        <row r="2765">
          <cell r="C2765" t="str">
            <v>SL1157400</v>
          </cell>
          <cell r="D2765">
            <v>0</v>
          </cell>
          <cell r="E2765">
            <v>0</v>
          </cell>
          <cell r="F2765">
            <v>0</v>
          </cell>
          <cell r="G2765">
            <v>0</v>
          </cell>
          <cell r="J2765">
            <v>0</v>
          </cell>
          <cell r="K2765">
            <v>0</v>
          </cell>
          <cell r="L2765">
            <v>0</v>
          </cell>
          <cell r="M2765">
            <v>0</v>
          </cell>
          <cell r="N2765">
            <v>0</v>
          </cell>
          <cell r="O2765">
            <v>0</v>
          </cell>
          <cell r="P2765">
            <v>0</v>
          </cell>
          <cell r="Q2765">
            <v>0</v>
          </cell>
          <cell r="R2765">
            <v>0</v>
          </cell>
          <cell r="S2765">
            <v>0</v>
          </cell>
          <cell r="T2765">
            <v>0</v>
          </cell>
          <cell r="U2765">
            <v>0</v>
          </cell>
          <cell r="V2765">
            <v>0</v>
          </cell>
          <cell r="W2765">
            <v>0</v>
          </cell>
          <cell r="X2765">
            <v>0</v>
          </cell>
          <cell r="Y2765">
            <v>0</v>
          </cell>
          <cell r="Z2765">
            <v>0</v>
          </cell>
          <cell r="AA2765">
            <v>0</v>
          </cell>
          <cell r="AB2765">
            <v>0</v>
          </cell>
          <cell r="AC2765">
            <v>0</v>
          </cell>
          <cell r="AD2765">
            <v>0</v>
          </cell>
          <cell r="AE2765">
            <v>0</v>
          </cell>
          <cell r="AF2765">
            <v>0</v>
          </cell>
          <cell r="AG2765">
            <v>0</v>
          </cell>
          <cell r="AH2765">
            <v>0</v>
          </cell>
          <cell r="AI2765">
            <v>0</v>
          </cell>
        </row>
        <row r="2766">
          <cell r="C2766" t="str">
            <v>SL1157500</v>
          </cell>
          <cell r="D2766">
            <v>0</v>
          </cell>
          <cell r="E2766">
            <v>0</v>
          </cell>
          <cell r="F2766">
            <v>0</v>
          </cell>
          <cell r="G2766">
            <v>0</v>
          </cell>
          <cell r="J2766">
            <v>0</v>
          </cell>
          <cell r="K2766">
            <v>0</v>
          </cell>
          <cell r="L2766">
            <v>0</v>
          </cell>
          <cell r="M2766">
            <v>0</v>
          </cell>
          <cell r="N2766">
            <v>0</v>
          </cell>
          <cell r="O2766">
            <v>0</v>
          </cell>
          <cell r="P2766">
            <v>0</v>
          </cell>
          <cell r="Q2766">
            <v>0</v>
          </cell>
          <cell r="R2766">
            <v>0</v>
          </cell>
          <cell r="S2766">
            <v>0</v>
          </cell>
          <cell r="T2766">
            <v>0</v>
          </cell>
          <cell r="U2766">
            <v>0</v>
          </cell>
          <cell r="V2766">
            <v>0</v>
          </cell>
          <cell r="W2766">
            <v>0</v>
          </cell>
          <cell r="X2766">
            <v>0</v>
          </cell>
          <cell r="Y2766">
            <v>0</v>
          </cell>
          <cell r="Z2766">
            <v>0</v>
          </cell>
          <cell r="AA2766">
            <v>0</v>
          </cell>
          <cell r="AB2766">
            <v>0</v>
          </cell>
          <cell r="AC2766">
            <v>0</v>
          </cell>
          <cell r="AD2766">
            <v>0</v>
          </cell>
          <cell r="AE2766">
            <v>0</v>
          </cell>
          <cell r="AF2766">
            <v>0</v>
          </cell>
          <cell r="AG2766">
            <v>0</v>
          </cell>
          <cell r="AH2766">
            <v>0</v>
          </cell>
          <cell r="AI2766">
            <v>0</v>
          </cell>
        </row>
        <row r="2767">
          <cell r="C2767" t="str">
            <v>SL1157600</v>
          </cell>
          <cell r="D2767">
            <v>0</v>
          </cell>
          <cell r="E2767">
            <v>0</v>
          </cell>
          <cell r="F2767">
            <v>0</v>
          </cell>
          <cell r="G2767">
            <v>0</v>
          </cell>
          <cell r="J2767">
            <v>0</v>
          </cell>
          <cell r="K2767">
            <v>0</v>
          </cell>
          <cell r="L2767">
            <v>0</v>
          </cell>
          <cell r="M2767">
            <v>0</v>
          </cell>
          <cell r="N2767">
            <v>0</v>
          </cell>
          <cell r="O2767">
            <v>0</v>
          </cell>
          <cell r="P2767">
            <v>0</v>
          </cell>
          <cell r="Q2767">
            <v>0</v>
          </cell>
          <cell r="R2767">
            <v>0</v>
          </cell>
          <cell r="S2767">
            <v>0</v>
          </cell>
          <cell r="T2767">
            <v>0</v>
          </cell>
          <cell r="U2767">
            <v>0</v>
          </cell>
          <cell r="V2767">
            <v>0</v>
          </cell>
          <cell r="W2767">
            <v>0</v>
          </cell>
          <cell r="X2767">
            <v>0</v>
          </cell>
          <cell r="Y2767">
            <v>0</v>
          </cell>
          <cell r="Z2767">
            <v>0</v>
          </cell>
          <cell r="AA2767">
            <v>0</v>
          </cell>
          <cell r="AB2767">
            <v>0</v>
          </cell>
          <cell r="AC2767">
            <v>0</v>
          </cell>
          <cell r="AD2767">
            <v>0</v>
          </cell>
          <cell r="AE2767">
            <v>0</v>
          </cell>
          <cell r="AF2767">
            <v>0</v>
          </cell>
          <cell r="AG2767">
            <v>0</v>
          </cell>
          <cell r="AH2767">
            <v>0</v>
          </cell>
          <cell r="AI2767">
            <v>0</v>
          </cell>
        </row>
        <row r="2768">
          <cell r="C2768" t="str">
            <v>SL1157700</v>
          </cell>
          <cell r="D2768">
            <v>0</v>
          </cell>
          <cell r="E2768">
            <v>0</v>
          </cell>
          <cell r="F2768">
            <v>0</v>
          </cell>
          <cell r="G2768">
            <v>0</v>
          </cell>
          <cell r="J2768">
            <v>0</v>
          </cell>
          <cell r="K2768">
            <v>0</v>
          </cell>
          <cell r="L2768">
            <v>0</v>
          </cell>
          <cell r="M2768">
            <v>0</v>
          </cell>
          <cell r="N2768">
            <v>0</v>
          </cell>
          <cell r="O2768">
            <v>0</v>
          </cell>
          <cell r="P2768">
            <v>0</v>
          </cell>
          <cell r="Q2768">
            <v>0</v>
          </cell>
          <cell r="R2768">
            <v>0</v>
          </cell>
          <cell r="S2768">
            <v>0</v>
          </cell>
          <cell r="T2768">
            <v>0</v>
          </cell>
          <cell r="U2768">
            <v>0</v>
          </cell>
          <cell r="V2768">
            <v>0</v>
          </cell>
          <cell r="W2768">
            <v>0</v>
          </cell>
          <cell r="X2768">
            <v>0</v>
          </cell>
          <cell r="Y2768">
            <v>0</v>
          </cell>
          <cell r="Z2768">
            <v>0</v>
          </cell>
          <cell r="AA2768">
            <v>0</v>
          </cell>
          <cell r="AB2768">
            <v>0</v>
          </cell>
          <cell r="AC2768">
            <v>0</v>
          </cell>
          <cell r="AD2768">
            <v>0</v>
          </cell>
          <cell r="AE2768">
            <v>0</v>
          </cell>
          <cell r="AF2768">
            <v>0</v>
          </cell>
          <cell r="AG2768">
            <v>0</v>
          </cell>
          <cell r="AH2768">
            <v>0</v>
          </cell>
          <cell r="AI2768">
            <v>0</v>
          </cell>
        </row>
        <row r="2769">
          <cell r="C2769" t="str">
            <v>SL1157800</v>
          </cell>
          <cell r="D2769">
            <v>0</v>
          </cell>
          <cell r="E2769">
            <v>0</v>
          </cell>
          <cell r="F2769">
            <v>0</v>
          </cell>
          <cell r="G2769">
            <v>0</v>
          </cell>
          <cell r="J2769">
            <v>0</v>
          </cell>
          <cell r="K2769">
            <v>0</v>
          </cell>
          <cell r="L2769">
            <v>0</v>
          </cell>
          <cell r="M2769">
            <v>0</v>
          </cell>
          <cell r="N2769">
            <v>0</v>
          </cell>
          <cell r="O2769">
            <v>0</v>
          </cell>
          <cell r="P2769">
            <v>0</v>
          </cell>
          <cell r="Q2769">
            <v>0</v>
          </cell>
          <cell r="R2769">
            <v>0</v>
          </cell>
          <cell r="S2769">
            <v>0</v>
          </cell>
          <cell r="T2769">
            <v>0</v>
          </cell>
          <cell r="U2769">
            <v>0</v>
          </cell>
          <cell r="V2769">
            <v>0</v>
          </cell>
          <cell r="W2769">
            <v>0</v>
          </cell>
          <cell r="X2769">
            <v>0</v>
          </cell>
          <cell r="Y2769">
            <v>0</v>
          </cell>
          <cell r="Z2769">
            <v>0</v>
          </cell>
          <cell r="AA2769">
            <v>0</v>
          </cell>
          <cell r="AB2769">
            <v>0</v>
          </cell>
          <cell r="AC2769">
            <v>0</v>
          </cell>
          <cell r="AD2769">
            <v>0</v>
          </cell>
          <cell r="AE2769">
            <v>0</v>
          </cell>
          <cell r="AF2769">
            <v>0</v>
          </cell>
          <cell r="AG2769">
            <v>0</v>
          </cell>
          <cell r="AH2769">
            <v>0</v>
          </cell>
          <cell r="AI2769">
            <v>0</v>
          </cell>
        </row>
        <row r="2770">
          <cell r="C2770" t="str">
            <v>SL1157900</v>
          </cell>
          <cell r="D2770">
            <v>0</v>
          </cell>
          <cell r="E2770">
            <v>0</v>
          </cell>
          <cell r="F2770">
            <v>0</v>
          </cell>
          <cell r="G2770">
            <v>0</v>
          </cell>
          <cell r="J2770">
            <v>0</v>
          </cell>
          <cell r="K2770">
            <v>0</v>
          </cell>
          <cell r="L2770">
            <v>0</v>
          </cell>
          <cell r="M2770">
            <v>0</v>
          </cell>
          <cell r="N2770">
            <v>0</v>
          </cell>
          <cell r="O2770">
            <v>0</v>
          </cell>
          <cell r="P2770">
            <v>0</v>
          </cell>
          <cell r="Q2770">
            <v>0</v>
          </cell>
          <cell r="R2770">
            <v>0</v>
          </cell>
          <cell r="S2770">
            <v>0</v>
          </cell>
          <cell r="T2770">
            <v>0</v>
          </cell>
          <cell r="U2770">
            <v>0</v>
          </cell>
          <cell r="V2770">
            <v>0</v>
          </cell>
          <cell r="W2770">
            <v>0</v>
          </cell>
          <cell r="X2770">
            <v>0</v>
          </cell>
          <cell r="Y2770">
            <v>0</v>
          </cell>
          <cell r="Z2770">
            <v>0</v>
          </cell>
          <cell r="AA2770">
            <v>0</v>
          </cell>
          <cell r="AB2770">
            <v>0</v>
          </cell>
          <cell r="AC2770">
            <v>0</v>
          </cell>
          <cell r="AD2770">
            <v>0</v>
          </cell>
          <cell r="AE2770">
            <v>0</v>
          </cell>
          <cell r="AF2770">
            <v>0</v>
          </cell>
          <cell r="AG2770">
            <v>0</v>
          </cell>
          <cell r="AH2770">
            <v>0</v>
          </cell>
          <cell r="AI2770">
            <v>0</v>
          </cell>
        </row>
        <row r="2771">
          <cell r="C2771" t="str">
            <v>SL1158000</v>
          </cell>
          <cell r="D2771">
            <v>0</v>
          </cell>
          <cell r="E2771">
            <v>0</v>
          </cell>
          <cell r="F2771">
            <v>0</v>
          </cell>
          <cell r="G2771">
            <v>0</v>
          </cell>
          <cell r="J2771">
            <v>0</v>
          </cell>
          <cell r="K2771">
            <v>0</v>
          </cell>
          <cell r="L2771">
            <v>0</v>
          </cell>
          <cell r="M2771">
            <v>0</v>
          </cell>
          <cell r="N2771">
            <v>0</v>
          </cell>
          <cell r="O2771">
            <v>0</v>
          </cell>
          <cell r="P2771">
            <v>0</v>
          </cell>
          <cell r="Q2771">
            <v>0</v>
          </cell>
          <cell r="R2771">
            <v>0</v>
          </cell>
          <cell r="S2771">
            <v>0</v>
          </cell>
          <cell r="T2771">
            <v>0</v>
          </cell>
          <cell r="U2771">
            <v>0</v>
          </cell>
          <cell r="V2771">
            <v>0</v>
          </cell>
          <cell r="W2771">
            <v>0</v>
          </cell>
          <cell r="X2771">
            <v>0</v>
          </cell>
          <cell r="Y2771">
            <v>0</v>
          </cell>
          <cell r="Z2771">
            <v>0</v>
          </cell>
          <cell r="AA2771">
            <v>0</v>
          </cell>
          <cell r="AB2771">
            <v>0</v>
          </cell>
          <cell r="AC2771">
            <v>0</v>
          </cell>
          <cell r="AD2771">
            <v>0</v>
          </cell>
          <cell r="AE2771">
            <v>0</v>
          </cell>
          <cell r="AF2771">
            <v>0</v>
          </cell>
          <cell r="AG2771">
            <v>0</v>
          </cell>
          <cell r="AH2771">
            <v>0</v>
          </cell>
          <cell r="AI2771">
            <v>0</v>
          </cell>
        </row>
        <row r="2772">
          <cell r="C2772" t="str">
            <v>SL1158100</v>
          </cell>
          <cell r="D2772">
            <v>0</v>
          </cell>
          <cell r="E2772">
            <v>0</v>
          </cell>
          <cell r="F2772">
            <v>0</v>
          </cell>
          <cell r="G2772">
            <v>0</v>
          </cell>
          <cell r="J2772">
            <v>0</v>
          </cell>
          <cell r="K2772">
            <v>0</v>
          </cell>
          <cell r="L2772">
            <v>0</v>
          </cell>
          <cell r="M2772">
            <v>0</v>
          </cell>
          <cell r="N2772">
            <v>0</v>
          </cell>
          <cell r="O2772">
            <v>0</v>
          </cell>
          <cell r="P2772">
            <v>0</v>
          </cell>
          <cell r="Q2772">
            <v>0</v>
          </cell>
          <cell r="R2772">
            <v>0</v>
          </cell>
          <cell r="S2772">
            <v>0</v>
          </cell>
          <cell r="T2772">
            <v>0</v>
          </cell>
          <cell r="U2772">
            <v>0</v>
          </cell>
          <cell r="V2772">
            <v>0</v>
          </cell>
          <cell r="W2772">
            <v>0</v>
          </cell>
          <cell r="X2772">
            <v>0</v>
          </cell>
          <cell r="Y2772">
            <v>0</v>
          </cell>
          <cell r="Z2772">
            <v>0</v>
          </cell>
          <cell r="AA2772">
            <v>0</v>
          </cell>
          <cell r="AB2772">
            <v>0</v>
          </cell>
          <cell r="AC2772">
            <v>0</v>
          </cell>
          <cell r="AD2772">
            <v>0</v>
          </cell>
          <cell r="AE2772">
            <v>0</v>
          </cell>
          <cell r="AF2772">
            <v>0</v>
          </cell>
          <cell r="AG2772">
            <v>0</v>
          </cell>
          <cell r="AH2772">
            <v>0</v>
          </cell>
          <cell r="AI2772">
            <v>0</v>
          </cell>
        </row>
        <row r="2773">
          <cell r="C2773" t="str">
            <v>SL1158200</v>
          </cell>
          <cell r="D2773">
            <v>0</v>
          </cell>
          <cell r="E2773">
            <v>0</v>
          </cell>
          <cell r="F2773">
            <v>0</v>
          </cell>
          <cell r="G2773">
            <v>0</v>
          </cell>
          <cell r="J2773">
            <v>0</v>
          </cell>
          <cell r="K2773">
            <v>0</v>
          </cell>
          <cell r="L2773">
            <v>0</v>
          </cell>
          <cell r="M2773">
            <v>0</v>
          </cell>
          <cell r="N2773">
            <v>0</v>
          </cell>
          <cell r="O2773">
            <v>0</v>
          </cell>
          <cell r="P2773">
            <v>0</v>
          </cell>
          <cell r="Q2773">
            <v>0</v>
          </cell>
          <cell r="R2773">
            <v>0</v>
          </cell>
          <cell r="S2773">
            <v>0</v>
          </cell>
          <cell r="T2773">
            <v>0</v>
          </cell>
          <cell r="U2773">
            <v>0</v>
          </cell>
          <cell r="V2773">
            <v>0</v>
          </cell>
          <cell r="W2773">
            <v>0</v>
          </cell>
          <cell r="X2773">
            <v>0</v>
          </cell>
          <cell r="Y2773">
            <v>0</v>
          </cell>
          <cell r="Z2773">
            <v>0</v>
          </cell>
          <cell r="AA2773">
            <v>0</v>
          </cell>
          <cell r="AB2773">
            <v>0</v>
          </cell>
          <cell r="AC2773">
            <v>0</v>
          </cell>
          <cell r="AD2773">
            <v>0</v>
          </cell>
          <cell r="AE2773">
            <v>0</v>
          </cell>
          <cell r="AF2773">
            <v>0</v>
          </cell>
          <cell r="AG2773">
            <v>0</v>
          </cell>
          <cell r="AH2773">
            <v>0</v>
          </cell>
          <cell r="AI2773">
            <v>0</v>
          </cell>
        </row>
        <row r="2774">
          <cell r="C2774" t="str">
            <v>SL1158300</v>
          </cell>
          <cell r="D2774">
            <v>0</v>
          </cell>
          <cell r="E2774">
            <v>0</v>
          </cell>
          <cell r="F2774">
            <v>0</v>
          </cell>
          <cell r="G2774">
            <v>0</v>
          </cell>
          <cell r="J2774">
            <v>0</v>
          </cell>
          <cell r="K2774">
            <v>0</v>
          </cell>
          <cell r="L2774">
            <v>0</v>
          </cell>
          <cell r="M2774">
            <v>0</v>
          </cell>
          <cell r="N2774">
            <v>0</v>
          </cell>
          <cell r="O2774">
            <v>0</v>
          </cell>
          <cell r="P2774">
            <v>0</v>
          </cell>
          <cell r="Q2774">
            <v>0</v>
          </cell>
          <cell r="R2774">
            <v>0</v>
          </cell>
          <cell r="S2774">
            <v>0</v>
          </cell>
          <cell r="T2774">
            <v>0</v>
          </cell>
          <cell r="U2774">
            <v>0</v>
          </cell>
          <cell r="V2774">
            <v>0</v>
          </cell>
          <cell r="W2774">
            <v>0</v>
          </cell>
          <cell r="X2774">
            <v>0</v>
          </cell>
          <cell r="Y2774">
            <v>0</v>
          </cell>
          <cell r="Z2774">
            <v>0</v>
          </cell>
          <cell r="AA2774">
            <v>0</v>
          </cell>
          <cell r="AB2774">
            <v>0</v>
          </cell>
          <cell r="AC2774">
            <v>0</v>
          </cell>
          <cell r="AD2774">
            <v>0</v>
          </cell>
          <cell r="AE2774">
            <v>0</v>
          </cell>
          <cell r="AF2774">
            <v>0</v>
          </cell>
          <cell r="AG2774">
            <v>0</v>
          </cell>
          <cell r="AH2774">
            <v>0</v>
          </cell>
          <cell r="AI2774">
            <v>0</v>
          </cell>
        </row>
        <row r="2775">
          <cell r="C2775" t="str">
            <v>SL1158400</v>
          </cell>
          <cell r="D2775">
            <v>0</v>
          </cell>
          <cell r="E2775">
            <v>0</v>
          </cell>
          <cell r="F2775">
            <v>0</v>
          </cell>
          <cell r="G2775">
            <v>0</v>
          </cell>
          <cell r="J2775">
            <v>0</v>
          </cell>
          <cell r="K2775">
            <v>0</v>
          </cell>
          <cell r="L2775">
            <v>0</v>
          </cell>
          <cell r="M2775">
            <v>0</v>
          </cell>
          <cell r="N2775">
            <v>0</v>
          </cell>
          <cell r="O2775">
            <v>0</v>
          </cell>
          <cell r="P2775">
            <v>0</v>
          </cell>
          <cell r="Q2775">
            <v>0</v>
          </cell>
          <cell r="R2775">
            <v>0</v>
          </cell>
          <cell r="S2775">
            <v>0</v>
          </cell>
          <cell r="T2775">
            <v>0</v>
          </cell>
          <cell r="U2775">
            <v>0</v>
          </cell>
          <cell r="V2775">
            <v>0</v>
          </cell>
          <cell r="W2775">
            <v>0</v>
          </cell>
          <cell r="X2775">
            <v>0</v>
          </cell>
          <cell r="Y2775">
            <v>0</v>
          </cell>
          <cell r="Z2775">
            <v>0</v>
          </cell>
          <cell r="AA2775">
            <v>0</v>
          </cell>
          <cell r="AB2775">
            <v>0</v>
          </cell>
          <cell r="AC2775">
            <v>0</v>
          </cell>
          <cell r="AD2775">
            <v>0</v>
          </cell>
          <cell r="AE2775">
            <v>0</v>
          </cell>
          <cell r="AF2775">
            <v>0</v>
          </cell>
          <cell r="AG2775">
            <v>0</v>
          </cell>
          <cell r="AH2775">
            <v>0</v>
          </cell>
          <cell r="AI2775">
            <v>0</v>
          </cell>
        </row>
        <row r="2776">
          <cell r="C2776" t="str">
            <v>SL1158500</v>
          </cell>
          <cell r="D2776">
            <v>0</v>
          </cell>
          <cell r="E2776">
            <v>0</v>
          </cell>
          <cell r="F2776">
            <v>0</v>
          </cell>
          <cell r="G2776">
            <v>0</v>
          </cell>
          <cell r="J2776">
            <v>0</v>
          </cell>
          <cell r="K2776">
            <v>0</v>
          </cell>
          <cell r="L2776">
            <v>0</v>
          </cell>
          <cell r="M2776">
            <v>0</v>
          </cell>
          <cell r="N2776">
            <v>0</v>
          </cell>
          <cell r="O2776">
            <v>0</v>
          </cell>
          <cell r="P2776">
            <v>0</v>
          </cell>
          <cell r="Q2776">
            <v>0</v>
          </cell>
          <cell r="R2776">
            <v>0</v>
          </cell>
          <cell r="S2776">
            <v>0</v>
          </cell>
          <cell r="T2776">
            <v>0</v>
          </cell>
          <cell r="U2776">
            <v>0</v>
          </cell>
          <cell r="V2776">
            <v>0</v>
          </cell>
          <cell r="W2776">
            <v>0</v>
          </cell>
          <cell r="X2776">
            <v>0</v>
          </cell>
          <cell r="Y2776">
            <v>0</v>
          </cell>
          <cell r="Z2776">
            <v>0</v>
          </cell>
          <cell r="AA2776">
            <v>0</v>
          </cell>
          <cell r="AB2776">
            <v>0</v>
          </cell>
          <cell r="AC2776">
            <v>0</v>
          </cell>
          <cell r="AD2776">
            <v>0</v>
          </cell>
          <cell r="AE2776">
            <v>0</v>
          </cell>
          <cell r="AF2776">
            <v>0</v>
          </cell>
          <cell r="AG2776">
            <v>0</v>
          </cell>
          <cell r="AH2776">
            <v>0</v>
          </cell>
          <cell r="AI2776">
            <v>0</v>
          </cell>
        </row>
        <row r="2777">
          <cell r="C2777" t="str">
            <v>SL1158600</v>
          </cell>
          <cell r="D2777">
            <v>0</v>
          </cell>
          <cell r="E2777">
            <v>0</v>
          </cell>
          <cell r="F2777">
            <v>0</v>
          </cell>
          <cell r="G2777">
            <v>0</v>
          </cell>
          <cell r="J2777">
            <v>0</v>
          </cell>
          <cell r="K2777">
            <v>0</v>
          </cell>
          <cell r="L2777">
            <v>0</v>
          </cell>
          <cell r="M2777">
            <v>0</v>
          </cell>
          <cell r="N2777">
            <v>0</v>
          </cell>
          <cell r="O2777">
            <v>0</v>
          </cell>
          <cell r="P2777">
            <v>0</v>
          </cell>
          <cell r="Q2777">
            <v>0</v>
          </cell>
          <cell r="R2777">
            <v>0</v>
          </cell>
          <cell r="S2777">
            <v>0</v>
          </cell>
          <cell r="T2777">
            <v>0</v>
          </cell>
          <cell r="U2777">
            <v>0</v>
          </cell>
          <cell r="V2777">
            <v>0</v>
          </cell>
          <cell r="W2777">
            <v>0</v>
          </cell>
          <cell r="X2777">
            <v>0</v>
          </cell>
          <cell r="Y2777">
            <v>0</v>
          </cell>
          <cell r="Z2777">
            <v>0</v>
          </cell>
          <cell r="AA2777">
            <v>0</v>
          </cell>
          <cell r="AB2777">
            <v>0</v>
          </cell>
          <cell r="AC2777">
            <v>0</v>
          </cell>
          <cell r="AD2777">
            <v>0</v>
          </cell>
          <cell r="AE2777">
            <v>0</v>
          </cell>
          <cell r="AF2777">
            <v>0</v>
          </cell>
          <cell r="AG2777">
            <v>0</v>
          </cell>
          <cell r="AH2777">
            <v>0</v>
          </cell>
          <cell r="AI2777">
            <v>0</v>
          </cell>
        </row>
        <row r="2778">
          <cell r="C2778" t="str">
            <v>SL1158700</v>
          </cell>
          <cell r="D2778">
            <v>0</v>
          </cell>
          <cell r="E2778">
            <v>0</v>
          </cell>
          <cell r="F2778">
            <v>0</v>
          </cell>
          <cell r="G2778">
            <v>0</v>
          </cell>
          <cell r="J2778">
            <v>0</v>
          </cell>
          <cell r="K2778">
            <v>0</v>
          </cell>
          <cell r="L2778">
            <v>0</v>
          </cell>
          <cell r="M2778">
            <v>0</v>
          </cell>
          <cell r="N2778">
            <v>0</v>
          </cell>
          <cell r="O2778">
            <v>0</v>
          </cell>
          <cell r="P2778">
            <v>0</v>
          </cell>
          <cell r="Q2778">
            <v>0</v>
          </cell>
          <cell r="R2778">
            <v>0</v>
          </cell>
          <cell r="S2778">
            <v>0</v>
          </cell>
          <cell r="T2778">
            <v>0</v>
          </cell>
          <cell r="U2778">
            <v>0</v>
          </cell>
          <cell r="V2778">
            <v>0</v>
          </cell>
          <cell r="W2778">
            <v>0</v>
          </cell>
          <cell r="X2778">
            <v>0</v>
          </cell>
          <cell r="Y2778">
            <v>0</v>
          </cell>
          <cell r="Z2778">
            <v>0</v>
          </cell>
          <cell r="AA2778">
            <v>0</v>
          </cell>
          <cell r="AB2778">
            <v>0</v>
          </cell>
          <cell r="AC2778">
            <v>0</v>
          </cell>
          <cell r="AD2778">
            <v>0</v>
          </cell>
          <cell r="AE2778">
            <v>0</v>
          </cell>
          <cell r="AF2778">
            <v>0</v>
          </cell>
          <cell r="AG2778">
            <v>0</v>
          </cell>
          <cell r="AH2778">
            <v>0</v>
          </cell>
          <cell r="AI2778">
            <v>0</v>
          </cell>
        </row>
        <row r="2779">
          <cell r="C2779" t="str">
            <v>SL1158800</v>
          </cell>
          <cell r="D2779">
            <v>0</v>
          </cell>
          <cell r="E2779">
            <v>0</v>
          </cell>
          <cell r="F2779">
            <v>0</v>
          </cell>
          <cell r="G2779">
            <v>0</v>
          </cell>
          <cell r="J2779">
            <v>0</v>
          </cell>
          <cell r="K2779">
            <v>0</v>
          </cell>
          <cell r="L2779">
            <v>0</v>
          </cell>
          <cell r="M2779">
            <v>0</v>
          </cell>
          <cell r="N2779">
            <v>0</v>
          </cell>
          <cell r="O2779">
            <v>0</v>
          </cell>
          <cell r="P2779">
            <v>0</v>
          </cell>
          <cell r="Q2779">
            <v>0</v>
          </cell>
          <cell r="R2779">
            <v>0</v>
          </cell>
          <cell r="S2779">
            <v>0</v>
          </cell>
          <cell r="T2779">
            <v>0</v>
          </cell>
          <cell r="U2779">
            <v>0</v>
          </cell>
          <cell r="V2779">
            <v>0</v>
          </cell>
          <cell r="W2779">
            <v>0</v>
          </cell>
          <cell r="X2779">
            <v>0</v>
          </cell>
          <cell r="Y2779">
            <v>0</v>
          </cell>
          <cell r="Z2779">
            <v>0</v>
          </cell>
          <cell r="AA2779">
            <v>0</v>
          </cell>
          <cell r="AB2779">
            <v>0</v>
          </cell>
          <cell r="AC2779">
            <v>0</v>
          </cell>
          <cell r="AD2779">
            <v>0</v>
          </cell>
          <cell r="AE2779">
            <v>0</v>
          </cell>
          <cell r="AF2779">
            <v>0</v>
          </cell>
          <cell r="AG2779">
            <v>0</v>
          </cell>
          <cell r="AH2779">
            <v>0</v>
          </cell>
          <cell r="AI2779">
            <v>0</v>
          </cell>
        </row>
        <row r="2780">
          <cell r="C2780" t="str">
            <v>SL1158900</v>
          </cell>
          <cell r="D2780">
            <v>0</v>
          </cell>
          <cell r="E2780">
            <v>0</v>
          </cell>
          <cell r="F2780">
            <v>0</v>
          </cell>
          <cell r="G2780">
            <v>0</v>
          </cell>
          <cell r="J2780">
            <v>0</v>
          </cell>
          <cell r="K2780">
            <v>0</v>
          </cell>
          <cell r="L2780">
            <v>0</v>
          </cell>
          <cell r="M2780">
            <v>0</v>
          </cell>
          <cell r="N2780">
            <v>0</v>
          </cell>
          <cell r="O2780">
            <v>0</v>
          </cell>
          <cell r="P2780">
            <v>0</v>
          </cell>
          <cell r="Q2780">
            <v>0</v>
          </cell>
          <cell r="R2780">
            <v>0</v>
          </cell>
          <cell r="S2780">
            <v>0</v>
          </cell>
          <cell r="T2780">
            <v>0</v>
          </cell>
          <cell r="U2780">
            <v>0</v>
          </cell>
          <cell r="V2780">
            <v>0</v>
          </cell>
          <cell r="W2780">
            <v>0</v>
          </cell>
          <cell r="X2780">
            <v>0</v>
          </cell>
          <cell r="Y2780">
            <v>0</v>
          </cell>
          <cell r="Z2780">
            <v>0</v>
          </cell>
          <cell r="AA2780">
            <v>0</v>
          </cell>
          <cell r="AB2780">
            <v>0</v>
          </cell>
          <cell r="AC2780">
            <v>0</v>
          </cell>
          <cell r="AD2780">
            <v>0</v>
          </cell>
          <cell r="AE2780">
            <v>0</v>
          </cell>
          <cell r="AF2780">
            <v>0</v>
          </cell>
          <cell r="AG2780">
            <v>0</v>
          </cell>
          <cell r="AH2780">
            <v>0</v>
          </cell>
          <cell r="AI2780">
            <v>0</v>
          </cell>
        </row>
        <row r="2781">
          <cell r="C2781" t="str">
            <v>SL1159000</v>
          </cell>
          <cell r="D2781">
            <v>0</v>
          </cell>
          <cell r="E2781">
            <v>0</v>
          </cell>
          <cell r="F2781">
            <v>0</v>
          </cell>
          <cell r="G2781">
            <v>0</v>
          </cell>
          <cell r="J2781">
            <v>0</v>
          </cell>
          <cell r="K2781">
            <v>0</v>
          </cell>
          <cell r="L2781">
            <v>0</v>
          </cell>
          <cell r="M2781">
            <v>0</v>
          </cell>
          <cell r="N2781">
            <v>0</v>
          </cell>
          <cell r="O2781">
            <v>0</v>
          </cell>
          <cell r="P2781">
            <v>0</v>
          </cell>
          <cell r="Q2781">
            <v>0</v>
          </cell>
          <cell r="R2781">
            <v>0</v>
          </cell>
          <cell r="S2781">
            <v>0</v>
          </cell>
          <cell r="T2781">
            <v>0</v>
          </cell>
          <cell r="U2781">
            <v>0</v>
          </cell>
          <cell r="V2781">
            <v>0</v>
          </cell>
          <cell r="W2781">
            <v>0</v>
          </cell>
          <cell r="X2781">
            <v>0</v>
          </cell>
          <cell r="Y2781">
            <v>0</v>
          </cell>
          <cell r="Z2781">
            <v>0</v>
          </cell>
          <cell r="AA2781">
            <v>0</v>
          </cell>
          <cell r="AB2781">
            <v>0</v>
          </cell>
          <cell r="AC2781">
            <v>0</v>
          </cell>
          <cell r="AD2781">
            <v>0</v>
          </cell>
          <cell r="AE2781">
            <v>0</v>
          </cell>
          <cell r="AF2781">
            <v>0</v>
          </cell>
          <cell r="AG2781">
            <v>0</v>
          </cell>
          <cell r="AH2781">
            <v>0</v>
          </cell>
          <cell r="AI2781">
            <v>0</v>
          </cell>
        </row>
        <row r="2782">
          <cell r="C2782" t="str">
            <v>SL1159100</v>
          </cell>
          <cell r="D2782">
            <v>0</v>
          </cell>
          <cell r="E2782">
            <v>0</v>
          </cell>
          <cell r="F2782">
            <v>0</v>
          </cell>
          <cell r="G2782">
            <v>0</v>
          </cell>
          <cell r="J2782">
            <v>0</v>
          </cell>
          <cell r="K2782">
            <v>0</v>
          </cell>
          <cell r="L2782">
            <v>0</v>
          </cell>
          <cell r="M2782">
            <v>0</v>
          </cell>
          <cell r="N2782">
            <v>0</v>
          </cell>
          <cell r="O2782">
            <v>0</v>
          </cell>
          <cell r="P2782">
            <v>0</v>
          </cell>
          <cell r="Q2782">
            <v>0</v>
          </cell>
          <cell r="R2782">
            <v>0</v>
          </cell>
          <cell r="S2782">
            <v>0</v>
          </cell>
          <cell r="T2782">
            <v>0</v>
          </cell>
          <cell r="U2782">
            <v>0</v>
          </cell>
          <cell r="V2782">
            <v>0</v>
          </cell>
          <cell r="W2782">
            <v>0</v>
          </cell>
          <cell r="X2782">
            <v>0</v>
          </cell>
          <cell r="Y2782">
            <v>0</v>
          </cell>
          <cell r="Z2782">
            <v>0</v>
          </cell>
          <cell r="AA2782">
            <v>0</v>
          </cell>
          <cell r="AB2782">
            <v>0</v>
          </cell>
          <cell r="AC2782">
            <v>0</v>
          </cell>
          <cell r="AD2782">
            <v>0</v>
          </cell>
          <cell r="AE2782">
            <v>0</v>
          </cell>
          <cell r="AF2782">
            <v>0</v>
          </cell>
          <cell r="AG2782">
            <v>0</v>
          </cell>
          <cell r="AH2782">
            <v>0</v>
          </cell>
          <cell r="AI2782">
            <v>0</v>
          </cell>
        </row>
        <row r="2783">
          <cell r="C2783" t="str">
            <v>SL1159200</v>
          </cell>
          <cell r="D2783">
            <v>0</v>
          </cell>
          <cell r="E2783">
            <v>0</v>
          </cell>
          <cell r="F2783">
            <v>0</v>
          </cell>
          <cell r="G2783">
            <v>0</v>
          </cell>
          <cell r="J2783">
            <v>0</v>
          </cell>
          <cell r="K2783">
            <v>0</v>
          </cell>
          <cell r="L2783">
            <v>0</v>
          </cell>
          <cell r="M2783">
            <v>0</v>
          </cell>
          <cell r="N2783">
            <v>0</v>
          </cell>
          <cell r="O2783">
            <v>0</v>
          </cell>
          <cell r="P2783">
            <v>0</v>
          </cell>
          <cell r="Q2783">
            <v>0</v>
          </cell>
          <cell r="R2783">
            <v>0</v>
          </cell>
          <cell r="S2783">
            <v>0</v>
          </cell>
          <cell r="T2783">
            <v>0</v>
          </cell>
          <cell r="U2783">
            <v>0</v>
          </cell>
          <cell r="V2783">
            <v>0</v>
          </cell>
          <cell r="W2783">
            <v>0</v>
          </cell>
          <cell r="X2783">
            <v>0</v>
          </cell>
          <cell r="Y2783">
            <v>0</v>
          </cell>
          <cell r="Z2783">
            <v>0</v>
          </cell>
          <cell r="AA2783">
            <v>0</v>
          </cell>
          <cell r="AB2783">
            <v>0</v>
          </cell>
          <cell r="AC2783">
            <v>0</v>
          </cell>
          <cell r="AD2783">
            <v>0</v>
          </cell>
          <cell r="AE2783">
            <v>0</v>
          </cell>
          <cell r="AF2783">
            <v>0</v>
          </cell>
          <cell r="AG2783">
            <v>0</v>
          </cell>
          <cell r="AH2783">
            <v>0</v>
          </cell>
          <cell r="AI2783">
            <v>0</v>
          </cell>
        </row>
        <row r="2784">
          <cell r="C2784" t="str">
            <v>SL1159300</v>
          </cell>
          <cell r="D2784">
            <v>0</v>
          </cell>
          <cell r="E2784">
            <v>0</v>
          </cell>
          <cell r="F2784">
            <v>0</v>
          </cell>
          <cell r="G2784">
            <v>0</v>
          </cell>
          <cell r="J2784">
            <v>0</v>
          </cell>
          <cell r="K2784">
            <v>0</v>
          </cell>
          <cell r="L2784">
            <v>0</v>
          </cell>
          <cell r="M2784">
            <v>0</v>
          </cell>
          <cell r="N2784">
            <v>0</v>
          </cell>
          <cell r="O2784">
            <v>0</v>
          </cell>
          <cell r="P2784">
            <v>0</v>
          </cell>
          <cell r="Q2784">
            <v>0</v>
          </cell>
          <cell r="R2784">
            <v>0</v>
          </cell>
          <cell r="S2784">
            <v>0</v>
          </cell>
          <cell r="T2784">
            <v>0</v>
          </cell>
          <cell r="U2784">
            <v>0</v>
          </cell>
          <cell r="V2784">
            <v>0</v>
          </cell>
          <cell r="W2784">
            <v>0</v>
          </cell>
          <cell r="X2784">
            <v>0</v>
          </cell>
          <cell r="Y2784">
            <v>0</v>
          </cell>
          <cell r="Z2784">
            <v>0</v>
          </cell>
          <cell r="AA2784">
            <v>0</v>
          </cell>
          <cell r="AB2784">
            <v>0</v>
          </cell>
          <cell r="AC2784">
            <v>0</v>
          </cell>
          <cell r="AD2784">
            <v>0</v>
          </cell>
          <cell r="AE2784">
            <v>0</v>
          </cell>
          <cell r="AF2784">
            <v>0</v>
          </cell>
          <cell r="AG2784">
            <v>0</v>
          </cell>
          <cell r="AH2784">
            <v>0</v>
          </cell>
          <cell r="AI2784">
            <v>0</v>
          </cell>
        </row>
        <row r="2785">
          <cell r="C2785" t="str">
            <v>SL1159400</v>
          </cell>
          <cell r="D2785">
            <v>0</v>
          </cell>
          <cell r="E2785">
            <v>0</v>
          </cell>
          <cell r="F2785">
            <v>0</v>
          </cell>
          <cell r="G2785">
            <v>0</v>
          </cell>
          <cell r="J2785">
            <v>0</v>
          </cell>
          <cell r="K2785">
            <v>0</v>
          </cell>
          <cell r="L2785">
            <v>0</v>
          </cell>
          <cell r="M2785">
            <v>0</v>
          </cell>
          <cell r="N2785">
            <v>0</v>
          </cell>
          <cell r="O2785">
            <v>0</v>
          </cell>
          <cell r="P2785">
            <v>0</v>
          </cell>
          <cell r="Q2785">
            <v>0</v>
          </cell>
          <cell r="R2785">
            <v>0</v>
          </cell>
          <cell r="S2785">
            <v>0</v>
          </cell>
          <cell r="T2785">
            <v>0</v>
          </cell>
          <cell r="U2785">
            <v>0</v>
          </cell>
          <cell r="V2785">
            <v>0</v>
          </cell>
          <cell r="W2785">
            <v>0</v>
          </cell>
          <cell r="X2785">
            <v>0</v>
          </cell>
          <cell r="Y2785">
            <v>0</v>
          </cell>
          <cell r="Z2785">
            <v>0</v>
          </cell>
          <cell r="AA2785">
            <v>0</v>
          </cell>
          <cell r="AB2785">
            <v>0</v>
          </cell>
          <cell r="AC2785">
            <v>0</v>
          </cell>
          <cell r="AD2785">
            <v>0</v>
          </cell>
          <cell r="AE2785">
            <v>0</v>
          </cell>
          <cell r="AF2785">
            <v>0</v>
          </cell>
          <cell r="AG2785">
            <v>0</v>
          </cell>
          <cell r="AH2785">
            <v>0</v>
          </cell>
          <cell r="AI2785">
            <v>0</v>
          </cell>
        </row>
        <row r="2786">
          <cell r="C2786" t="str">
            <v>SL1159500</v>
          </cell>
          <cell r="D2786">
            <v>0</v>
          </cell>
          <cell r="E2786">
            <v>0</v>
          </cell>
          <cell r="F2786">
            <v>0</v>
          </cell>
          <cell r="G2786">
            <v>0</v>
          </cell>
          <cell r="J2786">
            <v>0</v>
          </cell>
          <cell r="K2786">
            <v>0</v>
          </cell>
          <cell r="L2786">
            <v>0</v>
          </cell>
          <cell r="M2786">
            <v>0</v>
          </cell>
          <cell r="N2786">
            <v>0</v>
          </cell>
          <cell r="O2786">
            <v>0</v>
          </cell>
          <cell r="P2786">
            <v>0</v>
          </cell>
          <cell r="Q2786">
            <v>0</v>
          </cell>
          <cell r="R2786">
            <v>0</v>
          </cell>
          <cell r="S2786">
            <v>0</v>
          </cell>
          <cell r="T2786">
            <v>0</v>
          </cell>
          <cell r="U2786">
            <v>0</v>
          </cell>
          <cell r="V2786">
            <v>0</v>
          </cell>
          <cell r="W2786">
            <v>0</v>
          </cell>
          <cell r="X2786">
            <v>0</v>
          </cell>
          <cell r="Y2786">
            <v>0</v>
          </cell>
          <cell r="Z2786">
            <v>0</v>
          </cell>
          <cell r="AA2786">
            <v>0</v>
          </cell>
          <cell r="AB2786">
            <v>0</v>
          </cell>
          <cell r="AC2786">
            <v>0</v>
          </cell>
          <cell r="AD2786">
            <v>0</v>
          </cell>
          <cell r="AE2786">
            <v>0</v>
          </cell>
          <cell r="AF2786">
            <v>0</v>
          </cell>
          <cell r="AG2786">
            <v>0</v>
          </cell>
          <cell r="AH2786">
            <v>0</v>
          </cell>
          <cell r="AI2786">
            <v>0</v>
          </cell>
        </row>
        <row r="2787">
          <cell r="C2787" t="str">
            <v>SL1159600</v>
          </cell>
          <cell r="D2787">
            <v>0</v>
          </cell>
          <cell r="E2787">
            <v>0</v>
          </cell>
          <cell r="F2787">
            <v>0</v>
          </cell>
          <cell r="G2787">
            <v>0</v>
          </cell>
          <cell r="J2787">
            <v>0</v>
          </cell>
          <cell r="K2787">
            <v>0</v>
          </cell>
          <cell r="L2787">
            <v>0</v>
          </cell>
          <cell r="M2787">
            <v>0</v>
          </cell>
          <cell r="N2787">
            <v>0</v>
          </cell>
          <cell r="O2787">
            <v>0</v>
          </cell>
          <cell r="P2787">
            <v>0</v>
          </cell>
          <cell r="Q2787">
            <v>0</v>
          </cell>
          <cell r="R2787">
            <v>0</v>
          </cell>
          <cell r="S2787">
            <v>0</v>
          </cell>
          <cell r="T2787">
            <v>0</v>
          </cell>
          <cell r="U2787">
            <v>0</v>
          </cell>
          <cell r="V2787">
            <v>0</v>
          </cell>
          <cell r="W2787">
            <v>0</v>
          </cell>
          <cell r="X2787">
            <v>0</v>
          </cell>
          <cell r="Y2787">
            <v>0</v>
          </cell>
          <cell r="Z2787">
            <v>0</v>
          </cell>
          <cell r="AA2787">
            <v>0</v>
          </cell>
          <cell r="AB2787">
            <v>0</v>
          </cell>
          <cell r="AC2787">
            <v>0</v>
          </cell>
          <cell r="AD2787">
            <v>0</v>
          </cell>
          <cell r="AE2787">
            <v>0</v>
          </cell>
          <cell r="AF2787">
            <v>0</v>
          </cell>
          <cell r="AG2787">
            <v>0</v>
          </cell>
          <cell r="AH2787">
            <v>0</v>
          </cell>
          <cell r="AI2787">
            <v>0</v>
          </cell>
        </row>
        <row r="2788">
          <cell r="C2788" t="str">
            <v>SL1159700</v>
          </cell>
          <cell r="D2788">
            <v>0</v>
          </cell>
          <cell r="E2788">
            <v>0</v>
          </cell>
          <cell r="F2788">
            <v>0</v>
          </cell>
          <cell r="G2788">
            <v>0</v>
          </cell>
          <cell r="J2788">
            <v>0</v>
          </cell>
          <cell r="K2788">
            <v>0</v>
          </cell>
          <cell r="L2788">
            <v>0</v>
          </cell>
          <cell r="M2788">
            <v>0</v>
          </cell>
          <cell r="N2788">
            <v>0</v>
          </cell>
          <cell r="O2788">
            <v>0</v>
          </cell>
          <cell r="P2788">
            <v>0</v>
          </cell>
          <cell r="Q2788">
            <v>0</v>
          </cell>
          <cell r="R2788">
            <v>0</v>
          </cell>
          <cell r="S2788">
            <v>0</v>
          </cell>
          <cell r="T2788">
            <v>0</v>
          </cell>
          <cell r="U2788">
            <v>0</v>
          </cell>
          <cell r="V2788">
            <v>0</v>
          </cell>
          <cell r="W2788">
            <v>0</v>
          </cell>
          <cell r="X2788">
            <v>0</v>
          </cell>
          <cell r="Y2788">
            <v>0</v>
          </cell>
          <cell r="Z2788">
            <v>0</v>
          </cell>
          <cell r="AA2788">
            <v>0</v>
          </cell>
          <cell r="AB2788">
            <v>0</v>
          </cell>
          <cell r="AC2788">
            <v>0</v>
          </cell>
          <cell r="AD2788">
            <v>0</v>
          </cell>
          <cell r="AE2788">
            <v>0</v>
          </cell>
          <cell r="AF2788">
            <v>0</v>
          </cell>
          <cell r="AG2788">
            <v>0</v>
          </cell>
          <cell r="AH2788">
            <v>0</v>
          </cell>
          <cell r="AI2788">
            <v>0</v>
          </cell>
        </row>
        <row r="2789">
          <cell r="C2789" t="str">
            <v>SL1159800</v>
          </cell>
          <cell r="D2789">
            <v>0</v>
          </cell>
          <cell r="E2789">
            <v>0</v>
          </cell>
          <cell r="F2789">
            <v>0</v>
          </cell>
          <cell r="G2789">
            <v>0</v>
          </cell>
          <cell r="J2789">
            <v>0</v>
          </cell>
          <cell r="K2789">
            <v>0</v>
          </cell>
          <cell r="L2789">
            <v>0</v>
          </cell>
          <cell r="M2789">
            <v>0</v>
          </cell>
          <cell r="N2789">
            <v>0</v>
          </cell>
          <cell r="O2789">
            <v>0</v>
          </cell>
          <cell r="P2789">
            <v>0</v>
          </cell>
          <cell r="Q2789">
            <v>0</v>
          </cell>
          <cell r="R2789">
            <v>0</v>
          </cell>
          <cell r="S2789">
            <v>0</v>
          </cell>
          <cell r="T2789">
            <v>0</v>
          </cell>
          <cell r="U2789">
            <v>0</v>
          </cell>
          <cell r="V2789">
            <v>0</v>
          </cell>
          <cell r="W2789">
            <v>0</v>
          </cell>
          <cell r="X2789">
            <v>0</v>
          </cell>
          <cell r="Y2789">
            <v>0</v>
          </cell>
          <cell r="Z2789">
            <v>0</v>
          </cell>
          <cell r="AA2789">
            <v>0</v>
          </cell>
          <cell r="AB2789">
            <v>0</v>
          </cell>
          <cell r="AC2789">
            <v>0</v>
          </cell>
          <cell r="AD2789">
            <v>0</v>
          </cell>
          <cell r="AE2789">
            <v>0</v>
          </cell>
          <cell r="AF2789">
            <v>0</v>
          </cell>
          <cell r="AG2789">
            <v>0</v>
          </cell>
          <cell r="AH2789">
            <v>0</v>
          </cell>
          <cell r="AI2789">
            <v>0</v>
          </cell>
        </row>
        <row r="2790">
          <cell r="C2790" t="str">
            <v>SL1159900</v>
          </cell>
          <cell r="D2790">
            <v>0</v>
          </cell>
          <cell r="E2790">
            <v>0</v>
          </cell>
          <cell r="F2790">
            <v>0</v>
          </cell>
          <cell r="G2790">
            <v>0</v>
          </cell>
          <cell r="J2790">
            <v>0</v>
          </cell>
          <cell r="K2790">
            <v>0</v>
          </cell>
          <cell r="L2790">
            <v>0</v>
          </cell>
          <cell r="M2790">
            <v>0</v>
          </cell>
          <cell r="N2790">
            <v>0</v>
          </cell>
          <cell r="O2790">
            <v>0</v>
          </cell>
          <cell r="P2790">
            <v>0</v>
          </cell>
          <cell r="Q2790">
            <v>0</v>
          </cell>
          <cell r="R2790">
            <v>0</v>
          </cell>
          <cell r="S2790">
            <v>0</v>
          </cell>
          <cell r="T2790">
            <v>0</v>
          </cell>
          <cell r="U2790">
            <v>0</v>
          </cell>
          <cell r="V2790">
            <v>0</v>
          </cell>
          <cell r="W2790">
            <v>0</v>
          </cell>
          <cell r="X2790">
            <v>0</v>
          </cell>
          <cell r="Y2790">
            <v>0</v>
          </cell>
          <cell r="Z2790">
            <v>0</v>
          </cell>
          <cell r="AA2790">
            <v>0</v>
          </cell>
          <cell r="AB2790">
            <v>0</v>
          </cell>
          <cell r="AC2790">
            <v>0</v>
          </cell>
          <cell r="AD2790">
            <v>0</v>
          </cell>
          <cell r="AE2790">
            <v>0</v>
          </cell>
          <cell r="AF2790">
            <v>0</v>
          </cell>
          <cell r="AG2790">
            <v>0</v>
          </cell>
          <cell r="AH2790">
            <v>0</v>
          </cell>
          <cell r="AI2790">
            <v>0</v>
          </cell>
        </row>
        <row r="2791">
          <cell r="C2791" t="str">
            <v>SL1160000</v>
          </cell>
          <cell r="D2791">
            <v>0</v>
          </cell>
          <cell r="E2791">
            <v>0</v>
          </cell>
          <cell r="F2791">
            <v>0</v>
          </cell>
          <cell r="G2791">
            <v>0</v>
          </cell>
          <cell r="J2791">
            <v>0</v>
          </cell>
          <cell r="K2791">
            <v>0</v>
          </cell>
          <cell r="L2791">
            <v>0</v>
          </cell>
          <cell r="M2791">
            <v>0</v>
          </cell>
          <cell r="N2791">
            <v>0</v>
          </cell>
          <cell r="O2791">
            <v>0</v>
          </cell>
          <cell r="P2791">
            <v>0</v>
          </cell>
          <cell r="Q2791">
            <v>0</v>
          </cell>
          <cell r="R2791">
            <v>0</v>
          </cell>
          <cell r="S2791">
            <v>0</v>
          </cell>
          <cell r="T2791">
            <v>0</v>
          </cell>
          <cell r="U2791">
            <v>0</v>
          </cell>
          <cell r="V2791">
            <v>0</v>
          </cell>
          <cell r="W2791">
            <v>0</v>
          </cell>
          <cell r="X2791">
            <v>0</v>
          </cell>
          <cell r="Y2791">
            <v>0</v>
          </cell>
          <cell r="Z2791">
            <v>0</v>
          </cell>
          <cell r="AA2791">
            <v>0</v>
          </cell>
          <cell r="AB2791">
            <v>0</v>
          </cell>
          <cell r="AC2791">
            <v>0</v>
          </cell>
          <cell r="AD2791">
            <v>0</v>
          </cell>
          <cell r="AE2791">
            <v>0</v>
          </cell>
          <cell r="AF2791">
            <v>0</v>
          </cell>
          <cell r="AG2791">
            <v>0</v>
          </cell>
          <cell r="AH2791">
            <v>0</v>
          </cell>
          <cell r="AI2791">
            <v>0</v>
          </cell>
        </row>
        <row r="2792">
          <cell r="C2792" t="str">
            <v>SL1160100</v>
          </cell>
          <cell r="D2792">
            <v>0</v>
          </cell>
          <cell r="E2792">
            <v>0</v>
          </cell>
          <cell r="F2792">
            <v>0</v>
          </cell>
          <cell r="G2792">
            <v>0</v>
          </cell>
          <cell r="J2792">
            <v>0</v>
          </cell>
          <cell r="K2792">
            <v>0</v>
          </cell>
          <cell r="L2792">
            <v>0</v>
          </cell>
          <cell r="M2792">
            <v>0</v>
          </cell>
          <cell r="N2792">
            <v>0</v>
          </cell>
          <cell r="O2792">
            <v>0</v>
          </cell>
          <cell r="P2792">
            <v>0</v>
          </cell>
          <cell r="Q2792">
            <v>0</v>
          </cell>
          <cell r="R2792">
            <v>0</v>
          </cell>
          <cell r="S2792">
            <v>0</v>
          </cell>
          <cell r="T2792">
            <v>0</v>
          </cell>
          <cell r="U2792">
            <v>0</v>
          </cell>
          <cell r="V2792">
            <v>0</v>
          </cell>
          <cell r="W2792">
            <v>0</v>
          </cell>
          <cell r="X2792">
            <v>0</v>
          </cell>
          <cell r="Y2792">
            <v>0</v>
          </cell>
          <cell r="Z2792">
            <v>0</v>
          </cell>
          <cell r="AA2792">
            <v>0</v>
          </cell>
          <cell r="AB2792">
            <v>0</v>
          </cell>
          <cell r="AC2792">
            <v>0</v>
          </cell>
          <cell r="AD2792">
            <v>0</v>
          </cell>
          <cell r="AE2792">
            <v>0</v>
          </cell>
          <cell r="AF2792">
            <v>0</v>
          </cell>
          <cell r="AG2792">
            <v>0</v>
          </cell>
          <cell r="AH2792">
            <v>0</v>
          </cell>
          <cell r="AI2792">
            <v>0</v>
          </cell>
        </row>
        <row r="2793">
          <cell r="C2793" t="str">
            <v>SL1160200</v>
          </cell>
          <cell r="D2793">
            <v>0</v>
          </cell>
          <cell r="E2793">
            <v>0</v>
          </cell>
          <cell r="F2793">
            <v>0</v>
          </cell>
          <cell r="G2793">
            <v>0</v>
          </cell>
          <cell r="J2793">
            <v>0</v>
          </cell>
          <cell r="K2793">
            <v>0</v>
          </cell>
          <cell r="L2793">
            <v>0</v>
          </cell>
          <cell r="M2793">
            <v>0</v>
          </cell>
          <cell r="N2793">
            <v>0</v>
          </cell>
          <cell r="O2793">
            <v>0</v>
          </cell>
          <cell r="P2793">
            <v>0</v>
          </cell>
          <cell r="Q2793">
            <v>0</v>
          </cell>
          <cell r="R2793">
            <v>0</v>
          </cell>
          <cell r="S2793">
            <v>0</v>
          </cell>
          <cell r="T2793">
            <v>0</v>
          </cell>
          <cell r="U2793">
            <v>0</v>
          </cell>
          <cell r="V2793">
            <v>0</v>
          </cell>
          <cell r="W2793">
            <v>0</v>
          </cell>
          <cell r="X2793">
            <v>0</v>
          </cell>
          <cell r="Y2793">
            <v>0</v>
          </cell>
          <cell r="Z2793">
            <v>0</v>
          </cell>
          <cell r="AA2793">
            <v>0</v>
          </cell>
          <cell r="AB2793">
            <v>0</v>
          </cell>
          <cell r="AC2793">
            <v>0</v>
          </cell>
          <cell r="AD2793">
            <v>0</v>
          </cell>
          <cell r="AE2793">
            <v>0</v>
          </cell>
          <cell r="AF2793">
            <v>0</v>
          </cell>
          <cell r="AG2793">
            <v>0</v>
          </cell>
          <cell r="AH2793">
            <v>0</v>
          </cell>
          <cell r="AI2793">
            <v>0</v>
          </cell>
        </row>
        <row r="2794">
          <cell r="C2794" t="str">
            <v>SL1160300</v>
          </cell>
          <cell r="D2794">
            <v>0</v>
          </cell>
          <cell r="E2794">
            <v>0</v>
          </cell>
          <cell r="F2794">
            <v>0</v>
          </cell>
          <cell r="G2794">
            <v>0</v>
          </cell>
          <cell r="J2794">
            <v>0</v>
          </cell>
          <cell r="K2794">
            <v>0</v>
          </cell>
          <cell r="L2794">
            <v>0</v>
          </cell>
          <cell r="M2794">
            <v>0</v>
          </cell>
          <cell r="N2794">
            <v>0</v>
          </cell>
          <cell r="O2794">
            <v>0</v>
          </cell>
          <cell r="P2794">
            <v>0</v>
          </cell>
          <cell r="Q2794">
            <v>0</v>
          </cell>
          <cell r="R2794">
            <v>0</v>
          </cell>
          <cell r="S2794">
            <v>0</v>
          </cell>
          <cell r="T2794">
            <v>0</v>
          </cell>
          <cell r="U2794">
            <v>0</v>
          </cell>
          <cell r="V2794">
            <v>0</v>
          </cell>
          <cell r="W2794">
            <v>0</v>
          </cell>
          <cell r="X2794">
            <v>0</v>
          </cell>
          <cell r="Y2794">
            <v>0</v>
          </cell>
          <cell r="Z2794">
            <v>0</v>
          </cell>
          <cell r="AA2794">
            <v>0</v>
          </cell>
          <cell r="AB2794">
            <v>0</v>
          </cell>
          <cell r="AC2794">
            <v>0</v>
          </cell>
          <cell r="AD2794">
            <v>0</v>
          </cell>
          <cell r="AE2794">
            <v>0</v>
          </cell>
          <cell r="AF2794">
            <v>0</v>
          </cell>
          <cell r="AG2794">
            <v>0</v>
          </cell>
          <cell r="AH2794">
            <v>0</v>
          </cell>
          <cell r="AI2794">
            <v>0</v>
          </cell>
        </row>
        <row r="2795">
          <cell r="C2795" t="str">
            <v>SL1160400</v>
          </cell>
          <cell r="D2795">
            <v>0</v>
          </cell>
          <cell r="E2795">
            <v>0</v>
          </cell>
          <cell r="F2795">
            <v>0</v>
          </cell>
          <cell r="G2795">
            <v>0</v>
          </cell>
          <cell r="J2795">
            <v>0</v>
          </cell>
          <cell r="K2795">
            <v>0</v>
          </cell>
          <cell r="L2795">
            <v>0</v>
          </cell>
          <cell r="M2795">
            <v>0</v>
          </cell>
          <cell r="N2795">
            <v>0</v>
          </cell>
          <cell r="O2795">
            <v>0</v>
          </cell>
          <cell r="P2795">
            <v>0</v>
          </cell>
          <cell r="Q2795">
            <v>0</v>
          </cell>
          <cell r="R2795">
            <v>0</v>
          </cell>
          <cell r="S2795">
            <v>0</v>
          </cell>
          <cell r="T2795">
            <v>0</v>
          </cell>
          <cell r="U2795">
            <v>0</v>
          </cell>
          <cell r="V2795">
            <v>0</v>
          </cell>
          <cell r="W2795">
            <v>0</v>
          </cell>
          <cell r="X2795">
            <v>0</v>
          </cell>
          <cell r="Y2795">
            <v>0</v>
          </cell>
          <cell r="Z2795">
            <v>0</v>
          </cell>
          <cell r="AA2795">
            <v>0</v>
          </cell>
          <cell r="AB2795">
            <v>0</v>
          </cell>
          <cell r="AC2795">
            <v>0</v>
          </cell>
          <cell r="AD2795">
            <v>0</v>
          </cell>
          <cell r="AE2795">
            <v>0</v>
          </cell>
          <cell r="AF2795">
            <v>0</v>
          </cell>
          <cell r="AG2795">
            <v>0</v>
          </cell>
          <cell r="AH2795">
            <v>0</v>
          </cell>
          <cell r="AI2795">
            <v>0</v>
          </cell>
        </row>
        <row r="2796">
          <cell r="C2796" t="str">
            <v>SL1160500</v>
          </cell>
          <cell r="D2796">
            <v>0</v>
          </cell>
          <cell r="E2796">
            <v>0</v>
          </cell>
          <cell r="F2796">
            <v>0</v>
          </cell>
          <cell r="G2796">
            <v>0</v>
          </cell>
          <cell r="J2796">
            <v>0</v>
          </cell>
          <cell r="K2796">
            <v>0</v>
          </cell>
          <cell r="L2796">
            <v>0</v>
          </cell>
          <cell r="M2796">
            <v>0</v>
          </cell>
          <cell r="N2796">
            <v>0</v>
          </cell>
          <cell r="O2796">
            <v>0</v>
          </cell>
          <cell r="P2796">
            <v>0</v>
          </cell>
          <cell r="Q2796">
            <v>0</v>
          </cell>
          <cell r="R2796">
            <v>0</v>
          </cell>
          <cell r="S2796">
            <v>0</v>
          </cell>
          <cell r="T2796">
            <v>0</v>
          </cell>
          <cell r="U2796">
            <v>0</v>
          </cell>
          <cell r="V2796">
            <v>0</v>
          </cell>
          <cell r="W2796">
            <v>0</v>
          </cell>
          <cell r="X2796">
            <v>0</v>
          </cell>
          <cell r="Y2796">
            <v>0</v>
          </cell>
          <cell r="Z2796">
            <v>0</v>
          </cell>
          <cell r="AA2796">
            <v>0</v>
          </cell>
          <cell r="AB2796">
            <v>0</v>
          </cell>
          <cell r="AC2796">
            <v>0</v>
          </cell>
          <cell r="AD2796">
            <v>0</v>
          </cell>
          <cell r="AE2796">
            <v>0</v>
          </cell>
          <cell r="AF2796">
            <v>0</v>
          </cell>
          <cell r="AG2796">
            <v>0</v>
          </cell>
          <cell r="AH2796">
            <v>0</v>
          </cell>
          <cell r="AI2796">
            <v>0</v>
          </cell>
        </row>
        <row r="2797">
          <cell r="C2797" t="str">
            <v>SL1160600</v>
          </cell>
          <cell r="D2797">
            <v>0</v>
          </cell>
          <cell r="E2797">
            <v>0</v>
          </cell>
          <cell r="F2797">
            <v>0</v>
          </cell>
          <cell r="G2797">
            <v>0</v>
          </cell>
          <cell r="J2797">
            <v>0</v>
          </cell>
          <cell r="K2797">
            <v>0</v>
          </cell>
          <cell r="L2797">
            <v>0</v>
          </cell>
          <cell r="M2797">
            <v>0</v>
          </cell>
          <cell r="N2797">
            <v>0</v>
          </cell>
          <cell r="O2797">
            <v>0</v>
          </cell>
          <cell r="P2797">
            <v>0</v>
          </cell>
          <cell r="Q2797">
            <v>0</v>
          </cell>
          <cell r="R2797">
            <v>0</v>
          </cell>
          <cell r="S2797">
            <v>0</v>
          </cell>
          <cell r="T2797">
            <v>0</v>
          </cell>
          <cell r="U2797">
            <v>0</v>
          </cell>
          <cell r="V2797">
            <v>0</v>
          </cell>
          <cell r="W2797">
            <v>0</v>
          </cell>
          <cell r="X2797">
            <v>0</v>
          </cell>
          <cell r="Y2797">
            <v>0</v>
          </cell>
          <cell r="Z2797">
            <v>0</v>
          </cell>
          <cell r="AA2797">
            <v>0</v>
          </cell>
          <cell r="AB2797">
            <v>0</v>
          </cell>
          <cell r="AC2797">
            <v>0</v>
          </cell>
          <cell r="AD2797">
            <v>0</v>
          </cell>
          <cell r="AE2797">
            <v>0</v>
          </cell>
          <cell r="AF2797">
            <v>0</v>
          </cell>
          <cell r="AG2797">
            <v>0</v>
          </cell>
          <cell r="AH2797">
            <v>0</v>
          </cell>
          <cell r="AI2797">
            <v>0</v>
          </cell>
        </row>
        <row r="2798">
          <cell r="C2798" t="str">
            <v>SL1160700</v>
          </cell>
          <cell r="D2798">
            <v>0</v>
          </cell>
          <cell r="E2798">
            <v>0</v>
          </cell>
          <cell r="F2798">
            <v>0</v>
          </cell>
          <cell r="G2798">
            <v>0</v>
          </cell>
          <cell r="J2798">
            <v>0</v>
          </cell>
          <cell r="K2798">
            <v>0</v>
          </cell>
          <cell r="L2798">
            <v>0</v>
          </cell>
          <cell r="M2798">
            <v>0</v>
          </cell>
          <cell r="N2798">
            <v>0</v>
          </cell>
          <cell r="O2798">
            <v>0</v>
          </cell>
          <cell r="P2798">
            <v>0</v>
          </cell>
          <cell r="Q2798">
            <v>0</v>
          </cell>
          <cell r="R2798">
            <v>0</v>
          </cell>
          <cell r="S2798">
            <v>0</v>
          </cell>
          <cell r="T2798">
            <v>0</v>
          </cell>
          <cell r="U2798">
            <v>0</v>
          </cell>
          <cell r="V2798">
            <v>0</v>
          </cell>
          <cell r="W2798">
            <v>0</v>
          </cell>
          <cell r="X2798">
            <v>0</v>
          </cell>
          <cell r="Y2798">
            <v>0</v>
          </cell>
          <cell r="Z2798">
            <v>0</v>
          </cell>
          <cell r="AA2798">
            <v>0</v>
          </cell>
          <cell r="AB2798">
            <v>0</v>
          </cell>
          <cell r="AC2798">
            <v>0</v>
          </cell>
          <cell r="AD2798">
            <v>0</v>
          </cell>
          <cell r="AE2798">
            <v>0</v>
          </cell>
          <cell r="AF2798">
            <v>0</v>
          </cell>
          <cell r="AG2798">
            <v>0</v>
          </cell>
          <cell r="AH2798">
            <v>0</v>
          </cell>
          <cell r="AI2798">
            <v>0</v>
          </cell>
        </row>
        <row r="2799">
          <cell r="C2799" t="str">
            <v>SL1160800</v>
          </cell>
          <cell r="D2799">
            <v>0</v>
          </cell>
          <cell r="E2799">
            <v>0</v>
          </cell>
          <cell r="F2799">
            <v>0</v>
          </cell>
          <cell r="G2799">
            <v>0</v>
          </cell>
          <cell r="J2799">
            <v>0</v>
          </cell>
          <cell r="K2799">
            <v>0</v>
          </cell>
          <cell r="L2799">
            <v>0</v>
          </cell>
          <cell r="M2799">
            <v>0</v>
          </cell>
          <cell r="N2799">
            <v>0</v>
          </cell>
          <cell r="O2799">
            <v>0</v>
          </cell>
          <cell r="P2799">
            <v>0</v>
          </cell>
          <cell r="Q2799">
            <v>0</v>
          </cell>
          <cell r="R2799">
            <v>0</v>
          </cell>
          <cell r="S2799">
            <v>0</v>
          </cell>
          <cell r="T2799">
            <v>0</v>
          </cell>
          <cell r="U2799">
            <v>0</v>
          </cell>
          <cell r="V2799">
            <v>0</v>
          </cell>
          <cell r="W2799">
            <v>0</v>
          </cell>
          <cell r="X2799">
            <v>0</v>
          </cell>
          <cell r="Y2799">
            <v>0</v>
          </cell>
          <cell r="Z2799">
            <v>0</v>
          </cell>
          <cell r="AA2799">
            <v>0</v>
          </cell>
          <cell r="AB2799">
            <v>0</v>
          </cell>
          <cell r="AC2799">
            <v>0</v>
          </cell>
          <cell r="AD2799">
            <v>0</v>
          </cell>
          <cell r="AE2799">
            <v>0</v>
          </cell>
          <cell r="AF2799">
            <v>0</v>
          </cell>
          <cell r="AG2799">
            <v>0</v>
          </cell>
          <cell r="AH2799">
            <v>0</v>
          </cell>
          <cell r="AI2799">
            <v>0</v>
          </cell>
        </row>
        <row r="2800">
          <cell r="C2800" t="str">
            <v>SL1160900</v>
          </cell>
          <cell r="D2800">
            <v>0</v>
          </cell>
          <cell r="E2800">
            <v>0</v>
          </cell>
          <cell r="F2800">
            <v>0</v>
          </cell>
          <cell r="G2800">
            <v>0</v>
          </cell>
          <cell r="J2800">
            <v>0</v>
          </cell>
          <cell r="K2800">
            <v>0</v>
          </cell>
          <cell r="L2800">
            <v>0</v>
          </cell>
          <cell r="M2800">
            <v>0</v>
          </cell>
          <cell r="N2800">
            <v>0</v>
          </cell>
          <cell r="O2800">
            <v>0</v>
          </cell>
          <cell r="P2800">
            <v>0</v>
          </cell>
          <cell r="Q2800">
            <v>0</v>
          </cell>
          <cell r="R2800">
            <v>0</v>
          </cell>
          <cell r="S2800">
            <v>0</v>
          </cell>
          <cell r="T2800">
            <v>0</v>
          </cell>
          <cell r="U2800">
            <v>0</v>
          </cell>
          <cell r="V2800">
            <v>0</v>
          </cell>
          <cell r="W2800">
            <v>0</v>
          </cell>
          <cell r="X2800">
            <v>0</v>
          </cell>
          <cell r="Y2800">
            <v>0</v>
          </cell>
          <cell r="Z2800">
            <v>0</v>
          </cell>
          <cell r="AA2800">
            <v>0</v>
          </cell>
          <cell r="AB2800">
            <v>0</v>
          </cell>
          <cell r="AC2800">
            <v>0</v>
          </cell>
          <cell r="AD2800">
            <v>0</v>
          </cell>
          <cell r="AE2800">
            <v>0</v>
          </cell>
          <cell r="AF2800">
            <v>0</v>
          </cell>
          <cell r="AG2800">
            <v>0</v>
          </cell>
          <cell r="AH2800">
            <v>0</v>
          </cell>
          <cell r="AI2800">
            <v>0</v>
          </cell>
        </row>
        <row r="2801">
          <cell r="C2801" t="str">
            <v>SL1161000</v>
          </cell>
          <cell r="D2801">
            <v>0</v>
          </cell>
          <cell r="E2801">
            <v>0</v>
          </cell>
          <cell r="F2801">
            <v>0</v>
          </cell>
          <cell r="G2801">
            <v>0</v>
          </cell>
          <cell r="J2801">
            <v>0</v>
          </cell>
          <cell r="K2801">
            <v>0</v>
          </cell>
          <cell r="L2801">
            <v>0</v>
          </cell>
          <cell r="M2801">
            <v>0</v>
          </cell>
          <cell r="N2801">
            <v>0</v>
          </cell>
          <cell r="O2801">
            <v>0</v>
          </cell>
          <cell r="P2801">
            <v>0</v>
          </cell>
          <cell r="Q2801">
            <v>0</v>
          </cell>
          <cell r="R2801">
            <v>0</v>
          </cell>
          <cell r="S2801">
            <v>0</v>
          </cell>
          <cell r="T2801">
            <v>0</v>
          </cell>
          <cell r="U2801">
            <v>0</v>
          </cell>
          <cell r="V2801">
            <v>0</v>
          </cell>
          <cell r="W2801">
            <v>0</v>
          </cell>
          <cell r="X2801">
            <v>0</v>
          </cell>
          <cell r="Y2801">
            <v>0</v>
          </cell>
          <cell r="Z2801">
            <v>0</v>
          </cell>
          <cell r="AA2801">
            <v>0</v>
          </cell>
          <cell r="AB2801">
            <v>0</v>
          </cell>
          <cell r="AC2801">
            <v>0</v>
          </cell>
          <cell r="AD2801">
            <v>0</v>
          </cell>
          <cell r="AE2801">
            <v>0</v>
          </cell>
          <cell r="AF2801">
            <v>0</v>
          </cell>
          <cell r="AG2801">
            <v>0</v>
          </cell>
          <cell r="AH2801">
            <v>0</v>
          </cell>
          <cell r="AI2801">
            <v>0</v>
          </cell>
        </row>
        <row r="2802">
          <cell r="C2802" t="str">
            <v>SL1161100</v>
          </cell>
          <cell r="D2802">
            <v>0</v>
          </cell>
          <cell r="E2802">
            <v>0</v>
          </cell>
          <cell r="F2802">
            <v>0</v>
          </cell>
          <cell r="G2802">
            <v>0</v>
          </cell>
          <cell r="J2802">
            <v>0</v>
          </cell>
          <cell r="K2802">
            <v>0</v>
          </cell>
          <cell r="L2802">
            <v>0</v>
          </cell>
          <cell r="M2802">
            <v>0</v>
          </cell>
          <cell r="N2802">
            <v>0</v>
          </cell>
          <cell r="O2802">
            <v>0</v>
          </cell>
          <cell r="P2802">
            <v>0</v>
          </cell>
          <cell r="Q2802">
            <v>0</v>
          </cell>
          <cell r="R2802">
            <v>0</v>
          </cell>
          <cell r="S2802">
            <v>0</v>
          </cell>
          <cell r="T2802">
            <v>0</v>
          </cell>
          <cell r="U2802">
            <v>0</v>
          </cell>
          <cell r="V2802">
            <v>0</v>
          </cell>
          <cell r="W2802">
            <v>0</v>
          </cell>
          <cell r="X2802">
            <v>0</v>
          </cell>
          <cell r="Y2802">
            <v>0</v>
          </cell>
          <cell r="Z2802">
            <v>0</v>
          </cell>
          <cell r="AA2802">
            <v>0</v>
          </cell>
          <cell r="AB2802">
            <v>0</v>
          </cell>
          <cell r="AC2802">
            <v>0</v>
          </cell>
          <cell r="AD2802">
            <v>0</v>
          </cell>
          <cell r="AE2802">
            <v>0</v>
          </cell>
          <cell r="AF2802">
            <v>0</v>
          </cell>
          <cell r="AG2802">
            <v>0</v>
          </cell>
          <cell r="AH2802">
            <v>0</v>
          </cell>
          <cell r="AI2802">
            <v>0</v>
          </cell>
        </row>
        <row r="2803">
          <cell r="C2803" t="str">
            <v>SL1161200</v>
          </cell>
          <cell r="D2803">
            <v>0</v>
          </cell>
          <cell r="E2803">
            <v>0</v>
          </cell>
          <cell r="F2803">
            <v>0</v>
          </cell>
          <cell r="G2803">
            <v>0</v>
          </cell>
          <cell r="J2803">
            <v>0</v>
          </cell>
          <cell r="K2803">
            <v>0</v>
          </cell>
          <cell r="L2803">
            <v>0</v>
          </cell>
          <cell r="M2803">
            <v>0</v>
          </cell>
          <cell r="N2803">
            <v>0</v>
          </cell>
          <cell r="O2803">
            <v>0</v>
          </cell>
          <cell r="P2803">
            <v>0</v>
          </cell>
          <cell r="Q2803">
            <v>0</v>
          </cell>
          <cell r="R2803">
            <v>0</v>
          </cell>
          <cell r="S2803">
            <v>0</v>
          </cell>
          <cell r="T2803">
            <v>0</v>
          </cell>
          <cell r="U2803">
            <v>0</v>
          </cell>
          <cell r="V2803">
            <v>0</v>
          </cell>
          <cell r="W2803">
            <v>0</v>
          </cell>
          <cell r="X2803">
            <v>0</v>
          </cell>
          <cell r="Y2803">
            <v>0</v>
          </cell>
          <cell r="Z2803">
            <v>0</v>
          </cell>
          <cell r="AA2803">
            <v>0</v>
          </cell>
          <cell r="AB2803">
            <v>0</v>
          </cell>
          <cell r="AC2803">
            <v>0</v>
          </cell>
          <cell r="AD2803">
            <v>0</v>
          </cell>
          <cell r="AE2803">
            <v>0</v>
          </cell>
          <cell r="AF2803">
            <v>0</v>
          </cell>
          <cell r="AG2803">
            <v>0</v>
          </cell>
          <cell r="AH2803">
            <v>0</v>
          </cell>
          <cell r="AI2803">
            <v>0</v>
          </cell>
        </row>
        <row r="2804">
          <cell r="C2804" t="str">
            <v>SL1161300</v>
          </cell>
          <cell r="D2804">
            <v>0</v>
          </cell>
          <cell r="E2804">
            <v>0</v>
          </cell>
          <cell r="F2804">
            <v>0</v>
          </cell>
          <cell r="G2804">
            <v>0</v>
          </cell>
          <cell r="J2804">
            <v>0</v>
          </cell>
          <cell r="K2804">
            <v>0</v>
          </cell>
          <cell r="L2804">
            <v>0</v>
          </cell>
          <cell r="M2804">
            <v>0</v>
          </cell>
          <cell r="N2804">
            <v>0</v>
          </cell>
          <cell r="O2804">
            <v>0</v>
          </cell>
          <cell r="P2804">
            <v>0</v>
          </cell>
          <cell r="Q2804">
            <v>0</v>
          </cell>
          <cell r="R2804">
            <v>0</v>
          </cell>
          <cell r="S2804">
            <v>0</v>
          </cell>
          <cell r="T2804">
            <v>0</v>
          </cell>
          <cell r="U2804">
            <v>0</v>
          </cell>
          <cell r="V2804">
            <v>0</v>
          </cell>
          <cell r="W2804">
            <v>0</v>
          </cell>
          <cell r="X2804">
            <v>0</v>
          </cell>
          <cell r="Y2804">
            <v>0</v>
          </cell>
          <cell r="Z2804">
            <v>0</v>
          </cell>
          <cell r="AA2804">
            <v>0</v>
          </cell>
          <cell r="AB2804">
            <v>0</v>
          </cell>
          <cell r="AC2804">
            <v>0</v>
          </cell>
          <cell r="AD2804">
            <v>0</v>
          </cell>
          <cell r="AE2804">
            <v>0</v>
          </cell>
          <cell r="AF2804">
            <v>0</v>
          </cell>
          <cell r="AG2804">
            <v>0</v>
          </cell>
          <cell r="AH2804">
            <v>0</v>
          </cell>
          <cell r="AI2804">
            <v>0</v>
          </cell>
        </row>
        <row r="2805">
          <cell r="C2805" t="str">
            <v>SL1161400</v>
          </cell>
          <cell r="D2805">
            <v>0</v>
          </cell>
          <cell r="E2805">
            <v>0</v>
          </cell>
          <cell r="F2805">
            <v>0</v>
          </cell>
          <cell r="G2805">
            <v>0</v>
          </cell>
          <cell r="J2805">
            <v>0</v>
          </cell>
          <cell r="K2805">
            <v>0</v>
          </cell>
          <cell r="L2805">
            <v>0</v>
          </cell>
          <cell r="M2805">
            <v>0</v>
          </cell>
          <cell r="N2805">
            <v>0</v>
          </cell>
          <cell r="O2805">
            <v>0</v>
          </cell>
          <cell r="P2805">
            <v>0</v>
          </cell>
          <cell r="Q2805">
            <v>0</v>
          </cell>
          <cell r="R2805">
            <v>0</v>
          </cell>
          <cell r="S2805">
            <v>0</v>
          </cell>
          <cell r="T2805">
            <v>0</v>
          </cell>
          <cell r="U2805">
            <v>0</v>
          </cell>
          <cell r="V2805">
            <v>0</v>
          </cell>
          <cell r="W2805">
            <v>0</v>
          </cell>
          <cell r="X2805">
            <v>0</v>
          </cell>
          <cell r="Y2805">
            <v>0</v>
          </cell>
          <cell r="Z2805">
            <v>0</v>
          </cell>
          <cell r="AA2805">
            <v>0</v>
          </cell>
          <cell r="AB2805">
            <v>0</v>
          </cell>
          <cell r="AC2805">
            <v>0</v>
          </cell>
          <cell r="AD2805">
            <v>0</v>
          </cell>
          <cell r="AE2805">
            <v>0</v>
          </cell>
          <cell r="AF2805">
            <v>0</v>
          </cell>
          <cell r="AG2805">
            <v>0</v>
          </cell>
          <cell r="AH2805">
            <v>0</v>
          </cell>
          <cell r="AI2805">
            <v>0</v>
          </cell>
        </row>
        <row r="2806">
          <cell r="C2806" t="str">
            <v>SL1161500</v>
          </cell>
          <cell r="D2806">
            <v>0</v>
          </cell>
          <cell r="E2806">
            <v>0</v>
          </cell>
          <cell r="F2806">
            <v>0</v>
          </cell>
          <cell r="G2806">
            <v>0</v>
          </cell>
          <cell r="J2806">
            <v>0</v>
          </cell>
          <cell r="K2806">
            <v>0</v>
          </cell>
          <cell r="L2806">
            <v>0</v>
          </cell>
          <cell r="M2806">
            <v>0</v>
          </cell>
          <cell r="N2806">
            <v>0</v>
          </cell>
          <cell r="O2806">
            <v>0</v>
          </cell>
          <cell r="P2806">
            <v>0</v>
          </cell>
          <cell r="Q2806">
            <v>0</v>
          </cell>
          <cell r="R2806">
            <v>0</v>
          </cell>
          <cell r="S2806">
            <v>0</v>
          </cell>
          <cell r="T2806">
            <v>0</v>
          </cell>
          <cell r="U2806">
            <v>0</v>
          </cell>
          <cell r="V2806">
            <v>0</v>
          </cell>
          <cell r="W2806">
            <v>0</v>
          </cell>
          <cell r="X2806">
            <v>0</v>
          </cell>
          <cell r="Y2806">
            <v>0</v>
          </cell>
          <cell r="Z2806">
            <v>0</v>
          </cell>
          <cell r="AA2806">
            <v>0</v>
          </cell>
          <cell r="AB2806">
            <v>0</v>
          </cell>
          <cell r="AC2806">
            <v>0</v>
          </cell>
          <cell r="AD2806">
            <v>0</v>
          </cell>
          <cell r="AE2806">
            <v>0</v>
          </cell>
          <cell r="AF2806">
            <v>0</v>
          </cell>
          <cell r="AG2806">
            <v>0</v>
          </cell>
          <cell r="AH2806">
            <v>0</v>
          </cell>
          <cell r="AI2806">
            <v>0</v>
          </cell>
        </row>
        <row r="2807">
          <cell r="C2807" t="str">
            <v>SL1161600</v>
          </cell>
          <cell r="D2807">
            <v>0</v>
          </cell>
          <cell r="E2807">
            <v>0</v>
          </cell>
          <cell r="F2807">
            <v>0</v>
          </cell>
          <cell r="G2807">
            <v>0</v>
          </cell>
          <cell r="J2807">
            <v>0</v>
          </cell>
          <cell r="K2807">
            <v>0</v>
          </cell>
          <cell r="L2807">
            <v>0</v>
          </cell>
          <cell r="M2807">
            <v>0</v>
          </cell>
          <cell r="N2807">
            <v>0</v>
          </cell>
          <cell r="O2807">
            <v>0</v>
          </cell>
          <cell r="P2807">
            <v>0</v>
          </cell>
          <cell r="Q2807">
            <v>0</v>
          </cell>
          <cell r="R2807">
            <v>0</v>
          </cell>
          <cell r="S2807">
            <v>0</v>
          </cell>
          <cell r="T2807">
            <v>0</v>
          </cell>
          <cell r="U2807">
            <v>0</v>
          </cell>
          <cell r="V2807">
            <v>0</v>
          </cell>
          <cell r="W2807">
            <v>0</v>
          </cell>
          <cell r="X2807">
            <v>0</v>
          </cell>
          <cell r="Y2807">
            <v>0</v>
          </cell>
          <cell r="Z2807">
            <v>0</v>
          </cell>
          <cell r="AA2807">
            <v>0</v>
          </cell>
          <cell r="AB2807">
            <v>0</v>
          </cell>
          <cell r="AC2807">
            <v>0</v>
          </cell>
          <cell r="AD2807">
            <v>0</v>
          </cell>
          <cell r="AE2807">
            <v>0</v>
          </cell>
          <cell r="AF2807">
            <v>0</v>
          </cell>
          <cell r="AG2807">
            <v>0</v>
          </cell>
          <cell r="AH2807">
            <v>0</v>
          </cell>
          <cell r="AI2807">
            <v>0</v>
          </cell>
        </row>
        <row r="2808">
          <cell r="C2808" t="str">
            <v>SL1161700</v>
          </cell>
          <cell r="D2808">
            <v>0</v>
          </cell>
          <cell r="E2808">
            <v>0</v>
          </cell>
          <cell r="F2808">
            <v>0</v>
          </cell>
          <cell r="G2808">
            <v>0</v>
          </cell>
          <cell r="J2808">
            <v>0</v>
          </cell>
          <cell r="K2808">
            <v>0</v>
          </cell>
          <cell r="L2808">
            <v>0</v>
          </cell>
          <cell r="M2808">
            <v>0</v>
          </cell>
          <cell r="N2808">
            <v>0</v>
          </cell>
          <cell r="O2808">
            <v>0</v>
          </cell>
          <cell r="P2808">
            <v>0</v>
          </cell>
          <cell r="Q2808">
            <v>0</v>
          </cell>
          <cell r="R2808">
            <v>0</v>
          </cell>
          <cell r="S2808">
            <v>0</v>
          </cell>
          <cell r="T2808">
            <v>0</v>
          </cell>
          <cell r="U2808">
            <v>0</v>
          </cell>
          <cell r="V2808">
            <v>0</v>
          </cell>
          <cell r="W2808">
            <v>0</v>
          </cell>
          <cell r="X2808">
            <v>0</v>
          </cell>
          <cell r="Y2808">
            <v>0</v>
          </cell>
          <cell r="Z2808">
            <v>0</v>
          </cell>
          <cell r="AA2808">
            <v>0</v>
          </cell>
          <cell r="AB2808">
            <v>0</v>
          </cell>
          <cell r="AC2808">
            <v>0</v>
          </cell>
          <cell r="AD2808">
            <v>0</v>
          </cell>
          <cell r="AE2808">
            <v>0</v>
          </cell>
          <cell r="AF2808">
            <v>0</v>
          </cell>
          <cell r="AG2808">
            <v>0</v>
          </cell>
          <cell r="AH2808">
            <v>0</v>
          </cell>
          <cell r="AI2808">
            <v>0</v>
          </cell>
        </row>
        <row r="2809">
          <cell r="C2809" t="str">
            <v>SL1161800</v>
          </cell>
          <cell r="D2809">
            <v>0</v>
          </cell>
          <cell r="E2809">
            <v>0</v>
          </cell>
          <cell r="F2809">
            <v>0</v>
          </cell>
          <cell r="G2809">
            <v>0</v>
          </cell>
          <cell r="J2809">
            <v>0</v>
          </cell>
          <cell r="K2809">
            <v>0</v>
          </cell>
          <cell r="L2809">
            <v>0</v>
          </cell>
          <cell r="M2809">
            <v>0</v>
          </cell>
          <cell r="N2809">
            <v>0</v>
          </cell>
          <cell r="O2809">
            <v>0</v>
          </cell>
          <cell r="P2809">
            <v>0</v>
          </cell>
          <cell r="Q2809">
            <v>0</v>
          </cell>
          <cell r="R2809">
            <v>0</v>
          </cell>
          <cell r="S2809">
            <v>0</v>
          </cell>
          <cell r="T2809">
            <v>0</v>
          </cell>
          <cell r="U2809">
            <v>0</v>
          </cell>
          <cell r="V2809">
            <v>0</v>
          </cell>
          <cell r="W2809">
            <v>0</v>
          </cell>
          <cell r="X2809">
            <v>0</v>
          </cell>
          <cell r="Y2809">
            <v>0</v>
          </cell>
          <cell r="Z2809">
            <v>0</v>
          </cell>
          <cell r="AA2809">
            <v>0</v>
          </cell>
          <cell r="AB2809">
            <v>0</v>
          </cell>
          <cell r="AC2809">
            <v>0</v>
          </cell>
          <cell r="AD2809">
            <v>0</v>
          </cell>
          <cell r="AE2809">
            <v>0</v>
          </cell>
          <cell r="AF2809">
            <v>0</v>
          </cell>
          <cell r="AG2809">
            <v>0</v>
          </cell>
          <cell r="AH2809">
            <v>0</v>
          </cell>
          <cell r="AI2809">
            <v>0</v>
          </cell>
        </row>
        <row r="2810">
          <cell r="C2810" t="str">
            <v>SL1161900</v>
          </cell>
          <cell r="D2810">
            <v>0</v>
          </cell>
          <cell r="E2810">
            <v>0</v>
          </cell>
          <cell r="F2810">
            <v>0</v>
          </cell>
          <cell r="G2810">
            <v>0</v>
          </cell>
          <cell r="J2810">
            <v>0</v>
          </cell>
          <cell r="K2810">
            <v>0</v>
          </cell>
          <cell r="L2810">
            <v>0</v>
          </cell>
          <cell r="M2810">
            <v>0</v>
          </cell>
          <cell r="N2810">
            <v>0</v>
          </cell>
          <cell r="O2810">
            <v>0</v>
          </cell>
          <cell r="P2810">
            <v>0</v>
          </cell>
          <cell r="Q2810">
            <v>0</v>
          </cell>
          <cell r="R2810">
            <v>0</v>
          </cell>
          <cell r="S2810">
            <v>0</v>
          </cell>
          <cell r="T2810">
            <v>0</v>
          </cell>
          <cell r="U2810">
            <v>0</v>
          </cell>
          <cell r="V2810">
            <v>0</v>
          </cell>
          <cell r="W2810">
            <v>0</v>
          </cell>
          <cell r="X2810">
            <v>0</v>
          </cell>
          <cell r="Y2810">
            <v>0</v>
          </cell>
          <cell r="Z2810">
            <v>0</v>
          </cell>
          <cell r="AA2810">
            <v>0</v>
          </cell>
          <cell r="AB2810">
            <v>0</v>
          </cell>
          <cell r="AC2810">
            <v>0</v>
          </cell>
          <cell r="AD2810">
            <v>0</v>
          </cell>
          <cell r="AE2810">
            <v>0</v>
          </cell>
          <cell r="AF2810">
            <v>0</v>
          </cell>
          <cell r="AG2810">
            <v>0</v>
          </cell>
          <cell r="AH2810">
            <v>0</v>
          </cell>
          <cell r="AI2810">
            <v>0</v>
          </cell>
        </row>
        <row r="2811">
          <cell r="C2811" t="str">
            <v>SL1162000</v>
          </cell>
          <cell r="D2811">
            <v>0</v>
          </cell>
          <cell r="E2811">
            <v>0</v>
          </cell>
          <cell r="F2811">
            <v>0</v>
          </cell>
          <cell r="G2811">
            <v>0</v>
          </cell>
          <cell r="J2811">
            <v>0</v>
          </cell>
          <cell r="K2811">
            <v>0</v>
          </cell>
          <cell r="L2811">
            <v>0</v>
          </cell>
          <cell r="M2811">
            <v>0</v>
          </cell>
          <cell r="N2811">
            <v>0</v>
          </cell>
          <cell r="O2811">
            <v>0</v>
          </cell>
          <cell r="P2811">
            <v>0</v>
          </cell>
          <cell r="Q2811">
            <v>0</v>
          </cell>
          <cell r="R2811">
            <v>0</v>
          </cell>
          <cell r="S2811">
            <v>0</v>
          </cell>
          <cell r="T2811">
            <v>0</v>
          </cell>
          <cell r="U2811">
            <v>0</v>
          </cell>
          <cell r="V2811">
            <v>0</v>
          </cell>
          <cell r="W2811">
            <v>0</v>
          </cell>
          <cell r="X2811">
            <v>0</v>
          </cell>
          <cell r="Y2811">
            <v>0</v>
          </cell>
          <cell r="Z2811">
            <v>0</v>
          </cell>
          <cell r="AA2811">
            <v>0</v>
          </cell>
          <cell r="AB2811">
            <v>0</v>
          </cell>
          <cell r="AC2811">
            <v>0</v>
          </cell>
          <cell r="AD2811">
            <v>0</v>
          </cell>
          <cell r="AE2811">
            <v>0</v>
          </cell>
          <cell r="AF2811">
            <v>0</v>
          </cell>
          <cell r="AG2811">
            <v>0</v>
          </cell>
          <cell r="AH2811">
            <v>0</v>
          </cell>
          <cell r="AI2811">
            <v>0</v>
          </cell>
        </row>
        <row r="2812">
          <cell r="C2812" t="str">
            <v>SL1162100</v>
          </cell>
          <cell r="D2812">
            <v>0</v>
          </cell>
          <cell r="E2812">
            <v>0</v>
          </cell>
          <cell r="F2812">
            <v>0</v>
          </cell>
          <cell r="G2812">
            <v>0</v>
          </cell>
          <cell r="J2812">
            <v>0</v>
          </cell>
          <cell r="K2812">
            <v>0</v>
          </cell>
          <cell r="L2812">
            <v>0</v>
          </cell>
          <cell r="M2812">
            <v>0</v>
          </cell>
          <cell r="N2812">
            <v>0</v>
          </cell>
          <cell r="O2812">
            <v>0</v>
          </cell>
          <cell r="P2812">
            <v>0</v>
          </cell>
          <cell r="Q2812">
            <v>0</v>
          </cell>
          <cell r="R2812">
            <v>0</v>
          </cell>
          <cell r="S2812">
            <v>0</v>
          </cell>
          <cell r="T2812">
            <v>0</v>
          </cell>
          <cell r="U2812">
            <v>0</v>
          </cell>
          <cell r="V2812">
            <v>0</v>
          </cell>
          <cell r="W2812">
            <v>0</v>
          </cell>
          <cell r="X2812">
            <v>0</v>
          </cell>
          <cell r="Y2812">
            <v>0</v>
          </cell>
          <cell r="Z2812">
            <v>0</v>
          </cell>
          <cell r="AA2812">
            <v>0</v>
          </cell>
          <cell r="AB2812">
            <v>0</v>
          </cell>
          <cell r="AC2812">
            <v>0</v>
          </cell>
          <cell r="AD2812">
            <v>0</v>
          </cell>
          <cell r="AE2812">
            <v>0</v>
          </cell>
          <cell r="AF2812">
            <v>0</v>
          </cell>
          <cell r="AG2812">
            <v>0</v>
          </cell>
          <cell r="AH2812">
            <v>0</v>
          </cell>
          <cell r="AI2812">
            <v>0</v>
          </cell>
        </row>
        <row r="2813">
          <cell r="C2813" t="str">
            <v>SL1162200</v>
          </cell>
          <cell r="D2813">
            <v>0</v>
          </cell>
          <cell r="E2813">
            <v>0</v>
          </cell>
          <cell r="F2813">
            <v>0</v>
          </cell>
          <cell r="G2813">
            <v>0</v>
          </cell>
          <cell r="J2813">
            <v>0</v>
          </cell>
          <cell r="K2813">
            <v>0</v>
          </cell>
          <cell r="L2813">
            <v>0</v>
          </cell>
          <cell r="M2813">
            <v>0</v>
          </cell>
          <cell r="N2813">
            <v>0</v>
          </cell>
          <cell r="O2813">
            <v>0</v>
          </cell>
          <cell r="P2813">
            <v>0</v>
          </cell>
          <cell r="Q2813">
            <v>0</v>
          </cell>
          <cell r="R2813">
            <v>0</v>
          </cell>
          <cell r="S2813">
            <v>0</v>
          </cell>
          <cell r="T2813">
            <v>0</v>
          </cell>
          <cell r="U2813">
            <v>0</v>
          </cell>
          <cell r="V2813">
            <v>0</v>
          </cell>
          <cell r="W2813">
            <v>0</v>
          </cell>
          <cell r="X2813">
            <v>0</v>
          </cell>
          <cell r="Y2813">
            <v>0</v>
          </cell>
          <cell r="Z2813">
            <v>0</v>
          </cell>
          <cell r="AA2813">
            <v>0</v>
          </cell>
          <cell r="AB2813">
            <v>0</v>
          </cell>
          <cell r="AC2813">
            <v>0</v>
          </cell>
          <cell r="AD2813">
            <v>0</v>
          </cell>
          <cell r="AE2813">
            <v>0</v>
          </cell>
          <cell r="AF2813">
            <v>0</v>
          </cell>
          <cell r="AG2813">
            <v>0</v>
          </cell>
          <cell r="AH2813">
            <v>0</v>
          </cell>
          <cell r="AI2813">
            <v>0</v>
          </cell>
        </row>
        <row r="2814">
          <cell r="C2814" t="str">
            <v>SL1162300</v>
          </cell>
          <cell r="D2814">
            <v>0</v>
          </cell>
          <cell r="E2814">
            <v>0</v>
          </cell>
          <cell r="F2814">
            <v>0</v>
          </cell>
          <cell r="G2814">
            <v>0</v>
          </cell>
          <cell r="J2814">
            <v>0</v>
          </cell>
          <cell r="K2814">
            <v>0</v>
          </cell>
          <cell r="L2814">
            <v>0</v>
          </cell>
          <cell r="M2814">
            <v>0</v>
          </cell>
          <cell r="N2814">
            <v>0</v>
          </cell>
          <cell r="O2814">
            <v>0</v>
          </cell>
          <cell r="P2814">
            <v>0</v>
          </cell>
          <cell r="Q2814">
            <v>0</v>
          </cell>
          <cell r="R2814">
            <v>0</v>
          </cell>
          <cell r="S2814">
            <v>0</v>
          </cell>
          <cell r="T2814">
            <v>0</v>
          </cell>
          <cell r="U2814">
            <v>0</v>
          </cell>
          <cell r="V2814">
            <v>0</v>
          </cell>
          <cell r="W2814">
            <v>0</v>
          </cell>
          <cell r="X2814">
            <v>0</v>
          </cell>
          <cell r="Y2814">
            <v>0</v>
          </cell>
          <cell r="Z2814">
            <v>0</v>
          </cell>
          <cell r="AA2814">
            <v>0</v>
          </cell>
          <cell r="AB2814">
            <v>0</v>
          </cell>
          <cell r="AC2814">
            <v>0</v>
          </cell>
          <cell r="AD2814">
            <v>0</v>
          </cell>
          <cell r="AE2814">
            <v>0</v>
          </cell>
          <cell r="AF2814">
            <v>0</v>
          </cell>
          <cell r="AG2814">
            <v>0</v>
          </cell>
          <cell r="AH2814">
            <v>0</v>
          </cell>
          <cell r="AI2814">
            <v>0</v>
          </cell>
        </row>
        <row r="2815">
          <cell r="C2815" t="str">
            <v>SL1162400</v>
          </cell>
          <cell r="D2815">
            <v>0</v>
          </cell>
          <cell r="E2815">
            <v>0</v>
          </cell>
          <cell r="F2815">
            <v>0</v>
          </cell>
          <cell r="G2815">
            <v>0</v>
          </cell>
          <cell r="J2815">
            <v>0</v>
          </cell>
          <cell r="K2815">
            <v>0</v>
          </cell>
          <cell r="L2815">
            <v>0</v>
          </cell>
          <cell r="M2815">
            <v>0</v>
          </cell>
          <cell r="N2815">
            <v>0</v>
          </cell>
          <cell r="O2815">
            <v>0</v>
          </cell>
          <cell r="P2815">
            <v>0</v>
          </cell>
          <cell r="Q2815">
            <v>0</v>
          </cell>
          <cell r="R2815">
            <v>0</v>
          </cell>
          <cell r="S2815">
            <v>0</v>
          </cell>
          <cell r="T2815">
            <v>0</v>
          </cell>
          <cell r="U2815">
            <v>0</v>
          </cell>
          <cell r="V2815">
            <v>0</v>
          </cell>
          <cell r="W2815">
            <v>0</v>
          </cell>
          <cell r="X2815">
            <v>0</v>
          </cell>
          <cell r="Y2815">
            <v>0</v>
          </cell>
          <cell r="Z2815">
            <v>0</v>
          </cell>
          <cell r="AA2815">
            <v>0</v>
          </cell>
          <cell r="AB2815">
            <v>0</v>
          </cell>
          <cell r="AC2815">
            <v>0</v>
          </cell>
          <cell r="AD2815">
            <v>0</v>
          </cell>
          <cell r="AE2815">
            <v>0</v>
          </cell>
          <cell r="AF2815">
            <v>0</v>
          </cell>
          <cell r="AG2815">
            <v>0</v>
          </cell>
          <cell r="AH2815">
            <v>0</v>
          </cell>
          <cell r="AI2815">
            <v>0</v>
          </cell>
        </row>
        <row r="2816">
          <cell r="C2816" t="str">
            <v>SL1162500</v>
          </cell>
          <cell r="D2816">
            <v>0</v>
          </cell>
          <cell r="E2816">
            <v>0</v>
          </cell>
          <cell r="F2816">
            <v>0</v>
          </cell>
          <cell r="G2816">
            <v>0</v>
          </cell>
          <cell r="J2816">
            <v>0</v>
          </cell>
          <cell r="K2816">
            <v>0</v>
          </cell>
          <cell r="L2816">
            <v>0</v>
          </cell>
          <cell r="M2816">
            <v>0</v>
          </cell>
          <cell r="N2816">
            <v>0</v>
          </cell>
          <cell r="O2816">
            <v>0</v>
          </cell>
          <cell r="P2816">
            <v>0</v>
          </cell>
          <cell r="Q2816">
            <v>0</v>
          </cell>
          <cell r="R2816">
            <v>0</v>
          </cell>
          <cell r="S2816">
            <v>0</v>
          </cell>
          <cell r="T2816">
            <v>0</v>
          </cell>
          <cell r="U2816">
            <v>0</v>
          </cell>
          <cell r="V2816">
            <v>0</v>
          </cell>
          <cell r="W2816">
            <v>0</v>
          </cell>
          <cell r="X2816">
            <v>0</v>
          </cell>
          <cell r="Y2816">
            <v>0</v>
          </cell>
          <cell r="Z2816">
            <v>0</v>
          </cell>
          <cell r="AA2816">
            <v>0</v>
          </cell>
          <cell r="AB2816">
            <v>0</v>
          </cell>
          <cell r="AC2816">
            <v>0</v>
          </cell>
          <cell r="AD2816">
            <v>0</v>
          </cell>
          <cell r="AE2816">
            <v>0</v>
          </cell>
          <cell r="AF2816">
            <v>0</v>
          </cell>
          <cell r="AG2816">
            <v>0</v>
          </cell>
          <cell r="AH2816">
            <v>0</v>
          </cell>
          <cell r="AI2816">
            <v>0</v>
          </cell>
        </row>
        <row r="2817">
          <cell r="C2817" t="str">
            <v>SL1162600</v>
          </cell>
          <cell r="D2817">
            <v>0</v>
          </cell>
          <cell r="E2817">
            <v>0</v>
          </cell>
          <cell r="F2817">
            <v>0</v>
          </cell>
          <cell r="G2817">
            <v>0</v>
          </cell>
          <cell r="J2817">
            <v>0</v>
          </cell>
          <cell r="K2817">
            <v>0</v>
          </cell>
          <cell r="L2817">
            <v>0</v>
          </cell>
          <cell r="M2817">
            <v>0</v>
          </cell>
          <cell r="N2817">
            <v>0</v>
          </cell>
          <cell r="O2817">
            <v>0</v>
          </cell>
          <cell r="P2817">
            <v>0</v>
          </cell>
          <cell r="Q2817">
            <v>0</v>
          </cell>
          <cell r="R2817">
            <v>0</v>
          </cell>
          <cell r="S2817">
            <v>0</v>
          </cell>
          <cell r="T2817">
            <v>0</v>
          </cell>
          <cell r="U2817">
            <v>0</v>
          </cell>
          <cell r="V2817">
            <v>0</v>
          </cell>
          <cell r="W2817">
            <v>0</v>
          </cell>
          <cell r="X2817">
            <v>0</v>
          </cell>
          <cell r="Y2817">
            <v>0</v>
          </cell>
          <cell r="Z2817">
            <v>0</v>
          </cell>
          <cell r="AA2817">
            <v>0</v>
          </cell>
          <cell r="AB2817">
            <v>0</v>
          </cell>
          <cell r="AC2817">
            <v>0</v>
          </cell>
          <cell r="AD2817">
            <v>0</v>
          </cell>
          <cell r="AE2817">
            <v>0</v>
          </cell>
          <cell r="AF2817">
            <v>0</v>
          </cell>
          <cell r="AG2817">
            <v>0</v>
          </cell>
          <cell r="AH2817">
            <v>0</v>
          </cell>
          <cell r="AI2817">
            <v>0</v>
          </cell>
        </row>
        <row r="2818">
          <cell r="C2818" t="str">
            <v>SL1162700</v>
          </cell>
          <cell r="D2818">
            <v>0</v>
          </cell>
          <cell r="E2818">
            <v>0</v>
          </cell>
          <cell r="F2818">
            <v>0</v>
          </cell>
          <cell r="G2818">
            <v>0</v>
          </cell>
          <cell r="J2818">
            <v>0</v>
          </cell>
          <cell r="K2818">
            <v>0</v>
          </cell>
          <cell r="L2818">
            <v>0</v>
          </cell>
          <cell r="M2818">
            <v>0</v>
          </cell>
          <cell r="N2818">
            <v>0</v>
          </cell>
          <cell r="O2818">
            <v>0</v>
          </cell>
          <cell r="P2818">
            <v>0</v>
          </cell>
          <cell r="Q2818">
            <v>0</v>
          </cell>
          <cell r="R2818">
            <v>0</v>
          </cell>
          <cell r="S2818">
            <v>0</v>
          </cell>
          <cell r="T2818">
            <v>0</v>
          </cell>
          <cell r="U2818">
            <v>0</v>
          </cell>
          <cell r="V2818">
            <v>0</v>
          </cell>
          <cell r="W2818">
            <v>0</v>
          </cell>
          <cell r="X2818">
            <v>0</v>
          </cell>
          <cell r="Y2818">
            <v>0</v>
          </cell>
          <cell r="Z2818">
            <v>0</v>
          </cell>
          <cell r="AA2818">
            <v>0</v>
          </cell>
          <cell r="AB2818">
            <v>0</v>
          </cell>
          <cell r="AC2818">
            <v>0</v>
          </cell>
          <cell r="AD2818">
            <v>0</v>
          </cell>
          <cell r="AE2818">
            <v>0</v>
          </cell>
          <cell r="AF2818">
            <v>0</v>
          </cell>
          <cell r="AG2818">
            <v>0</v>
          </cell>
          <cell r="AH2818">
            <v>0</v>
          </cell>
          <cell r="AI2818">
            <v>0</v>
          </cell>
        </row>
        <row r="2819">
          <cell r="C2819" t="str">
            <v>SL1162800</v>
          </cell>
          <cell r="D2819">
            <v>0</v>
          </cell>
          <cell r="E2819">
            <v>0</v>
          </cell>
          <cell r="F2819">
            <v>0</v>
          </cell>
          <cell r="G2819">
            <v>0</v>
          </cell>
          <cell r="J2819">
            <v>0</v>
          </cell>
          <cell r="K2819">
            <v>0</v>
          </cell>
          <cell r="L2819">
            <v>0</v>
          </cell>
          <cell r="M2819">
            <v>0</v>
          </cell>
          <cell r="N2819">
            <v>0</v>
          </cell>
          <cell r="O2819">
            <v>0</v>
          </cell>
          <cell r="P2819">
            <v>0</v>
          </cell>
          <cell r="Q2819">
            <v>0</v>
          </cell>
          <cell r="R2819">
            <v>0</v>
          </cell>
          <cell r="S2819">
            <v>0</v>
          </cell>
          <cell r="T2819">
            <v>0</v>
          </cell>
          <cell r="U2819">
            <v>0</v>
          </cell>
          <cell r="V2819">
            <v>0</v>
          </cell>
          <cell r="W2819">
            <v>0</v>
          </cell>
          <cell r="X2819">
            <v>0</v>
          </cell>
          <cell r="Y2819">
            <v>0</v>
          </cell>
          <cell r="Z2819">
            <v>0</v>
          </cell>
          <cell r="AA2819">
            <v>0</v>
          </cell>
          <cell r="AB2819">
            <v>0</v>
          </cell>
          <cell r="AC2819">
            <v>0</v>
          </cell>
          <cell r="AD2819">
            <v>0</v>
          </cell>
          <cell r="AE2819">
            <v>0</v>
          </cell>
          <cell r="AF2819">
            <v>0</v>
          </cell>
          <cell r="AG2819">
            <v>0</v>
          </cell>
          <cell r="AH2819">
            <v>0</v>
          </cell>
          <cell r="AI2819">
            <v>0</v>
          </cell>
        </row>
        <row r="2820">
          <cell r="C2820" t="str">
            <v>SL1162900</v>
          </cell>
          <cell r="D2820">
            <v>0</v>
          </cell>
          <cell r="E2820">
            <v>0</v>
          </cell>
          <cell r="F2820">
            <v>0</v>
          </cell>
          <cell r="G2820">
            <v>0</v>
          </cell>
          <cell r="J2820">
            <v>0</v>
          </cell>
          <cell r="K2820">
            <v>0</v>
          </cell>
          <cell r="L2820">
            <v>0</v>
          </cell>
          <cell r="M2820">
            <v>0</v>
          </cell>
          <cell r="N2820">
            <v>0</v>
          </cell>
          <cell r="O2820">
            <v>0</v>
          </cell>
          <cell r="P2820">
            <v>0</v>
          </cell>
          <cell r="Q2820">
            <v>0</v>
          </cell>
          <cell r="R2820">
            <v>0</v>
          </cell>
          <cell r="S2820">
            <v>0</v>
          </cell>
          <cell r="T2820">
            <v>0</v>
          </cell>
          <cell r="U2820">
            <v>0</v>
          </cell>
          <cell r="V2820">
            <v>0</v>
          </cell>
          <cell r="W2820">
            <v>0</v>
          </cell>
          <cell r="X2820">
            <v>0</v>
          </cell>
          <cell r="Y2820">
            <v>0</v>
          </cell>
          <cell r="Z2820">
            <v>0</v>
          </cell>
          <cell r="AA2820">
            <v>0</v>
          </cell>
          <cell r="AB2820">
            <v>0</v>
          </cell>
          <cell r="AC2820">
            <v>0</v>
          </cell>
          <cell r="AD2820">
            <v>0</v>
          </cell>
          <cell r="AE2820">
            <v>0</v>
          </cell>
          <cell r="AF2820">
            <v>0</v>
          </cell>
          <cell r="AG2820">
            <v>0</v>
          </cell>
          <cell r="AH2820">
            <v>0</v>
          </cell>
          <cell r="AI2820">
            <v>0</v>
          </cell>
        </row>
        <row r="2821">
          <cell r="C2821" t="str">
            <v>SL1163000</v>
          </cell>
          <cell r="D2821">
            <v>0</v>
          </cell>
          <cell r="E2821">
            <v>0</v>
          </cell>
          <cell r="F2821">
            <v>0</v>
          </cell>
          <cell r="G2821">
            <v>0</v>
          </cell>
          <cell r="J2821">
            <v>0</v>
          </cell>
          <cell r="K2821">
            <v>0</v>
          </cell>
          <cell r="L2821">
            <v>0</v>
          </cell>
          <cell r="M2821">
            <v>0</v>
          </cell>
          <cell r="N2821">
            <v>0</v>
          </cell>
          <cell r="O2821">
            <v>0</v>
          </cell>
          <cell r="P2821">
            <v>0</v>
          </cell>
          <cell r="Q2821">
            <v>0</v>
          </cell>
          <cell r="R2821">
            <v>0</v>
          </cell>
          <cell r="S2821">
            <v>0</v>
          </cell>
          <cell r="T2821">
            <v>0</v>
          </cell>
          <cell r="U2821">
            <v>0</v>
          </cell>
          <cell r="V2821">
            <v>0</v>
          </cell>
          <cell r="W2821">
            <v>0</v>
          </cell>
          <cell r="X2821">
            <v>0</v>
          </cell>
          <cell r="Y2821">
            <v>0</v>
          </cell>
          <cell r="Z2821">
            <v>0</v>
          </cell>
          <cell r="AA2821">
            <v>0</v>
          </cell>
          <cell r="AB2821">
            <v>0</v>
          </cell>
          <cell r="AC2821">
            <v>0</v>
          </cell>
          <cell r="AD2821">
            <v>0</v>
          </cell>
          <cell r="AE2821">
            <v>0</v>
          </cell>
          <cell r="AF2821">
            <v>0</v>
          </cell>
          <cell r="AG2821">
            <v>0</v>
          </cell>
          <cell r="AH2821">
            <v>0</v>
          </cell>
          <cell r="AI2821">
            <v>0</v>
          </cell>
        </row>
        <row r="2822">
          <cell r="C2822" t="str">
            <v>SL1163100</v>
          </cell>
          <cell r="D2822">
            <v>0</v>
          </cell>
          <cell r="E2822">
            <v>0</v>
          </cell>
          <cell r="F2822">
            <v>0</v>
          </cell>
          <cell r="G2822">
            <v>0</v>
          </cell>
          <cell r="J2822">
            <v>0</v>
          </cell>
          <cell r="K2822">
            <v>0</v>
          </cell>
          <cell r="L2822">
            <v>0</v>
          </cell>
          <cell r="M2822">
            <v>0</v>
          </cell>
          <cell r="N2822">
            <v>0</v>
          </cell>
          <cell r="O2822">
            <v>0</v>
          </cell>
          <cell r="P2822">
            <v>0</v>
          </cell>
          <cell r="Q2822">
            <v>0</v>
          </cell>
          <cell r="R2822">
            <v>0</v>
          </cell>
          <cell r="S2822">
            <v>0</v>
          </cell>
          <cell r="T2822">
            <v>0</v>
          </cell>
          <cell r="U2822">
            <v>0</v>
          </cell>
          <cell r="V2822">
            <v>0</v>
          </cell>
          <cell r="W2822">
            <v>0</v>
          </cell>
          <cell r="X2822">
            <v>0</v>
          </cell>
          <cell r="Y2822">
            <v>0</v>
          </cell>
          <cell r="Z2822">
            <v>0</v>
          </cell>
          <cell r="AA2822">
            <v>0</v>
          </cell>
          <cell r="AB2822">
            <v>0</v>
          </cell>
          <cell r="AC2822">
            <v>0</v>
          </cell>
          <cell r="AD2822">
            <v>0</v>
          </cell>
          <cell r="AE2822">
            <v>0</v>
          </cell>
          <cell r="AF2822">
            <v>0</v>
          </cell>
          <cell r="AG2822">
            <v>0</v>
          </cell>
          <cell r="AH2822">
            <v>0</v>
          </cell>
          <cell r="AI2822">
            <v>0</v>
          </cell>
        </row>
        <row r="2823">
          <cell r="C2823" t="str">
            <v>SL1163200</v>
          </cell>
          <cell r="D2823">
            <v>0</v>
          </cell>
          <cell r="E2823">
            <v>0</v>
          </cell>
          <cell r="F2823">
            <v>0</v>
          </cell>
          <cell r="G2823">
            <v>0</v>
          </cell>
          <cell r="J2823">
            <v>0</v>
          </cell>
          <cell r="K2823">
            <v>0</v>
          </cell>
          <cell r="L2823">
            <v>0</v>
          </cell>
          <cell r="M2823">
            <v>0</v>
          </cell>
          <cell r="N2823">
            <v>0</v>
          </cell>
          <cell r="O2823">
            <v>0</v>
          </cell>
          <cell r="P2823">
            <v>0</v>
          </cell>
          <cell r="Q2823">
            <v>0</v>
          </cell>
          <cell r="R2823">
            <v>0</v>
          </cell>
          <cell r="S2823">
            <v>0</v>
          </cell>
          <cell r="T2823">
            <v>0</v>
          </cell>
          <cell r="U2823">
            <v>0</v>
          </cell>
          <cell r="V2823">
            <v>0</v>
          </cell>
          <cell r="W2823">
            <v>0</v>
          </cell>
          <cell r="X2823">
            <v>0</v>
          </cell>
          <cell r="Y2823">
            <v>0</v>
          </cell>
          <cell r="Z2823">
            <v>0</v>
          </cell>
          <cell r="AA2823">
            <v>0</v>
          </cell>
          <cell r="AB2823">
            <v>0</v>
          </cell>
          <cell r="AC2823">
            <v>0</v>
          </cell>
          <cell r="AD2823">
            <v>0</v>
          </cell>
          <cell r="AE2823">
            <v>0</v>
          </cell>
          <cell r="AF2823">
            <v>0</v>
          </cell>
          <cell r="AG2823">
            <v>0</v>
          </cell>
          <cell r="AH2823">
            <v>0</v>
          </cell>
          <cell r="AI2823">
            <v>0</v>
          </cell>
        </row>
        <row r="2824">
          <cell r="C2824" t="str">
            <v>SL1163300</v>
          </cell>
          <cell r="D2824">
            <v>0</v>
          </cell>
          <cell r="E2824">
            <v>0</v>
          </cell>
          <cell r="F2824">
            <v>0</v>
          </cell>
          <cell r="G2824">
            <v>0</v>
          </cell>
          <cell r="J2824">
            <v>0</v>
          </cell>
          <cell r="K2824">
            <v>0</v>
          </cell>
          <cell r="L2824">
            <v>0</v>
          </cell>
          <cell r="M2824">
            <v>0</v>
          </cell>
          <cell r="N2824">
            <v>0</v>
          </cell>
          <cell r="O2824">
            <v>0</v>
          </cell>
          <cell r="P2824">
            <v>0</v>
          </cell>
          <cell r="Q2824">
            <v>0</v>
          </cell>
          <cell r="R2824">
            <v>0</v>
          </cell>
          <cell r="S2824">
            <v>0</v>
          </cell>
          <cell r="T2824">
            <v>0</v>
          </cell>
          <cell r="U2824">
            <v>0</v>
          </cell>
          <cell r="V2824">
            <v>0</v>
          </cell>
          <cell r="W2824">
            <v>0</v>
          </cell>
          <cell r="X2824">
            <v>0</v>
          </cell>
          <cell r="Y2824">
            <v>0</v>
          </cell>
          <cell r="Z2824">
            <v>0</v>
          </cell>
          <cell r="AA2824">
            <v>0</v>
          </cell>
          <cell r="AB2824">
            <v>0</v>
          </cell>
          <cell r="AC2824">
            <v>0</v>
          </cell>
          <cell r="AD2824">
            <v>0</v>
          </cell>
          <cell r="AE2824">
            <v>0</v>
          </cell>
          <cell r="AF2824">
            <v>0</v>
          </cell>
          <cell r="AG2824">
            <v>0</v>
          </cell>
          <cell r="AH2824">
            <v>0</v>
          </cell>
          <cell r="AI2824">
            <v>0</v>
          </cell>
        </row>
        <row r="2825">
          <cell r="C2825" t="str">
            <v>SL1163400</v>
          </cell>
          <cell r="D2825">
            <v>0</v>
          </cell>
          <cell r="E2825">
            <v>0</v>
          </cell>
          <cell r="F2825">
            <v>0</v>
          </cell>
          <cell r="G2825">
            <v>0</v>
          </cell>
          <cell r="J2825">
            <v>0</v>
          </cell>
          <cell r="K2825">
            <v>0</v>
          </cell>
          <cell r="L2825">
            <v>0</v>
          </cell>
          <cell r="M2825">
            <v>0</v>
          </cell>
          <cell r="N2825">
            <v>0</v>
          </cell>
          <cell r="O2825">
            <v>0</v>
          </cell>
          <cell r="P2825">
            <v>0</v>
          </cell>
          <cell r="Q2825">
            <v>0</v>
          </cell>
          <cell r="R2825">
            <v>0</v>
          </cell>
          <cell r="S2825">
            <v>0</v>
          </cell>
          <cell r="T2825">
            <v>0</v>
          </cell>
          <cell r="U2825">
            <v>0</v>
          </cell>
          <cell r="V2825">
            <v>0</v>
          </cell>
          <cell r="W2825">
            <v>0</v>
          </cell>
          <cell r="X2825">
            <v>0</v>
          </cell>
          <cell r="Y2825">
            <v>0</v>
          </cell>
          <cell r="Z2825">
            <v>0</v>
          </cell>
          <cell r="AA2825">
            <v>0</v>
          </cell>
          <cell r="AB2825">
            <v>0</v>
          </cell>
          <cell r="AC2825">
            <v>0</v>
          </cell>
          <cell r="AD2825">
            <v>0</v>
          </cell>
          <cell r="AE2825">
            <v>0</v>
          </cell>
          <cell r="AF2825">
            <v>0</v>
          </cell>
          <cell r="AG2825">
            <v>0</v>
          </cell>
          <cell r="AH2825">
            <v>0</v>
          </cell>
          <cell r="AI2825">
            <v>0</v>
          </cell>
        </row>
        <row r="2826">
          <cell r="C2826" t="str">
            <v>SL1163500</v>
          </cell>
          <cell r="D2826">
            <v>0</v>
          </cell>
          <cell r="E2826">
            <v>0</v>
          </cell>
          <cell r="F2826">
            <v>0</v>
          </cell>
          <cell r="G2826">
            <v>0</v>
          </cell>
          <cell r="J2826">
            <v>0</v>
          </cell>
          <cell r="K2826">
            <v>0</v>
          </cell>
          <cell r="L2826">
            <v>0</v>
          </cell>
          <cell r="M2826">
            <v>0</v>
          </cell>
          <cell r="N2826">
            <v>0</v>
          </cell>
          <cell r="O2826">
            <v>0</v>
          </cell>
          <cell r="P2826">
            <v>0</v>
          </cell>
          <cell r="Q2826">
            <v>0</v>
          </cell>
          <cell r="R2826">
            <v>0</v>
          </cell>
          <cell r="S2826">
            <v>0</v>
          </cell>
          <cell r="T2826">
            <v>0</v>
          </cell>
          <cell r="U2826">
            <v>0</v>
          </cell>
          <cell r="V2826">
            <v>0</v>
          </cell>
          <cell r="W2826">
            <v>0</v>
          </cell>
          <cell r="X2826">
            <v>0</v>
          </cell>
          <cell r="Y2826">
            <v>0</v>
          </cell>
          <cell r="Z2826">
            <v>0</v>
          </cell>
          <cell r="AA2826">
            <v>0</v>
          </cell>
          <cell r="AB2826">
            <v>0</v>
          </cell>
          <cell r="AC2826">
            <v>0</v>
          </cell>
          <cell r="AD2826">
            <v>0</v>
          </cell>
          <cell r="AE2826">
            <v>0</v>
          </cell>
          <cell r="AF2826">
            <v>0</v>
          </cell>
          <cell r="AG2826">
            <v>0</v>
          </cell>
          <cell r="AH2826">
            <v>0</v>
          </cell>
          <cell r="AI2826">
            <v>0</v>
          </cell>
        </row>
        <row r="2827">
          <cell r="C2827" t="str">
            <v>SL1163600</v>
          </cell>
          <cell r="D2827">
            <v>0</v>
          </cell>
          <cell r="E2827">
            <v>0</v>
          </cell>
          <cell r="F2827">
            <v>0</v>
          </cell>
          <cell r="G2827">
            <v>0</v>
          </cell>
          <cell r="J2827">
            <v>0</v>
          </cell>
          <cell r="K2827">
            <v>0</v>
          </cell>
          <cell r="L2827">
            <v>0</v>
          </cell>
          <cell r="M2827">
            <v>0</v>
          </cell>
          <cell r="N2827">
            <v>0</v>
          </cell>
          <cell r="O2827">
            <v>0</v>
          </cell>
          <cell r="P2827">
            <v>0</v>
          </cell>
          <cell r="Q2827">
            <v>0</v>
          </cell>
          <cell r="R2827">
            <v>0</v>
          </cell>
          <cell r="S2827">
            <v>0</v>
          </cell>
          <cell r="T2827">
            <v>0</v>
          </cell>
          <cell r="U2827">
            <v>0</v>
          </cell>
          <cell r="V2827">
            <v>0</v>
          </cell>
          <cell r="W2827">
            <v>0</v>
          </cell>
          <cell r="X2827">
            <v>0</v>
          </cell>
          <cell r="Y2827">
            <v>0</v>
          </cell>
          <cell r="Z2827">
            <v>0</v>
          </cell>
          <cell r="AA2827">
            <v>0</v>
          </cell>
          <cell r="AB2827">
            <v>0</v>
          </cell>
          <cell r="AC2827">
            <v>0</v>
          </cell>
          <cell r="AD2827">
            <v>0</v>
          </cell>
          <cell r="AE2827">
            <v>0</v>
          </cell>
          <cell r="AF2827">
            <v>0</v>
          </cell>
          <cell r="AG2827">
            <v>0</v>
          </cell>
          <cell r="AH2827">
            <v>0</v>
          </cell>
          <cell r="AI2827">
            <v>0</v>
          </cell>
        </row>
        <row r="2828">
          <cell r="C2828" t="str">
            <v>SL1163700</v>
          </cell>
          <cell r="D2828">
            <v>0</v>
          </cell>
          <cell r="E2828">
            <v>0</v>
          </cell>
          <cell r="F2828">
            <v>0</v>
          </cell>
          <cell r="G2828">
            <v>0</v>
          </cell>
          <cell r="J2828">
            <v>0</v>
          </cell>
          <cell r="K2828">
            <v>0</v>
          </cell>
          <cell r="L2828">
            <v>0</v>
          </cell>
          <cell r="M2828">
            <v>0</v>
          </cell>
          <cell r="N2828">
            <v>0</v>
          </cell>
          <cell r="O2828">
            <v>0</v>
          </cell>
          <cell r="P2828">
            <v>0</v>
          </cell>
          <cell r="Q2828">
            <v>0</v>
          </cell>
          <cell r="R2828">
            <v>0</v>
          </cell>
          <cell r="S2828">
            <v>0</v>
          </cell>
          <cell r="T2828">
            <v>0</v>
          </cell>
          <cell r="U2828">
            <v>0</v>
          </cell>
          <cell r="V2828">
            <v>0</v>
          </cell>
          <cell r="W2828">
            <v>0</v>
          </cell>
          <cell r="X2828">
            <v>0</v>
          </cell>
          <cell r="Y2828">
            <v>0</v>
          </cell>
          <cell r="Z2828">
            <v>0</v>
          </cell>
          <cell r="AA2828">
            <v>0</v>
          </cell>
          <cell r="AB2828">
            <v>0</v>
          </cell>
          <cell r="AC2828">
            <v>0</v>
          </cell>
          <cell r="AD2828">
            <v>0</v>
          </cell>
          <cell r="AE2828">
            <v>0</v>
          </cell>
          <cell r="AF2828">
            <v>0</v>
          </cell>
          <cell r="AG2828">
            <v>0</v>
          </cell>
          <cell r="AH2828">
            <v>0</v>
          </cell>
          <cell r="AI2828">
            <v>0</v>
          </cell>
        </row>
        <row r="2829">
          <cell r="C2829" t="str">
            <v>SL1163800</v>
          </cell>
          <cell r="D2829">
            <v>0</v>
          </cell>
          <cell r="E2829">
            <v>0</v>
          </cell>
          <cell r="F2829">
            <v>0</v>
          </cell>
          <cell r="G2829">
            <v>0</v>
          </cell>
          <cell r="J2829">
            <v>0</v>
          </cell>
          <cell r="K2829">
            <v>0</v>
          </cell>
          <cell r="L2829">
            <v>0</v>
          </cell>
          <cell r="M2829">
            <v>0</v>
          </cell>
          <cell r="N2829">
            <v>0</v>
          </cell>
          <cell r="O2829">
            <v>0</v>
          </cell>
          <cell r="P2829">
            <v>0</v>
          </cell>
          <cell r="Q2829">
            <v>0</v>
          </cell>
          <cell r="R2829">
            <v>0</v>
          </cell>
          <cell r="S2829">
            <v>0</v>
          </cell>
          <cell r="T2829">
            <v>0</v>
          </cell>
          <cell r="U2829">
            <v>0</v>
          </cell>
          <cell r="V2829">
            <v>0</v>
          </cell>
          <cell r="W2829">
            <v>0</v>
          </cell>
          <cell r="X2829">
            <v>0</v>
          </cell>
          <cell r="Y2829">
            <v>0</v>
          </cell>
          <cell r="Z2829">
            <v>0</v>
          </cell>
          <cell r="AA2829">
            <v>0</v>
          </cell>
          <cell r="AB2829">
            <v>0</v>
          </cell>
          <cell r="AC2829">
            <v>0</v>
          </cell>
          <cell r="AD2829">
            <v>0</v>
          </cell>
          <cell r="AE2829">
            <v>0</v>
          </cell>
          <cell r="AF2829">
            <v>0</v>
          </cell>
          <cell r="AG2829">
            <v>0</v>
          </cell>
          <cell r="AH2829">
            <v>0</v>
          </cell>
          <cell r="AI2829">
            <v>0</v>
          </cell>
        </row>
        <row r="2830">
          <cell r="C2830" t="str">
            <v>SL1163900</v>
          </cell>
          <cell r="D2830">
            <v>0</v>
          </cell>
          <cell r="E2830">
            <v>0</v>
          </cell>
          <cell r="F2830">
            <v>0</v>
          </cell>
          <cell r="G2830">
            <v>0</v>
          </cell>
          <cell r="J2830">
            <v>0</v>
          </cell>
          <cell r="K2830">
            <v>0</v>
          </cell>
          <cell r="L2830">
            <v>0</v>
          </cell>
          <cell r="M2830">
            <v>0</v>
          </cell>
          <cell r="N2830">
            <v>0</v>
          </cell>
          <cell r="O2830">
            <v>0</v>
          </cell>
          <cell r="P2830">
            <v>0</v>
          </cell>
          <cell r="Q2830">
            <v>0</v>
          </cell>
          <cell r="R2830">
            <v>0</v>
          </cell>
          <cell r="S2830">
            <v>0</v>
          </cell>
          <cell r="T2830">
            <v>0</v>
          </cell>
          <cell r="U2830">
            <v>0</v>
          </cell>
          <cell r="V2830">
            <v>0</v>
          </cell>
          <cell r="W2830">
            <v>0</v>
          </cell>
          <cell r="X2830">
            <v>0</v>
          </cell>
          <cell r="Y2830">
            <v>0</v>
          </cell>
          <cell r="Z2830">
            <v>0</v>
          </cell>
          <cell r="AA2830">
            <v>0</v>
          </cell>
          <cell r="AB2830">
            <v>0</v>
          </cell>
          <cell r="AC2830">
            <v>0</v>
          </cell>
          <cell r="AD2830">
            <v>0</v>
          </cell>
          <cell r="AE2830">
            <v>0</v>
          </cell>
          <cell r="AF2830">
            <v>0</v>
          </cell>
          <cell r="AG2830">
            <v>0</v>
          </cell>
          <cell r="AH2830">
            <v>0</v>
          </cell>
          <cell r="AI2830">
            <v>0</v>
          </cell>
        </row>
        <row r="2831">
          <cell r="C2831" t="str">
            <v>SL1164000</v>
          </cell>
          <cell r="D2831">
            <v>0</v>
          </cell>
          <cell r="E2831">
            <v>0</v>
          </cell>
          <cell r="F2831">
            <v>0</v>
          </cell>
          <cell r="G2831">
            <v>0</v>
          </cell>
          <cell r="J2831">
            <v>0</v>
          </cell>
          <cell r="K2831">
            <v>0</v>
          </cell>
          <cell r="L2831">
            <v>0</v>
          </cell>
          <cell r="M2831">
            <v>0</v>
          </cell>
          <cell r="N2831">
            <v>0</v>
          </cell>
          <cell r="O2831">
            <v>0</v>
          </cell>
          <cell r="P2831">
            <v>0</v>
          </cell>
          <cell r="Q2831">
            <v>0</v>
          </cell>
          <cell r="R2831">
            <v>0</v>
          </cell>
          <cell r="S2831">
            <v>0</v>
          </cell>
          <cell r="T2831">
            <v>0</v>
          </cell>
          <cell r="U2831">
            <v>0</v>
          </cell>
          <cell r="V2831">
            <v>0</v>
          </cell>
          <cell r="W2831">
            <v>0</v>
          </cell>
          <cell r="X2831">
            <v>0</v>
          </cell>
          <cell r="Y2831">
            <v>0</v>
          </cell>
          <cell r="Z2831">
            <v>0</v>
          </cell>
          <cell r="AA2831">
            <v>0</v>
          </cell>
          <cell r="AB2831">
            <v>0</v>
          </cell>
          <cell r="AC2831">
            <v>0</v>
          </cell>
          <cell r="AD2831">
            <v>0</v>
          </cell>
          <cell r="AE2831">
            <v>0</v>
          </cell>
          <cell r="AF2831">
            <v>0</v>
          </cell>
          <cell r="AG2831">
            <v>0</v>
          </cell>
          <cell r="AH2831">
            <v>0</v>
          </cell>
          <cell r="AI2831">
            <v>0</v>
          </cell>
        </row>
        <row r="2832">
          <cell r="C2832" t="str">
            <v>SL1164100</v>
          </cell>
          <cell r="D2832">
            <v>0</v>
          </cell>
          <cell r="E2832">
            <v>0</v>
          </cell>
          <cell r="F2832">
            <v>0</v>
          </cell>
          <cell r="G2832">
            <v>0</v>
          </cell>
          <cell r="J2832">
            <v>0</v>
          </cell>
          <cell r="K2832">
            <v>0</v>
          </cell>
          <cell r="L2832">
            <v>0</v>
          </cell>
          <cell r="M2832">
            <v>0</v>
          </cell>
          <cell r="N2832">
            <v>0</v>
          </cell>
          <cell r="O2832">
            <v>0</v>
          </cell>
          <cell r="P2832">
            <v>0</v>
          </cell>
          <cell r="Q2832">
            <v>0</v>
          </cell>
          <cell r="R2832">
            <v>0</v>
          </cell>
          <cell r="S2832">
            <v>0</v>
          </cell>
          <cell r="T2832">
            <v>0</v>
          </cell>
          <cell r="U2832">
            <v>0</v>
          </cell>
          <cell r="V2832">
            <v>0</v>
          </cell>
          <cell r="W2832">
            <v>0</v>
          </cell>
          <cell r="X2832">
            <v>0</v>
          </cell>
          <cell r="Y2832">
            <v>0</v>
          </cell>
          <cell r="Z2832">
            <v>0</v>
          </cell>
          <cell r="AA2832">
            <v>0</v>
          </cell>
          <cell r="AB2832">
            <v>0</v>
          </cell>
          <cell r="AC2832">
            <v>0</v>
          </cell>
          <cell r="AD2832">
            <v>0</v>
          </cell>
          <cell r="AE2832">
            <v>0</v>
          </cell>
          <cell r="AF2832">
            <v>0</v>
          </cell>
          <cell r="AG2832">
            <v>0</v>
          </cell>
          <cell r="AH2832">
            <v>0</v>
          </cell>
          <cell r="AI2832">
            <v>0</v>
          </cell>
        </row>
        <row r="2833">
          <cell r="C2833" t="str">
            <v>SL1164200</v>
          </cell>
          <cell r="D2833">
            <v>0</v>
          </cell>
          <cell r="E2833">
            <v>0</v>
          </cell>
          <cell r="F2833">
            <v>0</v>
          </cell>
          <cell r="G2833">
            <v>0</v>
          </cell>
          <cell r="J2833">
            <v>0</v>
          </cell>
          <cell r="K2833">
            <v>0</v>
          </cell>
          <cell r="L2833">
            <v>0</v>
          </cell>
          <cell r="M2833">
            <v>0</v>
          </cell>
          <cell r="N2833">
            <v>0</v>
          </cell>
          <cell r="O2833">
            <v>0</v>
          </cell>
          <cell r="P2833">
            <v>0</v>
          </cell>
          <cell r="Q2833">
            <v>0</v>
          </cell>
          <cell r="R2833">
            <v>0</v>
          </cell>
          <cell r="S2833">
            <v>0</v>
          </cell>
          <cell r="T2833">
            <v>0</v>
          </cell>
          <cell r="U2833">
            <v>0</v>
          </cell>
          <cell r="V2833">
            <v>0</v>
          </cell>
          <cell r="W2833">
            <v>0</v>
          </cell>
          <cell r="X2833">
            <v>0</v>
          </cell>
          <cell r="Y2833">
            <v>0</v>
          </cell>
          <cell r="Z2833">
            <v>0</v>
          </cell>
          <cell r="AA2833">
            <v>0</v>
          </cell>
          <cell r="AB2833">
            <v>0</v>
          </cell>
          <cell r="AC2833">
            <v>0</v>
          </cell>
          <cell r="AD2833">
            <v>0</v>
          </cell>
          <cell r="AE2833">
            <v>0</v>
          </cell>
          <cell r="AF2833">
            <v>0</v>
          </cell>
          <cell r="AG2833">
            <v>0</v>
          </cell>
          <cell r="AH2833">
            <v>0</v>
          </cell>
          <cell r="AI2833">
            <v>0</v>
          </cell>
        </row>
        <row r="2834">
          <cell r="C2834" t="str">
            <v>SL1164300</v>
          </cell>
          <cell r="D2834">
            <v>0</v>
          </cell>
          <cell r="E2834">
            <v>0</v>
          </cell>
          <cell r="F2834">
            <v>0</v>
          </cell>
          <cell r="G2834">
            <v>0</v>
          </cell>
          <cell r="J2834">
            <v>0</v>
          </cell>
          <cell r="K2834">
            <v>0</v>
          </cell>
          <cell r="L2834">
            <v>0</v>
          </cell>
          <cell r="M2834">
            <v>0</v>
          </cell>
          <cell r="N2834">
            <v>0</v>
          </cell>
          <cell r="O2834">
            <v>0</v>
          </cell>
          <cell r="P2834">
            <v>0</v>
          </cell>
          <cell r="Q2834">
            <v>0</v>
          </cell>
          <cell r="R2834">
            <v>0</v>
          </cell>
          <cell r="S2834">
            <v>0</v>
          </cell>
          <cell r="T2834">
            <v>0</v>
          </cell>
          <cell r="U2834">
            <v>0</v>
          </cell>
          <cell r="V2834">
            <v>0</v>
          </cell>
          <cell r="W2834">
            <v>0</v>
          </cell>
          <cell r="X2834">
            <v>0</v>
          </cell>
          <cell r="Y2834">
            <v>0</v>
          </cell>
          <cell r="Z2834">
            <v>0</v>
          </cell>
          <cell r="AA2834">
            <v>0</v>
          </cell>
          <cell r="AB2834">
            <v>0</v>
          </cell>
          <cell r="AC2834">
            <v>0</v>
          </cell>
          <cell r="AD2834">
            <v>0</v>
          </cell>
          <cell r="AE2834">
            <v>0</v>
          </cell>
          <cell r="AF2834">
            <v>0</v>
          </cell>
          <cell r="AG2834">
            <v>0</v>
          </cell>
          <cell r="AH2834">
            <v>0</v>
          </cell>
          <cell r="AI2834">
            <v>0</v>
          </cell>
        </row>
        <row r="2835">
          <cell r="C2835" t="str">
            <v>SL1164400</v>
          </cell>
          <cell r="D2835">
            <v>0</v>
          </cell>
          <cell r="E2835">
            <v>0</v>
          </cell>
          <cell r="F2835">
            <v>0</v>
          </cell>
          <cell r="G2835">
            <v>0</v>
          </cell>
          <cell r="J2835">
            <v>0</v>
          </cell>
          <cell r="K2835">
            <v>0</v>
          </cell>
          <cell r="L2835">
            <v>0</v>
          </cell>
          <cell r="M2835">
            <v>0</v>
          </cell>
          <cell r="N2835">
            <v>0</v>
          </cell>
          <cell r="O2835">
            <v>0</v>
          </cell>
          <cell r="P2835">
            <v>0</v>
          </cell>
          <cell r="Q2835">
            <v>0</v>
          </cell>
          <cell r="R2835">
            <v>0</v>
          </cell>
          <cell r="S2835">
            <v>0</v>
          </cell>
          <cell r="T2835">
            <v>0</v>
          </cell>
          <cell r="U2835">
            <v>0</v>
          </cell>
          <cell r="V2835">
            <v>0</v>
          </cell>
          <cell r="W2835">
            <v>0</v>
          </cell>
          <cell r="X2835">
            <v>0</v>
          </cell>
          <cell r="Y2835">
            <v>0</v>
          </cell>
          <cell r="Z2835">
            <v>0</v>
          </cell>
          <cell r="AA2835">
            <v>0</v>
          </cell>
          <cell r="AB2835">
            <v>0</v>
          </cell>
          <cell r="AC2835">
            <v>0</v>
          </cell>
          <cell r="AD2835">
            <v>0</v>
          </cell>
          <cell r="AE2835">
            <v>0</v>
          </cell>
          <cell r="AF2835">
            <v>0</v>
          </cell>
          <cell r="AG2835">
            <v>0</v>
          </cell>
          <cell r="AH2835">
            <v>0</v>
          </cell>
          <cell r="AI2835">
            <v>0</v>
          </cell>
        </row>
        <row r="2836">
          <cell r="C2836" t="str">
            <v>SL1164500</v>
          </cell>
          <cell r="D2836">
            <v>0</v>
          </cell>
          <cell r="E2836">
            <v>0</v>
          </cell>
          <cell r="F2836">
            <v>0</v>
          </cell>
          <cell r="G2836">
            <v>0</v>
          </cell>
          <cell r="J2836">
            <v>0</v>
          </cell>
          <cell r="K2836">
            <v>0</v>
          </cell>
          <cell r="L2836">
            <v>0</v>
          </cell>
          <cell r="M2836">
            <v>0</v>
          </cell>
          <cell r="N2836">
            <v>0</v>
          </cell>
          <cell r="O2836">
            <v>0</v>
          </cell>
          <cell r="P2836">
            <v>0</v>
          </cell>
          <cell r="Q2836">
            <v>0</v>
          </cell>
          <cell r="R2836">
            <v>0</v>
          </cell>
          <cell r="S2836">
            <v>0</v>
          </cell>
          <cell r="T2836">
            <v>0</v>
          </cell>
          <cell r="U2836">
            <v>0</v>
          </cell>
          <cell r="V2836">
            <v>0</v>
          </cell>
          <cell r="W2836">
            <v>0</v>
          </cell>
          <cell r="X2836">
            <v>0</v>
          </cell>
          <cell r="Y2836">
            <v>0</v>
          </cell>
          <cell r="Z2836">
            <v>0</v>
          </cell>
          <cell r="AA2836">
            <v>0</v>
          </cell>
          <cell r="AB2836">
            <v>0</v>
          </cell>
          <cell r="AC2836">
            <v>0</v>
          </cell>
          <cell r="AD2836">
            <v>0</v>
          </cell>
          <cell r="AE2836">
            <v>0</v>
          </cell>
          <cell r="AF2836">
            <v>0</v>
          </cell>
          <cell r="AG2836">
            <v>0</v>
          </cell>
          <cell r="AH2836">
            <v>0</v>
          </cell>
          <cell r="AI2836">
            <v>0</v>
          </cell>
        </row>
        <row r="2837">
          <cell r="C2837" t="str">
            <v>SL1164600</v>
          </cell>
          <cell r="D2837">
            <v>0</v>
          </cell>
          <cell r="E2837">
            <v>0</v>
          </cell>
          <cell r="F2837">
            <v>0</v>
          </cell>
          <cell r="G2837">
            <v>0</v>
          </cell>
          <cell r="J2837">
            <v>0</v>
          </cell>
          <cell r="K2837">
            <v>0</v>
          </cell>
          <cell r="L2837">
            <v>0</v>
          </cell>
          <cell r="M2837">
            <v>0</v>
          </cell>
          <cell r="N2837">
            <v>0</v>
          </cell>
          <cell r="O2837">
            <v>0</v>
          </cell>
          <cell r="P2837">
            <v>0</v>
          </cell>
          <cell r="Q2837">
            <v>0</v>
          </cell>
          <cell r="R2837">
            <v>0</v>
          </cell>
          <cell r="S2837">
            <v>0</v>
          </cell>
          <cell r="T2837">
            <v>0</v>
          </cell>
          <cell r="U2837">
            <v>0</v>
          </cell>
          <cell r="V2837">
            <v>0</v>
          </cell>
          <cell r="W2837">
            <v>0</v>
          </cell>
          <cell r="X2837">
            <v>0</v>
          </cell>
          <cell r="Y2837">
            <v>0</v>
          </cell>
          <cell r="Z2837">
            <v>0</v>
          </cell>
          <cell r="AA2837">
            <v>0</v>
          </cell>
          <cell r="AB2837">
            <v>0</v>
          </cell>
          <cell r="AC2837">
            <v>0</v>
          </cell>
          <cell r="AD2837">
            <v>0</v>
          </cell>
          <cell r="AE2837">
            <v>0</v>
          </cell>
          <cell r="AF2837">
            <v>0</v>
          </cell>
          <cell r="AG2837">
            <v>0</v>
          </cell>
          <cell r="AH2837">
            <v>0</v>
          </cell>
          <cell r="AI2837">
            <v>0</v>
          </cell>
        </row>
        <row r="2838">
          <cell r="C2838" t="str">
            <v>SL1164700</v>
          </cell>
          <cell r="D2838">
            <v>0</v>
          </cell>
          <cell r="E2838">
            <v>0</v>
          </cell>
          <cell r="F2838">
            <v>0</v>
          </cell>
          <cell r="G2838">
            <v>0</v>
          </cell>
          <cell r="J2838">
            <v>0</v>
          </cell>
          <cell r="K2838">
            <v>0</v>
          </cell>
          <cell r="L2838">
            <v>0</v>
          </cell>
          <cell r="M2838">
            <v>0</v>
          </cell>
          <cell r="N2838">
            <v>0</v>
          </cell>
          <cell r="O2838">
            <v>0</v>
          </cell>
          <cell r="P2838">
            <v>0</v>
          </cell>
          <cell r="Q2838">
            <v>0</v>
          </cell>
          <cell r="R2838">
            <v>0</v>
          </cell>
          <cell r="S2838">
            <v>0</v>
          </cell>
          <cell r="T2838">
            <v>0</v>
          </cell>
          <cell r="U2838">
            <v>0</v>
          </cell>
          <cell r="V2838">
            <v>0</v>
          </cell>
          <cell r="W2838">
            <v>0</v>
          </cell>
          <cell r="X2838">
            <v>0</v>
          </cell>
          <cell r="Y2838">
            <v>0</v>
          </cell>
          <cell r="Z2838">
            <v>0</v>
          </cell>
          <cell r="AA2838">
            <v>0</v>
          </cell>
          <cell r="AB2838">
            <v>0</v>
          </cell>
          <cell r="AC2838">
            <v>0</v>
          </cell>
          <cell r="AD2838">
            <v>0</v>
          </cell>
          <cell r="AE2838">
            <v>0</v>
          </cell>
          <cell r="AF2838">
            <v>0</v>
          </cell>
          <cell r="AG2838">
            <v>0</v>
          </cell>
          <cell r="AH2838">
            <v>0</v>
          </cell>
          <cell r="AI2838">
            <v>0</v>
          </cell>
        </row>
        <row r="2839">
          <cell r="C2839" t="str">
            <v>SL1164800</v>
          </cell>
          <cell r="D2839">
            <v>0</v>
          </cell>
          <cell r="E2839">
            <v>0</v>
          </cell>
          <cell r="F2839">
            <v>0</v>
          </cell>
          <cell r="G2839">
            <v>0</v>
          </cell>
          <cell r="J2839">
            <v>0</v>
          </cell>
          <cell r="K2839">
            <v>0</v>
          </cell>
          <cell r="L2839">
            <v>0</v>
          </cell>
          <cell r="M2839">
            <v>0</v>
          </cell>
          <cell r="N2839">
            <v>0</v>
          </cell>
          <cell r="O2839">
            <v>0</v>
          </cell>
          <cell r="P2839">
            <v>0</v>
          </cell>
          <cell r="Q2839">
            <v>0</v>
          </cell>
          <cell r="R2839">
            <v>0</v>
          </cell>
          <cell r="S2839">
            <v>0</v>
          </cell>
          <cell r="T2839">
            <v>0</v>
          </cell>
          <cell r="U2839">
            <v>0</v>
          </cell>
          <cell r="V2839">
            <v>0</v>
          </cell>
          <cell r="W2839">
            <v>0</v>
          </cell>
          <cell r="X2839">
            <v>0</v>
          </cell>
          <cell r="Y2839">
            <v>0</v>
          </cell>
          <cell r="Z2839">
            <v>0</v>
          </cell>
          <cell r="AA2839">
            <v>0</v>
          </cell>
          <cell r="AB2839">
            <v>0</v>
          </cell>
          <cell r="AC2839">
            <v>0</v>
          </cell>
          <cell r="AD2839">
            <v>0</v>
          </cell>
          <cell r="AE2839">
            <v>0</v>
          </cell>
          <cell r="AF2839">
            <v>0</v>
          </cell>
          <cell r="AG2839">
            <v>0</v>
          </cell>
          <cell r="AH2839">
            <v>0</v>
          </cell>
          <cell r="AI2839">
            <v>0</v>
          </cell>
        </row>
        <row r="2840">
          <cell r="C2840" t="str">
            <v>SL1164900</v>
          </cell>
          <cell r="D2840">
            <v>0</v>
          </cell>
          <cell r="E2840">
            <v>0</v>
          </cell>
          <cell r="F2840">
            <v>0</v>
          </cell>
          <cell r="G2840">
            <v>0</v>
          </cell>
          <cell r="J2840">
            <v>0</v>
          </cell>
          <cell r="K2840">
            <v>0</v>
          </cell>
          <cell r="L2840">
            <v>0</v>
          </cell>
          <cell r="M2840">
            <v>0</v>
          </cell>
          <cell r="N2840">
            <v>0</v>
          </cell>
          <cell r="O2840">
            <v>0</v>
          </cell>
          <cell r="P2840">
            <v>0</v>
          </cell>
          <cell r="Q2840">
            <v>0</v>
          </cell>
          <cell r="R2840">
            <v>0</v>
          </cell>
          <cell r="S2840">
            <v>0</v>
          </cell>
          <cell r="T2840">
            <v>0</v>
          </cell>
          <cell r="U2840">
            <v>0</v>
          </cell>
          <cell r="V2840">
            <v>0</v>
          </cell>
          <cell r="W2840">
            <v>0</v>
          </cell>
          <cell r="X2840">
            <v>0</v>
          </cell>
          <cell r="Y2840">
            <v>0</v>
          </cell>
          <cell r="Z2840">
            <v>0</v>
          </cell>
          <cell r="AA2840">
            <v>0</v>
          </cell>
          <cell r="AB2840">
            <v>0</v>
          </cell>
          <cell r="AC2840">
            <v>0</v>
          </cell>
          <cell r="AD2840">
            <v>0</v>
          </cell>
          <cell r="AE2840">
            <v>0</v>
          </cell>
          <cell r="AF2840">
            <v>0</v>
          </cell>
          <cell r="AG2840">
            <v>0</v>
          </cell>
          <cell r="AH2840">
            <v>0</v>
          </cell>
          <cell r="AI2840">
            <v>0</v>
          </cell>
        </row>
        <row r="2841">
          <cell r="C2841" t="str">
            <v>SL1165000</v>
          </cell>
          <cell r="D2841">
            <v>0</v>
          </cell>
          <cell r="E2841">
            <v>0</v>
          </cell>
          <cell r="F2841">
            <v>0</v>
          </cell>
          <cell r="G2841">
            <v>0</v>
          </cell>
          <cell r="J2841">
            <v>0</v>
          </cell>
          <cell r="K2841">
            <v>0</v>
          </cell>
          <cell r="L2841">
            <v>0</v>
          </cell>
          <cell r="M2841">
            <v>0</v>
          </cell>
          <cell r="N2841">
            <v>0</v>
          </cell>
          <cell r="O2841">
            <v>0</v>
          </cell>
          <cell r="P2841">
            <v>0</v>
          </cell>
          <cell r="Q2841">
            <v>0</v>
          </cell>
          <cell r="R2841">
            <v>0</v>
          </cell>
          <cell r="S2841">
            <v>0</v>
          </cell>
          <cell r="T2841">
            <v>0</v>
          </cell>
          <cell r="U2841">
            <v>0</v>
          </cell>
          <cell r="V2841">
            <v>0</v>
          </cell>
          <cell r="W2841">
            <v>0</v>
          </cell>
          <cell r="X2841">
            <v>0</v>
          </cell>
          <cell r="Y2841">
            <v>0</v>
          </cell>
          <cell r="Z2841">
            <v>0</v>
          </cell>
          <cell r="AA2841">
            <v>0</v>
          </cell>
          <cell r="AB2841">
            <v>0</v>
          </cell>
          <cell r="AC2841">
            <v>0</v>
          </cell>
          <cell r="AD2841">
            <v>0</v>
          </cell>
          <cell r="AE2841">
            <v>0</v>
          </cell>
          <cell r="AF2841">
            <v>0</v>
          </cell>
          <cell r="AG2841">
            <v>0</v>
          </cell>
          <cell r="AH2841">
            <v>0</v>
          </cell>
          <cell r="AI2841">
            <v>0</v>
          </cell>
        </row>
        <row r="2842">
          <cell r="C2842" t="str">
            <v>SL1165100</v>
          </cell>
          <cell r="D2842">
            <v>0</v>
          </cell>
          <cell r="E2842">
            <v>0</v>
          </cell>
          <cell r="F2842">
            <v>0</v>
          </cell>
          <cell r="G2842">
            <v>0</v>
          </cell>
          <cell r="J2842">
            <v>0</v>
          </cell>
          <cell r="K2842">
            <v>0</v>
          </cell>
          <cell r="L2842">
            <v>0</v>
          </cell>
          <cell r="M2842">
            <v>0</v>
          </cell>
          <cell r="N2842">
            <v>0</v>
          </cell>
          <cell r="O2842">
            <v>0</v>
          </cell>
          <cell r="P2842">
            <v>0</v>
          </cell>
          <cell r="Q2842">
            <v>0</v>
          </cell>
          <cell r="R2842">
            <v>0</v>
          </cell>
          <cell r="S2842">
            <v>0</v>
          </cell>
          <cell r="T2842">
            <v>0</v>
          </cell>
          <cell r="U2842">
            <v>0</v>
          </cell>
          <cell r="V2842">
            <v>0</v>
          </cell>
          <cell r="W2842">
            <v>0</v>
          </cell>
          <cell r="X2842">
            <v>0</v>
          </cell>
          <cell r="Y2842">
            <v>0</v>
          </cell>
          <cell r="Z2842">
            <v>0</v>
          </cell>
          <cell r="AA2842">
            <v>0</v>
          </cell>
          <cell r="AB2842">
            <v>0</v>
          </cell>
          <cell r="AC2842">
            <v>0</v>
          </cell>
          <cell r="AD2842">
            <v>0</v>
          </cell>
          <cell r="AE2842">
            <v>0</v>
          </cell>
          <cell r="AF2842">
            <v>0</v>
          </cell>
          <cell r="AG2842">
            <v>0</v>
          </cell>
          <cell r="AH2842">
            <v>0</v>
          </cell>
          <cell r="AI2842">
            <v>0</v>
          </cell>
        </row>
        <row r="2843">
          <cell r="C2843" t="str">
            <v>SL1165200</v>
          </cell>
          <cell r="D2843">
            <v>0</v>
          </cell>
          <cell r="E2843">
            <v>0</v>
          </cell>
          <cell r="F2843">
            <v>0</v>
          </cell>
          <cell r="G2843">
            <v>0</v>
          </cell>
          <cell r="J2843">
            <v>0</v>
          </cell>
          <cell r="K2843">
            <v>0</v>
          </cell>
          <cell r="L2843">
            <v>0</v>
          </cell>
          <cell r="M2843">
            <v>0</v>
          </cell>
          <cell r="N2843">
            <v>0</v>
          </cell>
          <cell r="O2843">
            <v>0</v>
          </cell>
          <cell r="P2843">
            <v>0</v>
          </cell>
          <cell r="Q2843">
            <v>0</v>
          </cell>
          <cell r="R2843">
            <v>0</v>
          </cell>
          <cell r="S2843">
            <v>0</v>
          </cell>
          <cell r="T2843">
            <v>0</v>
          </cell>
          <cell r="U2843">
            <v>0</v>
          </cell>
          <cell r="V2843">
            <v>0</v>
          </cell>
          <cell r="W2843">
            <v>0</v>
          </cell>
          <cell r="X2843">
            <v>0</v>
          </cell>
          <cell r="Y2843">
            <v>0</v>
          </cell>
          <cell r="Z2843">
            <v>0</v>
          </cell>
          <cell r="AA2843">
            <v>0</v>
          </cell>
          <cell r="AB2843">
            <v>0</v>
          </cell>
          <cell r="AC2843">
            <v>0</v>
          </cell>
          <cell r="AD2843">
            <v>0</v>
          </cell>
          <cell r="AE2843">
            <v>0</v>
          </cell>
          <cell r="AF2843">
            <v>0</v>
          </cell>
          <cell r="AG2843">
            <v>0</v>
          </cell>
          <cell r="AH2843">
            <v>0</v>
          </cell>
          <cell r="AI2843">
            <v>0</v>
          </cell>
        </row>
        <row r="2844">
          <cell r="C2844" t="str">
            <v>SL1165300</v>
          </cell>
          <cell r="D2844">
            <v>0</v>
          </cell>
          <cell r="E2844">
            <v>0</v>
          </cell>
          <cell r="F2844">
            <v>0</v>
          </cell>
          <cell r="G2844">
            <v>0</v>
          </cell>
          <cell r="J2844">
            <v>0</v>
          </cell>
          <cell r="K2844">
            <v>0</v>
          </cell>
          <cell r="L2844">
            <v>0</v>
          </cell>
          <cell r="M2844">
            <v>0</v>
          </cell>
          <cell r="N2844">
            <v>0</v>
          </cell>
          <cell r="O2844">
            <v>0</v>
          </cell>
          <cell r="P2844">
            <v>0</v>
          </cell>
          <cell r="Q2844">
            <v>0</v>
          </cell>
          <cell r="R2844">
            <v>0</v>
          </cell>
          <cell r="S2844">
            <v>0</v>
          </cell>
          <cell r="T2844">
            <v>0</v>
          </cell>
          <cell r="U2844">
            <v>0</v>
          </cell>
          <cell r="V2844">
            <v>0</v>
          </cell>
          <cell r="W2844">
            <v>0</v>
          </cell>
          <cell r="X2844">
            <v>0</v>
          </cell>
          <cell r="Y2844">
            <v>0</v>
          </cell>
          <cell r="Z2844">
            <v>0</v>
          </cell>
          <cell r="AA2844">
            <v>0</v>
          </cell>
          <cell r="AB2844">
            <v>0</v>
          </cell>
          <cell r="AC2844">
            <v>0</v>
          </cell>
          <cell r="AD2844">
            <v>0</v>
          </cell>
          <cell r="AE2844">
            <v>0</v>
          </cell>
          <cell r="AF2844">
            <v>0</v>
          </cell>
          <cell r="AG2844">
            <v>0</v>
          </cell>
          <cell r="AH2844">
            <v>0</v>
          </cell>
          <cell r="AI2844">
            <v>0</v>
          </cell>
        </row>
        <row r="2845">
          <cell r="C2845" t="str">
            <v>SL1165400</v>
          </cell>
          <cell r="D2845">
            <v>0</v>
          </cell>
          <cell r="E2845">
            <v>0</v>
          </cell>
          <cell r="F2845">
            <v>0</v>
          </cell>
          <cell r="G2845">
            <v>0</v>
          </cell>
          <cell r="J2845">
            <v>0</v>
          </cell>
          <cell r="K2845">
            <v>0</v>
          </cell>
          <cell r="L2845">
            <v>0</v>
          </cell>
          <cell r="M2845">
            <v>0</v>
          </cell>
          <cell r="N2845">
            <v>0</v>
          </cell>
          <cell r="O2845">
            <v>0</v>
          </cell>
          <cell r="P2845">
            <v>0</v>
          </cell>
          <cell r="Q2845">
            <v>0</v>
          </cell>
          <cell r="R2845">
            <v>0</v>
          </cell>
          <cell r="S2845">
            <v>0</v>
          </cell>
          <cell r="T2845">
            <v>0</v>
          </cell>
          <cell r="U2845">
            <v>0</v>
          </cell>
          <cell r="V2845">
            <v>0</v>
          </cell>
          <cell r="W2845">
            <v>0</v>
          </cell>
          <cell r="X2845">
            <v>0</v>
          </cell>
          <cell r="Y2845">
            <v>0</v>
          </cell>
          <cell r="Z2845">
            <v>0</v>
          </cell>
          <cell r="AA2845">
            <v>0</v>
          </cell>
          <cell r="AB2845">
            <v>0</v>
          </cell>
          <cell r="AC2845">
            <v>0</v>
          </cell>
          <cell r="AD2845">
            <v>0</v>
          </cell>
          <cell r="AE2845">
            <v>0</v>
          </cell>
          <cell r="AF2845">
            <v>0</v>
          </cell>
          <cell r="AG2845">
            <v>0</v>
          </cell>
          <cell r="AH2845">
            <v>0</v>
          </cell>
          <cell r="AI2845">
            <v>0</v>
          </cell>
        </row>
        <row r="2846">
          <cell r="C2846" t="str">
            <v>SL1165500</v>
          </cell>
          <cell r="D2846">
            <v>0</v>
          </cell>
          <cell r="E2846">
            <v>0</v>
          </cell>
          <cell r="F2846">
            <v>0</v>
          </cell>
          <cell r="G2846">
            <v>0</v>
          </cell>
          <cell r="J2846">
            <v>0</v>
          </cell>
          <cell r="K2846">
            <v>0</v>
          </cell>
          <cell r="L2846">
            <v>0</v>
          </cell>
          <cell r="M2846">
            <v>0</v>
          </cell>
          <cell r="N2846">
            <v>0</v>
          </cell>
          <cell r="O2846">
            <v>0</v>
          </cell>
          <cell r="P2846">
            <v>0</v>
          </cell>
          <cell r="Q2846">
            <v>0</v>
          </cell>
          <cell r="R2846">
            <v>0</v>
          </cell>
          <cell r="S2846">
            <v>0</v>
          </cell>
          <cell r="T2846">
            <v>0</v>
          </cell>
          <cell r="U2846">
            <v>0</v>
          </cell>
          <cell r="V2846">
            <v>0</v>
          </cell>
          <cell r="W2846">
            <v>0</v>
          </cell>
          <cell r="X2846">
            <v>0</v>
          </cell>
          <cell r="Y2846">
            <v>0</v>
          </cell>
          <cell r="Z2846">
            <v>0</v>
          </cell>
          <cell r="AA2846">
            <v>0</v>
          </cell>
          <cell r="AB2846">
            <v>0</v>
          </cell>
          <cell r="AC2846">
            <v>0</v>
          </cell>
          <cell r="AD2846">
            <v>0</v>
          </cell>
          <cell r="AE2846">
            <v>0</v>
          </cell>
          <cell r="AF2846">
            <v>0</v>
          </cell>
          <cell r="AG2846">
            <v>0</v>
          </cell>
          <cell r="AH2846">
            <v>0</v>
          </cell>
          <cell r="AI2846">
            <v>0</v>
          </cell>
        </row>
        <row r="2847">
          <cell r="C2847" t="str">
            <v>SL1165600</v>
          </cell>
          <cell r="D2847">
            <v>0</v>
          </cell>
          <cell r="E2847">
            <v>0</v>
          </cell>
          <cell r="F2847">
            <v>0</v>
          </cell>
          <cell r="G2847">
            <v>0</v>
          </cell>
          <cell r="J2847">
            <v>0</v>
          </cell>
          <cell r="K2847">
            <v>0</v>
          </cell>
          <cell r="L2847">
            <v>0</v>
          </cell>
          <cell r="M2847">
            <v>0</v>
          </cell>
          <cell r="N2847">
            <v>0</v>
          </cell>
          <cell r="O2847">
            <v>0</v>
          </cell>
          <cell r="P2847">
            <v>0</v>
          </cell>
          <cell r="Q2847">
            <v>0</v>
          </cell>
          <cell r="R2847">
            <v>0</v>
          </cell>
          <cell r="S2847">
            <v>0</v>
          </cell>
          <cell r="T2847">
            <v>0</v>
          </cell>
          <cell r="U2847">
            <v>0</v>
          </cell>
          <cell r="V2847">
            <v>0</v>
          </cell>
          <cell r="W2847">
            <v>0</v>
          </cell>
          <cell r="X2847">
            <v>0</v>
          </cell>
          <cell r="Y2847">
            <v>0</v>
          </cell>
          <cell r="Z2847">
            <v>0</v>
          </cell>
          <cell r="AA2847">
            <v>0</v>
          </cell>
          <cell r="AB2847">
            <v>0</v>
          </cell>
          <cell r="AC2847">
            <v>0</v>
          </cell>
          <cell r="AD2847">
            <v>0</v>
          </cell>
          <cell r="AE2847">
            <v>0</v>
          </cell>
          <cell r="AF2847">
            <v>0</v>
          </cell>
          <cell r="AG2847">
            <v>0</v>
          </cell>
          <cell r="AH2847">
            <v>0</v>
          </cell>
          <cell r="AI2847">
            <v>0</v>
          </cell>
        </row>
        <row r="2848">
          <cell r="C2848" t="str">
            <v>SL1165700</v>
          </cell>
          <cell r="D2848">
            <v>0</v>
          </cell>
          <cell r="E2848">
            <v>0</v>
          </cell>
          <cell r="F2848">
            <v>0</v>
          </cell>
          <cell r="G2848">
            <v>0</v>
          </cell>
          <cell r="J2848">
            <v>0</v>
          </cell>
          <cell r="K2848">
            <v>0</v>
          </cell>
          <cell r="L2848">
            <v>0</v>
          </cell>
          <cell r="M2848">
            <v>0</v>
          </cell>
          <cell r="N2848">
            <v>0</v>
          </cell>
          <cell r="O2848">
            <v>0</v>
          </cell>
          <cell r="P2848">
            <v>0</v>
          </cell>
          <cell r="Q2848">
            <v>0</v>
          </cell>
          <cell r="R2848">
            <v>0</v>
          </cell>
          <cell r="S2848">
            <v>0</v>
          </cell>
          <cell r="T2848">
            <v>0</v>
          </cell>
          <cell r="U2848">
            <v>0</v>
          </cell>
          <cell r="V2848">
            <v>0</v>
          </cell>
          <cell r="W2848">
            <v>0</v>
          </cell>
          <cell r="X2848">
            <v>0</v>
          </cell>
          <cell r="Y2848">
            <v>0</v>
          </cell>
          <cell r="Z2848">
            <v>0</v>
          </cell>
          <cell r="AA2848">
            <v>0</v>
          </cell>
          <cell r="AB2848">
            <v>0</v>
          </cell>
          <cell r="AC2848">
            <v>0</v>
          </cell>
          <cell r="AD2848">
            <v>0</v>
          </cell>
          <cell r="AE2848">
            <v>0</v>
          </cell>
          <cell r="AF2848">
            <v>0</v>
          </cell>
          <cell r="AG2848">
            <v>0</v>
          </cell>
          <cell r="AH2848">
            <v>0</v>
          </cell>
          <cell r="AI2848">
            <v>0</v>
          </cell>
        </row>
        <row r="2849">
          <cell r="C2849" t="str">
            <v>SL1165800</v>
          </cell>
          <cell r="D2849">
            <v>0</v>
          </cell>
          <cell r="E2849">
            <v>0</v>
          </cell>
          <cell r="F2849">
            <v>0</v>
          </cell>
          <cell r="G2849">
            <v>0</v>
          </cell>
          <cell r="J2849">
            <v>0</v>
          </cell>
          <cell r="K2849">
            <v>0</v>
          </cell>
          <cell r="L2849">
            <v>0</v>
          </cell>
          <cell r="M2849">
            <v>0</v>
          </cell>
          <cell r="N2849">
            <v>0</v>
          </cell>
          <cell r="O2849">
            <v>0</v>
          </cell>
          <cell r="P2849">
            <v>0</v>
          </cell>
          <cell r="Q2849">
            <v>0</v>
          </cell>
          <cell r="R2849">
            <v>0</v>
          </cell>
          <cell r="S2849">
            <v>0</v>
          </cell>
          <cell r="T2849">
            <v>0</v>
          </cell>
          <cell r="U2849">
            <v>0</v>
          </cell>
          <cell r="V2849">
            <v>0</v>
          </cell>
          <cell r="W2849">
            <v>0</v>
          </cell>
          <cell r="X2849">
            <v>0</v>
          </cell>
          <cell r="Y2849">
            <v>0</v>
          </cell>
          <cell r="Z2849">
            <v>0</v>
          </cell>
          <cell r="AA2849">
            <v>0</v>
          </cell>
          <cell r="AB2849">
            <v>0</v>
          </cell>
          <cell r="AC2849">
            <v>0</v>
          </cell>
          <cell r="AD2849">
            <v>0</v>
          </cell>
          <cell r="AE2849">
            <v>0</v>
          </cell>
          <cell r="AF2849">
            <v>0</v>
          </cell>
          <cell r="AG2849">
            <v>0</v>
          </cell>
          <cell r="AH2849">
            <v>0</v>
          </cell>
          <cell r="AI2849">
            <v>0</v>
          </cell>
        </row>
        <row r="2850">
          <cell r="C2850" t="str">
            <v>SL1165900</v>
          </cell>
          <cell r="D2850">
            <v>0</v>
          </cell>
          <cell r="E2850">
            <v>0</v>
          </cell>
          <cell r="F2850">
            <v>0</v>
          </cell>
          <cell r="G2850">
            <v>0</v>
          </cell>
          <cell r="J2850">
            <v>0</v>
          </cell>
          <cell r="K2850">
            <v>0</v>
          </cell>
          <cell r="L2850">
            <v>0</v>
          </cell>
          <cell r="M2850">
            <v>0</v>
          </cell>
          <cell r="N2850">
            <v>0</v>
          </cell>
          <cell r="O2850">
            <v>0</v>
          </cell>
          <cell r="P2850">
            <v>0</v>
          </cell>
          <cell r="Q2850">
            <v>0</v>
          </cell>
          <cell r="R2850">
            <v>0</v>
          </cell>
          <cell r="S2850">
            <v>0</v>
          </cell>
          <cell r="T2850">
            <v>0</v>
          </cell>
          <cell r="U2850">
            <v>0</v>
          </cell>
          <cell r="V2850">
            <v>0</v>
          </cell>
          <cell r="W2850">
            <v>0</v>
          </cell>
          <cell r="X2850">
            <v>0</v>
          </cell>
          <cell r="Y2850">
            <v>0</v>
          </cell>
          <cell r="Z2850">
            <v>0</v>
          </cell>
          <cell r="AA2850">
            <v>0</v>
          </cell>
          <cell r="AB2850">
            <v>0</v>
          </cell>
          <cell r="AC2850">
            <v>0</v>
          </cell>
          <cell r="AD2850">
            <v>0</v>
          </cell>
          <cell r="AE2850">
            <v>0</v>
          </cell>
          <cell r="AF2850">
            <v>0</v>
          </cell>
          <cell r="AG2850">
            <v>0</v>
          </cell>
          <cell r="AH2850">
            <v>0</v>
          </cell>
          <cell r="AI2850">
            <v>0</v>
          </cell>
        </row>
        <row r="2851">
          <cell r="C2851" t="str">
            <v>SL1166000</v>
          </cell>
          <cell r="D2851">
            <v>0</v>
          </cell>
          <cell r="E2851">
            <v>0</v>
          </cell>
          <cell r="F2851">
            <v>0</v>
          </cell>
          <cell r="G2851">
            <v>0</v>
          </cell>
          <cell r="J2851">
            <v>0</v>
          </cell>
          <cell r="K2851">
            <v>0</v>
          </cell>
          <cell r="L2851">
            <v>0</v>
          </cell>
          <cell r="M2851">
            <v>0</v>
          </cell>
          <cell r="N2851">
            <v>0</v>
          </cell>
          <cell r="O2851">
            <v>0</v>
          </cell>
          <cell r="P2851">
            <v>0</v>
          </cell>
          <cell r="Q2851">
            <v>0</v>
          </cell>
          <cell r="R2851">
            <v>0</v>
          </cell>
          <cell r="S2851">
            <v>0</v>
          </cell>
          <cell r="T2851">
            <v>0</v>
          </cell>
          <cell r="U2851">
            <v>0</v>
          </cell>
          <cell r="V2851">
            <v>0</v>
          </cell>
          <cell r="W2851">
            <v>0</v>
          </cell>
          <cell r="X2851">
            <v>0</v>
          </cell>
          <cell r="Y2851">
            <v>0</v>
          </cell>
          <cell r="Z2851">
            <v>0</v>
          </cell>
          <cell r="AA2851">
            <v>0</v>
          </cell>
          <cell r="AB2851">
            <v>0</v>
          </cell>
          <cell r="AC2851">
            <v>0</v>
          </cell>
          <cell r="AD2851">
            <v>0</v>
          </cell>
          <cell r="AE2851">
            <v>0</v>
          </cell>
          <cell r="AF2851">
            <v>0</v>
          </cell>
          <cell r="AG2851">
            <v>0</v>
          </cell>
          <cell r="AH2851">
            <v>0</v>
          </cell>
          <cell r="AI2851">
            <v>0</v>
          </cell>
        </row>
        <row r="2852">
          <cell r="C2852" t="str">
            <v>SL1166100</v>
          </cell>
          <cell r="D2852">
            <v>0</v>
          </cell>
          <cell r="E2852">
            <v>0</v>
          </cell>
          <cell r="F2852">
            <v>0</v>
          </cell>
          <cell r="G2852">
            <v>0</v>
          </cell>
          <cell r="J2852">
            <v>0</v>
          </cell>
          <cell r="K2852">
            <v>0</v>
          </cell>
          <cell r="L2852">
            <v>0</v>
          </cell>
          <cell r="M2852">
            <v>0</v>
          </cell>
          <cell r="N2852">
            <v>0</v>
          </cell>
          <cell r="O2852">
            <v>0</v>
          </cell>
          <cell r="P2852">
            <v>0</v>
          </cell>
          <cell r="Q2852">
            <v>0</v>
          </cell>
          <cell r="R2852">
            <v>0</v>
          </cell>
          <cell r="S2852">
            <v>0</v>
          </cell>
          <cell r="T2852">
            <v>0</v>
          </cell>
          <cell r="U2852">
            <v>0</v>
          </cell>
          <cell r="V2852">
            <v>0</v>
          </cell>
          <cell r="W2852">
            <v>0</v>
          </cell>
          <cell r="X2852">
            <v>0</v>
          </cell>
          <cell r="Y2852">
            <v>0</v>
          </cell>
          <cell r="Z2852">
            <v>0</v>
          </cell>
          <cell r="AA2852">
            <v>0</v>
          </cell>
          <cell r="AB2852">
            <v>0</v>
          </cell>
          <cell r="AC2852">
            <v>0</v>
          </cell>
          <cell r="AD2852">
            <v>0</v>
          </cell>
          <cell r="AE2852">
            <v>0</v>
          </cell>
          <cell r="AF2852">
            <v>0</v>
          </cell>
          <cell r="AG2852">
            <v>0</v>
          </cell>
          <cell r="AH2852">
            <v>0</v>
          </cell>
          <cell r="AI2852">
            <v>0</v>
          </cell>
        </row>
        <row r="2853">
          <cell r="C2853" t="str">
            <v>SL1166200</v>
          </cell>
          <cell r="D2853">
            <v>0</v>
          </cell>
          <cell r="E2853">
            <v>0</v>
          </cell>
          <cell r="F2853">
            <v>0</v>
          </cell>
          <cell r="G2853">
            <v>0</v>
          </cell>
          <cell r="J2853">
            <v>0</v>
          </cell>
          <cell r="K2853">
            <v>0</v>
          </cell>
          <cell r="L2853">
            <v>0</v>
          </cell>
          <cell r="M2853">
            <v>0</v>
          </cell>
          <cell r="N2853">
            <v>0</v>
          </cell>
          <cell r="O2853">
            <v>0</v>
          </cell>
          <cell r="P2853">
            <v>0</v>
          </cell>
          <cell r="Q2853">
            <v>0</v>
          </cell>
          <cell r="R2853">
            <v>0</v>
          </cell>
          <cell r="S2853">
            <v>0</v>
          </cell>
          <cell r="T2853">
            <v>0</v>
          </cell>
          <cell r="U2853">
            <v>0</v>
          </cell>
          <cell r="V2853">
            <v>0</v>
          </cell>
          <cell r="W2853">
            <v>0</v>
          </cell>
          <cell r="X2853">
            <v>0</v>
          </cell>
          <cell r="Y2853">
            <v>0</v>
          </cell>
          <cell r="Z2853">
            <v>0</v>
          </cell>
          <cell r="AA2853">
            <v>0</v>
          </cell>
          <cell r="AB2853">
            <v>0</v>
          </cell>
          <cell r="AC2853">
            <v>0</v>
          </cell>
          <cell r="AD2853">
            <v>0</v>
          </cell>
          <cell r="AE2853">
            <v>0</v>
          </cell>
          <cell r="AF2853">
            <v>0</v>
          </cell>
          <cell r="AG2853">
            <v>0</v>
          </cell>
          <cell r="AH2853">
            <v>0</v>
          </cell>
          <cell r="AI2853">
            <v>0</v>
          </cell>
        </row>
        <row r="2854">
          <cell r="C2854" t="str">
            <v>SL1166300</v>
          </cell>
          <cell r="D2854">
            <v>0</v>
          </cell>
          <cell r="E2854">
            <v>0</v>
          </cell>
          <cell r="F2854">
            <v>0</v>
          </cell>
          <cell r="G2854">
            <v>0</v>
          </cell>
          <cell r="J2854">
            <v>0</v>
          </cell>
          <cell r="K2854">
            <v>0</v>
          </cell>
          <cell r="L2854">
            <v>0</v>
          </cell>
          <cell r="M2854">
            <v>0</v>
          </cell>
          <cell r="N2854">
            <v>0</v>
          </cell>
          <cell r="O2854">
            <v>0</v>
          </cell>
          <cell r="P2854">
            <v>0</v>
          </cell>
          <cell r="Q2854">
            <v>0</v>
          </cell>
          <cell r="R2854">
            <v>0</v>
          </cell>
          <cell r="S2854">
            <v>0</v>
          </cell>
          <cell r="T2854">
            <v>0</v>
          </cell>
          <cell r="U2854">
            <v>0</v>
          </cell>
          <cell r="V2854">
            <v>0</v>
          </cell>
          <cell r="W2854">
            <v>0</v>
          </cell>
          <cell r="X2854">
            <v>0</v>
          </cell>
          <cell r="Y2854">
            <v>0</v>
          </cell>
          <cell r="Z2854">
            <v>0</v>
          </cell>
          <cell r="AA2854">
            <v>0</v>
          </cell>
          <cell r="AB2854">
            <v>0</v>
          </cell>
          <cell r="AC2854">
            <v>0</v>
          </cell>
          <cell r="AD2854">
            <v>0</v>
          </cell>
          <cell r="AE2854">
            <v>0</v>
          </cell>
          <cell r="AF2854">
            <v>0</v>
          </cell>
          <cell r="AG2854">
            <v>0</v>
          </cell>
          <cell r="AH2854">
            <v>0</v>
          </cell>
          <cell r="AI2854">
            <v>0</v>
          </cell>
        </row>
        <row r="2855">
          <cell r="C2855" t="str">
            <v>SL1166400</v>
          </cell>
          <cell r="D2855">
            <v>0</v>
          </cell>
          <cell r="E2855">
            <v>0</v>
          </cell>
          <cell r="F2855">
            <v>0</v>
          </cell>
          <cell r="G2855">
            <v>0</v>
          </cell>
          <cell r="J2855">
            <v>0</v>
          </cell>
          <cell r="K2855">
            <v>0</v>
          </cell>
          <cell r="L2855">
            <v>0</v>
          </cell>
          <cell r="M2855">
            <v>0</v>
          </cell>
          <cell r="N2855">
            <v>0</v>
          </cell>
          <cell r="O2855">
            <v>0</v>
          </cell>
          <cell r="P2855">
            <v>0</v>
          </cell>
          <cell r="Q2855">
            <v>0</v>
          </cell>
          <cell r="R2855">
            <v>0</v>
          </cell>
          <cell r="S2855">
            <v>0</v>
          </cell>
          <cell r="T2855">
            <v>0</v>
          </cell>
          <cell r="U2855">
            <v>0</v>
          </cell>
          <cell r="V2855">
            <v>0</v>
          </cell>
          <cell r="W2855">
            <v>0</v>
          </cell>
          <cell r="X2855">
            <v>0</v>
          </cell>
          <cell r="Y2855">
            <v>0</v>
          </cell>
          <cell r="Z2855">
            <v>0</v>
          </cell>
          <cell r="AA2855">
            <v>0</v>
          </cell>
          <cell r="AB2855">
            <v>0</v>
          </cell>
          <cell r="AC2855">
            <v>0</v>
          </cell>
          <cell r="AD2855">
            <v>0</v>
          </cell>
          <cell r="AE2855">
            <v>0</v>
          </cell>
          <cell r="AF2855">
            <v>0</v>
          </cell>
          <cell r="AG2855">
            <v>0</v>
          </cell>
          <cell r="AH2855">
            <v>0</v>
          </cell>
          <cell r="AI2855">
            <v>0</v>
          </cell>
        </row>
        <row r="2856">
          <cell r="C2856" t="str">
            <v>SL1166500</v>
          </cell>
          <cell r="D2856">
            <v>0</v>
          </cell>
          <cell r="E2856">
            <v>0</v>
          </cell>
          <cell r="F2856">
            <v>0</v>
          </cell>
          <cell r="G2856">
            <v>0</v>
          </cell>
          <cell r="J2856">
            <v>0</v>
          </cell>
          <cell r="K2856">
            <v>0</v>
          </cell>
          <cell r="L2856">
            <v>0</v>
          </cell>
          <cell r="M2856">
            <v>0</v>
          </cell>
          <cell r="N2856">
            <v>0</v>
          </cell>
          <cell r="O2856">
            <v>0</v>
          </cell>
          <cell r="P2856">
            <v>0</v>
          </cell>
          <cell r="Q2856">
            <v>0</v>
          </cell>
          <cell r="R2856">
            <v>0</v>
          </cell>
          <cell r="S2856">
            <v>0</v>
          </cell>
          <cell r="T2856">
            <v>0</v>
          </cell>
          <cell r="U2856">
            <v>0</v>
          </cell>
          <cell r="V2856">
            <v>0</v>
          </cell>
          <cell r="W2856">
            <v>0</v>
          </cell>
          <cell r="X2856">
            <v>0</v>
          </cell>
          <cell r="Y2856">
            <v>0</v>
          </cell>
          <cell r="Z2856">
            <v>0</v>
          </cell>
          <cell r="AA2856">
            <v>0</v>
          </cell>
          <cell r="AB2856">
            <v>0</v>
          </cell>
          <cell r="AC2856">
            <v>0</v>
          </cell>
          <cell r="AD2856">
            <v>0</v>
          </cell>
          <cell r="AE2856">
            <v>0</v>
          </cell>
          <cell r="AF2856">
            <v>0</v>
          </cell>
          <cell r="AG2856">
            <v>0</v>
          </cell>
          <cell r="AH2856">
            <v>0</v>
          </cell>
          <cell r="AI2856">
            <v>0</v>
          </cell>
        </row>
        <row r="2857">
          <cell r="C2857" t="str">
            <v>SL1166600</v>
          </cell>
          <cell r="D2857">
            <v>0</v>
          </cell>
          <cell r="E2857">
            <v>0</v>
          </cell>
          <cell r="F2857">
            <v>0</v>
          </cell>
          <cell r="G2857">
            <v>0</v>
          </cell>
          <cell r="J2857">
            <v>0</v>
          </cell>
          <cell r="K2857">
            <v>0</v>
          </cell>
          <cell r="L2857">
            <v>0</v>
          </cell>
          <cell r="M2857">
            <v>0</v>
          </cell>
          <cell r="N2857">
            <v>0</v>
          </cell>
          <cell r="O2857">
            <v>0</v>
          </cell>
          <cell r="P2857">
            <v>0</v>
          </cell>
          <cell r="Q2857">
            <v>0</v>
          </cell>
          <cell r="R2857">
            <v>0</v>
          </cell>
          <cell r="S2857">
            <v>0</v>
          </cell>
          <cell r="T2857">
            <v>0</v>
          </cell>
          <cell r="U2857">
            <v>0</v>
          </cell>
          <cell r="V2857">
            <v>0</v>
          </cell>
          <cell r="W2857">
            <v>0</v>
          </cell>
          <cell r="X2857">
            <v>0</v>
          </cell>
          <cell r="Y2857">
            <v>0</v>
          </cell>
          <cell r="Z2857">
            <v>0</v>
          </cell>
          <cell r="AA2857">
            <v>0</v>
          </cell>
          <cell r="AB2857">
            <v>0</v>
          </cell>
          <cell r="AC2857">
            <v>0</v>
          </cell>
          <cell r="AD2857">
            <v>0</v>
          </cell>
          <cell r="AE2857">
            <v>0</v>
          </cell>
          <cell r="AF2857">
            <v>0</v>
          </cell>
          <cell r="AG2857">
            <v>0</v>
          </cell>
          <cell r="AH2857">
            <v>0</v>
          </cell>
          <cell r="AI2857">
            <v>0</v>
          </cell>
        </row>
        <row r="2858">
          <cell r="C2858" t="str">
            <v>SL1166700</v>
          </cell>
          <cell r="D2858">
            <v>0</v>
          </cell>
          <cell r="E2858">
            <v>0</v>
          </cell>
          <cell r="F2858">
            <v>0</v>
          </cell>
          <cell r="G2858">
            <v>0</v>
          </cell>
          <cell r="J2858">
            <v>0</v>
          </cell>
          <cell r="K2858">
            <v>0</v>
          </cell>
          <cell r="L2858">
            <v>0</v>
          </cell>
          <cell r="M2858">
            <v>0</v>
          </cell>
          <cell r="N2858">
            <v>0</v>
          </cell>
          <cell r="O2858">
            <v>0</v>
          </cell>
          <cell r="P2858">
            <v>0</v>
          </cell>
          <cell r="Q2858">
            <v>0</v>
          </cell>
          <cell r="R2858">
            <v>0</v>
          </cell>
          <cell r="S2858">
            <v>0</v>
          </cell>
          <cell r="T2858">
            <v>0</v>
          </cell>
          <cell r="U2858">
            <v>0</v>
          </cell>
          <cell r="V2858">
            <v>0</v>
          </cell>
          <cell r="W2858">
            <v>0</v>
          </cell>
          <cell r="X2858">
            <v>0</v>
          </cell>
          <cell r="Y2858">
            <v>0</v>
          </cell>
          <cell r="Z2858">
            <v>0</v>
          </cell>
          <cell r="AA2858">
            <v>0</v>
          </cell>
          <cell r="AB2858">
            <v>0</v>
          </cell>
          <cell r="AC2858">
            <v>0</v>
          </cell>
          <cell r="AD2858">
            <v>0</v>
          </cell>
          <cell r="AE2858">
            <v>0</v>
          </cell>
          <cell r="AF2858">
            <v>0</v>
          </cell>
          <cell r="AG2858">
            <v>0</v>
          </cell>
          <cell r="AH2858">
            <v>0</v>
          </cell>
          <cell r="AI2858">
            <v>0</v>
          </cell>
        </row>
        <row r="2859">
          <cell r="C2859" t="str">
            <v>SL1166800</v>
          </cell>
          <cell r="D2859">
            <v>0</v>
          </cell>
          <cell r="E2859">
            <v>0</v>
          </cell>
          <cell r="F2859">
            <v>0</v>
          </cell>
          <cell r="G2859">
            <v>0</v>
          </cell>
          <cell r="J2859">
            <v>0</v>
          </cell>
          <cell r="K2859">
            <v>0</v>
          </cell>
          <cell r="L2859">
            <v>0</v>
          </cell>
          <cell r="M2859">
            <v>0</v>
          </cell>
          <cell r="N2859">
            <v>0</v>
          </cell>
          <cell r="O2859">
            <v>0</v>
          </cell>
          <cell r="P2859">
            <v>0</v>
          </cell>
          <cell r="Q2859">
            <v>0</v>
          </cell>
          <cell r="R2859">
            <v>0</v>
          </cell>
          <cell r="S2859">
            <v>0</v>
          </cell>
          <cell r="T2859">
            <v>0</v>
          </cell>
          <cell r="U2859">
            <v>0</v>
          </cell>
          <cell r="V2859">
            <v>0</v>
          </cell>
          <cell r="W2859">
            <v>0</v>
          </cell>
          <cell r="X2859">
            <v>0</v>
          </cell>
          <cell r="Y2859">
            <v>0</v>
          </cell>
          <cell r="Z2859">
            <v>0</v>
          </cell>
          <cell r="AA2859">
            <v>0</v>
          </cell>
          <cell r="AB2859">
            <v>0</v>
          </cell>
          <cell r="AC2859">
            <v>0</v>
          </cell>
          <cell r="AD2859">
            <v>0</v>
          </cell>
          <cell r="AE2859">
            <v>0</v>
          </cell>
          <cell r="AF2859">
            <v>0</v>
          </cell>
          <cell r="AG2859">
            <v>0</v>
          </cell>
          <cell r="AH2859">
            <v>0</v>
          </cell>
          <cell r="AI2859">
            <v>0</v>
          </cell>
        </row>
        <row r="2860">
          <cell r="C2860" t="str">
            <v>SL1166900</v>
          </cell>
          <cell r="D2860">
            <v>0</v>
          </cell>
          <cell r="E2860">
            <v>0</v>
          </cell>
          <cell r="F2860">
            <v>0</v>
          </cell>
          <cell r="G2860">
            <v>0</v>
          </cell>
          <cell r="J2860">
            <v>0</v>
          </cell>
          <cell r="K2860">
            <v>0</v>
          </cell>
          <cell r="L2860">
            <v>0</v>
          </cell>
          <cell r="M2860">
            <v>0</v>
          </cell>
          <cell r="N2860">
            <v>0</v>
          </cell>
          <cell r="O2860">
            <v>0</v>
          </cell>
          <cell r="P2860">
            <v>0</v>
          </cell>
          <cell r="Q2860">
            <v>0</v>
          </cell>
          <cell r="R2860">
            <v>0</v>
          </cell>
          <cell r="S2860">
            <v>0</v>
          </cell>
          <cell r="T2860">
            <v>0</v>
          </cell>
          <cell r="U2860">
            <v>0</v>
          </cell>
          <cell r="V2860">
            <v>0</v>
          </cell>
          <cell r="W2860">
            <v>0</v>
          </cell>
          <cell r="X2860">
            <v>0</v>
          </cell>
          <cell r="Y2860">
            <v>0</v>
          </cell>
          <cell r="Z2860">
            <v>0</v>
          </cell>
          <cell r="AA2860">
            <v>0</v>
          </cell>
          <cell r="AB2860">
            <v>0</v>
          </cell>
          <cell r="AC2860">
            <v>0</v>
          </cell>
          <cell r="AD2860">
            <v>0</v>
          </cell>
          <cell r="AE2860">
            <v>0</v>
          </cell>
          <cell r="AF2860">
            <v>0</v>
          </cell>
          <cell r="AG2860">
            <v>0</v>
          </cell>
          <cell r="AH2860">
            <v>0</v>
          </cell>
          <cell r="AI2860">
            <v>0</v>
          </cell>
        </row>
        <row r="2861">
          <cell r="C2861" t="str">
            <v>SL1167000</v>
          </cell>
          <cell r="D2861">
            <v>0</v>
          </cell>
          <cell r="E2861">
            <v>0</v>
          </cell>
          <cell r="F2861">
            <v>0</v>
          </cell>
          <cell r="G2861">
            <v>0</v>
          </cell>
          <cell r="J2861">
            <v>0</v>
          </cell>
          <cell r="K2861">
            <v>0</v>
          </cell>
          <cell r="L2861">
            <v>0</v>
          </cell>
          <cell r="M2861">
            <v>0</v>
          </cell>
          <cell r="N2861">
            <v>0</v>
          </cell>
          <cell r="O2861">
            <v>0</v>
          </cell>
          <cell r="P2861">
            <v>0</v>
          </cell>
          <cell r="Q2861">
            <v>0</v>
          </cell>
          <cell r="R2861">
            <v>0</v>
          </cell>
          <cell r="S2861">
            <v>0</v>
          </cell>
          <cell r="T2861">
            <v>0</v>
          </cell>
          <cell r="U2861">
            <v>0</v>
          </cell>
          <cell r="V2861">
            <v>0</v>
          </cell>
          <cell r="W2861">
            <v>0</v>
          </cell>
          <cell r="X2861">
            <v>0</v>
          </cell>
          <cell r="Y2861">
            <v>0</v>
          </cell>
          <cell r="Z2861">
            <v>0</v>
          </cell>
          <cell r="AA2861">
            <v>0</v>
          </cell>
          <cell r="AB2861">
            <v>0</v>
          </cell>
          <cell r="AC2861">
            <v>0</v>
          </cell>
          <cell r="AD2861">
            <v>0</v>
          </cell>
          <cell r="AE2861">
            <v>0</v>
          </cell>
          <cell r="AF2861">
            <v>0</v>
          </cell>
          <cell r="AG2861">
            <v>0</v>
          </cell>
          <cell r="AH2861">
            <v>0</v>
          </cell>
          <cell r="AI2861">
            <v>0</v>
          </cell>
        </row>
        <row r="2862">
          <cell r="C2862" t="str">
            <v>SL1167100</v>
          </cell>
          <cell r="D2862">
            <v>0</v>
          </cell>
          <cell r="E2862">
            <v>0</v>
          </cell>
          <cell r="F2862">
            <v>0</v>
          </cell>
          <cell r="G2862">
            <v>0</v>
          </cell>
          <cell r="J2862">
            <v>0</v>
          </cell>
          <cell r="K2862">
            <v>0</v>
          </cell>
          <cell r="L2862">
            <v>0</v>
          </cell>
          <cell r="M2862">
            <v>0</v>
          </cell>
          <cell r="N2862">
            <v>0</v>
          </cell>
          <cell r="O2862">
            <v>0</v>
          </cell>
          <cell r="P2862">
            <v>0</v>
          </cell>
          <cell r="Q2862">
            <v>0</v>
          </cell>
          <cell r="R2862">
            <v>0</v>
          </cell>
          <cell r="S2862">
            <v>0</v>
          </cell>
          <cell r="T2862">
            <v>0</v>
          </cell>
          <cell r="U2862">
            <v>0</v>
          </cell>
          <cell r="V2862">
            <v>0</v>
          </cell>
          <cell r="W2862">
            <v>0</v>
          </cell>
          <cell r="X2862">
            <v>0</v>
          </cell>
          <cell r="Y2862">
            <v>0</v>
          </cell>
          <cell r="Z2862">
            <v>0</v>
          </cell>
          <cell r="AA2862">
            <v>0</v>
          </cell>
          <cell r="AB2862">
            <v>0</v>
          </cell>
          <cell r="AC2862">
            <v>0</v>
          </cell>
          <cell r="AD2862">
            <v>0</v>
          </cell>
          <cell r="AE2862">
            <v>0</v>
          </cell>
          <cell r="AF2862">
            <v>0</v>
          </cell>
          <cell r="AG2862">
            <v>0</v>
          </cell>
          <cell r="AH2862">
            <v>0</v>
          </cell>
          <cell r="AI2862">
            <v>0</v>
          </cell>
        </row>
        <row r="2863">
          <cell r="C2863" t="str">
            <v>SL1167200</v>
          </cell>
          <cell r="D2863">
            <v>0</v>
          </cell>
          <cell r="E2863">
            <v>0</v>
          </cell>
          <cell r="F2863">
            <v>0</v>
          </cell>
          <cell r="G2863">
            <v>0</v>
          </cell>
          <cell r="J2863">
            <v>0</v>
          </cell>
          <cell r="K2863">
            <v>0</v>
          </cell>
          <cell r="L2863">
            <v>0</v>
          </cell>
          <cell r="M2863">
            <v>0</v>
          </cell>
          <cell r="N2863">
            <v>0</v>
          </cell>
          <cell r="O2863">
            <v>0</v>
          </cell>
          <cell r="P2863">
            <v>0</v>
          </cell>
          <cell r="Q2863">
            <v>0</v>
          </cell>
          <cell r="R2863">
            <v>0</v>
          </cell>
          <cell r="S2863">
            <v>0</v>
          </cell>
          <cell r="T2863">
            <v>0</v>
          </cell>
          <cell r="U2863">
            <v>0</v>
          </cell>
          <cell r="V2863">
            <v>0</v>
          </cell>
          <cell r="W2863">
            <v>0</v>
          </cell>
          <cell r="X2863">
            <v>0</v>
          </cell>
          <cell r="Y2863">
            <v>0</v>
          </cell>
          <cell r="Z2863">
            <v>0</v>
          </cell>
          <cell r="AA2863">
            <v>0</v>
          </cell>
          <cell r="AB2863">
            <v>0</v>
          </cell>
          <cell r="AC2863">
            <v>0</v>
          </cell>
          <cell r="AD2863">
            <v>0</v>
          </cell>
          <cell r="AE2863">
            <v>0</v>
          </cell>
          <cell r="AF2863">
            <v>0</v>
          </cell>
          <cell r="AG2863">
            <v>0</v>
          </cell>
          <cell r="AH2863">
            <v>0</v>
          </cell>
          <cell r="AI2863">
            <v>0</v>
          </cell>
        </row>
        <row r="2864">
          <cell r="C2864" t="str">
            <v>SL1167300</v>
          </cell>
          <cell r="D2864">
            <v>0</v>
          </cell>
          <cell r="E2864">
            <v>0</v>
          </cell>
          <cell r="F2864">
            <v>0</v>
          </cell>
          <cell r="G2864">
            <v>0</v>
          </cell>
          <cell r="J2864">
            <v>0</v>
          </cell>
          <cell r="K2864">
            <v>0</v>
          </cell>
          <cell r="L2864">
            <v>0</v>
          </cell>
          <cell r="M2864">
            <v>0</v>
          </cell>
          <cell r="N2864">
            <v>0</v>
          </cell>
          <cell r="O2864">
            <v>0</v>
          </cell>
          <cell r="P2864">
            <v>0</v>
          </cell>
          <cell r="Q2864">
            <v>0</v>
          </cell>
          <cell r="R2864">
            <v>0</v>
          </cell>
          <cell r="S2864">
            <v>0</v>
          </cell>
          <cell r="T2864">
            <v>0</v>
          </cell>
          <cell r="U2864">
            <v>0</v>
          </cell>
          <cell r="V2864">
            <v>0</v>
          </cell>
          <cell r="W2864">
            <v>0</v>
          </cell>
          <cell r="X2864">
            <v>0</v>
          </cell>
          <cell r="Y2864">
            <v>0</v>
          </cell>
          <cell r="Z2864">
            <v>0</v>
          </cell>
          <cell r="AA2864">
            <v>0</v>
          </cell>
          <cell r="AB2864">
            <v>0</v>
          </cell>
          <cell r="AC2864">
            <v>0</v>
          </cell>
          <cell r="AD2864">
            <v>0</v>
          </cell>
          <cell r="AE2864">
            <v>0</v>
          </cell>
          <cell r="AF2864">
            <v>0</v>
          </cell>
          <cell r="AG2864">
            <v>0</v>
          </cell>
          <cell r="AH2864">
            <v>0</v>
          </cell>
          <cell r="AI2864">
            <v>0</v>
          </cell>
        </row>
        <row r="2865">
          <cell r="C2865" t="str">
            <v>SL1167400</v>
          </cell>
          <cell r="D2865">
            <v>0</v>
          </cell>
          <cell r="E2865">
            <v>0</v>
          </cell>
          <cell r="F2865">
            <v>0</v>
          </cell>
          <cell r="G2865">
            <v>0</v>
          </cell>
          <cell r="J2865">
            <v>0</v>
          </cell>
          <cell r="K2865">
            <v>0</v>
          </cell>
          <cell r="L2865">
            <v>0</v>
          </cell>
          <cell r="M2865">
            <v>0</v>
          </cell>
          <cell r="N2865">
            <v>0</v>
          </cell>
          <cell r="O2865">
            <v>0</v>
          </cell>
          <cell r="P2865">
            <v>0</v>
          </cell>
          <cell r="Q2865">
            <v>0</v>
          </cell>
          <cell r="R2865">
            <v>0</v>
          </cell>
          <cell r="S2865">
            <v>0</v>
          </cell>
          <cell r="T2865">
            <v>0</v>
          </cell>
          <cell r="U2865">
            <v>0</v>
          </cell>
          <cell r="V2865">
            <v>0</v>
          </cell>
          <cell r="W2865">
            <v>0</v>
          </cell>
          <cell r="X2865">
            <v>0</v>
          </cell>
          <cell r="Y2865">
            <v>0</v>
          </cell>
          <cell r="Z2865">
            <v>0</v>
          </cell>
          <cell r="AA2865">
            <v>0</v>
          </cell>
          <cell r="AB2865">
            <v>0</v>
          </cell>
          <cell r="AC2865">
            <v>0</v>
          </cell>
          <cell r="AD2865">
            <v>0</v>
          </cell>
          <cell r="AE2865">
            <v>0</v>
          </cell>
          <cell r="AF2865">
            <v>0</v>
          </cell>
          <cell r="AG2865">
            <v>0</v>
          </cell>
          <cell r="AH2865">
            <v>0</v>
          </cell>
          <cell r="AI2865">
            <v>0</v>
          </cell>
        </row>
        <row r="2866">
          <cell r="C2866" t="str">
            <v>SL1167500</v>
          </cell>
          <cell r="D2866">
            <v>0</v>
          </cell>
          <cell r="E2866">
            <v>0</v>
          </cell>
          <cell r="F2866">
            <v>0</v>
          </cell>
          <cell r="G2866">
            <v>0</v>
          </cell>
          <cell r="J2866">
            <v>0</v>
          </cell>
          <cell r="K2866">
            <v>0</v>
          </cell>
          <cell r="L2866">
            <v>0</v>
          </cell>
          <cell r="M2866">
            <v>0</v>
          </cell>
          <cell r="N2866">
            <v>0</v>
          </cell>
          <cell r="O2866">
            <v>0</v>
          </cell>
          <cell r="P2866">
            <v>0</v>
          </cell>
          <cell r="Q2866">
            <v>0</v>
          </cell>
          <cell r="R2866">
            <v>0</v>
          </cell>
          <cell r="S2866">
            <v>0</v>
          </cell>
          <cell r="T2866">
            <v>0</v>
          </cell>
          <cell r="U2866">
            <v>0</v>
          </cell>
          <cell r="V2866">
            <v>0</v>
          </cell>
          <cell r="W2866">
            <v>0</v>
          </cell>
          <cell r="X2866">
            <v>0</v>
          </cell>
          <cell r="Y2866">
            <v>0</v>
          </cell>
          <cell r="Z2866">
            <v>0</v>
          </cell>
          <cell r="AA2866">
            <v>0</v>
          </cell>
          <cell r="AB2866">
            <v>0</v>
          </cell>
          <cell r="AC2866">
            <v>0</v>
          </cell>
          <cell r="AD2866">
            <v>0</v>
          </cell>
          <cell r="AE2866">
            <v>0</v>
          </cell>
          <cell r="AF2866">
            <v>0</v>
          </cell>
          <cell r="AG2866">
            <v>0</v>
          </cell>
          <cell r="AH2866">
            <v>0</v>
          </cell>
          <cell r="AI2866">
            <v>0</v>
          </cell>
        </row>
        <row r="2867">
          <cell r="C2867" t="str">
            <v>SL1167600</v>
          </cell>
          <cell r="D2867">
            <v>0</v>
          </cell>
          <cell r="E2867">
            <v>0</v>
          </cell>
          <cell r="F2867">
            <v>0</v>
          </cell>
          <cell r="G2867">
            <v>0</v>
          </cell>
          <cell r="J2867">
            <v>0</v>
          </cell>
          <cell r="K2867">
            <v>0</v>
          </cell>
          <cell r="L2867">
            <v>0</v>
          </cell>
          <cell r="M2867">
            <v>0</v>
          </cell>
          <cell r="N2867">
            <v>0</v>
          </cell>
          <cell r="O2867">
            <v>0</v>
          </cell>
          <cell r="P2867">
            <v>0</v>
          </cell>
          <cell r="Q2867">
            <v>0</v>
          </cell>
          <cell r="R2867">
            <v>0</v>
          </cell>
          <cell r="S2867">
            <v>0</v>
          </cell>
          <cell r="T2867">
            <v>0</v>
          </cell>
          <cell r="U2867">
            <v>0</v>
          </cell>
          <cell r="V2867">
            <v>0</v>
          </cell>
          <cell r="W2867">
            <v>0</v>
          </cell>
          <cell r="X2867">
            <v>0</v>
          </cell>
          <cell r="Y2867">
            <v>0</v>
          </cell>
          <cell r="Z2867">
            <v>0</v>
          </cell>
          <cell r="AA2867">
            <v>0</v>
          </cell>
          <cell r="AB2867">
            <v>0</v>
          </cell>
          <cell r="AC2867">
            <v>0</v>
          </cell>
          <cell r="AD2867">
            <v>0</v>
          </cell>
          <cell r="AE2867">
            <v>0</v>
          </cell>
          <cell r="AF2867">
            <v>0</v>
          </cell>
          <cell r="AG2867">
            <v>0</v>
          </cell>
          <cell r="AH2867">
            <v>0</v>
          </cell>
          <cell r="AI2867">
            <v>0</v>
          </cell>
        </row>
        <row r="2868">
          <cell r="C2868" t="str">
            <v>SL1167700</v>
          </cell>
          <cell r="D2868">
            <v>0</v>
          </cell>
          <cell r="E2868">
            <v>0</v>
          </cell>
          <cell r="F2868">
            <v>0</v>
          </cell>
          <cell r="G2868">
            <v>0</v>
          </cell>
          <cell r="J2868">
            <v>0</v>
          </cell>
          <cell r="K2868">
            <v>0</v>
          </cell>
          <cell r="L2868">
            <v>0</v>
          </cell>
          <cell r="M2868">
            <v>0</v>
          </cell>
          <cell r="N2868">
            <v>0</v>
          </cell>
          <cell r="O2868">
            <v>0</v>
          </cell>
          <cell r="P2868">
            <v>0</v>
          </cell>
          <cell r="Q2868">
            <v>0</v>
          </cell>
          <cell r="R2868">
            <v>0</v>
          </cell>
          <cell r="S2868">
            <v>0</v>
          </cell>
          <cell r="T2868">
            <v>0</v>
          </cell>
          <cell r="U2868">
            <v>0</v>
          </cell>
          <cell r="V2868">
            <v>0</v>
          </cell>
          <cell r="W2868">
            <v>0</v>
          </cell>
          <cell r="X2868">
            <v>0</v>
          </cell>
          <cell r="Y2868">
            <v>0</v>
          </cell>
          <cell r="Z2868">
            <v>0</v>
          </cell>
          <cell r="AA2868">
            <v>0</v>
          </cell>
          <cell r="AB2868">
            <v>0</v>
          </cell>
          <cell r="AC2868">
            <v>0</v>
          </cell>
          <cell r="AD2868">
            <v>0</v>
          </cell>
          <cell r="AE2868">
            <v>0</v>
          </cell>
          <cell r="AF2868">
            <v>0</v>
          </cell>
          <cell r="AG2868">
            <v>0</v>
          </cell>
          <cell r="AH2868">
            <v>0</v>
          </cell>
          <cell r="AI2868">
            <v>0</v>
          </cell>
        </row>
        <row r="2869">
          <cell r="C2869" t="str">
            <v>SL1167800</v>
          </cell>
          <cell r="D2869">
            <v>0</v>
          </cell>
          <cell r="E2869">
            <v>0</v>
          </cell>
          <cell r="F2869">
            <v>0</v>
          </cell>
          <cell r="G2869">
            <v>0</v>
          </cell>
          <cell r="J2869">
            <v>0</v>
          </cell>
          <cell r="K2869">
            <v>0</v>
          </cell>
          <cell r="L2869">
            <v>0</v>
          </cell>
          <cell r="M2869">
            <v>0</v>
          </cell>
          <cell r="N2869">
            <v>0</v>
          </cell>
          <cell r="O2869">
            <v>0</v>
          </cell>
          <cell r="P2869">
            <v>0</v>
          </cell>
          <cell r="Q2869">
            <v>0</v>
          </cell>
          <cell r="R2869">
            <v>0</v>
          </cell>
          <cell r="S2869">
            <v>0</v>
          </cell>
          <cell r="T2869">
            <v>0</v>
          </cell>
          <cell r="U2869">
            <v>0</v>
          </cell>
          <cell r="V2869">
            <v>0</v>
          </cell>
          <cell r="W2869">
            <v>0</v>
          </cell>
          <cell r="X2869">
            <v>0</v>
          </cell>
          <cell r="Y2869">
            <v>0</v>
          </cell>
          <cell r="Z2869">
            <v>0</v>
          </cell>
          <cell r="AA2869">
            <v>0</v>
          </cell>
          <cell r="AB2869">
            <v>0</v>
          </cell>
          <cell r="AC2869">
            <v>0</v>
          </cell>
          <cell r="AD2869">
            <v>0</v>
          </cell>
          <cell r="AE2869">
            <v>0</v>
          </cell>
          <cell r="AF2869">
            <v>0</v>
          </cell>
          <cell r="AG2869">
            <v>0</v>
          </cell>
          <cell r="AH2869">
            <v>0</v>
          </cell>
          <cell r="AI2869">
            <v>0</v>
          </cell>
        </row>
        <row r="2870">
          <cell r="C2870" t="str">
            <v>SL1167900</v>
          </cell>
          <cell r="D2870">
            <v>0</v>
          </cell>
          <cell r="E2870">
            <v>0</v>
          </cell>
          <cell r="F2870">
            <v>0</v>
          </cell>
          <cell r="G2870">
            <v>0</v>
          </cell>
          <cell r="J2870">
            <v>0</v>
          </cell>
          <cell r="K2870">
            <v>0</v>
          </cell>
          <cell r="L2870">
            <v>0</v>
          </cell>
          <cell r="M2870">
            <v>0</v>
          </cell>
          <cell r="N2870">
            <v>0</v>
          </cell>
          <cell r="O2870">
            <v>0</v>
          </cell>
          <cell r="P2870">
            <v>0</v>
          </cell>
          <cell r="Q2870">
            <v>0</v>
          </cell>
          <cell r="R2870">
            <v>0</v>
          </cell>
          <cell r="S2870">
            <v>0</v>
          </cell>
          <cell r="T2870">
            <v>0</v>
          </cell>
          <cell r="U2870">
            <v>0</v>
          </cell>
          <cell r="V2870">
            <v>0</v>
          </cell>
          <cell r="W2870">
            <v>0</v>
          </cell>
          <cell r="X2870">
            <v>0</v>
          </cell>
          <cell r="Y2870">
            <v>0</v>
          </cell>
          <cell r="Z2870">
            <v>0</v>
          </cell>
          <cell r="AA2870">
            <v>0</v>
          </cell>
          <cell r="AB2870">
            <v>0</v>
          </cell>
          <cell r="AC2870">
            <v>0</v>
          </cell>
          <cell r="AD2870">
            <v>0</v>
          </cell>
          <cell r="AE2870">
            <v>0</v>
          </cell>
          <cell r="AF2870">
            <v>0</v>
          </cell>
          <cell r="AG2870">
            <v>0</v>
          </cell>
          <cell r="AH2870">
            <v>0</v>
          </cell>
          <cell r="AI2870">
            <v>0</v>
          </cell>
        </row>
        <row r="2871">
          <cell r="C2871" t="str">
            <v>SL1168000</v>
          </cell>
          <cell r="D2871">
            <v>0</v>
          </cell>
          <cell r="E2871">
            <v>0</v>
          </cell>
          <cell r="F2871">
            <v>0</v>
          </cell>
          <cell r="G2871">
            <v>0</v>
          </cell>
          <cell r="J2871">
            <v>0</v>
          </cell>
          <cell r="K2871">
            <v>0</v>
          </cell>
          <cell r="L2871">
            <v>0</v>
          </cell>
          <cell r="M2871">
            <v>0</v>
          </cell>
          <cell r="N2871">
            <v>0</v>
          </cell>
          <cell r="O2871">
            <v>0</v>
          </cell>
          <cell r="P2871">
            <v>0</v>
          </cell>
          <cell r="Q2871">
            <v>0</v>
          </cell>
          <cell r="R2871">
            <v>0</v>
          </cell>
          <cell r="S2871">
            <v>0</v>
          </cell>
          <cell r="T2871">
            <v>0</v>
          </cell>
          <cell r="U2871">
            <v>0</v>
          </cell>
          <cell r="V2871">
            <v>0</v>
          </cell>
          <cell r="W2871">
            <v>0</v>
          </cell>
          <cell r="X2871">
            <v>0</v>
          </cell>
          <cell r="Y2871">
            <v>0</v>
          </cell>
          <cell r="Z2871">
            <v>0</v>
          </cell>
          <cell r="AA2871">
            <v>0</v>
          </cell>
          <cell r="AB2871">
            <v>0</v>
          </cell>
          <cell r="AC2871">
            <v>0</v>
          </cell>
          <cell r="AD2871">
            <v>0</v>
          </cell>
          <cell r="AE2871">
            <v>0</v>
          </cell>
          <cell r="AF2871">
            <v>0</v>
          </cell>
          <cell r="AG2871">
            <v>0</v>
          </cell>
          <cell r="AH2871">
            <v>0</v>
          </cell>
          <cell r="AI2871">
            <v>0</v>
          </cell>
        </row>
        <row r="2872">
          <cell r="C2872" t="str">
            <v>SL1168100</v>
          </cell>
          <cell r="D2872">
            <v>0</v>
          </cell>
          <cell r="E2872">
            <v>0</v>
          </cell>
          <cell r="F2872">
            <v>0</v>
          </cell>
          <cell r="G2872">
            <v>0</v>
          </cell>
          <cell r="J2872">
            <v>0</v>
          </cell>
          <cell r="K2872">
            <v>0</v>
          </cell>
          <cell r="L2872">
            <v>0</v>
          </cell>
          <cell r="M2872">
            <v>0</v>
          </cell>
          <cell r="N2872">
            <v>0</v>
          </cell>
          <cell r="O2872">
            <v>0</v>
          </cell>
          <cell r="P2872">
            <v>0</v>
          </cell>
          <cell r="Q2872">
            <v>0</v>
          </cell>
          <cell r="R2872">
            <v>0</v>
          </cell>
          <cell r="S2872">
            <v>0</v>
          </cell>
          <cell r="T2872">
            <v>0</v>
          </cell>
          <cell r="U2872">
            <v>0</v>
          </cell>
          <cell r="V2872">
            <v>0</v>
          </cell>
          <cell r="W2872">
            <v>0</v>
          </cell>
          <cell r="X2872">
            <v>0</v>
          </cell>
          <cell r="Y2872">
            <v>0</v>
          </cell>
          <cell r="Z2872">
            <v>0</v>
          </cell>
          <cell r="AA2872">
            <v>0</v>
          </cell>
          <cell r="AB2872">
            <v>0</v>
          </cell>
          <cell r="AC2872">
            <v>0</v>
          </cell>
          <cell r="AD2872">
            <v>0</v>
          </cell>
          <cell r="AE2872">
            <v>0</v>
          </cell>
          <cell r="AF2872">
            <v>0</v>
          </cell>
          <cell r="AG2872">
            <v>0</v>
          </cell>
          <cell r="AH2872">
            <v>0</v>
          </cell>
          <cell r="AI2872">
            <v>0</v>
          </cell>
        </row>
        <row r="2873">
          <cell r="C2873" t="str">
            <v>SL1168200</v>
          </cell>
          <cell r="D2873">
            <v>0</v>
          </cell>
          <cell r="E2873">
            <v>0</v>
          </cell>
          <cell r="F2873">
            <v>0</v>
          </cell>
          <cell r="G2873">
            <v>0</v>
          </cell>
          <cell r="J2873">
            <v>0</v>
          </cell>
          <cell r="K2873">
            <v>0</v>
          </cell>
          <cell r="L2873">
            <v>0</v>
          </cell>
          <cell r="M2873">
            <v>0</v>
          </cell>
          <cell r="N2873">
            <v>0</v>
          </cell>
          <cell r="O2873">
            <v>0</v>
          </cell>
          <cell r="P2873">
            <v>0</v>
          </cell>
          <cell r="Q2873">
            <v>0</v>
          </cell>
          <cell r="R2873">
            <v>0</v>
          </cell>
          <cell r="S2873">
            <v>0</v>
          </cell>
          <cell r="T2873">
            <v>0</v>
          </cell>
          <cell r="U2873">
            <v>0</v>
          </cell>
          <cell r="V2873">
            <v>0</v>
          </cell>
          <cell r="W2873">
            <v>0</v>
          </cell>
          <cell r="X2873">
            <v>0</v>
          </cell>
          <cell r="Y2873">
            <v>0</v>
          </cell>
          <cell r="Z2873">
            <v>0</v>
          </cell>
          <cell r="AA2873">
            <v>0</v>
          </cell>
          <cell r="AB2873">
            <v>0</v>
          </cell>
          <cell r="AC2873">
            <v>0</v>
          </cell>
          <cell r="AD2873">
            <v>0</v>
          </cell>
          <cell r="AE2873">
            <v>0</v>
          </cell>
          <cell r="AF2873">
            <v>0</v>
          </cell>
          <cell r="AG2873">
            <v>0</v>
          </cell>
          <cell r="AH2873">
            <v>0</v>
          </cell>
          <cell r="AI2873">
            <v>0</v>
          </cell>
        </row>
        <row r="2874">
          <cell r="C2874" t="str">
            <v>SL1168300</v>
          </cell>
          <cell r="D2874">
            <v>0</v>
          </cell>
          <cell r="E2874">
            <v>0</v>
          </cell>
          <cell r="F2874">
            <v>0</v>
          </cell>
          <cell r="G2874">
            <v>0</v>
          </cell>
          <cell r="J2874">
            <v>0</v>
          </cell>
          <cell r="K2874">
            <v>0</v>
          </cell>
          <cell r="L2874">
            <v>0</v>
          </cell>
          <cell r="M2874">
            <v>0</v>
          </cell>
          <cell r="N2874">
            <v>0</v>
          </cell>
          <cell r="O2874">
            <v>0</v>
          </cell>
          <cell r="P2874">
            <v>0</v>
          </cell>
          <cell r="Q2874">
            <v>0</v>
          </cell>
          <cell r="R2874">
            <v>0</v>
          </cell>
          <cell r="S2874">
            <v>0</v>
          </cell>
          <cell r="T2874">
            <v>0</v>
          </cell>
          <cell r="U2874">
            <v>0</v>
          </cell>
          <cell r="V2874">
            <v>0</v>
          </cell>
          <cell r="W2874">
            <v>0</v>
          </cell>
          <cell r="X2874">
            <v>0</v>
          </cell>
          <cell r="Y2874">
            <v>0</v>
          </cell>
          <cell r="Z2874">
            <v>0</v>
          </cell>
          <cell r="AA2874">
            <v>0</v>
          </cell>
          <cell r="AB2874">
            <v>0</v>
          </cell>
          <cell r="AC2874">
            <v>0</v>
          </cell>
          <cell r="AD2874">
            <v>0</v>
          </cell>
          <cell r="AE2874">
            <v>0</v>
          </cell>
          <cell r="AF2874">
            <v>0</v>
          </cell>
          <cell r="AG2874">
            <v>0</v>
          </cell>
          <cell r="AH2874">
            <v>0</v>
          </cell>
          <cell r="AI2874">
            <v>0</v>
          </cell>
        </row>
        <row r="2875">
          <cell r="C2875" t="str">
            <v>SL1168400</v>
          </cell>
          <cell r="D2875">
            <v>0</v>
          </cell>
          <cell r="E2875">
            <v>0</v>
          </cell>
          <cell r="F2875">
            <v>0</v>
          </cell>
          <cell r="G2875">
            <v>0</v>
          </cell>
          <cell r="J2875">
            <v>0</v>
          </cell>
          <cell r="K2875">
            <v>0</v>
          </cell>
          <cell r="L2875">
            <v>0</v>
          </cell>
          <cell r="M2875">
            <v>0</v>
          </cell>
          <cell r="N2875">
            <v>0</v>
          </cell>
          <cell r="O2875">
            <v>0</v>
          </cell>
          <cell r="P2875">
            <v>0</v>
          </cell>
          <cell r="Q2875">
            <v>0</v>
          </cell>
          <cell r="R2875">
            <v>0</v>
          </cell>
          <cell r="S2875">
            <v>0</v>
          </cell>
          <cell r="T2875">
            <v>0</v>
          </cell>
          <cell r="U2875">
            <v>0</v>
          </cell>
          <cell r="V2875">
            <v>0</v>
          </cell>
          <cell r="W2875">
            <v>0</v>
          </cell>
          <cell r="X2875">
            <v>0</v>
          </cell>
          <cell r="Y2875">
            <v>0</v>
          </cell>
          <cell r="Z2875">
            <v>0</v>
          </cell>
          <cell r="AA2875">
            <v>0</v>
          </cell>
          <cell r="AB2875">
            <v>0</v>
          </cell>
          <cell r="AC2875">
            <v>0</v>
          </cell>
          <cell r="AD2875">
            <v>0</v>
          </cell>
          <cell r="AE2875">
            <v>0</v>
          </cell>
          <cell r="AF2875">
            <v>0</v>
          </cell>
          <cell r="AG2875">
            <v>0</v>
          </cell>
          <cell r="AH2875">
            <v>0</v>
          </cell>
          <cell r="AI2875">
            <v>0</v>
          </cell>
        </row>
        <row r="2876">
          <cell r="C2876" t="str">
            <v>SL1168500</v>
          </cell>
          <cell r="D2876">
            <v>0</v>
          </cell>
          <cell r="E2876">
            <v>0</v>
          </cell>
          <cell r="F2876">
            <v>0</v>
          </cell>
          <cell r="G2876">
            <v>0</v>
          </cell>
          <cell r="J2876">
            <v>0</v>
          </cell>
          <cell r="K2876">
            <v>0</v>
          </cell>
          <cell r="L2876">
            <v>0</v>
          </cell>
          <cell r="M2876">
            <v>0</v>
          </cell>
          <cell r="N2876">
            <v>0</v>
          </cell>
          <cell r="O2876">
            <v>0</v>
          </cell>
          <cell r="P2876">
            <v>0</v>
          </cell>
          <cell r="Q2876">
            <v>0</v>
          </cell>
          <cell r="R2876">
            <v>0</v>
          </cell>
          <cell r="S2876">
            <v>0</v>
          </cell>
          <cell r="T2876">
            <v>0</v>
          </cell>
          <cell r="U2876">
            <v>0</v>
          </cell>
          <cell r="V2876">
            <v>0</v>
          </cell>
          <cell r="W2876">
            <v>0</v>
          </cell>
          <cell r="X2876">
            <v>0</v>
          </cell>
          <cell r="Y2876">
            <v>0</v>
          </cell>
          <cell r="Z2876">
            <v>0</v>
          </cell>
          <cell r="AA2876">
            <v>0</v>
          </cell>
          <cell r="AB2876">
            <v>0</v>
          </cell>
          <cell r="AC2876">
            <v>0</v>
          </cell>
          <cell r="AD2876">
            <v>0</v>
          </cell>
          <cell r="AE2876">
            <v>0</v>
          </cell>
          <cell r="AF2876">
            <v>0</v>
          </cell>
          <cell r="AG2876">
            <v>0</v>
          </cell>
          <cell r="AH2876">
            <v>0</v>
          </cell>
          <cell r="AI2876">
            <v>0</v>
          </cell>
        </row>
        <row r="2877">
          <cell r="C2877" t="str">
            <v>SL1168600</v>
          </cell>
          <cell r="D2877">
            <v>0</v>
          </cell>
          <cell r="E2877">
            <v>0</v>
          </cell>
          <cell r="F2877">
            <v>0</v>
          </cell>
          <cell r="G2877">
            <v>0</v>
          </cell>
          <cell r="J2877">
            <v>0</v>
          </cell>
          <cell r="K2877">
            <v>0</v>
          </cell>
          <cell r="L2877">
            <v>0</v>
          </cell>
          <cell r="M2877">
            <v>0</v>
          </cell>
          <cell r="N2877">
            <v>0</v>
          </cell>
          <cell r="O2877">
            <v>0</v>
          </cell>
          <cell r="P2877">
            <v>0</v>
          </cell>
          <cell r="Q2877">
            <v>0</v>
          </cell>
          <cell r="R2877">
            <v>0</v>
          </cell>
          <cell r="S2877">
            <v>0</v>
          </cell>
          <cell r="T2877">
            <v>0</v>
          </cell>
          <cell r="U2877">
            <v>0</v>
          </cell>
          <cell r="V2877">
            <v>0</v>
          </cell>
          <cell r="W2877">
            <v>0</v>
          </cell>
          <cell r="X2877">
            <v>0</v>
          </cell>
          <cell r="Y2877">
            <v>0</v>
          </cell>
          <cell r="Z2877">
            <v>0</v>
          </cell>
          <cell r="AA2877">
            <v>0</v>
          </cell>
          <cell r="AB2877">
            <v>0</v>
          </cell>
          <cell r="AC2877">
            <v>0</v>
          </cell>
          <cell r="AD2877">
            <v>0</v>
          </cell>
          <cell r="AE2877">
            <v>0</v>
          </cell>
          <cell r="AF2877">
            <v>0</v>
          </cell>
          <cell r="AG2877">
            <v>0</v>
          </cell>
          <cell r="AH2877">
            <v>0</v>
          </cell>
          <cell r="AI2877">
            <v>0</v>
          </cell>
        </row>
        <row r="2878">
          <cell r="C2878" t="str">
            <v>SL1168700</v>
          </cell>
          <cell r="D2878">
            <v>0</v>
          </cell>
          <cell r="E2878">
            <v>0</v>
          </cell>
          <cell r="F2878">
            <v>0</v>
          </cell>
          <cell r="G2878">
            <v>0</v>
          </cell>
          <cell r="J2878">
            <v>0</v>
          </cell>
          <cell r="K2878">
            <v>0</v>
          </cell>
          <cell r="L2878">
            <v>0</v>
          </cell>
          <cell r="M2878">
            <v>0</v>
          </cell>
          <cell r="N2878">
            <v>0</v>
          </cell>
          <cell r="O2878">
            <v>0</v>
          </cell>
          <cell r="P2878">
            <v>0</v>
          </cell>
          <cell r="Q2878">
            <v>0</v>
          </cell>
          <cell r="R2878">
            <v>0</v>
          </cell>
          <cell r="S2878">
            <v>0</v>
          </cell>
          <cell r="T2878">
            <v>0</v>
          </cell>
          <cell r="U2878">
            <v>0</v>
          </cell>
          <cell r="V2878">
            <v>0</v>
          </cell>
          <cell r="W2878">
            <v>0</v>
          </cell>
          <cell r="X2878">
            <v>0</v>
          </cell>
          <cell r="Y2878">
            <v>0</v>
          </cell>
          <cell r="Z2878">
            <v>0</v>
          </cell>
          <cell r="AA2878">
            <v>0</v>
          </cell>
          <cell r="AB2878">
            <v>0</v>
          </cell>
          <cell r="AC2878">
            <v>0</v>
          </cell>
          <cell r="AD2878">
            <v>0</v>
          </cell>
          <cell r="AE2878">
            <v>0</v>
          </cell>
          <cell r="AF2878">
            <v>0</v>
          </cell>
          <cell r="AG2878">
            <v>0</v>
          </cell>
          <cell r="AH2878">
            <v>0</v>
          </cell>
          <cell r="AI2878">
            <v>0</v>
          </cell>
        </row>
        <row r="2879">
          <cell r="C2879" t="str">
            <v>SL1168800</v>
          </cell>
          <cell r="D2879">
            <v>0</v>
          </cell>
          <cell r="E2879">
            <v>0</v>
          </cell>
          <cell r="F2879">
            <v>0</v>
          </cell>
          <cell r="G2879">
            <v>0</v>
          </cell>
          <cell r="J2879">
            <v>0</v>
          </cell>
          <cell r="K2879">
            <v>0</v>
          </cell>
          <cell r="L2879">
            <v>0</v>
          </cell>
          <cell r="M2879">
            <v>0</v>
          </cell>
          <cell r="N2879">
            <v>0</v>
          </cell>
          <cell r="O2879">
            <v>0</v>
          </cell>
          <cell r="P2879">
            <v>0</v>
          </cell>
          <cell r="Q2879">
            <v>0</v>
          </cell>
          <cell r="R2879">
            <v>0</v>
          </cell>
          <cell r="S2879">
            <v>0</v>
          </cell>
          <cell r="T2879">
            <v>0</v>
          </cell>
          <cell r="U2879">
            <v>0</v>
          </cell>
          <cell r="V2879">
            <v>0</v>
          </cell>
          <cell r="W2879">
            <v>0</v>
          </cell>
          <cell r="X2879">
            <v>0</v>
          </cell>
          <cell r="Y2879">
            <v>0</v>
          </cell>
          <cell r="Z2879">
            <v>0</v>
          </cell>
          <cell r="AA2879">
            <v>0</v>
          </cell>
          <cell r="AB2879">
            <v>0</v>
          </cell>
          <cell r="AC2879">
            <v>0</v>
          </cell>
          <cell r="AD2879">
            <v>0</v>
          </cell>
          <cell r="AE2879">
            <v>0</v>
          </cell>
          <cell r="AF2879">
            <v>0</v>
          </cell>
          <cell r="AG2879">
            <v>0</v>
          </cell>
          <cell r="AH2879">
            <v>0</v>
          </cell>
          <cell r="AI2879">
            <v>0</v>
          </cell>
        </row>
        <row r="2880">
          <cell r="C2880" t="str">
            <v>SL1168900</v>
          </cell>
          <cell r="D2880">
            <v>0</v>
          </cell>
          <cell r="E2880">
            <v>0</v>
          </cell>
          <cell r="F2880">
            <v>0</v>
          </cell>
          <cell r="G2880">
            <v>0</v>
          </cell>
          <cell r="J2880">
            <v>0</v>
          </cell>
          <cell r="K2880">
            <v>0</v>
          </cell>
          <cell r="L2880">
            <v>0</v>
          </cell>
          <cell r="M2880">
            <v>0</v>
          </cell>
          <cell r="N2880">
            <v>0</v>
          </cell>
          <cell r="O2880">
            <v>0</v>
          </cell>
          <cell r="P2880">
            <v>0</v>
          </cell>
          <cell r="Q2880">
            <v>0</v>
          </cell>
          <cell r="R2880">
            <v>0</v>
          </cell>
          <cell r="S2880">
            <v>0</v>
          </cell>
          <cell r="T2880">
            <v>0</v>
          </cell>
          <cell r="U2880">
            <v>0</v>
          </cell>
          <cell r="V2880">
            <v>0</v>
          </cell>
          <cell r="W2880">
            <v>0</v>
          </cell>
          <cell r="X2880">
            <v>0</v>
          </cell>
          <cell r="Y2880">
            <v>0</v>
          </cell>
          <cell r="Z2880">
            <v>0</v>
          </cell>
          <cell r="AA2880">
            <v>0</v>
          </cell>
          <cell r="AB2880">
            <v>0</v>
          </cell>
          <cell r="AC2880">
            <v>0</v>
          </cell>
          <cell r="AD2880">
            <v>0</v>
          </cell>
          <cell r="AE2880">
            <v>0</v>
          </cell>
          <cell r="AF2880">
            <v>0</v>
          </cell>
          <cell r="AG2880">
            <v>0</v>
          </cell>
          <cell r="AH2880">
            <v>0</v>
          </cell>
          <cell r="AI2880">
            <v>0</v>
          </cell>
        </row>
        <row r="2881">
          <cell r="C2881" t="str">
            <v>SL1169000</v>
          </cell>
          <cell r="D2881">
            <v>0</v>
          </cell>
          <cell r="E2881">
            <v>0</v>
          </cell>
          <cell r="F2881">
            <v>0</v>
          </cell>
          <cell r="G2881">
            <v>0</v>
          </cell>
          <cell r="J2881">
            <v>0</v>
          </cell>
          <cell r="K2881">
            <v>0</v>
          </cell>
          <cell r="L2881">
            <v>0</v>
          </cell>
          <cell r="M2881">
            <v>0</v>
          </cell>
          <cell r="N2881">
            <v>0</v>
          </cell>
          <cell r="O2881">
            <v>0</v>
          </cell>
          <cell r="P2881">
            <v>0</v>
          </cell>
          <cell r="Q2881">
            <v>0</v>
          </cell>
          <cell r="R2881">
            <v>0</v>
          </cell>
          <cell r="S2881">
            <v>0</v>
          </cell>
          <cell r="T2881">
            <v>0</v>
          </cell>
          <cell r="U2881">
            <v>0</v>
          </cell>
          <cell r="V2881">
            <v>0</v>
          </cell>
          <cell r="W2881">
            <v>0</v>
          </cell>
          <cell r="X2881">
            <v>0</v>
          </cell>
          <cell r="Y2881">
            <v>0</v>
          </cell>
          <cell r="Z2881">
            <v>0</v>
          </cell>
          <cell r="AA2881">
            <v>0</v>
          </cell>
          <cell r="AB2881">
            <v>0</v>
          </cell>
          <cell r="AC2881">
            <v>0</v>
          </cell>
          <cell r="AD2881">
            <v>0</v>
          </cell>
          <cell r="AE2881">
            <v>0</v>
          </cell>
          <cell r="AF2881">
            <v>0</v>
          </cell>
          <cell r="AG2881">
            <v>0</v>
          </cell>
          <cell r="AH2881">
            <v>0</v>
          </cell>
          <cell r="AI2881">
            <v>0</v>
          </cell>
        </row>
        <row r="2882">
          <cell r="C2882" t="str">
            <v>SL1169100</v>
          </cell>
          <cell r="D2882">
            <v>0</v>
          </cell>
          <cell r="E2882">
            <v>0</v>
          </cell>
          <cell r="F2882">
            <v>0</v>
          </cell>
          <cell r="G2882">
            <v>0</v>
          </cell>
          <cell r="J2882">
            <v>0</v>
          </cell>
          <cell r="K2882">
            <v>0</v>
          </cell>
          <cell r="L2882">
            <v>0</v>
          </cell>
          <cell r="M2882">
            <v>0</v>
          </cell>
          <cell r="N2882">
            <v>0</v>
          </cell>
          <cell r="O2882">
            <v>0</v>
          </cell>
          <cell r="P2882">
            <v>0</v>
          </cell>
          <cell r="Q2882">
            <v>0</v>
          </cell>
          <cell r="R2882">
            <v>0</v>
          </cell>
          <cell r="S2882">
            <v>0</v>
          </cell>
          <cell r="T2882">
            <v>0</v>
          </cell>
          <cell r="U2882">
            <v>0</v>
          </cell>
          <cell r="V2882">
            <v>0</v>
          </cell>
          <cell r="W2882">
            <v>0</v>
          </cell>
          <cell r="X2882">
            <v>0</v>
          </cell>
          <cell r="Y2882">
            <v>0</v>
          </cell>
          <cell r="Z2882">
            <v>0</v>
          </cell>
          <cell r="AA2882">
            <v>0</v>
          </cell>
          <cell r="AB2882">
            <v>0</v>
          </cell>
          <cell r="AC2882">
            <v>0</v>
          </cell>
          <cell r="AD2882">
            <v>0</v>
          </cell>
          <cell r="AE2882">
            <v>0</v>
          </cell>
          <cell r="AF2882">
            <v>0</v>
          </cell>
          <cell r="AG2882">
            <v>0</v>
          </cell>
          <cell r="AH2882">
            <v>0</v>
          </cell>
          <cell r="AI2882">
            <v>0</v>
          </cell>
        </row>
        <row r="2883">
          <cell r="C2883" t="str">
            <v>SL1169200</v>
          </cell>
          <cell r="D2883">
            <v>0</v>
          </cell>
          <cell r="E2883">
            <v>0</v>
          </cell>
          <cell r="F2883">
            <v>0</v>
          </cell>
          <cell r="G2883">
            <v>0</v>
          </cell>
          <cell r="J2883">
            <v>0</v>
          </cell>
          <cell r="K2883">
            <v>0</v>
          </cell>
          <cell r="L2883">
            <v>0</v>
          </cell>
          <cell r="M2883">
            <v>0</v>
          </cell>
          <cell r="N2883">
            <v>0</v>
          </cell>
          <cell r="O2883">
            <v>0</v>
          </cell>
          <cell r="P2883">
            <v>0</v>
          </cell>
          <cell r="Q2883">
            <v>0</v>
          </cell>
          <cell r="R2883">
            <v>0</v>
          </cell>
          <cell r="S2883">
            <v>0</v>
          </cell>
          <cell r="T2883">
            <v>0</v>
          </cell>
          <cell r="U2883">
            <v>0</v>
          </cell>
          <cell r="V2883">
            <v>0</v>
          </cell>
          <cell r="W2883">
            <v>0</v>
          </cell>
          <cell r="X2883">
            <v>0</v>
          </cell>
          <cell r="Y2883">
            <v>0</v>
          </cell>
          <cell r="Z2883">
            <v>0</v>
          </cell>
          <cell r="AA2883">
            <v>0</v>
          </cell>
          <cell r="AB2883">
            <v>0</v>
          </cell>
          <cell r="AC2883">
            <v>0</v>
          </cell>
          <cell r="AD2883">
            <v>0</v>
          </cell>
          <cell r="AE2883">
            <v>0</v>
          </cell>
          <cell r="AF2883">
            <v>0</v>
          </cell>
          <cell r="AG2883">
            <v>0</v>
          </cell>
          <cell r="AH2883">
            <v>0</v>
          </cell>
          <cell r="AI2883">
            <v>0</v>
          </cell>
        </row>
        <row r="2884">
          <cell r="C2884" t="str">
            <v>SL1169300</v>
          </cell>
          <cell r="D2884">
            <v>0</v>
          </cell>
          <cell r="E2884">
            <v>0</v>
          </cell>
          <cell r="F2884">
            <v>0</v>
          </cell>
          <cell r="G2884">
            <v>0</v>
          </cell>
          <cell r="J2884">
            <v>0</v>
          </cell>
          <cell r="K2884">
            <v>0</v>
          </cell>
          <cell r="L2884">
            <v>0</v>
          </cell>
          <cell r="M2884">
            <v>0</v>
          </cell>
          <cell r="N2884">
            <v>0</v>
          </cell>
          <cell r="O2884">
            <v>0</v>
          </cell>
          <cell r="P2884">
            <v>0</v>
          </cell>
          <cell r="Q2884">
            <v>0</v>
          </cell>
          <cell r="R2884">
            <v>0</v>
          </cell>
          <cell r="S2884">
            <v>0</v>
          </cell>
          <cell r="T2884">
            <v>0</v>
          </cell>
          <cell r="U2884">
            <v>0</v>
          </cell>
          <cell r="V2884">
            <v>0</v>
          </cell>
          <cell r="W2884">
            <v>0</v>
          </cell>
          <cell r="X2884">
            <v>0</v>
          </cell>
          <cell r="Y2884">
            <v>0</v>
          </cell>
          <cell r="Z2884">
            <v>0</v>
          </cell>
          <cell r="AA2884">
            <v>0</v>
          </cell>
          <cell r="AB2884">
            <v>0</v>
          </cell>
          <cell r="AC2884">
            <v>0</v>
          </cell>
          <cell r="AD2884">
            <v>0</v>
          </cell>
          <cell r="AE2884">
            <v>0</v>
          </cell>
          <cell r="AF2884">
            <v>0</v>
          </cell>
          <cell r="AG2884">
            <v>0</v>
          </cell>
          <cell r="AH2884">
            <v>0</v>
          </cell>
          <cell r="AI2884">
            <v>0</v>
          </cell>
        </row>
        <row r="2885">
          <cell r="C2885" t="str">
            <v>SL1169400</v>
          </cell>
          <cell r="D2885">
            <v>0</v>
          </cell>
          <cell r="E2885">
            <v>0</v>
          </cell>
          <cell r="F2885">
            <v>0</v>
          </cell>
          <cell r="G2885">
            <v>0</v>
          </cell>
          <cell r="J2885">
            <v>0</v>
          </cell>
          <cell r="K2885">
            <v>0</v>
          </cell>
          <cell r="L2885">
            <v>0</v>
          </cell>
          <cell r="M2885">
            <v>0</v>
          </cell>
          <cell r="N2885">
            <v>0</v>
          </cell>
          <cell r="O2885">
            <v>0</v>
          </cell>
          <cell r="P2885">
            <v>0</v>
          </cell>
          <cell r="Q2885">
            <v>0</v>
          </cell>
          <cell r="R2885">
            <v>0</v>
          </cell>
          <cell r="S2885">
            <v>0</v>
          </cell>
          <cell r="T2885">
            <v>0</v>
          </cell>
          <cell r="U2885">
            <v>0</v>
          </cell>
          <cell r="V2885">
            <v>0</v>
          </cell>
          <cell r="W2885">
            <v>0</v>
          </cell>
          <cell r="X2885">
            <v>0</v>
          </cell>
          <cell r="Y2885">
            <v>0</v>
          </cell>
          <cell r="Z2885">
            <v>0</v>
          </cell>
          <cell r="AA2885">
            <v>0</v>
          </cell>
          <cell r="AB2885">
            <v>0</v>
          </cell>
          <cell r="AC2885">
            <v>0</v>
          </cell>
          <cell r="AD2885">
            <v>0</v>
          </cell>
          <cell r="AE2885">
            <v>0</v>
          </cell>
          <cell r="AF2885">
            <v>0</v>
          </cell>
          <cell r="AG2885">
            <v>0</v>
          </cell>
          <cell r="AH2885">
            <v>0</v>
          </cell>
          <cell r="AI2885">
            <v>0</v>
          </cell>
        </row>
        <row r="2886">
          <cell r="C2886" t="str">
            <v>SL1169500</v>
          </cell>
          <cell r="D2886">
            <v>0</v>
          </cell>
          <cell r="E2886">
            <v>0</v>
          </cell>
          <cell r="F2886">
            <v>0</v>
          </cell>
          <cell r="G2886">
            <v>0</v>
          </cell>
          <cell r="J2886">
            <v>0</v>
          </cell>
          <cell r="K2886">
            <v>0</v>
          </cell>
          <cell r="L2886">
            <v>0</v>
          </cell>
          <cell r="M2886">
            <v>0</v>
          </cell>
          <cell r="N2886">
            <v>0</v>
          </cell>
          <cell r="O2886">
            <v>0</v>
          </cell>
          <cell r="P2886">
            <v>0</v>
          </cell>
          <cell r="Q2886">
            <v>0</v>
          </cell>
          <cell r="R2886">
            <v>0</v>
          </cell>
          <cell r="S2886">
            <v>0</v>
          </cell>
          <cell r="T2886">
            <v>0</v>
          </cell>
          <cell r="U2886">
            <v>0</v>
          </cell>
          <cell r="V2886">
            <v>0</v>
          </cell>
          <cell r="W2886">
            <v>0</v>
          </cell>
          <cell r="X2886">
            <v>0</v>
          </cell>
          <cell r="Y2886">
            <v>0</v>
          </cell>
          <cell r="Z2886">
            <v>0</v>
          </cell>
          <cell r="AA2886">
            <v>0</v>
          </cell>
          <cell r="AB2886">
            <v>0</v>
          </cell>
          <cell r="AC2886">
            <v>0</v>
          </cell>
          <cell r="AD2886">
            <v>0</v>
          </cell>
          <cell r="AE2886">
            <v>0</v>
          </cell>
          <cell r="AF2886">
            <v>0</v>
          </cell>
          <cell r="AG2886">
            <v>0</v>
          </cell>
          <cell r="AH2886">
            <v>0</v>
          </cell>
          <cell r="AI2886">
            <v>0</v>
          </cell>
        </row>
        <row r="2887">
          <cell r="C2887" t="str">
            <v>SL1169600</v>
          </cell>
          <cell r="D2887">
            <v>0</v>
          </cell>
          <cell r="E2887">
            <v>0</v>
          </cell>
          <cell r="F2887">
            <v>0</v>
          </cell>
          <cell r="G2887">
            <v>0</v>
          </cell>
          <cell r="J2887">
            <v>0</v>
          </cell>
          <cell r="K2887">
            <v>0</v>
          </cell>
          <cell r="L2887">
            <v>0</v>
          </cell>
          <cell r="M2887">
            <v>0</v>
          </cell>
          <cell r="N2887">
            <v>0</v>
          </cell>
          <cell r="O2887">
            <v>0</v>
          </cell>
          <cell r="P2887">
            <v>0</v>
          </cell>
          <cell r="Q2887">
            <v>0</v>
          </cell>
          <cell r="R2887">
            <v>0</v>
          </cell>
          <cell r="S2887">
            <v>0</v>
          </cell>
          <cell r="T2887">
            <v>0</v>
          </cell>
          <cell r="U2887">
            <v>0</v>
          </cell>
          <cell r="V2887">
            <v>0</v>
          </cell>
          <cell r="W2887">
            <v>0</v>
          </cell>
          <cell r="X2887">
            <v>0</v>
          </cell>
          <cell r="Y2887">
            <v>0</v>
          </cell>
          <cell r="Z2887">
            <v>0</v>
          </cell>
          <cell r="AA2887">
            <v>0</v>
          </cell>
          <cell r="AB2887">
            <v>0</v>
          </cell>
          <cell r="AC2887">
            <v>0</v>
          </cell>
          <cell r="AD2887">
            <v>0</v>
          </cell>
          <cell r="AE2887">
            <v>0</v>
          </cell>
          <cell r="AF2887">
            <v>0</v>
          </cell>
          <cell r="AG2887">
            <v>0</v>
          </cell>
          <cell r="AH2887">
            <v>0</v>
          </cell>
          <cell r="AI2887">
            <v>0</v>
          </cell>
        </row>
        <row r="2888">
          <cell r="C2888" t="str">
            <v>SL1169700</v>
          </cell>
          <cell r="D2888">
            <v>0</v>
          </cell>
          <cell r="E2888">
            <v>0</v>
          </cell>
          <cell r="F2888">
            <v>0</v>
          </cell>
          <cell r="G2888">
            <v>0</v>
          </cell>
          <cell r="J2888">
            <v>0</v>
          </cell>
          <cell r="K2888">
            <v>0</v>
          </cell>
          <cell r="L2888">
            <v>0</v>
          </cell>
          <cell r="M2888">
            <v>0</v>
          </cell>
          <cell r="N2888">
            <v>0</v>
          </cell>
          <cell r="O2888">
            <v>0</v>
          </cell>
          <cell r="P2888">
            <v>0</v>
          </cell>
          <cell r="Q2888">
            <v>0</v>
          </cell>
          <cell r="R2888">
            <v>0</v>
          </cell>
          <cell r="S2888">
            <v>0</v>
          </cell>
          <cell r="T2888">
            <v>0</v>
          </cell>
          <cell r="U2888">
            <v>0</v>
          </cell>
          <cell r="V2888">
            <v>0</v>
          </cell>
          <cell r="W2888">
            <v>0</v>
          </cell>
          <cell r="X2888">
            <v>0</v>
          </cell>
          <cell r="Y2888">
            <v>0</v>
          </cell>
          <cell r="Z2888">
            <v>0</v>
          </cell>
          <cell r="AA2888">
            <v>0</v>
          </cell>
          <cell r="AB2888">
            <v>0</v>
          </cell>
          <cell r="AC2888">
            <v>0</v>
          </cell>
          <cell r="AD2888">
            <v>0</v>
          </cell>
          <cell r="AE2888">
            <v>0</v>
          </cell>
          <cell r="AF2888">
            <v>0</v>
          </cell>
          <cell r="AG2888">
            <v>0</v>
          </cell>
          <cell r="AH2888">
            <v>0</v>
          </cell>
          <cell r="AI2888">
            <v>0</v>
          </cell>
        </row>
        <row r="2889">
          <cell r="C2889" t="str">
            <v>SL1169800</v>
          </cell>
          <cell r="D2889">
            <v>0</v>
          </cell>
          <cell r="E2889">
            <v>0</v>
          </cell>
          <cell r="F2889">
            <v>0</v>
          </cell>
          <cell r="G2889">
            <v>0</v>
          </cell>
          <cell r="J2889">
            <v>0</v>
          </cell>
          <cell r="K2889">
            <v>0</v>
          </cell>
          <cell r="L2889">
            <v>0</v>
          </cell>
          <cell r="M2889">
            <v>0</v>
          </cell>
          <cell r="N2889">
            <v>0</v>
          </cell>
          <cell r="O2889">
            <v>0</v>
          </cell>
          <cell r="P2889">
            <v>0</v>
          </cell>
          <cell r="Q2889">
            <v>0</v>
          </cell>
          <cell r="R2889">
            <v>0</v>
          </cell>
          <cell r="S2889">
            <v>0</v>
          </cell>
          <cell r="T2889">
            <v>0</v>
          </cell>
          <cell r="U2889">
            <v>0</v>
          </cell>
          <cell r="V2889">
            <v>0</v>
          </cell>
          <cell r="W2889">
            <v>0</v>
          </cell>
          <cell r="X2889">
            <v>0</v>
          </cell>
          <cell r="Y2889">
            <v>0</v>
          </cell>
          <cell r="Z2889">
            <v>0</v>
          </cell>
          <cell r="AA2889">
            <v>0</v>
          </cell>
          <cell r="AB2889">
            <v>0</v>
          </cell>
          <cell r="AC2889">
            <v>0</v>
          </cell>
          <cell r="AD2889">
            <v>0</v>
          </cell>
          <cell r="AE2889">
            <v>0</v>
          </cell>
          <cell r="AF2889">
            <v>0</v>
          </cell>
          <cell r="AG2889">
            <v>0</v>
          </cell>
          <cell r="AH2889">
            <v>0</v>
          </cell>
          <cell r="AI2889">
            <v>0</v>
          </cell>
        </row>
        <row r="2890">
          <cell r="C2890" t="str">
            <v>SL1169900</v>
          </cell>
          <cell r="D2890">
            <v>0</v>
          </cell>
          <cell r="E2890">
            <v>0</v>
          </cell>
          <cell r="F2890">
            <v>0</v>
          </cell>
          <cell r="G2890">
            <v>0</v>
          </cell>
          <cell r="J2890">
            <v>0</v>
          </cell>
          <cell r="K2890">
            <v>0</v>
          </cell>
          <cell r="L2890">
            <v>0</v>
          </cell>
          <cell r="M2890">
            <v>0</v>
          </cell>
          <cell r="N2890">
            <v>0</v>
          </cell>
          <cell r="O2890">
            <v>0</v>
          </cell>
          <cell r="P2890">
            <v>0</v>
          </cell>
          <cell r="Q2890">
            <v>0</v>
          </cell>
          <cell r="R2890">
            <v>0</v>
          </cell>
          <cell r="S2890">
            <v>0</v>
          </cell>
          <cell r="T2890">
            <v>0</v>
          </cell>
          <cell r="U2890">
            <v>0</v>
          </cell>
          <cell r="V2890">
            <v>0</v>
          </cell>
          <cell r="W2890">
            <v>0</v>
          </cell>
          <cell r="X2890">
            <v>0</v>
          </cell>
          <cell r="Y2890">
            <v>0</v>
          </cell>
          <cell r="Z2890">
            <v>0</v>
          </cell>
          <cell r="AA2890">
            <v>0</v>
          </cell>
          <cell r="AB2890">
            <v>0</v>
          </cell>
          <cell r="AC2890">
            <v>0</v>
          </cell>
          <cell r="AD2890">
            <v>0</v>
          </cell>
          <cell r="AE2890">
            <v>0</v>
          </cell>
          <cell r="AF2890">
            <v>0</v>
          </cell>
          <cell r="AG2890">
            <v>0</v>
          </cell>
          <cell r="AH2890">
            <v>0</v>
          </cell>
          <cell r="AI2890">
            <v>0</v>
          </cell>
        </row>
        <row r="2891">
          <cell r="C2891" t="str">
            <v>SL1170000</v>
          </cell>
          <cell r="D2891">
            <v>0</v>
          </cell>
          <cell r="E2891">
            <v>0</v>
          </cell>
          <cell r="F2891">
            <v>0</v>
          </cell>
          <cell r="G2891">
            <v>0</v>
          </cell>
          <cell r="J2891">
            <v>0</v>
          </cell>
          <cell r="K2891">
            <v>0</v>
          </cell>
          <cell r="L2891">
            <v>0</v>
          </cell>
          <cell r="M2891">
            <v>0</v>
          </cell>
          <cell r="N2891">
            <v>0</v>
          </cell>
          <cell r="O2891">
            <v>0</v>
          </cell>
          <cell r="P2891">
            <v>0</v>
          </cell>
          <cell r="Q2891">
            <v>0</v>
          </cell>
          <cell r="R2891">
            <v>0</v>
          </cell>
          <cell r="S2891">
            <v>0</v>
          </cell>
          <cell r="T2891">
            <v>0</v>
          </cell>
          <cell r="U2891">
            <v>0</v>
          </cell>
          <cell r="V2891">
            <v>0</v>
          </cell>
          <cell r="W2891">
            <v>0</v>
          </cell>
          <cell r="X2891">
            <v>0</v>
          </cell>
          <cell r="Y2891">
            <v>0</v>
          </cell>
          <cell r="Z2891">
            <v>0</v>
          </cell>
          <cell r="AA2891">
            <v>0</v>
          </cell>
          <cell r="AB2891">
            <v>0</v>
          </cell>
          <cell r="AC2891">
            <v>0</v>
          </cell>
          <cell r="AD2891">
            <v>0</v>
          </cell>
          <cell r="AE2891">
            <v>0</v>
          </cell>
          <cell r="AF2891">
            <v>0</v>
          </cell>
          <cell r="AG2891">
            <v>0</v>
          </cell>
          <cell r="AH2891">
            <v>0</v>
          </cell>
          <cell r="AI2891">
            <v>0</v>
          </cell>
        </row>
        <row r="2892">
          <cell r="C2892" t="str">
            <v>SL1170100</v>
          </cell>
          <cell r="D2892">
            <v>0</v>
          </cell>
          <cell r="E2892">
            <v>0</v>
          </cell>
          <cell r="F2892">
            <v>0</v>
          </cell>
          <cell r="G2892">
            <v>0</v>
          </cell>
          <cell r="J2892">
            <v>0</v>
          </cell>
          <cell r="K2892">
            <v>0</v>
          </cell>
          <cell r="L2892">
            <v>0</v>
          </cell>
          <cell r="M2892">
            <v>0</v>
          </cell>
          <cell r="N2892">
            <v>0</v>
          </cell>
          <cell r="O2892">
            <v>0</v>
          </cell>
          <cell r="P2892">
            <v>0</v>
          </cell>
          <cell r="Q2892">
            <v>0</v>
          </cell>
          <cell r="R2892">
            <v>0</v>
          </cell>
          <cell r="S2892">
            <v>0</v>
          </cell>
          <cell r="T2892">
            <v>0</v>
          </cell>
          <cell r="U2892">
            <v>0</v>
          </cell>
          <cell r="V2892">
            <v>0</v>
          </cell>
          <cell r="W2892">
            <v>0</v>
          </cell>
          <cell r="X2892">
            <v>0</v>
          </cell>
          <cell r="Y2892">
            <v>0</v>
          </cell>
          <cell r="Z2892">
            <v>0</v>
          </cell>
          <cell r="AA2892">
            <v>0</v>
          </cell>
          <cell r="AB2892">
            <v>0</v>
          </cell>
          <cell r="AC2892">
            <v>0</v>
          </cell>
          <cell r="AD2892">
            <v>0</v>
          </cell>
          <cell r="AE2892">
            <v>0</v>
          </cell>
          <cell r="AF2892">
            <v>0</v>
          </cell>
          <cell r="AG2892">
            <v>0</v>
          </cell>
          <cell r="AH2892">
            <v>0</v>
          </cell>
          <cell r="AI2892">
            <v>0</v>
          </cell>
        </row>
        <row r="2893">
          <cell r="C2893" t="str">
            <v>SL1170200</v>
          </cell>
          <cell r="D2893">
            <v>0</v>
          </cell>
          <cell r="E2893">
            <v>0</v>
          </cell>
          <cell r="F2893">
            <v>0</v>
          </cell>
          <cell r="G2893">
            <v>0</v>
          </cell>
          <cell r="J2893">
            <v>0</v>
          </cell>
          <cell r="K2893">
            <v>0</v>
          </cell>
          <cell r="L2893">
            <v>0</v>
          </cell>
          <cell r="M2893">
            <v>0</v>
          </cell>
          <cell r="N2893">
            <v>0</v>
          </cell>
          <cell r="O2893">
            <v>0</v>
          </cell>
          <cell r="P2893">
            <v>0</v>
          </cell>
          <cell r="Q2893">
            <v>0</v>
          </cell>
          <cell r="R2893">
            <v>0</v>
          </cell>
          <cell r="S2893">
            <v>0</v>
          </cell>
          <cell r="T2893">
            <v>0</v>
          </cell>
          <cell r="U2893">
            <v>0</v>
          </cell>
          <cell r="V2893">
            <v>0</v>
          </cell>
          <cell r="W2893">
            <v>0</v>
          </cell>
          <cell r="X2893">
            <v>0</v>
          </cell>
          <cell r="Y2893">
            <v>0</v>
          </cell>
          <cell r="Z2893">
            <v>0</v>
          </cell>
          <cell r="AA2893">
            <v>0</v>
          </cell>
          <cell r="AB2893">
            <v>0</v>
          </cell>
          <cell r="AC2893">
            <v>0</v>
          </cell>
          <cell r="AD2893">
            <v>0</v>
          </cell>
          <cell r="AE2893">
            <v>0</v>
          </cell>
          <cell r="AF2893">
            <v>0</v>
          </cell>
          <cell r="AG2893">
            <v>0</v>
          </cell>
          <cell r="AH2893">
            <v>0</v>
          </cell>
          <cell r="AI2893">
            <v>0</v>
          </cell>
        </row>
        <row r="2894">
          <cell r="C2894" t="str">
            <v>SL1170300</v>
          </cell>
          <cell r="D2894">
            <v>0</v>
          </cell>
          <cell r="E2894">
            <v>0</v>
          </cell>
          <cell r="F2894">
            <v>0</v>
          </cell>
          <cell r="G2894">
            <v>0</v>
          </cell>
          <cell r="J2894">
            <v>0</v>
          </cell>
          <cell r="K2894">
            <v>0</v>
          </cell>
          <cell r="L2894">
            <v>0</v>
          </cell>
          <cell r="M2894">
            <v>0</v>
          </cell>
          <cell r="N2894">
            <v>0</v>
          </cell>
          <cell r="O2894">
            <v>0</v>
          </cell>
          <cell r="P2894">
            <v>0</v>
          </cell>
          <cell r="Q2894">
            <v>0</v>
          </cell>
          <cell r="R2894">
            <v>0</v>
          </cell>
          <cell r="S2894">
            <v>0</v>
          </cell>
          <cell r="T2894">
            <v>0</v>
          </cell>
          <cell r="U2894">
            <v>0</v>
          </cell>
          <cell r="V2894">
            <v>0</v>
          </cell>
          <cell r="W2894">
            <v>0</v>
          </cell>
          <cell r="X2894">
            <v>0</v>
          </cell>
          <cell r="Y2894">
            <v>0</v>
          </cell>
          <cell r="Z2894">
            <v>0</v>
          </cell>
          <cell r="AA2894">
            <v>0</v>
          </cell>
          <cell r="AB2894">
            <v>0</v>
          </cell>
          <cell r="AC2894">
            <v>0</v>
          </cell>
          <cell r="AD2894">
            <v>0</v>
          </cell>
          <cell r="AE2894">
            <v>0</v>
          </cell>
          <cell r="AF2894">
            <v>0</v>
          </cell>
          <cell r="AG2894">
            <v>0</v>
          </cell>
          <cell r="AH2894">
            <v>0</v>
          </cell>
          <cell r="AI2894">
            <v>0</v>
          </cell>
        </row>
        <row r="2895">
          <cell r="C2895" t="str">
            <v>SL1170400</v>
          </cell>
          <cell r="D2895">
            <v>0</v>
          </cell>
          <cell r="E2895">
            <v>0</v>
          </cell>
          <cell r="F2895">
            <v>0</v>
          </cell>
          <cell r="G2895">
            <v>0</v>
          </cell>
          <cell r="J2895">
            <v>0</v>
          </cell>
          <cell r="K2895">
            <v>0</v>
          </cell>
          <cell r="L2895">
            <v>0</v>
          </cell>
          <cell r="M2895">
            <v>0</v>
          </cell>
          <cell r="N2895">
            <v>0</v>
          </cell>
          <cell r="O2895">
            <v>0</v>
          </cell>
          <cell r="P2895">
            <v>0</v>
          </cell>
          <cell r="Q2895">
            <v>0</v>
          </cell>
          <cell r="R2895">
            <v>0</v>
          </cell>
          <cell r="S2895">
            <v>0</v>
          </cell>
          <cell r="T2895">
            <v>0</v>
          </cell>
          <cell r="U2895">
            <v>0</v>
          </cell>
          <cell r="V2895">
            <v>0</v>
          </cell>
          <cell r="W2895">
            <v>0</v>
          </cell>
          <cell r="X2895">
            <v>0</v>
          </cell>
          <cell r="Y2895">
            <v>0</v>
          </cell>
          <cell r="Z2895">
            <v>0</v>
          </cell>
          <cell r="AA2895">
            <v>0</v>
          </cell>
          <cell r="AB2895">
            <v>0</v>
          </cell>
          <cell r="AC2895">
            <v>0</v>
          </cell>
          <cell r="AD2895">
            <v>0</v>
          </cell>
          <cell r="AE2895">
            <v>0</v>
          </cell>
          <cell r="AF2895">
            <v>0</v>
          </cell>
          <cell r="AG2895">
            <v>0</v>
          </cell>
          <cell r="AH2895">
            <v>0</v>
          </cell>
          <cell r="AI2895">
            <v>0</v>
          </cell>
        </row>
        <row r="2896">
          <cell r="C2896" t="str">
            <v>SL1170500</v>
          </cell>
          <cell r="D2896">
            <v>0</v>
          </cell>
          <cell r="E2896">
            <v>0</v>
          </cell>
          <cell r="F2896">
            <v>0</v>
          </cell>
          <cell r="G2896">
            <v>0</v>
          </cell>
          <cell r="J2896">
            <v>0</v>
          </cell>
          <cell r="K2896">
            <v>0</v>
          </cell>
          <cell r="L2896">
            <v>0</v>
          </cell>
          <cell r="M2896">
            <v>0</v>
          </cell>
          <cell r="N2896">
            <v>0</v>
          </cell>
          <cell r="O2896">
            <v>0</v>
          </cell>
          <cell r="P2896">
            <v>0</v>
          </cell>
          <cell r="Q2896">
            <v>0</v>
          </cell>
          <cell r="R2896">
            <v>0</v>
          </cell>
          <cell r="S2896">
            <v>0</v>
          </cell>
          <cell r="T2896">
            <v>0</v>
          </cell>
          <cell r="U2896">
            <v>0</v>
          </cell>
          <cell r="V2896">
            <v>0</v>
          </cell>
          <cell r="W2896">
            <v>0</v>
          </cell>
          <cell r="X2896">
            <v>0</v>
          </cell>
          <cell r="Y2896">
            <v>0</v>
          </cell>
          <cell r="Z2896">
            <v>0</v>
          </cell>
          <cell r="AA2896">
            <v>0</v>
          </cell>
          <cell r="AB2896">
            <v>0</v>
          </cell>
          <cell r="AC2896">
            <v>0</v>
          </cell>
          <cell r="AD2896">
            <v>0</v>
          </cell>
          <cell r="AE2896">
            <v>0</v>
          </cell>
          <cell r="AF2896">
            <v>0</v>
          </cell>
          <cell r="AG2896">
            <v>0</v>
          </cell>
          <cell r="AH2896">
            <v>0</v>
          </cell>
          <cell r="AI2896">
            <v>0</v>
          </cell>
        </row>
        <row r="2897">
          <cell r="C2897" t="str">
            <v>SL1170600</v>
          </cell>
          <cell r="D2897">
            <v>0</v>
          </cell>
          <cell r="E2897">
            <v>0</v>
          </cell>
          <cell r="F2897">
            <v>0</v>
          </cell>
          <cell r="G2897">
            <v>0</v>
          </cell>
          <cell r="J2897">
            <v>0</v>
          </cell>
          <cell r="K2897">
            <v>0</v>
          </cell>
          <cell r="L2897">
            <v>0</v>
          </cell>
          <cell r="M2897">
            <v>0</v>
          </cell>
          <cell r="N2897">
            <v>0</v>
          </cell>
          <cell r="O2897">
            <v>0</v>
          </cell>
          <cell r="P2897">
            <v>0</v>
          </cell>
          <cell r="Q2897">
            <v>0</v>
          </cell>
          <cell r="R2897">
            <v>0</v>
          </cell>
          <cell r="S2897">
            <v>0</v>
          </cell>
          <cell r="T2897">
            <v>0</v>
          </cell>
          <cell r="U2897">
            <v>0</v>
          </cell>
          <cell r="V2897">
            <v>0</v>
          </cell>
          <cell r="W2897">
            <v>0</v>
          </cell>
          <cell r="X2897">
            <v>0</v>
          </cell>
          <cell r="Y2897">
            <v>0</v>
          </cell>
          <cell r="Z2897">
            <v>0</v>
          </cell>
          <cell r="AA2897">
            <v>0</v>
          </cell>
          <cell r="AB2897">
            <v>0</v>
          </cell>
          <cell r="AC2897">
            <v>0</v>
          </cell>
          <cell r="AD2897">
            <v>0</v>
          </cell>
          <cell r="AE2897">
            <v>0</v>
          </cell>
          <cell r="AF2897">
            <v>0</v>
          </cell>
          <cell r="AG2897">
            <v>0</v>
          </cell>
          <cell r="AH2897">
            <v>0</v>
          </cell>
          <cell r="AI2897">
            <v>0</v>
          </cell>
        </row>
        <row r="2898">
          <cell r="C2898" t="str">
            <v>SL1170700</v>
          </cell>
          <cell r="D2898">
            <v>0</v>
          </cell>
          <cell r="E2898">
            <v>0</v>
          </cell>
          <cell r="F2898">
            <v>0</v>
          </cell>
          <cell r="G2898">
            <v>0</v>
          </cell>
          <cell r="J2898">
            <v>0</v>
          </cell>
          <cell r="K2898">
            <v>0</v>
          </cell>
          <cell r="L2898">
            <v>0</v>
          </cell>
          <cell r="M2898">
            <v>0</v>
          </cell>
          <cell r="N2898">
            <v>0</v>
          </cell>
          <cell r="O2898">
            <v>0</v>
          </cell>
          <cell r="P2898">
            <v>0</v>
          </cell>
          <cell r="Q2898">
            <v>0</v>
          </cell>
          <cell r="R2898">
            <v>0</v>
          </cell>
          <cell r="S2898">
            <v>0</v>
          </cell>
          <cell r="T2898">
            <v>0</v>
          </cell>
          <cell r="U2898">
            <v>0</v>
          </cell>
          <cell r="V2898">
            <v>0</v>
          </cell>
          <cell r="W2898">
            <v>0</v>
          </cell>
          <cell r="X2898">
            <v>0</v>
          </cell>
          <cell r="Y2898">
            <v>0</v>
          </cell>
          <cell r="Z2898">
            <v>0</v>
          </cell>
          <cell r="AA2898">
            <v>0</v>
          </cell>
          <cell r="AB2898">
            <v>0</v>
          </cell>
          <cell r="AC2898">
            <v>0</v>
          </cell>
          <cell r="AD2898">
            <v>0</v>
          </cell>
          <cell r="AE2898">
            <v>0</v>
          </cell>
          <cell r="AF2898">
            <v>0</v>
          </cell>
          <cell r="AG2898">
            <v>0</v>
          </cell>
          <cell r="AH2898">
            <v>0</v>
          </cell>
          <cell r="AI2898">
            <v>0</v>
          </cell>
        </row>
        <row r="2899">
          <cell r="C2899" t="str">
            <v>SL1170800</v>
          </cell>
          <cell r="D2899">
            <v>0</v>
          </cell>
          <cell r="E2899">
            <v>0</v>
          </cell>
          <cell r="F2899">
            <v>0</v>
          </cell>
          <cell r="G2899">
            <v>0</v>
          </cell>
          <cell r="J2899">
            <v>0</v>
          </cell>
          <cell r="K2899">
            <v>0</v>
          </cell>
          <cell r="L2899">
            <v>0</v>
          </cell>
          <cell r="M2899">
            <v>0</v>
          </cell>
          <cell r="N2899">
            <v>0</v>
          </cell>
          <cell r="O2899">
            <v>0</v>
          </cell>
          <cell r="P2899">
            <v>0</v>
          </cell>
          <cell r="Q2899">
            <v>0</v>
          </cell>
          <cell r="R2899">
            <v>0</v>
          </cell>
          <cell r="S2899">
            <v>0</v>
          </cell>
          <cell r="T2899">
            <v>0</v>
          </cell>
          <cell r="U2899">
            <v>0</v>
          </cell>
          <cell r="V2899">
            <v>0</v>
          </cell>
          <cell r="W2899">
            <v>0</v>
          </cell>
          <cell r="X2899">
            <v>0</v>
          </cell>
          <cell r="Y2899">
            <v>0</v>
          </cell>
          <cell r="Z2899">
            <v>0</v>
          </cell>
          <cell r="AA2899">
            <v>0</v>
          </cell>
          <cell r="AB2899">
            <v>0</v>
          </cell>
          <cell r="AC2899">
            <v>0</v>
          </cell>
          <cell r="AD2899">
            <v>0</v>
          </cell>
          <cell r="AE2899">
            <v>0</v>
          </cell>
          <cell r="AF2899">
            <v>0</v>
          </cell>
          <cell r="AG2899">
            <v>0</v>
          </cell>
          <cell r="AH2899">
            <v>0</v>
          </cell>
          <cell r="AI2899">
            <v>0</v>
          </cell>
        </row>
        <row r="2900">
          <cell r="C2900" t="str">
            <v>SL1170900</v>
          </cell>
          <cell r="D2900">
            <v>0</v>
          </cell>
          <cell r="E2900">
            <v>0</v>
          </cell>
          <cell r="F2900">
            <v>0</v>
          </cell>
          <cell r="G2900">
            <v>0</v>
          </cell>
          <cell r="J2900">
            <v>0</v>
          </cell>
          <cell r="K2900">
            <v>0</v>
          </cell>
          <cell r="L2900">
            <v>0</v>
          </cell>
          <cell r="M2900">
            <v>0</v>
          </cell>
          <cell r="N2900">
            <v>0</v>
          </cell>
          <cell r="O2900">
            <v>0</v>
          </cell>
          <cell r="P2900">
            <v>0</v>
          </cell>
          <cell r="Q2900">
            <v>0</v>
          </cell>
          <cell r="R2900">
            <v>0</v>
          </cell>
          <cell r="S2900">
            <v>0</v>
          </cell>
          <cell r="T2900">
            <v>0</v>
          </cell>
          <cell r="U2900">
            <v>0</v>
          </cell>
          <cell r="V2900">
            <v>0</v>
          </cell>
          <cell r="W2900">
            <v>0</v>
          </cell>
          <cell r="X2900">
            <v>0</v>
          </cell>
          <cell r="Y2900">
            <v>0</v>
          </cell>
          <cell r="Z2900">
            <v>0</v>
          </cell>
          <cell r="AA2900">
            <v>0</v>
          </cell>
          <cell r="AB2900">
            <v>0</v>
          </cell>
          <cell r="AC2900">
            <v>0</v>
          </cell>
          <cell r="AD2900">
            <v>0</v>
          </cell>
          <cell r="AE2900">
            <v>0</v>
          </cell>
          <cell r="AF2900">
            <v>0</v>
          </cell>
          <cell r="AG2900">
            <v>0</v>
          </cell>
          <cell r="AH2900">
            <v>0</v>
          </cell>
          <cell r="AI2900">
            <v>0</v>
          </cell>
        </row>
        <row r="2901">
          <cell r="C2901" t="str">
            <v>SL1171000</v>
          </cell>
          <cell r="D2901">
            <v>0</v>
          </cell>
          <cell r="E2901">
            <v>0</v>
          </cell>
          <cell r="F2901">
            <v>0</v>
          </cell>
          <cell r="G2901">
            <v>0</v>
          </cell>
          <cell r="J2901">
            <v>0</v>
          </cell>
          <cell r="K2901">
            <v>0</v>
          </cell>
          <cell r="L2901">
            <v>0</v>
          </cell>
          <cell r="M2901">
            <v>0</v>
          </cell>
          <cell r="N2901">
            <v>0</v>
          </cell>
          <cell r="O2901">
            <v>0</v>
          </cell>
          <cell r="P2901">
            <v>0</v>
          </cell>
          <cell r="Q2901">
            <v>0</v>
          </cell>
          <cell r="R2901">
            <v>0</v>
          </cell>
          <cell r="S2901">
            <v>0</v>
          </cell>
          <cell r="T2901">
            <v>0</v>
          </cell>
          <cell r="U2901">
            <v>0</v>
          </cell>
          <cell r="V2901">
            <v>0</v>
          </cell>
          <cell r="W2901">
            <v>0</v>
          </cell>
          <cell r="X2901">
            <v>0</v>
          </cell>
          <cell r="Y2901">
            <v>0</v>
          </cell>
          <cell r="Z2901">
            <v>0</v>
          </cell>
          <cell r="AA2901">
            <v>0</v>
          </cell>
          <cell r="AB2901">
            <v>0</v>
          </cell>
          <cell r="AC2901">
            <v>0</v>
          </cell>
          <cell r="AD2901">
            <v>0</v>
          </cell>
          <cell r="AE2901">
            <v>0</v>
          </cell>
          <cell r="AF2901">
            <v>0</v>
          </cell>
          <cell r="AG2901">
            <v>0</v>
          </cell>
          <cell r="AH2901">
            <v>0</v>
          </cell>
          <cell r="AI2901">
            <v>0</v>
          </cell>
        </row>
        <row r="2902">
          <cell r="C2902" t="str">
            <v>SL1171100</v>
          </cell>
          <cell r="D2902">
            <v>0</v>
          </cell>
          <cell r="E2902">
            <v>0</v>
          </cell>
          <cell r="F2902">
            <v>0</v>
          </cell>
          <cell r="G2902">
            <v>0</v>
          </cell>
          <cell r="J2902">
            <v>0</v>
          </cell>
          <cell r="K2902">
            <v>0</v>
          </cell>
          <cell r="L2902">
            <v>0</v>
          </cell>
          <cell r="M2902">
            <v>0</v>
          </cell>
          <cell r="N2902">
            <v>0</v>
          </cell>
          <cell r="O2902">
            <v>0</v>
          </cell>
          <cell r="P2902">
            <v>0</v>
          </cell>
          <cell r="Q2902">
            <v>0</v>
          </cell>
          <cell r="R2902">
            <v>0</v>
          </cell>
          <cell r="S2902">
            <v>0</v>
          </cell>
          <cell r="T2902">
            <v>0</v>
          </cell>
          <cell r="U2902">
            <v>0</v>
          </cell>
          <cell r="V2902">
            <v>0</v>
          </cell>
          <cell r="W2902">
            <v>0</v>
          </cell>
          <cell r="X2902">
            <v>0</v>
          </cell>
          <cell r="Y2902">
            <v>0</v>
          </cell>
          <cell r="Z2902">
            <v>0</v>
          </cell>
          <cell r="AA2902">
            <v>0</v>
          </cell>
          <cell r="AB2902">
            <v>0</v>
          </cell>
          <cell r="AC2902">
            <v>0</v>
          </cell>
          <cell r="AD2902">
            <v>0</v>
          </cell>
          <cell r="AE2902">
            <v>0</v>
          </cell>
          <cell r="AF2902">
            <v>0</v>
          </cell>
          <cell r="AG2902">
            <v>0</v>
          </cell>
          <cell r="AH2902">
            <v>0</v>
          </cell>
          <cell r="AI2902">
            <v>0</v>
          </cell>
        </row>
        <row r="2903">
          <cell r="C2903" t="str">
            <v>SL1171200</v>
          </cell>
          <cell r="D2903">
            <v>0</v>
          </cell>
          <cell r="E2903">
            <v>0</v>
          </cell>
          <cell r="F2903">
            <v>0</v>
          </cell>
          <cell r="G2903">
            <v>0</v>
          </cell>
          <cell r="J2903">
            <v>0</v>
          </cell>
          <cell r="K2903">
            <v>0</v>
          </cell>
          <cell r="L2903">
            <v>0</v>
          </cell>
          <cell r="M2903">
            <v>0</v>
          </cell>
          <cell r="N2903">
            <v>0</v>
          </cell>
          <cell r="O2903">
            <v>0</v>
          </cell>
          <cell r="P2903">
            <v>0</v>
          </cell>
          <cell r="Q2903">
            <v>0</v>
          </cell>
          <cell r="R2903">
            <v>0</v>
          </cell>
          <cell r="S2903">
            <v>0</v>
          </cell>
          <cell r="T2903">
            <v>0</v>
          </cell>
          <cell r="U2903">
            <v>0</v>
          </cell>
          <cell r="V2903">
            <v>0</v>
          </cell>
          <cell r="W2903">
            <v>0</v>
          </cell>
          <cell r="X2903">
            <v>0</v>
          </cell>
          <cell r="Y2903">
            <v>0</v>
          </cell>
          <cell r="Z2903">
            <v>0</v>
          </cell>
          <cell r="AA2903">
            <v>0</v>
          </cell>
          <cell r="AB2903">
            <v>0</v>
          </cell>
          <cell r="AC2903">
            <v>0</v>
          </cell>
          <cell r="AD2903">
            <v>0</v>
          </cell>
          <cell r="AE2903">
            <v>0</v>
          </cell>
          <cell r="AF2903">
            <v>0</v>
          </cell>
          <cell r="AG2903">
            <v>0</v>
          </cell>
          <cell r="AH2903">
            <v>0</v>
          </cell>
          <cell r="AI2903">
            <v>0</v>
          </cell>
        </row>
        <row r="2904">
          <cell r="C2904" t="str">
            <v>SL1171300</v>
          </cell>
          <cell r="D2904">
            <v>0</v>
          </cell>
          <cell r="E2904">
            <v>0</v>
          </cell>
          <cell r="F2904">
            <v>0</v>
          </cell>
          <cell r="G2904">
            <v>0</v>
          </cell>
          <cell r="J2904">
            <v>0</v>
          </cell>
          <cell r="K2904">
            <v>0</v>
          </cell>
          <cell r="L2904">
            <v>0</v>
          </cell>
          <cell r="M2904">
            <v>0</v>
          </cell>
          <cell r="N2904">
            <v>0</v>
          </cell>
          <cell r="O2904">
            <v>0</v>
          </cell>
          <cell r="P2904">
            <v>0</v>
          </cell>
          <cell r="Q2904">
            <v>0</v>
          </cell>
          <cell r="R2904">
            <v>0</v>
          </cell>
          <cell r="S2904">
            <v>0</v>
          </cell>
          <cell r="T2904">
            <v>0</v>
          </cell>
          <cell r="U2904">
            <v>0</v>
          </cell>
          <cell r="V2904">
            <v>0</v>
          </cell>
          <cell r="W2904">
            <v>0</v>
          </cell>
          <cell r="X2904">
            <v>0</v>
          </cell>
          <cell r="Y2904">
            <v>0</v>
          </cell>
          <cell r="Z2904">
            <v>0</v>
          </cell>
          <cell r="AA2904">
            <v>0</v>
          </cell>
          <cell r="AB2904">
            <v>0</v>
          </cell>
          <cell r="AC2904">
            <v>0</v>
          </cell>
          <cell r="AD2904">
            <v>0</v>
          </cell>
          <cell r="AE2904">
            <v>0</v>
          </cell>
          <cell r="AF2904">
            <v>0</v>
          </cell>
          <cell r="AG2904">
            <v>0</v>
          </cell>
          <cell r="AH2904">
            <v>0</v>
          </cell>
          <cell r="AI2904">
            <v>0</v>
          </cell>
        </row>
        <row r="2905">
          <cell r="C2905" t="str">
            <v>SL1171400</v>
          </cell>
          <cell r="D2905">
            <v>0</v>
          </cell>
          <cell r="E2905">
            <v>0</v>
          </cell>
          <cell r="F2905">
            <v>0</v>
          </cell>
          <cell r="G2905">
            <v>0</v>
          </cell>
          <cell r="J2905">
            <v>0</v>
          </cell>
          <cell r="K2905">
            <v>0</v>
          </cell>
          <cell r="L2905">
            <v>0</v>
          </cell>
          <cell r="M2905">
            <v>0</v>
          </cell>
          <cell r="N2905">
            <v>0</v>
          </cell>
          <cell r="O2905">
            <v>0</v>
          </cell>
          <cell r="P2905">
            <v>0</v>
          </cell>
          <cell r="Q2905">
            <v>0</v>
          </cell>
          <cell r="R2905">
            <v>0</v>
          </cell>
          <cell r="S2905">
            <v>0</v>
          </cell>
          <cell r="T2905">
            <v>0</v>
          </cell>
          <cell r="U2905">
            <v>0</v>
          </cell>
          <cell r="V2905">
            <v>0</v>
          </cell>
          <cell r="W2905">
            <v>0</v>
          </cell>
          <cell r="X2905">
            <v>0</v>
          </cell>
          <cell r="Y2905">
            <v>0</v>
          </cell>
          <cell r="Z2905">
            <v>0</v>
          </cell>
          <cell r="AA2905">
            <v>0</v>
          </cell>
          <cell r="AB2905">
            <v>0</v>
          </cell>
          <cell r="AC2905">
            <v>0</v>
          </cell>
          <cell r="AD2905">
            <v>0</v>
          </cell>
          <cell r="AE2905">
            <v>0</v>
          </cell>
          <cell r="AF2905">
            <v>0</v>
          </cell>
          <cell r="AG2905">
            <v>0</v>
          </cell>
          <cell r="AH2905">
            <v>0</v>
          </cell>
          <cell r="AI2905">
            <v>0</v>
          </cell>
        </row>
        <row r="2906">
          <cell r="C2906" t="str">
            <v>SL1171500</v>
          </cell>
          <cell r="D2906">
            <v>0</v>
          </cell>
          <cell r="E2906">
            <v>0</v>
          </cell>
          <cell r="F2906">
            <v>0</v>
          </cell>
          <cell r="G2906">
            <v>0</v>
          </cell>
          <cell r="J2906">
            <v>0</v>
          </cell>
          <cell r="K2906">
            <v>0</v>
          </cell>
          <cell r="L2906">
            <v>0</v>
          </cell>
          <cell r="M2906">
            <v>0</v>
          </cell>
          <cell r="N2906">
            <v>0</v>
          </cell>
          <cell r="O2906">
            <v>0</v>
          </cell>
          <cell r="P2906">
            <v>0</v>
          </cell>
          <cell r="Q2906">
            <v>0</v>
          </cell>
          <cell r="R2906">
            <v>0</v>
          </cell>
          <cell r="S2906">
            <v>0</v>
          </cell>
          <cell r="T2906">
            <v>0</v>
          </cell>
          <cell r="U2906">
            <v>0</v>
          </cell>
          <cell r="V2906">
            <v>0</v>
          </cell>
          <cell r="W2906">
            <v>0</v>
          </cell>
          <cell r="X2906">
            <v>0</v>
          </cell>
          <cell r="Y2906">
            <v>0</v>
          </cell>
          <cell r="Z2906">
            <v>0</v>
          </cell>
          <cell r="AA2906">
            <v>0</v>
          </cell>
          <cell r="AB2906">
            <v>0</v>
          </cell>
          <cell r="AC2906">
            <v>0</v>
          </cell>
          <cell r="AD2906">
            <v>0</v>
          </cell>
          <cell r="AE2906">
            <v>0</v>
          </cell>
          <cell r="AF2906">
            <v>0</v>
          </cell>
          <cell r="AG2906">
            <v>0</v>
          </cell>
          <cell r="AH2906">
            <v>0</v>
          </cell>
          <cell r="AI2906">
            <v>0</v>
          </cell>
        </row>
        <row r="2907">
          <cell r="C2907" t="str">
            <v>SL1171600</v>
          </cell>
          <cell r="D2907">
            <v>0</v>
          </cell>
          <cell r="E2907">
            <v>0</v>
          </cell>
          <cell r="F2907">
            <v>0</v>
          </cell>
          <cell r="G2907">
            <v>0</v>
          </cell>
          <cell r="J2907">
            <v>0</v>
          </cell>
          <cell r="K2907">
            <v>0</v>
          </cell>
          <cell r="L2907">
            <v>0</v>
          </cell>
          <cell r="M2907">
            <v>0</v>
          </cell>
          <cell r="N2907">
            <v>0</v>
          </cell>
          <cell r="O2907">
            <v>0</v>
          </cell>
          <cell r="P2907">
            <v>0</v>
          </cell>
          <cell r="Q2907">
            <v>0</v>
          </cell>
          <cell r="R2907">
            <v>0</v>
          </cell>
          <cell r="S2907">
            <v>0</v>
          </cell>
          <cell r="T2907">
            <v>0</v>
          </cell>
          <cell r="U2907">
            <v>0</v>
          </cell>
          <cell r="V2907">
            <v>0</v>
          </cell>
          <cell r="W2907">
            <v>0</v>
          </cell>
          <cell r="X2907">
            <v>0</v>
          </cell>
          <cell r="Y2907">
            <v>0</v>
          </cell>
          <cell r="Z2907">
            <v>0</v>
          </cell>
          <cell r="AA2907">
            <v>0</v>
          </cell>
          <cell r="AB2907">
            <v>0</v>
          </cell>
          <cell r="AC2907">
            <v>0</v>
          </cell>
          <cell r="AD2907">
            <v>0</v>
          </cell>
          <cell r="AE2907">
            <v>0</v>
          </cell>
          <cell r="AF2907">
            <v>0</v>
          </cell>
          <cell r="AG2907">
            <v>0</v>
          </cell>
          <cell r="AH2907">
            <v>0</v>
          </cell>
          <cell r="AI2907">
            <v>0</v>
          </cell>
        </row>
        <row r="2908">
          <cell r="C2908" t="str">
            <v>SL1171700</v>
          </cell>
          <cell r="D2908">
            <v>0</v>
          </cell>
          <cell r="E2908">
            <v>0</v>
          </cell>
          <cell r="F2908">
            <v>0</v>
          </cell>
          <cell r="G2908">
            <v>0</v>
          </cell>
          <cell r="J2908">
            <v>0</v>
          </cell>
          <cell r="K2908">
            <v>0</v>
          </cell>
          <cell r="L2908">
            <v>0</v>
          </cell>
          <cell r="M2908">
            <v>0</v>
          </cell>
          <cell r="N2908">
            <v>0</v>
          </cell>
          <cell r="O2908">
            <v>0</v>
          </cell>
          <cell r="P2908">
            <v>0</v>
          </cell>
          <cell r="Q2908">
            <v>0</v>
          </cell>
          <cell r="R2908">
            <v>0</v>
          </cell>
          <cell r="S2908">
            <v>0</v>
          </cell>
          <cell r="T2908">
            <v>0</v>
          </cell>
          <cell r="U2908">
            <v>0</v>
          </cell>
          <cell r="V2908">
            <v>0</v>
          </cell>
          <cell r="W2908">
            <v>0</v>
          </cell>
          <cell r="X2908">
            <v>0</v>
          </cell>
          <cell r="Y2908">
            <v>0</v>
          </cell>
          <cell r="Z2908">
            <v>0</v>
          </cell>
          <cell r="AA2908">
            <v>0</v>
          </cell>
          <cell r="AB2908">
            <v>0</v>
          </cell>
          <cell r="AC2908">
            <v>0</v>
          </cell>
          <cell r="AD2908">
            <v>0</v>
          </cell>
          <cell r="AE2908">
            <v>0</v>
          </cell>
          <cell r="AF2908">
            <v>0</v>
          </cell>
          <cell r="AG2908">
            <v>0</v>
          </cell>
          <cell r="AH2908">
            <v>0</v>
          </cell>
          <cell r="AI2908">
            <v>0</v>
          </cell>
        </row>
        <row r="2909">
          <cell r="C2909" t="str">
            <v>SL1171800</v>
          </cell>
          <cell r="D2909">
            <v>0</v>
          </cell>
          <cell r="E2909">
            <v>0</v>
          </cell>
          <cell r="F2909">
            <v>0</v>
          </cell>
          <cell r="G2909">
            <v>0</v>
          </cell>
          <cell r="J2909">
            <v>0</v>
          </cell>
          <cell r="K2909">
            <v>0</v>
          </cell>
          <cell r="L2909">
            <v>0</v>
          </cell>
          <cell r="M2909">
            <v>0</v>
          </cell>
          <cell r="N2909">
            <v>0</v>
          </cell>
          <cell r="O2909">
            <v>0</v>
          </cell>
          <cell r="P2909">
            <v>0</v>
          </cell>
          <cell r="Q2909">
            <v>0</v>
          </cell>
          <cell r="R2909">
            <v>0</v>
          </cell>
          <cell r="S2909">
            <v>0</v>
          </cell>
          <cell r="T2909">
            <v>0</v>
          </cell>
          <cell r="U2909">
            <v>0</v>
          </cell>
          <cell r="V2909">
            <v>0</v>
          </cell>
          <cell r="W2909">
            <v>0</v>
          </cell>
          <cell r="X2909">
            <v>0</v>
          </cell>
          <cell r="Y2909">
            <v>0</v>
          </cell>
          <cell r="Z2909">
            <v>0</v>
          </cell>
          <cell r="AA2909">
            <v>0</v>
          </cell>
          <cell r="AB2909">
            <v>0</v>
          </cell>
          <cell r="AC2909">
            <v>0</v>
          </cell>
          <cell r="AD2909">
            <v>0</v>
          </cell>
          <cell r="AE2909">
            <v>0</v>
          </cell>
          <cell r="AF2909">
            <v>0</v>
          </cell>
          <cell r="AG2909">
            <v>0</v>
          </cell>
          <cell r="AH2909">
            <v>0</v>
          </cell>
          <cell r="AI2909">
            <v>0</v>
          </cell>
        </row>
        <row r="2910">
          <cell r="C2910" t="str">
            <v>SL1171900</v>
          </cell>
          <cell r="D2910">
            <v>0</v>
          </cell>
          <cell r="E2910">
            <v>0</v>
          </cell>
          <cell r="F2910">
            <v>0</v>
          </cell>
          <cell r="G2910">
            <v>0</v>
          </cell>
          <cell r="J2910">
            <v>0</v>
          </cell>
          <cell r="K2910">
            <v>0</v>
          </cell>
          <cell r="L2910">
            <v>0</v>
          </cell>
          <cell r="M2910">
            <v>0</v>
          </cell>
          <cell r="N2910">
            <v>0</v>
          </cell>
          <cell r="O2910">
            <v>0</v>
          </cell>
          <cell r="P2910">
            <v>0</v>
          </cell>
          <cell r="Q2910">
            <v>0</v>
          </cell>
          <cell r="R2910">
            <v>0</v>
          </cell>
          <cell r="S2910">
            <v>0</v>
          </cell>
          <cell r="T2910">
            <v>0</v>
          </cell>
          <cell r="U2910">
            <v>0</v>
          </cell>
          <cell r="V2910">
            <v>0</v>
          </cell>
          <cell r="W2910">
            <v>0</v>
          </cell>
          <cell r="X2910">
            <v>0</v>
          </cell>
          <cell r="Y2910">
            <v>0</v>
          </cell>
          <cell r="Z2910">
            <v>0</v>
          </cell>
          <cell r="AA2910">
            <v>0</v>
          </cell>
          <cell r="AB2910">
            <v>0</v>
          </cell>
          <cell r="AC2910">
            <v>0</v>
          </cell>
          <cell r="AD2910">
            <v>0</v>
          </cell>
          <cell r="AE2910">
            <v>0</v>
          </cell>
          <cell r="AF2910">
            <v>0</v>
          </cell>
          <cell r="AG2910">
            <v>0</v>
          </cell>
          <cell r="AH2910">
            <v>0</v>
          </cell>
          <cell r="AI2910">
            <v>0</v>
          </cell>
        </row>
        <row r="2911">
          <cell r="C2911" t="str">
            <v>SL1172000</v>
          </cell>
          <cell r="D2911">
            <v>0</v>
          </cell>
          <cell r="E2911">
            <v>0</v>
          </cell>
          <cell r="F2911">
            <v>0</v>
          </cell>
          <cell r="G2911">
            <v>0</v>
          </cell>
          <cell r="J2911">
            <v>0</v>
          </cell>
          <cell r="K2911">
            <v>0</v>
          </cell>
          <cell r="L2911">
            <v>0</v>
          </cell>
          <cell r="M2911">
            <v>0</v>
          </cell>
          <cell r="N2911">
            <v>0</v>
          </cell>
          <cell r="O2911">
            <v>0</v>
          </cell>
          <cell r="P2911">
            <v>0</v>
          </cell>
          <cell r="Q2911">
            <v>0</v>
          </cell>
          <cell r="R2911">
            <v>0</v>
          </cell>
          <cell r="S2911">
            <v>0</v>
          </cell>
          <cell r="T2911">
            <v>0</v>
          </cell>
          <cell r="U2911">
            <v>0</v>
          </cell>
          <cell r="V2911">
            <v>0</v>
          </cell>
          <cell r="W2911">
            <v>0</v>
          </cell>
          <cell r="X2911">
            <v>0</v>
          </cell>
          <cell r="Y2911">
            <v>0</v>
          </cell>
          <cell r="Z2911">
            <v>0</v>
          </cell>
          <cell r="AA2911">
            <v>0</v>
          </cell>
          <cell r="AB2911">
            <v>0</v>
          </cell>
          <cell r="AC2911">
            <v>0</v>
          </cell>
          <cell r="AD2911">
            <v>0</v>
          </cell>
          <cell r="AE2911">
            <v>0</v>
          </cell>
          <cell r="AF2911">
            <v>0</v>
          </cell>
          <cell r="AG2911">
            <v>0</v>
          </cell>
          <cell r="AH2911">
            <v>0</v>
          </cell>
          <cell r="AI2911">
            <v>0</v>
          </cell>
        </row>
        <row r="2912">
          <cell r="C2912" t="str">
            <v>SL1172100</v>
          </cell>
          <cell r="D2912">
            <v>0</v>
          </cell>
          <cell r="E2912">
            <v>0</v>
          </cell>
          <cell r="F2912">
            <v>0</v>
          </cell>
          <cell r="G2912">
            <v>0</v>
          </cell>
          <cell r="J2912">
            <v>0</v>
          </cell>
          <cell r="K2912">
            <v>0</v>
          </cell>
          <cell r="L2912">
            <v>0</v>
          </cell>
          <cell r="M2912">
            <v>0</v>
          </cell>
          <cell r="N2912">
            <v>0</v>
          </cell>
          <cell r="O2912">
            <v>0</v>
          </cell>
          <cell r="P2912">
            <v>0</v>
          </cell>
          <cell r="Q2912">
            <v>0</v>
          </cell>
          <cell r="R2912">
            <v>0</v>
          </cell>
          <cell r="S2912">
            <v>0</v>
          </cell>
          <cell r="T2912">
            <v>0</v>
          </cell>
          <cell r="U2912">
            <v>0</v>
          </cell>
          <cell r="V2912">
            <v>0</v>
          </cell>
          <cell r="W2912">
            <v>0</v>
          </cell>
          <cell r="X2912">
            <v>0</v>
          </cell>
          <cell r="Y2912">
            <v>0</v>
          </cell>
          <cell r="Z2912">
            <v>0</v>
          </cell>
          <cell r="AA2912">
            <v>0</v>
          </cell>
          <cell r="AB2912">
            <v>0</v>
          </cell>
          <cell r="AC2912">
            <v>0</v>
          </cell>
          <cell r="AD2912">
            <v>0</v>
          </cell>
          <cell r="AE2912">
            <v>0</v>
          </cell>
          <cell r="AF2912">
            <v>0</v>
          </cell>
          <cell r="AG2912">
            <v>0</v>
          </cell>
          <cell r="AH2912">
            <v>0</v>
          </cell>
          <cell r="AI2912">
            <v>0</v>
          </cell>
        </row>
        <row r="2913">
          <cell r="C2913" t="str">
            <v>SL1172200</v>
          </cell>
          <cell r="D2913">
            <v>0</v>
          </cell>
          <cell r="E2913">
            <v>0</v>
          </cell>
          <cell r="F2913">
            <v>0</v>
          </cell>
          <cell r="G2913">
            <v>0</v>
          </cell>
          <cell r="J2913">
            <v>0</v>
          </cell>
          <cell r="K2913">
            <v>0</v>
          </cell>
          <cell r="L2913">
            <v>0</v>
          </cell>
          <cell r="M2913">
            <v>0</v>
          </cell>
          <cell r="N2913">
            <v>0</v>
          </cell>
          <cell r="O2913">
            <v>0</v>
          </cell>
          <cell r="P2913">
            <v>0</v>
          </cell>
          <cell r="Q2913">
            <v>0</v>
          </cell>
          <cell r="R2913">
            <v>0</v>
          </cell>
          <cell r="S2913">
            <v>0</v>
          </cell>
          <cell r="T2913">
            <v>0</v>
          </cell>
          <cell r="U2913">
            <v>0</v>
          </cell>
          <cell r="V2913">
            <v>0</v>
          </cell>
          <cell r="W2913">
            <v>0</v>
          </cell>
          <cell r="X2913">
            <v>0</v>
          </cell>
          <cell r="Y2913">
            <v>0</v>
          </cell>
          <cell r="Z2913">
            <v>0</v>
          </cell>
          <cell r="AA2913">
            <v>0</v>
          </cell>
          <cell r="AB2913">
            <v>0</v>
          </cell>
          <cell r="AC2913">
            <v>0</v>
          </cell>
          <cell r="AD2913">
            <v>0</v>
          </cell>
          <cell r="AE2913">
            <v>0</v>
          </cell>
          <cell r="AF2913">
            <v>0</v>
          </cell>
          <cell r="AG2913">
            <v>0</v>
          </cell>
          <cell r="AH2913">
            <v>0</v>
          </cell>
          <cell r="AI2913">
            <v>0</v>
          </cell>
        </row>
        <row r="2914">
          <cell r="C2914" t="str">
            <v>SL1172300</v>
          </cell>
          <cell r="D2914">
            <v>0</v>
          </cell>
          <cell r="E2914">
            <v>0</v>
          </cell>
          <cell r="F2914">
            <v>0</v>
          </cell>
          <cell r="G2914">
            <v>0</v>
          </cell>
          <cell r="J2914">
            <v>0</v>
          </cell>
          <cell r="K2914">
            <v>0</v>
          </cell>
          <cell r="L2914">
            <v>0</v>
          </cell>
          <cell r="M2914">
            <v>0</v>
          </cell>
          <cell r="N2914">
            <v>0</v>
          </cell>
          <cell r="O2914">
            <v>0</v>
          </cell>
          <cell r="P2914">
            <v>0</v>
          </cell>
          <cell r="Q2914">
            <v>0</v>
          </cell>
          <cell r="R2914">
            <v>0</v>
          </cell>
          <cell r="S2914">
            <v>0</v>
          </cell>
          <cell r="T2914">
            <v>0</v>
          </cell>
          <cell r="U2914">
            <v>0</v>
          </cell>
          <cell r="V2914">
            <v>0</v>
          </cell>
          <cell r="W2914">
            <v>0</v>
          </cell>
          <cell r="X2914">
            <v>0</v>
          </cell>
          <cell r="Y2914">
            <v>0</v>
          </cell>
          <cell r="Z2914">
            <v>0</v>
          </cell>
          <cell r="AA2914">
            <v>0</v>
          </cell>
          <cell r="AB2914">
            <v>0</v>
          </cell>
          <cell r="AC2914">
            <v>0</v>
          </cell>
          <cell r="AD2914">
            <v>0</v>
          </cell>
          <cell r="AE2914">
            <v>0</v>
          </cell>
          <cell r="AF2914">
            <v>0</v>
          </cell>
          <cell r="AG2914">
            <v>0</v>
          </cell>
          <cell r="AH2914">
            <v>0</v>
          </cell>
          <cell r="AI2914">
            <v>0</v>
          </cell>
        </row>
        <row r="2915">
          <cell r="C2915" t="str">
            <v>SL1172400</v>
          </cell>
          <cell r="D2915">
            <v>0</v>
          </cell>
          <cell r="E2915">
            <v>0</v>
          </cell>
          <cell r="F2915">
            <v>0</v>
          </cell>
          <cell r="G2915">
            <v>0</v>
          </cell>
          <cell r="J2915">
            <v>0</v>
          </cell>
          <cell r="K2915">
            <v>0</v>
          </cell>
          <cell r="L2915">
            <v>0</v>
          </cell>
          <cell r="M2915">
            <v>0</v>
          </cell>
          <cell r="N2915">
            <v>0</v>
          </cell>
          <cell r="O2915">
            <v>0</v>
          </cell>
          <cell r="P2915">
            <v>0</v>
          </cell>
          <cell r="Q2915">
            <v>0</v>
          </cell>
          <cell r="R2915">
            <v>0</v>
          </cell>
          <cell r="S2915">
            <v>0</v>
          </cell>
          <cell r="T2915">
            <v>0</v>
          </cell>
          <cell r="U2915">
            <v>0</v>
          </cell>
          <cell r="V2915">
            <v>0</v>
          </cell>
          <cell r="W2915">
            <v>0</v>
          </cell>
          <cell r="X2915">
            <v>0</v>
          </cell>
          <cell r="Y2915">
            <v>0</v>
          </cell>
          <cell r="Z2915">
            <v>0</v>
          </cell>
          <cell r="AA2915">
            <v>0</v>
          </cell>
          <cell r="AB2915">
            <v>0</v>
          </cell>
          <cell r="AC2915">
            <v>0</v>
          </cell>
          <cell r="AD2915">
            <v>0</v>
          </cell>
          <cell r="AE2915">
            <v>0</v>
          </cell>
          <cell r="AF2915">
            <v>0</v>
          </cell>
          <cell r="AG2915">
            <v>0</v>
          </cell>
          <cell r="AH2915">
            <v>0</v>
          </cell>
          <cell r="AI2915">
            <v>0</v>
          </cell>
        </row>
        <row r="2916">
          <cell r="C2916" t="str">
            <v>SL1172500</v>
          </cell>
          <cell r="D2916">
            <v>0</v>
          </cell>
          <cell r="E2916">
            <v>0</v>
          </cell>
          <cell r="F2916">
            <v>0</v>
          </cell>
          <cell r="G2916">
            <v>0</v>
          </cell>
          <cell r="J2916">
            <v>0</v>
          </cell>
          <cell r="K2916">
            <v>0</v>
          </cell>
          <cell r="L2916">
            <v>0</v>
          </cell>
          <cell r="M2916">
            <v>0</v>
          </cell>
          <cell r="N2916">
            <v>0</v>
          </cell>
          <cell r="O2916">
            <v>0</v>
          </cell>
          <cell r="P2916">
            <v>0</v>
          </cell>
          <cell r="Q2916">
            <v>0</v>
          </cell>
          <cell r="R2916">
            <v>0</v>
          </cell>
          <cell r="S2916">
            <v>0</v>
          </cell>
          <cell r="T2916">
            <v>0</v>
          </cell>
          <cell r="U2916">
            <v>0</v>
          </cell>
          <cell r="V2916">
            <v>0</v>
          </cell>
          <cell r="W2916">
            <v>0</v>
          </cell>
          <cell r="X2916">
            <v>0</v>
          </cell>
          <cell r="Y2916">
            <v>0</v>
          </cell>
          <cell r="Z2916">
            <v>0</v>
          </cell>
          <cell r="AA2916">
            <v>0</v>
          </cell>
          <cell r="AB2916">
            <v>0</v>
          </cell>
          <cell r="AC2916">
            <v>0</v>
          </cell>
          <cell r="AD2916">
            <v>0</v>
          </cell>
          <cell r="AE2916">
            <v>0</v>
          </cell>
          <cell r="AF2916">
            <v>0</v>
          </cell>
          <cell r="AG2916">
            <v>0</v>
          </cell>
          <cell r="AH2916">
            <v>0</v>
          </cell>
          <cell r="AI2916">
            <v>0</v>
          </cell>
        </row>
        <row r="2917">
          <cell r="C2917" t="str">
            <v>SL1172600</v>
          </cell>
          <cell r="D2917">
            <v>0</v>
          </cell>
          <cell r="E2917">
            <v>0</v>
          </cell>
          <cell r="F2917">
            <v>0</v>
          </cell>
          <cell r="G2917">
            <v>0</v>
          </cell>
          <cell r="J2917">
            <v>0</v>
          </cell>
          <cell r="K2917">
            <v>0</v>
          </cell>
          <cell r="L2917">
            <v>0</v>
          </cell>
          <cell r="M2917">
            <v>0</v>
          </cell>
          <cell r="N2917">
            <v>0</v>
          </cell>
          <cell r="O2917">
            <v>0</v>
          </cell>
          <cell r="P2917">
            <v>0</v>
          </cell>
          <cell r="Q2917">
            <v>0</v>
          </cell>
          <cell r="R2917">
            <v>0</v>
          </cell>
          <cell r="S2917">
            <v>0</v>
          </cell>
          <cell r="T2917">
            <v>0</v>
          </cell>
          <cell r="U2917">
            <v>0</v>
          </cell>
          <cell r="V2917">
            <v>0</v>
          </cell>
          <cell r="W2917">
            <v>0</v>
          </cell>
          <cell r="X2917">
            <v>0</v>
          </cell>
          <cell r="Y2917">
            <v>0</v>
          </cell>
          <cell r="Z2917">
            <v>0</v>
          </cell>
          <cell r="AA2917">
            <v>0</v>
          </cell>
          <cell r="AB2917">
            <v>0</v>
          </cell>
          <cell r="AC2917">
            <v>0</v>
          </cell>
          <cell r="AD2917">
            <v>0</v>
          </cell>
          <cell r="AE2917">
            <v>0</v>
          </cell>
          <cell r="AF2917">
            <v>0</v>
          </cell>
          <cell r="AG2917">
            <v>0</v>
          </cell>
          <cell r="AH2917">
            <v>0</v>
          </cell>
          <cell r="AI2917">
            <v>0</v>
          </cell>
        </row>
        <row r="2918">
          <cell r="C2918" t="str">
            <v>SL1172700</v>
          </cell>
          <cell r="D2918">
            <v>0</v>
          </cell>
          <cell r="E2918">
            <v>0</v>
          </cell>
          <cell r="F2918">
            <v>0</v>
          </cell>
          <cell r="G2918">
            <v>0</v>
          </cell>
          <cell r="J2918">
            <v>0</v>
          </cell>
          <cell r="K2918">
            <v>0</v>
          </cell>
          <cell r="L2918">
            <v>0</v>
          </cell>
          <cell r="M2918">
            <v>0</v>
          </cell>
          <cell r="N2918">
            <v>0</v>
          </cell>
          <cell r="O2918">
            <v>0</v>
          </cell>
          <cell r="P2918">
            <v>0</v>
          </cell>
          <cell r="Q2918">
            <v>0</v>
          </cell>
          <cell r="R2918">
            <v>0</v>
          </cell>
          <cell r="S2918">
            <v>0</v>
          </cell>
          <cell r="T2918">
            <v>0</v>
          </cell>
          <cell r="U2918">
            <v>0</v>
          </cell>
          <cell r="V2918">
            <v>0</v>
          </cell>
          <cell r="W2918">
            <v>0</v>
          </cell>
          <cell r="X2918">
            <v>0</v>
          </cell>
          <cell r="Y2918">
            <v>0</v>
          </cell>
          <cell r="Z2918">
            <v>0</v>
          </cell>
          <cell r="AA2918">
            <v>0</v>
          </cell>
          <cell r="AB2918">
            <v>0</v>
          </cell>
          <cell r="AC2918">
            <v>0</v>
          </cell>
          <cell r="AD2918">
            <v>0</v>
          </cell>
          <cell r="AE2918">
            <v>0</v>
          </cell>
          <cell r="AF2918">
            <v>0</v>
          </cell>
          <cell r="AG2918">
            <v>0</v>
          </cell>
          <cell r="AH2918">
            <v>0</v>
          </cell>
          <cell r="AI2918">
            <v>0</v>
          </cell>
        </row>
        <row r="2919">
          <cell r="C2919" t="str">
            <v>SL1172800</v>
          </cell>
          <cell r="D2919">
            <v>0</v>
          </cell>
          <cell r="E2919">
            <v>0</v>
          </cell>
          <cell r="F2919">
            <v>0</v>
          </cell>
          <cell r="G2919">
            <v>0</v>
          </cell>
          <cell r="J2919">
            <v>0</v>
          </cell>
          <cell r="K2919">
            <v>0</v>
          </cell>
          <cell r="L2919">
            <v>0</v>
          </cell>
          <cell r="M2919">
            <v>0</v>
          </cell>
          <cell r="N2919">
            <v>0</v>
          </cell>
          <cell r="O2919">
            <v>0</v>
          </cell>
          <cell r="P2919">
            <v>0</v>
          </cell>
          <cell r="Q2919">
            <v>0</v>
          </cell>
          <cell r="R2919">
            <v>0</v>
          </cell>
          <cell r="S2919">
            <v>0</v>
          </cell>
          <cell r="T2919">
            <v>0</v>
          </cell>
          <cell r="U2919">
            <v>0</v>
          </cell>
          <cell r="V2919">
            <v>0</v>
          </cell>
          <cell r="W2919">
            <v>0</v>
          </cell>
          <cell r="X2919">
            <v>0</v>
          </cell>
          <cell r="Y2919">
            <v>0</v>
          </cell>
          <cell r="Z2919">
            <v>0</v>
          </cell>
          <cell r="AA2919">
            <v>0</v>
          </cell>
          <cell r="AB2919">
            <v>0</v>
          </cell>
          <cell r="AC2919">
            <v>0</v>
          </cell>
          <cell r="AD2919">
            <v>0</v>
          </cell>
          <cell r="AE2919">
            <v>0</v>
          </cell>
          <cell r="AF2919">
            <v>0</v>
          </cell>
          <cell r="AG2919">
            <v>0</v>
          </cell>
          <cell r="AH2919">
            <v>0</v>
          </cell>
          <cell r="AI2919">
            <v>0</v>
          </cell>
        </row>
        <row r="2920">
          <cell r="C2920" t="str">
            <v>SL1172900</v>
          </cell>
          <cell r="D2920">
            <v>0</v>
          </cell>
          <cell r="E2920">
            <v>0</v>
          </cell>
          <cell r="F2920">
            <v>0</v>
          </cell>
          <cell r="G2920">
            <v>0</v>
          </cell>
          <cell r="J2920">
            <v>0</v>
          </cell>
          <cell r="K2920">
            <v>0</v>
          </cell>
          <cell r="L2920">
            <v>0</v>
          </cell>
          <cell r="M2920">
            <v>0</v>
          </cell>
          <cell r="N2920">
            <v>0</v>
          </cell>
          <cell r="O2920">
            <v>0</v>
          </cell>
          <cell r="P2920">
            <v>0</v>
          </cell>
          <cell r="Q2920">
            <v>0</v>
          </cell>
          <cell r="R2920">
            <v>0</v>
          </cell>
          <cell r="S2920">
            <v>0</v>
          </cell>
          <cell r="T2920">
            <v>0</v>
          </cell>
          <cell r="U2920">
            <v>0</v>
          </cell>
          <cell r="V2920">
            <v>0</v>
          </cell>
          <cell r="W2920">
            <v>0</v>
          </cell>
          <cell r="X2920">
            <v>0</v>
          </cell>
          <cell r="Y2920">
            <v>0</v>
          </cell>
          <cell r="Z2920">
            <v>0</v>
          </cell>
          <cell r="AA2920">
            <v>0</v>
          </cell>
          <cell r="AB2920">
            <v>0</v>
          </cell>
          <cell r="AC2920">
            <v>0</v>
          </cell>
          <cell r="AD2920">
            <v>0</v>
          </cell>
          <cell r="AE2920">
            <v>0</v>
          </cell>
          <cell r="AF2920">
            <v>0</v>
          </cell>
          <cell r="AG2920">
            <v>0</v>
          </cell>
          <cell r="AH2920">
            <v>0</v>
          </cell>
          <cell r="AI2920">
            <v>0</v>
          </cell>
        </row>
        <row r="2921">
          <cell r="C2921" t="str">
            <v>SL1173000</v>
          </cell>
          <cell r="D2921">
            <v>0</v>
          </cell>
          <cell r="E2921">
            <v>0</v>
          </cell>
          <cell r="F2921">
            <v>0</v>
          </cell>
          <cell r="G2921">
            <v>0</v>
          </cell>
          <cell r="J2921">
            <v>0</v>
          </cell>
          <cell r="K2921">
            <v>0</v>
          </cell>
          <cell r="L2921">
            <v>0</v>
          </cell>
          <cell r="M2921">
            <v>0</v>
          </cell>
          <cell r="N2921">
            <v>0</v>
          </cell>
          <cell r="O2921">
            <v>0</v>
          </cell>
          <cell r="P2921">
            <v>0</v>
          </cell>
          <cell r="Q2921">
            <v>0</v>
          </cell>
          <cell r="R2921">
            <v>0</v>
          </cell>
          <cell r="S2921">
            <v>0</v>
          </cell>
          <cell r="T2921">
            <v>0</v>
          </cell>
          <cell r="U2921">
            <v>0</v>
          </cell>
          <cell r="V2921">
            <v>0</v>
          </cell>
          <cell r="W2921">
            <v>0</v>
          </cell>
          <cell r="X2921">
            <v>0</v>
          </cell>
          <cell r="Y2921">
            <v>0</v>
          </cell>
          <cell r="Z2921">
            <v>0</v>
          </cell>
          <cell r="AA2921">
            <v>0</v>
          </cell>
          <cell r="AB2921">
            <v>0</v>
          </cell>
          <cell r="AC2921">
            <v>0</v>
          </cell>
          <cell r="AD2921">
            <v>0</v>
          </cell>
          <cell r="AE2921">
            <v>0</v>
          </cell>
          <cell r="AF2921">
            <v>0</v>
          </cell>
          <cell r="AG2921">
            <v>0</v>
          </cell>
          <cell r="AH2921">
            <v>0</v>
          </cell>
          <cell r="AI2921">
            <v>0</v>
          </cell>
        </row>
        <row r="2922">
          <cell r="C2922" t="str">
            <v>SL1173100</v>
          </cell>
          <cell r="D2922">
            <v>0</v>
          </cell>
          <cell r="E2922">
            <v>0</v>
          </cell>
          <cell r="F2922">
            <v>0</v>
          </cell>
          <cell r="G2922">
            <v>0</v>
          </cell>
          <cell r="J2922">
            <v>0</v>
          </cell>
          <cell r="K2922">
            <v>0</v>
          </cell>
          <cell r="L2922">
            <v>0</v>
          </cell>
          <cell r="M2922">
            <v>0</v>
          </cell>
          <cell r="N2922">
            <v>0</v>
          </cell>
          <cell r="O2922">
            <v>0</v>
          </cell>
          <cell r="P2922">
            <v>0</v>
          </cell>
          <cell r="Q2922">
            <v>0</v>
          </cell>
          <cell r="R2922">
            <v>0</v>
          </cell>
          <cell r="S2922">
            <v>0</v>
          </cell>
          <cell r="T2922">
            <v>0</v>
          </cell>
          <cell r="U2922">
            <v>0</v>
          </cell>
          <cell r="V2922">
            <v>0</v>
          </cell>
          <cell r="W2922">
            <v>0</v>
          </cell>
          <cell r="X2922">
            <v>0</v>
          </cell>
          <cell r="Y2922">
            <v>0</v>
          </cell>
          <cell r="Z2922">
            <v>0</v>
          </cell>
          <cell r="AA2922">
            <v>0</v>
          </cell>
          <cell r="AB2922">
            <v>0</v>
          </cell>
          <cell r="AC2922">
            <v>0</v>
          </cell>
          <cell r="AD2922">
            <v>0</v>
          </cell>
          <cell r="AE2922">
            <v>0</v>
          </cell>
          <cell r="AF2922">
            <v>0</v>
          </cell>
          <cell r="AG2922">
            <v>0</v>
          </cell>
          <cell r="AH2922">
            <v>0</v>
          </cell>
          <cell r="AI2922">
            <v>0</v>
          </cell>
        </row>
        <row r="2923">
          <cell r="C2923" t="str">
            <v>SL1173200</v>
          </cell>
          <cell r="D2923">
            <v>0</v>
          </cell>
          <cell r="E2923">
            <v>0</v>
          </cell>
          <cell r="F2923">
            <v>0</v>
          </cell>
          <cell r="G2923">
            <v>0</v>
          </cell>
          <cell r="J2923">
            <v>0</v>
          </cell>
          <cell r="K2923">
            <v>0</v>
          </cell>
          <cell r="L2923">
            <v>0</v>
          </cell>
          <cell r="M2923">
            <v>0</v>
          </cell>
          <cell r="N2923">
            <v>0</v>
          </cell>
          <cell r="O2923">
            <v>0</v>
          </cell>
          <cell r="P2923">
            <v>0</v>
          </cell>
          <cell r="Q2923">
            <v>0</v>
          </cell>
          <cell r="R2923">
            <v>0</v>
          </cell>
          <cell r="S2923">
            <v>0</v>
          </cell>
          <cell r="T2923">
            <v>0</v>
          </cell>
          <cell r="U2923">
            <v>0</v>
          </cell>
          <cell r="V2923">
            <v>0</v>
          </cell>
          <cell r="W2923">
            <v>0</v>
          </cell>
          <cell r="X2923">
            <v>0</v>
          </cell>
          <cell r="Y2923">
            <v>0</v>
          </cell>
          <cell r="Z2923">
            <v>0</v>
          </cell>
          <cell r="AA2923">
            <v>0</v>
          </cell>
          <cell r="AB2923">
            <v>0</v>
          </cell>
          <cell r="AC2923">
            <v>0</v>
          </cell>
          <cell r="AD2923">
            <v>0</v>
          </cell>
          <cell r="AE2923">
            <v>0</v>
          </cell>
          <cell r="AF2923">
            <v>0</v>
          </cell>
          <cell r="AG2923">
            <v>0</v>
          </cell>
          <cell r="AH2923">
            <v>0</v>
          </cell>
          <cell r="AI2923">
            <v>0</v>
          </cell>
        </row>
        <row r="2924">
          <cell r="C2924" t="str">
            <v>SL1173300</v>
          </cell>
          <cell r="D2924">
            <v>0</v>
          </cell>
          <cell r="E2924">
            <v>0</v>
          </cell>
          <cell r="F2924">
            <v>0</v>
          </cell>
          <cell r="G2924">
            <v>0</v>
          </cell>
          <cell r="J2924">
            <v>0</v>
          </cell>
          <cell r="K2924">
            <v>0</v>
          </cell>
          <cell r="L2924">
            <v>0</v>
          </cell>
          <cell r="M2924">
            <v>0</v>
          </cell>
          <cell r="N2924">
            <v>0</v>
          </cell>
          <cell r="O2924">
            <v>0</v>
          </cell>
          <cell r="P2924">
            <v>0</v>
          </cell>
          <cell r="Q2924">
            <v>0</v>
          </cell>
          <cell r="R2924">
            <v>0</v>
          </cell>
          <cell r="S2924">
            <v>0</v>
          </cell>
          <cell r="T2924">
            <v>0</v>
          </cell>
          <cell r="U2924">
            <v>0</v>
          </cell>
          <cell r="V2924">
            <v>0</v>
          </cell>
          <cell r="W2924">
            <v>0</v>
          </cell>
          <cell r="X2924">
            <v>0</v>
          </cell>
          <cell r="Y2924">
            <v>0</v>
          </cell>
          <cell r="Z2924">
            <v>0</v>
          </cell>
          <cell r="AA2924">
            <v>0</v>
          </cell>
          <cell r="AB2924">
            <v>0</v>
          </cell>
          <cell r="AC2924">
            <v>0</v>
          </cell>
          <cell r="AD2924">
            <v>0</v>
          </cell>
          <cell r="AE2924">
            <v>0</v>
          </cell>
          <cell r="AF2924">
            <v>0</v>
          </cell>
          <cell r="AG2924">
            <v>0</v>
          </cell>
          <cell r="AH2924">
            <v>0</v>
          </cell>
          <cell r="AI2924">
            <v>0</v>
          </cell>
        </row>
        <row r="2925">
          <cell r="C2925" t="str">
            <v>SL1173400</v>
          </cell>
          <cell r="D2925">
            <v>0</v>
          </cell>
          <cell r="E2925">
            <v>0</v>
          </cell>
          <cell r="F2925">
            <v>0</v>
          </cell>
          <cell r="G2925">
            <v>0</v>
          </cell>
          <cell r="J2925">
            <v>0</v>
          </cell>
          <cell r="K2925">
            <v>0</v>
          </cell>
          <cell r="L2925">
            <v>0</v>
          </cell>
          <cell r="M2925">
            <v>0</v>
          </cell>
          <cell r="N2925">
            <v>0</v>
          </cell>
          <cell r="O2925">
            <v>0</v>
          </cell>
          <cell r="P2925">
            <v>0</v>
          </cell>
          <cell r="Q2925">
            <v>0</v>
          </cell>
          <cell r="R2925">
            <v>0</v>
          </cell>
          <cell r="S2925">
            <v>0</v>
          </cell>
          <cell r="T2925">
            <v>0</v>
          </cell>
          <cell r="U2925">
            <v>0</v>
          </cell>
          <cell r="V2925">
            <v>0</v>
          </cell>
          <cell r="W2925">
            <v>0</v>
          </cell>
          <cell r="X2925">
            <v>0</v>
          </cell>
          <cell r="Y2925">
            <v>0</v>
          </cell>
          <cell r="Z2925">
            <v>0</v>
          </cell>
          <cell r="AA2925">
            <v>0</v>
          </cell>
          <cell r="AB2925">
            <v>0</v>
          </cell>
          <cell r="AC2925">
            <v>0</v>
          </cell>
          <cell r="AD2925">
            <v>0</v>
          </cell>
          <cell r="AE2925">
            <v>0</v>
          </cell>
          <cell r="AF2925">
            <v>0</v>
          </cell>
          <cell r="AG2925">
            <v>0</v>
          </cell>
          <cell r="AH2925">
            <v>0</v>
          </cell>
          <cell r="AI2925">
            <v>0</v>
          </cell>
        </row>
        <row r="2926">
          <cell r="C2926" t="str">
            <v>SL1173500</v>
          </cell>
          <cell r="D2926">
            <v>0</v>
          </cell>
          <cell r="E2926">
            <v>0</v>
          </cell>
          <cell r="F2926">
            <v>0</v>
          </cell>
          <cell r="G2926">
            <v>0</v>
          </cell>
          <cell r="J2926">
            <v>0</v>
          </cell>
          <cell r="K2926">
            <v>0</v>
          </cell>
          <cell r="L2926">
            <v>0</v>
          </cell>
          <cell r="M2926">
            <v>0</v>
          </cell>
          <cell r="N2926">
            <v>0</v>
          </cell>
          <cell r="O2926">
            <v>0</v>
          </cell>
          <cell r="P2926">
            <v>0</v>
          </cell>
          <cell r="Q2926">
            <v>0</v>
          </cell>
          <cell r="R2926">
            <v>0</v>
          </cell>
          <cell r="S2926">
            <v>0</v>
          </cell>
          <cell r="T2926">
            <v>0</v>
          </cell>
          <cell r="U2926">
            <v>0</v>
          </cell>
          <cell r="V2926">
            <v>0</v>
          </cell>
          <cell r="W2926">
            <v>0</v>
          </cell>
          <cell r="X2926">
            <v>0</v>
          </cell>
          <cell r="Y2926">
            <v>0</v>
          </cell>
          <cell r="Z2926">
            <v>0</v>
          </cell>
          <cell r="AA2926">
            <v>0</v>
          </cell>
          <cell r="AB2926">
            <v>0</v>
          </cell>
          <cell r="AC2926">
            <v>0</v>
          </cell>
          <cell r="AD2926">
            <v>0</v>
          </cell>
          <cell r="AE2926">
            <v>0</v>
          </cell>
          <cell r="AF2926">
            <v>0</v>
          </cell>
          <cell r="AG2926">
            <v>0</v>
          </cell>
          <cell r="AH2926">
            <v>0</v>
          </cell>
          <cell r="AI2926">
            <v>0</v>
          </cell>
        </row>
        <row r="2927">
          <cell r="C2927" t="str">
            <v>SL1173600</v>
          </cell>
          <cell r="D2927">
            <v>0</v>
          </cell>
          <cell r="E2927">
            <v>0</v>
          </cell>
          <cell r="F2927">
            <v>0</v>
          </cell>
          <cell r="G2927">
            <v>0</v>
          </cell>
          <cell r="J2927">
            <v>0</v>
          </cell>
          <cell r="K2927">
            <v>0</v>
          </cell>
          <cell r="L2927">
            <v>0</v>
          </cell>
          <cell r="M2927">
            <v>0</v>
          </cell>
          <cell r="N2927">
            <v>0</v>
          </cell>
          <cell r="O2927">
            <v>0</v>
          </cell>
          <cell r="P2927">
            <v>0</v>
          </cell>
          <cell r="Q2927">
            <v>0</v>
          </cell>
          <cell r="R2927">
            <v>0</v>
          </cell>
          <cell r="S2927">
            <v>0</v>
          </cell>
          <cell r="T2927">
            <v>0</v>
          </cell>
          <cell r="U2927">
            <v>0</v>
          </cell>
          <cell r="V2927">
            <v>0</v>
          </cell>
          <cell r="W2927">
            <v>0</v>
          </cell>
          <cell r="X2927">
            <v>0</v>
          </cell>
          <cell r="Y2927">
            <v>0</v>
          </cell>
          <cell r="Z2927">
            <v>0</v>
          </cell>
          <cell r="AA2927">
            <v>0</v>
          </cell>
          <cell r="AB2927">
            <v>0</v>
          </cell>
          <cell r="AC2927">
            <v>0</v>
          </cell>
          <cell r="AD2927">
            <v>0</v>
          </cell>
          <cell r="AE2927">
            <v>0</v>
          </cell>
          <cell r="AF2927">
            <v>0</v>
          </cell>
          <cell r="AG2927">
            <v>0</v>
          </cell>
          <cell r="AH2927">
            <v>0</v>
          </cell>
          <cell r="AI2927">
            <v>0</v>
          </cell>
        </row>
        <row r="2928">
          <cell r="C2928" t="str">
            <v>SL1173700</v>
          </cell>
          <cell r="D2928">
            <v>0</v>
          </cell>
          <cell r="E2928">
            <v>0</v>
          </cell>
          <cell r="F2928">
            <v>0</v>
          </cell>
          <cell r="G2928">
            <v>0</v>
          </cell>
          <cell r="J2928">
            <v>0</v>
          </cell>
          <cell r="K2928">
            <v>0</v>
          </cell>
          <cell r="L2928">
            <v>0</v>
          </cell>
          <cell r="M2928">
            <v>0</v>
          </cell>
          <cell r="N2928">
            <v>0</v>
          </cell>
          <cell r="O2928">
            <v>0</v>
          </cell>
          <cell r="P2928">
            <v>0</v>
          </cell>
          <cell r="Q2928">
            <v>0</v>
          </cell>
          <cell r="R2928">
            <v>0</v>
          </cell>
          <cell r="S2928">
            <v>0</v>
          </cell>
          <cell r="T2928">
            <v>0</v>
          </cell>
          <cell r="U2928">
            <v>0</v>
          </cell>
          <cell r="V2928">
            <v>0</v>
          </cell>
          <cell r="W2928">
            <v>0</v>
          </cell>
          <cell r="X2928">
            <v>0</v>
          </cell>
          <cell r="Y2928">
            <v>0</v>
          </cell>
          <cell r="Z2928">
            <v>0</v>
          </cell>
          <cell r="AA2928">
            <v>0</v>
          </cell>
          <cell r="AB2928">
            <v>0</v>
          </cell>
          <cell r="AC2928">
            <v>0</v>
          </cell>
          <cell r="AD2928">
            <v>0</v>
          </cell>
          <cell r="AE2928">
            <v>0</v>
          </cell>
          <cell r="AF2928">
            <v>0</v>
          </cell>
          <cell r="AG2928">
            <v>0</v>
          </cell>
          <cell r="AH2928">
            <v>0</v>
          </cell>
          <cell r="AI2928">
            <v>0</v>
          </cell>
        </row>
        <row r="2929">
          <cell r="C2929" t="str">
            <v>SL1173800</v>
          </cell>
          <cell r="D2929">
            <v>0</v>
          </cell>
          <cell r="E2929">
            <v>0</v>
          </cell>
          <cell r="F2929">
            <v>0</v>
          </cell>
          <cell r="G2929">
            <v>0</v>
          </cell>
          <cell r="J2929">
            <v>0</v>
          </cell>
          <cell r="K2929">
            <v>0</v>
          </cell>
          <cell r="L2929">
            <v>0</v>
          </cell>
          <cell r="M2929">
            <v>0</v>
          </cell>
          <cell r="N2929">
            <v>0</v>
          </cell>
          <cell r="O2929">
            <v>0</v>
          </cell>
          <cell r="P2929">
            <v>0</v>
          </cell>
          <cell r="Q2929">
            <v>0</v>
          </cell>
          <cell r="R2929">
            <v>0</v>
          </cell>
          <cell r="S2929">
            <v>0</v>
          </cell>
          <cell r="T2929">
            <v>0</v>
          </cell>
          <cell r="U2929">
            <v>0</v>
          </cell>
          <cell r="V2929">
            <v>0</v>
          </cell>
          <cell r="W2929">
            <v>0</v>
          </cell>
          <cell r="X2929">
            <v>0</v>
          </cell>
          <cell r="Y2929">
            <v>0</v>
          </cell>
          <cell r="Z2929">
            <v>0</v>
          </cell>
          <cell r="AA2929">
            <v>0</v>
          </cell>
          <cell r="AB2929">
            <v>0</v>
          </cell>
          <cell r="AC2929">
            <v>0</v>
          </cell>
          <cell r="AD2929">
            <v>0</v>
          </cell>
          <cell r="AE2929">
            <v>0</v>
          </cell>
          <cell r="AF2929">
            <v>0</v>
          </cell>
          <cell r="AG2929">
            <v>0</v>
          </cell>
          <cell r="AH2929">
            <v>0</v>
          </cell>
          <cell r="AI2929">
            <v>0</v>
          </cell>
        </row>
        <row r="2930">
          <cell r="C2930" t="str">
            <v>SL1173900</v>
          </cell>
          <cell r="D2930">
            <v>0</v>
          </cell>
          <cell r="E2930">
            <v>0</v>
          </cell>
          <cell r="F2930">
            <v>0</v>
          </cell>
          <cell r="G2930">
            <v>0</v>
          </cell>
          <cell r="J2930">
            <v>0</v>
          </cell>
          <cell r="K2930">
            <v>0</v>
          </cell>
          <cell r="L2930">
            <v>0</v>
          </cell>
          <cell r="M2930">
            <v>0</v>
          </cell>
          <cell r="N2930">
            <v>0</v>
          </cell>
          <cell r="O2930">
            <v>0</v>
          </cell>
          <cell r="P2930">
            <v>0</v>
          </cell>
          <cell r="Q2930">
            <v>0</v>
          </cell>
          <cell r="R2930">
            <v>0</v>
          </cell>
          <cell r="S2930">
            <v>0</v>
          </cell>
          <cell r="T2930">
            <v>0</v>
          </cell>
          <cell r="U2930">
            <v>0</v>
          </cell>
          <cell r="V2930">
            <v>0</v>
          </cell>
          <cell r="W2930">
            <v>0</v>
          </cell>
          <cell r="X2930">
            <v>0</v>
          </cell>
          <cell r="Y2930">
            <v>0</v>
          </cell>
          <cell r="Z2930">
            <v>0</v>
          </cell>
          <cell r="AA2930">
            <v>0</v>
          </cell>
          <cell r="AB2930">
            <v>0</v>
          </cell>
          <cell r="AC2930">
            <v>0</v>
          </cell>
          <cell r="AD2930">
            <v>0</v>
          </cell>
          <cell r="AE2930">
            <v>0</v>
          </cell>
          <cell r="AF2930">
            <v>0</v>
          </cell>
          <cell r="AG2930">
            <v>0</v>
          </cell>
          <cell r="AH2930">
            <v>0</v>
          </cell>
          <cell r="AI2930">
            <v>0</v>
          </cell>
        </row>
        <row r="2931">
          <cell r="C2931" t="str">
            <v>SL1174000</v>
          </cell>
          <cell r="D2931">
            <v>0</v>
          </cell>
          <cell r="E2931">
            <v>0</v>
          </cell>
          <cell r="F2931">
            <v>0</v>
          </cell>
          <cell r="G2931">
            <v>0</v>
          </cell>
          <cell r="J2931">
            <v>0</v>
          </cell>
          <cell r="K2931">
            <v>0</v>
          </cell>
          <cell r="L2931">
            <v>0</v>
          </cell>
          <cell r="M2931">
            <v>0</v>
          </cell>
          <cell r="N2931">
            <v>0</v>
          </cell>
          <cell r="O2931">
            <v>0</v>
          </cell>
          <cell r="P2931">
            <v>0</v>
          </cell>
          <cell r="Q2931">
            <v>0</v>
          </cell>
          <cell r="R2931">
            <v>0</v>
          </cell>
          <cell r="S2931">
            <v>0</v>
          </cell>
          <cell r="T2931">
            <v>0</v>
          </cell>
          <cell r="U2931">
            <v>0</v>
          </cell>
          <cell r="V2931">
            <v>0</v>
          </cell>
          <cell r="W2931">
            <v>0</v>
          </cell>
          <cell r="X2931">
            <v>0</v>
          </cell>
          <cell r="Y2931">
            <v>0</v>
          </cell>
          <cell r="Z2931">
            <v>0</v>
          </cell>
          <cell r="AA2931">
            <v>0</v>
          </cell>
          <cell r="AB2931">
            <v>0</v>
          </cell>
          <cell r="AC2931">
            <v>0</v>
          </cell>
          <cell r="AD2931">
            <v>0</v>
          </cell>
          <cell r="AE2931">
            <v>0</v>
          </cell>
          <cell r="AF2931">
            <v>0</v>
          </cell>
          <cell r="AG2931">
            <v>0</v>
          </cell>
          <cell r="AH2931">
            <v>0</v>
          </cell>
          <cell r="AI2931">
            <v>0</v>
          </cell>
        </row>
        <row r="2932">
          <cell r="C2932" t="str">
            <v>SL1174100</v>
          </cell>
          <cell r="D2932">
            <v>0</v>
          </cell>
          <cell r="E2932">
            <v>0</v>
          </cell>
          <cell r="F2932">
            <v>0</v>
          </cell>
          <cell r="G2932">
            <v>0</v>
          </cell>
          <cell r="J2932">
            <v>0</v>
          </cell>
          <cell r="K2932">
            <v>0</v>
          </cell>
          <cell r="L2932">
            <v>0</v>
          </cell>
          <cell r="M2932">
            <v>0</v>
          </cell>
          <cell r="N2932">
            <v>0</v>
          </cell>
          <cell r="O2932">
            <v>0</v>
          </cell>
          <cell r="P2932">
            <v>0</v>
          </cell>
          <cell r="Q2932">
            <v>0</v>
          </cell>
          <cell r="R2932">
            <v>0</v>
          </cell>
          <cell r="S2932">
            <v>0</v>
          </cell>
          <cell r="T2932">
            <v>0</v>
          </cell>
          <cell r="U2932">
            <v>0</v>
          </cell>
          <cell r="V2932">
            <v>0</v>
          </cell>
          <cell r="W2932">
            <v>0</v>
          </cell>
          <cell r="X2932">
            <v>0</v>
          </cell>
          <cell r="Y2932">
            <v>0</v>
          </cell>
          <cell r="Z2932">
            <v>0</v>
          </cell>
          <cell r="AA2932">
            <v>0</v>
          </cell>
          <cell r="AB2932">
            <v>0</v>
          </cell>
          <cell r="AC2932">
            <v>0</v>
          </cell>
          <cell r="AD2932">
            <v>0</v>
          </cell>
          <cell r="AE2932">
            <v>0</v>
          </cell>
          <cell r="AF2932">
            <v>0</v>
          </cell>
          <cell r="AG2932">
            <v>0</v>
          </cell>
          <cell r="AH2932">
            <v>0</v>
          </cell>
          <cell r="AI2932">
            <v>0</v>
          </cell>
        </row>
        <row r="2933">
          <cell r="C2933" t="str">
            <v>SL1174200</v>
          </cell>
          <cell r="D2933">
            <v>0</v>
          </cell>
          <cell r="E2933">
            <v>0</v>
          </cell>
          <cell r="F2933">
            <v>0</v>
          </cell>
          <cell r="G2933">
            <v>0</v>
          </cell>
          <cell r="J2933">
            <v>0</v>
          </cell>
          <cell r="K2933">
            <v>0</v>
          </cell>
          <cell r="L2933">
            <v>0</v>
          </cell>
          <cell r="M2933">
            <v>0</v>
          </cell>
          <cell r="N2933">
            <v>0</v>
          </cell>
          <cell r="O2933">
            <v>0</v>
          </cell>
          <cell r="P2933">
            <v>0</v>
          </cell>
          <cell r="Q2933">
            <v>0</v>
          </cell>
          <cell r="R2933">
            <v>0</v>
          </cell>
          <cell r="S2933">
            <v>0</v>
          </cell>
          <cell r="T2933">
            <v>0</v>
          </cell>
          <cell r="U2933">
            <v>0</v>
          </cell>
          <cell r="V2933">
            <v>0</v>
          </cell>
          <cell r="W2933">
            <v>0</v>
          </cell>
          <cell r="X2933">
            <v>0</v>
          </cell>
          <cell r="Y2933">
            <v>0</v>
          </cell>
          <cell r="Z2933">
            <v>0</v>
          </cell>
          <cell r="AA2933">
            <v>0</v>
          </cell>
          <cell r="AB2933">
            <v>0</v>
          </cell>
          <cell r="AC2933">
            <v>0</v>
          </cell>
          <cell r="AD2933">
            <v>0</v>
          </cell>
          <cell r="AE2933">
            <v>0</v>
          </cell>
          <cell r="AF2933">
            <v>0</v>
          </cell>
          <cell r="AG2933">
            <v>0</v>
          </cell>
          <cell r="AH2933">
            <v>0</v>
          </cell>
          <cell r="AI2933">
            <v>0</v>
          </cell>
        </row>
        <row r="2934">
          <cell r="C2934" t="str">
            <v>SL1174300</v>
          </cell>
          <cell r="D2934">
            <v>0</v>
          </cell>
          <cell r="E2934">
            <v>0</v>
          </cell>
          <cell r="F2934">
            <v>0</v>
          </cell>
          <cell r="G2934">
            <v>0</v>
          </cell>
          <cell r="J2934">
            <v>0</v>
          </cell>
          <cell r="K2934">
            <v>0</v>
          </cell>
          <cell r="L2934">
            <v>0</v>
          </cell>
          <cell r="M2934">
            <v>0</v>
          </cell>
          <cell r="N2934">
            <v>0</v>
          </cell>
          <cell r="O2934">
            <v>0</v>
          </cell>
          <cell r="P2934">
            <v>0</v>
          </cell>
          <cell r="Q2934">
            <v>0</v>
          </cell>
          <cell r="R2934">
            <v>0</v>
          </cell>
          <cell r="S2934">
            <v>0</v>
          </cell>
          <cell r="T2934">
            <v>0</v>
          </cell>
          <cell r="U2934">
            <v>0</v>
          </cell>
          <cell r="V2934">
            <v>0</v>
          </cell>
          <cell r="W2934">
            <v>0</v>
          </cell>
          <cell r="X2934">
            <v>0</v>
          </cell>
          <cell r="Y2934">
            <v>0</v>
          </cell>
          <cell r="Z2934">
            <v>0</v>
          </cell>
          <cell r="AA2934">
            <v>0</v>
          </cell>
          <cell r="AB2934">
            <v>0</v>
          </cell>
          <cell r="AC2934">
            <v>0</v>
          </cell>
          <cell r="AD2934">
            <v>0</v>
          </cell>
          <cell r="AE2934">
            <v>0</v>
          </cell>
          <cell r="AF2934">
            <v>0</v>
          </cell>
          <cell r="AG2934">
            <v>0</v>
          </cell>
          <cell r="AH2934">
            <v>0</v>
          </cell>
          <cell r="AI2934">
            <v>0</v>
          </cell>
        </row>
        <row r="2935">
          <cell r="C2935" t="str">
            <v>SL1174400</v>
          </cell>
          <cell r="D2935">
            <v>0</v>
          </cell>
          <cell r="E2935">
            <v>0</v>
          </cell>
          <cell r="F2935">
            <v>0</v>
          </cell>
          <cell r="G2935">
            <v>0</v>
          </cell>
          <cell r="J2935">
            <v>0</v>
          </cell>
          <cell r="K2935">
            <v>0</v>
          </cell>
          <cell r="L2935">
            <v>0</v>
          </cell>
          <cell r="M2935">
            <v>0</v>
          </cell>
          <cell r="N2935">
            <v>0</v>
          </cell>
          <cell r="O2935">
            <v>0</v>
          </cell>
          <cell r="P2935">
            <v>0</v>
          </cell>
          <cell r="Q2935">
            <v>0</v>
          </cell>
          <cell r="R2935">
            <v>0</v>
          </cell>
          <cell r="S2935">
            <v>0</v>
          </cell>
          <cell r="T2935">
            <v>0</v>
          </cell>
          <cell r="U2935">
            <v>0</v>
          </cell>
          <cell r="V2935">
            <v>0</v>
          </cell>
          <cell r="W2935">
            <v>0</v>
          </cell>
          <cell r="X2935">
            <v>0</v>
          </cell>
          <cell r="Y2935">
            <v>0</v>
          </cell>
          <cell r="Z2935">
            <v>0</v>
          </cell>
          <cell r="AA2935">
            <v>0</v>
          </cell>
          <cell r="AB2935">
            <v>0</v>
          </cell>
          <cell r="AC2935">
            <v>0</v>
          </cell>
          <cell r="AD2935">
            <v>0</v>
          </cell>
          <cell r="AE2935">
            <v>0</v>
          </cell>
          <cell r="AF2935">
            <v>0</v>
          </cell>
          <cell r="AG2935">
            <v>0</v>
          </cell>
          <cell r="AH2935">
            <v>0</v>
          </cell>
          <cell r="AI2935">
            <v>0</v>
          </cell>
        </row>
        <row r="2936">
          <cell r="C2936" t="str">
            <v>SL1174500</v>
          </cell>
          <cell r="D2936">
            <v>0</v>
          </cell>
          <cell r="E2936">
            <v>0</v>
          </cell>
          <cell r="F2936">
            <v>0</v>
          </cell>
          <cell r="G2936">
            <v>0</v>
          </cell>
          <cell r="J2936">
            <v>0</v>
          </cell>
          <cell r="K2936">
            <v>0</v>
          </cell>
          <cell r="L2936">
            <v>0</v>
          </cell>
          <cell r="M2936">
            <v>0</v>
          </cell>
          <cell r="N2936">
            <v>0</v>
          </cell>
          <cell r="O2936">
            <v>0</v>
          </cell>
          <cell r="P2936">
            <v>0</v>
          </cell>
          <cell r="Q2936">
            <v>0</v>
          </cell>
          <cell r="R2936">
            <v>0</v>
          </cell>
          <cell r="S2936">
            <v>0</v>
          </cell>
          <cell r="T2936">
            <v>0</v>
          </cell>
          <cell r="U2936">
            <v>0</v>
          </cell>
          <cell r="V2936">
            <v>0</v>
          </cell>
          <cell r="W2936">
            <v>0</v>
          </cell>
          <cell r="X2936">
            <v>0</v>
          </cell>
          <cell r="Y2936">
            <v>0</v>
          </cell>
          <cell r="Z2936">
            <v>0</v>
          </cell>
          <cell r="AA2936">
            <v>0</v>
          </cell>
          <cell r="AB2936">
            <v>0</v>
          </cell>
          <cell r="AC2936">
            <v>0</v>
          </cell>
          <cell r="AD2936">
            <v>0</v>
          </cell>
          <cell r="AE2936">
            <v>0</v>
          </cell>
          <cell r="AF2936">
            <v>0</v>
          </cell>
          <cell r="AG2936">
            <v>0</v>
          </cell>
          <cell r="AH2936">
            <v>0</v>
          </cell>
          <cell r="AI2936">
            <v>0</v>
          </cell>
        </row>
        <row r="2937">
          <cell r="C2937" t="str">
            <v>SL1174600</v>
          </cell>
          <cell r="D2937">
            <v>0</v>
          </cell>
          <cell r="E2937">
            <v>0</v>
          </cell>
          <cell r="F2937">
            <v>0</v>
          </cell>
          <cell r="G2937">
            <v>0</v>
          </cell>
          <cell r="J2937">
            <v>0</v>
          </cell>
          <cell r="K2937">
            <v>0</v>
          </cell>
          <cell r="L2937">
            <v>0</v>
          </cell>
          <cell r="M2937">
            <v>0</v>
          </cell>
          <cell r="N2937">
            <v>0</v>
          </cell>
          <cell r="O2937">
            <v>0</v>
          </cell>
          <cell r="P2937">
            <v>0</v>
          </cell>
          <cell r="Q2937">
            <v>0</v>
          </cell>
          <cell r="R2937">
            <v>0</v>
          </cell>
          <cell r="S2937">
            <v>0</v>
          </cell>
          <cell r="T2937">
            <v>0</v>
          </cell>
          <cell r="U2937">
            <v>0</v>
          </cell>
          <cell r="V2937">
            <v>0</v>
          </cell>
          <cell r="W2937">
            <v>0</v>
          </cell>
          <cell r="X2937">
            <v>0</v>
          </cell>
          <cell r="Y2937">
            <v>0</v>
          </cell>
          <cell r="Z2937">
            <v>0</v>
          </cell>
          <cell r="AA2937">
            <v>0</v>
          </cell>
          <cell r="AB2937">
            <v>0</v>
          </cell>
          <cell r="AC2937">
            <v>0</v>
          </cell>
          <cell r="AD2937">
            <v>0</v>
          </cell>
          <cell r="AE2937">
            <v>0</v>
          </cell>
          <cell r="AF2937">
            <v>0</v>
          </cell>
          <cell r="AG2937">
            <v>0</v>
          </cell>
          <cell r="AH2937">
            <v>0</v>
          </cell>
          <cell r="AI2937">
            <v>0</v>
          </cell>
        </row>
        <row r="2938">
          <cell r="C2938" t="str">
            <v>SL1174700</v>
          </cell>
          <cell r="D2938">
            <v>0</v>
          </cell>
          <cell r="E2938">
            <v>0</v>
          </cell>
          <cell r="F2938">
            <v>0</v>
          </cell>
          <cell r="G2938">
            <v>0</v>
          </cell>
          <cell r="J2938">
            <v>0</v>
          </cell>
          <cell r="K2938">
            <v>0</v>
          </cell>
          <cell r="L2938">
            <v>0</v>
          </cell>
          <cell r="M2938">
            <v>0</v>
          </cell>
          <cell r="N2938">
            <v>0</v>
          </cell>
          <cell r="O2938">
            <v>0</v>
          </cell>
          <cell r="P2938">
            <v>0</v>
          </cell>
          <cell r="Q2938">
            <v>0</v>
          </cell>
          <cell r="R2938">
            <v>0</v>
          </cell>
          <cell r="S2938">
            <v>0</v>
          </cell>
          <cell r="T2938">
            <v>0</v>
          </cell>
          <cell r="U2938">
            <v>0</v>
          </cell>
          <cell r="V2938">
            <v>0</v>
          </cell>
          <cell r="W2938">
            <v>0</v>
          </cell>
          <cell r="X2938">
            <v>0</v>
          </cell>
          <cell r="Y2938">
            <v>0</v>
          </cell>
          <cell r="Z2938">
            <v>0</v>
          </cell>
          <cell r="AA2938">
            <v>0</v>
          </cell>
          <cell r="AB2938">
            <v>0</v>
          </cell>
          <cell r="AC2938">
            <v>0</v>
          </cell>
          <cell r="AD2938">
            <v>0</v>
          </cell>
          <cell r="AE2938">
            <v>0</v>
          </cell>
          <cell r="AF2938">
            <v>0</v>
          </cell>
          <cell r="AG2938">
            <v>0</v>
          </cell>
          <cell r="AH2938">
            <v>0</v>
          </cell>
          <cell r="AI2938">
            <v>0</v>
          </cell>
        </row>
        <row r="2939">
          <cell r="C2939" t="str">
            <v>SL1174800</v>
          </cell>
          <cell r="D2939">
            <v>0</v>
          </cell>
          <cell r="E2939">
            <v>0</v>
          </cell>
          <cell r="F2939">
            <v>0</v>
          </cell>
          <cell r="G2939">
            <v>0</v>
          </cell>
          <cell r="J2939">
            <v>0</v>
          </cell>
          <cell r="K2939">
            <v>0</v>
          </cell>
          <cell r="L2939">
            <v>0</v>
          </cell>
          <cell r="M2939">
            <v>0</v>
          </cell>
          <cell r="N2939">
            <v>0</v>
          </cell>
          <cell r="O2939">
            <v>0</v>
          </cell>
          <cell r="P2939">
            <v>0</v>
          </cell>
          <cell r="Q2939">
            <v>0</v>
          </cell>
          <cell r="R2939">
            <v>0</v>
          </cell>
          <cell r="S2939">
            <v>0</v>
          </cell>
          <cell r="T2939">
            <v>0</v>
          </cell>
          <cell r="U2939">
            <v>0</v>
          </cell>
          <cell r="V2939">
            <v>0</v>
          </cell>
          <cell r="W2939">
            <v>0</v>
          </cell>
          <cell r="X2939">
            <v>0</v>
          </cell>
          <cell r="Y2939">
            <v>0</v>
          </cell>
          <cell r="Z2939">
            <v>0</v>
          </cell>
          <cell r="AA2939">
            <v>0</v>
          </cell>
          <cell r="AB2939">
            <v>0</v>
          </cell>
          <cell r="AC2939">
            <v>0</v>
          </cell>
          <cell r="AD2939">
            <v>0</v>
          </cell>
          <cell r="AE2939">
            <v>0</v>
          </cell>
          <cell r="AF2939">
            <v>0</v>
          </cell>
          <cell r="AG2939">
            <v>0</v>
          </cell>
          <cell r="AH2939">
            <v>0</v>
          </cell>
          <cell r="AI2939">
            <v>0</v>
          </cell>
        </row>
        <row r="2940">
          <cell r="C2940" t="str">
            <v>SL1174900</v>
          </cell>
          <cell r="D2940">
            <v>0</v>
          </cell>
          <cell r="E2940">
            <v>0</v>
          </cell>
          <cell r="F2940">
            <v>0</v>
          </cell>
          <cell r="G2940">
            <v>0</v>
          </cell>
          <cell r="J2940">
            <v>0</v>
          </cell>
          <cell r="K2940">
            <v>0</v>
          </cell>
          <cell r="L2940">
            <v>0</v>
          </cell>
          <cell r="M2940">
            <v>0</v>
          </cell>
          <cell r="N2940">
            <v>0</v>
          </cell>
          <cell r="O2940">
            <v>0</v>
          </cell>
          <cell r="P2940">
            <v>0</v>
          </cell>
          <cell r="Q2940">
            <v>0</v>
          </cell>
          <cell r="R2940">
            <v>0</v>
          </cell>
          <cell r="S2940">
            <v>0</v>
          </cell>
          <cell r="T2940">
            <v>0</v>
          </cell>
          <cell r="U2940">
            <v>0</v>
          </cell>
          <cell r="V2940">
            <v>0</v>
          </cell>
          <cell r="W2940">
            <v>0</v>
          </cell>
          <cell r="X2940">
            <v>0</v>
          </cell>
          <cell r="Y2940">
            <v>0</v>
          </cell>
          <cell r="Z2940">
            <v>0</v>
          </cell>
          <cell r="AA2940">
            <v>0</v>
          </cell>
          <cell r="AB2940">
            <v>0</v>
          </cell>
          <cell r="AC2940">
            <v>0</v>
          </cell>
          <cell r="AD2940">
            <v>0</v>
          </cell>
          <cell r="AE2940">
            <v>0</v>
          </cell>
          <cell r="AF2940">
            <v>0</v>
          </cell>
          <cell r="AG2940">
            <v>0</v>
          </cell>
          <cell r="AH2940">
            <v>0</v>
          </cell>
          <cell r="AI2940">
            <v>0</v>
          </cell>
        </row>
        <row r="2941">
          <cell r="C2941" t="str">
            <v>SL1175000</v>
          </cell>
          <cell r="D2941">
            <v>0</v>
          </cell>
          <cell r="E2941">
            <v>0</v>
          </cell>
          <cell r="F2941">
            <v>0</v>
          </cell>
          <cell r="G2941">
            <v>0</v>
          </cell>
          <cell r="J2941">
            <v>0</v>
          </cell>
          <cell r="K2941">
            <v>0</v>
          </cell>
          <cell r="L2941">
            <v>0</v>
          </cell>
          <cell r="M2941">
            <v>0</v>
          </cell>
          <cell r="N2941">
            <v>0</v>
          </cell>
          <cell r="O2941">
            <v>0</v>
          </cell>
          <cell r="P2941">
            <v>0</v>
          </cell>
          <cell r="Q2941">
            <v>0</v>
          </cell>
          <cell r="R2941">
            <v>0</v>
          </cell>
          <cell r="S2941">
            <v>0</v>
          </cell>
          <cell r="T2941">
            <v>0</v>
          </cell>
          <cell r="U2941">
            <v>0</v>
          </cell>
          <cell r="V2941">
            <v>0</v>
          </cell>
          <cell r="W2941">
            <v>0</v>
          </cell>
          <cell r="X2941">
            <v>0</v>
          </cell>
          <cell r="Y2941">
            <v>0</v>
          </cell>
          <cell r="Z2941">
            <v>0</v>
          </cell>
          <cell r="AA2941">
            <v>0</v>
          </cell>
          <cell r="AB2941">
            <v>0</v>
          </cell>
          <cell r="AC2941">
            <v>0</v>
          </cell>
          <cell r="AD2941">
            <v>0</v>
          </cell>
          <cell r="AE2941">
            <v>0</v>
          </cell>
          <cell r="AF2941">
            <v>0</v>
          </cell>
          <cell r="AG2941">
            <v>0</v>
          </cell>
          <cell r="AH2941">
            <v>0</v>
          </cell>
          <cell r="AI2941">
            <v>0</v>
          </cell>
        </row>
        <row r="2942">
          <cell r="C2942" t="str">
            <v>SL1175100</v>
          </cell>
          <cell r="D2942">
            <v>0</v>
          </cell>
          <cell r="E2942">
            <v>0</v>
          </cell>
          <cell r="F2942">
            <v>0</v>
          </cell>
          <cell r="G2942">
            <v>0</v>
          </cell>
          <cell r="J2942">
            <v>0</v>
          </cell>
          <cell r="K2942">
            <v>0</v>
          </cell>
          <cell r="L2942">
            <v>0</v>
          </cell>
          <cell r="M2942">
            <v>0</v>
          </cell>
          <cell r="N2942">
            <v>0</v>
          </cell>
          <cell r="O2942">
            <v>0</v>
          </cell>
          <cell r="P2942">
            <v>0</v>
          </cell>
          <cell r="Q2942">
            <v>0</v>
          </cell>
          <cell r="R2942">
            <v>0</v>
          </cell>
          <cell r="S2942">
            <v>0</v>
          </cell>
          <cell r="T2942">
            <v>0</v>
          </cell>
          <cell r="U2942">
            <v>0</v>
          </cell>
          <cell r="V2942">
            <v>0</v>
          </cell>
          <cell r="W2942">
            <v>0</v>
          </cell>
          <cell r="X2942">
            <v>0</v>
          </cell>
          <cell r="Y2942">
            <v>0</v>
          </cell>
          <cell r="Z2942">
            <v>0</v>
          </cell>
          <cell r="AA2942">
            <v>0</v>
          </cell>
          <cell r="AB2942">
            <v>0</v>
          </cell>
          <cell r="AC2942">
            <v>0</v>
          </cell>
          <cell r="AD2942">
            <v>0</v>
          </cell>
          <cell r="AE2942">
            <v>0</v>
          </cell>
          <cell r="AF2942">
            <v>0</v>
          </cell>
          <cell r="AG2942">
            <v>0</v>
          </cell>
          <cell r="AH2942">
            <v>0</v>
          </cell>
          <cell r="AI2942">
            <v>0</v>
          </cell>
        </row>
        <row r="2943">
          <cell r="C2943" t="str">
            <v>SL1175200</v>
          </cell>
          <cell r="D2943">
            <v>0</v>
          </cell>
          <cell r="E2943">
            <v>0</v>
          </cell>
          <cell r="F2943">
            <v>0</v>
          </cell>
          <cell r="G2943">
            <v>0</v>
          </cell>
          <cell r="J2943">
            <v>0</v>
          </cell>
          <cell r="K2943">
            <v>0</v>
          </cell>
          <cell r="L2943">
            <v>0</v>
          </cell>
          <cell r="M2943">
            <v>0</v>
          </cell>
          <cell r="N2943">
            <v>0</v>
          </cell>
          <cell r="O2943">
            <v>0</v>
          </cell>
          <cell r="P2943">
            <v>0</v>
          </cell>
          <cell r="Q2943">
            <v>0</v>
          </cell>
          <cell r="R2943">
            <v>0</v>
          </cell>
          <cell r="S2943">
            <v>0</v>
          </cell>
          <cell r="T2943">
            <v>0</v>
          </cell>
          <cell r="U2943">
            <v>0</v>
          </cell>
          <cell r="V2943">
            <v>0</v>
          </cell>
          <cell r="W2943">
            <v>0</v>
          </cell>
          <cell r="X2943">
            <v>0</v>
          </cell>
          <cell r="Y2943">
            <v>0</v>
          </cell>
          <cell r="Z2943">
            <v>0</v>
          </cell>
          <cell r="AA2943">
            <v>0</v>
          </cell>
          <cell r="AB2943">
            <v>0</v>
          </cell>
          <cell r="AC2943">
            <v>0</v>
          </cell>
          <cell r="AD2943">
            <v>0</v>
          </cell>
          <cell r="AE2943">
            <v>0</v>
          </cell>
          <cell r="AF2943">
            <v>0</v>
          </cell>
          <cell r="AG2943">
            <v>0</v>
          </cell>
          <cell r="AH2943">
            <v>0</v>
          </cell>
          <cell r="AI2943">
            <v>0</v>
          </cell>
        </row>
        <row r="2944">
          <cell r="C2944" t="str">
            <v>SL1175300</v>
          </cell>
          <cell r="D2944">
            <v>0</v>
          </cell>
          <cell r="E2944">
            <v>0</v>
          </cell>
          <cell r="F2944">
            <v>0</v>
          </cell>
          <cell r="G2944">
            <v>0</v>
          </cell>
          <cell r="J2944">
            <v>0</v>
          </cell>
          <cell r="K2944">
            <v>0</v>
          </cell>
          <cell r="L2944">
            <v>0</v>
          </cell>
          <cell r="M2944">
            <v>0</v>
          </cell>
          <cell r="N2944">
            <v>0</v>
          </cell>
          <cell r="O2944">
            <v>0</v>
          </cell>
          <cell r="P2944">
            <v>0</v>
          </cell>
          <cell r="Q2944">
            <v>0</v>
          </cell>
          <cell r="R2944">
            <v>0</v>
          </cell>
          <cell r="S2944">
            <v>0</v>
          </cell>
          <cell r="T2944">
            <v>0</v>
          </cell>
          <cell r="U2944">
            <v>0</v>
          </cell>
          <cell r="V2944">
            <v>0</v>
          </cell>
          <cell r="W2944">
            <v>0</v>
          </cell>
          <cell r="X2944">
            <v>0</v>
          </cell>
          <cell r="Y2944">
            <v>0</v>
          </cell>
          <cell r="Z2944">
            <v>0</v>
          </cell>
          <cell r="AA2944">
            <v>0</v>
          </cell>
          <cell r="AB2944">
            <v>0</v>
          </cell>
          <cell r="AC2944">
            <v>0</v>
          </cell>
          <cell r="AD2944">
            <v>0</v>
          </cell>
          <cell r="AE2944">
            <v>0</v>
          </cell>
          <cell r="AF2944">
            <v>0</v>
          </cell>
          <cell r="AG2944">
            <v>0</v>
          </cell>
          <cell r="AH2944">
            <v>0</v>
          </cell>
          <cell r="AI2944">
            <v>0</v>
          </cell>
        </row>
        <row r="2945">
          <cell r="C2945" t="str">
            <v>SL1175400</v>
          </cell>
          <cell r="D2945">
            <v>0</v>
          </cell>
          <cell r="E2945">
            <v>0</v>
          </cell>
          <cell r="F2945">
            <v>0</v>
          </cell>
          <cell r="G2945">
            <v>0</v>
          </cell>
          <cell r="J2945">
            <v>0</v>
          </cell>
          <cell r="K2945">
            <v>0</v>
          </cell>
          <cell r="L2945">
            <v>0</v>
          </cell>
          <cell r="M2945">
            <v>0</v>
          </cell>
          <cell r="N2945">
            <v>0</v>
          </cell>
          <cell r="O2945">
            <v>0</v>
          </cell>
          <cell r="P2945">
            <v>0</v>
          </cell>
          <cell r="Q2945">
            <v>0</v>
          </cell>
          <cell r="R2945">
            <v>0</v>
          </cell>
          <cell r="S2945">
            <v>0</v>
          </cell>
          <cell r="T2945">
            <v>0</v>
          </cell>
          <cell r="U2945">
            <v>0</v>
          </cell>
          <cell r="V2945">
            <v>0</v>
          </cell>
          <cell r="W2945">
            <v>0</v>
          </cell>
          <cell r="X2945">
            <v>0</v>
          </cell>
          <cell r="Y2945">
            <v>0</v>
          </cell>
          <cell r="Z2945">
            <v>0</v>
          </cell>
          <cell r="AA2945">
            <v>0</v>
          </cell>
          <cell r="AB2945">
            <v>0</v>
          </cell>
          <cell r="AC2945">
            <v>0</v>
          </cell>
          <cell r="AD2945">
            <v>0</v>
          </cell>
          <cell r="AE2945">
            <v>0</v>
          </cell>
          <cell r="AF2945">
            <v>0</v>
          </cell>
          <cell r="AG2945">
            <v>0</v>
          </cell>
          <cell r="AH2945">
            <v>0</v>
          </cell>
          <cell r="AI2945">
            <v>0</v>
          </cell>
        </row>
        <row r="2946">
          <cell r="C2946" t="str">
            <v>SL1175500</v>
          </cell>
          <cell r="D2946">
            <v>0</v>
          </cell>
          <cell r="E2946">
            <v>0</v>
          </cell>
          <cell r="F2946">
            <v>0</v>
          </cell>
          <cell r="G2946">
            <v>0</v>
          </cell>
          <cell r="J2946">
            <v>0</v>
          </cell>
          <cell r="K2946">
            <v>0</v>
          </cell>
          <cell r="L2946">
            <v>0</v>
          </cell>
          <cell r="M2946">
            <v>0</v>
          </cell>
          <cell r="N2946">
            <v>0</v>
          </cell>
          <cell r="O2946">
            <v>0</v>
          </cell>
          <cell r="P2946">
            <v>0</v>
          </cell>
          <cell r="Q2946">
            <v>0</v>
          </cell>
          <cell r="R2946">
            <v>0</v>
          </cell>
          <cell r="S2946">
            <v>0</v>
          </cell>
          <cell r="T2946">
            <v>0</v>
          </cell>
          <cell r="U2946">
            <v>0</v>
          </cell>
          <cell r="V2946">
            <v>0</v>
          </cell>
          <cell r="W2946">
            <v>0</v>
          </cell>
          <cell r="X2946">
            <v>0</v>
          </cell>
          <cell r="Y2946">
            <v>0</v>
          </cell>
          <cell r="Z2946">
            <v>0</v>
          </cell>
          <cell r="AA2946">
            <v>0</v>
          </cell>
          <cell r="AB2946">
            <v>0</v>
          </cell>
          <cell r="AC2946">
            <v>0</v>
          </cell>
          <cell r="AD2946">
            <v>0</v>
          </cell>
          <cell r="AE2946">
            <v>0</v>
          </cell>
          <cell r="AF2946">
            <v>0</v>
          </cell>
          <cell r="AG2946">
            <v>0</v>
          </cell>
          <cell r="AH2946">
            <v>0</v>
          </cell>
          <cell r="AI2946">
            <v>0</v>
          </cell>
        </row>
        <row r="2947">
          <cell r="C2947" t="str">
            <v>SL1175600</v>
          </cell>
          <cell r="D2947">
            <v>0</v>
          </cell>
          <cell r="E2947">
            <v>0</v>
          </cell>
          <cell r="F2947">
            <v>0</v>
          </cell>
          <cell r="G2947">
            <v>0</v>
          </cell>
          <cell r="J2947">
            <v>0</v>
          </cell>
          <cell r="K2947">
            <v>0</v>
          </cell>
          <cell r="L2947">
            <v>0</v>
          </cell>
          <cell r="M2947">
            <v>0</v>
          </cell>
          <cell r="N2947">
            <v>0</v>
          </cell>
          <cell r="O2947">
            <v>0</v>
          </cell>
          <cell r="P2947">
            <v>0</v>
          </cell>
          <cell r="Q2947">
            <v>0</v>
          </cell>
          <cell r="R2947">
            <v>0</v>
          </cell>
          <cell r="S2947">
            <v>0</v>
          </cell>
          <cell r="T2947">
            <v>0</v>
          </cell>
          <cell r="U2947">
            <v>0</v>
          </cell>
          <cell r="V2947">
            <v>0</v>
          </cell>
          <cell r="W2947">
            <v>0</v>
          </cell>
          <cell r="X2947">
            <v>0</v>
          </cell>
          <cell r="Y2947">
            <v>0</v>
          </cell>
          <cell r="Z2947">
            <v>0</v>
          </cell>
          <cell r="AA2947">
            <v>0</v>
          </cell>
          <cell r="AB2947">
            <v>0</v>
          </cell>
          <cell r="AC2947">
            <v>0</v>
          </cell>
          <cell r="AD2947">
            <v>0</v>
          </cell>
          <cell r="AE2947">
            <v>0</v>
          </cell>
          <cell r="AF2947">
            <v>0</v>
          </cell>
          <cell r="AG2947">
            <v>0</v>
          </cell>
          <cell r="AH2947">
            <v>0</v>
          </cell>
          <cell r="AI2947">
            <v>0</v>
          </cell>
        </row>
        <row r="2948">
          <cell r="C2948" t="str">
            <v>SL1175700</v>
          </cell>
          <cell r="D2948">
            <v>0</v>
          </cell>
          <cell r="E2948">
            <v>0</v>
          </cell>
          <cell r="F2948">
            <v>0</v>
          </cell>
          <cell r="G2948">
            <v>0</v>
          </cell>
          <cell r="J2948">
            <v>0</v>
          </cell>
          <cell r="K2948">
            <v>0</v>
          </cell>
          <cell r="L2948">
            <v>0</v>
          </cell>
          <cell r="M2948">
            <v>0</v>
          </cell>
          <cell r="N2948">
            <v>0</v>
          </cell>
          <cell r="O2948">
            <v>0</v>
          </cell>
          <cell r="P2948">
            <v>0</v>
          </cell>
          <cell r="Q2948">
            <v>0</v>
          </cell>
          <cell r="R2948">
            <v>0</v>
          </cell>
          <cell r="S2948">
            <v>0</v>
          </cell>
          <cell r="T2948">
            <v>0</v>
          </cell>
          <cell r="U2948">
            <v>0</v>
          </cell>
          <cell r="V2948">
            <v>0</v>
          </cell>
          <cell r="W2948">
            <v>0</v>
          </cell>
          <cell r="X2948">
            <v>0</v>
          </cell>
          <cell r="Y2948">
            <v>0</v>
          </cell>
          <cell r="Z2948">
            <v>0</v>
          </cell>
          <cell r="AA2948">
            <v>0</v>
          </cell>
          <cell r="AB2948">
            <v>0</v>
          </cell>
          <cell r="AC2948">
            <v>0</v>
          </cell>
          <cell r="AD2948">
            <v>0</v>
          </cell>
          <cell r="AE2948">
            <v>0</v>
          </cell>
          <cell r="AF2948">
            <v>0</v>
          </cell>
          <cell r="AG2948">
            <v>0</v>
          </cell>
          <cell r="AH2948">
            <v>0</v>
          </cell>
          <cell r="AI2948">
            <v>0</v>
          </cell>
        </row>
        <row r="2949">
          <cell r="C2949" t="str">
            <v>SL1175800</v>
          </cell>
          <cell r="D2949">
            <v>0</v>
          </cell>
          <cell r="E2949">
            <v>0</v>
          </cell>
          <cell r="F2949">
            <v>0</v>
          </cell>
          <cell r="G2949">
            <v>0</v>
          </cell>
          <cell r="J2949">
            <v>0</v>
          </cell>
          <cell r="K2949">
            <v>0</v>
          </cell>
          <cell r="L2949">
            <v>0</v>
          </cell>
          <cell r="M2949">
            <v>0</v>
          </cell>
          <cell r="N2949">
            <v>0</v>
          </cell>
          <cell r="O2949">
            <v>0</v>
          </cell>
          <cell r="P2949">
            <v>0</v>
          </cell>
          <cell r="Q2949">
            <v>0</v>
          </cell>
          <cell r="R2949">
            <v>0</v>
          </cell>
          <cell r="S2949">
            <v>0</v>
          </cell>
          <cell r="T2949">
            <v>0</v>
          </cell>
          <cell r="U2949">
            <v>0</v>
          </cell>
          <cell r="V2949">
            <v>0</v>
          </cell>
          <cell r="W2949">
            <v>0</v>
          </cell>
          <cell r="X2949">
            <v>0</v>
          </cell>
          <cell r="Y2949">
            <v>0</v>
          </cell>
          <cell r="Z2949">
            <v>0</v>
          </cell>
          <cell r="AA2949">
            <v>0</v>
          </cell>
          <cell r="AB2949">
            <v>0</v>
          </cell>
          <cell r="AC2949">
            <v>0</v>
          </cell>
          <cell r="AD2949">
            <v>0</v>
          </cell>
          <cell r="AE2949">
            <v>0</v>
          </cell>
          <cell r="AF2949">
            <v>0</v>
          </cell>
          <cell r="AG2949">
            <v>0</v>
          </cell>
          <cell r="AH2949">
            <v>0</v>
          </cell>
          <cell r="AI2949">
            <v>0</v>
          </cell>
        </row>
        <row r="2950">
          <cell r="C2950" t="str">
            <v>SL1175900</v>
          </cell>
          <cell r="D2950">
            <v>0</v>
          </cell>
          <cell r="E2950">
            <v>0</v>
          </cell>
          <cell r="F2950">
            <v>0</v>
          </cell>
          <cell r="G2950">
            <v>0</v>
          </cell>
          <cell r="J2950">
            <v>0</v>
          </cell>
          <cell r="K2950">
            <v>0</v>
          </cell>
          <cell r="L2950">
            <v>0</v>
          </cell>
          <cell r="M2950">
            <v>0</v>
          </cell>
          <cell r="N2950">
            <v>0</v>
          </cell>
          <cell r="O2950">
            <v>0</v>
          </cell>
          <cell r="P2950">
            <v>0</v>
          </cell>
          <cell r="Q2950">
            <v>0</v>
          </cell>
          <cell r="R2950">
            <v>0</v>
          </cell>
          <cell r="S2950">
            <v>0</v>
          </cell>
          <cell r="T2950">
            <v>0</v>
          </cell>
          <cell r="U2950">
            <v>0</v>
          </cell>
          <cell r="V2950">
            <v>0</v>
          </cell>
          <cell r="W2950">
            <v>0</v>
          </cell>
          <cell r="X2950">
            <v>0</v>
          </cell>
          <cell r="Y2950">
            <v>0</v>
          </cell>
          <cell r="Z2950">
            <v>0</v>
          </cell>
          <cell r="AA2950">
            <v>0</v>
          </cell>
          <cell r="AB2950">
            <v>0</v>
          </cell>
          <cell r="AC2950">
            <v>0</v>
          </cell>
          <cell r="AD2950">
            <v>0</v>
          </cell>
          <cell r="AE2950">
            <v>0</v>
          </cell>
          <cell r="AF2950">
            <v>0</v>
          </cell>
          <cell r="AG2950">
            <v>0</v>
          </cell>
          <cell r="AH2950">
            <v>0</v>
          </cell>
          <cell r="AI2950">
            <v>0</v>
          </cell>
        </row>
        <row r="2951">
          <cell r="C2951" t="str">
            <v>SL1176000</v>
          </cell>
          <cell r="D2951">
            <v>0</v>
          </cell>
          <cell r="E2951">
            <v>0</v>
          </cell>
          <cell r="F2951">
            <v>0</v>
          </cell>
          <cell r="G2951">
            <v>0</v>
          </cell>
          <cell r="J2951">
            <v>0</v>
          </cell>
          <cell r="K2951">
            <v>0</v>
          </cell>
          <cell r="L2951">
            <v>0</v>
          </cell>
          <cell r="M2951">
            <v>0</v>
          </cell>
          <cell r="N2951">
            <v>0</v>
          </cell>
          <cell r="O2951">
            <v>0</v>
          </cell>
          <cell r="P2951">
            <v>0</v>
          </cell>
          <cell r="Q2951">
            <v>0</v>
          </cell>
          <cell r="R2951">
            <v>0</v>
          </cell>
          <cell r="S2951">
            <v>0</v>
          </cell>
          <cell r="T2951">
            <v>0</v>
          </cell>
          <cell r="U2951">
            <v>0</v>
          </cell>
          <cell r="V2951">
            <v>0</v>
          </cell>
          <cell r="W2951">
            <v>0</v>
          </cell>
          <cell r="X2951">
            <v>0</v>
          </cell>
          <cell r="Y2951">
            <v>0</v>
          </cell>
          <cell r="Z2951">
            <v>0</v>
          </cell>
          <cell r="AA2951">
            <v>0</v>
          </cell>
          <cell r="AB2951">
            <v>0</v>
          </cell>
          <cell r="AC2951">
            <v>0</v>
          </cell>
          <cell r="AD2951">
            <v>0</v>
          </cell>
          <cell r="AE2951">
            <v>0</v>
          </cell>
          <cell r="AF2951">
            <v>0</v>
          </cell>
          <cell r="AG2951">
            <v>0</v>
          </cell>
          <cell r="AH2951">
            <v>0</v>
          </cell>
          <cell r="AI2951">
            <v>0</v>
          </cell>
        </row>
        <row r="2952">
          <cell r="C2952" t="str">
            <v>SL1176100</v>
          </cell>
          <cell r="D2952">
            <v>0</v>
          </cell>
          <cell r="E2952">
            <v>0</v>
          </cell>
          <cell r="F2952">
            <v>0</v>
          </cell>
          <cell r="G2952">
            <v>0</v>
          </cell>
          <cell r="J2952">
            <v>0</v>
          </cell>
          <cell r="K2952">
            <v>0</v>
          </cell>
          <cell r="L2952">
            <v>0</v>
          </cell>
          <cell r="M2952">
            <v>0</v>
          </cell>
          <cell r="N2952">
            <v>0</v>
          </cell>
          <cell r="O2952">
            <v>0</v>
          </cell>
          <cell r="P2952">
            <v>0</v>
          </cell>
          <cell r="Q2952">
            <v>0</v>
          </cell>
          <cell r="R2952">
            <v>0</v>
          </cell>
          <cell r="S2952">
            <v>0</v>
          </cell>
          <cell r="T2952">
            <v>0</v>
          </cell>
          <cell r="U2952">
            <v>0</v>
          </cell>
          <cell r="V2952">
            <v>0</v>
          </cell>
          <cell r="W2952">
            <v>0</v>
          </cell>
          <cell r="X2952">
            <v>0</v>
          </cell>
          <cell r="Y2952">
            <v>0</v>
          </cell>
          <cell r="Z2952">
            <v>0</v>
          </cell>
          <cell r="AA2952">
            <v>0</v>
          </cell>
          <cell r="AB2952">
            <v>0</v>
          </cell>
          <cell r="AC2952">
            <v>0</v>
          </cell>
          <cell r="AD2952">
            <v>0</v>
          </cell>
          <cell r="AE2952">
            <v>0</v>
          </cell>
          <cell r="AF2952">
            <v>0</v>
          </cell>
          <cell r="AG2952">
            <v>0</v>
          </cell>
          <cell r="AH2952">
            <v>0</v>
          </cell>
          <cell r="AI2952">
            <v>0</v>
          </cell>
        </row>
        <row r="2953">
          <cell r="C2953" t="str">
            <v>SL1176200</v>
          </cell>
          <cell r="D2953">
            <v>0</v>
          </cell>
          <cell r="E2953">
            <v>0</v>
          </cell>
          <cell r="F2953">
            <v>0</v>
          </cell>
          <cell r="G2953">
            <v>0</v>
          </cell>
          <cell r="J2953">
            <v>0</v>
          </cell>
          <cell r="K2953">
            <v>0</v>
          </cell>
          <cell r="L2953">
            <v>0</v>
          </cell>
          <cell r="M2953">
            <v>0</v>
          </cell>
          <cell r="N2953">
            <v>0</v>
          </cell>
          <cell r="O2953">
            <v>0</v>
          </cell>
          <cell r="P2953">
            <v>0</v>
          </cell>
          <cell r="Q2953">
            <v>0</v>
          </cell>
          <cell r="R2953">
            <v>0</v>
          </cell>
          <cell r="S2953">
            <v>0</v>
          </cell>
          <cell r="T2953">
            <v>0</v>
          </cell>
          <cell r="U2953">
            <v>0</v>
          </cell>
          <cell r="V2953">
            <v>0</v>
          </cell>
          <cell r="W2953">
            <v>0</v>
          </cell>
          <cell r="X2953">
            <v>0</v>
          </cell>
          <cell r="Y2953">
            <v>0</v>
          </cell>
          <cell r="Z2953">
            <v>0</v>
          </cell>
          <cell r="AA2953">
            <v>0</v>
          </cell>
          <cell r="AB2953">
            <v>0</v>
          </cell>
          <cell r="AC2953">
            <v>0</v>
          </cell>
          <cell r="AD2953">
            <v>0</v>
          </cell>
          <cell r="AE2953">
            <v>0</v>
          </cell>
          <cell r="AF2953">
            <v>0</v>
          </cell>
          <cell r="AG2953">
            <v>0</v>
          </cell>
          <cell r="AH2953">
            <v>0</v>
          </cell>
          <cell r="AI2953">
            <v>0</v>
          </cell>
        </row>
        <row r="2954">
          <cell r="C2954" t="str">
            <v>SL1176300</v>
          </cell>
          <cell r="D2954">
            <v>0</v>
          </cell>
          <cell r="E2954">
            <v>0</v>
          </cell>
          <cell r="F2954">
            <v>0</v>
          </cell>
          <cell r="G2954">
            <v>0</v>
          </cell>
          <cell r="J2954">
            <v>0</v>
          </cell>
          <cell r="K2954">
            <v>0</v>
          </cell>
          <cell r="L2954">
            <v>0</v>
          </cell>
          <cell r="M2954">
            <v>0</v>
          </cell>
          <cell r="N2954">
            <v>0</v>
          </cell>
          <cell r="O2954">
            <v>0</v>
          </cell>
          <cell r="P2954">
            <v>0</v>
          </cell>
          <cell r="Q2954">
            <v>0</v>
          </cell>
          <cell r="R2954">
            <v>0</v>
          </cell>
          <cell r="S2954">
            <v>0</v>
          </cell>
          <cell r="T2954">
            <v>0</v>
          </cell>
          <cell r="U2954">
            <v>0</v>
          </cell>
          <cell r="V2954">
            <v>0</v>
          </cell>
          <cell r="W2954">
            <v>0</v>
          </cell>
          <cell r="X2954">
            <v>0</v>
          </cell>
          <cell r="Y2954">
            <v>0</v>
          </cell>
          <cell r="Z2954">
            <v>0</v>
          </cell>
          <cell r="AA2954">
            <v>0</v>
          </cell>
          <cell r="AB2954">
            <v>0</v>
          </cell>
          <cell r="AC2954">
            <v>0</v>
          </cell>
          <cell r="AD2954">
            <v>0</v>
          </cell>
          <cell r="AE2954">
            <v>0</v>
          </cell>
          <cell r="AF2954">
            <v>0</v>
          </cell>
          <cell r="AG2954">
            <v>0</v>
          </cell>
          <cell r="AH2954">
            <v>0</v>
          </cell>
          <cell r="AI2954">
            <v>0</v>
          </cell>
        </row>
        <row r="2955">
          <cell r="C2955" t="str">
            <v>SL1176400</v>
          </cell>
          <cell r="D2955">
            <v>0</v>
          </cell>
          <cell r="E2955">
            <v>0</v>
          </cell>
          <cell r="F2955">
            <v>0</v>
          </cell>
          <cell r="G2955">
            <v>0</v>
          </cell>
          <cell r="J2955">
            <v>0</v>
          </cell>
          <cell r="K2955">
            <v>0</v>
          </cell>
          <cell r="L2955">
            <v>0</v>
          </cell>
          <cell r="M2955">
            <v>0</v>
          </cell>
          <cell r="N2955">
            <v>0</v>
          </cell>
          <cell r="O2955">
            <v>0</v>
          </cell>
          <cell r="P2955">
            <v>0</v>
          </cell>
          <cell r="Q2955">
            <v>0</v>
          </cell>
          <cell r="R2955">
            <v>0</v>
          </cell>
          <cell r="S2955">
            <v>0</v>
          </cell>
          <cell r="T2955">
            <v>0</v>
          </cell>
          <cell r="U2955">
            <v>0</v>
          </cell>
          <cell r="V2955">
            <v>0</v>
          </cell>
          <cell r="W2955">
            <v>0</v>
          </cell>
          <cell r="X2955">
            <v>0</v>
          </cell>
          <cell r="Y2955">
            <v>0</v>
          </cell>
          <cell r="Z2955">
            <v>0</v>
          </cell>
          <cell r="AA2955">
            <v>0</v>
          </cell>
          <cell r="AB2955">
            <v>0</v>
          </cell>
          <cell r="AC2955">
            <v>0</v>
          </cell>
          <cell r="AD2955">
            <v>0</v>
          </cell>
          <cell r="AE2955">
            <v>0</v>
          </cell>
          <cell r="AF2955">
            <v>0</v>
          </cell>
          <cell r="AG2955">
            <v>0</v>
          </cell>
          <cell r="AH2955">
            <v>0</v>
          </cell>
          <cell r="AI2955">
            <v>0</v>
          </cell>
        </row>
        <row r="2956">
          <cell r="C2956" t="str">
            <v>SL1176500</v>
          </cell>
          <cell r="D2956">
            <v>0</v>
          </cell>
          <cell r="E2956">
            <v>0</v>
          </cell>
          <cell r="F2956">
            <v>0</v>
          </cell>
          <cell r="G2956">
            <v>0</v>
          </cell>
          <cell r="J2956">
            <v>0</v>
          </cell>
          <cell r="K2956">
            <v>0</v>
          </cell>
          <cell r="L2956">
            <v>0</v>
          </cell>
          <cell r="M2956">
            <v>0</v>
          </cell>
          <cell r="N2956">
            <v>0</v>
          </cell>
          <cell r="O2956">
            <v>0</v>
          </cell>
          <cell r="P2956">
            <v>0</v>
          </cell>
          <cell r="Q2956">
            <v>0</v>
          </cell>
          <cell r="R2956">
            <v>0</v>
          </cell>
          <cell r="S2956">
            <v>0</v>
          </cell>
          <cell r="T2956">
            <v>0</v>
          </cell>
          <cell r="U2956">
            <v>0</v>
          </cell>
          <cell r="V2956">
            <v>0</v>
          </cell>
          <cell r="W2956">
            <v>0</v>
          </cell>
          <cell r="X2956">
            <v>0</v>
          </cell>
          <cell r="Y2956">
            <v>0</v>
          </cell>
          <cell r="Z2956">
            <v>0</v>
          </cell>
          <cell r="AA2956">
            <v>0</v>
          </cell>
          <cell r="AB2956">
            <v>0</v>
          </cell>
          <cell r="AC2956">
            <v>0</v>
          </cell>
          <cell r="AD2956">
            <v>0</v>
          </cell>
          <cell r="AE2956">
            <v>0</v>
          </cell>
          <cell r="AF2956">
            <v>0</v>
          </cell>
          <cell r="AG2956">
            <v>0</v>
          </cell>
          <cell r="AH2956">
            <v>0</v>
          </cell>
          <cell r="AI2956">
            <v>0</v>
          </cell>
        </row>
        <row r="2957">
          <cell r="C2957" t="str">
            <v>SL1176600</v>
          </cell>
          <cell r="D2957">
            <v>0</v>
          </cell>
          <cell r="E2957">
            <v>0</v>
          </cell>
          <cell r="F2957">
            <v>0</v>
          </cell>
          <cell r="G2957">
            <v>0</v>
          </cell>
          <cell r="J2957">
            <v>0</v>
          </cell>
          <cell r="K2957">
            <v>0</v>
          </cell>
          <cell r="L2957">
            <v>0</v>
          </cell>
          <cell r="M2957">
            <v>0</v>
          </cell>
          <cell r="N2957">
            <v>0</v>
          </cell>
          <cell r="O2957">
            <v>0</v>
          </cell>
          <cell r="P2957">
            <v>0</v>
          </cell>
          <cell r="Q2957">
            <v>0</v>
          </cell>
          <cell r="R2957">
            <v>0</v>
          </cell>
          <cell r="S2957">
            <v>0</v>
          </cell>
          <cell r="T2957">
            <v>0</v>
          </cell>
          <cell r="U2957">
            <v>0</v>
          </cell>
          <cell r="V2957">
            <v>0</v>
          </cell>
          <cell r="W2957">
            <v>0</v>
          </cell>
          <cell r="X2957">
            <v>0</v>
          </cell>
          <cell r="Y2957">
            <v>0</v>
          </cell>
          <cell r="Z2957">
            <v>0</v>
          </cell>
          <cell r="AA2957">
            <v>0</v>
          </cell>
          <cell r="AB2957">
            <v>0</v>
          </cell>
          <cell r="AC2957">
            <v>0</v>
          </cell>
          <cell r="AD2957">
            <v>0</v>
          </cell>
          <cell r="AE2957">
            <v>0</v>
          </cell>
          <cell r="AF2957">
            <v>0</v>
          </cell>
          <cell r="AG2957">
            <v>0</v>
          </cell>
          <cell r="AH2957">
            <v>0</v>
          </cell>
          <cell r="AI2957">
            <v>0</v>
          </cell>
        </row>
        <row r="2958">
          <cell r="C2958" t="str">
            <v>SL1176700</v>
          </cell>
          <cell r="D2958">
            <v>0</v>
          </cell>
          <cell r="E2958">
            <v>0</v>
          </cell>
          <cell r="F2958">
            <v>0</v>
          </cell>
          <cell r="G2958">
            <v>0</v>
          </cell>
          <cell r="J2958">
            <v>0</v>
          </cell>
          <cell r="K2958">
            <v>0</v>
          </cell>
          <cell r="L2958">
            <v>0</v>
          </cell>
          <cell r="M2958">
            <v>0</v>
          </cell>
          <cell r="N2958">
            <v>0</v>
          </cell>
          <cell r="O2958">
            <v>0</v>
          </cell>
          <cell r="P2958">
            <v>0</v>
          </cell>
          <cell r="Q2958">
            <v>0</v>
          </cell>
          <cell r="R2958">
            <v>0</v>
          </cell>
          <cell r="S2958">
            <v>0</v>
          </cell>
          <cell r="T2958">
            <v>0</v>
          </cell>
          <cell r="U2958">
            <v>0</v>
          </cell>
          <cell r="V2958">
            <v>0</v>
          </cell>
          <cell r="W2958">
            <v>0</v>
          </cell>
          <cell r="X2958">
            <v>0</v>
          </cell>
          <cell r="Y2958">
            <v>0</v>
          </cell>
          <cell r="Z2958">
            <v>0</v>
          </cell>
          <cell r="AA2958">
            <v>0</v>
          </cell>
          <cell r="AB2958">
            <v>0</v>
          </cell>
          <cell r="AC2958">
            <v>0</v>
          </cell>
          <cell r="AD2958">
            <v>0</v>
          </cell>
          <cell r="AE2958">
            <v>0</v>
          </cell>
          <cell r="AF2958">
            <v>0</v>
          </cell>
          <cell r="AG2958">
            <v>0</v>
          </cell>
          <cell r="AH2958">
            <v>0</v>
          </cell>
          <cell r="AI2958">
            <v>0</v>
          </cell>
        </row>
        <row r="2959">
          <cell r="C2959" t="str">
            <v>SL1176800</v>
          </cell>
          <cell r="D2959">
            <v>0</v>
          </cell>
          <cell r="E2959">
            <v>0</v>
          </cell>
          <cell r="F2959">
            <v>0</v>
          </cell>
          <cell r="G2959">
            <v>0</v>
          </cell>
          <cell r="J2959">
            <v>0</v>
          </cell>
          <cell r="K2959">
            <v>0</v>
          </cell>
          <cell r="L2959">
            <v>0</v>
          </cell>
          <cell r="M2959">
            <v>0</v>
          </cell>
          <cell r="N2959">
            <v>0</v>
          </cell>
          <cell r="O2959">
            <v>0</v>
          </cell>
          <cell r="P2959">
            <v>0</v>
          </cell>
          <cell r="Q2959">
            <v>0</v>
          </cell>
          <cell r="R2959">
            <v>0</v>
          </cell>
          <cell r="S2959">
            <v>0</v>
          </cell>
          <cell r="T2959">
            <v>0</v>
          </cell>
          <cell r="U2959">
            <v>0</v>
          </cell>
          <cell r="V2959">
            <v>0</v>
          </cell>
          <cell r="W2959">
            <v>0</v>
          </cell>
          <cell r="X2959">
            <v>0</v>
          </cell>
          <cell r="Y2959">
            <v>0</v>
          </cell>
          <cell r="Z2959">
            <v>0</v>
          </cell>
          <cell r="AA2959">
            <v>0</v>
          </cell>
          <cell r="AB2959">
            <v>0</v>
          </cell>
          <cell r="AC2959">
            <v>0</v>
          </cell>
          <cell r="AD2959">
            <v>0</v>
          </cell>
          <cell r="AE2959">
            <v>0</v>
          </cell>
          <cell r="AF2959">
            <v>0</v>
          </cell>
          <cell r="AG2959">
            <v>0</v>
          </cell>
          <cell r="AH2959">
            <v>0</v>
          </cell>
          <cell r="AI2959">
            <v>0</v>
          </cell>
        </row>
        <row r="2960">
          <cell r="C2960" t="str">
            <v>SL1176900</v>
          </cell>
          <cell r="D2960">
            <v>0</v>
          </cell>
          <cell r="E2960">
            <v>0</v>
          </cell>
          <cell r="F2960">
            <v>0</v>
          </cell>
          <cell r="G2960">
            <v>0</v>
          </cell>
          <cell r="J2960">
            <v>0</v>
          </cell>
          <cell r="K2960">
            <v>0</v>
          </cell>
          <cell r="L2960">
            <v>0</v>
          </cell>
          <cell r="M2960">
            <v>0</v>
          </cell>
          <cell r="N2960">
            <v>0</v>
          </cell>
          <cell r="O2960">
            <v>0</v>
          </cell>
          <cell r="P2960">
            <v>0</v>
          </cell>
          <cell r="Q2960">
            <v>0</v>
          </cell>
          <cell r="R2960">
            <v>0</v>
          </cell>
          <cell r="S2960">
            <v>0</v>
          </cell>
          <cell r="T2960">
            <v>0</v>
          </cell>
          <cell r="U2960">
            <v>0</v>
          </cell>
          <cell r="V2960">
            <v>0</v>
          </cell>
          <cell r="W2960">
            <v>0</v>
          </cell>
          <cell r="X2960">
            <v>0</v>
          </cell>
          <cell r="Y2960">
            <v>0</v>
          </cell>
          <cell r="Z2960">
            <v>0</v>
          </cell>
          <cell r="AA2960">
            <v>0</v>
          </cell>
          <cell r="AB2960">
            <v>0</v>
          </cell>
          <cell r="AC2960">
            <v>0</v>
          </cell>
          <cell r="AD2960">
            <v>0</v>
          </cell>
          <cell r="AE2960">
            <v>0</v>
          </cell>
          <cell r="AF2960">
            <v>0</v>
          </cell>
          <cell r="AG2960">
            <v>0</v>
          </cell>
          <cell r="AH2960">
            <v>0</v>
          </cell>
          <cell r="AI2960">
            <v>0</v>
          </cell>
        </row>
        <row r="2961">
          <cell r="C2961" t="str">
            <v>SL1177000</v>
          </cell>
          <cell r="D2961">
            <v>0</v>
          </cell>
          <cell r="E2961">
            <v>0</v>
          </cell>
          <cell r="F2961">
            <v>0</v>
          </cell>
          <cell r="G2961">
            <v>0</v>
          </cell>
          <cell r="J2961">
            <v>0</v>
          </cell>
          <cell r="K2961">
            <v>0</v>
          </cell>
          <cell r="L2961">
            <v>0</v>
          </cell>
          <cell r="M2961">
            <v>0</v>
          </cell>
          <cell r="N2961">
            <v>0</v>
          </cell>
          <cell r="O2961">
            <v>0</v>
          </cell>
          <cell r="P2961">
            <v>0</v>
          </cell>
          <cell r="Q2961">
            <v>0</v>
          </cell>
          <cell r="R2961">
            <v>0</v>
          </cell>
          <cell r="S2961">
            <v>0</v>
          </cell>
          <cell r="T2961">
            <v>0</v>
          </cell>
          <cell r="U2961">
            <v>0</v>
          </cell>
          <cell r="V2961">
            <v>0</v>
          </cell>
          <cell r="W2961">
            <v>0</v>
          </cell>
          <cell r="X2961">
            <v>0</v>
          </cell>
          <cell r="Y2961">
            <v>0</v>
          </cell>
          <cell r="Z2961">
            <v>0</v>
          </cell>
          <cell r="AA2961">
            <v>0</v>
          </cell>
          <cell r="AB2961">
            <v>0</v>
          </cell>
          <cell r="AC2961">
            <v>0</v>
          </cell>
          <cell r="AD2961">
            <v>0</v>
          </cell>
          <cell r="AE2961">
            <v>0</v>
          </cell>
          <cell r="AF2961">
            <v>0</v>
          </cell>
          <cell r="AG2961">
            <v>0</v>
          </cell>
          <cell r="AH2961">
            <v>0</v>
          </cell>
          <cell r="AI2961">
            <v>0</v>
          </cell>
        </row>
        <row r="2962">
          <cell r="C2962" t="str">
            <v>SL1177100</v>
          </cell>
          <cell r="D2962">
            <v>0</v>
          </cell>
          <cell r="E2962">
            <v>0</v>
          </cell>
          <cell r="F2962">
            <v>0</v>
          </cell>
          <cell r="G2962">
            <v>0</v>
          </cell>
          <cell r="J2962">
            <v>0</v>
          </cell>
          <cell r="K2962">
            <v>0</v>
          </cell>
          <cell r="L2962">
            <v>0</v>
          </cell>
          <cell r="M2962">
            <v>0</v>
          </cell>
          <cell r="N2962">
            <v>0</v>
          </cell>
          <cell r="O2962">
            <v>0</v>
          </cell>
          <cell r="P2962">
            <v>0</v>
          </cell>
          <cell r="Q2962">
            <v>0</v>
          </cell>
          <cell r="R2962">
            <v>0</v>
          </cell>
          <cell r="S2962">
            <v>0</v>
          </cell>
          <cell r="T2962">
            <v>0</v>
          </cell>
          <cell r="U2962">
            <v>0</v>
          </cell>
          <cell r="V2962">
            <v>0</v>
          </cell>
          <cell r="W2962">
            <v>0</v>
          </cell>
          <cell r="X2962">
            <v>0</v>
          </cell>
          <cell r="Y2962">
            <v>0</v>
          </cell>
          <cell r="Z2962">
            <v>0</v>
          </cell>
          <cell r="AA2962">
            <v>0</v>
          </cell>
          <cell r="AB2962">
            <v>0</v>
          </cell>
          <cell r="AC2962">
            <v>0</v>
          </cell>
          <cell r="AD2962">
            <v>0</v>
          </cell>
          <cell r="AE2962">
            <v>0</v>
          </cell>
          <cell r="AF2962">
            <v>0</v>
          </cell>
          <cell r="AG2962">
            <v>0</v>
          </cell>
          <cell r="AH2962">
            <v>0</v>
          </cell>
          <cell r="AI2962">
            <v>0</v>
          </cell>
        </row>
        <row r="2963">
          <cell r="C2963" t="str">
            <v>SL1177200</v>
          </cell>
          <cell r="D2963">
            <v>0</v>
          </cell>
          <cell r="E2963">
            <v>0</v>
          </cell>
          <cell r="F2963">
            <v>0</v>
          </cell>
          <cell r="G2963">
            <v>0</v>
          </cell>
          <cell r="J2963">
            <v>0</v>
          </cell>
          <cell r="K2963">
            <v>0</v>
          </cell>
          <cell r="L2963">
            <v>0</v>
          </cell>
          <cell r="M2963">
            <v>0</v>
          </cell>
          <cell r="N2963">
            <v>0</v>
          </cell>
          <cell r="O2963">
            <v>0</v>
          </cell>
          <cell r="P2963">
            <v>0</v>
          </cell>
          <cell r="Q2963">
            <v>0</v>
          </cell>
          <cell r="R2963">
            <v>0</v>
          </cell>
          <cell r="S2963">
            <v>0</v>
          </cell>
          <cell r="T2963">
            <v>0</v>
          </cell>
          <cell r="U2963">
            <v>0</v>
          </cell>
          <cell r="V2963">
            <v>0</v>
          </cell>
          <cell r="W2963">
            <v>0</v>
          </cell>
          <cell r="X2963">
            <v>0</v>
          </cell>
          <cell r="Y2963">
            <v>0</v>
          </cell>
          <cell r="Z2963">
            <v>0</v>
          </cell>
          <cell r="AA2963">
            <v>0</v>
          </cell>
          <cell r="AB2963">
            <v>0</v>
          </cell>
          <cell r="AC2963">
            <v>0</v>
          </cell>
          <cell r="AD2963">
            <v>0</v>
          </cell>
          <cell r="AE2963">
            <v>0</v>
          </cell>
          <cell r="AF2963">
            <v>0</v>
          </cell>
          <cell r="AG2963">
            <v>0</v>
          </cell>
          <cell r="AH2963">
            <v>0</v>
          </cell>
          <cell r="AI2963">
            <v>0</v>
          </cell>
        </row>
        <row r="2964">
          <cell r="C2964" t="str">
            <v>SL1177300</v>
          </cell>
          <cell r="D2964">
            <v>0</v>
          </cell>
          <cell r="E2964">
            <v>0</v>
          </cell>
          <cell r="F2964">
            <v>0</v>
          </cell>
          <cell r="G2964">
            <v>0</v>
          </cell>
          <cell r="J2964">
            <v>0</v>
          </cell>
          <cell r="K2964">
            <v>0</v>
          </cell>
          <cell r="L2964">
            <v>0</v>
          </cell>
          <cell r="M2964">
            <v>0</v>
          </cell>
          <cell r="N2964">
            <v>0</v>
          </cell>
          <cell r="O2964">
            <v>0</v>
          </cell>
          <cell r="P2964">
            <v>0</v>
          </cell>
          <cell r="Q2964">
            <v>0</v>
          </cell>
          <cell r="R2964">
            <v>0</v>
          </cell>
          <cell r="S2964">
            <v>0</v>
          </cell>
          <cell r="T2964">
            <v>0</v>
          </cell>
          <cell r="U2964">
            <v>0</v>
          </cell>
          <cell r="V2964">
            <v>0</v>
          </cell>
          <cell r="W2964">
            <v>0</v>
          </cell>
          <cell r="X2964">
            <v>0</v>
          </cell>
          <cell r="Y2964">
            <v>0</v>
          </cell>
          <cell r="Z2964">
            <v>0</v>
          </cell>
          <cell r="AA2964">
            <v>0</v>
          </cell>
          <cell r="AB2964">
            <v>0</v>
          </cell>
          <cell r="AC2964">
            <v>0</v>
          </cell>
          <cell r="AD2964">
            <v>0</v>
          </cell>
          <cell r="AE2964">
            <v>0</v>
          </cell>
          <cell r="AF2964">
            <v>0</v>
          </cell>
          <cell r="AG2964">
            <v>0</v>
          </cell>
          <cell r="AH2964">
            <v>0</v>
          </cell>
          <cell r="AI2964">
            <v>0</v>
          </cell>
        </row>
        <row r="2965">
          <cell r="C2965" t="str">
            <v>SL1177400</v>
          </cell>
          <cell r="D2965">
            <v>0</v>
          </cell>
          <cell r="E2965">
            <v>0</v>
          </cell>
          <cell r="F2965">
            <v>0</v>
          </cell>
          <cell r="G2965">
            <v>0</v>
          </cell>
          <cell r="J2965">
            <v>0</v>
          </cell>
          <cell r="K2965">
            <v>0</v>
          </cell>
          <cell r="L2965">
            <v>0</v>
          </cell>
          <cell r="M2965">
            <v>0</v>
          </cell>
          <cell r="N2965">
            <v>0</v>
          </cell>
          <cell r="O2965">
            <v>0</v>
          </cell>
          <cell r="P2965">
            <v>0</v>
          </cell>
          <cell r="Q2965">
            <v>0</v>
          </cell>
          <cell r="R2965">
            <v>0</v>
          </cell>
          <cell r="S2965">
            <v>0</v>
          </cell>
          <cell r="T2965">
            <v>0</v>
          </cell>
          <cell r="U2965">
            <v>0</v>
          </cell>
          <cell r="V2965">
            <v>0</v>
          </cell>
          <cell r="W2965">
            <v>0</v>
          </cell>
          <cell r="X2965">
            <v>0</v>
          </cell>
          <cell r="Y2965">
            <v>0</v>
          </cell>
          <cell r="Z2965">
            <v>0</v>
          </cell>
          <cell r="AA2965">
            <v>0</v>
          </cell>
          <cell r="AB2965">
            <v>0</v>
          </cell>
          <cell r="AC2965">
            <v>0</v>
          </cell>
          <cell r="AD2965">
            <v>0</v>
          </cell>
          <cell r="AE2965">
            <v>0</v>
          </cell>
          <cell r="AF2965">
            <v>0</v>
          </cell>
          <cell r="AG2965">
            <v>0</v>
          </cell>
          <cell r="AH2965">
            <v>0</v>
          </cell>
          <cell r="AI2965">
            <v>0</v>
          </cell>
        </row>
        <row r="2966">
          <cell r="C2966" t="str">
            <v>SL1177500</v>
          </cell>
          <cell r="D2966">
            <v>0</v>
          </cell>
          <cell r="E2966">
            <v>0</v>
          </cell>
          <cell r="F2966">
            <v>0</v>
          </cell>
          <cell r="G2966">
            <v>0</v>
          </cell>
          <cell r="J2966">
            <v>0</v>
          </cell>
          <cell r="K2966">
            <v>0</v>
          </cell>
          <cell r="L2966">
            <v>0</v>
          </cell>
          <cell r="M2966">
            <v>0</v>
          </cell>
          <cell r="N2966">
            <v>0</v>
          </cell>
          <cell r="O2966">
            <v>0</v>
          </cell>
          <cell r="P2966">
            <v>0</v>
          </cell>
          <cell r="Q2966">
            <v>0</v>
          </cell>
          <cell r="R2966">
            <v>0</v>
          </cell>
          <cell r="S2966">
            <v>0</v>
          </cell>
          <cell r="T2966">
            <v>0</v>
          </cell>
          <cell r="U2966">
            <v>0</v>
          </cell>
          <cell r="V2966">
            <v>0</v>
          </cell>
          <cell r="W2966">
            <v>0</v>
          </cell>
          <cell r="X2966">
            <v>0</v>
          </cell>
          <cell r="Y2966">
            <v>0</v>
          </cell>
          <cell r="Z2966">
            <v>0</v>
          </cell>
          <cell r="AA2966">
            <v>0</v>
          </cell>
          <cell r="AB2966">
            <v>0</v>
          </cell>
          <cell r="AC2966">
            <v>0</v>
          </cell>
          <cell r="AD2966">
            <v>0</v>
          </cell>
          <cell r="AE2966">
            <v>0</v>
          </cell>
          <cell r="AF2966">
            <v>0</v>
          </cell>
          <cell r="AG2966">
            <v>0</v>
          </cell>
          <cell r="AH2966">
            <v>0</v>
          </cell>
          <cell r="AI2966">
            <v>0</v>
          </cell>
        </row>
        <row r="2967">
          <cell r="C2967" t="str">
            <v>SL1177600</v>
          </cell>
          <cell r="D2967">
            <v>0</v>
          </cell>
          <cell r="E2967">
            <v>0</v>
          </cell>
          <cell r="F2967">
            <v>0</v>
          </cell>
          <cell r="G2967">
            <v>0</v>
          </cell>
          <cell r="J2967">
            <v>0</v>
          </cell>
          <cell r="K2967">
            <v>0</v>
          </cell>
          <cell r="L2967">
            <v>0</v>
          </cell>
          <cell r="M2967">
            <v>0</v>
          </cell>
          <cell r="N2967">
            <v>0</v>
          </cell>
          <cell r="O2967">
            <v>0</v>
          </cell>
          <cell r="P2967">
            <v>0</v>
          </cell>
          <cell r="Q2967">
            <v>0</v>
          </cell>
          <cell r="R2967">
            <v>0</v>
          </cell>
          <cell r="S2967">
            <v>0</v>
          </cell>
          <cell r="T2967">
            <v>0</v>
          </cell>
          <cell r="U2967">
            <v>0</v>
          </cell>
          <cell r="V2967">
            <v>0</v>
          </cell>
          <cell r="W2967">
            <v>0</v>
          </cell>
          <cell r="X2967">
            <v>0</v>
          </cell>
          <cell r="Y2967">
            <v>0</v>
          </cell>
          <cell r="Z2967">
            <v>0</v>
          </cell>
          <cell r="AA2967">
            <v>0</v>
          </cell>
          <cell r="AB2967">
            <v>0</v>
          </cell>
          <cell r="AC2967">
            <v>0</v>
          </cell>
          <cell r="AD2967">
            <v>0</v>
          </cell>
          <cell r="AE2967">
            <v>0</v>
          </cell>
          <cell r="AF2967">
            <v>0</v>
          </cell>
          <cell r="AG2967">
            <v>0</v>
          </cell>
          <cell r="AH2967">
            <v>0</v>
          </cell>
          <cell r="AI2967">
            <v>0</v>
          </cell>
        </row>
        <row r="2968">
          <cell r="C2968" t="str">
            <v>SL1177700</v>
          </cell>
          <cell r="D2968">
            <v>0</v>
          </cell>
          <cell r="E2968">
            <v>0</v>
          </cell>
          <cell r="F2968">
            <v>0</v>
          </cell>
          <cell r="G2968">
            <v>0</v>
          </cell>
          <cell r="J2968">
            <v>0</v>
          </cell>
          <cell r="K2968">
            <v>0</v>
          </cell>
          <cell r="L2968">
            <v>0</v>
          </cell>
          <cell r="M2968">
            <v>0</v>
          </cell>
          <cell r="N2968">
            <v>0</v>
          </cell>
          <cell r="O2968">
            <v>0</v>
          </cell>
          <cell r="P2968">
            <v>0</v>
          </cell>
          <cell r="Q2968">
            <v>0</v>
          </cell>
          <cell r="R2968">
            <v>0</v>
          </cell>
          <cell r="S2968">
            <v>0</v>
          </cell>
          <cell r="T2968">
            <v>0</v>
          </cell>
          <cell r="U2968">
            <v>0</v>
          </cell>
          <cell r="V2968">
            <v>0</v>
          </cell>
          <cell r="W2968">
            <v>0</v>
          </cell>
          <cell r="X2968">
            <v>0</v>
          </cell>
          <cell r="Y2968">
            <v>0</v>
          </cell>
          <cell r="Z2968">
            <v>0</v>
          </cell>
          <cell r="AA2968">
            <v>0</v>
          </cell>
          <cell r="AB2968">
            <v>0</v>
          </cell>
          <cell r="AC2968">
            <v>0</v>
          </cell>
          <cell r="AD2968">
            <v>0</v>
          </cell>
          <cell r="AE2968">
            <v>0</v>
          </cell>
          <cell r="AF2968">
            <v>0</v>
          </cell>
          <cell r="AG2968">
            <v>0</v>
          </cell>
          <cell r="AH2968">
            <v>0</v>
          </cell>
          <cell r="AI2968">
            <v>0</v>
          </cell>
        </row>
        <row r="2969">
          <cell r="C2969" t="str">
            <v>SL1177800</v>
          </cell>
          <cell r="D2969">
            <v>0</v>
          </cell>
          <cell r="E2969">
            <v>0</v>
          </cell>
          <cell r="F2969">
            <v>0</v>
          </cell>
          <cell r="G2969">
            <v>0</v>
          </cell>
          <cell r="J2969">
            <v>0</v>
          </cell>
          <cell r="K2969">
            <v>0</v>
          </cell>
          <cell r="L2969">
            <v>0</v>
          </cell>
          <cell r="M2969">
            <v>0</v>
          </cell>
          <cell r="N2969">
            <v>0</v>
          </cell>
          <cell r="O2969">
            <v>0</v>
          </cell>
          <cell r="P2969">
            <v>0</v>
          </cell>
          <cell r="Q2969">
            <v>0</v>
          </cell>
          <cell r="R2969">
            <v>0</v>
          </cell>
          <cell r="S2969">
            <v>0</v>
          </cell>
          <cell r="T2969">
            <v>0</v>
          </cell>
          <cell r="U2969">
            <v>0</v>
          </cell>
          <cell r="V2969">
            <v>0</v>
          </cell>
          <cell r="W2969">
            <v>0</v>
          </cell>
          <cell r="X2969">
            <v>0</v>
          </cell>
          <cell r="Y2969">
            <v>0</v>
          </cell>
          <cell r="Z2969">
            <v>0</v>
          </cell>
          <cell r="AA2969">
            <v>0</v>
          </cell>
          <cell r="AB2969">
            <v>0</v>
          </cell>
          <cell r="AC2969">
            <v>0</v>
          </cell>
          <cell r="AD2969">
            <v>0</v>
          </cell>
          <cell r="AE2969">
            <v>0</v>
          </cell>
          <cell r="AF2969">
            <v>0</v>
          </cell>
          <cell r="AG2969">
            <v>0</v>
          </cell>
          <cell r="AH2969">
            <v>0</v>
          </cell>
          <cell r="AI2969">
            <v>0</v>
          </cell>
        </row>
        <row r="2970">
          <cell r="C2970" t="str">
            <v>SL1177900</v>
          </cell>
          <cell r="D2970">
            <v>0</v>
          </cell>
          <cell r="E2970">
            <v>0</v>
          </cell>
          <cell r="F2970">
            <v>0</v>
          </cell>
          <cell r="G2970">
            <v>0</v>
          </cell>
          <cell r="J2970">
            <v>0</v>
          </cell>
          <cell r="K2970">
            <v>0</v>
          </cell>
          <cell r="L2970">
            <v>0</v>
          </cell>
          <cell r="M2970">
            <v>0</v>
          </cell>
          <cell r="N2970">
            <v>0</v>
          </cell>
          <cell r="O2970">
            <v>0</v>
          </cell>
          <cell r="P2970">
            <v>0</v>
          </cell>
          <cell r="Q2970">
            <v>0</v>
          </cell>
          <cell r="R2970">
            <v>0</v>
          </cell>
          <cell r="S2970">
            <v>0</v>
          </cell>
          <cell r="T2970">
            <v>0</v>
          </cell>
          <cell r="U2970">
            <v>0</v>
          </cell>
          <cell r="V2970">
            <v>0</v>
          </cell>
          <cell r="W2970">
            <v>0</v>
          </cell>
          <cell r="X2970">
            <v>0</v>
          </cell>
          <cell r="Y2970">
            <v>0</v>
          </cell>
          <cell r="Z2970">
            <v>0</v>
          </cell>
          <cell r="AA2970">
            <v>0</v>
          </cell>
          <cell r="AB2970">
            <v>0</v>
          </cell>
          <cell r="AC2970">
            <v>0</v>
          </cell>
          <cell r="AD2970">
            <v>0</v>
          </cell>
          <cell r="AE2970">
            <v>0</v>
          </cell>
          <cell r="AF2970">
            <v>0</v>
          </cell>
          <cell r="AG2970">
            <v>0</v>
          </cell>
          <cell r="AH2970">
            <v>0</v>
          </cell>
          <cell r="AI2970">
            <v>0</v>
          </cell>
        </row>
        <row r="2971">
          <cell r="C2971" t="str">
            <v>SL1178000</v>
          </cell>
          <cell r="D2971">
            <v>0</v>
          </cell>
          <cell r="E2971">
            <v>0</v>
          </cell>
          <cell r="F2971">
            <v>0</v>
          </cell>
          <cell r="G2971">
            <v>0</v>
          </cell>
          <cell r="J2971">
            <v>0</v>
          </cell>
          <cell r="K2971">
            <v>0</v>
          </cell>
          <cell r="L2971">
            <v>0</v>
          </cell>
          <cell r="M2971">
            <v>0</v>
          </cell>
          <cell r="N2971">
            <v>0</v>
          </cell>
          <cell r="O2971">
            <v>0</v>
          </cell>
          <cell r="P2971">
            <v>0</v>
          </cell>
          <cell r="Q2971">
            <v>0</v>
          </cell>
          <cell r="R2971">
            <v>0</v>
          </cell>
          <cell r="S2971">
            <v>0</v>
          </cell>
          <cell r="T2971">
            <v>0</v>
          </cell>
          <cell r="U2971">
            <v>0</v>
          </cell>
          <cell r="V2971">
            <v>0</v>
          </cell>
          <cell r="W2971">
            <v>0</v>
          </cell>
          <cell r="X2971">
            <v>0</v>
          </cell>
          <cell r="Y2971">
            <v>0</v>
          </cell>
          <cell r="Z2971">
            <v>0</v>
          </cell>
          <cell r="AA2971">
            <v>0</v>
          </cell>
          <cell r="AB2971">
            <v>0</v>
          </cell>
          <cell r="AC2971">
            <v>0</v>
          </cell>
          <cell r="AD2971">
            <v>0</v>
          </cell>
          <cell r="AE2971">
            <v>0</v>
          </cell>
          <cell r="AF2971">
            <v>0</v>
          </cell>
          <cell r="AG2971">
            <v>0</v>
          </cell>
          <cell r="AH2971">
            <v>0</v>
          </cell>
          <cell r="AI2971">
            <v>0</v>
          </cell>
        </row>
        <row r="2972">
          <cell r="C2972" t="str">
            <v>SL1178100</v>
          </cell>
          <cell r="D2972">
            <v>0</v>
          </cell>
          <cell r="E2972">
            <v>0</v>
          </cell>
          <cell r="F2972">
            <v>0</v>
          </cell>
          <cell r="G2972">
            <v>0</v>
          </cell>
          <cell r="J2972">
            <v>0</v>
          </cell>
          <cell r="K2972">
            <v>0</v>
          </cell>
          <cell r="L2972">
            <v>0</v>
          </cell>
          <cell r="M2972">
            <v>0</v>
          </cell>
          <cell r="N2972">
            <v>0</v>
          </cell>
          <cell r="O2972">
            <v>0</v>
          </cell>
          <cell r="P2972">
            <v>0</v>
          </cell>
          <cell r="Q2972">
            <v>0</v>
          </cell>
          <cell r="R2972">
            <v>0</v>
          </cell>
          <cell r="S2972">
            <v>0</v>
          </cell>
          <cell r="T2972">
            <v>0</v>
          </cell>
          <cell r="U2972">
            <v>0</v>
          </cell>
          <cell r="V2972">
            <v>0</v>
          </cell>
          <cell r="W2972">
            <v>0</v>
          </cell>
          <cell r="X2972">
            <v>0</v>
          </cell>
          <cell r="Y2972">
            <v>0</v>
          </cell>
          <cell r="Z2972">
            <v>0</v>
          </cell>
          <cell r="AA2972">
            <v>0</v>
          </cell>
          <cell r="AB2972">
            <v>0</v>
          </cell>
          <cell r="AC2972">
            <v>0</v>
          </cell>
          <cell r="AD2972">
            <v>0</v>
          </cell>
          <cell r="AE2972">
            <v>0</v>
          </cell>
          <cell r="AF2972">
            <v>0</v>
          </cell>
          <cell r="AG2972">
            <v>0</v>
          </cell>
          <cell r="AH2972">
            <v>0</v>
          </cell>
          <cell r="AI2972">
            <v>0</v>
          </cell>
        </row>
        <row r="2973">
          <cell r="C2973" t="str">
            <v>SL1178200</v>
          </cell>
          <cell r="D2973">
            <v>0</v>
          </cell>
          <cell r="E2973">
            <v>0</v>
          </cell>
          <cell r="F2973">
            <v>0</v>
          </cell>
          <cell r="G2973">
            <v>0</v>
          </cell>
          <cell r="J2973">
            <v>0</v>
          </cell>
          <cell r="K2973">
            <v>0</v>
          </cell>
          <cell r="L2973">
            <v>0</v>
          </cell>
          <cell r="M2973">
            <v>0</v>
          </cell>
          <cell r="N2973">
            <v>0</v>
          </cell>
          <cell r="O2973">
            <v>0</v>
          </cell>
          <cell r="P2973">
            <v>0</v>
          </cell>
          <cell r="Q2973">
            <v>0</v>
          </cell>
          <cell r="R2973">
            <v>0</v>
          </cell>
          <cell r="S2973">
            <v>0</v>
          </cell>
          <cell r="T2973">
            <v>0</v>
          </cell>
          <cell r="U2973">
            <v>0</v>
          </cell>
          <cell r="V2973">
            <v>0</v>
          </cell>
          <cell r="W2973">
            <v>0</v>
          </cell>
          <cell r="X2973">
            <v>0</v>
          </cell>
          <cell r="Y2973">
            <v>0</v>
          </cell>
          <cell r="Z2973">
            <v>0</v>
          </cell>
          <cell r="AA2973">
            <v>0</v>
          </cell>
          <cell r="AB2973">
            <v>0</v>
          </cell>
          <cell r="AC2973">
            <v>0</v>
          </cell>
          <cell r="AD2973">
            <v>0</v>
          </cell>
          <cell r="AE2973">
            <v>0</v>
          </cell>
          <cell r="AF2973">
            <v>0</v>
          </cell>
          <cell r="AG2973">
            <v>0</v>
          </cell>
          <cell r="AH2973">
            <v>0</v>
          </cell>
          <cell r="AI2973">
            <v>0</v>
          </cell>
        </row>
        <row r="2974">
          <cell r="C2974" t="str">
            <v>SL1178300</v>
          </cell>
          <cell r="D2974">
            <v>0</v>
          </cell>
          <cell r="E2974">
            <v>0</v>
          </cell>
          <cell r="F2974">
            <v>0</v>
          </cell>
          <cell r="G2974">
            <v>0</v>
          </cell>
          <cell r="J2974">
            <v>0</v>
          </cell>
          <cell r="K2974">
            <v>0</v>
          </cell>
          <cell r="L2974">
            <v>0</v>
          </cell>
          <cell r="M2974">
            <v>0</v>
          </cell>
          <cell r="N2974">
            <v>0</v>
          </cell>
          <cell r="O2974">
            <v>0</v>
          </cell>
          <cell r="P2974">
            <v>0</v>
          </cell>
          <cell r="Q2974">
            <v>0</v>
          </cell>
          <cell r="R2974">
            <v>0</v>
          </cell>
          <cell r="S2974">
            <v>0</v>
          </cell>
          <cell r="T2974">
            <v>0</v>
          </cell>
          <cell r="U2974">
            <v>0</v>
          </cell>
          <cell r="V2974">
            <v>0</v>
          </cell>
          <cell r="W2974">
            <v>0</v>
          </cell>
          <cell r="X2974">
            <v>0</v>
          </cell>
          <cell r="Y2974">
            <v>0</v>
          </cell>
          <cell r="Z2974">
            <v>0</v>
          </cell>
          <cell r="AA2974">
            <v>0</v>
          </cell>
          <cell r="AB2974">
            <v>0</v>
          </cell>
          <cell r="AC2974">
            <v>0</v>
          </cell>
          <cell r="AD2974">
            <v>0</v>
          </cell>
          <cell r="AE2974">
            <v>0</v>
          </cell>
          <cell r="AF2974">
            <v>0</v>
          </cell>
          <cell r="AG2974">
            <v>0</v>
          </cell>
          <cell r="AH2974">
            <v>0</v>
          </cell>
          <cell r="AI2974">
            <v>0</v>
          </cell>
        </row>
        <row r="2975">
          <cell r="C2975" t="str">
            <v>SL1178400</v>
          </cell>
          <cell r="D2975">
            <v>0</v>
          </cell>
          <cell r="E2975">
            <v>0</v>
          </cell>
          <cell r="F2975">
            <v>0</v>
          </cell>
          <cell r="G2975">
            <v>0</v>
          </cell>
          <cell r="J2975">
            <v>0</v>
          </cell>
          <cell r="K2975">
            <v>0</v>
          </cell>
          <cell r="L2975">
            <v>0</v>
          </cell>
          <cell r="M2975">
            <v>0</v>
          </cell>
          <cell r="N2975">
            <v>0</v>
          </cell>
          <cell r="O2975">
            <v>0</v>
          </cell>
          <cell r="P2975">
            <v>0</v>
          </cell>
          <cell r="Q2975">
            <v>0</v>
          </cell>
          <cell r="R2975">
            <v>0</v>
          </cell>
          <cell r="S2975">
            <v>0</v>
          </cell>
          <cell r="T2975">
            <v>0</v>
          </cell>
          <cell r="U2975">
            <v>0</v>
          </cell>
          <cell r="V2975">
            <v>0</v>
          </cell>
          <cell r="W2975">
            <v>0</v>
          </cell>
          <cell r="X2975">
            <v>0</v>
          </cell>
          <cell r="Y2975">
            <v>0</v>
          </cell>
          <cell r="Z2975">
            <v>0</v>
          </cell>
          <cell r="AA2975">
            <v>0</v>
          </cell>
          <cell r="AB2975">
            <v>0</v>
          </cell>
          <cell r="AC2975">
            <v>0</v>
          </cell>
          <cell r="AD2975">
            <v>0</v>
          </cell>
          <cell r="AE2975">
            <v>0</v>
          </cell>
          <cell r="AF2975">
            <v>0</v>
          </cell>
          <cell r="AG2975">
            <v>0</v>
          </cell>
          <cell r="AH2975">
            <v>0</v>
          </cell>
          <cell r="AI2975">
            <v>0</v>
          </cell>
        </row>
        <row r="2976">
          <cell r="C2976" t="str">
            <v>SL1178500</v>
          </cell>
          <cell r="D2976">
            <v>0</v>
          </cell>
          <cell r="E2976">
            <v>0</v>
          </cell>
          <cell r="F2976">
            <v>0</v>
          </cell>
          <cell r="G2976">
            <v>0</v>
          </cell>
          <cell r="J2976">
            <v>0</v>
          </cell>
          <cell r="K2976">
            <v>0</v>
          </cell>
          <cell r="L2976">
            <v>0</v>
          </cell>
          <cell r="M2976">
            <v>0</v>
          </cell>
          <cell r="N2976">
            <v>0</v>
          </cell>
          <cell r="O2976">
            <v>0</v>
          </cell>
          <cell r="P2976">
            <v>0</v>
          </cell>
          <cell r="Q2976">
            <v>0</v>
          </cell>
          <cell r="R2976">
            <v>0</v>
          </cell>
          <cell r="S2976">
            <v>0</v>
          </cell>
          <cell r="T2976">
            <v>0</v>
          </cell>
          <cell r="U2976">
            <v>0</v>
          </cell>
          <cell r="V2976">
            <v>0</v>
          </cell>
          <cell r="W2976">
            <v>0</v>
          </cell>
          <cell r="X2976">
            <v>0</v>
          </cell>
          <cell r="Y2976">
            <v>0</v>
          </cell>
          <cell r="Z2976">
            <v>0</v>
          </cell>
          <cell r="AA2976">
            <v>0</v>
          </cell>
          <cell r="AB2976">
            <v>0</v>
          </cell>
          <cell r="AC2976">
            <v>0</v>
          </cell>
          <cell r="AD2976">
            <v>0</v>
          </cell>
          <cell r="AE2976">
            <v>0</v>
          </cell>
          <cell r="AF2976">
            <v>0</v>
          </cell>
          <cell r="AG2976">
            <v>0</v>
          </cell>
          <cell r="AH2976">
            <v>0</v>
          </cell>
          <cell r="AI2976">
            <v>0</v>
          </cell>
        </row>
        <row r="2977">
          <cell r="C2977" t="str">
            <v>SL1178600</v>
          </cell>
          <cell r="D2977">
            <v>0</v>
          </cell>
          <cell r="E2977">
            <v>0</v>
          </cell>
          <cell r="F2977">
            <v>0</v>
          </cell>
          <cell r="G2977">
            <v>0</v>
          </cell>
          <cell r="J2977">
            <v>0</v>
          </cell>
          <cell r="K2977">
            <v>0</v>
          </cell>
          <cell r="L2977">
            <v>0</v>
          </cell>
          <cell r="M2977">
            <v>0</v>
          </cell>
          <cell r="N2977">
            <v>0</v>
          </cell>
          <cell r="O2977">
            <v>0</v>
          </cell>
          <cell r="P2977">
            <v>0</v>
          </cell>
          <cell r="Q2977">
            <v>0</v>
          </cell>
          <cell r="R2977">
            <v>0</v>
          </cell>
          <cell r="S2977">
            <v>0</v>
          </cell>
          <cell r="T2977">
            <v>0</v>
          </cell>
          <cell r="U2977">
            <v>0</v>
          </cell>
          <cell r="V2977">
            <v>0</v>
          </cell>
          <cell r="W2977">
            <v>0</v>
          </cell>
          <cell r="X2977">
            <v>0</v>
          </cell>
          <cell r="Y2977">
            <v>0</v>
          </cell>
          <cell r="Z2977">
            <v>0</v>
          </cell>
          <cell r="AA2977">
            <v>0</v>
          </cell>
          <cell r="AB2977">
            <v>0</v>
          </cell>
          <cell r="AC2977">
            <v>0</v>
          </cell>
          <cell r="AD2977">
            <v>0</v>
          </cell>
          <cell r="AE2977">
            <v>0</v>
          </cell>
          <cell r="AF2977">
            <v>0</v>
          </cell>
          <cell r="AG2977">
            <v>0</v>
          </cell>
          <cell r="AH2977">
            <v>0</v>
          </cell>
          <cell r="AI2977">
            <v>0</v>
          </cell>
        </row>
        <row r="2978">
          <cell r="C2978" t="str">
            <v>SL1178700</v>
          </cell>
          <cell r="D2978">
            <v>0</v>
          </cell>
          <cell r="E2978">
            <v>0</v>
          </cell>
          <cell r="F2978">
            <v>0</v>
          </cell>
          <cell r="G2978">
            <v>0</v>
          </cell>
          <cell r="J2978">
            <v>0</v>
          </cell>
          <cell r="K2978">
            <v>0</v>
          </cell>
          <cell r="L2978">
            <v>0</v>
          </cell>
          <cell r="M2978">
            <v>0</v>
          </cell>
          <cell r="N2978">
            <v>0</v>
          </cell>
          <cell r="O2978">
            <v>0</v>
          </cell>
          <cell r="P2978">
            <v>0</v>
          </cell>
          <cell r="Q2978">
            <v>0</v>
          </cell>
          <cell r="R2978">
            <v>0</v>
          </cell>
          <cell r="S2978">
            <v>0</v>
          </cell>
          <cell r="T2978">
            <v>0</v>
          </cell>
          <cell r="U2978">
            <v>0</v>
          </cell>
          <cell r="V2978">
            <v>0</v>
          </cell>
          <cell r="W2978">
            <v>0</v>
          </cell>
          <cell r="X2978">
            <v>0</v>
          </cell>
          <cell r="Y2978">
            <v>0</v>
          </cell>
          <cell r="Z2978">
            <v>0</v>
          </cell>
          <cell r="AA2978">
            <v>0</v>
          </cell>
          <cell r="AB2978">
            <v>0</v>
          </cell>
          <cell r="AC2978">
            <v>0</v>
          </cell>
          <cell r="AD2978">
            <v>0</v>
          </cell>
          <cell r="AE2978">
            <v>0</v>
          </cell>
          <cell r="AF2978">
            <v>0</v>
          </cell>
          <cell r="AG2978">
            <v>0</v>
          </cell>
          <cell r="AH2978">
            <v>0</v>
          </cell>
          <cell r="AI2978">
            <v>0</v>
          </cell>
        </row>
        <row r="2979">
          <cell r="C2979" t="str">
            <v>SL1178800</v>
          </cell>
          <cell r="D2979">
            <v>0</v>
          </cell>
          <cell r="E2979">
            <v>0</v>
          </cell>
          <cell r="F2979">
            <v>0</v>
          </cell>
          <cell r="G2979">
            <v>0</v>
          </cell>
          <cell r="J2979">
            <v>0</v>
          </cell>
          <cell r="K2979">
            <v>0</v>
          </cell>
          <cell r="L2979">
            <v>0</v>
          </cell>
          <cell r="M2979">
            <v>0</v>
          </cell>
          <cell r="N2979">
            <v>0</v>
          </cell>
          <cell r="O2979">
            <v>0</v>
          </cell>
          <cell r="P2979">
            <v>0</v>
          </cell>
          <cell r="Q2979">
            <v>0</v>
          </cell>
          <cell r="R2979">
            <v>0</v>
          </cell>
          <cell r="S2979">
            <v>0</v>
          </cell>
          <cell r="T2979">
            <v>0</v>
          </cell>
          <cell r="U2979">
            <v>0</v>
          </cell>
          <cell r="V2979">
            <v>0</v>
          </cell>
          <cell r="W2979">
            <v>0</v>
          </cell>
          <cell r="X2979">
            <v>0</v>
          </cell>
          <cell r="Y2979">
            <v>0</v>
          </cell>
          <cell r="Z2979">
            <v>0</v>
          </cell>
          <cell r="AA2979">
            <v>0</v>
          </cell>
          <cell r="AB2979">
            <v>0</v>
          </cell>
          <cell r="AC2979">
            <v>0</v>
          </cell>
          <cell r="AD2979">
            <v>0</v>
          </cell>
          <cell r="AE2979">
            <v>0</v>
          </cell>
          <cell r="AF2979">
            <v>0</v>
          </cell>
          <cell r="AG2979">
            <v>0</v>
          </cell>
          <cell r="AH2979">
            <v>0</v>
          </cell>
          <cell r="AI2979">
            <v>0</v>
          </cell>
        </row>
        <row r="2980">
          <cell r="C2980" t="str">
            <v>SL1178900</v>
          </cell>
          <cell r="D2980">
            <v>0</v>
          </cell>
          <cell r="E2980">
            <v>0</v>
          </cell>
          <cell r="F2980">
            <v>0</v>
          </cell>
          <cell r="G2980">
            <v>0</v>
          </cell>
          <cell r="J2980">
            <v>0</v>
          </cell>
          <cell r="K2980">
            <v>0</v>
          </cell>
          <cell r="L2980">
            <v>0</v>
          </cell>
          <cell r="M2980">
            <v>0</v>
          </cell>
          <cell r="N2980">
            <v>0</v>
          </cell>
          <cell r="O2980">
            <v>0</v>
          </cell>
          <cell r="P2980">
            <v>0</v>
          </cell>
          <cell r="Q2980">
            <v>0</v>
          </cell>
          <cell r="R2980">
            <v>0</v>
          </cell>
          <cell r="S2980">
            <v>0</v>
          </cell>
          <cell r="T2980">
            <v>0</v>
          </cell>
          <cell r="U2980">
            <v>0</v>
          </cell>
          <cell r="V2980">
            <v>0</v>
          </cell>
          <cell r="W2980">
            <v>0</v>
          </cell>
          <cell r="X2980">
            <v>0</v>
          </cell>
          <cell r="Y2980">
            <v>0</v>
          </cell>
          <cell r="Z2980">
            <v>0</v>
          </cell>
          <cell r="AA2980">
            <v>0</v>
          </cell>
          <cell r="AB2980">
            <v>0</v>
          </cell>
          <cell r="AC2980">
            <v>0</v>
          </cell>
          <cell r="AD2980">
            <v>0</v>
          </cell>
          <cell r="AE2980">
            <v>0</v>
          </cell>
          <cell r="AF2980">
            <v>0</v>
          </cell>
          <cell r="AG2980">
            <v>0</v>
          </cell>
          <cell r="AH2980">
            <v>0</v>
          </cell>
          <cell r="AI2980">
            <v>0</v>
          </cell>
        </row>
        <row r="2981">
          <cell r="C2981" t="str">
            <v>SL1179000</v>
          </cell>
          <cell r="D2981">
            <v>0</v>
          </cell>
          <cell r="E2981">
            <v>0</v>
          </cell>
          <cell r="F2981">
            <v>0</v>
          </cell>
          <cell r="G2981">
            <v>0</v>
          </cell>
          <cell r="J2981">
            <v>0</v>
          </cell>
          <cell r="K2981">
            <v>0</v>
          </cell>
          <cell r="L2981">
            <v>0</v>
          </cell>
          <cell r="M2981">
            <v>0</v>
          </cell>
          <cell r="N2981">
            <v>0</v>
          </cell>
          <cell r="O2981">
            <v>0</v>
          </cell>
          <cell r="P2981">
            <v>0</v>
          </cell>
          <cell r="Q2981">
            <v>0</v>
          </cell>
          <cell r="R2981">
            <v>0</v>
          </cell>
          <cell r="S2981">
            <v>0</v>
          </cell>
          <cell r="T2981">
            <v>0</v>
          </cell>
          <cell r="U2981">
            <v>0</v>
          </cell>
          <cell r="V2981">
            <v>0</v>
          </cell>
          <cell r="W2981">
            <v>0</v>
          </cell>
          <cell r="X2981">
            <v>0</v>
          </cell>
          <cell r="Y2981">
            <v>0</v>
          </cell>
          <cell r="Z2981">
            <v>0</v>
          </cell>
          <cell r="AA2981">
            <v>0</v>
          </cell>
          <cell r="AB2981">
            <v>0</v>
          </cell>
          <cell r="AC2981">
            <v>0</v>
          </cell>
          <cell r="AD2981">
            <v>0</v>
          </cell>
          <cell r="AE2981">
            <v>0</v>
          </cell>
          <cell r="AF2981">
            <v>0</v>
          </cell>
          <cell r="AG2981">
            <v>0</v>
          </cell>
          <cell r="AH2981">
            <v>0</v>
          </cell>
          <cell r="AI2981">
            <v>0</v>
          </cell>
        </row>
        <row r="2982">
          <cell r="C2982" t="str">
            <v>SL1179100</v>
          </cell>
          <cell r="D2982">
            <v>0</v>
          </cell>
          <cell r="E2982">
            <v>0</v>
          </cell>
          <cell r="F2982">
            <v>0</v>
          </cell>
          <cell r="G2982">
            <v>0</v>
          </cell>
          <cell r="J2982">
            <v>0</v>
          </cell>
          <cell r="K2982">
            <v>0</v>
          </cell>
          <cell r="L2982">
            <v>0</v>
          </cell>
          <cell r="M2982">
            <v>0</v>
          </cell>
          <cell r="N2982">
            <v>0</v>
          </cell>
          <cell r="O2982">
            <v>0</v>
          </cell>
          <cell r="P2982">
            <v>0</v>
          </cell>
          <cell r="Q2982">
            <v>0</v>
          </cell>
          <cell r="R2982">
            <v>0</v>
          </cell>
          <cell r="S2982">
            <v>0</v>
          </cell>
          <cell r="T2982">
            <v>0</v>
          </cell>
          <cell r="U2982">
            <v>0</v>
          </cell>
          <cell r="V2982">
            <v>0</v>
          </cell>
          <cell r="W2982">
            <v>0</v>
          </cell>
          <cell r="X2982">
            <v>0</v>
          </cell>
          <cell r="Y2982">
            <v>0</v>
          </cell>
          <cell r="Z2982">
            <v>0</v>
          </cell>
          <cell r="AA2982">
            <v>0</v>
          </cell>
          <cell r="AB2982">
            <v>0</v>
          </cell>
          <cell r="AC2982">
            <v>0</v>
          </cell>
          <cell r="AD2982">
            <v>0</v>
          </cell>
          <cell r="AE2982">
            <v>0</v>
          </cell>
          <cell r="AF2982">
            <v>0</v>
          </cell>
          <cell r="AG2982">
            <v>0</v>
          </cell>
          <cell r="AH2982">
            <v>0</v>
          </cell>
          <cell r="AI2982">
            <v>0</v>
          </cell>
        </row>
        <row r="2983">
          <cell r="C2983" t="str">
            <v>SL1179200</v>
          </cell>
          <cell r="D2983">
            <v>0</v>
          </cell>
          <cell r="E2983">
            <v>0</v>
          </cell>
          <cell r="F2983">
            <v>0</v>
          </cell>
          <cell r="G2983">
            <v>0</v>
          </cell>
          <cell r="J2983">
            <v>0</v>
          </cell>
          <cell r="K2983">
            <v>0</v>
          </cell>
          <cell r="L2983">
            <v>0</v>
          </cell>
          <cell r="M2983">
            <v>0</v>
          </cell>
          <cell r="N2983">
            <v>0</v>
          </cell>
          <cell r="O2983">
            <v>0</v>
          </cell>
          <cell r="P2983">
            <v>0</v>
          </cell>
          <cell r="Q2983">
            <v>0</v>
          </cell>
          <cell r="R2983">
            <v>0</v>
          </cell>
          <cell r="S2983">
            <v>0</v>
          </cell>
          <cell r="T2983">
            <v>0</v>
          </cell>
          <cell r="U2983">
            <v>0</v>
          </cell>
          <cell r="V2983">
            <v>0</v>
          </cell>
          <cell r="W2983">
            <v>0</v>
          </cell>
          <cell r="X2983">
            <v>0</v>
          </cell>
          <cell r="Y2983">
            <v>0</v>
          </cell>
          <cell r="Z2983">
            <v>0</v>
          </cell>
          <cell r="AA2983">
            <v>0</v>
          </cell>
          <cell r="AB2983">
            <v>0</v>
          </cell>
          <cell r="AC2983">
            <v>0</v>
          </cell>
          <cell r="AD2983">
            <v>0</v>
          </cell>
          <cell r="AE2983">
            <v>0</v>
          </cell>
          <cell r="AF2983">
            <v>0</v>
          </cell>
          <cell r="AG2983">
            <v>0</v>
          </cell>
          <cell r="AH2983">
            <v>0</v>
          </cell>
          <cell r="AI2983">
            <v>0</v>
          </cell>
        </row>
        <row r="2984">
          <cell r="C2984" t="str">
            <v>SL1179300</v>
          </cell>
          <cell r="D2984">
            <v>0</v>
          </cell>
          <cell r="E2984">
            <v>0</v>
          </cell>
          <cell r="F2984">
            <v>0</v>
          </cell>
          <cell r="G2984">
            <v>0</v>
          </cell>
          <cell r="J2984">
            <v>0</v>
          </cell>
          <cell r="K2984">
            <v>0</v>
          </cell>
          <cell r="L2984">
            <v>0</v>
          </cell>
          <cell r="M2984">
            <v>0</v>
          </cell>
          <cell r="N2984">
            <v>0</v>
          </cell>
          <cell r="O2984">
            <v>0</v>
          </cell>
          <cell r="P2984">
            <v>0</v>
          </cell>
          <cell r="Q2984">
            <v>0</v>
          </cell>
          <cell r="R2984">
            <v>0</v>
          </cell>
          <cell r="S2984">
            <v>0</v>
          </cell>
          <cell r="T2984">
            <v>0</v>
          </cell>
          <cell r="U2984">
            <v>0</v>
          </cell>
          <cell r="V2984">
            <v>0</v>
          </cell>
          <cell r="W2984">
            <v>0</v>
          </cell>
          <cell r="X2984">
            <v>0</v>
          </cell>
          <cell r="Y2984">
            <v>0</v>
          </cell>
          <cell r="Z2984">
            <v>0</v>
          </cell>
          <cell r="AA2984">
            <v>0</v>
          </cell>
          <cell r="AB2984">
            <v>0</v>
          </cell>
          <cell r="AC2984">
            <v>0</v>
          </cell>
          <cell r="AD2984">
            <v>0</v>
          </cell>
          <cell r="AE2984">
            <v>0</v>
          </cell>
          <cell r="AF2984">
            <v>0</v>
          </cell>
          <cell r="AG2984">
            <v>0</v>
          </cell>
          <cell r="AH2984">
            <v>0</v>
          </cell>
          <cell r="AI2984">
            <v>0</v>
          </cell>
        </row>
        <row r="2985">
          <cell r="C2985" t="str">
            <v>SL1179400</v>
          </cell>
          <cell r="D2985">
            <v>0</v>
          </cell>
          <cell r="E2985">
            <v>0</v>
          </cell>
          <cell r="F2985">
            <v>0</v>
          </cell>
          <cell r="G2985">
            <v>0</v>
          </cell>
          <cell r="J2985">
            <v>0</v>
          </cell>
          <cell r="K2985">
            <v>0</v>
          </cell>
          <cell r="L2985">
            <v>0</v>
          </cell>
          <cell r="M2985">
            <v>0</v>
          </cell>
          <cell r="N2985">
            <v>0</v>
          </cell>
          <cell r="O2985">
            <v>0</v>
          </cell>
          <cell r="P2985">
            <v>0</v>
          </cell>
          <cell r="Q2985">
            <v>0</v>
          </cell>
          <cell r="R2985">
            <v>0</v>
          </cell>
          <cell r="S2985">
            <v>0</v>
          </cell>
          <cell r="T2985">
            <v>0</v>
          </cell>
          <cell r="U2985">
            <v>0</v>
          </cell>
          <cell r="V2985">
            <v>0</v>
          </cell>
          <cell r="W2985">
            <v>0</v>
          </cell>
          <cell r="X2985">
            <v>0</v>
          </cell>
          <cell r="Y2985">
            <v>0</v>
          </cell>
          <cell r="Z2985">
            <v>0</v>
          </cell>
          <cell r="AA2985">
            <v>0</v>
          </cell>
          <cell r="AB2985">
            <v>0</v>
          </cell>
          <cell r="AC2985">
            <v>0</v>
          </cell>
          <cell r="AD2985">
            <v>0</v>
          </cell>
          <cell r="AE2985">
            <v>0</v>
          </cell>
          <cell r="AF2985">
            <v>0</v>
          </cell>
          <cell r="AG2985">
            <v>0</v>
          </cell>
          <cell r="AH2985">
            <v>0</v>
          </cell>
          <cell r="AI2985">
            <v>0</v>
          </cell>
        </row>
        <row r="2986">
          <cell r="C2986" t="str">
            <v>SL1179500</v>
          </cell>
          <cell r="D2986">
            <v>0</v>
          </cell>
          <cell r="E2986">
            <v>0</v>
          </cell>
          <cell r="F2986">
            <v>0</v>
          </cell>
          <cell r="G2986">
            <v>0</v>
          </cell>
          <cell r="J2986">
            <v>0</v>
          </cell>
          <cell r="K2986">
            <v>0</v>
          </cell>
          <cell r="L2986">
            <v>0</v>
          </cell>
          <cell r="M2986">
            <v>0</v>
          </cell>
          <cell r="N2986">
            <v>0</v>
          </cell>
          <cell r="O2986">
            <v>0</v>
          </cell>
          <cell r="P2986">
            <v>0</v>
          </cell>
          <cell r="Q2986">
            <v>0</v>
          </cell>
          <cell r="R2986">
            <v>0</v>
          </cell>
          <cell r="S2986">
            <v>0</v>
          </cell>
          <cell r="T2986">
            <v>0</v>
          </cell>
          <cell r="U2986">
            <v>0</v>
          </cell>
          <cell r="V2986">
            <v>0</v>
          </cell>
          <cell r="W2986">
            <v>0</v>
          </cell>
          <cell r="X2986">
            <v>0</v>
          </cell>
          <cell r="Y2986">
            <v>0</v>
          </cell>
          <cell r="Z2986">
            <v>0</v>
          </cell>
          <cell r="AA2986">
            <v>0</v>
          </cell>
          <cell r="AB2986">
            <v>0</v>
          </cell>
          <cell r="AC2986">
            <v>0</v>
          </cell>
          <cell r="AD2986">
            <v>0</v>
          </cell>
          <cell r="AE2986">
            <v>0</v>
          </cell>
          <cell r="AF2986">
            <v>0</v>
          </cell>
          <cell r="AG2986">
            <v>0</v>
          </cell>
          <cell r="AH2986">
            <v>0</v>
          </cell>
          <cell r="AI2986">
            <v>0</v>
          </cell>
        </row>
        <row r="2987">
          <cell r="C2987" t="str">
            <v>SL1179600</v>
          </cell>
          <cell r="D2987">
            <v>0</v>
          </cell>
          <cell r="E2987">
            <v>0</v>
          </cell>
          <cell r="F2987">
            <v>0</v>
          </cell>
          <cell r="G2987">
            <v>0</v>
          </cell>
          <cell r="J2987">
            <v>0</v>
          </cell>
          <cell r="K2987">
            <v>0</v>
          </cell>
          <cell r="L2987">
            <v>0</v>
          </cell>
          <cell r="M2987">
            <v>0</v>
          </cell>
          <cell r="N2987">
            <v>0</v>
          </cell>
          <cell r="O2987">
            <v>0</v>
          </cell>
          <cell r="P2987">
            <v>0</v>
          </cell>
          <cell r="Q2987">
            <v>0</v>
          </cell>
          <cell r="R2987">
            <v>0</v>
          </cell>
          <cell r="S2987">
            <v>0</v>
          </cell>
          <cell r="T2987">
            <v>0</v>
          </cell>
          <cell r="U2987">
            <v>0</v>
          </cell>
          <cell r="V2987">
            <v>0</v>
          </cell>
          <cell r="W2987">
            <v>0</v>
          </cell>
          <cell r="X2987">
            <v>0</v>
          </cell>
          <cell r="Y2987">
            <v>0</v>
          </cell>
          <cell r="Z2987">
            <v>0</v>
          </cell>
          <cell r="AA2987">
            <v>0</v>
          </cell>
          <cell r="AB2987">
            <v>0</v>
          </cell>
          <cell r="AC2987">
            <v>0</v>
          </cell>
          <cell r="AD2987">
            <v>0</v>
          </cell>
          <cell r="AE2987">
            <v>0</v>
          </cell>
          <cell r="AF2987">
            <v>0</v>
          </cell>
          <cell r="AG2987">
            <v>0</v>
          </cell>
          <cell r="AH2987">
            <v>0</v>
          </cell>
          <cell r="AI2987">
            <v>0</v>
          </cell>
        </row>
        <row r="2988">
          <cell r="C2988" t="str">
            <v>SL1179700</v>
          </cell>
          <cell r="D2988">
            <v>0</v>
          </cell>
          <cell r="E2988">
            <v>0</v>
          </cell>
          <cell r="F2988">
            <v>0</v>
          </cell>
          <cell r="G2988">
            <v>0</v>
          </cell>
          <cell r="J2988">
            <v>0</v>
          </cell>
          <cell r="K2988">
            <v>0</v>
          </cell>
          <cell r="L2988">
            <v>0</v>
          </cell>
          <cell r="M2988">
            <v>0</v>
          </cell>
          <cell r="N2988">
            <v>0</v>
          </cell>
          <cell r="O2988">
            <v>0</v>
          </cell>
          <cell r="P2988">
            <v>0</v>
          </cell>
          <cell r="Q2988">
            <v>0</v>
          </cell>
          <cell r="R2988">
            <v>0</v>
          </cell>
          <cell r="S2988">
            <v>0</v>
          </cell>
          <cell r="T2988">
            <v>0</v>
          </cell>
          <cell r="U2988">
            <v>0</v>
          </cell>
          <cell r="V2988">
            <v>0</v>
          </cell>
          <cell r="W2988">
            <v>0</v>
          </cell>
          <cell r="X2988">
            <v>0</v>
          </cell>
          <cell r="Y2988">
            <v>0</v>
          </cell>
          <cell r="Z2988">
            <v>0</v>
          </cell>
          <cell r="AA2988">
            <v>0</v>
          </cell>
          <cell r="AB2988">
            <v>0</v>
          </cell>
          <cell r="AC2988">
            <v>0</v>
          </cell>
          <cell r="AD2988">
            <v>0</v>
          </cell>
          <cell r="AE2988">
            <v>0</v>
          </cell>
          <cell r="AF2988">
            <v>0</v>
          </cell>
          <cell r="AG2988">
            <v>0</v>
          </cell>
          <cell r="AH2988">
            <v>0</v>
          </cell>
          <cell r="AI2988">
            <v>0</v>
          </cell>
        </row>
        <row r="2989">
          <cell r="C2989" t="str">
            <v>SL1179800</v>
          </cell>
          <cell r="D2989">
            <v>0</v>
          </cell>
          <cell r="E2989">
            <v>0</v>
          </cell>
          <cell r="F2989">
            <v>0</v>
          </cell>
          <cell r="G2989">
            <v>0</v>
          </cell>
          <cell r="J2989">
            <v>0</v>
          </cell>
          <cell r="K2989">
            <v>0</v>
          </cell>
          <cell r="L2989">
            <v>0</v>
          </cell>
          <cell r="M2989">
            <v>0</v>
          </cell>
          <cell r="N2989">
            <v>0</v>
          </cell>
          <cell r="O2989">
            <v>0</v>
          </cell>
          <cell r="P2989">
            <v>0</v>
          </cell>
          <cell r="Q2989">
            <v>0</v>
          </cell>
          <cell r="R2989">
            <v>0</v>
          </cell>
          <cell r="S2989">
            <v>0</v>
          </cell>
          <cell r="T2989">
            <v>0</v>
          </cell>
          <cell r="U2989">
            <v>0</v>
          </cell>
          <cell r="V2989">
            <v>0</v>
          </cell>
          <cell r="W2989">
            <v>0</v>
          </cell>
          <cell r="X2989">
            <v>0</v>
          </cell>
          <cell r="Y2989">
            <v>0</v>
          </cell>
          <cell r="Z2989">
            <v>0</v>
          </cell>
          <cell r="AA2989">
            <v>0</v>
          </cell>
          <cell r="AB2989">
            <v>0</v>
          </cell>
          <cell r="AC2989">
            <v>0</v>
          </cell>
          <cell r="AD2989">
            <v>0</v>
          </cell>
          <cell r="AE2989">
            <v>0</v>
          </cell>
          <cell r="AF2989">
            <v>0</v>
          </cell>
          <cell r="AG2989">
            <v>0</v>
          </cell>
          <cell r="AH2989">
            <v>0</v>
          </cell>
          <cell r="AI2989">
            <v>0</v>
          </cell>
        </row>
        <row r="2990">
          <cell r="C2990" t="str">
            <v>SL1179900</v>
          </cell>
          <cell r="D2990">
            <v>0</v>
          </cell>
          <cell r="E2990">
            <v>0</v>
          </cell>
          <cell r="F2990">
            <v>0</v>
          </cell>
          <cell r="G2990">
            <v>0</v>
          </cell>
          <cell r="J2990">
            <v>0</v>
          </cell>
          <cell r="K2990">
            <v>0</v>
          </cell>
          <cell r="L2990">
            <v>0</v>
          </cell>
          <cell r="M2990">
            <v>0</v>
          </cell>
          <cell r="N2990">
            <v>0</v>
          </cell>
          <cell r="O2990">
            <v>0</v>
          </cell>
          <cell r="P2990">
            <v>0</v>
          </cell>
          <cell r="Q2990">
            <v>0</v>
          </cell>
          <cell r="R2990">
            <v>0</v>
          </cell>
          <cell r="S2990">
            <v>0</v>
          </cell>
          <cell r="T2990">
            <v>0</v>
          </cell>
          <cell r="U2990">
            <v>0</v>
          </cell>
          <cell r="V2990">
            <v>0</v>
          </cell>
          <cell r="W2990">
            <v>0</v>
          </cell>
          <cell r="X2990">
            <v>0</v>
          </cell>
          <cell r="Y2990">
            <v>0</v>
          </cell>
          <cell r="Z2990">
            <v>0</v>
          </cell>
          <cell r="AA2990">
            <v>0</v>
          </cell>
          <cell r="AB2990">
            <v>0</v>
          </cell>
          <cell r="AC2990">
            <v>0</v>
          </cell>
          <cell r="AD2990">
            <v>0</v>
          </cell>
          <cell r="AE2990">
            <v>0</v>
          </cell>
          <cell r="AF2990">
            <v>0</v>
          </cell>
          <cell r="AG2990">
            <v>0</v>
          </cell>
          <cell r="AH2990">
            <v>0</v>
          </cell>
          <cell r="AI2990">
            <v>0</v>
          </cell>
        </row>
        <row r="2991">
          <cell r="C2991" t="str">
            <v>SL1180000</v>
          </cell>
          <cell r="D2991">
            <v>0</v>
          </cell>
          <cell r="E2991">
            <v>0</v>
          </cell>
          <cell r="F2991">
            <v>0</v>
          </cell>
          <cell r="G2991">
            <v>0</v>
          </cell>
          <cell r="J2991">
            <v>0</v>
          </cell>
          <cell r="K2991">
            <v>0</v>
          </cell>
          <cell r="L2991">
            <v>0</v>
          </cell>
          <cell r="M2991">
            <v>0</v>
          </cell>
          <cell r="N2991">
            <v>0</v>
          </cell>
          <cell r="O2991">
            <v>0</v>
          </cell>
          <cell r="P2991">
            <v>0</v>
          </cell>
          <cell r="Q2991">
            <v>0</v>
          </cell>
          <cell r="R2991">
            <v>0</v>
          </cell>
          <cell r="S2991">
            <v>0</v>
          </cell>
          <cell r="T2991">
            <v>0</v>
          </cell>
          <cell r="U2991">
            <v>0</v>
          </cell>
          <cell r="V2991">
            <v>0</v>
          </cell>
          <cell r="W2991">
            <v>0</v>
          </cell>
          <cell r="X2991">
            <v>0</v>
          </cell>
          <cell r="Y2991">
            <v>0</v>
          </cell>
          <cell r="Z2991">
            <v>0</v>
          </cell>
          <cell r="AA2991">
            <v>0</v>
          </cell>
          <cell r="AB2991">
            <v>0</v>
          </cell>
          <cell r="AC2991">
            <v>0</v>
          </cell>
          <cell r="AD2991">
            <v>0</v>
          </cell>
          <cell r="AE2991">
            <v>0</v>
          </cell>
          <cell r="AF2991">
            <v>0</v>
          </cell>
          <cell r="AG2991">
            <v>0</v>
          </cell>
          <cell r="AH2991">
            <v>0</v>
          </cell>
          <cell r="AI2991">
            <v>0</v>
          </cell>
        </row>
        <row r="2992">
          <cell r="C2992" t="str">
            <v>SL1180100</v>
          </cell>
          <cell r="D2992">
            <v>0</v>
          </cell>
          <cell r="E2992">
            <v>0</v>
          </cell>
          <cell r="F2992">
            <v>0</v>
          </cell>
          <cell r="G2992">
            <v>0</v>
          </cell>
          <cell r="J2992">
            <v>0</v>
          </cell>
          <cell r="K2992">
            <v>0</v>
          </cell>
          <cell r="L2992">
            <v>0</v>
          </cell>
          <cell r="M2992">
            <v>0</v>
          </cell>
          <cell r="N2992">
            <v>0</v>
          </cell>
          <cell r="O2992">
            <v>0</v>
          </cell>
          <cell r="P2992">
            <v>0</v>
          </cell>
          <cell r="Q2992">
            <v>0</v>
          </cell>
          <cell r="R2992">
            <v>0</v>
          </cell>
          <cell r="S2992">
            <v>0</v>
          </cell>
          <cell r="T2992">
            <v>0</v>
          </cell>
          <cell r="U2992">
            <v>0</v>
          </cell>
          <cell r="V2992">
            <v>0</v>
          </cell>
          <cell r="W2992">
            <v>0</v>
          </cell>
          <cell r="X2992">
            <v>0</v>
          </cell>
          <cell r="Y2992">
            <v>0</v>
          </cell>
          <cell r="Z2992">
            <v>0</v>
          </cell>
          <cell r="AA2992">
            <v>0</v>
          </cell>
          <cell r="AB2992">
            <v>0</v>
          </cell>
          <cell r="AC2992">
            <v>0</v>
          </cell>
          <cell r="AD2992">
            <v>0</v>
          </cell>
          <cell r="AE2992">
            <v>0</v>
          </cell>
          <cell r="AF2992">
            <v>0</v>
          </cell>
          <cell r="AG2992">
            <v>0</v>
          </cell>
          <cell r="AH2992">
            <v>0</v>
          </cell>
          <cell r="AI2992">
            <v>0</v>
          </cell>
        </row>
        <row r="2993">
          <cell r="C2993" t="str">
            <v>SL1180200</v>
          </cell>
          <cell r="D2993">
            <v>0</v>
          </cell>
          <cell r="E2993">
            <v>0</v>
          </cell>
          <cell r="F2993">
            <v>0</v>
          </cell>
          <cell r="G2993">
            <v>0</v>
          </cell>
          <cell r="J2993">
            <v>0</v>
          </cell>
          <cell r="K2993">
            <v>0</v>
          </cell>
          <cell r="L2993">
            <v>0</v>
          </cell>
          <cell r="M2993">
            <v>0</v>
          </cell>
          <cell r="N2993">
            <v>0</v>
          </cell>
          <cell r="O2993">
            <v>0</v>
          </cell>
          <cell r="P2993">
            <v>0</v>
          </cell>
          <cell r="Q2993">
            <v>0</v>
          </cell>
          <cell r="R2993">
            <v>0</v>
          </cell>
          <cell r="S2993">
            <v>0</v>
          </cell>
          <cell r="T2993">
            <v>0</v>
          </cell>
          <cell r="U2993">
            <v>0</v>
          </cell>
          <cell r="V2993">
            <v>0</v>
          </cell>
          <cell r="W2993">
            <v>0</v>
          </cell>
          <cell r="X2993">
            <v>0</v>
          </cell>
          <cell r="Y2993">
            <v>0</v>
          </cell>
          <cell r="Z2993">
            <v>0</v>
          </cell>
          <cell r="AA2993">
            <v>0</v>
          </cell>
          <cell r="AB2993">
            <v>0</v>
          </cell>
          <cell r="AC2993">
            <v>0</v>
          </cell>
          <cell r="AD2993">
            <v>0</v>
          </cell>
          <cell r="AE2993">
            <v>0</v>
          </cell>
          <cell r="AF2993">
            <v>0</v>
          </cell>
          <cell r="AG2993">
            <v>0</v>
          </cell>
          <cell r="AH2993">
            <v>0</v>
          </cell>
          <cell r="AI2993">
            <v>0</v>
          </cell>
        </row>
        <row r="2994">
          <cell r="C2994" t="str">
            <v>SL1180300</v>
          </cell>
          <cell r="D2994">
            <v>0</v>
          </cell>
          <cell r="E2994">
            <v>0</v>
          </cell>
          <cell r="F2994">
            <v>0</v>
          </cell>
          <cell r="G2994">
            <v>0</v>
          </cell>
          <cell r="J2994">
            <v>0</v>
          </cell>
          <cell r="K2994">
            <v>0</v>
          </cell>
          <cell r="L2994">
            <v>0</v>
          </cell>
          <cell r="M2994">
            <v>0</v>
          </cell>
          <cell r="N2994">
            <v>0</v>
          </cell>
          <cell r="O2994">
            <v>0</v>
          </cell>
          <cell r="P2994">
            <v>0</v>
          </cell>
          <cell r="Q2994">
            <v>0</v>
          </cell>
          <cell r="R2994">
            <v>0</v>
          </cell>
          <cell r="S2994">
            <v>0</v>
          </cell>
          <cell r="T2994">
            <v>0</v>
          </cell>
          <cell r="U2994">
            <v>0</v>
          </cell>
          <cell r="V2994">
            <v>0</v>
          </cell>
          <cell r="W2994">
            <v>0</v>
          </cell>
          <cell r="X2994">
            <v>0</v>
          </cell>
          <cell r="Y2994">
            <v>0</v>
          </cell>
          <cell r="Z2994">
            <v>0</v>
          </cell>
          <cell r="AA2994">
            <v>0</v>
          </cell>
          <cell r="AB2994">
            <v>0</v>
          </cell>
          <cell r="AC2994">
            <v>0</v>
          </cell>
          <cell r="AD2994">
            <v>0</v>
          </cell>
          <cell r="AE2994">
            <v>0</v>
          </cell>
          <cell r="AF2994">
            <v>0</v>
          </cell>
          <cell r="AG2994">
            <v>0</v>
          </cell>
          <cell r="AH2994">
            <v>0</v>
          </cell>
          <cell r="AI2994">
            <v>0</v>
          </cell>
        </row>
        <row r="2995">
          <cell r="C2995" t="str">
            <v>SL1180400</v>
          </cell>
          <cell r="D2995">
            <v>0</v>
          </cell>
          <cell r="E2995">
            <v>0</v>
          </cell>
          <cell r="F2995">
            <v>0</v>
          </cell>
          <cell r="G2995">
            <v>0</v>
          </cell>
          <cell r="J2995">
            <v>0</v>
          </cell>
          <cell r="K2995">
            <v>0</v>
          </cell>
          <cell r="L2995">
            <v>0</v>
          </cell>
          <cell r="M2995">
            <v>0</v>
          </cell>
          <cell r="N2995">
            <v>0</v>
          </cell>
          <cell r="O2995">
            <v>0</v>
          </cell>
          <cell r="P2995">
            <v>0</v>
          </cell>
          <cell r="Q2995">
            <v>0</v>
          </cell>
          <cell r="R2995">
            <v>0</v>
          </cell>
          <cell r="S2995">
            <v>0</v>
          </cell>
          <cell r="T2995">
            <v>0</v>
          </cell>
          <cell r="U2995">
            <v>0</v>
          </cell>
          <cell r="V2995">
            <v>0</v>
          </cell>
          <cell r="W2995">
            <v>0</v>
          </cell>
          <cell r="X2995">
            <v>0</v>
          </cell>
          <cell r="Y2995">
            <v>0</v>
          </cell>
          <cell r="Z2995">
            <v>0</v>
          </cell>
          <cell r="AA2995">
            <v>0</v>
          </cell>
          <cell r="AB2995">
            <v>0</v>
          </cell>
          <cell r="AC2995">
            <v>0</v>
          </cell>
          <cell r="AD2995">
            <v>0</v>
          </cell>
          <cell r="AE2995">
            <v>0</v>
          </cell>
          <cell r="AF2995">
            <v>0</v>
          </cell>
          <cell r="AG2995">
            <v>0</v>
          </cell>
          <cell r="AH2995">
            <v>0</v>
          </cell>
          <cell r="AI2995">
            <v>0</v>
          </cell>
        </row>
        <row r="2996">
          <cell r="C2996" t="str">
            <v>SL1180500</v>
          </cell>
          <cell r="D2996">
            <v>0</v>
          </cell>
          <cell r="E2996">
            <v>0</v>
          </cell>
          <cell r="F2996">
            <v>0</v>
          </cell>
          <cell r="G2996">
            <v>0</v>
          </cell>
          <cell r="J2996">
            <v>0</v>
          </cell>
          <cell r="K2996">
            <v>0</v>
          </cell>
          <cell r="L2996">
            <v>0</v>
          </cell>
          <cell r="M2996">
            <v>0</v>
          </cell>
          <cell r="N2996">
            <v>0</v>
          </cell>
          <cell r="O2996">
            <v>0</v>
          </cell>
          <cell r="P2996">
            <v>0</v>
          </cell>
          <cell r="Q2996">
            <v>0</v>
          </cell>
          <cell r="R2996">
            <v>0</v>
          </cell>
          <cell r="S2996">
            <v>0</v>
          </cell>
          <cell r="T2996">
            <v>0</v>
          </cell>
          <cell r="U2996">
            <v>0</v>
          </cell>
          <cell r="V2996">
            <v>0</v>
          </cell>
          <cell r="W2996">
            <v>0</v>
          </cell>
          <cell r="X2996">
            <v>0</v>
          </cell>
          <cell r="Y2996">
            <v>0</v>
          </cell>
          <cell r="Z2996">
            <v>0</v>
          </cell>
          <cell r="AA2996">
            <v>0</v>
          </cell>
          <cell r="AB2996">
            <v>0</v>
          </cell>
          <cell r="AC2996">
            <v>0</v>
          </cell>
          <cell r="AD2996">
            <v>0</v>
          </cell>
          <cell r="AE2996">
            <v>0</v>
          </cell>
          <cell r="AF2996">
            <v>0</v>
          </cell>
          <cell r="AG2996">
            <v>0</v>
          </cell>
          <cell r="AH2996">
            <v>0</v>
          </cell>
          <cell r="AI2996">
            <v>0</v>
          </cell>
        </row>
        <row r="2997">
          <cell r="C2997" t="str">
            <v>SL1180600</v>
          </cell>
          <cell r="D2997">
            <v>0</v>
          </cell>
          <cell r="E2997">
            <v>0</v>
          </cell>
          <cell r="F2997">
            <v>0</v>
          </cell>
          <cell r="G2997">
            <v>0</v>
          </cell>
          <cell r="J2997">
            <v>0</v>
          </cell>
          <cell r="K2997">
            <v>0</v>
          </cell>
          <cell r="L2997">
            <v>0</v>
          </cell>
          <cell r="M2997">
            <v>0</v>
          </cell>
          <cell r="N2997">
            <v>0</v>
          </cell>
          <cell r="O2997">
            <v>0</v>
          </cell>
          <cell r="P2997">
            <v>0</v>
          </cell>
          <cell r="Q2997">
            <v>0</v>
          </cell>
          <cell r="R2997">
            <v>0</v>
          </cell>
          <cell r="S2997">
            <v>0</v>
          </cell>
          <cell r="T2997">
            <v>0</v>
          </cell>
          <cell r="U2997">
            <v>0</v>
          </cell>
          <cell r="V2997">
            <v>0</v>
          </cell>
          <cell r="W2997">
            <v>0</v>
          </cell>
          <cell r="X2997">
            <v>0</v>
          </cell>
          <cell r="Y2997">
            <v>0</v>
          </cell>
          <cell r="Z2997">
            <v>0</v>
          </cell>
          <cell r="AA2997">
            <v>0</v>
          </cell>
          <cell r="AB2997">
            <v>0</v>
          </cell>
          <cell r="AC2997">
            <v>0</v>
          </cell>
          <cell r="AD2997">
            <v>0</v>
          </cell>
          <cell r="AE2997">
            <v>0</v>
          </cell>
          <cell r="AF2997">
            <v>0</v>
          </cell>
          <cell r="AG2997">
            <v>0</v>
          </cell>
          <cell r="AH2997">
            <v>0</v>
          </cell>
          <cell r="AI2997">
            <v>0</v>
          </cell>
        </row>
        <row r="2998">
          <cell r="C2998" t="str">
            <v>SL1180700</v>
          </cell>
          <cell r="D2998">
            <v>0</v>
          </cell>
          <cell r="E2998">
            <v>0</v>
          </cell>
          <cell r="F2998">
            <v>0</v>
          </cell>
          <cell r="G2998">
            <v>0</v>
          </cell>
          <cell r="J2998">
            <v>0</v>
          </cell>
          <cell r="K2998">
            <v>0</v>
          </cell>
          <cell r="L2998">
            <v>0</v>
          </cell>
          <cell r="M2998">
            <v>0</v>
          </cell>
          <cell r="N2998">
            <v>0</v>
          </cell>
          <cell r="O2998">
            <v>0</v>
          </cell>
          <cell r="P2998">
            <v>0</v>
          </cell>
          <cell r="Q2998">
            <v>0</v>
          </cell>
          <cell r="R2998">
            <v>0</v>
          </cell>
          <cell r="S2998">
            <v>0</v>
          </cell>
          <cell r="T2998">
            <v>0</v>
          </cell>
          <cell r="U2998">
            <v>0</v>
          </cell>
          <cell r="V2998">
            <v>0</v>
          </cell>
          <cell r="W2998">
            <v>0</v>
          </cell>
          <cell r="X2998">
            <v>0</v>
          </cell>
          <cell r="Y2998">
            <v>0</v>
          </cell>
          <cell r="Z2998">
            <v>0</v>
          </cell>
          <cell r="AA2998">
            <v>0</v>
          </cell>
          <cell r="AB2998">
            <v>0</v>
          </cell>
          <cell r="AC2998">
            <v>0</v>
          </cell>
          <cell r="AD2998">
            <v>0</v>
          </cell>
          <cell r="AE2998">
            <v>0</v>
          </cell>
          <cell r="AF2998">
            <v>0</v>
          </cell>
          <cell r="AG2998">
            <v>0</v>
          </cell>
          <cell r="AH2998">
            <v>0</v>
          </cell>
          <cell r="AI2998">
            <v>0</v>
          </cell>
        </row>
        <row r="2999">
          <cell r="C2999" t="str">
            <v>SL1180800</v>
          </cell>
          <cell r="D2999">
            <v>0</v>
          </cell>
          <cell r="E2999">
            <v>0</v>
          </cell>
          <cell r="F2999">
            <v>0</v>
          </cell>
          <cell r="G2999">
            <v>0</v>
          </cell>
          <cell r="J2999">
            <v>0</v>
          </cell>
          <cell r="K2999">
            <v>0</v>
          </cell>
          <cell r="L2999">
            <v>0</v>
          </cell>
          <cell r="M2999">
            <v>0</v>
          </cell>
          <cell r="N2999">
            <v>0</v>
          </cell>
          <cell r="O2999">
            <v>0</v>
          </cell>
          <cell r="P2999">
            <v>0</v>
          </cell>
          <cell r="Q2999">
            <v>0</v>
          </cell>
          <cell r="R2999">
            <v>0</v>
          </cell>
          <cell r="S2999">
            <v>0</v>
          </cell>
          <cell r="T2999">
            <v>0</v>
          </cell>
          <cell r="U2999">
            <v>0</v>
          </cell>
          <cell r="V2999">
            <v>0</v>
          </cell>
          <cell r="W2999">
            <v>0</v>
          </cell>
          <cell r="X2999">
            <v>0</v>
          </cell>
          <cell r="Y2999">
            <v>0</v>
          </cell>
          <cell r="Z2999">
            <v>0</v>
          </cell>
          <cell r="AA2999">
            <v>0</v>
          </cell>
          <cell r="AB2999">
            <v>0</v>
          </cell>
          <cell r="AC2999">
            <v>0</v>
          </cell>
          <cell r="AD2999">
            <v>0</v>
          </cell>
          <cell r="AE2999">
            <v>0</v>
          </cell>
          <cell r="AF2999">
            <v>0</v>
          </cell>
          <cell r="AG2999">
            <v>0</v>
          </cell>
          <cell r="AH2999">
            <v>0</v>
          </cell>
          <cell r="AI2999">
            <v>0</v>
          </cell>
        </row>
        <row r="3000">
          <cell r="C3000" t="str">
            <v>SL1180900</v>
          </cell>
          <cell r="D3000">
            <v>0</v>
          </cell>
          <cell r="E3000">
            <v>0</v>
          </cell>
          <cell r="F3000">
            <v>0</v>
          </cell>
          <cell r="G3000">
            <v>0</v>
          </cell>
          <cell r="J3000">
            <v>0</v>
          </cell>
          <cell r="K3000">
            <v>0</v>
          </cell>
          <cell r="L3000">
            <v>0</v>
          </cell>
          <cell r="M3000">
            <v>0</v>
          </cell>
          <cell r="N3000">
            <v>0</v>
          </cell>
          <cell r="O3000">
            <v>0</v>
          </cell>
          <cell r="P3000">
            <v>0</v>
          </cell>
          <cell r="Q3000">
            <v>0</v>
          </cell>
          <cell r="R3000">
            <v>0</v>
          </cell>
          <cell r="S3000">
            <v>0</v>
          </cell>
          <cell r="T3000">
            <v>0</v>
          </cell>
          <cell r="U3000">
            <v>0</v>
          </cell>
          <cell r="V3000">
            <v>0</v>
          </cell>
          <cell r="W3000">
            <v>0</v>
          </cell>
          <cell r="X3000">
            <v>0</v>
          </cell>
          <cell r="Y3000">
            <v>0</v>
          </cell>
          <cell r="Z3000">
            <v>0</v>
          </cell>
          <cell r="AA3000">
            <v>0</v>
          </cell>
          <cell r="AB3000">
            <v>0</v>
          </cell>
          <cell r="AC3000">
            <v>0</v>
          </cell>
          <cell r="AD3000">
            <v>0</v>
          </cell>
          <cell r="AE3000">
            <v>0</v>
          </cell>
          <cell r="AF3000">
            <v>0</v>
          </cell>
          <cell r="AG3000">
            <v>0</v>
          </cell>
          <cell r="AH3000">
            <v>0</v>
          </cell>
          <cell r="AI3000">
            <v>0</v>
          </cell>
        </row>
        <row r="3001">
          <cell r="C3001" t="str">
            <v>SL1181000</v>
          </cell>
          <cell r="D3001">
            <v>0</v>
          </cell>
          <cell r="E3001">
            <v>0</v>
          </cell>
          <cell r="F3001">
            <v>0</v>
          </cell>
          <cell r="G3001">
            <v>0</v>
          </cell>
          <cell r="J3001">
            <v>0</v>
          </cell>
          <cell r="K3001">
            <v>0</v>
          </cell>
          <cell r="L3001">
            <v>0</v>
          </cell>
          <cell r="M3001">
            <v>0</v>
          </cell>
          <cell r="N3001">
            <v>0</v>
          </cell>
          <cell r="O3001">
            <v>0</v>
          </cell>
          <cell r="P3001">
            <v>0</v>
          </cell>
          <cell r="Q3001">
            <v>0</v>
          </cell>
          <cell r="R3001">
            <v>0</v>
          </cell>
          <cell r="S3001">
            <v>0</v>
          </cell>
          <cell r="T3001">
            <v>0</v>
          </cell>
          <cell r="U3001">
            <v>0</v>
          </cell>
          <cell r="V3001">
            <v>0</v>
          </cell>
          <cell r="W3001">
            <v>0</v>
          </cell>
          <cell r="X3001">
            <v>0</v>
          </cell>
          <cell r="Y3001">
            <v>0</v>
          </cell>
          <cell r="Z3001">
            <v>0</v>
          </cell>
          <cell r="AA3001">
            <v>0</v>
          </cell>
          <cell r="AB3001">
            <v>0</v>
          </cell>
          <cell r="AC3001">
            <v>0</v>
          </cell>
          <cell r="AD3001">
            <v>0</v>
          </cell>
          <cell r="AE3001">
            <v>0</v>
          </cell>
          <cell r="AF3001">
            <v>0</v>
          </cell>
          <cell r="AG3001">
            <v>0</v>
          </cell>
          <cell r="AH3001">
            <v>0</v>
          </cell>
          <cell r="AI3001">
            <v>0</v>
          </cell>
        </row>
        <row r="3002">
          <cell r="C3002" t="str">
            <v>SL1181100</v>
          </cell>
          <cell r="D3002">
            <v>0</v>
          </cell>
          <cell r="E3002">
            <v>0</v>
          </cell>
          <cell r="F3002">
            <v>0</v>
          </cell>
          <cell r="G3002">
            <v>0</v>
          </cell>
          <cell r="J3002">
            <v>0</v>
          </cell>
          <cell r="K3002">
            <v>0</v>
          </cell>
          <cell r="L3002">
            <v>0</v>
          </cell>
          <cell r="M3002">
            <v>0</v>
          </cell>
          <cell r="N3002">
            <v>0</v>
          </cell>
          <cell r="O3002">
            <v>0</v>
          </cell>
          <cell r="P3002">
            <v>0</v>
          </cell>
          <cell r="Q3002">
            <v>0</v>
          </cell>
          <cell r="R3002">
            <v>0</v>
          </cell>
          <cell r="S3002">
            <v>0</v>
          </cell>
          <cell r="T3002">
            <v>0</v>
          </cell>
          <cell r="U3002">
            <v>0</v>
          </cell>
          <cell r="V3002">
            <v>0</v>
          </cell>
          <cell r="W3002">
            <v>0</v>
          </cell>
          <cell r="X3002">
            <v>0</v>
          </cell>
          <cell r="Y3002">
            <v>0</v>
          </cell>
          <cell r="Z3002">
            <v>0</v>
          </cell>
          <cell r="AA3002">
            <v>0</v>
          </cell>
          <cell r="AB3002">
            <v>0</v>
          </cell>
          <cell r="AC3002">
            <v>0</v>
          </cell>
          <cell r="AD3002">
            <v>0</v>
          </cell>
          <cell r="AE3002">
            <v>0</v>
          </cell>
          <cell r="AF3002">
            <v>0</v>
          </cell>
          <cell r="AG3002">
            <v>0</v>
          </cell>
          <cell r="AH3002">
            <v>0</v>
          </cell>
          <cell r="AI3002">
            <v>0</v>
          </cell>
        </row>
        <row r="3003">
          <cell r="C3003" t="str">
            <v>SL1181200</v>
          </cell>
          <cell r="D3003">
            <v>0</v>
          </cell>
          <cell r="E3003">
            <v>0</v>
          </cell>
          <cell r="F3003">
            <v>0</v>
          </cell>
          <cell r="G3003">
            <v>0</v>
          </cell>
          <cell r="J3003">
            <v>0</v>
          </cell>
          <cell r="K3003">
            <v>0</v>
          </cell>
          <cell r="L3003">
            <v>0</v>
          </cell>
          <cell r="M3003">
            <v>0</v>
          </cell>
          <cell r="N3003">
            <v>0</v>
          </cell>
          <cell r="O3003">
            <v>0</v>
          </cell>
          <cell r="P3003">
            <v>0</v>
          </cell>
          <cell r="Q3003">
            <v>0</v>
          </cell>
          <cell r="R3003">
            <v>0</v>
          </cell>
          <cell r="S3003">
            <v>0</v>
          </cell>
          <cell r="T3003">
            <v>0</v>
          </cell>
          <cell r="U3003">
            <v>0</v>
          </cell>
          <cell r="V3003">
            <v>0</v>
          </cell>
          <cell r="W3003">
            <v>0</v>
          </cell>
          <cell r="X3003">
            <v>0</v>
          </cell>
          <cell r="Y3003">
            <v>0</v>
          </cell>
          <cell r="Z3003">
            <v>0</v>
          </cell>
          <cell r="AA3003">
            <v>0</v>
          </cell>
          <cell r="AB3003">
            <v>0</v>
          </cell>
          <cell r="AC3003">
            <v>0</v>
          </cell>
          <cell r="AD3003">
            <v>0</v>
          </cell>
          <cell r="AE3003">
            <v>0</v>
          </cell>
          <cell r="AF3003">
            <v>0</v>
          </cell>
          <cell r="AG3003">
            <v>0</v>
          </cell>
          <cell r="AH3003">
            <v>0</v>
          </cell>
          <cell r="AI3003">
            <v>0</v>
          </cell>
        </row>
        <row r="3004">
          <cell r="C3004" t="str">
            <v>SL1181300</v>
          </cell>
          <cell r="D3004">
            <v>0</v>
          </cell>
          <cell r="E3004">
            <v>0</v>
          </cell>
          <cell r="F3004">
            <v>0</v>
          </cell>
          <cell r="G3004">
            <v>0</v>
          </cell>
          <cell r="J3004">
            <v>0</v>
          </cell>
          <cell r="K3004">
            <v>0</v>
          </cell>
          <cell r="L3004">
            <v>0</v>
          </cell>
          <cell r="M3004">
            <v>0</v>
          </cell>
          <cell r="N3004">
            <v>0</v>
          </cell>
          <cell r="O3004">
            <v>0</v>
          </cell>
          <cell r="P3004">
            <v>0</v>
          </cell>
          <cell r="Q3004">
            <v>0</v>
          </cell>
          <cell r="R3004">
            <v>0</v>
          </cell>
          <cell r="S3004">
            <v>0</v>
          </cell>
          <cell r="T3004">
            <v>0</v>
          </cell>
          <cell r="U3004">
            <v>0</v>
          </cell>
          <cell r="V3004">
            <v>0</v>
          </cell>
          <cell r="W3004">
            <v>0</v>
          </cell>
          <cell r="X3004">
            <v>0</v>
          </cell>
          <cell r="Y3004">
            <v>0</v>
          </cell>
          <cell r="Z3004">
            <v>0</v>
          </cell>
          <cell r="AA3004">
            <v>0</v>
          </cell>
          <cell r="AB3004">
            <v>0</v>
          </cell>
          <cell r="AC3004">
            <v>0</v>
          </cell>
          <cell r="AD3004">
            <v>0</v>
          </cell>
          <cell r="AE3004">
            <v>0</v>
          </cell>
          <cell r="AF3004">
            <v>0</v>
          </cell>
          <cell r="AG3004">
            <v>0</v>
          </cell>
          <cell r="AH3004">
            <v>0</v>
          </cell>
          <cell r="AI3004">
            <v>0</v>
          </cell>
        </row>
        <row r="3005">
          <cell r="C3005" t="str">
            <v>SL1181400</v>
          </cell>
          <cell r="D3005">
            <v>0</v>
          </cell>
          <cell r="E3005">
            <v>0</v>
          </cell>
          <cell r="F3005">
            <v>0</v>
          </cell>
          <cell r="G3005">
            <v>0</v>
          </cell>
          <cell r="J3005">
            <v>0</v>
          </cell>
          <cell r="K3005">
            <v>0</v>
          </cell>
          <cell r="L3005">
            <v>0</v>
          </cell>
          <cell r="M3005">
            <v>0</v>
          </cell>
          <cell r="N3005">
            <v>0</v>
          </cell>
          <cell r="O3005">
            <v>0</v>
          </cell>
          <cell r="P3005">
            <v>0</v>
          </cell>
          <cell r="Q3005">
            <v>0</v>
          </cell>
          <cell r="R3005">
            <v>0</v>
          </cell>
          <cell r="S3005">
            <v>0</v>
          </cell>
          <cell r="T3005">
            <v>0</v>
          </cell>
          <cell r="U3005">
            <v>0</v>
          </cell>
          <cell r="V3005">
            <v>0</v>
          </cell>
          <cell r="W3005">
            <v>0</v>
          </cell>
          <cell r="X3005">
            <v>0</v>
          </cell>
          <cell r="Y3005">
            <v>0</v>
          </cell>
          <cell r="Z3005">
            <v>0</v>
          </cell>
          <cell r="AA3005">
            <v>0</v>
          </cell>
          <cell r="AB3005">
            <v>0</v>
          </cell>
          <cell r="AC3005">
            <v>0</v>
          </cell>
          <cell r="AD3005">
            <v>0</v>
          </cell>
          <cell r="AE3005">
            <v>0</v>
          </cell>
          <cell r="AF3005">
            <v>0</v>
          </cell>
          <cell r="AG3005">
            <v>0</v>
          </cell>
          <cell r="AH3005">
            <v>0</v>
          </cell>
          <cell r="AI3005">
            <v>0</v>
          </cell>
        </row>
        <row r="3006">
          <cell r="C3006" t="str">
            <v>SL1181500</v>
          </cell>
          <cell r="D3006">
            <v>0</v>
          </cell>
          <cell r="E3006">
            <v>0</v>
          </cell>
          <cell r="F3006">
            <v>0</v>
          </cell>
          <cell r="G3006">
            <v>0</v>
          </cell>
          <cell r="J3006">
            <v>0</v>
          </cell>
          <cell r="K3006">
            <v>0</v>
          </cell>
          <cell r="L3006">
            <v>0</v>
          </cell>
          <cell r="M3006">
            <v>0</v>
          </cell>
          <cell r="N3006">
            <v>0</v>
          </cell>
          <cell r="O3006">
            <v>0</v>
          </cell>
          <cell r="P3006">
            <v>0</v>
          </cell>
          <cell r="Q3006">
            <v>0</v>
          </cell>
          <cell r="R3006">
            <v>0</v>
          </cell>
          <cell r="S3006">
            <v>0</v>
          </cell>
          <cell r="T3006">
            <v>0</v>
          </cell>
          <cell r="U3006">
            <v>0</v>
          </cell>
          <cell r="V3006">
            <v>0</v>
          </cell>
          <cell r="W3006">
            <v>0</v>
          </cell>
          <cell r="X3006">
            <v>0</v>
          </cell>
          <cell r="Y3006">
            <v>0</v>
          </cell>
          <cell r="Z3006">
            <v>0</v>
          </cell>
          <cell r="AA3006">
            <v>0</v>
          </cell>
          <cell r="AB3006">
            <v>0</v>
          </cell>
          <cell r="AC3006">
            <v>0</v>
          </cell>
          <cell r="AD3006">
            <v>0</v>
          </cell>
          <cell r="AE3006">
            <v>0</v>
          </cell>
          <cell r="AF3006">
            <v>0</v>
          </cell>
          <cell r="AG3006">
            <v>0</v>
          </cell>
          <cell r="AH3006">
            <v>0</v>
          </cell>
          <cell r="AI3006">
            <v>0</v>
          </cell>
        </row>
        <row r="3007">
          <cell r="C3007" t="str">
            <v>SL1181600</v>
          </cell>
          <cell r="D3007">
            <v>0</v>
          </cell>
          <cell r="E3007">
            <v>0</v>
          </cell>
          <cell r="F3007">
            <v>0</v>
          </cell>
          <cell r="G3007">
            <v>0</v>
          </cell>
          <cell r="J3007">
            <v>0</v>
          </cell>
          <cell r="K3007">
            <v>0</v>
          </cell>
          <cell r="L3007">
            <v>0</v>
          </cell>
          <cell r="M3007">
            <v>0</v>
          </cell>
          <cell r="N3007">
            <v>0</v>
          </cell>
          <cell r="O3007">
            <v>0</v>
          </cell>
          <cell r="P3007">
            <v>0</v>
          </cell>
          <cell r="Q3007">
            <v>0</v>
          </cell>
          <cell r="R3007">
            <v>0</v>
          </cell>
          <cell r="S3007">
            <v>0</v>
          </cell>
          <cell r="T3007">
            <v>0</v>
          </cell>
          <cell r="U3007">
            <v>0</v>
          </cell>
          <cell r="V3007">
            <v>0</v>
          </cell>
          <cell r="W3007">
            <v>0</v>
          </cell>
          <cell r="X3007">
            <v>0</v>
          </cell>
          <cell r="Y3007">
            <v>0</v>
          </cell>
          <cell r="Z3007">
            <v>0</v>
          </cell>
          <cell r="AA3007">
            <v>0</v>
          </cell>
          <cell r="AB3007">
            <v>0</v>
          </cell>
          <cell r="AC3007">
            <v>0</v>
          </cell>
          <cell r="AD3007">
            <v>0</v>
          </cell>
          <cell r="AE3007">
            <v>0</v>
          </cell>
          <cell r="AF3007">
            <v>0</v>
          </cell>
          <cell r="AG3007">
            <v>0</v>
          </cell>
          <cell r="AH3007">
            <v>0</v>
          </cell>
          <cell r="AI3007">
            <v>0</v>
          </cell>
        </row>
        <row r="3008">
          <cell r="C3008" t="str">
            <v>SL1181700</v>
          </cell>
          <cell r="D3008">
            <v>0</v>
          </cell>
          <cell r="E3008">
            <v>0</v>
          </cell>
          <cell r="F3008">
            <v>0</v>
          </cell>
          <cell r="G3008">
            <v>0</v>
          </cell>
          <cell r="J3008">
            <v>0</v>
          </cell>
          <cell r="K3008">
            <v>0</v>
          </cell>
          <cell r="L3008">
            <v>0</v>
          </cell>
          <cell r="M3008">
            <v>0</v>
          </cell>
          <cell r="N3008">
            <v>0</v>
          </cell>
          <cell r="O3008">
            <v>0</v>
          </cell>
          <cell r="P3008">
            <v>0</v>
          </cell>
          <cell r="Q3008">
            <v>0</v>
          </cell>
          <cell r="R3008">
            <v>0</v>
          </cell>
          <cell r="S3008">
            <v>0</v>
          </cell>
          <cell r="T3008">
            <v>0</v>
          </cell>
          <cell r="U3008">
            <v>0</v>
          </cell>
          <cell r="V3008">
            <v>0</v>
          </cell>
          <cell r="W3008">
            <v>0</v>
          </cell>
          <cell r="X3008">
            <v>0</v>
          </cell>
          <cell r="Y3008">
            <v>0</v>
          </cell>
          <cell r="Z3008">
            <v>0</v>
          </cell>
          <cell r="AA3008">
            <v>0</v>
          </cell>
          <cell r="AB3008">
            <v>0</v>
          </cell>
          <cell r="AC3008">
            <v>0</v>
          </cell>
          <cell r="AD3008">
            <v>0</v>
          </cell>
          <cell r="AE3008">
            <v>0</v>
          </cell>
          <cell r="AF3008">
            <v>0</v>
          </cell>
          <cell r="AG3008">
            <v>0</v>
          </cell>
          <cell r="AH3008">
            <v>0</v>
          </cell>
          <cell r="AI3008">
            <v>0</v>
          </cell>
        </row>
        <row r="3009">
          <cell r="C3009" t="str">
            <v>SL1181800</v>
          </cell>
          <cell r="D3009">
            <v>0</v>
          </cell>
          <cell r="E3009">
            <v>0</v>
          </cell>
          <cell r="F3009">
            <v>0</v>
          </cell>
          <cell r="G3009">
            <v>0</v>
          </cell>
          <cell r="J3009">
            <v>0</v>
          </cell>
          <cell r="K3009">
            <v>0</v>
          </cell>
          <cell r="L3009">
            <v>0</v>
          </cell>
          <cell r="M3009">
            <v>0</v>
          </cell>
          <cell r="N3009">
            <v>0</v>
          </cell>
          <cell r="O3009">
            <v>0</v>
          </cell>
          <cell r="P3009">
            <v>0</v>
          </cell>
          <cell r="Q3009">
            <v>0</v>
          </cell>
          <cell r="R3009">
            <v>0</v>
          </cell>
          <cell r="S3009">
            <v>0</v>
          </cell>
          <cell r="T3009">
            <v>0</v>
          </cell>
          <cell r="U3009">
            <v>0</v>
          </cell>
          <cell r="V3009">
            <v>0</v>
          </cell>
          <cell r="W3009">
            <v>0</v>
          </cell>
          <cell r="X3009">
            <v>0</v>
          </cell>
          <cell r="Y3009">
            <v>0</v>
          </cell>
          <cell r="Z3009">
            <v>0</v>
          </cell>
          <cell r="AA3009">
            <v>0</v>
          </cell>
          <cell r="AB3009">
            <v>0</v>
          </cell>
          <cell r="AC3009">
            <v>0</v>
          </cell>
          <cell r="AD3009">
            <v>0</v>
          </cell>
          <cell r="AE3009">
            <v>0</v>
          </cell>
          <cell r="AF3009">
            <v>0</v>
          </cell>
          <cell r="AG3009">
            <v>0</v>
          </cell>
          <cell r="AH3009">
            <v>0</v>
          </cell>
          <cell r="AI3009">
            <v>0</v>
          </cell>
        </row>
        <row r="3010">
          <cell r="C3010" t="str">
            <v>SL1181900</v>
          </cell>
          <cell r="D3010">
            <v>0</v>
          </cell>
          <cell r="E3010">
            <v>0</v>
          </cell>
          <cell r="F3010">
            <v>0</v>
          </cell>
          <cell r="G3010">
            <v>0</v>
          </cell>
          <cell r="J3010">
            <v>0</v>
          </cell>
          <cell r="K3010">
            <v>0</v>
          </cell>
          <cell r="L3010">
            <v>0</v>
          </cell>
          <cell r="M3010">
            <v>0</v>
          </cell>
          <cell r="N3010">
            <v>0</v>
          </cell>
          <cell r="O3010">
            <v>0</v>
          </cell>
          <cell r="P3010">
            <v>0</v>
          </cell>
          <cell r="Q3010">
            <v>0</v>
          </cell>
          <cell r="R3010">
            <v>0</v>
          </cell>
          <cell r="S3010">
            <v>0</v>
          </cell>
          <cell r="T3010">
            <v>0</v>
          </cell>
          <cell r="U3010">
            <v>0</v>
          </cell>
          <cell r="V3010">
            <v>0</v>
          </cell>
          <cell r="W3010">
            <v>0</v>
          </cell>
          <cell r="X3010">
            <v>0</v>
          </cell>
          <cell r="Y3010">
            <v>0</v>
          </cell>
          <cell r="Z3010">
            <v>0</v>
          </cell>
          <cell r="AA3010">
            <v>0</v>
          </cell>
          <cell r="AB3010">
            <v>0</v>
          </cell>
          <cell r="AC3010">
            <v>0</v>
          </cell>
          <cell r="AD3010">
            <v>0</v>
          </cell>
          <cell r="AE3010">
            <v>0</v>
          </cell>
          <cell r="AF3010">
            <v>0</v>
          </cell>
          <cell r="AG3010">
            <v>0</v>
          </cell>
          <cell r="AH3010">
            <v>0</v>
          </cell>
          <cell r="AI3010">
            <v>0</v>
          </cell>
        </row>
        <row r="3011">
          <cell r="C3011" t="str">
            <v>SL1182000</v>
          </cell>
          <cell r="D3011">
            <v>0</v>
          </cell>
          <cell r="E3011">
            <v>0</v>
          </cell>
          <cell r="F3011">
            <v>0</v>
          </cell>
          <cell r="G3011">
            <v>0</v>
          </cell>
          <cell r="J3011">
            <v>0</v>
          </cell>
          <cell r="K3011">
            <v>0</v>
          </cell>
          <cell r="L3011">
            <v>0</v>
          </cell>
          <cell r="M3011">
            <v>0</v>
          </cell>
          <cell r="N3011">
            <v>0</v>
          </cell>
          <cell r="O3011">
            <v>0</v>
          </cell>
          <cell r="P3011">
            <v>0</v>
          </cell>
          <cell r="Q3011">
            <v>0</v>
          </cell>
          <cell r="R3011">
            <v>0</v>
          </cell>
          <cell r="S3011">
            <v>0</v>
          </cell>
          <cell r="T3011">
            <v>0</v>
          </cell>
          <cell r="U3011">
            <v>0</v>
          </cell>
          <cell r="V3011">
            <v>0</v>
          </cell>
          <cell r="W3011">
            <v>0</v>
          </cell>
          <cell r="X3011">
            <v>0</v>
          </cell>
          <cell r="Y3011">
            <v>0</v>
          </cell>
          <cell r="Z3011">
            <v>0</v>
          </cell>
          <cell r="AA3011">
            <v>0</v>
          </cell>
          <cell r="AB3011">
            <v>0</v>
          </cell>
          <cell r="AC3011">
            <v>0</v>
          </cell>
          <cell r="AD3011">
            <v>0</v>
          </cell>
          <cell r="AE3011">
            <v>0</v>
          </cell>
          <cell r="AF3011">
            <v>0</v>
          </cell>
          <cell r="AG3011">
            <v>0</v>
          </cell>
          <cell r="AH3011">
            <v>0</v>
          </cell>
          <cell r="AI3011">
            <v>0</v>
          </cell>
        </row>
        <row r="3012">
          <cell r="C3012" t="str">
            <v>SL1182100</v>
          </cell>
          <cell r="D3012">
            <v>0</v>
          </cell>
          <cell r="E3012">
            <v>0</v>
          </cell>
          <cell r="F3012">
            <v>0</v>
          </cell>
          <cell r="G3012">
            <v>0</v>
          </cell>
          <cell r="J3012">
            <v>0</v>
          </cell>
          <cell r="K3012">
            <v>0</v>
          </cell>
          <cell r="L3012">
            <v>0</v>
          </cell>
          <cell r="M3012">
            <v>0</v>
          </cell>
          <cell r="N3012">
            <v>0</v>
          </cell>
          <cell r="O3012">
            <v>0</v>
          </cell>
          <cell r="P3012">
            <v>0</v>
          </cell>
          <cell r="Q3012">
            <v>0</v>
          </cell>
          <cell r="R3012">
            <v>0</v>
          </cell>
          <cell r="S3012">
            <v>0</v>
          </cell>
          <cell r="T3012">
            <v>0</v>
          </cell>
          <cell r="U3012">
            <v>0</v>
          </cell>
          <cell r="V3012">
            <v>0</v>
          </cell>
          <cell r="W3012">
            <v>0</v>
          </cell>
          <cell r="X3012">
            <v>0</v>
          </cell>
          <cell r="Y3012">
            <v>0</v>
          </cell>
          <cell r="Z3012">
            <v>0</v>
          </cell>
          <cell r="AA3012">
            <v>0</v>
          </cell>
          <cell r="AB3012">
            <v>0</v>
          </cell>
          <cell r="AC3012">
            <v>0</v>
          </cell>
          <cell r="AD3012">
            <v>0</v>
          </cell>
          <cell r="AE3012">
            <v>0</v>
          </cell>
          <cell r="AF3012">
            <v>0</v>
          </cell>
          <cell r="AG3012">
            <v>0</v>
          </cell>
          <cell r="AH3012">
            <v>0</v>
          </cell>
          <cell r="AI3012">
            <v>0</v>
          </cell>
        </row>
        <row r="3013">
          <cell r="C3013" t="str">
            <v>SL1182200</v>
          </cell>
          <cell r="D3013">
            <v>0</v>
          </cell>
          <cell r="E3013">
            <v>0</v>
          </cell>
          <cell r="F3013">
            <v>0</v>
          </cell>
          <cell r="G3013">
            <v>0</v>
          </cell>
          <cell r="J3013">
            <v>0</v>
          </cell>
          <cell r="K3013">
            <v>0</v>
          </cell>
          <cell r="L3013">
            <v>0</v>
          </cell>
          <cell r="M3013">
            <v>0</v>
          </cell>
          <cell r="N3013">
            <v>0</v>
          </cell>
          <cell r="O3013">
            <v>0</v>
          </cell>
          <cell r="P3013">
            <v>0</v>
          </cell>
          <cell r="Q3013">
            <v>0</v>
          </cell>
          <cell r="R3013">
            <v>0</v>
          </cell>
          <cell r="S3013">
            <v>0</v>
          </cell>
          <cell r="T3013">
            <v>0</v>
          </cell>
          <cell r="U3013">
            <v>0</v>
          </cell>
          <cell r="V3013">
            <v>0</v>
          </cell>
          <cell r="W3013">
            <v>0</v>
          </cell>
          <cell r="X3013">
            <v>0</v>
          </cell>
          <cell r="Y3013">
            <v>0</v>
          </cell>
          <cell r="Z3013">
            <v>0</v>
          </cell>
          <cell r="AA3013">
            <v>0</v>
          </cell>
          <cell r="AB3013">
            <v>0</v>
          </cell>
          <cell r="AC3013">
            <v>0</v>
          </cell>
          <cell r="AD3013">
            <v>0</v>
          </cell>
          <cell r="AE3013">
            <v>0</v>
          </cell>
          <cell r="AF3013">
            <v>0</v>
          </cell>
          <cell r="AG3013">
            <v>0</v>
          </cell>
          <cell r="AH3013">
            <v>0</v>
          </cell>
          <cell r="AI3013">
            <v>0</v>
          </cell>
        </row>
        <row r="3014">
          <cell r="C3014" t="str">
            <v>SL1182300</v>
          </cell>
          <cell r="D3014">
            <v>0</v>
          </cell>
          <cell r="E3014">
            <v>0</v>
          </cell>
          <cell r="F3014">
            <v>0</v>
          </cell>
          <cell r="G3014">
            <v>0</v>
          </cell>
          <cell r="J3014">
            <v>0</v>
          </cell>
          <cell r="K3014">
            <v>0</v>
          </cell>
          <cell r="L3014">
            <v>0</v>
          </cell>
          <cell r="M3014">
            <v>0</v>
          </cell>
          <cell r="N3014">
            <v>0</v>
          </cell>
          <cell r="O3014">
            <v>0</v>
          </cell>
          <cell r="P3014">
            <v>0</v>
          </cell>
          <cell r="Q3014">
            <v>0</v>
          </cell>
          <cell r="R3014">
            <v>0</v>
          </cell>
          <cell r="S3014">
            <v>0</v>
          </cell>
          <cell r="T3014">
            <v>0</v>
          </cell>
          <cell r="U3014">
            <v>0</v>
          </cell>
          <cell r="V3014">
            <v>0</v>
          </cell>
          <cell r="W3014">
            <v>0</v>
          </cell>
          <cell r="X3014">
            <v>0</v>
          </cell>
          <cell r="Y3014">
            <v>0</v>
          </cell>
          <cell r="Z3014">
            <v>0</v>
          </cell>
          <cell r="AA3014">
            <v>0</v>
          </cell>
          <cell r="AB3014">
            <v>0</v>
          </cell>
          <cell r="AC3014">
            <v>0</v>
          </cell>
          <cell r="AD3014">
            <v>0</v>
          </cell>
          <cell r="AE3014">
            <v>0</v>
          </cell>
          <cell r="AF3014">
            <v>0</v>
          </cell>
          <cell r="AG3014">
            <v>0</v>
          </cell>
          <cell r="AH3014">
            <v>0</v>
          </cell>
          <cell r="AI3014">
            <v>0</v>
          </cell>
        </row>
        <row r="3015">
          <cell r="C3015" t="str">
            <v>SL1182400</v>
          </cell>
          <cell r="D3015">
            <v>0</v>
          </cell>
          <cell r="E3015">
            <v>0</v>
          </cell>
          <cell r="F3015">
            <v>0</v>
          </cell>
          <cell r="G3015">
            <v>0</v>
          </cell>
          <cell r="J3015">
            <v>0</v>
          </cell>
          <cell r="K3015">
            <v>0</v>
          </cell>
          <cell r="L3015">
            <v>0</v>
          </cell>
          <cell r="M3015">
            <v>0</v>
          </cell>
          <cell r="N3015">
            <v>0</v>
          </cell>
          <cell r="O3015">
            <v>0</v>
          </cell>
          <cell r="P3015">
            <v>0</v>
          </cell>
          <cell r="Q3015">
            <v>0</v>
          </cell>
          <cell r="R3015">
            <v>0</v>
          </cell>
          <cell r="S3015">
            <v>0</v>
          </cell>
          <cell r="T3015">
            <v>0</v>
          </cell>
          <cell r="U3015">
            <v>0</v>
          </cell>
          <cell r="V3015">
            <v>0</v>
          </cell>
          <cell r="W3015">
            <v>0</v>
          </cell>
          <cell r="X3015">
            <v>0</v>
          </cell>
          <cell r="Y3015">
            <v>0</v>
          </cell>
          <cell r="Z3015">
            <v>0</v>
          </cell>
          <cell r="AA3015">
            <v>0</v>
          </cell>
          <cell r="AB3015">
            <v>0</v>
          </cell>
          <cell r="AC3015">
            <v>0</v>
          </cell>
          <cell r="AD3015">
            <v>0</v>
          </cell>
          <cell r="AE3015">
            <v>0</v>
          </cell>
          <cell r="AF3015">
            <v>0</v>
          </cell>
          <cell r="AG3015">
            <v>0</v>
          </cell>
          <cell r="AH3015">
            <v>0</v>
          </cell>
          <cell r="AI3015">
            <v>0</v>
          </cell>
        </row>
        <row r="3016">
          <cell r="C3016" t="str">
            <v>SL1182500</v>
          </cell>
          <cell r="D3016">
            <v>0</v>
          </cell>
          <cell r="E3016">
            <v>0</v>
          </cell>
          <cell r="F3016">
            <v>0</v>
          </cell>
          <cell r="G3016">
            <v>0</v>
          </cell>
          <cell r="J3016">
            <v>0</v>
          </cell>
          <cell r="K3016">
            <v>0</v>
          </cell>
          <cell r="L3016">
            <v>0</v>
          </cell>
          <cell r="M3016">
            <v>0</v>
          </cell>
          <cell r="N3016">
            <v>0</v>
          </cell>
          <cell r="O3016">
            <v>0</v>
          </cell>
          <cell r="P3016">
            <v>0</v>
          </cell>
          <cell r="Q3016">
            <v>0</v>
          </cell>
          <cell r="R3016">
            <v>0</v>
          </cell>
          <cell r="S3016">
            <v>0</v>
          </cell>
          <cell r="T3016">
            <v>0</v>
          </cell>
          <cell r="U3016">
            <v>0</v>
          </cell>
          <cell r="V3016">
            <v>0</v>
          </cell>
          <cell r="W3016">
            <v>0</v>
          </cell>
          <cell r="X3016">
            <v>0</v>
          </cell>
          <cell r="Y3016">
            <v>0</v>
          </cell>
          <cell r="Z3016">
            <v>0</v>
          </cell>
          <cell r="AA3016">
            <v>0</v>
          </cell>
          <cell r="AB3016">
            <v>0</v>
          </cell>
          <cell r="AC3016">
            <v>0</v>
          </cell>
          <cell r="AD3016">
            <v>0</v>
          </cell>
          <cell r="AE3016">
            <v>0</v>
          </cell>
          <cell r="AF3016">
            <v>0</v>
          </cell>
          <cell r="AG3016">
            <v>0</v>
          </cell>
          <cell r="AH3016">
            <v>0</v>
          </cell>
          <cell r="AI3016">
            <v>0</v>
          </cell>
        </row>
        <row r="3017">
          <cell r="C3017" t="str">
            <v>SL1182600</v>
          </cell>
          <cell r="D3017">
            <v>0</v>
          </cell>
          <cell r="E3017">
            <v>0</v>
          </cell>
          <cell r="F3017">
            <v>0</v>
          </cell>
          <cell r="G3017">
            <v>0</v>
          </cell>
          <cell r="J3017">
            <v>0</v>
          </cell>
          <cell r="K3017">
            <v>0</v>
          </cell>
          <cell r="L3017">
            <v>0</v>
          </cell>
          <cell r="M3017">
            <v>0</v>
          </cell>
          <cell r="N3017">
            <v>0</v>
          </cell>
          <cell r="O3017">
            <v>0</v>
          </cell>
          <cell r="P3017">
            <v>0</v>
          </cell>
          <cell r="Q3017">
            <v>0</v>
          </cell>
          <cell r="R3017">
            <v>0</v>
          </cell>
          <cell r="S3017">
            <v>0</v>
          </cell>
          <cell r="T3017">
            <v>0</v>
          </cell>
          <cell r="U3017">
            <v>0</v>
          </cell>
          <cell r="V3017">
            <v>0</v>
          </cell>
          <cell r="W3017">
            <v>0</v>
          </cell>
          <cell r="X3017">
            <v>0</v>
          </cell>
          <cell r="Y3017">
            <v>0</v>
          </cell>
          <cell r="Z3017">
            <v>0</v>
          </cell>
          <cell r="AA3017">
            <v>0</v>
          </cell>
          <cell r="AB3017">
            <v>0</v>
          </cell>
          <cell r="AC3017">
            <v>0</v>
          </cell>
          <cell r="AD3017">
            <v>0</v>
          </cell>
          <cell r="AE3017">
            <v>0</v>
          </cell>
          <cell r="AF3017">
            <v>0</v>
          </cell>
          <cell r="AG3017">
            <v>0</v>
          </cell>
          <cell r="AH3017">
            <v>0</v>
          </cell>
          <cell r="AI3017">
            <v>0</v>
          </cell>
        </row>
        <row r="3018">
          <cell r="C3018" t="str">
            <v>SL1182700</v>
          </cell>
          <cell r="D3018">
            <v>0</v>
          </cell>
          <cell r="E3018">
            <v>0</v>
          </cell>
          <cell r="F3018">
            <v>0</v>
          </cell>
          <cell r="G3018">
            <v>0</v>
          </cell>
          <cell r="J3018">
            <v>0</v>
          </cell>
          <cell r="K3018">
            <v>0</v>
          </cell>
          <cell r="L3018">
            <v>0</v>
          </cell>
          <cell r="M3018">
            <v>0</v>
          </cell>
          <cell r="N3018">
            <v>0</v>
          </cell>
          <cell r="O3018">
            <v>0</v>
          </cell>
          <cell r="P3018">
            <v>0</v>
          </cell>
          <cell r="Q3018">
            <v>0</v>
          </cell>
          <cell r="R3018">
            <v>0</v>
          </cell>
          <cell r="S3018">
            <v>0</v>
          </cell>
          <cell r="T3018">
            <v>0</v>
          </cell>
          <cell r="U3018">
            <v>0</v>
          </cell>
          <cell r="V3018">
            <v>0</v>
          </cell>
          <cell r="W3018">
            <v>0</v>
          </cell>
          <cell r="X3018">
            <v>0</v>
          </cell>
          <cell r="Y3018">
            <v>0</v>
          </cell>
          <cell r="Z3018">
            <v>0</v>
          </cell>
          <cell r="AA3018">
            <v>0</v>
          </cell>
          <cell r="AB3018">
            <v>0</v>
          </cell>
          <cell r="AC3018">
            <v>0</v>
          </cell>
          <cell r="AD3018">
            <v>0</v>
          </cell>
          <cell r="AE3018">
            <v>0</v>
          </cell>
          <cell r="AF3018">
            <v>0</v>
          </cell>
          <cell r="AG3018">
            <v>0</v>
          </cell>
          <cell r="AH3018">
            <v>0</v>
          </cell>
          <cell r="AI3018">
            <v>0</v>
          </cell>
        </row>
        <row r="3019">
          <cell r="C3019" t="str">
            <v>SL1182800</v>
          </cell>
          <cell r="D3019">
            <v>0</v>
          </cell>
          <cell r="E3019">
            <v>0</v>
          </cell>
          <cell r="F3019">
            <v>0</v>
          </cell>
          <cell r="G3019">
            <v>0</v>
          </cell>
          <cell r="J3019">
            <v>0</v>
          </cell>
          <cell r="K3019">
            <v>0</v>
          </cell>
          <cell r="L3019">
            <v>0</v>
          </cell>
          <cell r="M3019">
            <v>0</v>
          </cell>
          <cell r="N3019">
            <v>0</v>
          </cell>
          <cell r="O3019">
            <v>0</v>
          </cell>
          <cell r="P3019">
            <v>0</v>
          </cell>
          <cell r="Q3019">
            <v>0</v>
          </cell>
          <cell r="R3019">
            <v>0</v>
          </cell>
          <cell r="S3019">
            <v>0</v>
          </cell>
          <cell r="T3019">
            <v>0</v>
          </cell>
          <cell r="U3019">
            <v>0</v>
          </cell>
          <cell r="V3019">
            <v>0</v>
          </cell>
          <cell r="W3019">
            <v>0</v>
          </cell>
          <cell r="X3019">
            <v>0</v>
          </cell>
          <cell r="Y3019">
            <v>0</v>
          </cell>
          <cell r="Z3019">
            <v>0</v>
          </cell>
          <cell r="AA3019">
            <v>0</v>
          </cell>
          <cell r="AB3019">
            <v>0</v>
          </cell>
          <cell r="AC3019">
            <v>0</v>
          </cell>
          <cell r="AD3019">
            <v>0</v>
          </cell>
          <cell r="AE3019">
            <v>0</v>
          </cell>
          <cell r="AF3019">
            <v>0</v>
          </cell>
          <cell r="AG3019">
            <v>0</v>
          </cell>
          <cell r="AH3019">
            <v>0</v>
          </cell>
          <cell r="AI3019">
            <v>0</v>
          </cell>
        </row>
        <row r="3020">
          <cell r="C3020" t="str">
            <v>SL1182900</v>
          </cell>
          <cell r="D3020">
            <v>0</v>
          </cell>
          <cell r="E3020">
            <v>0</v>
          </cell>
          <cell r="F3020">
            <v>0</v>
          </cell>
          <cell r="G3020">
            <v>0</v>
          </cell>
          <cell r="J3020">
            <v>0</v>
          </cell>
          <cell r="K3020">
            <v>0</v>
          </cell>
          <cell r="L3020">
            <v>0</v>
          </cell>
          <cell r="M3020">
            <v>0</v>
          </cell>
          <cell r="N3020">
            <v>0</v>
          </cell>
          <cell r="O3020">
            <v>0</v>
          </cell>
          <cell r="P3020">
            <v>0</v>
          </cell>
          <cell r="Q3020">
            <v>0</v>
          </cell>
          <cell r="R3020">
            <v>0</v>
          </cell>
          <cell r="S3020">
            <v>0</v>
          </cell>
          <cell r="T3020">
            <v>0</v>
          </cell>
          <cell r="U3020">
            <v>0</v>
          </cell>
          <cell r="V3020">
            <v>0</v>
          </cell>
          <cell r="W3020">
            <v>0</v>
          </cell>
          <cell r="X3020">
            <v>0</v>
          </cell>
          <cell r="Y3020">
            <v>0</v>
          </cell>
          <cell r="Z3020">
            <v>0</v>
          </cell>
          <cell r="AA3020">
            <v>0</v>
          </cell>
          <cell r="AB3020">
            <v>0</v>
          </cell>
          <cell r="AC3020">
            <v>0</v>
          </cell>
          <cell r="AD3020">
            <v>0</v>
          </cell>
          <cell r="AE3020">
            <v>0</v>
          </cell>
          <cell r="AF3020">
            <v>0</v>
          </cell>
          <cell r="AG3020">
            <v>0</v>
          </cell>
          <cell r="AH3020">
            <v>0</v>
          </cell>
          <cell r="AI3020">
            <v>0</v>
          </cell>
        </row>
        <row r="3021">
          <cell r="C3021" t="str">
            <v>SL1183000</v>
          </cell>
          <cell r="D3021">
            <v>0</v>
          </cell>
          <cell r="E3021">
            <v>0</v>
          </cell>
          <cell r="F3021">
            <v>0</v>
          </cell>
          <cell r="G3021">
            <v>0</v>
          </cell>
          <cell r="J3021">
            <v>0</v>
          </cell>
          <cell r="K3021">
            <v>0</v>
          </cell>
          <cell r="L3021">
            <v>0</v>
          </cell>
          <cell r="M3021">
            <v>0</v>
          </cell>
          <cell r="N3021">
            <v>0</v>
          </cell>
          <cell r="O3021">
            <v>0</v>
          </cell>
          <cell r="P3021">
            <v>0</v>
          </cell>
          <cell r="Q3021">
            <v>0</v>
          </cell>
          <cell r="R3021">
            <v>0</v>
          </cell>
          <cell r="S3021">
            <v>0</v>
          </cell>
          <cell r="T3021">
            <v>0</v>
          </cell>
          <cell r="U3021">
            <v>0</v>
          </cell>
          <cell r="V3021">
            <v>0</v>
          </cell>
          <cell r="W3021">
            <v>0</v>
          </cell>
          <cell r="X3021">
            <v>0</v>
          </cell>
          <cell r="Y3021">
            <v>0</v>
          </cell>
          <cell r="Z3021">
            <v>0</v>
          </cell>
          <cell r="AA3021">
            <v>0</v>
          </cell>
          <cell r="AB3021">
            <v>0</v>
          </cell>
          <cell r="AC3021">
            <v>0</v>
          </cell>
          <cell r="AD3021">
            <v>0</v>
          </cell>
          <cell r="AE3021">
            <v>0</v>
          </cell>
          <cell r="AF3021">
            <v>0</v>
          </cell>
          <cell r="AG3021">
            <v>0</v>
          </cell>
          <cell r="AH3021">
            <v>0</v>
          </cell>
          <cell r="AI3021">
            <v>0</v>
          </cell>
        </row>
        <row r="3022">
          <cell r="C3022" t="str">
            <v>SL1183100</v>
          </cell>
          <cell r="D3022">
            <v>0</v>
          </cell>
          <cell r="E3022">
            <v>0</v>
          </cell>
          <cell r="F3022">
            <v>0</v>
          </cell>
          <cell r="G3022">
            <v>0</v>
          </cell>
          <cell r="J3022">
            <v>0</v>
          </cell>
          <cell r="K3022">
            <v>0</v>
          </cell>
          <cell r="L3022">
            <v>0</v>
          </cell>
          <cell r="M3022">
            <v>0</v>
          </cell>
          <cell r="N3022">
            <v>0</v>
          </cell>
          <cell r="O3022">
            <v>0</v>
          </cell>
          <cell r="P3022">
            <v>0</v>
          </cell>
          <cell r="Q3022">
            <v>0</v>
          </cell>
          <cell r="R3022">
            <v>0</v>
          </cell>
          <cell r="S3022">
            <v>0</v>
          </cell>
          <cell r="T3022">
            <v>0</v>
          </cell>
          <cell r="U3022">
            <v>0</v>
          </cell>
          <cell r="V3022">
            <v>0</v>
          </cell>
          <cell r="W3022">
            <v>0</v>
          </cell>
          <cell r="X3022">
            <v>0</v>
          </cell>
          <cell r="Y3022">
            <v>0</v>
          </cell>
          <cell r="Z3022">
            <v>0</v>
          </cell>
          <cell r="AA3022">
            <v>0</v>
          </cell>
          <cell r="AB3022">
            <v>0</v>
          </cell>
          <cell r="AC3022">
            <v>0</v>
          </cell>
          <cell r="AD3022">
            <v>0</v>
          </cell>
          <cell r="AE3022">
            <v>0</v>
          </cell>
          <cell r="AF3022">
            <v>0</v>
          </cell>
          <cell r="AG3022">
            <v>0</v>
          </cell>
          <cell r="AH3022">
            <v>0</v>
          </cell>
          <cell r="AI3022">
            <v>0</v>
          </cell>
        </row>
        <row r="3023">
          <cell r="C3023" t="str">
            <v>SL1183200</v>
          </cell>
          <cell r="D3023">
            <v>0</v>
          </cell>
          <cell r="E3023">
            <v>0</v>
          </cell>
          <cell r="F3023">
            <v>0</v>
          </cell>
          <cell r="G3023">
            <v>0</v>
          </cell>
          <cell r="J3023">
            <v>0</v>
          </cell>
          <cell r="K3023">
            <v>0</v>
          </cell>
          <cell r="L3023">
            <v>0</v>
          </cell>
          <cell r="M3023">
            <v>0</v>
          </cell>
          <cell r="N3023">
            <v>0</v>
          </cell>
          <cell r="O3023">
            <v>0</v>
          </cell>
          <cell r="P3023">
            <v>0</v>
          </cell>
          <cell r="Q3023">
            <v>0</v>
          </cell>
          <cell r="R3023">
            <v>0</v>
          </cell>
          <cell r="S3023">
            <v>0</v>
          </cell>
          <cell r="T3023">
            <v>0</v>
          </cell>
          <cell r="U3023">
            <v>0</v>
          </cell>
          <cell r="V3023">
            <v>0</v>
          </cell>
          <cell r="W3023">
            <v>0</v>
          </cell>
          <cell r="X3023">
            <v>0</v>
          </cell>
          <cell r="Y3023">
            <v>0</v>
          </cell>
          <cell r="Z3023">
            <v>0</v>
          </cell>
          <cell r="AA3023">
            <v>0</v>
          </cell>
          <cell r="AB3023">
            <v>0</v>
          </cell>
          <cell r="AC3023">
            <v>0</v>
          </cell>
          <cell r="AD3023">
            <v>0</v>
          </cell>
          <cell r="AE3023">
            <v>0</v>
          </cell>
          <cell r="AF3023">
            <v>0</v>
          </cell>
          <cell r="AG3023">
            <v>0</v>
          </cell>
          <cell r="AH3023">
            <v>0</v>
          </cell>
          <cell r="AI3023">
            <v>0</v>
          </cell>
        </row>
        <row r="3024">
          <cell r="C3024" t="str">
            <v>SL1183300</v>
          </cell>
          <cell r="D3024">
            <v>0</v>
          </cell>
          <cell r="E3024">
            <v>0</v>
          </cell>
          <cell r="F3024">
            <v>0</v>
          </cell>
          <cell r="G3024">
            <v>0</v>
          </cell>
          <cell r="J3024">
            <v>0</v>
          </cell>
          <cell r="K3024">
            <v>0</v>
          </cell>
          <cell r="L3024">
            <v>0</v>
          </cell>
          <cell r="M3024">
            <v>0</v>
          </cell>
          <cell r="N3024">
            <v>0</v>
          </cell>
          <cell r="O3024">
            <v>0</v>
          </cell>
          <cell r="P3024">
            <v>0</v>
          </cell>
          <cell r="Q3024">
            <v>0</v>
          </cell>
          <cell r="R3024">
            <v>0</v>
          </cell>
          <cell r="S3024">
            <v>0</v>
          </cell>
          <cell r="T3024">
            <v>0</v>
          </cell>
          <cell r="U3024">
            <v>0</v>
          </cell>
          <cell r="V3024">
            <v>0</v>
          </cell>
          <cell r="W3024">
            <v>0</v>
          </cell>
          <cell r="X3024">
            <v>0</v>
          </cell>
          <cell r="Y3024">
            <v>0</v>
          </cell>
          <cell r="Z3024">
            <v>0</v>
          </cell>
          <cell r="AA3024">
            <v>0</v>
          </cell>
          <cell r="AB3024">
            <v>0</v>
          </cell>
          <cell r="AC3024">
            <v>0</v>
          </cell>
          <cell r="AD3024">
            <v>0</v>
          </cell>
          <cell r="AE3024">
            <v>0</v>
          </cell>
          <cell r="AF3024">
            <v>0</v>
          </cell>
          <cell r="AG3024">
            <v>0</v>
          </cell>
          <cell r="AH3024">
            <v>0</v>
          </cell>
          <cell r="AI3024">
            <v>0</v>
          </cell>
        </row>
        <row r="3025">
          <cell r="C3025" t="str">
            <v>SL1183400</v>
          </cell>
          <cell r="D3025">
            <v>0</v>
          </cell>
          <cell r="E3025">
            <v>0</v>
          </cell>
          <cell r="F3025">
            <v>0</v>
          </cell>
          <cell r="G3025">
            <v>0</v>
          </cell>
          <cell r="J3025">
            <v>0</v>
          </cell>
          <cell r="K3025">
            <v>0</v>
          </cell>
          <cell r="L3025">
            <v>0</v>
          </cell>
          <cell r="M3025">
            <v>0</v>
          </cell>
          <cell r="N3025">
            <v>0</v>
          </cell>
          <cell r="O3025">
            <v>0</v>
          </cell>
          <cell r="P3025">
            <v>0</v>
          </cell>
          <cell r="Q3025">
            <v>0</v>
          </cell>
          <cell r="R3025">
            <v>0</v>
          </cell>
          <cell r="S3025">
            <v>0</v>
          </cell>
          <cell r="T3025">
            <v>0</v>
          </cell>
          <cell r="U3025">
            <v>0</v>
          </cell>
          <cell r="V3025">
            <v>0</v>
          </cell>
          <cell r="W3025">
            <v>0</v>
          </cell>
          <cell r="X3025">
            <v>0</v>
          </cell>
          <cell r="Y3025">
            <v>0</v>
          </cell>
          <cell r="Z3025">
            <v>0</v>
          </cell>
          <cell r="AA3025">
            <v>0</v>
          </cell>
          <cell r="AB3025">
            <v>0</v>
          </cell>
          <cell r="AC3025">
            <v>0</v>
          </cell>
          <cell r="AD3025">
            <v>0</v>
          </cell>
          <cell r="AE3025">
            <v>0</v>
          </cell>
          <cell r="AF3025">
            <v>0</v>
          </cell>
          <cell r="AG3025">
            <v>0</v>
          </cell>
          <cell r="AH3025">
            <v>0</v>
          </cell>
          <cell r="AI3025">
            <v>0</v>
          </cell>
        </row>
        <row r="3026">
          <cell r="C3026" t="str">
            <v>SL1183500</v>
          </cell>
          <cell r="D3026">
            <v>0</v>
          </cell>
          <cell r="E3026">
            <v>0</v>
          </cell>
          <cell r="F3026">
            <v>0</v>
          </cell>
          <cell r="G3026">
            <v>0</v>
          </cell>
          <cell r="J3026">
            <v>0</v>
          </cell>
          <cell r="K3026">
            <v>0</v>
          </cell>
          <cell r="L3026">
            <v>0</v>
          </cell>
          <cell r="M3026">
            <v>0</v>
          </cell>
          <cell r="N3026">
            <v>0</v>
          </cell>
          <cell r="O3026">
            <v>0</v>
          </cell>
          <cell r="P3026">
            <v>0</v>
          </cell>
          <cell r="Q3026">
            <v>0</v>
          </cell>
          <cell r="R3026">
            <v>0</v>
          </cell>
          <cell r="S3026">
            <v>0</v>
          </cell>
          <cell r="T3026">
            <v>0</v>
          </cell>
          <cell r="U3026">
            <v>0</v>
          </cell>
          <cell r="V3026">
            <v>0</v>
          </cell>
          <cell r="W3026">
            <v>0</v>
          </cell>
          <cell r="X3026">
            <v>0</v>
          </cell>
          <cell r="Y3026">
            <v>0</v>
          </cell>
          <cell r="Z3026">
            <v>0</v>
          </cell>
          <cell r="AA3026">
            <v>0</v>
          </cell>
          <cell r="AB3026">
            <v>0</v>
          </cell>
          <cell r="AC3026">
            <v>0</v>
          </cell>
          <cell r="AD3026">
            <v>0</v>
          </cell>
          <cell r="AE3026">
            <v>0</v>
          </cell>
          <cell r="AF3026">
            <v>0</v>
          </cell>
          <cell r="AG3026">
            <v>0</v>
          </cell>
          <cell r="AH3026">
            <v>0</v>
          </cell>
          <cell r="AI3026">
            <v>0</v>
          </cell>
        </row>
        <row r="3027">
          <cell r="C3027" t="str">
            <v>SL1183600</v>
          </cell>
          <cell r="D3027">
            <v>0</v>
          </cell>
          <cell r="E3027">
            <v>0</v>
          </cell>
          <cell r="F3027">
            <v>0</v>
          </cell>
          <cell r="G3027">
            <v>0</v>
          </cell>
          <cell r="J3027">
            <v>0</v>
          </cell>
          <cell r="K3027">
            <v>0</v>
          </cell>
          <cell r="L3027">
            <v>0</v>
          </cell>
          <cell r="M3027">
            <v>0</v>
          </cell>
          <cell r="N3027">
            <v>0</v>
          </cell>
          <cell r="O3027">
            <v>0</v>
          </cell>
          <cell r="P3027">
            <v>0</v>
          </cell>
          <cell r="Q3027">
            <v>0</v>
          </cell>
          <cell r="R3027">
            <v>0</v>
          </cell>
          <cell r="S3027">
            <v>0</v>
          </cell>
          <cell r="T3027">
            <v>0</v>
          </cell>
          <cell r="U3027">
            <v>0</v>
          </cell>
          <cell r="V3027">
            <v>0</v>
          </cell>
          <cell r="W3027">
            <v>0</v>
          </cell>
          <cell r="X3027">
            <v>0</v>
          </cell>
          <cell r="Y3027">
            <v>0</v>
          </cell>
          <cell r="Z3027">
            <v>0</v>
          </cell>
          <cell r="AA3027">
            <v>0</v>
          </cell>
          <cell r="AB3027">
            <v>0</v>
          </cell>
          <cell r="AC3027">
            <v>0</v>
          </cell>
          <cell r="AD3027">
            <v>0</v>
          </cell>
          <cell r="AE3027">
            <v>0</v>
          </cell>
          <cell r="AF3027">
            <v>0</v>
          </cell>
          <cell r="AG3027">
            <v>0</v>
          </cell>
          <cell r="AH3027">
            <v>0</v>
          </cell>
          <cell r="AI3027">
            <v>0</v>
          </cell>
        </row>
        <row r="3028">
          <cell r="C3028" t="str">
            <v>SL1183700</v>
          </cell>
          <cell r="D3028">
            <v>0</v>
          </cell>
          <cell r="E3028">
            <v>0</v>
          </cell>
          <cell r="F3028">
            <v>0</v>
          </cell>
          <cell r="G3028">
            <v>0</v>
          </cell>
          <cell r="J3028">
            <v>0</v>
          </cell>
          <cell r="K3028">
            <v>0</v>
          </cell>
          <cell r="L3028">
            <v>0</v>
          </cell>
          <cell r="M3028">
            <v>0</v>
          </cell>
          <cell r="N3028">
            <v>0</v>
          </cell>
          <cell r="O3028">
            <v>0</v>
          </cell>
          <cell r="P3028">
            <v>0</v>
          </cell>
          <cell r="Q3028">
            <v>0</v>
          </cell>
          <cell r="R3028">
            <v>0</v>
          </cell>
          <cell r="S3028">
            <v>0</v>
          </cell>
          <cell r="T3028">
            <v>0</v>
          </cell>
          <cell r="U3028">
            <v>0</v>
          </cell>
          <cell r="V3028">
            <v>0</v>
          </cell>
          <cell r="W3028">
            <v>0</v>
          </cell>
          <cell r="X3028">
            <v>0</v>
          </cell>
          <cell r="Y3028">
            <v>0</v>
          </cell>
          <cell r="Z3028">
            <v>0</v>
          </cell>
          <cell r="AA3028">
            <v>0</v>
          </cell>
          <cell r="AB3028">
            <v>0</v>
          </cell>
          <cell r="AC3028">
            <v>0</v>
          </cell>
          <cell r="AD3028">
            <v>0</v>
          </cell>
          <cell r="AE3028">
            <v>0</v>
          </cell>
          <cell r="AF3028">
            <v>0</v>
          </cell>
          <cell r="AG3028">
            <v>0</v>
          </cell>
          <cell r="AH3028">
            <v>0</v>
          </cell>
          <cell r="AI3028">
            <v>0</v>
          </cell>
        </row>
        <row r="3029">
          <cell r="C3029" t="str">
            <v>SL1183800</v>
          </cell>
          <cell r="D3029">
            <v>0</v>
          </cell>
          <cell r="E3029">
            <v>0</v>
          </cell>
          <cell r="F3029">
            <v>0</v>
          </cell>
          <cell r="G3029">
            <v>0</v>
          </cell>
          <cell r="J3029">
            <v>0</v>
          </cell>
          <cell r="K3029">
            <v>0</v>
          </cell>
          <cell r="L3029">
            <v>0</v>
          </cell>
          <cell r="M3029">
            <v>0</v>
          </cell>
          <cell r="N3029">
            <v>0</v>
          </cell>
          <cell r="O3029">
            <v>0</v>
          </cell>
          <cell r="P3029">
            <v>0</v>
          </cell>
          <cell r="Q3029">
            <v>0</v>
          </cell>
          <cell r="R3029">
            <v>0</v>
          </cell>
          <cell r="S3029">
            <v>0</v>
          </cell>
          <cell r="T3029">
            <v>0</v>
          </cell>
          <cell r="U3029">
            <v>0</v>
          </cell>
          <cell r="V3029">
            <v>0</v>
          </cell>
          <cell r="W3029">
            <v>0</v>
          </cell>
          <cell r="X3029">
            <v>0</v>
          </cell>
          <cell r="Y3029">
            <v>0</v>
          </cell>
          <cell r="Z3029">
            <v>0</v>
          </cell>
          <cell r="AA3029">
            <v>0</v>
          </cell>
          <cell r="AB3029">
            <v>0</v>
          </cell>
          <cell r="AC3029">
            <v>0</v>
          </cell>
          <cell r="AD3029">
            <v>0</v>
          </cell>
          <cell r="AE3029">
            <v>0</v>
          </cell>
          <cell r="AF3029">
            <v>0</v>
          </cell>
          <cell r="AG3029">
            <v>0</v>
          </cell>
          <cell r="AH3029">
            <v>0</v>
          </cell>
          <cell r="AI3029">
            <v>0</v>
          </cell>
        </row>
        <row r="3030">
          <cell r="C3030" t="str">
            <v>SL1183900</v>
          </cell>
          <cell r="D3030">
            <v>0</v>
          </cell>
          <cell r="E3030">
            <v>0</v>
          </cell>
          <cell r="F3030">
            <v>0</v>
          </cell>
          <cell r="G3030">
            <v>0</v>
          </cell>
          <cell r="J3030">
            <v>0</v>
          </cell>
          <cell r="K3030">
            <v>0</v>
          </cell>
          <cell r="L3030">
            <v>0</v>
          </cell>
          <cell r="M3030">
            <v>0</v>
          </cell>
          <cell r="N3030">
            <v>0</v>
          </cell>
          <cell r="O3030">
            <v>0</v>
          </cell>
          <cell r="P3030">
            <v>0</v>
          </cell>
          <cell r="Q3030">
            <v>0</v>
          </cell>
          <cell r="R3030">
            <v>0</v>
          </cell>
          <cell r="S3030">
            <v>0</v>
          </cell>
          <cell r="T3030">
            <v>0</v>
          </cell>
          <cell r="U3030">
            <v>0</v>
          </cell>
          <cell r="V3030">
            <v>0</v>
          </cell>
          <cell r="W3030">
            <v>0</v>
          </cell>
          <cell r="X3030">
            <v>0</v>
          </cell>
          <cell r="Y3030">
            <v>0</v>
          </cell>
          <cell r="Z3030">
            <v>0</v>
          </cell>
          <cell r="AA3030">
            <v>0</v>
          </cell>
          <cell r="AB3030">
            <v>0</v>
          </cell>
          <cell r="AC3030">
            <v>0</v>
          </cell>
          <cell r="AD3030">
            <v>0</v>
          </cell>
          <cell r="AE3030">
            <v>0</v>
          </cell>
          <cell r="AF3030">
            <v>0</v>
          </cell>
          <cell r="AG3030">
            <v>0</v>
          </cell>
          <cell r="AH3030">
            <v>0</v>
          </cell>
          <cell r="AI3030">
            <v>0</v>
          </cell>
        </row>
        <row r="3031">
          <cell r="C3031" t="str">
            <v>SL1184000</v>
          </cell>
          <cell r="D3031">
            <v>0</v>
          </cell>
          <cell r="E3031">
            <v>0</v>
          </cell>
          <cell r="F3031">
            <v>0</v>
          </cell>
          <cell r="G3031">
            <v>0</v>
          </cell>
          <cell r="J3031">
            <v>0</v>
          </cell>
          <cell r="K3031">
            <v>0</v>
          </cell>
          <cell r="L3031">
            <v>0</v>
          </cell>
          <cell r="M3031">
            <v>0</v>
          </cell>
          <cell r="N3031">
            <v>0</v>
          </cell>
          <cell r="O3031">
            <v>0</v>
          </cell>
          <cell r="P3031">
            <v>0</v>
          </cell>
          <cell r="Q3031">
            <v>0</v>
          </cell>
          <cell r="R3031">
            <v>0</v>
          </cell>
          <cell r="S3031">
            <v>0</v>
          </cell>
          <cell r="T3031">
            <v>0</v>
          </cell>
          <cell r="U3031">
            <v>0</v>
          </cell>
          <cell r="V3031">
            <v>0</v>
          </cell>
          <cell r="W3031">
            <v>0</v>
          </cell>
          <cell r="X3031">
            <v>0</v>
          </cell>
          <cell r="Y3031">
            <v>0</v>
          </cell>
          <cell r="Z3031">
            <v>0</v>
          </cell>
          <cell r="AA3031">
            <v>0</v>
          </cell>
          <cell r="AB3031">
            <v>0</v>
          </cell>
          <cell r="AC3031">
            <v>0</v>
          </cell>
          <cell r="AD3031">
            <v>0</v>
          </cell>
          <cell r="AE3031">
            <v>0</v>
          </cell>
          <cell r="AF3031">
            <v>0</v>
          </cell>
          <cell r="AG3031">
            <v>0</v>
          </cell>
          <cell r="AH3031">
            <v>0</v>
          </cell>
          <cell r="AI3031">
            <v>0</v>
          </cell>
        </row>
        <row r="3032">
          <cell r="C3032" t="str">
            <v>SL1184100</v>
          </cell>
          <cell r="D3032">
            <v>0</v>
          </cell>
          <cell r="E3032">
            <v>0</v>
          </cell>
          <cell r="F3032">
            <v>0</v>
          </cell>
          <cell r="G3032">
            <v>0</v>
          </cell>
          <cell r="J3032">
            <v>0</v>
          </cell>
          <cell r="K3032">
            <v>0</v>
          </cell>
          <cell r="L3032">
            <v>0</v>
          </cell>
          <cell r="M3032">
            <v>0</v>
          </cell>
          <cell r="N3032">
            <v>0</v>
          </cell>
          <cell r="O3032">
            <v>0</v>
          </cell>
          <cell r="P3032">
            <v>0</v>
          </cell>
          <cell r="Q3032">
            <v>0</v>
          </cell>
          <cell r="R3032">
            <v>0</v>
          </cell>
          <cell r="S3032">
            <v>0</v>
          </cell>
          <cell r="T3032">
            <v>0</v>
          </cell>
          <cell r="U3032">
            <v>0</v>
          </cell>
          <cell r="V3032">
            <v>0</v>
          </cell>
          <cell r="W3032">
            <v>0</v>
          </cell>
          <cell r="X3032">
            <v>0</v>
          </cell>
          <cell r="Y3032">
            <v>0</v>
          </cell>
          <cell r="Z3032">
            <v>0</v>
          </cell>
          <cell r="AA3032">
            <v>0</v>
          </cell>
          <cell r="AB3032">
            <v>0</v>
          </cell>
          <cell r="AC3032">
            <v>0</v>
          </cell>
          <cell r="AD3032">
            <v>0</v>
          </cell>
          <cell r="AE3032">
            <v>0</v>
          </cell>
          <cell r="AF3032">
            <v>0</v>
          </cell>
          <cell r="AG3032">
            <v>0</v>
          </cell>
          <cell r="AH3032">
            <v>0</v>
          </cell>
          <cell r="AI3032">
            <v>0</v>
          </cell>
        </row>
        <row r="3033">
          <cell r="C3033" t="str">
            <v>SL1184200</v>
          </cell>
          <cell r="D3033">
            <v>0</v>
          </cell>
          <cell r="E3033">
            <v>0</v>
          </cell>
          <cell r="F3033">
            <v>0</v>
          </cell>
          <cell r="G3033">
            <v>0</v>
          </cell>
          <cell r="J3033">
            <v>0</v>
          </cell>
          <cell r="K3033">
            <v>0</v>
          </cell>
          <cell r="L3033">
            <v>0</v>
          </cell>
          <cell r="M3033">
            <v>0</v>
          </cell>
          <cell r="N3033">
            <v>0</v>
          </cell>
          <cell r="O3033">
            <v>0</v>
          </cell>
          <cell r="P3033">
            <v>0</v>
          </cell>
          <cell r="Q3033">
            <v>0</v>
          </cell>
          <cell r="R3033">
            <v>0</v>
          </cell>
          <cell r="S3033">
            <v>0</v>
          </cell>
          <cell r="T3033">
            <v>0</v>
          </cell>
          <cell r="U3033">
            <v>0</v>
          </cell>
          <cell r="V3033">
            <v>0</v>
          </cell>
          <cell r="W3033">
            <v>0</v>
          </cell>
          <cell r="X3033">
            <v>0</v>
          </cell>
          <cell r="Y3033">
            <v>0</v>
          </cell>
          <cell r="Z3033">
            <v>0</v>
          </cell>
          <cell r="AA3033">
            <v>0</v>
          </cell>
          <cell r="AB3033">
            <v>0</v>
          </cell>
          <cell r="AC3033">
            <v>0</v>
          </cell>
          <cell r="AD3033">
            <v>0</v>
          </cell>
          <cell r="AE3033">
            <v>0</v>
          </cell>
          <cell r="AF3033">
            <v>0</v>
          </cell>
          <cell r="AG3033">
            <v>0</v>
          </cell>
          <cell r="AH3033">
            <v>0</v>
          </cell>
          <cell r="AI3033">
            <v>0</v>
          </cell>
        </row>
        <row r="3034">
          <cell r="C3034" t="str">
            <v>SL1184300</v>
          </cell>
          <cell r="D3034">
            <v>0</v>
          </cell>
          <cell r="E3034">
            <v>0</v>
          </cell>
          <cell r="F3034">
            <v>0</v>
          </cell>
          <cell r="G3034">
            <v>0</v>
          </cell>
          <cell r="J3034">
            <v>0</v>
          </cell>
          <cell r="K3034">
            <v>0</v>
          </cell>
          <cell r="L3034">
            <v>0</v>
          </cell>
          <cell r="M3034">
            <v>0</v>
          </cell>
          <cell r="N3034">
            <v>0</v>
          </cell>
          <cell r="O3034">
            <v>0</v>
          </cell>
          <cell r="P3034">
            <v>0</v>
          </cell>
          <cell r="Q3034">
            <v>0</v>
          </cell>
          <cell r="R3034">
            <v>0</v>
          </cell>
          <cell r="S3034">
            <v>0</v>
          </cell>
          <cell r="T3034">
            <v>0</v>
          </cell>
          <cell r="U3034">
            <v>0</v>
          </cell>
          <cell r="V3034">
            <v>0</v>
          </cell>
          <cell r="W3034">
            <v>0</v>
          </cell>
          <cell r="X3034">
            <v>0</v>
          </cell>
          <cell r="Y3034">
            <v>0</v>
          </cell>
          <cell r="Z3034">
            <v>0</v>
          </cell>
          <cell r="AA3034">
            <v>0</v>
          </cell>
          <cell r="AB3034">
            <v>0</v>
          </cell>
          <cell r="AC3034">
            <v>0</v>
          </cell>
          <cell r="AD3034">
            <v>0</v>
          </cell>
          <cell r="AE3034">
            <v>0</v>
          </cell>
          <cell r="AF3034">
            <v>0</v>
          </cell>
          <cell r="AG3034">
            <v>0</v>
          </cell>
          <cell r="AH3034">
            <v>0</v>
          </cell>
          <cell r="AI3034">
            <v>0</v>
          </cell>
        </row>
        <row r="3035">
          <cell r="C3035" t="str">
            <v>SL1184400</v>
          </cell>
          <cell r="D3035">
            <v>0</v>
          </cell>
          <cell r="E3035">
            <v>0</v>
          </cell>
          <cell r="F3035">
            <v>0</v>
          </cell>
          <cell r="G3035">
            <v>0</v>
          </cell>
          <cell r="J3035">
            <v>0</v>
          </cell>
          <cell r="K3035">
            <v>0</v>
          </cell>
          <cell r="L3035">
            <v>0</v>
          </cell>
          <cell r="M3035">
            <v>0</v>
          </cell>
          <cell r="N3035">
            <v>0</v>
          </cell>
          <cell r="O3035">
            <v>0</v>
          </cell>
          <cell r="P3035">
            <v>0</v>
          </cell>
          <cell r="Q3035">
            <v>0</v>
          </cell>
          <cell r="R3035">
            <v>0</v>
          </cell>
          <cell r="S3035">
            <v>0</v>
          </cell>
          <cell r="T3035">
            <v>0</v>
          </cell>
          <cell r="U3035">
            <v>0</v>
          </cell>
          <cell r="V3035">
            <v>0</v>
          </cell>
          <cell r="W3035">
            <v>0</v>
          </cell>
          <cell r="X3035">
            <v>0</v>
          </cell>
          <cell r="Y3035">
            <v>0</v>
          </cell>
          <cell r="Z3035">
            <v>0</v>
          </cell>
          <cell r="AA3035">
            <v>0</v>
          </cell>
          <cell r="AB3035">
            <v>0</v>
          </cell>
          <cell r="AC3035">
            <v>0</v>
          </cell>
          <cell r="AD3035">
            <v>0</v>
          </cell>
          <cell r="AE3035">
            <v>0</v>
          </cell>
          <cell r="AF3035">
            <v>0</v>
          </cell>
          <cell r="AG3035">
            <v>0</v>
          </cell>
          <cell r="AH3035">
            <v>0</v>
          </cell>
          <cell r="AI3035">
            <v>0</v>
          </cell>
        </row>
        <row r="3036">
          <cell r="C3036" t="str">
            <v>SL1184500</v>
          </cell>
          <cell r="D3036">
            <v>0</v>
          </cell>
          <cell r="E3036">
            <v>0</v>
          </cell>
          <cell r="F3036">
            <v>0</v>
          </cell>
          <cell r="G3036">
            <v>0</v>
          </cell>
          <cell r="J3036">
            <v>0</v>
          </cell>
          <cell r="K3036">
            <v>0</v>
          </cell>
          <cell r="L3036">
            <v>0</v>
          </cell>
          <cell r="M3036">
            <v>0</v>
          </cell>
          <cell r="N3036">
            <v>0</v>
          </cell>
          <cell r="O3036">
            <v>0</v>
          </cell>
          <cell r="P3036">
            <v>0</v>
          </cell>
          <cell r="Q3036">
            <v>0</v>
          </cell>
          <cell r="R3036">
            <v>0</v>
          </cell>
          <cell r="S3036">
            <v>0</v>
          </cell>
          <cell r="T3036">
            <v>0</v>
          </cell>
          <cell r="U3036">
            <v>0</v>
          </cell>
          <cell r="V3036">
            <v>0</v>
          </cell>
          <cell r="W3036">
            <v>0</v>
          </cell>
          <cell r="X3036">
            <v>0</v>
          </cell>
          <cell r="Y3036">
            <v>0</v>
          </cell>
          <cell r="Z3036">
            <v>0</v>
          </cell>
          <cell r="AA3036">
            <v>0</v>
          </cell>
          <cell r="AB3036">
            <v>0</v>
          </cell>
          <cell r="AC3036">
            <v>0</v>
          </cell>
          <cell r="AD3036">
            <v>0</v>
          </cell>
          <cell r="AE3036">
            <v>0</v>
          </cell>
          <cell r="AF3036">
            <v>0</v>
          </cell>
          <cell r="AG3036">
            <v>0</v>
          </cell>
          <cell r="AH3036">
            <v>0</v>
          </cell>
          <cell r="AI3036">
            <v>0</v>
          </cell>
        </row>
        <row r="3037">
          <cell r="C3037" t="str">
            <v>SL1184600</v>
          </cell>
          <cell r="D3037">
            <v>0</v>
          </cell>
          <cell r="E3037">
            <v>0</v>
          </cell>
          <cell r="F3037">
            <v>0</v>
          </cell>
          <cell r="G3037">
            <v>0</v>
          </cell>
          <cell r="J3037">
            <v>0</v>
          </cell>
          <cell r="K3037">
            <v>0</v>
          </cell>
          <cell r="L3037">
            <v>0</v>
          </cell>
          <cell r="M3037">
            <v>0</v>
          </cell>
          <cell r="N3037">
            <v>0</v>
          </cell>
          <cell r="O3037">
            <v>0</v>
          </cell>
          <cell r="P3037">
            <v>0</v>
          </cell>
          <cell r="Q3037">
            <v>0</v>
          </cell>
          <cell r="R3037">
            <v>0</v>
          </cell>
          <cell r="S3037">
            <v>0</v>
          </cell>
          <cell r="T3037">
            <v>0</v>
          </cell>
          <cell r="U3037">
            <v>0</v>
          </cell>
          <cell r="V3037">
            <v>0</v>
          </cell>
          <cell r="W3037">
            <v>0</v>
          </cell>
          <cell r="X3037">
            <v>0</v>
          </cell>
          <cell r="Y3037">
            <v>0</v>
          </cell>
          <cell r="Z3037">
            <v>0</v>
          </cell>
          <cell r="AA3037">
            <v>0</v>
          </cell>
          <cell r="AB3037">
            <v>0</v>
          </cell>
          <cell r="AC3037">
            <v>0</v>
          </cell>
          <cell r="AD3037">
            <v>0</v>
          </cell>
          <cell r="AE3037">
            <v>0</v>
          </cell>
          <cell r="AF3037">
            <v>0</v>
          </cell>
          <cell r="AG3037">
            <v>0</v>
          </cell>
          <cell r="AH3037">
            <v>0</v>
          </cell>
          <cell r="AI3037">
            <v>0</v>
          </cell>
        </row>
        <row r="3038">
          <cell r="C3038" t="str">
            <v>SL1184700</v>
          </cell>
          <cell r="D3038">
            <v>0</v>
          </cell>
          <cell r="E3038">
            <v>0</v>
          </cell>
          <cell r="F3038">
            <v>0</v>
          </cell>
          <cell r="G3038">
            <v>0</v>
          </cell>
          <cell r="J3038">
            <v>0</v>
          </cell>
          <cell r="K3038">
            <v>0</v>
          </cell>
          <cell r="L3038">
            <v>0</v>
          </cell>
          <cell r="M3038">
            <v>0</v>
          </cell>
          <cell r="N3038">
            <v>0</v>
          </cell>
          <cell r="O3038">
            <v>0</v>
          </cell>
          <cell r="P3038">
            <v>0</v>
          </cell>
          <cell r="Q3038">
            <v>0</v>
          </cell>
          <cell r="R3038">
            <v>0</v>
          </cell>
          <cell r="S3038">
            <v>0</v>
          </cell>
          <cell r="T3038">
            <v>0</v>
          </cell>
          <cell r="U3038">
            <v>0</v>
          </cell>
          <cell r="V3038">
            <v>0</v>
          </cell>
          <cell r="W3038">
            <v>0</v>
          </cell>
          <cell r="X3038">
            <v>0</v>
          </cell>
          <cell r="Y3038">
            <v>0</v>
          </cell>
          <cell r="Z3038">
            <v>0</v>
          </cell>
          <cell r="AA3038">
            <v>0</v>
          </cell>
          <cell r="AB3038">
            <v>0</v>
          </cell>
          <cell r="AC3038">
            <v>0</v>
          </cell>
          <cell r="AD3038">
            <v>0</v>
          </cell>
          <cell r="AE3038">
            <v>0</v>
          </cell>
          <cell r="AF3038">
            <v>0</v>
          </cell>
          <cell r="AG3038">
            <v>0</v>
          </cell>
          <cell r="AH3038">
            <v>0</v>
          </cell>
          <cell r="AI3038">
            <v>0</v>
          </cell>
        </row>
        <row r="3039">
          <cell r="C3039" t="str">
            <v>SL1184800</v>
          </cell>
          <cell r="D3039">
            <v>0</v>
          </cell>
          <cell r="E3039">
            <v>0</v>
          </cell>
          <cell r="F3039">
            <v>0</v>
          </cell>
          <cell r="G3039">
            <v>0</v>
          </cell>
          <cell r="J3039">
            <v>0</v>
          </cell>
          <cell r="K3039">
            <v>0</v>
          </cell>
          <cell r="L3039">
            <v>0</v>
          </cell>
          <cell r="M3039">
            <v>0</v>
          </cell>
          <cell r="N3039">
            <v>0</v>
          </cell>
          <cell r="O3039">
            <v>0</v>
          </cell>
          <cell r="P3039">
            <v>0</v>
          </cell>
          <cell r="Q3039">
            <v>0</v>
          </cell>
          <cell r="R3039">
            <v>0</v>
          </cell>
          <cell r="S3039">
            <v>0</v>
          </cell>
          <cell r="T3039">
            <v>0</v>
          </cell>
          <cell r="U3039">
            <v>0</v>
          </cell>
          <cell r="V3039">
            <v>0</v>
          </cell>
          <cell r="W3039">
            <v>0</v>
          </cell>
          <cell r="X3039">
            <v>0</v>
          </cell>
          <cell r="Y3039">
            <v>0</v>
          </cell>
          <cell r="Z3039">
            <v>0</v>
          </cell>
          <cell r="AA3039">
            <v>0</v>
          </cell>
          <cell r="AB3039">
            <v>0</v>
          </cell>
          <cell r="AC3039">
            <v>0</v>
          </cell>
          <cell r="AD3039">
            <v>0</v>
          </cell>
          <cell r="AE3039">
            <v>0</v>
          </cell>
          <cell r="AF3039">
            <v>0</v>
          </cell>
          <cell r="AG3039">
            <v>0</v>
          </cell>
          <cell r="AH3039">
            <v>0</v>
          </cell>
          <cell r="AI3039">
            <v>0</v>
          </cell>
        </row>
        <row r="3040">
          <cell r="C3040" t="str">
            <v>SL1184900</v>
          </cell>
          <cell r="D3040">
            <v>0</v>
          </cell>
          <cell r="E3040">
            <v>0</v>
          </cell>
          <cell r="F3040">
            <v>0</v>
          </cell>
          <cell r="G3040">
            <v>0</v>
          </cell>
          <cell r="J3040">
            <v>0</v>
          </cell>
          <cell r="K3040">
            <v>0</v>
          </cell>
          <cell r="L3040">
            <v>0</v>
          </cell>
          <cell r="M3040">
            <v>0</v>
          </cell>
          <cell r="N3040">
            <v>0</v>
          </cell>
          <cell r="O3040">
            <v>0</v>
          </cell>
          <cell r="P3040">
            <v>0</v>
          </cell>
          <cell r="Q3040">
            <v>0</v>
          </cell>
          <cell r="R3040">
            <v>0</v>
          </cell>
          <cell r="S3040">
            <v>0</v>
          </cell>
          <cell r="T3040">
            <v>0</v>
          </cell>
          <cell r="U3040">
            <v>0</v>
          </cell>
          <cell r="V3040">
            <v>0</v>
          </cell>
          <cell r="W3040">
            <v>0</v>
          </cell>
          <cell r="X3040">
            <v>0</v>
          </cell>
          <cell r="Y3040">
            <v>0</v>
          </cell>
          <cell r="Z3040">
            <v>0</v>
          </cell>
          <cell r="AA3040">
            <v>0</v>
          </cell>
          <cell r="AB3040">
            <v>0</v>
          </cell>
          <cell r="AC3040">
            <v>0</v>
          </cell>
          <cell r="AD3040">
            <v>0</v>
          </cell>
          <cell r="AE3040">
            <v>0</v>
          </cell>
          <cell r="AF3040">
            <v>0</v>
          </cell>
          <cell r="AG3040">
            <v>0</v>
          </cell>
          <cell r="AH3040">
            <v>0</v>
          </cell>
          <cell r="AI3040">
            <v>0</v>
          </cell>
        </row>
        <row r="3041">
          <cell r="C3041" t="str">
            <v>SL1185000</v>
          </cell>
          <cell r="D3041">
            <v>0</v>
          </cell>
          <cell r="E3041">
            <v>0</v>
          </cell>
          <cell r="F3041">
            <v>0</v>
          </cell>
          <cell r="G3041">
            <v>0</v>
          </cell>
          <cell r="J3041">
            <v>0</v>
          </cell>
          <cell r="K3041">
            <v>0</v>
          </cell>
          <cell r="L3041">
            <v>0</v>
          </cell>
          <cell r="M3041">
            <v>0</v>
          </cell>
          <cell r="N3041">
            <v>0</v>
          </cell>
          <cell r="O3041">
            <v>0</v>
          </cell>
          <cell r="P3041">
            <v>0</v>
          </cell>
          <cell r="Q3041">
            <v>0</v>
          </cell>
          <cell r="R3041">
            <v>0</v>
          </cell>
          <cell r="S3041">
            <v>0</v>
          </cell>
          <cell r="T3041">
            <v>0</v>
          </cell>
          <cell r="U3041">
            <v>0</v>
          </cell>
          <cell r="V3041">
            <v>0</v>
          </cell>
          <cell r="W3041">
            <v>0</v>
          </cell>
          <cell r="X3041">
            <v>0</v>
          </cell>
          <cell r="Y3041">
            <v>0</v>
          </cell>
          <cell r="Z3041">
            <v>0</v>
          </cell>
          <cell r="AA3041">
            <v>0</v>
          </cell>
          <cell r="AB3041">
            <v>0</v>
          </cell>
          <cell r="AC3041">
            <v>0</v>
          </cell>
          <cell r="AD3041">
            <v>0</v>
          </cell>
          <cell r="AE3041">
            <v>0</v>
          </cell>
          <cell r="AF3041">
            <v>0</v>
          </cell>
          <cell r="AG3041">
            <v>0</v>
          </cell>
          <cell r="AH3041">
            <v>0</v>
          </cell>
          <cell r="AI3041">
            <v>0</v>
          </cell>
        </row>
        <row r="3042">
          <cell r="C3042" t="str">
            <v>SL1185100</v>
          </cell>
          <cell r="D3042">
            <v>0</v>
          </cell>
          <cell r="E3042">
            <v>0</v>
          </cell>
          <cell r="F3042">
            <v>0</v>
          </cell>
          <cell r="G3042">
            <v>0</v>
          </cell>
          <cell r="J3042">
            <v>0</v>
          </cell>
          <cell r="K3042">
            <v>0</v>
          </cell>
          <cell r="L3042">
            <v>0</v>
          </cell>
          <cell r="M3042">
            <v>0</v>
          </cell>
          <cell r="N3042">
            <v>0</v>
          </cell>
          <cell r="O3042">
            <v>0</v>
          </cell>
          <cell r="P3042">
            <v>0</v>
          </cell>
          <cell r="Q3042">
            <v>0</v>
          </cell>
          <cell r="R3042">
            <v>0</v>
          </cell>
          <cell r="S3042">
            <v>0</v>
          </cell>
          <cell r="T3042">
            <v>0</v>
          </cell>
          <cell r="U3042">
            <v>0</v>
          </cell>
          <cell r="V3042">
            <v>0</v>
          </cell>
          <cell r="W3042">
            <v>0</v>
          </cell>
          <cell r="X3042">
            <v>0</v>
          </cell>
          <cell r="Y3042">
            <v>0</v>
          </cell>
          <cell r="Z3042">
            <v>0</v>
          </cell>
          <cell r="AA3042">
            <v>0</v>
          </cell>
          <cell r="AB3042">
            <v>0</v>
          </cell>
          <cell r="AC3042">
            <v>0</v>
          </cell>
          <cell r="AD3042">
            <v>0</v>
          </cell>
          <cell r="AE3042">
            <v>0</v>
          </cell>
          <cell r="AF3042">
            <v>0</v>
          </cell>
          <cell r="AG3042">
            <v>0</v>
          </cell>
          <cell r="AH3042">
            <v>0</v>
          </cell>
          <cell r="AI3042">
            <v>0</v>
          </cell>
        </row>
        <row r="3043">
          <cell r="C3043" t="str">
            <v>SL1185200</v>
          </cell>
          <cell r="D3043">
            <v>0</v>
          </cell>
          <cell r="E3043">
            <v>0</v>
          </cell>
          <cell r="F3043">
            <v>0</v>
          </cell>
          <cell r="G3043">
            <v>0</v>
          </cell>
          <cell r="J3043">
            <v>0</v>
          </cell>
          <cell r="K3043">
            <v>0</v>
          </cell>
          <cell r="L3043">
            <v>0</v>
          </cell>
          <cell r="M3043">
            <v>0</v>
          </cell>
          <cell r="N3043">
            <v>0</v>
          </cell>
          <cell r="O3043">
            <v>0</v>
          </cell>
          <cell r="P3043">
            <v>0</v>
          </cell>
          <cell r="Q3043">
            <v>0</v>
          </cell>
          <cell r="R3043">
            <v>0</v>
          </cell>
          <cell r="S3043">
            <v>0</v>
          </cell>
          <cell r="T3043">
            <v>0</v>
          </cell>
          <cell r="U3043">
            <v>0</v>
          </cell>
          <cell r="V3043">
            <v>0</v>
          </cell>
          <cell r="W3043">
            <v>0</v>
          </cell>
          <cell r="X3043">
            <v>0</v>
          </cell>
          <cell r="Y3043">
            <v>0</v>
          </cell>
          <cell r="Z3043">
            <v>0</v>
          </cell>
          <cell r="AA3043">
            <v>0</v>
          </cell>
          <cell r="AB3043">
            <v>0</v>
          </cell>
          <cell r="AC3043">
            <v>0</v>
          </cell>
          <cell r="AD3043">
            <v>0</v>
          </cell>
          <cell r="AE3043">
            <v>0</v>
          </cell>
          <cell r="AF3043">
            <v>0</v>
          </cell>
          <cell r="AG3043">
            <v>0</v>
          </cell>
          <cell r="AH3043">
            <v>0</v>
          </cell>
          <cell r="AI3043">
            <v>0</v>
          </cell>
        </row>
        <row r="3044">
          <cell r="C3044" t="str">
            <v>SL1185300</v>
          </cell>
          <cell r="D3044">
            <v>0</v>
          </cell>
          <cell r="E3044">
            <v>0</v>
          </cell>
          <cell r="F3044">
            <v>0</v>
          </cell>
          <cell r="G3044">
            <v>0</v>
          </cell>
          <cell r="J3044">
            <v>0</v>
          </cell>
          <cell r="K3044">
            <v>0</v>
          </cell>
          <cell r="L3044">
            <v>0</v>
          </cell>
          <cell r="M3044">
            <v>0</v>
          </cell>
          <cell r="N3044">
            <v>0</v>
          </cell>
          <cell r="O3044">
            <v>0</v>
          </cell>
          <cell r="P3044">
            <v>0</v>
          </cell>
          <cell r="Q3044">
            <v>0</v>
          </cell>
          <cell r="R3044">
            <v>0</v>
          </cell>
          <cell r="S3044">
            <v>0</v>
          </cell>
          <cell r="T3044">
            <v>0</v>
          </cell>
          <cell r="U3044">
            <v>0</v>
          </cell>
          <cell r="V3044">
            <v>0</v>
          </cell>
          <cell r="W3044">
            <v>0</v>
          </cell>
          <cell r="X3044">
            <v>0</v>
          </cell>
          <cell r="Y3044">
            <v>0</v>
          </cell>
          <cell r="Z3044">
            <v>0</v>
          </cell>
          <cell r="AA3044">
            <v>0</v>
          </cell>
          <cell r="AB3044">
            <v>0</v>
          </cell>
          <cell r="AC3044">
            <v>0</v>
          </cell>
          <cell r="AD3044">
            <v>0</v>
          </cell>
          <cell r="AE3044">
            <v>0</v>
          </cell>
          <cell r="AF3044">
            <v>0</v>
          </cell>
          <cell r="AG3044">
            <v>0</v>
          </cell>
          <cell r="AH3044">
            <v>0</v>
          </cell>
          <cell r="AI3044">
            <v>0</v>
          </cell>
        </row>
        <row r="3045">
          <cell r="C3045" t="str">
            <v>SL1185400</v>
          </cell>
          <cell r="D3045">
            <v>0</v>
          </cell>
          <cell r="E3045">
            <v>0</v>
          </cell>
          <cell r="F3045">
            <v>0</v>
          </cell>
          <cell r="G3045">
            <v>0</v>
          </cell>
          <cell r="J3045">
            <v>0</v>
          </cell>
          <cell r="K3045">
            <v>0</v>
          </cell>
          <cell r="L3045">
            <v>0</v>
          </cell>
          <cell r="M3045">
            <v>0</v>
          </cell>
          <cell r="N3045">
            <v>0</v>
          </cell>
          <cell r="O3045">
            <v>0</v>
          </cell>
          <cell r="P3045">
            <v>0</v>
          </cell>
          <cell r="Q3045">
            <v>0</v>
          </cell>
          <cell r="R3045">
            <v>0</v>
          </cell>
          <cell r="S3045">
            <v>0</v>
          </cell>
          <cell r="T3045">
            <v>0</v>
          </cell>
          <cell r="U3045">
            <v>0</v>
          </cell>
          <cell r="V3045">
            <v>0</v>
          </cell>
          <cell r="W3045">
            <v>0</v>
          </cell>
          <cell r="X3045">
            <v>0</v>
          </cell>
          <cell r="Y3045">
            <v>0</v>
          </cell>
          <cell r="Z3045">
            <v>0</v>
          </cell>
          <cell r="AA3045">
            <v>0</v>
          </cell>
          <cell r="AB3045">
            <v>0</v>
          </cell>
          <cell r="AC3045">
            <v>0</v>
          </cell>
          <cell r="AD3045">
            <v>0</v>
          </cell>
          <cell r="AE3045">
            <v>0</v>
          </cell>
          <cell r="AF3045">
            <v>0</v>
          </cell>
          <cell r="AG3045">
            <v>0</v>
          </cell>
          <cell r="AH3045">
            <v>0</v>
          </cell>
          <cell r="AI3045">
            <v>0</v>
          </cell>
        </row>
        <row r="3046">
          <cell r="C3046" t="str">
            <v>SL1185500</v>
          </cell>
          <cell r="D3046">
            <v>0</v>
          </cell>
          <cell r="E3046">
            <v>0</v>
          </cell>
          <cell r="F3046">
            <v>0</v>
          </cell>
          <cell r="G3046">
            <v>0</v>
          </cell>
          <cell r="J3046">
            <v>0</v>
          </cell>
          <cell r="K3046">
            <v>0</v>
          </cell>
          <cell r="L3046">
            <v>0</v>
          </cell>
          <cell r="M3046">
            <v>0</v>
          </cell>
          <cell r="N3046">
            <v>0</v>
          </cell>
          <cell r="O3046">
            <v>0</v>
          </cell>
          <cell r="P3046">
            <v>0</v>
          </cell>
          <cell r="Q3046">
            <v>0</v>
          </cell>
          <cell r="R3046">
            <v>0</v>
          </cell>
          <cell r="S3046">
            <v>0</v>
          </cell>
          <cell r="T3046">
            <v>0</v>
          </cell>
          <cell r="U3046">
            <v>0</v>
          </cell>
          <cell r="V3046">
            <v>0</v>
          </cell>
          <cell r="W3046">
            <v>0</v>
          </cell>
          <cell r="X3046">
            <v>0</v>
          </cell>
          <cell r="Y3046">
            <v>0</v>
          </cell>
          <cell r="Z3046">
            <v>0</v>
          </cell>
          <cell r="AA3046">
            <v>0</v>
          </cell>
          <cell r="AB3046">
            <v>0</v>
          </cell>
          <cell r="AC3046">
            <v>0</v>
          </cell>
          <cell r="AD3046">
            <v>0</v>
          </cell>
          <cell r="AE3046">
            <v>0</v>
          </cell>
          <cell r="AF3046">
            <v>0</v>
          </cell>
          <cell r="AG3046">
            <v>0</v>
          </cell>
          <cell r="AH3046">
            <v>0</v>
          </cell>
          <cell r="AI3046">
            <v>0</v>
          </cell>
        </row>
        <row r="3047">
          <cell r="C3047" t="str">
            <v>SL1185600</v>
          </cell>
          <cell r="D3047">
            <v>0</v>
          </cell>
          <cell r="E3047">
            <v>0</v>
          </cell>
          <cell r="F3047">
            <v>0</v>
          </cell>
          <cell r="G3047">
            <v>0</v>
          </cell>
          <cell r="J3047">
            <v>0</v>
          </cell>
          <cell r="K3047">
            <v>0</v>
          </cell>
          <cell r="L3047">
            <v>0</v>
          </cell>
          <cell r="M3047">
            <v>0</v>
          </cell>
          <cell r="N3047">
            <v>0</v>
          </cell>
          <cell r="O3047">
            <v>0</v>
          </cell>
          <cell r="P3047">
            <v>0</v>
          </cell>
          <cell r="Q3047">
            <v>0</v>
          </cell>
          <cell r="R3047">
            <v>0</v>
          </cell>
          <cell r="S3047">
            <v>0</v>
          </cell>
          <cell r="T3047">
            <v>0</v>
          </cell>
          <cell r="U3047">
            <v>0</v>
          </cell>
          <cell r="V3047">
            <v>0</v>
          </cell>
          <cell r="W3047">
            <v>0</v>
          </cell>
          <cell r="X3047">
            <v>0</v>
          </cell>
          <cell r="Y3047">
            <v>0</v>
          </cell>
          <cell r="Z3047">
            <v>0</v>
          </cell>
          <cell r="AA3047">
            <v>0</v>
          </cell>
          <cell r="AB3047">
            <v>0</v>
          </cell>
          <cell r="AC3047">
            <v>0</v>
          </cell>
          <cell r="AD3047">
            <v>0</v>
          </cell>
          <cell r="AE3047">
            <v>0</v>
          </cell>
          <cell r="AF3047">
            <v>0</v>
          </cell>
          <cell r="AG3047">
            <v>0</v>
          </cell>
          <cell r="AH3047">
            <v>0</v>
          </cell>
          <cell r="AI3047">
            <v>0</v>
          </cell>
        </row>
        <row r="3048">
          <cell r="C3048" t="str">
            <v>SL1185700</v>
          </cell>
          <cell r="D3048">
            <v>0</v>
          </cell>
          <cell r="E3048">
            <v>0</v>
          </cell>
          <cell r="F3048">
            <v>0</v>
          </cell>
          <cell r="G3048">
            <v>0</v>
          </cell>
          <cell r="J3048">
            <v>0</v>
          </cell>
          <cell r="K3048">
            <v>0</v>
          </cell>
          <cell r="L3048">
            <v>0</v>
          </cell>
          <cell r="M3048">
            <v>0</v>
          </cell>
          <cell r="N3048">
            <v>0</v>
          </cell>
          <cell r="O3048">
            <v>0</v>
          </cell>
          <cell r="P3048">
            <v>0</v>
          </cell>
          <cell r="Q3048">
            <v>0</v>
          </cell>
          <cell r="R3048">
            <v>0</v>
          </cell>
          <cell r="S3048">
            <v>0</v>
          </cell>
          <cell r="T3048">
            <v>0</v>
          </cell>
          <cell r="U3048">
            <v>0</v>
          </cell>
          <cell r="V3048">
            <v>0</v>
          </cell>
          <cell r="W3048">
            <v>0</v>
          </cell>
          <cell r="X3048">
            <v>0</v>
          </cell>
          <cell r="Y3048">
            <v>0</v>
          </cell>
          <cell r="Z3048">
            <v>0</v>
          </cell>
          <cell r="AA3048">
            <v>0</v>
          </cell>
          <cell r="AB3048">
            <v>0</v>
          </cell>
          <cell r="AC3048">
            <v>0</v>
          </cell>
          <cell r="AD3048">
            <v>0</v>
          </cell>
          <cell r="AE3048">
            <v>0</v>
          </cell>
          <cell r="AF3048">
            <v>0</v>
          </cell>
          <cell r="AG3048">
            <v>0</v>
          </cell>
          <cell r="AH3048">
            <v>0</v>
          </cell>
          <cell r="AI3048">
            <v>0</v>
          </cell>
        </row>
        <row r="3049">
          <cell r="C3049" t="str">
            <v>SL1185800</v>
          </cell>
          <cell r="D3049">
            <v>0</v>
          </cell>
          <cell r="E3049">
            <v>0</v>
          </cell>
          <cell r="F3049">
            <v>0</v>
          </cell>
          <cell r="G3049">
            <v>0</v>
          </cell>
          <cell r="J3049">
            <v>0</v>
          </cell>
          <cell r="K3049">
            <v>0</v>
          </cell>
          <cell r="L3049">
            <v>0</v>
          </cell>
          <cell r="M3049">
            <v>0</v>
          </cell>
          <cell r="N3049">
            <v>0</v>
          </cell>
          <cell r="O3049">
            <v>0</v>
          </cell>
          <cell r="P3049">
            <v>0</v>
          </cell>
          <cell r="Q3049">
            <v>0</v>
          </cell>
          <cell r="R3049">
            <v>0</v>
          </cell>
          <cell r="S3049">
            <v>0</v>
          </cell>
          <cell r="T3049">
            <v>0</v>
          </cell>
          <cell r="U3049">
            <v>0</v>
          </cell>
          <cell r="V3049">
            <v>0</v>
          </cell>
          <cell r="W3049">
            <v>0</v>
          </cell>
          <cell r="X3049">
            <v>0</v>
          </cell>
          <cell r="Y3049">
            <v>0</v>
          </cell>
          <cell r="Z3049">
            <v>0</v>
          </cell>
          <cell r="AA3049">
            <v>0</v>
          </cell>
          <cell r="AB3049">
            <v>0</v>
          </cell>
          <cell r="AC3049">
            <v>0</v>
          </cell>
          <cell r="AD3049">
            <v>0</v>
          </cell>
          <cell r="AE3049">
            <v>0</v>
          </cell>
          <cell r="AF3049">
            <v>0</v>
          </cell>
          <cell r="AG3049">
            <v>0</v>
          </cell>
          <cell r="AH3049">
            <v>0</v>
          </cell>
          <cell r="AI3049">
            <v>0</v>
          </cell>
        </row>
        <row r="3050">
          <cell r="C3050" t="str">
            <v>SL1185900</v>
          </cell>
          <cell r="D3050">
            <v>0</v>
          </cell>
          <cell r="E3050">
            <v>0</v>
          </cell>
          <cell r="F3050">
            <v>0</v>
          </cell>
          <cell r="G3050">
            <v>0</v>
          </cell>
          <cell r="J3050">
            <v>0</v>
          </cell>
          <cell r="K3050">
            <v>0</v>
          </cell>
          <cell r="L3050">
            <v>0</v>
          </cell>
          <cell r="M3050">
            <v>0</v>
          </cell>
          <cell r="N3050">
            <v>0</v>
          </cell>
          <cell r="O3050">
            <v>0</v>
          </cell>
          <cell r="P3050">
            <v>0</v>
          </cell>
          <cell r="Q3050">
            <v>0</v>
          </cell>
          <cell r="R3050">
            <v>0</v>
          </cell>
          <cell r="S3050">
            <v>0</v>
          </cell>
          <cell r="T3050">
            <v>0</v>
          </cell>
          <cell r="U3050">
            <v>0</v>
          </cell>
          <cell r="V3050">
            <v>0</v>
          </cell>
          <cell r="W3050">
            <v>0</v>
          </cell>
          <cell r="X3050">
            <v>0</v>
          </cell>
          <cell r="Y3050">
            <v>0</v>
          </cell>
          <cell r="Z3050">
            <v>0</v>
          </cell>
          <cell r="AA3050">
            <v>0</v>
          </cell>
          <cell r="AB3050">
            <v>0</v>
          </cell>
          <cell r="AC3050">
            <v>0</v>
          </cell>
          <cell r="AD3050">
            <v>0</v>
          </cell>
          <cell r="AE3050">
            <v>0</v>
          </cell>
          <cell r="AF3050">
            <v>0</v>
          </cell>
          <cell r="AG3050">
            <v>0</v>
          </cell>
          <cell r="AH3050">
            <v>0</v>
          </cell>
          <cell r="AI3050">
            <v>0</v>
          </cell>
        </row>
        <row r="3051">
          <cell r="C3051" t="str">
            <v>SL1186000</v>
          </cell>
          <cell r="D3051">
            <v>0</v>
          </cell>
          <cell r="E3051">
            <v>0</v>
          </cell>
          <cell r="F3051">
            <v>0</v>
          </cell>
          <cell r="G3051">
            <v>0</v>
          </cell>
          <cell r="J3051">
            <v>0</v>
          </cell>
          <cell r="K3051">
            <v>0</v>
          </cell>
          <cell r="L3051">
            <v>0</v>
          </cell>
          <cell r="M3051">
            <v>0</v>
          </cell>
          <cell r="N3051">
            <v>0</v>
          </cell>
          <cell r="O3051">
            <v>0</v>
          </cell>
          <cell r="P3051">
            <v>0</v>
          </cell>
          <cell r="Q3051">
            <v>0</v>
          </cell>
          <cell r="R3051">
            <v>0</v>
          </cell>
          <cell r="S3051">
            <v>0</v>
          </cell>
          <cell r="T3051">
            <v>0</v>
          </cell>
          <cell r="U3051">
            <v>0</v>
          </cell>
          <cell r="V3051">
            <v>0</v>
          </cell>
          <cell r="W3051">
            <v>0</v>
          </cell>
          <cell r="X3051">
            <v>0</v>
          </cell>
          <cell r="Y3051">
            <v>0</v>
          </cell>
          <cell r="Z3051">
            <v>0</v>
          </cell>
          <cell r="AA3051">
            <v>0</v>
          </cell>
          <cell r="AB3051">
            <v>0</v>
          </cell>
          <cell r="AC3051">
            <v>0</v>
          </cell>
          <cell r="AD3051">
            <v>0</v>
          </cell>
          <cell r="AE3051">
            <v>0</v>
          </cell>
          <cell r="AF3051">
            <v>0</v>
          </cell>
          <cell r="AG3051">
            <v>0</v>
          </cell>
          <cell r="AH3051">
            <v>0</v>
          </cell>
          <cell r="AI3051">
            <v>0</v>
          </cell>
        </row>
        <row r="3052">
          <cell r="C3052" t="str">
            <v>SL1186100</v>
          </cell>
          <cell r="D3052">
            <v>0</v>
          </cell>
          <cell r="E3052">
            <v>0</v>
          </cell>
          <cell r="F3052">
            <v>0</v>
          </cell>
          <cell r="G3052">
            <v>0</v>
          </cell>
          <cell r="J3052">
            <v>0</v>
          </cell>
          <cell r="K3052">
            <v>0</v>
          </cell>
          <cell r="L3052">
            <v>0</v>
          </cell>
          <cell r="M3052">
            <v>0</v>
          </cell>
          <cell r="N3052">
            <v>0</v>
          </cell>
          <cell r="O3052">
            <v>0</v>
          </cell>
          <cell r="P3052">
            <v>0</v>
          </cell>
          <cell r="Q3052">
            <v>0</v>
          </cell>
          <cell r="R3052">
            <v>0</v>
          </cell>
          <cell r="S3052">
            <v>0</v>
          </cell>
          <cell r="T3052">
            <v>0</v>
          </cell>
          <cell r="U3052">
            <v>0</v>
          </cell>
          <cell r="V3052">
            <v>0</v>
          </cell>
          <cell r="W3052">
            <v>0</v>
          </cell>
          <cell r="X3052">
            <v>0</v>
          </cell>
          <cell r="Y3052">
            <v>0</v>
          </cell>
          <cell r="Z3052">
            <v>0</v>
          </cell>
          <cell r="AA3052">
            <v>0</v>
          </cell>
          <cell r="AB3052">
            <v>0</v>
          </cell>
          <cell r="AC3052">
            <v>0</v>
          </cell>
          <cell r="AD3052">
            <v>0</v>
          </cell>
          <cell r="AE3052">
            <v>0</v>
          </cell>
          <cell r="AF3052">
            <v>0</v>
          </cell>
          <cell r="AG3052">
            <v>0</v>
          </cell>
          <cell r="AH3052">
            <v>0</v>
          </cell>
          <cell r="AI3052">
            <v>0</v>
          </cell>
        </row>
        <row r="3053">
          <cell r="C3053" t="str">
            <v>SL1186200</v>
          </cell>
          <cell r="D3053">
            <v>0</v>
          </cell>
          <cell r="E3053">
            <v>0</v>
          </cell>
          <cell r="F3053">
            <v>0</v>
          </cell>
          <cell r="G3053">
            <v>0</v>
          </cell>
          <cell r="J3053">
            <v>0</v>
          </cell>
          <cell r="K3053">
            <v>0</v>
          </cell>
          <cell r="L3053">
            <v>0</v>
          </cell>
          <cell r="M3053">
            <v>0</v>
          </cell>
          <cell r="N3053">
            <v>0</v>
          </cell>
          <cell r="O3053">
            <v>0</v>
          </cell>
          <cell r="P3053">
            <v>0</v>
          </cell>
          <cell r="Q3053">
            <v>0</v>
          </cell>
          <cell r="R3053">
            <v>0</v>
          </cell>
          <cell r="S3053">
            <v>0</v>
          </cell>
          <cell r="T3053">
            <v>0</v>
          </cell>
          <cell r="U3053">
            <v>0</v>
          </cell>
          <cell r="V3053">
            <v>0</v>
          </cell>
          <cell r="W3053">
            <v>0</v>
          </cell>
          <cell r="X3053">
            <v>0</v>
          </cell>
          <cell r="Y3053">
            <v>0</v>
          </cell>
          <cell r="Z3053">
            <v>0</v>
          </cell>
          <cell r="AA3053">
            <v>0</v>
          </cell>
          <cell r="AB3053">
            <v>0</v>
          </cell>
          <cell r="AC3053">
            <v>0</v>
          </cell>
          <cell r="AD3053">
            <v>0</v>
          </cell>
          <cell r="AE3053">
            <v>0</v>
          </cell>
          <cell r="AF3053">
            <v>0</v>
          </cell>
          <cell r="AG3053">
            <v>0</v>
          </cell>
          <cell r="AH3053">
            <v>0</v>
          </cell>
          <cell r="AI3053">
            <v>0</v>
          </cell>
        </row>
        <row r="3054">
          <cell r="C3054" t="str">
            <v>SL1186300</v>
          </cell>
          <cell r="D3054">
            <v>0</v>
          </cell>
          <cell r="E3054">
            <v>0</v>
          </cell>
          <cell r="F3054">
            <v>0</v>
          </cell>
          <cell r="G3054">
            <v>0</v>
          </cell>
          <cell r="J3054">
            <v>0</v>
          </cell>
          <cell r="K3054">
            <v>0</v>
          </cell>
          <cell r="L3054">
            <v>0</v>
          </cell>
          <cell r="M3054">
            <v>0</v>
          </cell>
          <cell r="N3054">
            <v>0</v>
          </cell>
          <cell r="O3054">
            <v>0</v>
          </cell>
          <cell r="P3054">
            <v>0</v>
          </cell>
          <cell r="Q3054">
            <v>0</v>
          </cell>
          <cell r="R3054">
            <v>0</v>
          </cell>
          <cell r="S3054">
            <v>0</v>
          </cell>
          <cell r="T3054">
            <v>0</v>
          </cell>
          <cell r="U3054">
            <v>0</v>
          </cell>
          <cell r="V3054">
            <v>0</v>
          </cell>
          <cell r="W3054">
            <v>0</v>
          </cell>
          <cell r="X3054">
            <v>0</v>
          </cell>
          <cell r="Y3054">
            <v>0</v>
          </cell>
          <cell r="Z3054">
            <v>0</v>
          </cell>
          <cell r="AA3054">
            <v>0</v>
          </cell>
          <cell r="AB3054">
            <v>0</v>
          </cell>
          <cell r="AC3054">
            <v>0</v>
          </cell>
          <cell r="AD3054">
            <v>0</v>
          </cell>
          <cell r="AE3054">
            <v>0</v>
          </cell>
          <cell r="AF3054">
            <v>0</v>
          </cell>
          <cell r="AG3054">
            <v>0</v>
          </cell>
          <cell r="AH3054">
            <v>0</v>
          </cell>
          <cell r="AI3054">
            <v>0</v>
          </cell>
        </row>
        <row r="3055">
          <cell r="C3055" t="str">
            <v>SL1186400</v>
          </cell>
          <cell r="D3055">
            <v>0</v>
          </cell>
          <cell r="E3055">
            <v>0</v>
          </cell>
          <cell r="F3055">
            <v>0</v>
          </cell>
          <cell r="G3055">
            <v>0</v>
          </cell>
          <cell r="J3055">
            <v>0</v>
          </cell>
          <cell r="K3055">
            <v>0</v>
          </cell>
          <cell r="L3055">
            <v>0</v>
          </cell>
          <cell r="M3055">
            <v>0</v>
          </cell>
          <cell r="N3055">
            <v>0</v>
          </cell>
          <cell r="O3055">
            <v>0</v>
          </cell>
          <cell r="P3055">
            <v>0</v>
          </cell>
          <cell r="Q3055">
            <v>0</v>
          </cell>
          <cell r="R3055">
            <v>0</v>
          </cell>
          <cell r="S3055">
            <v>0</v>
          </cell>
          <cell r="T3055">
            <v>0</v>
          </cell>
          <cell r="U3055">
            <v>0</v>
          </cell>
          <cell r="V3055">
            <v>0</v>
          </cell>
          <cell r="W3055">
            <v>0</v>
          </cell>
          <cell r="X3055">
            <v>0</v>
          </cell>
          <cell r="Y3055">
            <v>0</v>
          </cell>
          <cell r="Z3055">
            <v>0</v>
          </cell>
          <cell r="AA3055">
            <v>0</v>
          </cell>
          <cell r="AB3055">
            <v>0</v>
          </cell>
          <cell r="AC3055">
            <v>0</v>
          </cell>
          <cell r="AD3055">
            <v>0</v>
          </cell>
          <cell r="AE3055">
            <v>0</v>
          </cell>
          <cell r="AF3055">
            <v>0</v>
          </cell>
          <cell r="AG3055">
            <v>0</v>
          </cell>
          <cell r="AH3055">
            <v>0</v>
          </cell>
          <cell r="AI3055">
            <v>0</v>
          </cell>
        </row>
        <row r="3056">
          <cell r="C3056" t="str">
            <v>SL1186500</v>
          </cell>
          <cell r="D3056">
            <v>0</v>
          </cell>
          <cell r="E3056">
            <v>0</v>
          </cell>
          <cell r="F3056">
            <v>0</v>
          </cell>
          <cell r="G3056">
            <v>0</v>
          </cell>
          <cell r="J3056">
            <v>0</v>
          </cell>
          <cell r="K3056">
            <v>0</v>
          </cell>
          <cell r="L3056">
            <v>0</v>
          </cell>
          <cell r="M3056">
            <v>0</v>
          </cell>
          <cell r="N3056">
            <v>0</v>
          </cell>
          <cell r="O3056">
            <v>0</v>
          </cell>
          <cell r="P3056">
            <v>0</v>
          </cell>
          <cell r="Q3056">
            <v>0</v>
          </cell>
          <cell r="R3056">
            <v>0</v>
          </cell>
          <cell r="S3056">
            <v>0</v>
          </cell>
          <cell r="T3056">
            <v>0</v>
          </cell>
          <cell r="U3056">
            <v>0</v>
          </cell>
          <cell r="V3056">
            <v>0</v>
          </cell>
          <cell r="W3056">
            <v>0</v>
          </cell>
          <cell r="X3056">
            <v>0</v>
          </cell>
          <cell r="Y3056">
            <v>0</v>
          </cell>
          <cell r="Z3056">
            <v>0</v>
          </cell>
          <cell r="AA3056">
            <v>0</v>
          </cell>
          <cell r="AB3056">
            <v>0</v>
          </cell>
          <cell r="AC3056">
            <v>0</v>
          </cell>
          <cell r="AD3056">
            <v>0</v>
          </cell>
          <cell r="AE3056">
            <v>0</v>
          </cell>
          <cell r="AF3056">
            <v>0</v>
          </cell>
          <cell r="AG3056">
            <v>0</v>
          </cell>
          <cell r="AH3056">
            <v>0</v>
          </cell>
          <cell r="AI3056">
            <v>0</v>
          </cell>
        </row>
        <row r="3057">
          <cell r="C3057" t="str">
            <v>SL1186600</v>
          </cell>
          <cell r="D3057">
            <v>0</v>
          </cell>
          <cell r="E3057">
            <v>0</v>
          </cell>
          <cell r="F3057">
            <v>0</v>
          </cell>
          <cell r="G3057">
            <v>0</v>
          </cell>
          <cell r="J3057">
            <v>0</v>
          </cell>
          <cell r="K3057">
            <v>0</v>
          </cell>
          <cell r="L3057">
            <v>0</v>
          </cell>
          <cell r="M3057">
            <v>0</v>
          </cell>
          <cell r="N3057">
            <v>0</v>
          </cell>
          <cell r="O3057">
            <v>0</v>
          </cell>
          <cell r="P3057">
            <v>0</v>
          </cell>
          <cell r="Q3057">
            <v>0</v>
          </cell>
          <cell r="R3057">
            <v>0</v>
          </cell>
          <cell r="S3057">
            <v>0</v>
          </cell>
          <cell r="T3057">
            <v>0</v>
          </cell>
          <cell r="U3057">
            <v>0</v>
          </cell>
          <cell r="V3057">
            <v>0</v>
          </cell>
          <cell r="W3057">
            <v>0</v>
          </cell>
          <cell r="X3057">
            <v>0</v>
          </cell>
          <cell r="Y3057">
            <v>0</v>
          </cell>
          <cell r="Z3057">
            <v>0</v>
          </cell>
          <cell r="AA3057">
            <v>0</v>
          </cell>
          <cell r="AB3057">
            <v>0</v>
          </cell>
          <cell r="AC3057">
            <v>0</v>
          </cell>
          <cell r="AD3057">
            <v>0</v>
          </cell>
          <cell r="AE3057">
            <v>0</v>
          </cell>
          <cell r="AF3057">
            <v>0</v>
          </cell>
          <cell r="AG3057">
            <v>0</v>
          </cell>
          <cell r="AH3057">
            <v>0</v>
          </cell>
          <cell r="AI3057">
            <v>0</v>
          </cell>
        </row>
        <row r="3058">
          <cell r="C3058" t="str">
            <v>SL1186700</v>
          </cell>
          <cell r="D3058">
            <v>0</v>
          </cell>
          <cell r="E3058">
            <v>0</v>
          </cell>
          <cell r="F3058">
            <v>0</v>
          </cell>
          <cell r="G3058">
            <v>0</v>
          </cell>
          <cell r="J3058">
            <v>0</v>
          </cell>
          <cell r="K3058">
            <v>0</v>
          </cell>
          <cell r="L3058">
            <v>0</v>
          </cell>
          <cell r="M3058">
            <v>0</v>
          </cell>
          <cell r="N3058">
            <v>0</v>
          </cell>
          <cell r="O3058">
            <v>0</v>
          </cell>
          <cell r="P3058">
            <v>0</v>
          </cell>
          <cell r="Q3058">
            <v>0</v>
          </cell>
          <cell r="R3058">
            <v>0</v>
          </cell>
          <cell r="S3058">
            <v>0</v>
          </cell>
          <cell r="T3058">
            <v>0</v>
          </cell>
          <cell r="U3058">
            <v>0</v>
          </cell>
          <cell r="V3058">
            <v>0</v>
          </cell>
          <cell r="W3058">
            <v>0</v>
          </cell>
          <cell r="X3058">
            <v>0</v>
          </cell>
          <cell r="Y3058">
            <v>0</v>
          </cell>
          <cell r="Z3058">
            <v>0</v>
          </cell>
          <cell r="AA3058">
            <v>0</v>
          </cell>
          <cell r="AB3058">
            <v>0</v>
          </cell>
          <cell r="AC3058">
            <v>0</v>
          </cell>
          <cell r="AD3058">
            <v>0</v>
          </cell>
          <cell r="AE3058">
            <v>0</v>
          </cell>
          <cell r="AF3058">
            <v>0</v>
          </cell>
          <cell r="AG3058">
            <v>0</v>
          </cell>
          <cell r="AH3058">
            <v>0</v>
          </cell>
          <cell r="AI3058">
            <v>0</v>
          </cell>
        </row>
        <row r="3059">
          <cell r="C3059" t="str">
            <v>SL1186800</v>
          </cell>
          <cell r="D3059">
            <v>0</v>
          </cell>
          <cell r="E3059">
            <v>0</v>
          </cell>
          <cell r="F3059">
            <v>0</v>
          </cell>
          <cell r="G3059">
            <v>0</v>
          </cell>
          <cell r="J3059">
            <v>0</v>
          </cell>
          <cell r="K3059">
            <v>0</v>
          </cell>
          <cell r="L3059">
            <v>0</v>
          </cell>
          <cell r="M3059">
            <v>0</v>
          </cell>
          <cell r="N3059">
            <v>0</v>
          </cell>
          <cell r="O3059">
            <v>0</v>
          </cell>
          <cell r="P3059">
            <v>0</v>
          </cell>
          <cell r="Q3059">
            <v>0</v>
          </cell>
          <cell r="R3059">
            <v>0</v>
          </cell>
          <cell r="S3059">
            <v>0</v>
          </cell>
          <cell r="T3059">
            <v>0</v>
          </cell>
          <cell r="U3059">
            <v>0</v>
          </cell>
          <cell r="V3059">
            <v>0</v>
          </cell>
          <cell r="W3059">
            <v>0</v>
          </cell>
          <cell r="X3059">
            <v>0</v>
          </cell>
          <cell r="Y3059">
            <v>0</v>
          </cell>
          <cell r="Z3059">
            <v>0</v>
          </cell>
          <cell r="AA3059">
            <v>0</v>
          </cell>
          <cell r="AB3059">
            <v>0</v>
          </cell>
          <cell r="AC3059">
            <v>0</v>
          </cell>
          <cell r="AD3059">
            <v>0</v>
          </cell>
          <cell r="AE3059">
            <v>0</v>
          </cell>
          <cell r="AF3059">
            <v>0</v>
          </cell>
          <cell r="AG3059">
            <v>0</v>
          </cell>
          <cell r="AH3059">
            <v>0</v>
          </cell>
          <cell r="AI3059">
            <v>0</v>
          </cell>
        </row>
        <row r="3060">
          <cell r="C3060" t="str">
            <v>SL1186900</v>
          </cell>
          <cell r="D3060">
            <v>0</v>
          </cell>
          <cell r="E3060">
            <v>0</v>
          </cell>
          <cell r="F3060">
            <v>0</v>
          </cell>
          <cell r="G3060">
            <v>0</v>
          </cell>
          <cell r="J3060">
            <v>0</v>
          </cell>
          <cell r="K3060">
            <v>0</v>
          </cell>
          <cell r="L3060">
            <v>0</v>
          </cell>
          <cell r="M3060">
            <v>0</v>
          </cell>
          <cell r="N3060">
            <v>0</v>
          </cell>
          <cell r="O3060">
            <v>0</v>
          </cell>
          <cell r="P3060">
            <v>0</v>
          </cell>
          <cell r="Q3060">
            <v>0</v>
          </cell>
          <cell r="R3060">
            <v>0</v>
          </cell>
          <cell r="S3060">
            <v>0</v>
          </cell>
          <cell r="T3060">
            <v>0</v>
          </cell>
          <cell r="U3060">
            <v>0</v>
          </cell>
          <cell r="V3060">
            <v>0</v>
          </cell>
          <cell r="W3060">
            <v>0</v>
          </cell>
          <cell r="X3060">
            <v>0</v>
          </cell>
          <cell r="Y3060">
            <v>0</v>
          </cell>
          <cell r="Z3060">
            <v>0</v>
          </cell>
          <cell r="AA3060">
            <v>0</v>
          </cell>
          <cell r="AB3060">
            <v>0</v>
          </cell>
          <cell r="AC3060">
            <v>0</v>
          </cell>
          <cell r="AD3060">
            <v>0</v>
          </cell>
          <cell r="AE3060">
            <v>0</v>
          </cell>
          <cell r="AF3060">
            <v>0</v>
          </cell>
          <cell r="AG3060">
            <v>0</v>
          </cell>
          <cell r="AH3060">
            <v>0</v>
          </cell>
          <cell r="AI3060">
            <v>0</v>
          </cell>
        </row>
        <row r="3061">
          <cell r="C3061" t="str">
            <v>SL1187000</v>
          </cell>
          <cell r="D3061">
            <v>0</v>
          </cell>
          <cell r="E3061">
            <v>0</v>
          </cell>
          <cell r="F3061">
            <v>0</v>
          </cell>
          <cell r="G3061">
            <v>0</v>
          </cell>
          <cell r="J3061">
            <v>0</v>
          </cell>
          <cell r="K3061">
            <v>0</v>
          </cell>
          <cell r="L3061">
            <v>0</v>
          </cell>
          <cell r="M3061">
            <v>0</v>
          </cell>
          <cell r="N3061">
            <v>0</v>
          </cell>
          <cell r="O3061">
            <v>0</v>
          </cell>
          <cell r="P3061">
            <v>0</v>
          </cell>
          <cell r="Q3061">
            <v>0</v>
          </cell>
          <cell r="R3061">
            <v>0</v>
          </cell>
          <cell r="S3061">
            <v>0</v>
          </cell>
          <cell r="T3061">
            <v>0</v>
          </cell>
          <cell r="U3061">
            <v>0</v>
          </cell>
          <cell r="V3061">
            <v>0</v>
          </cell>
          <cell r="W3061">
            <v>0</v>
          </cell>
          <cell r="X3061">
            <v>0</v>
          </cell>
          <cell r="Y3061">
            <v>0</v>
          </cell>
          <cell r="Z3061">
            <v>0</v>
          </cell>
          <cell r="AA3061">
            <v>0</v>
          </cell>
          <cell r="AB3061">
            <v>0</v>
          </cell>
          <cell r="AC3061">
            <v>0</v>
          </cell>
          <cell r="AD3061">
            <v>0</v>
          </cell>
          <cell r="AE3061">
            <v>0</v>
          </cell>
          <cell r="AF3061">
            <v>0</v>
          </cell>
          <cell r="AG3061">
            <v>0</v>
          </cell>
          <cell r="AH3061">
            <v>0</v>
          </cell>
          <cell r="AI3061">
            <v>0</v>
          </cell>
        </row>
        <row r="3062">
          <cell r="C3062" t="str">
            <v>SL1187100</v>
          </cell>
          <cell r="D3062">
            <v>0</v>
          </cell>
          <cell r="E3062">
            <v>0</v>
          </cell>
          <cell r="F3062">
            <v>0</v>
          </cell>
          <cell r="G3062">
            <v>0</v>
          </cell>
          <cell r="J3062">
            <v>0</v>
          </cell>
          <cell r="K3062">
            <v>0</v>
          </cell>
          <cell r="L3062">
            <v>0</v>
          </cell>
          <cell r="M3062">
            <v>0</v>
          </cell>
          <cell r="N3062">
            <v>0</v>
          </cell>
          <cell r="O3062">
            <v>0</v>
          </cell>
          <cell r="P3062">
            <v>0</v>
          </cell>
          <cell r="Q3062">
            <v>0</v>
          </cell>
          <cell r="R3062">
            <v>0</v>
          </cell>
          <cell r="S3062">
            <v>0</v>
          </cell>
          <cell r="T3062">
            <v>0</v>
          </cell>
          <cell r="U3062">
            <v>0</v>
          </cell>
          <cell r="V3062">
            <v>0</v>
          </cell>
          <cell r="W3062">
            <v>0</v>
          </cell>
          <cell r="X3062">
            <v>0</v>
          </cell>
          <cell r="Y3062">
            <v>0</v>
          </cell>
          <cell r="Z3062">
            <v>0</v>
          </cell>
          <cell r="AA3062">
            <v>0</v>
          </cell>
          <cell r="AB3062">
            <v>0</v>
          </cell>
          <cell r="AC3062">
            <v>0</v>
          </cell>
          <cell r="AD3062">
            <v>0</v>
          </cell>
          <cell r="AE3062">
            <v>0</v>
          </cell>
          <cell r="AF3062">
            <v>0</v>
          </cell>
          <cell r="AG3062">
            <v>0</v>
          </cell>
          <cell r="AH3062">
            <v>0</v>
          </cell>
          <cell r="AI3062">
            <v>0</v>
          </cell>
        </row>
        <row r="3063">
          <cell r="C3063" t="str">
            <v>SL1187200</v>
          </cell>
          <cell r="D3063">
            <v>0</v>
          </cell>
          <cell r="E3063">
            <v>0</v>
          </cell>
          <cell r="F3063">
            <v>0</v>
          </cell>
          <cell r="G3063">
            <v>0</v>
          </cell>
          <cell r="J3063">
            <v>0</v>
          </cell>
          <cell r="K3063">
            <v>0</v>
          </cell>
          <cell r="L3063">
            <v>0</v>
          </cell>
          <cell r="M3063">
            <v>0</v>
          </cell>
          <cell r="N3063">
            <v>0</v>
          </cell>
          <cell r="O3063">
            <v>0</v>
          </cell>
          <cell r="P3063">
            <v>0</v>
          </cell>
          <cell r="Q3063">
            <v>0</v>
          </cell>
          <cell r="R3063">
            <v>0</v>
          </cell>
          <cell r="S3063">
            <v>0</v>
          </cell>
          <cell r="T3063">
            <v>0</v>
          </cell>
          <cell r="U3063">
            <v>0</v>
          </cell>
          <cell r="V3063">
            <v>0</v>
          </cell>
          <cell r="W3063">
            <v>0</v>
          </cell>
          <cell r="X3063">
            <v>0</v>
          </cell>
          <cell r="Y3063">
            <v>0</v>
          </cell>
          <cell r="Z3063">
            <v>0</v>
          </cell>
          <cell r="AA3063">
            <v>0</v>
          </cell>
          <cell r="AB3063">
            <v>0</v>
          </cell>
          <cell r="AC3063">
            <v>0</v>
          </cell>
          <cell r="AD3063">
            <v>0</v>
          </cell>
          <cell r="AE3063">
            <v>0</v>
          </cell>
          <cell r="AF3063">
            <v>0</v>
          </cell>
          <cell r="AG3063">
            <v>0</v>
          </cell>
          <cell r="AH3063">
            <v>0</v>
          </cell>
          <cell r="AI3063">
            <v>0</v>
          </cell>
        </row>
        <row r="3064">
          <cell r="C3064" t="str">
            <v>SL1187300</v>
          </cell>
          <cell r="D3064">
            <v>0</v>
          </cell>
          <cell r="E3064">
            <v>0</v>
          </cell>
          <cell r="F3064">
            <v>0</v>
          </cell>
          <cell r="G3064">
            <v>0</v>
          </cell>
          <cell r="J3064">
            <v>0</v>
          </cell>
          <cell r="K3064">
            <v>0</v>
          </cell>
          <cell r="L3064">
            <v>0</v>
          </cell>
          <cell r="M3064">
            <v>0</v>
          </cell>
          <cell r="N3064">
            <v>0</v>
          </cell>
          <cell r="O3064">
            <v>0</v>
          </cell>
          <cell r="P3064">
            <v>0</v>
          </cell>
          <cell r="Q3064">
            <v>0</v>
          </cell>
          <cell r="R3064">
            <v>0</v>
          </cell>
          <cell r="S3064">
            <v>0</v>
          </cell>
          <cell r="T3064">
            <v>0</v>
          </cell>
          <cell r="U3064">
            <v>0</v>
          </cell>
          <cell r="V3064">
            <v>0</v>
          </cell>
          <cell r="W3064">
            <v>0</v>
          </cell>
          <cell r="X3064">
            <v>0</v>
          </cell>
          <cell r="Y3064">
            <v>0</v>
          </cell>
          <cell r="Z3064">
            <v>0</v>
          </cell>
          <cell r="AA3064">
            <v>0</v>
          </cell>
          <cell r="AB3064">
            <v>0</v>
          </cell>
          <cell r="AC3064">
            <v>0</v>
          </cell>
          <cell r="AD3064">
            <v>0</v>
          </cell>
          <cell r="AE3064">
            <v>0</v>
          </cell>
          <cell r="AF3064">
            <v>0</v>
          </cell>
          <cell r="AG3064">
            <v>0</v>
          </cell>
          <cell r="AH3064">
            <v>0</v>
          </cell>
          <cell r="AI3064">
            <v>0</v>
          </cell>
        </row>
        <row r="3065">
          <cell r="C3065" t="str">
            <v>SL1187400</v>
          </cell>
          <cell r="D3065">
            <v>0</v>
          </cell>
          <cell r="E3065">
            <v>0</v>
          </cell>
          <cell r="F3065">
            <v>0</v>
          </cell>
          <cell r="G3065">
            <v>0</v>
          </cell>
          <cell r="J3065">
            <v>0</v>
          </cell>
          <cell r="K3065">
            <v>0</v>
          </cell>
          <cell r="L3065">
            <v>0</v>
          </cell>
          <cell r="M3065">
            <v>0</v>
          </cell>
          <cell r="N3065">
            <v>0</v>
          </cell>
          <cell r="O3065">
            <v>0</v>
          </cell>
          <cell r="P3065">
            <v>0</v>
          </cell>
          <cell r="Q3065">
            <v>0</v>
          </cell>
          <cell r="R3065">
            <v>0</v>
          </cell>
          <cell r="S3065">
            <v>0</v>
          </cell>
          <cell r="T3065">
            <v>0</v>
          </cell>
          <cell r="U3065">
            <v>0</v>
          </cell>
          <cell r="V3065">
            <v>0</v>
          </cell>
          <cell r="W3065">
            <v>0</v>
          </cell>
          <cell r="X3065">
            <v>0</v>
          </cell>
          <cell r="Y3065">
            <v>0</v>
          </cell>
          <cell r="Z3065">
            <v>0</v>
          </cell>
          <cell r="AA3065">
            <v>0</v>
          </cell>
          <cell r="AB3065">
            <v>0</v>
          </cell>
          <cell r="AC3065">
            <v>0</v>
          </cell>
          <cell r="AD3065">
            <v>0</v>
          </cell>
          <cell r="AE3065">
            <v>0</v>
          </cell>
          <cell r="AF3065">
            <v>0</v>
          </cell>
          <cell r="AG3065">
            <v>0</v>
          </cell>
          <cell r="AH3065">
            <v>0</v>
          </cell>
          <cell r="AI3065">
            <v>0</v>
          </cell>
        </row>
        <row r="3066">
          <cell r="C3066" t="str">
            <v>SL1187500</v>
          </cell>
          <cell r="D3066">
            <v>0</v>
          </cell>
          <cell r="E3066">
            <v>0</v>
          </cell>
          <cell r="F3066">
            <v>0</v>
          </cell>
          <cell r="G3066">
            <v>0</v>
          </cell>
          <cell r="J3066">
            <v>0</v>
          </cell>
          <cell r="K3066">
            <v>0</v>
          </cell>
          <cell r="L3066">
            <v>0</v>
          </cell>
          <cell r="M3066">
            <v>0</v>
          </cell>
          <cell r="N3066">
            <v>0</v>
          </cell>
          <cell r="O3066">
            <v>0</v>
          </cell>
          <cell r="P3066">
            <v>0</v>
          </cell>
          <cell r="Q3066">
            <v>0</v>
          </cell>
          <cell r="R3066">
            <v>0</v>
          </cell>
          <cell r="S3066">
            <v>0</v>
          </cell>
          <cell r="T3066">
            <v>0</v>
          </cell>
          <cell r="U3066">
            <v>0</v>
          </cell>
          <cell r="V3066">
            <v>0</v>
          </cell>
          <cell r="W3066">
            <v>0</v>
          </cell>
          <cell r="X3066">
            <v>0</v>
          </cell>
          <cell r="Y3066">
            <v>0</v>
          </cell>
          <cell r="Z3066">
            <v>0</v>
          </cell>
          <cell r="AA3066">
            <v>0</v>
          </cell>
          <cell r="AB3066">
            <v>0</v>
          </cell>
          <cell r="AC3066">
            <v>0</v>
          </cell>
          <cell r="AD3066">
            <v>0</v>
          </cell>
          <cell r="AE3066">
            <v>0</v>
          </cell>
          <cell r="AF3066">
            <v>0</v>
          </cell>
          <cell r="AG3066">
            <v>0</v>
          </cell>
          <cell r="AH3066">
            <v>0</v>
          </cell>
          <cell r="AI3066">
            <v>0</v>
          </cell>
        </row>
        <row r="3067">
          <cell r="C3067" t="str">
            <v>SL1187600</v>
          </cell>
          <cell r="D3067">
            <v>0</v>
          </cell>
          <cell r="E3067">
            <v>0</v>
          </cell>
          <cell r="F3067">
            <v>0</v>
          </cell>
          <cell r="G3067">
            <v>0</v>
          </cell>
          <cell r="J3067">
            <v>0</v>
          </cell>
          <cell r="K3067">
            <v>0</v>
          </cell>
          <cell r="L3067">
            <v>0</v>
          </cell>
          <cell r="M3067">
            <v>0</v>
          </cell>
          <cell r="N3067">
            <v>0</v>
          </cell>
          <cell r="O3067">
            <v>0</v>
          </cell>
          <cell r="P3067">
            <v>0</v>
          </cell>
          <cell r="Q3067">
            <v>0</v>
          </cell>
          <cell r="R3067">
            <v>0</v>
          </cell>
          <cell r="S3067">
            <v>0</v>
          </cell>
          <cell r="T3067">
            <v>0</v>
          </cell>
          <cell r="U3067">
            <v>0</v>
          </cell>
          <cell r="V3067">
            <v>0</v>
          </cell>
          <cell r="W3067">
            <v>0</v>
          </cell>
          <cell r="X3067">
            <v>0</v>
          </cell>
          <cell r="Y3067">
            <v>0</v>
          </cell>
          <cell r="Z3067">
            <v>0</v>
          </cell>
          <cell r="AA3067">
            <v>0</v>
          </cell>
          <cell r="AB3067">
            <v>0</v>
          </cell>
          <cell r="AC3067">
            <v>0</v>
          </cell>
          <cell r="AD3067">
            <v>0</v>
          </cell>
          <cell r="AE3067">
            <v>0</v>
          </cell>
          <cell r="AF3067">
            <v>0</v>
          </cell>
          <cell r="AG3067">
            <v>0</v>
          </cell>
          <cell r="AH3067">
            <v>0</v>
          </cell>
          <cell r="AI3067">
            <v>0</v>
          </cell>
        </row>
        <row r="3068">
          <cell r="C3068" t="str">
            <v>SL1187700</v>
          </cell>
          <cell r="D3068">
            <v>0</v>
          </cell>
          <cell r="E3068">
            <v>0</v>
          </cell>
          <cell r="F3068">
            <v>0</v>
          </cell>
          <cell r="G3068">
            <v>0</v>
          </cell>
          <cell r="J3068">
            <v>0</v>
          </cell>
          <cell r="K3068">
            <v>0</v>
          </cell>
          <cell r="L3068">
            <v>0</v>
          </cell>
          <cell r="M3068">
            <v>0</v>
          </cell>
          <cell r="N3068">
            <v>0</v>
          </cell>
          <cell r="O3068">
            <v>0</v>
          </cell>
          <cell r="P3068">
            <v>0</v>
          </cell>
          <cell r="Q3068">
            <v>0</v>
          </cell>
          <cell r="R3068">
            <v>0</v>
          </cell>
          <cell r="S3068">
            <v>0</v>
          </cell>
          <cell r="T3068">
            <v>0</v>
          </cell>
          <cell r="U3068">
            <v>0</v>
          </cell>
          <cell r="V3068">
            <v>0</v>
          </cell>
          <cell r="W3068">
            <v>0</v>
          </cell>
          <cell r="X3068">
            <v>0</v>
          </cell>
          <cell r="Y3068">
            <v>0</v>
          </cell>
          <cell r="Z3068">
            <v>0</v>
          </cell>
          <cell r="AA3068">
            <v>0</v>
          </cell>
          <cell r="AB3068">
            <v>0</v>
          </cell>
          <cell r="AC3068">
            <v>0</v>
          </cell>
          <cell r="AD3068">
            <v>0</v>
          </cell>
          <cell r="AE3068">
            <v>0</v>
          </cell>
          <cell r="AF3068">
            <v>0</v>
          </cell>
          <cell r="AG3068">
            <v>0</v>
          </cell>
          <cell r="AH3068">
            <v>0</v>
          </cell>
          <cell r="AI3068">
            <v>0</v>
          </cell>
        </row>
        <row r="3069">
          <cell r="C3069" t="str">
            <v>SL1187800</v>
          </cell>
          <cell r="D3069">
            <v>0</v>
          </cell>
          <cell r="E3069">
            <v>0</v>
          </cell>
          <cell r="F3069">
            <v>0</v>
          </cell>
          <cell r="G3069">
            <v>0</v>
          </cell>
          <cell r="J3069">
            <v>0</v>
          </cell>
          <cell r="K3069">
            <v>0</v>
          </cell>
          <cell r="L3069">
            <v>0</v>
          </cell>
          <cell r="M3069">
            <v>0</v>
          </cell>
          <cell r="N3069">
            <v>0</v>
          </cell>
          <cell r="O3069">
            <v>0</v>
          </cell>
          <cell r="P3069">
            <v>0</v>
          </cell>
          <cell r="Q3069">
            <v>0</v>
          </cell>
          <cell r="R3069">
            <v>0</v>
          </cell>
          <cell r="S3069">
            <v>0</v>
          </cell>
          <cell r="T3069">
            <v>0</v>
          </cell>
          <cell r="U3069">
            <v>0</v>
          </cell>
          <cell r="V3069">
            <v>0</v>
          </cell>
          <cell r="W3069">
            <v>0</v>
          </cell>
          <cell r="X3069">
            <v>0</v>
          </cell>
          <cell r="Y3069">
            <v>0</v>
          </cell>
          <cell r="Z3069">
            <v>0</v>
          </cell>
          <cell r="AA3069">
            <v>0</v>
          </cell>
          <cell r="AB3069">
            <v>0</v>
          </cell>
          <cell r="AC3069">
            <v>0</v>
          </cell>
          <cell r="AD3069">
            <v>0</v>
          </cell>
          <cell r="AE3069">
            <v>0</v>
          </cell>
          <cell r="AF3069">
            <v>0</v>
          </cell>
          <cell r="AG3069">
            <v>0</v>
          </cell>
          <cell r="AH3069">
            <v>0</v>
          </cell>
          <cell r="AI3069">
            <v>0</v>
          </cell>
        </row>
        <row r="3070">
          <cell r="C3070" t="str">
            <v>SL1187900</v>
          </cell>
          <cell r="D3070">
            <v>0</v>
          </cell>
          <cell r="E3070">
            <v>0</v>
          </cell>
          <cell r="F3070">
            <v>0</v>
          </cell>
          <cell r="G3070">
            <v>0</v>
          </cell>
          <cell r="J3070">
            <v>0</v>
          </cell>
          <cell r="K3070">
            <v>0</v>
          </cell>
          <cell r="L3070">
            <v>0</v>
          </cell>
          <cell r="M3070">
            <v>0</v>
          </cell>
          <cell r="N3070">
            <v>0</v>
          </cell>
          <cell r="O3070">
            <v>0</v>
          </cell>
          <cell r="P3070">
            <v>0</v>
          </cell>
          <cell r="Q3070">
            <v>0</v>
          </cell>
          <cell r="R3070">
            <v>0</v>
          </cell>
          <cell r="S3070">
            <v>0</v>
          </cell>
          <cell r="T3070">
            <v>0</v>
          </cell>
          <cell r="U3070">
            <v>0</v>
          </cell>
          <cell r="V3070">
            <v>0</v>
          </cell>
          <cell r="W3070">
            <v>0</v>
          </cell>
          <cell r="X3070">
            <v>0</v>
          </cell>
          <cell r="Y3070">
            <v>0</v>
          </cell>
          <cell r="Z3070">
            <v>0</v>
          </cell>
          <cell r="AA3070">
            <v>0</v>
          </cell>
          <cell r="AB3070">
            <v>0</v>
          </cell>
          <cell r="AC3070">
            <v>0</v>
          </cell>
          <cell r="AD3070">
            <v>0</v>
          </cell>
          <cell r="AE3070">
            <v>0</v>
          </cell>
          <cell r="AF3070">
            <v>0</v>
          </cell>
          <cell r="AG3070">
            <v>0</v>
          </cell>
          <cell r="AH3070">
            <v>0</v>
          </cell>
          <cell r="AI3070">
            <v>0</v>
          </cell>
        </row>
        <row r="3071">
          <cell r="C3071" t="str">
            <v>SL1188000</v>
          </cell>
          <cell r="D3071">
            <v>0</v>
          </cell>
          <cell r="E3071">
            <v>0</v>
          </cell>
          <cell r="F3071">
            <v>0</v>
          </cell>
          <cell r="G3071">
            <v>0</v>
          </cell>
          <cell r="J3071">
            <v>0</v>
          </cell>
          <cell r="K3071">
            <v>0</v>
          </cell>
          <cell r="L3071">
            <v>0</v>
          </cell>
          <cell r="M3071">
            <v>0</v>
          </cell>
          <cell r="N3071">
            <v>0</v>
          </cell>
          <cell r="O3071">
            <v>0</v>
          </cell>
          <cell r="P3071">
            <v>0</v>
          </cell>
          <cell r="Q3071">
            <v>0</v>
          </cell>
          <cell r="R3071">
            <v>0</v>
          </cell>
          <cell r="S3071">
            <v>0</v>
          </cell>
          <cell r="T3071">
            <v>0</v>
          </cell>
          <cell r="U3071">
            <v>0</v>
          </cell>
          <cell r="V3071">
            <v>0</v>
          </cell>
          <cell r="W3071">
            <v>0</v>
          </cell>
          <cell r="X3071">
            <v>0</v>
          </cell>
          <cell r="Y3071">
            <v>0</v>
          </cell>
          <cell r="Z3071">
            <v>0</v>
          </cell>
          <cell r="AA3071">
            <v>0</v>
          </cell>
          <cell r="AB3071">
            <v>0</v>
          </cell>
          <cell r="AC3071">
            <v>0</v>
          </cell>
          <cell r="AD3071">
            <v>0</v>
          </cell>
          <cell r="AE3071">
            <v>0</v>
          </cell>
          <cell r="AF3071">
            <v>0</v>
          </cell>
          <cell r="AG3071">
            <v>0</v>
          </cell>
          <cell r="AH3071">
            <v>0</v>
          </cell>
          <cell r="AI3071">
            <v>0</v>
          </cell>
        </row>
        <row r="3072">
          <cell r="C3072" t="str">
            <v>SL1188100</v>
          </cell>
          <cell r="D3072">
            <v>0</v>
          </cell>
          <cell r="E3072">
            <v>0</v>
          </cell>
          <cell r="F3072">
            <v>0</v>
          </cell>
          <cell r="G3072">
            <v>0</v>
          </cell>
          <cell r="J3072">
            <v>0</v>
          </cell>
          <cell r="K3072">
            <v>0</v>
          </cell>
          <cell r="L3072">
            <v>0</v>
          </cell>
          <cell r="M3072">
            <v>0</v>
          </cell>
          <cell r="N3072">
            <v>0</v>
          </cell>
          <cell r="O3072">
            <v>0</v>
          </cell>
          <cell r="P3072">
            <v>0</v>
          </cell>
          <cell r="Q3072">
            <v>0</v>
          </cell>
          <cell r="R3072">
            <v>0</v>
          </cell>
          <cell r="S3072">
            <v>0</v>
          </cell>
          <cell r="T3072">
            <v>0</v>
          </cell>
          <cell r="U3072">
            <v>0</v>
          </cell>
          <cell r="V3072">
            <v>0</v>
          </cell>
          <cell r="W3072">
            <v>0</v>
          </cell>
          <cell r="X3072">
            <v>0</v>
          </cell>
          <cell r="Y3072">
            <v>0</v>
          </cell>
          <cell r="Z3072">
            <v>0</v>
          </cell>
          <cell r="AA3072">
            <v>0</v>
          </cell>
          <cell r="AB3072">
            <v>0</v>
          </cell>
          <cell r="AC3072">
            <v>0</v>
          </cell>
          <cell r="AD3072">
            <v>0</v>
          </cell>
          <cell r="AE3072">
            <v>0</v>
          </cell>
          <cell r="AF3072">
            <v>0</v>
          </cell>
          <cell r="AG3072">
            <v>0</v>
          </cell>
          <cell r="AH3072">
            <v>0</v>
          </cell>
          <cell r="AI3072">
            <v>0</v>
          </cell>
        </row>
        <row r="3073">
          <cell r="C3073" t="str">
            <v>SL1188200</v>
          </cell>
          <cell r="D3073">
            <v>0</v>
          </cell>
          <cell r="E3073">
            <v>0</v>
          </cell>
          <cell r="F3073">
            <v>0</v>
          </cell>
          <cell r="G3073">
            <v>0</v>
          </cell>
          <cell r="J3073">
            <v>0</v>
          </cell>
          <cell r="K3073">
            <v>0</v>
          </cell>
          <cell r="L3073">
            <v>0</v>
          </cell>
          <cell r="M3073">
            <v>0</v>
          </cell>
          <cell r="N3073">
            <v>0</v>
          </cell>
          <cell r="O3073">
            <v>0</v>
          </cell>
          <cell r="P3073">
            <v>0</v>
          </cell>
          <cell r="Q3073">
            <v>0</v>
          </cell>
          <cell r="R3073">
            <v>0</v>
          </cell>
          <cell r="S3073">
            <v>0</v>
          </cell>
          <cell r="T3073">
            <v>0</v>
          </cell>
          <cell r="U3073">
            <v>0</v>
          </cell>
          <cell r="V3073">
            <v>0</v>
          </cell>
          <cell r="W3073">
            <v>0</v>
          </cell>
          <cell r="X3073">
            <v>0</v>
          </cell>
          <cell r="Y3073">
            <v>0</v>
          </cell>
          <cell r="Z3073">
            <v>0</v>
          </cell>
          <cell r="AA3073">
            <v>0</v>
          </cell>
          <cell r="AB3073">
            <v>0</v>
          </cell>
          <cell r="AC3073">
            <v>0</v>
          </cell>
          <cell r="AD3073">
            <v>0</v>
          </cell>
          <cell r="AE3073">
            <v>0</v>
          </cell>
          <cell r="AF3073">
            <v>0</v>
          </cell>
          <cell r="AG3073">
            <v>0</v>
          </cell>
          <cell r="AH3073">
            <v>0</v>
          </cell>
          <cell r="AI3073">
            <v>0</v>
          </cell>
        </row>
        <row r="3074">
          <cell r="C3074" t="str">
            <v>SL1188300</v>
          </cell>
          <cell r="D3074">
            <v>0</v>
          </cell>
          <cell r="E3074">
            <v>0</v>
          </cell>
          <cell r="F3074">
            <v>0</v>
          </cell>
          <cell r="G3074">
            <v>0</v>
          </cell>
          <cell r="J3074">
            <v>0</v>
          </cell>
          <cell r="K3074">
            <v>0</v>
          </cell>
          <cell r="L3074">
            <v>0</v>
          </cell>
          <cell r="M3074">
            <v>0</v>
          </cell>
          <cell r="N3074">
            <v>0</v>
          </cell>
          <cell r="O3074">
            <v>0</v>
          </cell>
          <cell r="P3074">
            <v>0</v>
          </cell>
          <cell r="Q3074">
            <v>0</v>
          </cell>
          <cell r="R3074">
            <v>0</v>
          </cell>
          <cell r="S3074">
            <v>0</v>
          </cell>
          <cell r="T3074">
            <v>0</v>
          </cell>
          <cell r="U3074">
            <v>0</v>
          </cell>
          <cell r="V3074">
            <v>0</v>
          </cell>
          <cell r="W3074">
            <v>0</v>
          </cell>
          <cell r="X3074">
            <v>0</v>
          </cell>
          <cell r="Y3074">
            <v>0</v>
          </cell>
          <cell r="Z3074">
            <v>0</v>
          </cell>
          <cell r="AA3074">
            <v>0</v>
          </cell>
          <cell r="AB3074">
            <v>0</v>
          </cell>
          <cell r="AC3074">
            <v>0</v>
          </cell>
          <cell r="AD3074">
            <v>0</v>
          </cell>
          <cell r="AE3074">
            <v>0</v>
          </cell>
          <cell r="AF3074">
            <v>0</v>
          </cell>
          <cell r="AG3074">
            <v>0</v>
          </cell>
          <cell r="AH3074">
            <v>0</v>
          </cell>
          <cell r="AI3074">
            <v>0</v>
          </cell>
        </row>
        <row r="3075">
          <cell r="C3075" t="str">
            <v>SL1188400</v>
          </cell>
          <cell r="D3075">
            <v>0</v>
          </cell>
          <cell r="E3075">
            <v>0</v>
          </cell>
          <cell r="F3075">
            <v>0</v>
          </cell>
          <cell r="G3075">
            <v>0</v>
          </cell>
          <cell r="J3075">
            <v>0</v>
          </cell>
          <cell r="K3075">
            <v>0</v>
          </cell>
          <cell r="L3075">
            <v>0</v>
          </cell>
          <cell r="M3075">
            <v>0</v>
          </cell>
          <cell r="N3075">
            <v>0</v>
          </cell>
          <cell r="O3075">
            <v>0</v>
          </cell>
          <cell r="P3075">
            <v>0</v>
          </cell>
          <cell r="Q3075">
            <v>0</v>
          </cell>
          <cell r="R3075">
            <v>0</v>
          </cell>
          <cell r="S3075">
            <v>0</v>
          </cell>
          <cell r="T3075">
            <v>0</v>
          </cell>
          <cell r="U3075">
            <v>0</v>
          </cell>
          <cell r="V3075">
            <v>0</v>
          </cell>
          <cell r="W3075">
            <v>0</v>
          </cell>
          <cell r="X3075">
            <v>0</v>
          </cell>
          <cell r="Y3075">
            <v>0</v>
          </cell>
          <cell r="Z3075">
            <v>0</v>
          </cell>
          <cell r="AA3075">
            <v>0</v>
          </cell>
          <cell r="AB3075">
            <v>0</v>
          </cell>
          <cell r="AC3075">
            <v>0</v>
          </cell>
          <cell r="AD3075">
            <v>0</v>
          </cell>
          <cell r="AE3075">
            <v>0</v>
          </cell>
          <cell r="AF3075">
            <v>0</v>
          </cell>
          <cell r="AG3075">
            <v>0</v>
          </cell>
          <cell r="AH3075">
            <v>0</v>
          </cell>
          <cell r="AI3075">
            <v>0</v>
          </cell>
        </row>
        <row r="3076">
          <cell r="C3076" t="str">
            <v>SL1188500</v>
          </cell>
          <cell r="D3076">
            <v>0</v>
          </cell>
          <cell r="E3076">
            <v>0</v>
          </cell>
          <cell r="F3076">
            <v>0</v>
          </cell>
          <cell r="G3076">
            <v>0</v>
          </cell>
          <cell r="J3076">
            <v>0</v>
          </cell>
          <cell r="K3076">
            <v>0</v>
          </cell>
          <cell r="L3076">
            <v>0</v>
          </cell>
          <cell r="M3076">
            <v>0</v>
          </cell>
          <cell r="N3076">
            <v>0</v>
          </cell>
          <cell r="O3076">
            <v>0</v>
          </cell>
          <cell r="P3076">
            <v>0</v>
          </cell>
          <cell r="Q3076">
            <v>0</v>
          </cell>
          <cell r="R3076">
            <v>0</v>
          </cell>
          <cell r="S3076">
            <v>0</v>
          </cell>
          <cell r="T3076">
            <v>0</v>
          </cell>
          <cell r="U3076">
            <v>0</v>
          </cell>
          <cell r="V3076">
            <v>0</v>
          </cell>
          <cell r="W3076">
            <v>0</v>
          </cell>
          <cell r="X3076">
            <v>0</v>
          </cell>
          <cell r="Y3076">
            <v>0</v>
          </cell>
          <cell r="Z3076">
            <v>0</v>
          </cell>
          <cell r="AA3076">
            <v>0</v>
          </cell>
          <cell r="AB3076">
            <v>0</v>
          </cell>
          <cell r="AC3076">
            <v>0</v>
          </cell>
          <cell r="AD3076">
            <v>0</v>
          </cell>
          <cell r="AE3076">
            <v>0</v>
          </cell>
          <cell r="AF3076">
            <v>0</v>
          </cell>
          <cell r="AG3076">
            <v>0</v>
          </cell>
          <cell r="AH3076">
            <v>0</v>
          </cell>
          <cell r="AI3076">
            <v>0</v>
          </cell>
        </row>
        <row r="3077">
          <cell r="C3077" t="str">
            <v>SL1188600</v>
          </cell>
          <cell r="D3077">
            <v>0</v>
          </cell>
          <cell r="E3077">
            <v>0</v>
          </cell>
          <cell r="F3077">
            <v>0</v>
          </cell>
          <cell r="G3077">
            <v>0</v>
          </cell>
          <cell r="J3077">
            <v>0</v>
          </cell>
          <cell r="K3077">
            <v>0</v>
          </cell>
          <cell r="L3077">
            <v>0</v>
          </cell>
          <cell r="M3077">
            <v>0</v>
          </cell>
          <cell r="N3077">
            <v>0</v>
          </cell>
          <cell r="O3077">
            <v>0</v>
          </cell>
          <cell r="P3077">
            <v>0</v>
          </cell>
          <cell r="Q3077">
            <v>0</v>
          </cell>
          <cell r="R3077">
            <v>0</v>
          </cell>
          <cell r="S3077">
            <v>0</v>
          </cell>
          <cell r="T3077">
            <v>0</v>
          </cell>
          <cell r="U3077">
            <v>0</v>
          </cell>
          <cell r="V3077">
            <v>0</v>
          </cell>
          <cell r="W3077">
            <v>0</v>
          </cell>
          <cell r="X3077">
            <v>0</v>
          </cell>
          <cell r="Y3077">
            <v>0</v>
          </cell>
          <cell r="Z3077">
            <v>0</v>
          </cell>
          <cell r="AA3077">
            <v>0</v>
          </cell>
          <cell r="AB3077">
            <v>0</v>
          </cell>
          <cell r="AC3077">
            <v>0</v>
          </cell>
          <cell r="AD3077">
            <v>0</v>
          </cell>
          <cell r="AE3077">
            <v>0</v>
          </cell>
          <cell r="AF3077">
            <v>0</v>
          </cell>
          <cell r="AG3077">
            <v>0</v>
          </cell>
          <cell r="AH3077">
            <v>0</v>
          </cell>
          <cell r="AI3077">
            <v>0</v>
          </cell>
        </row>
        <row r="3078">
          <cell r="C3078" t="str">
            <v>SL1188700</v>
          </cell>
          <cell r="D3078">
            <v>0</v>
          </cell>
          <cell r="E3078">
            <v>0</v>
          </cell>
          <cell r="F3078">
            <v>0</v>
          </cell>
          <cell r="G3078">
            <v>0</v>
          </cell>
          <cell r="J3078">
            <v>0</v>
          </cell>
          <cell r="K3078">
            <v>0</v>
          </cell>
          <cell r="L3078">
            <v>0</v>
          </cell>
          <cell r="M3078">
            <v>0</v>
          </cell>
          <cell r="N3078">
            <v>0</v>
          </cell>
          <cell r="O3078">
            <v>0</v>
          </cell>
          <cell r="P3078">
            <v>0</v>
          </cell>
          <cell r="Q3078">
            <v>0</v>
          </cell>
          <cell r="R3078">
            <v>0</v>
          </cell>
          <cell r="S3078">
            <v>0</v>
          </cell>
          <cell r="T3078">
            <v>0</v>
          </cell>
          <cell r="U3078">
            <v>0</v>
          </cell>
          <cell r="V3078">
            <v>0</v>
          </cell>
          <cell r="W3078">
            <v>0</v>
          </cell>
          <cell r="X3078">
            <v>0</v>
          </cell>
          <cell r="Y3078">
            <v>0</v>
          </cell>
          <cell r="Z3078">
            <v>0</v>
          </cell>
          <cell r="AA3078">
            <v>0</v>
          </cell>
          <cell r="AB3078">
            <v>0</v>
          </cell>
          <cell r="AC3078">
            <v>0</v>
          </cell>
          <cell r="AD3078">
            <v>0</v>
          </cell>
          <cell r="AE3078">
            <v>0</v>
          </cell>
          <cell r="AF3078">
            <v>0</v>
          </cell>
          <cell r="AG3078">
            <v>0</v>
          </cell>
          <cell r="AH3078">
            <v>0</v>
          </cell>
          <cell r="AI3078">
            <v>0</v>
          </cell>
        </row>
        <row r="3079">
          <cell r="C3079" t="str">
            <v>SL1188800</v>
          </cell>
          <cell r="D3079">
            <v>0</v>
          </cell>
          <cell r="E3079">
            <v>0</v>
          </cell>
          <cell r="F3079">
            <v>0</v>
          </cell>
          <cell r="G3079">
            <v>0</v>
          </cell>
          <cell r="J3079">
            <v>0</v>
          </cell>
          <cell r="K3079">
            <v>0</v>
          </cell>
          <cell r="L3079">
            <v>0</v>
          </cell>
          <cell r="M3079">
            <v>0</v>
          </cell>
          <cell r="N3079">
            <v>0</v>
          </cell>
          <cell r="O3079">
            <v>0</v>
          </cell>
          <cell r="P3079">
            <v>0</v>
          </cell>
          <cell r="Q3079">
            <v>0</v>
          </cell>
          <cell r="R3079">
            <v>0</v>
          </cell>
          <cell r="S3079">
            <v>0</v>
          </cell>
          <cell r="T3079">
            <v>0</v>
          </cell>
          <cell r="U3079">
            <v>0</v>
          </cell>
          <cell r="V3079">
            <v>0</v>
          </cell>
          <cell r="W3079">
            <v>0</v>
          </cell>
          <cell r="X3079">
            <v>0</v>
          </cell>
          <cell r="Y3079">
            <v>0</v>
          </cell>
          <cell r="Z3079">
            <v>0</v>
          </cell>
          <cell r="AA3079">
            <v>0</v>
          </cell>
          <cell r="AB3079">
            <v>0</v>
          </cell>
          <cell r="AC3079">
            <v>0</v>
          </cell>
          <cell r="AD3079">
            <v>0</v>
          </cell>
          <cell r="AE3079">
            <v>0</v>
          </cell>
          <cell r="AF3079">
            <v>0</v>
          </cell>
          <cell r="AG3079">
            <v>0</v>
          </cell>
          <cell r="AH3079">
            <v>0</v>
          </cell>
          <cell r="AI3079">
            <v>0</v>
          </cell>
        </row>
        <row r="3080">
          <cell r="C3080" t="str">
            <v>SL1188900</v>
          </cell>
          <cell r="D3080">
            <v>0</v>
          </cell>
          <cell r="E3080">
            <v>0</v>
          </cell>
          <cell r="F3080">
            <v>0</v>
          </cell>
          <cell r="G3080">
            <v>0</v>
          </cell>
          <cell r="J3080">
            <v>0</v>
          </cell>
          <cell r="K3080">
            <v>0</v>
          </cell>
          <cell r="L3080">
            <v>0</v>
          </cell>
          <cell r="M3080">
            <v>0</v>
          </cell>
          <cell r="N3080">
            <v>0</v>
          </cell>
          <cell r="O3080">
            <v>0</v>
          </cell>
          <cell r="P3080">
            <v>0</v>
          </cell>
          <cell r="Q3080">
            <v>0</v>
          </cell>
          <cell r="R3080">
            <v>0</v>
          </cell>
          <cell r="S3080">
            <v>0</v>
          </cell>
          <cell r="T3080">
            <v>0</v>
          </cell>
          <cell r="U3080">
            <v>0</v>
          </cell>
          <cell r="V3080">
            <v>0</v>
          </cell>
          <cell r="W3080">
            <v>0</v>
          </cell>
          <cell r="X3080">
            <v>0</v>
          </cell>
          <cell r="Y3080">
            <v>0</v>
          </cell>
          <cell r="Z3080">
            <v>0</v>
          </cell>
          <cell r="AA3080">
            <v>0</v>
          </cell>
          <cell r="AB3080">
            <v>0</v>
          </cell>
          <cell r="AC3080">
            <v>0</v>
          </cell>
          <cell r="AD3080">
            <v>0</v>
          </cell>
          <cell r="AE3080">
            <v>0</v>
          </cell>
          <cell r="AF3080">
            <v>0</v>
          </cell>
          <cell r="AG3080">
            <v>0</v>
          </cell>
          <cell r="AH3080">
            <v>0</v>
          </cell>
          <cell r="AI3080">
            <v>0</v>
          </cell>
        </row>
        <row r="3081">
          <cell r="C3081" t="str">
            <v>SL1189000</v>
          </cell>
          <cell r="D3081">
            <v>0</v>
          </cell>
          <cell r="E3081">
            <v>0</v>
          </cell>
          <cell r="F3081">
            <v>0</v>
          </cell>
          <cell r="G3081">
            <v>0</v>
          </cell>
          <cell r="J3081">
            <v>0</v>
          </cell>
          <cell r="K3081">
            <v>0</v>
          </cell>
          <cell r="L3081">
            <v>0</v>
          </cell>
          <cell r="M3081">
            <v>0</v>
          </cell>
          <cell r="N3081">
            <v>0</v>
          </cell>
          <cell r="O3081">
            <v>0</v>
          </cell>
          <cell r="P3081">
            <v>0</v>
          </cell>
          <cell r="Q3081">
            <v>0</v>
          </cell>
          <cell r="R3081">
            <v>0</v>
          </cell>
          <cell r="S3081">
            <v>0</v>
          </cell>
          <cell r="T3081">
            <v>0</v>
          </cell>
          <cell r="U3081">
            <v>0</v>
          </cell>
          <cell r="V3081">
            <v>0</v>
          </cell>
          <cell r="W3081">
            <v>0</v>
          </cell>
          <cell r="X3081">
            <v>0</v>
          </cell>
          <cell r="Y3081">
            <v>0</v>
          </cell>
          <cell r="Z3081">
            <v>0</v>
          </cell>
          <cell r="AA3081">
            <v>0</v>
          </cell>
          <cell r="AB3081">
            <v>0</v>
          </cell>
          <cell r="AC3081">
            <v>0</v>
          </cell>
          <cell r="AD3081">
            <v>0</v>
          </cell>
          <cell r="AE3081">
            <v>0</v>
          </cell>
          <cell r="AF3081">
            <v>0</v>
          </cell>
          <cell r="AG3081">
            <v>0</v>
          </cell>
          <cell r="AH3081">
            <v>0</v>
          </cell>
          <cell r="AI3081">
            <v>0</v>
          </cell>
        </row>
        <row r="3082">
          <cell r="C3082" t="str">
            <v>SL1189100</v>
          </cell>
          <cell r="D3082">
            <v>0</v>
          </cell>
          <cell r="E3082">
            <v>0</v>
          </cell>
          <cell r="F3082">
            <v>0</v>
          </cell>
          <cell r="G3082">
            <v>0</v>
          </cell>
          <cell r="J3082">
            <v>0</v>
          </cell>
          <cell r="K3082">
            <v>0</v>
          </cell>
          <cell r="L3082">
            <v>0</v>
          </cell>
          <cell r="M3082">
            <v>0</v>
          </cell>
          <cell r="N3082">
            <v>0</v>
          </cell>
          <cell r="O3082">
            <v>0</v>
          </cell>
          <cell r="P3082">
            <v>0</v>
          </cell>
          <cell r="Q3082">
            <v>0</v>
          </cell>
          <cell r="R3082">
            <v>0</v>
          </cell>
          <cell r="S3082">
            <v>0</v>
          </cell>
          <cell r="T3082">
            <v>0</v>
          </cell>
          <cell r="U3082">
            <v>0</v>
          </cell>
          <cell r="V3082">
            <v>0</v>
          </cell>
          <cell r="W3082">
            <v>0</v>
          </cell>
          <cell r="X3082">
            <v>0</v>
          </cell>
          <cell r="Y3082">
            <v>0</v>
          </cell>
          <cell r="Z3082">
            <v>0</v>
          </cell>
          <cell r="AA3082">
            <v>0</v>
          </cell>
          <cell r="AB3082">
            <v>0</v>
          </cell>
          <cell r="AC3082">
            <v>0</v>
          </cell>
          <cell r="AD3082">
            <v>0</v>
          </cell>
          <cell r="AE3082">
            <v>0</v>
          </cell>
          <cell r="AF3082">
            <v>0</v>
          </cell>
          <cell r="AG3082">
            <v>0</v>
          </cell>
          <cell r="AH3082">
            <v>0</v>
          </cell>
          <cell r="AI3082">
            <v>0</v>
          </cell>
        </row>
        <row r="3083">
          <cell r="C3083" t="str">
            <v>SL1189200</v>
          </cell>
          <cell r="D3083">
            <v>0</v>
          </cell>
          <cell r="E3083">
            <v>0</v>
          </cell>
          <cell r="F3083">
            <v>0</v>
          </cell>
          <cell r="G3083">
            <v>0</v>
          </cell>
          <cell r="J3083">
            <v>0</v>
          </cell>
          <cell r="K3083">
            <v>0</v>
          </cell>
          <cell r="L3083">
            <v>0</v>
          </cell>
          <cell r="M3083">
            <v>0</v>
          </cell>
          <cell r="N3083">
            <v>0</v>
          </cell>
          <cell r="O3083">
            <v>0</v>
          </cell>
          <cell r="P3083">
            <v>0</v>
          </cell>
          <cell r="Q3083">
            <v>0</v>
          </cell>
          <cell r="R3083">
            <v>0</v>
          </cell>
          <cell r="S3083">
            <v>0</v>
          </cell>
          <cell r="T3083">
            <v>0</v>
          </cell>
          <cell r="U3083">
            <v>0</v>
          </cell>
          <cell r="V3083">
            <v>0</v>
          </cell>
          <cell r="W3083">
            <v>0</v>
          </cell>
          <cell r="X3083">
            <v>0</v>
          </cell>
          <cell r="Y3083">
            <v>0</v>
          </cell>
          <cell r="Z3083">
            <v>0</v>
          </cell>
          <cell r="AA3083">
            <v>0</v>
          </cell>
          <cell r="AB3083">
            <v>0</v>
          </cell>
          <cell r="AC3083">
            <v>0</v>
          </cell>
          <cell r="AD3083">
            <v>0</v>
          </cell>
          <cell r="AE3083">
            <v>0</v>
          </cell>
          <cell r="AF3083">
            <v>0</v>
          </cell>
          <cell r="AG3083">
            <v>0</v>
          </cell>
          <cell r="AH3083">
            <v>0</v>
          </cell>
          <cell r="AI3083">
            <v>0</v>
          </cell>
        </row>
        <row r="3084">
          <cell r="C3084" t="str">
            <v>SL1189300</v>
          </cell>
          <cell r="D3084">
            <v>0</v>
          </cell>
          <cell r="E3084">
            <v>0</v>
          </cell>
          <cell r="F3084">
            <v>0</v>
          </cell>
          <cell r="G3084">
            <v>0</v>
          </cell>
          <cell r="J3084">
            <v>0</v>
          </cell>
          <cell r="K3084">
            <v>0</v>
          </cell>
          <cell r="L3084">
            <v>0</v>
          </cell>
          <cell r="M3084">
            <v>0</v>
          </cell>
          <cell r="N3084">
            <v>0</v>
          </cell>
          <cell r="O3084">
            <v>0</v>
          </cell>
          <cell r="P3084">
            <v>0</v>
          </cell>
          <cell r="Q3084">
            <v>0</v>
          </cell>
          <cell r="R3084">
            <v>0</v>
          </cell>
          <cell r="S3084">
            <v>0</v>
          </cell>
          <cell r="T3084">
            <v>0</v>
          </cell>
          <cell r="U3084">
            <v>0</v>
          </cell>
          <cell r="V3084">
            <v>0</v>
          </cell>
          <cell r="W3084">
            <v>0</v>
          </cell>
          <cell r="X3084">
            <v>0</v>
          </cell>
          <cell r="Y3084">
            <v>0</v>
          </cell>
          <cell r="Z3084">
            <v>0</v>
          </cell>
          <cell r="AA3084">
            <v>0</v>
          </cell>
          <cell r="AB3084">
            <v>0</v>
          </cell>
          <cell r="AC3084">
            <v>0</v>
          </cell>
          <cell r="AD3084">
            <v>0</v>
          </cell>
          <cell r="AE3084">
            <v>0</v>
          </cell>
          <cell r="AF3084">
            <v>0</v>
          </cell>
          <cell r="AG3084">
            <v>0</v>
          </cell>
          <cell r="AH3084">
            <v>0</v>
          </cell>
          <cell r="AI3084">
            <v>0</v>
          </cell>
        </row>
        <row r="3085">
          <cell r="C3085" t="str">
            <v>SL1189400</v>
          </cell>
          <cell r="D3085">
            <v>0</v>
          </cell>
          <cell r="E3085">
            <v>0</v>
          </cell>
          <cell r="F3085">
            <v>0</v>
          </cell>
          <cell r="G3085">
            <v>0</v>
          </cell>
          <cell r="J3085">
            <v>0</v>
          </cell>
          <cell r="K3085">
            <v>0</v>
          </cell>
          <cell r="L3085">
            <v>0</v>
          </cell>
          <cell r="M3085">
            <v>0</v>
          </cell>
          <cell r="N3085">
            <v>0</v>
          </cell>
          <cell r="O3085">
            <v>0</v>
          </cell>
          <cell r="P3085">
            <v>0</v>
          </cell>
          <cell r="Q3085">
            <v>0</v>
          </cell>
          <cell r="R3085">
            <v>0</v>
          </cell>
          <cell r="S3085">
            <v>0</v>
          </cell>
          <cell r="T3085">
            <v>0</v>
          </cell>
          <cell r="U3085">
            <v>0</v>
          </cell>
          <cell r="V3085">
            <v>0</v>
          </cell>
          <cell r="W3085">
            <v>0</v>
          </cell>
          <cell r="X3085">
            <v>0</v>
          </cell>
          <cell r="Y3085">
            <v>0</v>
          </cell>
          <cell r="Z3085">
            <v>0</v>
          </cell>
          <cell r="AA3085">
            <v>0</v>
          </cell>
          <cell r="AB3085">
            <v>0</v>
          </cell>
          <cell r="AC3085">
            <v>0</v>
          </cell>
          <cell r="AD3085">
            <v>0</v>
          </cell>
          <cell r="AE3085">
            <v>0</v>
          </cell>
          <cell r="AF3085">
            <v>0</v>
          </cell>
          <cell r="AG3085">
            <v>0</v>
          </cell>
          <cell r="AH3085">
            <v>0</v>
          </cell>
          <cell r="AI3085">
            <v>0</v>
          </cell>
        </row>
        <row r="3086">
          <cell r="C3086" t="str">
            <v>SL1189500</v>
          </cell>
          <cell r="D3086">
            <v>0</v>
          </cell>
          <cell r="E3086">
            <v>0</v>
          </cell>
          <cell r="F3086">
            <v>0</v>
          </cell>
          <cell r="G3086">
            <v>0</v>
          </cell>
          <cell r="J3086">
            <v>0</v>
          </cell>
          <cell r="K3086">
            <v>0</v>
          </cell>
          <cell r="L3086">
            <v>0</v>
          </cell>
          <cell r="M3086">
            <v>0</v>
          </cell>
          <cell r="N3086">
            <v>0</v>
          </cell>
          <cell r="O3086">
            <v>0</v>
          </cell>
          <cell r="P3086">
            <v>0</v>
          </cell>
          <cell r="Q3086">
            <v>0</v>
          </cell>
          <cell r="R3086">
            <v>0</v>
          </cell>
          <cell r="S3086">
            <v>0</v>
          </cell>
          <cell r="T3086">
            <v>0</v>
          </cell>
          <cell r="U3086">
            <v>0</v>
          </cell>
          <cell r="V3086">
            <v>0</v>
          </cell>
          <cell r="W3086">
            <v>0</v>
          </cell>
          <cell r="X3086">
            <v>0</v>
          </cell>
          <cell r="Y3086">
            <v>0</v>
          </cell>
          <cell r="Z3086">
            <v>0</v>
          </cell>
          <cell r="AA3086">
            <v>0</v>
          </cell>
          <cell r="AB3086">
            <v>0</v>
          </cell>
          <cell r="AC3086">
            <v>0</v>
          </cell>
          <cell r="AD3086">
            <v>0</v>
          </cell>
          <cell r="AE3086">
            <v>0</v>
          </cell>
          <cell r="AF3086">
            <v>0</v>
          </cell>
          <cell r="AG3086">
            <v>0</v>
          </cell>
          <cell r="AH3086">
            <v>0</v>
          </cell>
          <cell r="AI3086">
            <v>0</v>
          </cell>
        </row>
        <row r="3087">
          <cell r="C3087" t="str">
            <v>SL1189600</v>
          </cell>
          <cell r="D3087">
            <v>0</v>
          </cell>
          <cell r="E3087">
            <v>0</v>
          </cell>
          <cell r="F3087">
            <v>0</v>
          </cell>
          <cell r="G3087">
            <v>0</v>
          </cell>
          <cell r="J3087">
            <v>0</v>
          </cell>
          <cell r="K3087">
            <v>0</v>
          </cell>
          <cell r="L3087">
            <v>0</v>
          </cell>
          <cell r="M3087">
            <v>0</v>
          </cell>
          <cell r="N3087">
            <v>0</v>
          </cell>
          <cell r="O3087">
            <v>0</v>
          </cell>
          <cell r="P3087">
            <v>0</v>
          </cell>
          <cell r="Q3087">
            <v>0</v>
          </cell>
          <cell r="R3087">
            <v>0</v>
          </cell>
          <cell r="S3087">
            <v>0</v>
          </cell>
          <cell r="T3087">
            <v>0</v>
          </cell>
          <cell r="U3087">
            <v>0</v>
          </cell>
          <cell r="V3087">
            <v>0</v>
          </cell>
          <cell r="W3087">
            <v>0</v>
          </cell>
          <cell r="X3087">
            <v>0</v>
          </cell>
          <cell r="Y3087">
            <v>0</v>
          </cell>
          <cell r="Z3087">
            <v>0</v>
          </cell>
          <cell r="AA3087">
            <v>0</v>
          </cell>
          <cell r="AB3087">
            <v>0</v>
          </cell>
          <cell r="AC3087">
            <v>0</v>
          </cell>
          <cell r="AD3087">
            <v>0</v>
          </cell>
          <cell r="AE3087">
            <v>0</v>
          </cell>
          <cell r="AF3087">
            <v>0</v>
          </cell>
          <cell r="AG3087">
            <v>0</v>
          </cell>
          <cell r="AH3087">
            <v>0</v>
          </cell>
          <cell r="AI3087">
            <v>0</v>
          </cell>
        </row>
        <row r="3088">
          <cell r="C3088" t="str">
            <v>SL1189700</v>
          </cell>
          <cell r="D3088">
            <v>0</v>
          </cell>
          <cell r="E3088">
            <v>0</v>
          </cell>
          <cell r="F3088">
            <v>0</v>
          </cell>
          <cell r="G3088">
            <v>0</v>
          </cell>
          <cell r="J3088">
            <v>0</v>
          </cell>
          <cell r="K3088">
            <v>0</v>
          </cell>
          <cell r="L3088">
            <v>0</v>
          </cell>
          <cell r="M3088">
            <v>0</v>
          </cell>
          <cell r="N3088">
            <v>0</v>
          </cell>
          <cell r="O3088">
            <v>0</v>
          </cell>
          <cell r="P3088">
            <v>0</v>
          </cell>
          <cell r="Q3088">
            <v>0</v>
          </cell>
          <cell r="R3088">
            <v>0</v>
          </cell>
          <cell r="S3088">
            <v>0</v>
          </cell>
          <cell r="T3088">
            <v>0</v>
          </cell>
          <cell r="U3088">
            <v>0</v>
          </cell>
          <cell r="V3088">
            <v>0</v>
          </cell>
          <cell r="W3088">
            <v>0</v>
          </cell>
          <cell r="X3088">
            <v>0</v>
          </cell>
          <cell r="Y3088">
            <v>0</v>
          </cell>
          <cell r="Z3088">
            <v>0</v>
          </cell>
          <cell r="AA3088">
            <v>0</v>
          </cell>
          <cell r="AB3088">
            <v>0</v>
          </cell>
          <cell r="AC3088">
            <v>0</v>
          </cell>
          <cell r="AD3088">
            <v>0</v>
          </cell>
          <cell r="AE3088">
            <v>0</v>
          </cell>
          <cell r="AF3088">
            <v>0</v>
          </cell>
          <cell r="AG3088">
            <v>0</v>
          </cell>
          <cell r="AH3088">
            <v>0</v>
          </cell>
          <cell r="AI3088">
            <v>0</v>
          </cell>
        </row>
        <row r="3089">
          <cell r="C3089" t="str">
            <v>SL1189800</v>
          </cell>
          <cell r="D3089">
            <v>0</v>
          </cell>
          <cell r="E3089">
            <v>0</v>
          </cell>
          <cell r="F3089">
            <v>0</v>
          </cell>
          <cell r="G3089">
            <v>0</v>
          </cell>
          <cell r="J3089">
            <v>0</v>
          </cell>
          <cell r="K3089">
            <v>0</v>
          </cell>
          <cell r="L3089">
            <v>0</v>
          </cell>
          <cell r="M3089">
            <v>0</v>
          </cell>
          <cell r="N3089">
            <v>0</v>
          </cell>
          <cell r="O3089">
            <v>0</v>
          </cell>
          <cell r="P3089">
            <v>0</v>
          </cell>
          <cell r="Q3089">
            <v>0</v>
          </cell>
          <cell r="R3089">
            <v>0</v>
          </cell>
          <cell r="S3089">
            <v>0</v>
          </cell>
          <cell r="T3089">
            <v>0</v>
          </cell>
          <cell r="U3089">
            <v>0</v>
          </cell>
          <cell r="V3089">
            <v>0</v>
          </cell>
          <cell r="W3089">
            <v>0</v>
          </cell>
          <cell r="X3089">
            <v>0</v>
          </cell>
          <cell r="Y3089">
            <v>0</v>
          </cell>
          <cell r="Z3089">
            <v>0</v>
          </cell>
          <cell r="AA3089">
            <v>0</v>
          </cell>
          <cell r="AB3089">
            <v>0</v>
          </cell>
          <cell r="AC3089">
            <v>0</v>
          </cell>
          <cell r="AD3089">
            <v>0</v>
          </cell>
          <cell r="AE3089">
            <v>0</v>
          </cell>
          <cell r="AF3089">
            <v>0</v>
          </cell>
          <cell r="AG3089">
            <v>0</v>
          </cell>
          <cell r="AH3089">
            <v>0</v>
          </cell>
          <cell r="AI3089">
            <v>0</v>
          </cell>
        </row>
        <row r="3090">
          <cell r="C3090" t="str">
            <v>SL1189900</v>
          </cell>
          <cell r="D3090">
            <v>0</v>
          </cell>
          <cell r="E3090">
            <v>0</v>
          </cell>
          <cell r="F3090">
            <v>0</v>
          </cell>
          <cell r="G3090">
            <v>0</v>
          </cell>
          <cell r="J3090">
            <v>0</v>
          </cell>
          <cell r="K3090">
            <v>0</v>
          </cell>
          <cell r="L3090">
            <v>0</v>
          </cell>
          <cell r="M3090">
            <v>0</v>
          </cell>
          <cell r="N3090">
            <v>0</v>
          </cell>
          <cell r="O3090">
            <v>0</v>
          </cell>
          <cell r="P3090">
            <v>0</v>
          </cell>
          <cell r="Q3090">
            <v>0</v>
          </cell>
          <cell r="R3090">
            <v>0</v>
          </cell>
          <cell r="S3090">
            <v>0</v>
          </cell>
          <cell r="T3090">
            <v>0</v>
          </cell>
          <cell r="U3090">
            <v>0</v>
          </cell>
          <cell r="V3090">
            <v>0</v>
          </cell>
          <cell r="W3090">
            <v>0</v>
          </cell>
          <cell r="X3090">
            <v>0</v>
          </cell>
          <cell r="Y3090">
            <v>0</v>
          </cell>
          <cell r="Z3090">
            <v>0</v>
          </cell>
          <cell r="AA3090">
            <v>0</v>
          </cell>
          <cell r="AB3090">
            <v>0</v>
          </cell>
          <cell r="AC3090">
            <v>0</v>
          </cell>
          <cell r="AD3090">
            <v>0</v>
          </cell>
          <cell r="AE3090">
            <v>0</v>
          </cell>
          <cell r="AF3090">
            <v>0</v>
          </cell>
          <cell r="AG3090">
            <v>0</v>
          </cell>
          <cell r="AH3090">
            <v>0</v>
          </cell>
          <cell r="AI3090">
            <v>0</v>
          </cell>
        </row>
        <row r="3091">
          <cell r="C3091" t="str">
            <v>SL1190000</v>
          </cell>
          <cell r="D3091">
            <v>0</v>
          </cell>
          <cell r="E3091">
            <v>0</v>
          </cell>
          <cell r="F3091">
            <v>0</v>
          </cell>
          <cell r="G3091">
            <v>0</v>
          </cell>
          <cell r="J3091">
            <v>0</v>
          </cell>
          <cell r="K3091">
            <v>0</v>
          </cell>
          <cell r="L3091">
            <v>0</v>
          </cell>
          <cell r="M3091">
            <v>0</v>
          </cell>
          <cell r="N3091">
            <v>0</v>
          </cell>
          <cell r="O3091">
            <v>0</v>
          </cell>
          <cell r="P3091">
            <v>0</v>
          </cell>
          <cell r="Q3091">
            <v>0</v>
          </cell>
          <cell r="R3091">
            <v>0</v>
          </cell>
          <cell r="S3091">
            <v>0</v>
          </cell>
          <cell r="T3091">
            <v>0</v>
          </cell>
          <cell r="U3091">
            <v>0</v>
          </cell>
          <cell r="V3091">
            <v>0</v>
          </cell>
          <cell r="W3091">
            <v>0</v>
          </cell>
          <cell r="X3091">
            <v>0</v>
          </cell>
          <cell r="Y3091">
            <v>0</v>
          </cell>
          <cell r="Z3091">
            <v>0</v>
          </cell>
          <cell r="AA3091">
            <v>0</v>
          </cell>
          <cell r="AB3091">
            <v>0</v>
          </cell>
          <cell r="AC3091">
            <v>0</v>
          </cell>
          <cell r="AD3091">
            <v>0</v>
          </cell>
          <cell r="AE3091">
            <v>0</v>
          </cell>
          <cell r="AF3091">
            <v>0</v>
          </cell>
          <cell r="AG3091">
            <v>0</v>
          </cell>
          <cell r="AH3091">
            <v>0</v>
          </cell>
          <cell r="AI3091">
            <v>0</v>
          </cell>
        </row>
        <row r="3092">
          <cell r="C3092" t="str">
            <v>SL1190100</v>
          </cell>
          <cell r="D3092">
            <v>0</v>
          </cell>
          <cell r="E3092">
            <v>0</v>
          </cell>
          <cell r="F3092">
            <v>0</v>
          </cell>
          <cell r="G3092">
            <v>0</v>
          </cell>
          <cell r="J3092">
            <v>0</v>
          </cell>
          <cell r="K3092">
            <v>0</v>
          </cell>
          <cell r="L3092">
            <v>0</v>
          </cell>
          <cell r="M3092">
            <v>0</v>
          </cell>
          <cell r="N3092">
            <v>0</v>
          </cell>
          <cell r="O3092">
            <v>0</v>
          </cell>
          <cell r="P3092">
            <v>0</v>
          </cell>
          <cell r="Q3092">
            <v>0</v>
          </cell>
          <cell r="R3092">
            <v>0</v>
          </cell>
          <cell r="S3092">
            <v>0</v>
          </cell>
          <cell r="T3092">
            <v>0</v>
          </cell>
          <cell r="U3092">
            <v>0</v>
          </cell>
          <cell r="V3092">
            <v>0</v>
          </cell>
          <cell r="W3092">
            <v>0</v>
          </cell>
          <cell r="X3092">
            <v>0</v>
          </cell>
          <cell r="Y3092">
            <v>0</v>
          </cell>
          <cell r="Z3092">
            <v>0</v>
          </cell>
          <cell r="AA3092">
            <v>0</v>
          </cell>
          <cell r="AB3092">
            <v>0</v>
          </cell>
          <cell r="AC3092">
            <v>0</v>
          </cell>
          <cell r="AD3092">
            <v>0</v>
          </cell>
          <cell r="AE3092">
            <v>0</v>
          </cell>
          <cell r="AF3092">
            <v>0</v>
          </cell>
          <cell r="AG3092">
            <v>0</v>
          </cell>
          <cell r="AH3092">
            <v>0</v>
          </cell>
          <cell r="AI3092">
            <v>0</v>
          </cell>
        </row>
        <row r="3093">
          <cell r="C3093" t="str">
            <v>SL1190200</v>
          </cell>
          <cell r="D3093">
            <v>0</v>
          </cell>
          <cell r="E3093">
            <v>0</v>
          </cell>
          <cell r="F3093">
            <v>0</v>
          </cell>
          <cell r="G3093">
            <v>0</v>
          </cell>
          <cell r="J3093">
            <v>0</v>
          </cell>
          <cell r="K3093">
            <v>0</v>
          </cell>
          <cell r="L3093">
            <v>0</v>
          </cell>
          <cell r="M3093">
            <v>0</v>
          </cell>
          <cell r="N3093">
            <v>0</v>
          </cell>
          <cell r="O3093">
            <v>0</v>
          </cell>
          <cell r="P3093">
            <v>0</v>
          </cell>
          <cell r="Q3093">
            <v>0</v>
          </cell>
          <cell r="R3093">
            <v>0</v>
          </cell>
          <cell r="S3093">
            <v>0</v>
          </cell>
          <cell r="T3093">
            <v>0</v>
          </cell>
          <cell r="U3093">
            <v>0</v>
          </cell>
          <cell r="V3093">
            <v>0</v>
          </cell>
          <cell r="W3093">
            <v>0</v>
          </cell>
          <cell r="X3093">
            <v>0</v>
          </cell>
          <cell r="Y3093">
            <v>0</v>
          </cell>
          <cell r="Z3093">
            <v>0</v>
          </cell>
          <cell r="AA3093">
            <v>0</v>
          </cell>
          <cell r="AB3093">
            <v>0</v>
          </cell>
          <cell r="AC3093">
            <v>0</v>
          </cell>
          <cell r="AD3093">
            <v>0</v>
          </cell>
          <cell r="AE3093">
            <v>0</v>
          </cell>
          <cell r="AF3093">
            <v>0</v>
          </cell>
          <cell r="AG3093">
            <v>0</v>
          </cell>
          <cell r="AH3093">
            <v>0</v>
          </cell>
          <cell r="AI3093">
            <v>0</v>
          </cell>
        </row>
        <row r="3094">
          <cell r="C3094" t="str">
            <v>SL1190300</v>
          </cell>
          <cell r="D3094">
            <v>0</v>
          </cell>
          <cell r="E3094">
            <v>0</v>
          </cell>
          <cell r="F3094">
            <v>0</v>
          </cell>
          <cell r="G3094">
            <v>0</v>
          </cell>
          <cell r="J3094">
            <v>0</v>
          </cell>
          <cell r="K3094">
            <v>0</v>
          </cell>
          <cell r="L3094">
            <v>0</v>
          </cell>
          <cell r="M3094">
            <v>0</v>
          </cell>
          <cell r="N3094">
            <v>0</v>
          </cell>
          <cell r="O3094">
            <v>0</v>
          </cell>
          <cell r="P3094">
            <v>0</v>
          </cell>
          <cell r="Q3094">
            <v>0</v>
          </cell>
          <cell r="R3094">
            <v>0</v>
          </cell>
          <cell r="S3094">
            <v>0</v>
          </cell>
          <cell r="T3094">
            <v>0</v>
          </cell>
          <cell r="U3094">
            <v>0</v>
          </cell>
          <cell r="V3094">
            <v>0</v>
          </cell>
          <cell r="W3094">
            <v>0</v>
          </cell>
          <cell r="X3094">
            <v>0</v>
          </cell>
          <cell r="Y3094">
            <v>0</v>
          </cell>
          <cell r="Z3094">
            <v>0</v>
          </cell>
          <cell r="AA3094">
            <v>0</v>
          </cell>
          <cell r="AB3094">
            <v>0</v>
          </cell>
          <cell r="AC3094">
            <v>0</v>
          </cell>
          <cell r="AD3094">
            <v>0</v>
          </cell>
          <cell r="AE3094">
            <v>0</v>
          </cell>
          <cell r="AF3094">
            <v>0</v>
          </cell>
          <cell r="AG3094">
            <v>0</v>
          </cell>
          <cell r="AH3094">
            <v>0</v>
          </cell>
          <cell r="AI3094">
            <v>0</v>
          </cell>
        </row>
        <row r="3095">
          <cell r="C3095" t="str">
            <v>SL1190400</v>
          </cell>
          <cell r="D3095">
            <v>0</v>
          </cell>
          <cell r="E3095">
            <v>0</v>
          </cell>
          <cell r="F3095">
            <v>0</v>
          </cell>
          <cell r="G3095">
            <v>0</v>
          </cell>
          <cell r="J3095">
            <v>0</v>
          </cell>
          <cell r="K3095">
            <v>0</v>
          </cell>
          <cell r="L3095">
            <v>0</v>
          </cell>
          <cell r="M3095">
            <v>0</v>
          </cell>
          <cell r="N3095">
            <v>0</v>
          </cell>
          <cell r="O3095">
            <v>0</v>
          </cell>
          <cell r="P3095">
            <v>0</v>
          </cell>
          <cell r="Q3095">
            <v>0</v>
          </cell>
          <cell r="R3095">
            <v>0</v>
          </cell>
          <cell r="S3095">
            <v>0</v>
          </cell>
          <cell r="T3095">
            <v>0</v>
          </cell>
          <cell r="U3095">
            <v>0</v>
          </cell>
          <cell r="V3095">
            <v>0</v>
          </cell>
          <cell r="W3095">
            <v>0</v>
          </cell>
          <cell r="X3095">
            <v>0</v>
          </cell>
          <cell r="Y3095">
            <v>0</v>
          </cell>
          <cell r="Z3095">
            <v>0</v>
          </cell>
          <cell r="AA3095">
            <v>0</v>
          </cell>
          <cell r="AB3095">
            <v>0</v>
          </cell>
          <cell r="AC3095">
            <v>0</v>
          </cell>
          <cell r="AD3095">
            <v>0</v>
          </cell>
          <cell r="AE3095">
            <v>0</v>
          </cell>
          <cell r="AF3095">
            <v>0</v>
          </cell>
          <cell r="AG3095">
            <v>0</v>
          </cell>
          <cell r="AH3095">
            <v>0</v>
          </cell>
          <cell r="AI3095">
            <v>0</v>
          </cell>
        </row>
        <row r="3096">
          <cell r="C3096" t="str">
            <v>SL1190500</v>
          </cell>
          <cell r="D3096">
            <v>0</v>
          </cell>
          <cell r="E3096">
            <v>0</v>
          </cell>
          <cell r="F3096">
            <v>0</v>
          </cell>
          <cell r="G3096">
            <v>0</v>
          </cell>
          <cell r="J3096">
            <v>0</v>
          </cell>
          <cell r="K3096">
            <v>0</v>
          </cell>
          <cell r="L3096">
            <v>0</v>
          </cell>
          <cell r="M3096">
            <v>0</v>
          </cell>
          <cell r="N3096">
            <v>0</v>
          </cell>
          <cell r="O3096">
            <v>0</v>
          </cell>
          <cell r="P3096">
            <v>0</v>
          </cell>
          <cell r="Q3096">
            <v>0</v>
          </cell>
          <cell r="R3096">
            <v>0</v>
          </cell>
          <cell r="S3096">
            <v>0</v>
          </cell>
          <cell r="T3096">
            <v>0</v>
          </cell>
          <cell r="U3096">
            <v>0</v>
          </cell>
          <cell r="V3096">
            <v>0</v>
          </cell>
          <cell r="W3096">
            <v>0</v>
          </cell>
          <cell r="X3096">
            <v>0</v>
          </cell>
          <cell r="Y3096">
            <v>0</v>
          </cell>
          <cell r="Z3096">
            <v>0</v>
          </cell>
          <cell r="AA3096">
            <v>0</v>
          </cell>
          <cell r="AB3096">
            <v>0</v>
          </cell>
          <cell r="AC3096">
            <v>0</v>
          </cell>
          <cell r="AD3096">
            <v>0</v>
          </cell>
          <cell r="AE3096">
            <v>0</v>
          </cell>
          <cell r="AF3096">
            <v>0</v>
          </cell>
          <cell r="AG3096">
            <v>0</v>
          </cell>
          <cell r="AH3096">
            <v>0</v>
          </cell>
          <cell r="AI3096">
            <v>0</v>
          </cell>
        </row>
        <row r="3097">
          <cell r="C3097" t="str">
            <v>SL1190600</v>
          </cell>
          <cell r="D3097">
            <v>0</v>
          </cell>
          <cell r="E3097">
            <v>0</v>
          </cell>
          <cell r="F3097">
            <v>0</v>
          </cell>
          <cell r="G3097">
            <v>0</v>
          </cell>
          <cell r="J3097">
            <v>0</v>
          </cell>
          <cell r="K3097">
            <v>0</v>
          </cell>
          <cell r="L3097">
            <v>0</v>
          </cell>
          <cell r="M3097">
            <v>0</v>
          </cell>
          <cell r="N3097">
            <v>0</v>
          </cell>
          <cell r="O3097">
            <v>0</v>
          </cell>
          <cell r="P3097">
            <v>0</v>
          </cell>
          <cell r="Q3097">
            <v>0</v>
          </cell>
          <cell r="R3097">
            <v>0</v>
          </cell>
          <cell r="S3097">
            <v>0</v>
          </cell>
          <cell r="T3097">
            <v>0</v>
          </cell>
          <cell r="U3097">
            <v>0</v>
          </cell>
          <cell r="V3097">
            <v>0</v>
          </cell>
          <cell r="W3097">
            <v>0</v>
          </cell>
          <cell r="X3097">
            <v>0</v>
          </cell>
          <cell r="Y3097">
            <v>0</v>
          </cell>
          <cell r="Z3097">
            <v>0</v>
          </cell>
          <cell r="AA3097">
            <v>0</v>
          </cell>
          <cell r="AB3097">
            <v>0</v>
          </cell>
          <cell r="AC3097">
            <v>0</v>
          </cell>
          <cell r="AD3097">
            <v>0</v>
          </cell>
          <cell r="AE3097">
            <v>0</v>
          </cell>
          <cell r="AF3097">
            <v>0</v>
          </cell>
          <cell r="AG3097">
            <v>0</v>
          </cell>
          <cell r="AH3097">
            <v>0</v>
          </cell>
          <cell r="AI3097">
            <v>0</v>
          </cell>
        </row>
        <row r="3098">
          <cell r="C3098" t="str">
            <v>SL1190700</v>
          </cell>
          <cell r="D3098">
            <v>0</v>
          </cell>
          <cell r="E3098">
            <v>0</v>
          </cell>
          <cell r="F3098">
            <v>0</v>
          </cell>
          <cell r="G3098">
            <v>0</v>
          </cell>
          <cell r="J3098">
            <v>0</v>
          </cell>
          <cell r="K3098">
            <v>0</v>
          </cell>
          <cell r="L3098">
            <v>0</v>
          </cell>
          <cell r="M3098">
            <v>0</v>
          </cell>
          <cell r="N3098">
            <v>0</v>
          </cell>
          <cell r="O3098">
            <v>0</v>
          </cell>
          <cell r="P3098">
            <v>0</v>
          </cell>
          <cell r="Q3098">
            <v>0</v>
          </cell>
          <cell r="R3098">
            <v>0</v>
          </cell>
          <cell r="S3098">
            <v>0</v>
          </cell>
          <cell r="T3098">
            <v>0</v>
          </cell>
          <cell r="U3098">
            <v>0</v>
          </cell>
          <cell r="V3098">
            <v>0</v>
          </cell>
          <cell r="W3098">
            <v>0</v>
          </cell>
          <cell r="X3098">
            <v>0</v>
          </cell>
          <cell r="Y3098">
            <v>0</v>
          </cell>
          <cell r="Z3098">
            <v>0</v>
          </cell>
          <cell r="AA3098">
            <v>0</v>
          </cell>
          <cell r="AB3098">
            <v>0</v>
          </cell>
          <cell r="AC3098">
            <v>0</v>
          </cell>
          <cell r="AD3098">
            <v>0</v>
          </cell>
          <cell r="AE3098">
            <v>0</v>
          </cell>
          <cell r="AF3098">
            <v>0</v>
          </cell>
          <cell r="AG3098">
            <v>0</v>
          </cell>
          <cell r="AH3098">
            <v>0</v>
          </cell>
          <cell r="AI3098">
            <v>0</v>
          </cell>
        </row>
        <row r="3099">
          <cell r="C3099" t="str">
            <v>SL1190800</v>
          </cell>
          <cell r="D3099">
            <v>0</v>
          </cell>
          <cell r="E3099">
            <v>0</v>
          </cell>
          <cell r="F3099">
            <v>0</v>
          </cell>
          <cell r="G3099">
            <v>0</v>
          </cell>
          <cell r="J3099">
            <v>0</v>
          </cell>
          <cell r="K3099">
            <v>0</v>
          </cell>
          <cell r="L3099">
            <v>0</v>
          </cell>
          <cell r="M3099">
            <v>0</v>
          </cell>
          <cell r="N3099">
            <v>0</v>
          </cell>
          <cell r="O3099">
            <v>0</v>
          </cell>
          <cell r="P3099">
            <v>0</v>
          </cell>
          <cell r="Q3099">
            <v>0</v>
          </cell>
          <cell r="R3099">
            <v>0</v>
          </cell>
          <cell r="S3099">
            <v>0</v>
          </cell>
          <cell r="T3099">
            <v>0</v>
          </cell>
          <cell r="U3099">
            <v>0</v>
          </cell>
          <cell r="V3099">
            <v>0</v>
          </cell>
          <cell r="W3099">
            <v>0</v>
          </cell>
          <cell r="X3099">
            <v>0</v>
          </cell>
          <cell r="Y3099">
            <v>0</v>
          </cell>
          <cell r="Z3099">
            <v>0</v>
          </cell>
          <cell r="AA3099">
            <v>0</v>
          </cell>
          <cell r="AB3099">
            <v>0</v>
          </cell>
          <cell r="AC3099">
            <v>0</v>
          </cell>
          <cell r="AD3099">
            <v>0</v>
          </cell>
          <cell r="AE3099">
            <v>0</v>
          </cell>
          <cell r="AF3099">
            <v>0</v>
          </cell>
          <cell r="AG3099">
            <v>0</v>
          </cell>
          <cell r="AH3099">
            <v>0</v>
          </cell>
          <cell r="AI3099">
            <v>0</v>
          </cell>
        </row>
        <row r="3100">
          <cell r="C3100" t="str">
            <v>SL1190900</v>
          </cell>
          <cell r="D3100">
            <v>0</v>
          </cell>
          <cell r="E3100">
            <v>0</v>
          </cell>
          <cell r="F3100">
            <v>0</v>
          </cell>
          <cell r="G3100">
            <v>0</v>
          </cell>
          <cell r="J3100">
            <v>0</v>
          </cell>
          <cell r="K3100">
            <v>0</v>
          </cell>
          <cell r="L3100">
            <v>0</v>
          </cell>
          <cell r="M3100">
            <v>0</v>
          </cell>
          <cell r="N3100">
            <v>0</v>
          </cell>
          <cell r="O3100">
            <v>0</v>
          </cell>
          <cell r="P3100">
            <v>0</v>
          </cell>
          <cell r="Q3100">
            <v>0</v>
          </cell>
          <cell r="R3100">
            <v>0</v>
          </cell>
          <cell r="S3100">
            <v>0</v>
          </cell>
          <cell r="T3100">
            <v>0</v>
          </cell>
          <cell r="U3100">
            <v>0</v>
          </cell>
          <cell r="V3100">
            <v>0</v>
          </cell>
          <cell r="W3100">
            <v>0</v>
          </cell>
          <cell r="X3100">
            <v>0</v>
          </cell>
          <cell r="Y3100">
            <v>0</v>
          </cell>
          <cell r="Z3100">
            <v>0</v>
          </cell>
          <cell r="AA3100">
            <v>0</v>
          </cell>
          <cell r="AB3100">
            <v>0</v>
          </cell>
          <cell r="AC3100">
            <v>0</v>
          </cell>
          <cell r="AD3100">
            <v>0</v>
          </cell>
          <cell r="AE3100">
            <v>0</v>
          </cell>
          <cell r="AF3100">
            <v>0</v>
          </cell>
          <cell r="AG3100">
            <v>0</v>
          </cell>
          <cell r="AH3100">
            <v>0</v>
          </cell>
          <cell r="AI3100">
            <v>0</v>
          </cell>
        </row>
        <row r="3101">
          <cell r="C3101" t="str">
            <v>SL1191000</v>
          </cell>
          <cell r="D3101">
            <v>0</v>
          </cell>
          <cell r="E3101">
            <v>0</v>
          </cell>
          <cell r="F3101">
            <v>0</v>
          </cell>
          <cell r="G3101">
            <v>0</v>
          </cell>
          <cell r="J3101">
            <v>0</v>
          </cell>
          <cell r="K3101">
            <v>0</v>
          </cell>
          <cell r="L3101">
            <v>0</v>
          </cell>
          <cell r="M3101">
            <v>0</v>
          </cell>
          <cell r="N3101">
            <v>0</v>
          </cell>
          <cell r="O3101">
            <v>0</v>
          </cell>
          <cell r="P3101">
            <v>0</v>
          </cell>
          <cell r="Q3101">
            <v>0</v>
          </cell>
          <cell r="R3101">
            <v>0</v>
          </cell>
          <cell r="S3101">
            <v>0</v>
          </cell>
          <cell r="T3101">
            <v>0</v>
          </cell>
          <cell r="U3101">
            <v>0</v>
          </cell>
          <cell r="V3101">
            <v>0</v>
          </cell>
          <cell r="W3101">
            <v>0</v>
          </cell>
          <cell r="X3101">
            <v>0</v>
          </cell>
          <cell r="Y3101">
            <v>0</v>
          </cell>
          <cell r="Z3101">
            <v>0</v>
          </cell>
          <cell r="AA3101">
            <v>0</v>
          </cell>
          <cell r="AB3101">
            <v>0</v>
          </cell>
          <cell r="AC3101">
            <v>0</v>
          </cell>
          <cell r="AD3101">
            <v>0</v>
          </cell>
          <cell r="AE3101">
            <v>0</v>
          </cell>
          <cell r="AF3101">
            <v>0</v>
          </cell>
          <cell r="AG3101">
            <v>0</v>
          </cell>
          <cell r="AH3101">
            <v>0</v>
          </cell>
          <cell r="AI3101">
            <v>0</v>
          </cell>
        </row>
        <row r="3102">
          <cell r="C3102" t="str">
            <v>SL1191100</v>
          </cell>
          <cell r="D3102">
            <v>0</v>
          </cell>
          <cell r="E3102">
            <v>0</v>
          </cell>
          <cell r="F3102">
            <v>0</v>
          </cell>
          <cell r="G3102">
            <v>0</v>
          </cell>
          <cell r="J3102">
            <v>0</v>
          </cell>
          <cell r="K3102">
            <v>0</v>
          </cell>
          <cell r="L3102">
            <v>0</v>
          </cell>
          <cell r="M3102">
            <v>0</v>
          </cell>
          <cell r="N3102">
            <v>0</v>
          </cell>
          <cell r="O3102">
            <v>0</v>
          </cell>
          <cell r="P3102">
            <v>0</v>
          </cell>
          <cell r="Q3102">
            <v>0</v>
          </cell>
          <cell r="R3102">
            <v>0</v>
          </cell>
          <cell r="S3102">
            <v>0</v>
          </cell>
          <cell r="T3102">
            <v>0</v>
          </cell>
          <cell r="U3102">
            <v>0</v>
          </cell>
          <cell r="V3102">
            <v>0</v>
          </cell>
          <cell r="W3102">
            <v>0</v>
          </cell>
          <cell r="X3102">
            <v>0</v>
          </cell>
          <cell r="Y3102">
            <v>0</v>
          </cell>
          <cell r="Z3102">
            <v>0</v>
          </cell>
          <cell r="AA3102">
            <v>0</v>
          </cell>
          <cell r="AB3102">
            <v>0</v>
          </cell>
          <cell r="AC3102">
            <v>0</v>
          </cell>
          <cell r="AD3102">
            <v>0</v>
          </cell>
          <cell r="AE3102">
            <v>0</v>
          </cell>
          <cell r="AF3102">
            <v>0</v>
          </cell>
          <cell r="AG3102">
            <v>0</v>
          </cell>
          <cell r="AH3102">
            <v>0</v>
          </cell>
          <cell r="AI3102">
            <v>0</v>
          </cell>
        </row>
        <row r="3103">
          <cell r="C3103" t="str">
            <v>SL1191200</v>
          </cell>
          <cell r="D3103">
            <v>0</v>
          </cell>
          <cell r="E3103">
            <v>0</v>
          </cell>
          <cell r="F3103">
            <v>0</v>
          </cell>
          <cell r="G3103">
            <v>0</v>
          </cell>
          <cell r="J3103">
            <v>0</v>
          </cell>
          <cell r="K3103">
            <v>0</v>
          </cell>
          <cell r="L3103">
            <v>0</v>
          </cell>
          <cell r="M3103">
            <v>0</v>
          </cell>
          <cell r="N3103">
            <v>0</v>
          </cell>
          <cell r="O3103">
            <v>0</v>
          </cell>
          <cell r="P3103">
            <v>0</v>
          </cell>
          <cell r="Q3103">
            <v>0</v>
          </cell>
          <cell r="R3103">
            <v>0</v>
          </cell>
          <cell r="S3103">
            <v>0</v>
          </cell>
          <cell r="T3103">
            <v>0</v>
          </cell>
          <cell r="U3103">
            <v>0</v>
          </cell>
          <cell r="V3103">
            <v>0</v>
          </cell>
          <cell r="W3103">
            <v>0</v>
          </cell>
          <cell r="X3103">
            <v>0</v>
          </cell>
          <cell r="Y3103">
            <v>0</v>
          </cell>
          <cell r="Z3103">
            <v>0</v>
          </cell>
          <cell r="AA3103">
            <v>0</v>
          </cell>
          <cell r="AB3103">
            <v>0</v>
          </cell>
          <cell r="AC3103">
            <v>0</v>
          </cell>
          <cell r="AD3103">
            <v>0</v>
          </cell>
          <cell r="AE3103">
            <v>0</v>
          </cell>
          <cell r="AF3103">
            <v>0</v>
          </cell>
          <cell r="AG3103">
            <v>0</v>
          </cell>
          <cell r="AH3103">
            <v>0</v>
          </cell>
          <cell r="AI3103">
            <v>0</v>
          </cell>
        </row>
        <row r="3104">
          <cell r="C3104" t="str">
            <v>SL1191300</v>
          </cell>
          <cell r="D3104">
            <v>0</v>
          </cell>
          <cell r="E3104">
            <v>0</v>
          </cell>
          <cell r="F3104">
            <v>0</v>
          </cell>
          <cell r="G3104">
            <v>0</v>
          </cell>
          <cell r="J3104">
            <v>0</v>
          </cell>
          <cell r="K3104">
            <v>0</v>
          </cell>
          <cell r="L3104">
            <v>0</v>
          </cell>
          <cell r="M3104">
            <v>0</v>
          </cell>
          <cell r="N3104">
            <v>0</v>
          </cell>
          <cell r="O3104">
            <v>0</v>
          </cell>
          <cell r="P3104">
            <v>0</v>
          </cell>
          <cell r="Q3104">
            <v>0</v>
          </cell>
          <cell r="R3104">
            <v>0</v>
          </cell>
          <cell r="S3104">
            <v>0</v>
          </cell>
          <cell r="T3104">
            <v>0</v>
          </cell>
          <cell r="U3104">
            <v>0</v>
          </cell>
          <cell r="V3104">
            <v>0</v>
          </cell>
          <cell r="W3104">
            <v>0</v>
          </cell>
          <cell r="X3104">
            <v>0</v>
          </cell>
          <cell r="Y3104">
            <v>0</v>
          </cell>
          <cell r="Z3104">
            <v>0</v>
          </cell>
          <cell r="AA3104">
            <v>0</v>
          </cell>
          <cell r="AB3104">
            <v>0</v>
          </cell>
          <cell r="AC3104">
            <v>0</v>
          </cell>
          <cell r="AD3104">
            <v>0</v>
          </cell>
          <cell r="AE3104">
            <v>0</v>
          </cell>
          <cell r="AF3104">
            <v>0</v>
          </cell>
          <cell r="AG3104">
            <v>0</v>
          </cell>
          <cell r="AH3104">
            <v>0</v>
          </cell>
          <cell r="AI3104">
            <v>0</v>
          </cell>
        </row>
        <row r="3105">
          <cell r="C3105" t="str">
            <v>SL1191400</v>
          </cell>
          <cell r="D3105">
            <v>0</v>
          </cell>
          <cell r="E3105">
            <v>0</v>
          </cell>
          <cell r="F3105">
            <v>0</v>
          </cell>
          <cell r="G3105">
            <v>0</v>
          </cell>
          <cell r="J3105">
            <v>0</v>
          </cell>
          <cell r="K3105">
            <v>0</v>
          </cell>
          <cell r="L3105">
            <v>0</v>
          </cell>
          <cell r="M3105">
            <v>0</v>
          </cell>
          <cell r="N3105">
            <v>0</v>
          </cell>
          <cell r="O3105">
            <v>0</v>
          </cell>
          <cell r="P3105">
            <v>0</v>
          </cell>
          <cell r="Q3105">
            <v>0</v>
          </cell>
          <cell r="R3105">
            <v>0</v>
          </cell>
          <cell r="S3105">
            <v>0</v>
          </cell>
          <cell r="T3105">
            <v>0</v>
          </cell>
          <cell r="U3105">
            <v>0</v>
          </cell>
          <cell r="V3105">
            <v>0</v>
          </cell>
          <cell r="W3105">
            <v>0</v>
          </cell>
          <cell r="X3105">
            <v>0</v>
          </cell>
          <cell r="Y3105">
            <v>0</v>
          </cell>
          <cell r="Z3105">
            <v>0</v>
          </cell>
          <cell r="AA3105">
            <v>0</v>
          </cell>
          <cell r="AB3105">
            <v>0</v>
          </cell>
          <cell r="AC3105">
            <v>0</v>
          </cell>
          <cell r="AD3105">
            <v>0</v>
          </cell>
          <cell r="AE3105">
            <v>0</v>
          </cell>
          <cell r="AF3105">
            <v>0</v>
          </cell>
          <cell r="AG3105">
            <v>0</v>
          </cell>
          <cell r="AH3105">
            <v>0</v>
          </cell>
          <cell r="AI3105">
            <v>0</v>
          </cell>
        </row>
        <row r="3106">
          <cell r="C3106" t="str">
            <v>SL1191500</v>
          </cell>
          <cell r="D3106">
            <v>0</v>
          </cell>
          <cell r="E3106">
            <v>0</v>
          </cell>
          <cell r="F3106">
            <v>0</v>
          </cell>
          <cell r="G3106">
            <v>0</v>
          </cell>
          <cell r="J3106">
            <v>0</v>
          </cell>
          <cell r="K3106">
            <v>0</v>
          </cell>
          <cell r="L3106">
            <v>0</v>
          </cell>
          <cell r="M3106">
            <v>0</v>
          </cell>
          <cell r="N3106">
            <v>0</v>
          </cell>
          <cell r="O3106">
            <v>0</v>
          </cell>
          <cell r="P3106">
            <v>0</v>
          </cell>
          <cell r="Q3106">
            <v>0</v>
          </cell>
          <cell r="R3106">
            <v>0</v>
          </cell>
          <cell r="S3106">
            <v>0</v>
          </cell>
          <cell r="T3106">
            <v>0</v>
          </cell>
          <cell r="U3106">
            <v>0</v>
          </cell>
          <cell r="V3106">
            <v>0</v>
          </cell>
          <cell r="W3106">
            <v>0</v>
          </cell>
          <cell r="X3106">
            <v>0</v>
          </cell>
          <cell r="Y3106">
            <v>0</v>
          </cell>
          <cell r="Z3106">
            <v>0</v>
          </cell>
          <cell r="AA3106">
            <v>0</v>
          </cell>
          <cell r="AB3106">
            <v>0</v>
          </cell>
          <cell r="AC3106">
            <v>0</v>
          </cell>
          <cell r="AD3106">
            <v>0</v>
          </cell>
          <cell r="AE3106">
            <v>0</v>
          </cell>
          <cell r="AF3106">
            <v>0</v>
          </cell>
          <cell r="AG3106">
            <v>0</v>
          </cell>
          <cell r="AH3106">
            <v>0</v>
          </cell>
          <cell r="AI3106">
            <v>0</v>
          </cell>
        </row>
        <row r="3107">
          <cell r="C3107" t="str">
            <v>SL1191600</v>
          </cell>
          <cell r="D3107">
            <v>0</v>
          </cell>
          <cell r="E3107">
            <v>0</v>
          </cell>
          <cell r="F3107">
            <v>0</v>
          </cell>
          <cell r="G3107">
            <v>0</v>
          </cell>
          <cell r="J3107">
            <v>0</v>
          </cell>
          <cell r="K3107">
            <v>0</v>
          </cell>
          <cell r="L3107">
            <v>0</v>
          </cell>
          <cell r="M3107">
            <v>0</v>
          </cell>
          <cell r="N3107">
            <v>0</v>
          </cell>
          <cell r="O3107">
            <v>0</v>
          </cell>
          <cell r="P3107">
            <v>0</v>
          </cell>
          <cell r="Q3107">
            <v>0</v>
          </cell>
          <cell r="R3107">
            <v>0</v>
          </cell>
          <cell r="S3107">
            <v>0</v>
          </cell>
          <cell r="T3107">
            <v>0</v>
          </cell>
          <cell r="U3107">
            <v>0</v>
          </cell>
          <cell r="V3107">
            <v>0</v>
          </cell>
          <cell r="W3107">
            <v>0</v>
          </cell>
          <cell r="X3107">
            <v>0</v>
          </cell>
          <cell r="Y3107">
            <v>0</v>
          </cell>
          <cell r="Z3107">
            <v>0</v>
          </cell>
          <cell r="AA3107">
            <v>0</v>
          </cell>
          <cell r="AB3107">
            <v>0</v>
          </cell>
          <cell r="AC3107">
            <v>0</v>
          </cell>
          <cell r="AD3107">
            <v>0</v>
          </cell>
          <cell r="AE3107">
            <v>0</v>
          </cell>
          <cell r="AF3107">
            <v>0</v>
          </cell>
          <cell r="AG3107">
            <v>0</v>
          </cell>
          <cell r="AH3107">
            <v>0</v>
          </cell>
          <cell r="AI3107">
            <v>0</v>
          </cell>
        </row>
        <row r="3108">
          <cell r="C3108" t="str">
            <v>SL1191700</v>
          </cell>
          <cell r="D3108">
            <v>0</v>
          </cell>
          <cell r="E3108">
            <v>0</v>
          </cell>
          <cell r="F3108">
            <v>0</v>
          </cell>
          <cell r="G3108">
            <v>0</v>
          </cell>
          <cell r="J3108">
            <v>0</v>
          </cell>
          <cell r="K3108">
            <v>0</v>
          </cell>
          <cell r="L3108">
            <v>0</v>
          </cell>
          <cell r="M3108">
            <v>0</v>
          </cell>
          <cell r="N3108">
            <v>0</v>
          </cell>
          <cell r="O3108">
            <v>0</v>
          </cell>
          <cell r="P3108">
            <v>0</v>
          </cell>
          <cell r="Q3108">
            <v>0</v>
          </cell>
          <cell r="R3108">
            <v>0</v>
          </cell>
          <cell r="S3108">
            <v>0</v>
          </cell>
          <cell r="T3108">
            <v>0</v>
          </cell>
          <cell r="U3108">
            <v>0</v>
          </cell>
          <cell r="V3108">
            <v>0</v>
          </cell>
          <cell r="W3108">
            <v>0</v>
          </cell>
          <cell r="X3108">
            <v>0</v>
          </cell>
          <cell r="Y3108">
            <v>0</v>
          </cell>
          <cell r="Z3108">
            <v>0</v>
          </cell>
          <cell r="AA3108">
            <v>0</v>
          </cell>
          <cell r="AB3108">
            <v>0</v>
          </cell>
          <cell r="AC3108">
            <v>0</v>
          </cell>
          <cell r="AD3108">
            <v>0</v>
          </cell>
          <cell r="AE3108">
            <v>0</v>
          </cell>
          <cell r="AF3108">
            <v>0</v>
          </cell>
          <cell r="AG3108">
            <v>0</v>
          </cell>
          <cell r="AH3108">
            <v>0</v>
          </cell>
          <cell r="AI3108">
            <v>0</v>
          </cell>
        </row>
        <row r="3109">
          <cell r="C3109" t="str">
            <v>SL1191800</v>
          </cell>
          <cell r="D3109">
            <v>0</v>
          </cell>
          <cell r="E3109">
            <v>0</v>
          </cell>
          <cell r="F3109">
            <v>0</v>
          </cell>
          <cell r="G3109">
            <v>0</v>
          </cell>
          <cell r="J3109">
            <v>0</v>
          </cell>
          <cell r="K3109">
            <v>0</v>
          </cell>
          <cell r="L3109">
            <v>0</v>
          </cell>
          <cell r="M3109">
            <v>0</v>
          </cell>
          <cell r="N3109">
            <v>0</v>
          </cell>
          <cell r="O3109">
            <v>0</v>
          </cell>
          <cell r="P3109">
            <v>0</v>
          </cell>
          <cell r="Q3109">
            <v>0</v>
          </cell>
          <cell r="R3109">
            <v>0</v>
          </cell>
          <cell r="S3109">
            <v>0</v>
          </cell>
          <cell r="T3109">
            <v>0</v>
          </cell>
          <cell r="U3109">
            <v>0</v>
          </cell>
          <cell r="V3109">
            <v>0</v>
          </cell>
          <cell r="W3109">
            <v>0</v>
          </cell>
          <cell r="X3109">
            <v>0</v>
          </cell>
          <cell r="Y3109">
            <v>0</v>
          </cell>
          <cell r="Z3109">
            <v>0</v>
          </cell>
          <cell r="AA3109">
            <v>0</v>
          </cell>
          <cell r="AB3109">
            <v>0</v>
          </cell>
          <cell r="AC3109">
            <v>0</v>
          </cell>
          <cell r="AD3109">
            <v>0</v>
          </cell>
          <cell r="AE3109">
            <v>0</v>
          </cell>
          <cell r="AF3109">
            <v>0</v>
          </cell>
          <cell r="AG3109">
            <v>0</v>
          </cell>
          <cell r="AH3109">
            <v>0</v>
          </cell>
          <cell r="AI3109">
            <v>0</v>
          </cell>
        </row>
        <row r="3110">
          <cell r="C3110" t="str">
            <v>SL1191900</v>
          </cell>
          <cell r="D3110">
            <v>0</v>
          </cell>
          <cell r="E3110">
            <v>0</v>
          </cell>
          <cell r="F3110">
            <v>0</v>
          </cell>
          <cell r="G3110">
            <v>0</v>
          </cell>
          <cell r="J3110">
            <v>0</v>
          </cell>
          <cell r="K3110">
            <v>0</v>
          </cell>
          <cell r="L3110">
            <v>0</v>
          </cell>
          <cell r="M3110">
            <v>0</v>
          </cell>
          <cell r="N3110">
            <v>0</v>
          </cell>
          <cell r="O3110">
            <v>0</v>
          </cell>
          <cell r="P3110">
            <v>0</v>
          </cell>
          <cell r="Q3110">
            <v>0</v>
          </cell>
          <cell r="R3110">
            <v>0</v>
          </cell>
          <cell r="S3110">
            <v>0</v>
          </cell>
          <cell r="T3110">
            <v>0</v>
          </cell>
          <cell r="U3110">
            <v>0</v>
          </cell>
          <cell r="V3110">
            <v>0</v>
          </cell>
          <cell r="W3110">
            <v>0</v>
          </cell>
          <cell r="X3110">
            <v>0</v>
          </cell>
          <cell r="Y3110">
            <v>0</v>
          </cell>
          <cell r="Z3110">
            <v>0</v>
          </cell>
          <cell r="AA3110">
            <v>0</v>
          </cell>
          <cell r="AB3110">
            <v>0</v>
          </cell>
          <cell r="AC3110">
            <v>0</v>
          </cell>
          <cell r="AD3110">
            <v>0</v>
          </cell>
          <cell r="AE3110">
            <v>0</v>
          </cell>
          <cell r="AF3110">
            <v>0</v>
          </cell>
          <cell r="AG3110">
            <v>0</v>
          </cell>
          <cell r="AH3110">
            <v>0</v>
          </cell>
          <cell r="AI3110">
            <v>0</v>
          </cell>
        </row>
        <row r="3111">
          <cell r="C3111" t="str">
            <v>SL1192000</v>
          </cell>
          <cell r="D3111">
            <v>0</v>
          </cell>
          <cell r="E3111">
            <v>0</v>
          </cell>
          <cell r="F3111">
            <v>0</v>
          </cell>
          <cell r="G3111">
            <v>0</v>
          </cell>
          <cell r="J3111">
            <v>0</v>
          </cell>
          <cell r="K3111">
            <v>0</v>
          </cell>
          <cell r="L3111">
            <v>0</v>
          </cell>
          <cell r="M3111">
            <v>0</v>
          </cell>
          <cell r="N3111">
            <v>0</v>
          </cell>
          <cell r="O3111">
            <v>0</v>
          </cell>
          <cell r="P3111">
            <v>0</v>
          </cell>
          <cell r="Q3111">
            <v>0</v>
          </cell>
          <cell r="R3111">
            <v>0</v>
          </cell>
          <cell r="S3111">
            <v>0</v>
          </cell>
          <cell r="T3111">
            <v>0</v>
          </cell>
          <cell r="U3111">
            <v>0</v>
          </cell>
          <cell r="V3111">
            <v>0</v>
          </cell>
          <cell r="W3111">
            <v>0</v>
          </cell>
          <cell r="X3111">
            <v>0</v>
          </cell>
          <cell r="Y3111">
            <v>0</v>
          </cell>
          <cell r="Z3111">
            <v>0</v>
          </cell>
          <cell r="AA3111">
            <v>0</v>
          </cell>
          <cell r="AB3111">
            <v>0</v>
          </cell>
          <cell r="AC3111">
            <v>0</v>
          </cell>
          <cell r="AD3111">
            <v>0</v>
          </cell>
          <cell r="AE3111">
            <v>0</v>
          </cell>
          <cell r="AF3111">
            <v>0</v>
          </cell>
          <cell r="AG3111">
            <v>0</v>
          </cell>
          <cell r="AH3111">
            <v>0</v>
          </cell>
          <cell r="AI3111">
            <v>0</v>
          </cell>
        </row>
        <row r="3112">
          <cell r="C3112" t="str">
            <v>SL1192100</v>
          </cell>
          <cell r="D3112">
            <v>0</v>
          </cell>
          <cell r="E3112">
            <v>0</v>
          </cell>
          <cell r="F3112">
            <v>0</v>
          </cell>
          <cell r="G3112">
            <v>0</v>
          </cell>
          <cell r="J3112">
            <v>0</v>
          </cell>
          <cell r="K3112">
            <v>0</v>
          </cell>
          <cell r="L3112">
            <v>0</v>
          </cell>
          <cell r="M3112">
            <v>0</v>
          </cell>
          <cell r="N3112">
            <v>0</v>
          </cell>
          <cell r="O3112">
            <v>0</v>
          </cell>
          <cell r="P3112">
            <v>0</v>
          </cell>
          <cell r="Q3112">
            <v>0</v>
          </cell>
          <cell r="R3112">
            <v>0</v>
          </cell>
          <cell r="S3112">
            <v>0</v>
          </cell>
          <cell r="T3112">
            <v>0</v>
          </cell>
          <cell r="U3112">
            <v>0</v>
          </cell>
          <cell r="V3112">
            <v>0</v>
          </cell>
          <cell r="W3112">
            <v>0</v>
          </cell>
          <cell r="X3112">
            <v>0</v>
          </cell>
          <cell r="Y3112">
            <v>0</v>
          </cell>
          <cell r="Z3112">
            <v>0</v>
          </cell>
          <cell r="AA3112">
            <v>0</v>
          </cell>
          <cell r="AB3112">
            <v>0</v>
          </cell>
          <cell r="AC3112">
            <v>0</v>
          </cell>
          <cell r="AD3112">
            <v>0</v>
          </cell>
          <cell r="AE3112">
            <v>0</v>
          </cell>
          <cell r="AF3112">
            <v>0</v>
          </cell>
          <cell r="AG3112">
            <v>0</v>
          </cell>
          <cell r="AH3112">
            <v>0</v>
          </cell>
          <cell r="AI3112">
            <v>0</v>
          </cell>
        </row>
        <row r="3113">
          <cell r="C3113" t="str">
            <v>SL1192200</v>
          </cell>
          <cell r="D3113">
            <v>0</v>
          </cell>
          <cell r="E3113">
            <v>0</v>
          </cell>
          <cell r="F3113">
            <v>0</v>
          </cell>
          <cell r="G3113">
            <v>0</v>
          </cell>
          <cell r="J3113">
            <v>0</v>
          </cell>
          <cell r="K3113">
            <v>0</v>
          </cell>
          <cell r="L3113">
            <v>0</v>
          </cell>
          <cell r="M3113">
            <v>0</v>
          </cell>
          <cell r="N3113">
            <v>0</v>
          </cell>
          <cell r="O3113">
            <v>0</v>
          </cell>
          <cell r="P3113">
            <v>0</v>
          </cell>
          <cell r="Q3113">
            <v>0</v>
          </cell>
          <cell r="R3113">
            <v>0</v>
          </cell>
          <cell r="S3113">
            <v>0</v>
          </cell>
          <cell r="T3113">
            <v>0</v>
          </cell>
          <cell r="U3113">
            <v>0</v>
          </cell>
          <cell r="V3113">
            <v>0</v>
          </cell>
          <cell r="W3113">
            <v>0</v>
          </cell>
          <cell r="X3113">
            <v>0</v>
          </cell>
          <cell r="Y3113">
            <v>0</v>
          </cell>
          <cell r="Z3113">
            <v>0</v>
          </cell>
          <cell r="AA3113">
            <v>0</v>
          </cell>
          <cell r="AB3113">
            <v>0</v>
          </cell>
          <cell r="AC3113">
            <v>0</v>
          </cell>
          <cell r="AD3113">
            <v>0</v>
          </cell>
          <cell r="AE3113">
            <v>0</v>
          </cell>
          <cell r="AF3113">
            <v>0</v>
          </cell>
          <cell r="AG3113">
            <v>0</v>
          </cell>
          <cell r="AH3113">
            <v>0</v>
          </cell>
          <cell r="AI3113">
            <v>0</v>
          </cell>
        </row>
        <row r="3114">
          <cell r="C3114" t="str">
            <v>SL1192300</v>
          </cell>
          <cell r="D3114">
            <v>0</v>
          </cell>
          <cell r="E3114">
            <v>0</v>
          </cell>
          <cell r="F3114">
            <v>0</v>
          </cell>
          <cell r="G3114">
            <v>0</v>
          </cell>
          <cell r="J3114">
            <v>0</v>
          </cell>
          <cell r="K3114">
            <v>0</v>
          </cell>
          <cell r="L3114">
            <v>0</v>
          </cell>
          <cell r="M3114">
            <v>0</v>
          </cell>
          <cell r="N3114">
            <v>0</v>
          </cell>
          <cell r="O3114">
            <v>0</v>
          </cell>
          <cell r="P3114">
            <v>0</v>
          </cell>
          <cell r="Q3114">
            <v>0</v>
          </cell>
          <cell r="R3114">
            <v>0</v>
          </cell>
          <cell r="S3114">
            <v>0</v>
          </cell>
          <cell r="T3114">
            <v>0</v>
          </cell>
          <cell r="U3114">
            <v>0</v>
          </cell>
          <cell r="V3114">
            <v>0</v>
          </cell>
          <cell r="W3114">
            <v>0</v>
          </cell>
          <cell r="X3114">
            <v>0</v>
          </cell>
          <cell r="Y3114">
            <v>0</v>
          </cell>
          <cell r="Z3114">
            <v>0</v>
          </cell>
          <cell r="AA3114">
            <v>0</v>
          </cell>
          <cell r="AB3114">
            <v>0</v>
          </cell>
          <cell r="AC3114">
            <v>0</v>
          </cell>
          <cell r="AD3114">
            <v>0</v>
          </cell>
          <cell r="AE3114">
            <v>0</v>
          </cell>
          <cell r="AF3114">
            <v>0</v>
          </cell>
          <cell r="AG3114">
            <v>0</v>
          </cell>
          <cell r="AH3114">
            <v>0</v>
          </cell>
          <cell r="AI3114">
            <v>0</v>
          </cell>
        </row>
        <row r="3115">
          <cell r="C3115" t="str">
            <v>SL1192400</v>
          </cell>
          <cell r="D3115">
            <v>0</v>
          </cell>
          <cell r="E3115">
            <v>0</v>
          </cell>
          <cell r="F3115">
            <v>0</v>
          </cell>
          <cell r="G3115">
            <v>0</v>
          </cell>
          <cell r="J3115">
            <v>0</v>
          </cell>
          <cell r="K3115">
            <v>0</v>
          </cell>
          <cell r="L3115">
            <v>0</v>
          </cell>
          <cell r="M3115">
            <v>0</v>
          </cell>
          <cell r="N3115">
            <v>0</v>
          </cell>
          <cell r="O3115">
            <v>0</v>
          </cell>
          <cell r="P3115">
            <v>0</v>
          </cell>
          <cell r="Q3115">
            <v>0</v>
          </cell>
          <cell r="R3115">
            <v>0</v>
          </cell>
          <cell r="S3115">
            <v>0</v>
          </cell>
          <cell r="T3115">
            <v>0</v>
          </cell>
          <cell r="U3115">
            <v>0</v>
          </cell>
          <cell r="V3115">
            <v>0</v>
          </cell>
          <cell r="W3115">
            <v>0</v>
          </cell>
          <cell r="X3115">
            <v>0</v>
          </cell>
          <cell r="Y3115">
            <v>0</v>
          </cell>
          <cell r="Z3115">
            <v>0</v>
          </cell>
          <cell r="AA3115">
            <v>0</v>
          </cell>
          <cell r="AB3115">
            <v>0</v>
          </cell>
          <cell r="AC3115">
            <v>0</v>
          </cell>
          <cell r="AD3115">
            <v>0</v>
          </cell>
          <cell r="AE3115">
            <v>0</v>
          </cell>
          <cell r="AF3115">
            <v>0</v>
          </cell>
          <cell r="AG3115">
            <v>0</v>
          </cell>
          <cell r="AH3115">
            <v>0</v>
          </cell>
          <cell r="AI3115">
            <v>0</v>
          </cell>
        </row>
        <row r="3116">
          <cell r="C3116" t="str">
            <v>SL1192500</v>
          </cell>
          <cell r="D3116">
            <v>0</v>
          </cell>
          <cell r="E3116">
            <v>0</v>
          </cell>
          <cell r="F3116">
            <v>0</v>
          </cell>
          <cell r="G3116">
            <v>0</v>
          </cell>
          <cell r="J3116">
            <v>0</v>
          </cell>
          <cell r="K3116">
            <v>0</v>
          </cell>
          <cell r="L3116">
            <v>0</v>
          </cell>
          <cell r="M3116">
            <v>0</v>
          </cell>
          <cell r="N3116">
            <v>0</v>
          </cell>
          <cell r="O3116">
            <v>0</v>
          </cell>
          <cell r="P3116">
            <v>0</v>
          </cell>
          <cell r="Q3116">
            <v>0</v>
          </cell>
          <cell r="R3116">
            <v>0</v>
          </cell>
          <cell r="S3116">
            <v>0</v>
          </cell>
          <cell r="T3116">
            <v>0</v>
          </cell>
          <cell r="U3116">
            <v>0</v>
          </cell>
          <cell r="V3116">
            <v>0</v>
          </cell>
          <cell r="W3116">
            <v>0</v>
          </cell>
          <cell r="X3116">
            <v>0</v>
          </cell>
          <cell r="Y3116">
            <v>0</v>
          </cell>
          <cell r="Z3116">
            <v>0</v>
          </cell>
          <cell r="AA3116">
            <v>0</v>
          </cell>
          <cell r="AB3116">
            <v>0</v>
          </cell>
          <cell r="AC3116">
            <v>0</v>
          </cell>
          <cell r="AD3116">
            <v>0</v>
          </cell>
          <cell r="AE3116">
            <v>0</v>
          </cell>
          <cell r="AF3116">
            <v>0</v>
          </cell>
          <cell r="AG3116">
            <v>0</v>
          </cell>
          <cell r="AH3116">
            <v>0</v>
          </cell>
          <cell r="AI3116">
            <v>0</v>
          </cell>
        </row>
        <row r="3117">
          <cell r="C3117" t="str">
            <v>SL1192600</v>
          </cell>
          <cell r="D3117">
            <v>0</v>
          </cell>
          <cell r="E3117">
            <v>0</v>
          </cell>
          <cell r="F3117">
            <v>0</v>
          </cell>
          <cell r="G3117">
            <v>0</v>
          </cell>
          <cell r="J3117">
            <v>0</v>
          </cell>
          <cell r="K3117">
            <v>0</v>
          </cell>
          <cell r="L3117">
            <v>0</v>
          </cell>
          <cell r="M3117">
            <v>0</v>
          </cell>
          <cell r="N3117">
            <v>0</v>
          </cell>
          <cell r="O3117">
            <v>0</v>
          </cell>
          <cell r="P3117">
            <v>0</v>
          </cell>
          <cell r="Q3117">
            <v>0</v>
          </cell>
          <cell r="R3117">
            <v>0</v>
          </cell>
          <cell r="S3117">
            <v>0</v>
          </cell>
          <cell r="T3117">
            <v>0</v>
          </cell>
          <cell r="U3117">
            <v>0</v>
          </cell>
          <cell r="V3117">
            <v>0</v>
          </cell>
          <cell r="W3117">
            <v>0</v>
          </cell>
          <cell r="X3117">
            <v>0</v>
          </cell>
          <cell r="Y3117">
            <v>0</v>
          </cell>
          <cell r="Z3117">
            <v>0</v>
          </cell>
          <cell r="AA3117">
            <v>0</v>
          </cell>
          <cell r="AB3117">
            <v>0</v>
          </cell>
          <cell r="AC3117">
            <v>0</v>
          </cell>
          <cell r="AD3117">
            <v>0</v>
          </cell>
          <cell r="AE3117">
            <v>0</v>
          </cell>
          <cell r="AF3117">
            <v>0</v>
          </cell>
          <cell r="AG3117">
            <v>0</v>
          </cell>
          <cell r="AH3117">
            <v>0</v>
          </cell>
          <cell r="AI3117">
            <v>0</v>
          </cell>
        </row>
        <row r="3118">
          <cell r="C3118" t="str">
            <v>SL1192700</v>
          </cell>
          <cell r="D3118">
            <v>0</v>
          </cell>
          <cell r="E3118">
            <v>0</v>
          </cell>
          <cell r="F3118">
            <v>0</v>
          </cell>
          <cell r="G3118">
            <v>0</v>
          </cell>
          <cell r="J3118">
            <v>0</v>
          </cell>
          <cell r="K3118">
            <v>0</v>
          </cell>
          <cell r="L3118">
            <v>0</v>
          </cell>
          <cell r="M3118">
            <v>0</v>
          </cell>
          <cell r="N3118">
            <v>0</v>
          </cell>
          <cell r="O3118">
            <v>0</v>
          </cell>
          <cell r="P3118">
            <v>0</v>
          </cell>
          <cell r="Q3118">
            <v>0</v>
          </cell>
          <cell r="R3118">
            <v>0</v>
          </cell>
          <cell r="S3118">
            <v>0</v>
          </cell>
          <cell r="T3118">
            <v>0</v>
          </cell>
          <cell r="U3118">
            <v>0</v>
          </cell>
          <cell r="V3118">
            <v>0</v>
          </cell>
          <cell r="W3118">
            <v>0</v>
          </cell>
          <cell r="X3118">
            <v>0</v>
          </cell>
          <cell r="Y3118">
            <v>0</v>
          </cell>
          <cell r="Z3118">
            <v>0</v>
          </cell>
          <cell r="AA3118">
            <v>0</v>
          </cell>
          <cell r="AB3118">
            <v>0</v>
          </cell>
          <cell r="AC3118">
            <v>0</v>
          </cell>
          <cell r="AD3118">
            <v>0</v>
          </cell>
          <cell r="AE3118">
            <v>0</v>
          </cell>
          <cell r="AF3118">
            <v>0</v>
          </cell>
          <cell r="AG3118">
            <v>0</v>
          </cell>
          <cell r="AH3118">
            <v>0</v>
          </cell>
          <cell r="AI3118">
            <v>0</v>
          </cell>
        </row>
        <row r="3119">
          <cell r="C3119" t="str">
            <v>SL1192800</v>
          </cell>
          <cell r="D3119">
            <v>0</v>
          </cell>
          <cell r="E3119">
            <v>0</v>
          </cell>
          <cell r="F3119">
            <v>0</v>
          </cell>
          <cell r="G3119">
            <v>0</v>
          </cell>
          <cell r="J3119">
            <v>0</v>
          </cell>
          <cell r="K3119">
            <v>0</v>
          </cell>
          <cell r="L3119">
            <v>0</v>
          </cell>
          <cell r="M3119">
            <v>0</v>
          </cell>
          <cell r="N3119">
            <v>0</v>
          </cell>
          <cell r="O3119">
            <v>0</v>
          </cell>
          <cell r="P3119">
            <v>0</v>
          </cell>
          <cell r="Q3119">
            <v>0</v>
          </cell>
          <cell r="R3119">
            <v>0</v>
          </cell>
          <cell r="S3119">
            <v>0</v>
          </cell>
          <cell r="T3119">
            <v>0</v>
          </cell>
          <cell r="U3119">
            <v>0</v>
          </cell>
          <cell r="V3119">
            <v>0</v>
          </cell>
          <cell r="W3119">
            <v>0</v>
          </cell>
          <cell r="X3119">
            <v>0</v>
          </cell>
          <cell r="Y3119">
            <v>0</v>
          </cell>
          <cell r="Z3119">
            <v>0</v>
          </cell>
          <cell r="AA3119">
            <v>0</v>
          </cell>
          <cell r="AB3119">
            <v>0</v>
          </cell>
          <cell r="AC3119">
            <v>0</v>
          </cell>
          <cell r="AD3119">
            <v>0</v>
          </cell>
          <cell r="AE3119">
            <v>0</v>
          </cell>
          <cell r="AF3119">
            <v>0</v>
          </cell>
          <cell r="AG3119">
            <v>0</v>
          </cell>
          <cell r="AH3119">
            <v>0</v>
          </cell>
          <cell r="AI3119">
            <v>0</v>
          </cell>
        </row>
        <row r="3120">
          <cell r="C3120" t="str">
            <v>SL1192900</v>
          </cell>
          <cell r="D3120">
            <v>0</v>
          </cell>
          <cell r="E3120">
            <v>0</v>
          </cell>
          <cell r="F3120">
            <v>0</v>
          </cell>
          <cell r="G3120">
            <v>0</v>
          </cell>
          <cell r="J3120">
            <v>0</v>
          </cell>
          <cell r="K3120">
            <v>0</v>
          </cell>
          <cell r="L3120">
            <v>0</v>
          </cell>
          <cell r="M3120">
            <v>0</v>
          </cell>
          <cell r="N3120">
            <v>0</v>
          </cell>
          <cell r="O3120">
            <v>0</v>
          </cell>
          <cell r="P3120">
            <v>0</v>
          </cell>
          <cell r="Q3120">
            <v>0</v>
          </cell>
          <cell r="R3120">
            <v>0</v>
          </cell>
          <cell r="S3120">
            <v>0</v>
          </cell>
          <cell r="T3120">
            <v>0</v>
          </cell>
          <cell r="U3120">
            <v>0</v>
          </cell>
          <cell r="V3120">
            <v>0</v>
          </cell>
          <cell r="W3120">
            <v>0</v>
          </cell>
          <cell r="X3120">
            <v>0</v>
          </cell>
          <cell r="Y3120">
            <v>0</v>
          </cell>
          <cell r="Z3120">
            <v>0</v>
          </cell>
          <cell r="AA3120">
            <v>0</v>
          </cell>
          <cell r="AB3120">
            <v>0</v>
          </cell>
          <cell r="AC3120">
            <v>0</v>
          </cell>
          <cell r="AD3120">
            <v>0</v>
          </cell>
          <cell r="AE3120">
            <v>0</v>
          </cell>
          <cell r="AF3120">
            <v>0</v>
          </cell>
          <cell r="AG3120">
            <v>0</v>
          </cell>
          <cell r="AH3120">
            <v>0</v>
          </cell>
          <cell r="AI3120">
            <v>0</v>
          </cell>
        </row>
        <row r="3121">
          <cell r="C3121" t="str">
            <v>SL1193000</v>
          </cell>
          <cell r="D3121">
            <v>0</v>
          </cell>
          <cell r="E3121">
            <v>0</v>
          </cell>
          <cell r="F3121">
            <v>0</v>
          </cell>
          <cell r="G3121">
            <v>0</v>
          </cell>
          <cell r="J3121">
            <v>0</v>
          </cell>
          <cell r="K3121">
            <v>0</v>
          </cell>
          <cell r="L3121">
            <v>0</v>
          </cell>
          <cell r="M3121">
            <v>0</v>
          </cell>
          <cell r="N3121">
            <v>0</v>
          </cell>
          <cell r="O3121">
            <v>0</v>
          </cell>
          <cell r="P3121">
            <v>0</v>
          </cell>
          <cell r="Q3121">
            <v>0</v>
          </cell>
          <cell r="R3121">
            <v>0</v>
          </cell>
          <cell r="S3121">
            <v>0</v>
          </cell>
          <cell r="T3121">
            <v>0</v>
          </cell>
          <cell r="U3121">
            <v>0</v>
          </cell>
          <cell r="V3121">
            <v>0</v>
          </cell>
          <cell r="W3121">
            <v>0</v>
          </cell>
          <cell r="X3121">
            <v>0</v>
          </cell>
          <cell r="Y3121">
            <v>0</v>
          </cell>
          <cell r="Z3121">
            <v>0</v>
          </cell>
          <cell r="AA3121">
            <v>0</v>
          </cell>
          <cell r="AB3121">
            <v>0</v>
          </cell>
          <cell r="AC3121">
            <v>0</v>
          </cell>
          <cell r="AD3121">
            <v>0</v>
          </cell>
          <cell r="AE3121">
            <v>0</v>
          </cell>
          <cell r="AF3121">
            <v>0</v>
          </cell>
          <cell r="AG3121">
            <v>0</v>
          </cell>
          <cell r="AH3121">
            <v>0</v>
          </cell>
          <cell r="AI3121">
            <v>0</v>
          </cell>
        </row>
        <row r="3122">
          <cell r="C3122" t="str">
            <v>SL1193100</v>
          </cell>
          <cell r="D3122">
            <v>0</v>
          </cell>
          <cell r="E3122">
            <v>0</v>
          </cell>
          <cell r="F3122">
            <v>0</v>
          </cell>
          <cell r="G3122">
            <v>0</v>
          </cell>
          <cell r="J3122">
            <v>0</v>
          </cell>
          <cell r="K3122">
            <v>0</v>
          </cell>
          <cell r="L3122">
            <v>0</v>
          </cell>
          <cell r="M3122">
            <v>0</v>
          </cell>
          <cell r="N3122">
            <v>0</v>
          </cell>
          <cell r="O3122">
            <v>0</v>
          </cell>
          <cell r="P3122">
            <v>0</v>
          </cell>
          <cell r="Q3122">
            <v>0</v>
          </cell>
          <cell r="R3122">
            <v>0</v>
          </cell>
          <cell r="S3122">
            <v>0</v>
          </cell>
          <cell r="T3122">
            <v>0</v>
          </cell>
          <cell r="U3122">
            <v>0</v>
          </cell>
          <cell r="V3122">
            <v>0</v>
          </cell>
          <cell r="W3122">
            <v>0</v>
          </cell>
          <cell r="X3122">
            <v>0</v>
          </cell>
          <cell r="Y3122">
            <v>0</v>
          </cell>
          <cell r="Z3122">
            <v>0</v>
          </cell>
          <cell r="AA3122">
            <v>0</v>
          </cell>
          <cell r="AB3122">
            <v>0</v>
          </cell>
          <cell r="AC3122">
            <v>0</v>
          </cell>
          <cell r="AD3122">
            <v>0</v>
          </cell>
          <cell r="AE3122">
            <v>0</v>
          </cell>
          <cell r="AF3122">
            <v>0</v>
          </cell>
          <cell r="AG3122">
            <v>0</v>
          </cell>
          <cell r="AH3122">
            <v>0</v>
          </cell>
          <cell r="AI3122">
            <v>0</v>
          </cell>
        </row>
        <row r="3123">
          <cell r="C3123" t="str">
            <v>SL1193200</v>
          </cell>
          <cell r="D3123">
            <v>0</v>
          </cell>
          <cell r="E3123">
            <v>0</v>
          </cell>
          <cell r="F3123">
            <v>0</v>
          </cell>
          <cell r="G3123">
            <v>0</v>
          </cell>
          <cell r="J3123">
            <v>0</v>
          </cell>
          <cell r="K3123">
            <v>0</v>
          </cell>
          <cell r="L3123">
            <v>0</v>
          </cell>
          <cell r="M3123">
            <v>0</v>
          </cell>
          <cell r="N3123">
            <v>0</v>
          </cell>
          <cell r="O3123">
            <v>0</v>
          </cell>
          <cell r="P3123">
            <v>0</v>
          </cell>
          <cell r="Q3123">
            <v>0</v>
          </cell>
          <cell r="R3123">
            <v>0</v>
          </cell>
          <cell r="S3123">
            <v>0</v>
          </cell>
          <cell r="T3123">
            <v>0</v>
          </cell>
          <cell r="U3123">
            <v>0</v>
          </cell>
          <cell r="V3123">
            <v>0</v>
          </cell>
          <cell r="W3123">
            <v>0</v>
          </cell>
          <cell r="X3123">
            <v>0</v>
          </cell>
          <cell r="Y3123">
            <v>0</v>
          </cell>
          <cell r="Z3123">
            <v>0</v>
          </cell>
          <cell r="AA3123">
            <v>0</v>
          </cell>
          <cell r="AB3123">
            <v>0</v>
          </cell>
          <cell r="AC3123">
            <v>0</v>
          </cell>
          <cell r="AD3123">
            <v>0</v>
          </cell>
          <cell r="AE3123">
            <v>0</v>
          </cell>
          <cell r="AF3123">
            <v>0</v>
          </cell>
          <cell r="AG3123">
            <v>0</v>
          </cell>
          <cell r="AH3123">
            <v>0</v>
          </cell>
          <cell r="AI3123">
            <v>0</v>
          </cell>
        </row>
        <row r="3124">
          <cell r="C3124" t="str">
            <v>SL1193300</v>
          </cell>
          <cell r="D3124">
            <v>0</v>
          </cell>
          <cell r="E3124">
            <v>0</v>
          </cell>
          <cell r="F3124">
            <v>0</v>
          </cell>
          <cell r="G3124">
            <v>0</v>
          </cell>
          <cell r="J3124">
            <v>0</v>
          </cell>
          <cell r="K3124">
            <v>0</v>
          </cell>
          <cell r="L3124">
            <v>0</v>
          </cell>
          <cell r="M3124">
            <v>0</v>
          </cell>
          <cell r="N3124">
            <v>0</v>
          </cell>
          <cell r="O3124">
            <v>0</v>
          </cell>
          <cell r="P3124">
            <v>0</v>
          </cell>
          <cell r="Q3124">
            <v>0</v>
          </cell>
          <cell r="R3124">
            <v>0</v>
          </cell>
          <cell r="S3124">
            <v>0</v>
          </cell>
          <cell r="T3124">
            <v>0</v>
          </cell>
          <cell r="U3124">
            <v>0</v>
          </cell>
          <cell r="V3124">
            <v>0</v>
          </cell>
          <cell r="W3124">
            <v>0</v>
          </cell>
          <cell r="X3124">
            <v>0</v>
          </cell>
          <cell r="Y3124">
            <v>0</v>
          </cell>
          <cell r="Z3124">
            <v>0</v>
          </cell>
          <cell r="AA3124">
            <v>0</v>
          </cell>
          <cell r="AB3124">
            <v>0</v>
          </cell>
          <cell r="AC3124">
            <v>0</v>
          </cell>
          <cell r="AD3124">
            <v>0</v>
          </cell>
          <cell r="AE3124">
            <v>0</v>
          </cell>
          <cell r="AF3124">
            <v>0</v>
          </cell>
          <cell r="AG3124">
            <v>0</v>
          </cell>
          <cell r="AH3124">
            <v>0</v>
          </cell>
          <cell r="AI3124">
            <v>0</v>
          </cell>
        </row>
        <row r="3125">
          <cell r="C3125" t="str">
            <v>SL1193400</v>
          </cell>
          <cell r="D3125">
            <v>0</v>
          </cell>
          <cell r="E3125">
            <v>0</v>
          </cell>
          <cell r="F3125">
            <v>0</v>
          </cell>
          <cell r="G3125">
            <v>0</v>
          </cell>
          <cell r="J3125">
            <v>0</v>
          </cell>
          <cell r="K3125">
            <v>0</v>
          </cell>
          <cell r="L3125">
            <v>0</v>
          </cell>
          <cell r="M3125">
            <v>0</v>
          </cell>
          <cell r="N3125">
            <v>0</v>
          </cell>
          <cell r="O3125">
            <v>0</v>
          </cell>
          <cell r="P3125">
            <v>0</v>
          </cell>
          <cell r="Q3125">
            <v>0</v>
          </cell>
          <cell r="R3125">
            <v>0</v>
          </cell>
          <cell r="S3125">
            <v>0</v>
          </cell>
          <cell r="T3125">
            <v>0</v>
          </cell>
          <cell r="U3125">
            <v>0</v>
          </cell>
          <cell r="V3125">
            <v>0</v>
          </cell>
          <cell r="W3125">
            <v>0</v>
          </cell>
          <cell r="X3125">
            <v>0</v>
          </cell>
          <cell r="Y3125">
            <v>0</v>
          </cell>
          <cell r="Z3125">
            <v>0</v>
          </cell>
          <cell r="AA3125">
            <v>0</v>
          </cell>
          <cell r="AB3125">
            <v>0</v>
          </cell>
          <cell r="AC3125">
            <v>0</v>
          </cell>
          <cell r="AD3125">
            <v>0</v>
          </cell>
          <cell r="AE3125">
            <v>0</v>
          </cell>
          <cell r="AF3125">
            <v>0</v>
          </cell>
          <cell r="AG3125">
            <v>0</v>
          </cell>
          <cell r="AH3125">
            <v>0</v>
          </cell>
          <cell r="AI3125">
            <v>0</v>
          </cell>
        </row>
        <row r="3126">
          <cell r="C3126" t="str">
            <v>SL1193500</v>
          </cell>
          <cell r="D3126">
            <v>0</v>
          </cell>
          <cell r="E3126">
            <v>0</v>
          </cell>
          <cell r="F3126">
            <v>0</v>
          </cell>
          <cell r="G3126">
            <v>0</v>
          </cell>
          <cell r="J3126">
            <v>0</v>
          </cell>
          <cell r="K3126">
            <v>0</v>
          </cell>
          <cell r="L3126">
            <v>0</v>
          </cell>
          <cell r="M3126">
            <v>0</v>
          </cell>
          <cell r="N3126">
            <v>0</v>
          </cell>
          <cell r="O3126">
            <v>0</v>
          </cell>
          <cell r="P3126">
            <v>0</v>
          </cell>
          <cell r="Q3126">
            <v>0</v>
          </cell>
          <cell r="R3126">
            <v>0</v>
          </cell>
          <cell r="S3126">
            <v>0</v>
          </cell>
          <cell r="T3126">
            <v>0</v>
          </cell>
          <cell r="U3126">
            <v>0</v>
          </cell>
          <cell r="V3126">
            <v>0</v>
          </cell>
          <cell r="W3126">
            <v>0</v>
          </cell>
          <cell r="X3126">
            <v>0</v>
          </cell>
          <cell r="Y3126">
            <v>0</v>
          </cell>
          <cell r="Z3126">
            <v>0</v>
          </cell>
          <cell r="AA3126">
            <v>0</v>
          </cell>
          <cell r="AB3126">
            <v>0</v>
          </cell>
          <cell r="AC3126">
            <v>0</v>
          </cell>
          <cell r="AD3126">
            <v>0</v>
          </cell>
          <cell r="AE3126">
            <v>0</v>
          </cell>
          <cell r="AF3126">
            <v>0</v>
          </cell>
          <cell r="AG3126">
            <v>0</v>
          </cell>
          <cell r="AH3126">
            <v>0</v>
          </cell>
          <cell r="AI3126">
            <v>0</v>
          </cell>
        </row>
        <row r="3127">
          <cell r="C3127" t="str">
            <v>SL1193600</v>
          </cell>
          <cell r="D3127">
            <v>0</v>
          </cell>
          <cell r="E3127">
            <v>0</v>
          </cell>
          <cell r="F3127">
            <v>0</v>
          </cell>
          <cell r="G3127">
            <v>0</v>
          </cell>
          <cell r="J3127">
            <v>0</v>
          </cell>
          <cell r="K3127">
            <v>0</v>
          </cell>
          <cell r="L3127">
            <v>0</v>
          </cell>
          <cell r="M3127">
            <v>0</v>
          </cell>
          <cell r="N3127">
            <v>0</v>
          </cell>
          <cell r="O3127">
            <v>0</v>
          </cell>
          <cell r="P3127">
            <v>0</v>
          </cell>
          <cell r="Q3127">
            <v>0</v>
          </cell>
          <cell r="R3127">
            <v>0</v>
          </cell>
          <cell r="S3127">
            <v>0</v>
          </cell>
          <cell r="T3127">
            <v>0</v>
          </cell>
          <cell r="U3127">
            <v>0</v>
          </cell>
          <cell r="V3127">
            <v>0</v>
          </cell>
          <cell r="W3127">
            <v>0</v>
          </cell>
          <cell r="X3127">
            <v>0</v>
          </cell>
          <cell r="Y3127">
            <v>0</v>
          </cell>
          <cell r="Z3127">
            <v>0</v>
          </cell>
          <cell r="AA3127">
            <v>0</v>
          </cell>
          <cell r="AB3127">
            <v>0</v>
          </cell>
          <cell r="AC3127">
            <v>0</v>
          </cell>
          <cell r="AD3127">
            <v>0</v>
          </cell>
          <cell r="AE3127">
            <v>0</v>
          </cell>
          <cell r="AF3127">
            <v>0</v>
          </cell>
          <cell r="AG3127">
            <v>0</v>
          </cell>
          <cell r="AH3127">
            <v>0</v>
          </cell>
          <cell r="AI3127">
            <v>0</v>
          </cell>
        </row>
        <row r="3128">
          <cell r="C3128" t="str">
            <v>SL1193700</v>
          </cell>
          <cell r="D3128">
            <v>0</v>
          </cell>
          <cell r="E3128">
            <v>0</v>
          </cell>
          <cell r="F3128">
            <v>0</v>
          </cell>
          <cell r="G3128">
            <v>0</v>
          </cell>
          <cell r="J3128">
            <v>0</v>
          </cell>
          <cell r="K3128">
            <v>0</v>
          </cell>
          <cell r="L3128">
            <v>0</v>
          </cell>
          <cell r="M3128">
            <v>0</v>
          </cell>
          <cell r="N3128">
            <v>0</v>
          </cell>
          <cell r="O3128">
            <v>0</v>
          </cell>
          <cell r="P3128">
            <v>0</v>
          </cell>
          <cell r="Q3128">
            <v>0</v>
          </cell>
          <cell r="R3128">
            <v>0</v>
          </cell>
          <cell r="S3128">
            <v>0</v>
          </cell>
          <cell r="T3128">
            <v>0</v>
          </cell>
          <cell r="U3128">
            <v>0</v>
          </cell>
          <cell r="V3128">
            <v>0</v>
          </cell>
          <cell r="W3128">
            <v>0</v>
          </cell>
          <cell r="X3128">
            <v>0</v>
          </cell>
          <cell r="Y3128">
            <v>0</v>
          </cell>
          <cell r="Z3128">
            <v>0</v>
          </cell>
          <cell r="AA3128">
            <v>0</v>
          </cell>
          <cell r="AB3128">
            <v>0</v>
          </cell>
          <cell r="AC3128">
            <v>0</v>
          </cell>
          <cell r="AD3128">
            <v>0</v>
          </cell>
          <cell r="AE3128">
            <v>0</v>
          </cell>
          <cell r="AF3128">
            <v>0</v>
          </cell>
          <cell r="AG3128">
            <v>0</v>
          </cell>
          <cell r="AH3128">
            <v>0</v>
          </cell>
          <cell r="AI3128">
            <v>0</v>
          </cell>
        </row>
        <row r="3129">
          <cell r="C3129" t="str">
            <v>SL1193800</v>
          </cell>
          <cell r="D3129">
            <v>0</v>
          </cell>
          <cell r="E3129">
            <v>0</v>
          </cell>
          <cell r="F3129">
            <v>0</v>
          </cell>
          <cell r="G3129">
            <v>0</v>
          </cell>
          <cell r="J3129">
            <v>0</v>
          </cell>
          <cell r="K3129">
            <v>0</v>
          </cell>
          <cell r="L3129">
            <v>0</v>
          </cell>
          <cell r="M3129">
            <v>0</v>
          </cell>
          <cell r="N3129">
            <v>0</v>
          </cell>
          <cell r="O3129">
            <v>0</v>
          </cell>
          <cell r="P3129">
            <v>0</v>
          </cell>
          <cell r="Q3129">
            <v>0</v>
          </cell>
          <cell r="R3129">
            <v>0</v>
          </cell>
          <cell r="S3129">
            <v>0</v>
          </cell>
          <cell r="T3129">
            <v>0</v>
          </cell>
          <cell r="U3129">
            <v>0</v>
          </cell>
          <cell r="V3129">
            <v>0</v>
          </cell>
          <cell r="W3129">
            <v>0</v>
          </cell>
          <cell r="X3129">
            <v>0</v>
          </cell>
          <cell r="Y3129">
            <v>0</v>
          </cell>
          <cell r="Z3129">
            <v>0</v>
          </cell>
          <cell r="AA3129">
            <v>0</v>
          </cell>
          <cell r="AB3129">
            <v>0</v>
          </cell>
          <cell r="AC3129">
            <v>0</v>
          </cell>
          <cell r="AD3129">
            <v>0</v>
          </cell>
          <cell r="AE3129">
            <v>0</v>
          </cell>
          <cell r="AF3129">
            <v>0</v>
          </cell>
          <cell r="AG3129">
            <v>0</v>
          </cell>
          <cell r="AH3129">
            <v>0</v>
          </cell>
          <cell r="AI3129">
            <v>0</v>
          </cell>
        </row>
        <row r="3130">
          <cell r="C3130" t="str">
            <v>SL1193900</v>
          </cell>
          <cell r="D3130">
            <v>0</v>
          </cell>
          <cell r="E3130">
            <v>0</v>
          </cell>
          <cell r="F3130">
            <v>0</v>
          </cell>
          <cell r="G3130">
            <v>0</v>
          </cell>
          <cell r="J3130">
            <v>0</v>
          </cell>
          <cell r="K3130">
            <v>0</v>
          </cell>
          <cell r="L3130">
            <v>0</v>
          </cell>
          <cell r="M3130">
            <v>0</v>
          </cell>
          <cell r="N3130">
            <v>0</v>
          </cell>
          <cell r="O3130">
            <v>0</v>
          </cell>
          <cell r="P3130">
            <v>0</v>
          </cell>
          <cell r="Q3130">
            <v>0</v>
          </cell>
          <cell r="R3130">
            <v>0</v>
          </cell>
          <cell r="S3130">
            <v>0</v>
          </cell>
          <cell r="T3130">
            <v>0</v>
          </cell>
          <cell r="U3130">
            <v>0</v>
          </cell>
          <cell r="V3130">
            <v>0</v>
          </cell>
          <cell r="W3130">
            <v>0</v>
          </cell>
          <cell r="X3130">
            <v>0</v>
          </cell>
          <cell r="Y3130">
            <v>0</v>
          </cell>
          <cell r="Z3130">
            <v>0</v>
          </cell>
          <cell r="AA3130">
            <v>0</v>
          </cell>
          <cell r="AB3130">
            <v>0</v>
          </cell>
          <cell r="AC3130">
            <v>0</v>
          </cell>
          <cell r="AD3130">
            <v>0</v>
          </cell>
          <cell r="AE3130">
            <v>0</v>
          </cell>
          <cell r="AF3130">
            <v>0</v>
          </cell>
          <cell r="AG3130">
            <v>0</v>
          </cell>
          <cell r="AH3130">
            <v>0</v>
          </cell>
          <cell r="AI3130">
            <v>0</v>
          </cell>
        </row>
        <row r="3131">
          <cell r="C3131" t="str">
            <v>SL1194000</v>
          </cell>
          <cell r="D3131">
            <v>0</v>
          </cell>
          <cell r="E3131">
            <v>0</v>
          </cell>
          <cell r="F3131">
            <v>0</v>
          </cell>
          <cell r="G3131">
            <v>0</v>
          </cell>
          <cell r="J3131">
            <v>0</v>
          </cell>
          <cell r="K3131">
            <v>0</v>
          </cell>
          <cell r="L3131">
            <v>0</v>
          </cell>
          <cell r="M3131">
            <v>0</v>
          </cell>
          <cell r="N3131">
            <v>0</v>
          </cell>
          <cell r="O3131">
            <v>0</v>
          </cell>
          <cell r="P3131">
            <v>0</v>
          </cell>
          <cell r="Q3131">
            <v>0</v>
          </cell>
          <cell r="R3131">
            <v>0</v>
          </cell>
          <cell r="S3131">
            <v>0</v>
          </cell>
          <cell r="T3131">
            <v>0</v>
          </cell>
          <cell r="U3131">
            <v>0</v>
          </cell>
          <cell r="V3131">
            <v>0</v>
          </cell>
          <cell r="W3131">
            <v>0</v>
          </cell>
          <cell r="X3131">
            <v>0</v>
          </cell>
          <cell r="Y3131">
            <v>0</v>
          </cell>
          <cell r="Z3131">
            <v>0</v>
          </cell>
          <cell r="AA3131">
            <v>0</v>
          </cell>
          <cell r="AB3131">
            <v>0</v>
          </cell>
          <cell r="AC3131">
            <v>0</v>
          </cell>
          <cell r="AD3131">
            <v>0</v>
          </cell>
          <cell r="AE3131">
            <v>0</v>
          </cell>
          <cell r="AF3131">
            <v>0</v>
          </cell>
          <cell r="AG3131">
            <v>0</v>
          </cell>
          <cell r="AH3131">
            <v>0</v>
          </cell>
          <cell r="AI3131">
            <v>0</v>
          </cell>
        </row>
        <row r="3132">
          <cell r="C3132" t="str">
            <v>SL1194100</v>
          </cell>
          <cell r="D3132">
            <v>0</v>
          </cell>
          <cell r="E3132">
            <v>0</v>
          </cell>
          <cell r="F3132">
            <v>0</v>
          </cell>
          <cell r="G3132">
            <v>0</v>
          </cell>
          <cell r="J3132">
            <v>0</v>
          </cell>
          <cell r="K3132">
            <v>0</v>
          </cell>
          <cell r="L3132">
            <v>0</v>
          </cell>
          <cell r="M3132">
            <v>0</v>
          </cell>
          <cell r="N3132">
            <v>0</v>
          </cell>
          <cell r="O3132">
            <v>0</v>
          </cell>
          <cell r="P3132">
            <v>0</v>
          </cell>
          <cell r="Q3132">
            <v>0</v>
          </cell>
          <cell r="R3132">
            <v>0</v>
          </cell>
          <cell r="S3132">
            <v>0</v>
          </cell>
          <cell r="T3132">
            <v>0</v>
          </cell>
          <cell r="U3132">
            <v>0</v>
          </cell>
          <cell r="V3132">
            <v>0</v>
          </cell>
          <cell r="W3132">
            <v>0</v>
          </cell>
          <cell r="X3132">
            <v>0</v>
          </cell>
          <cell r="Y3132">
            <v>0</v>
          </cell>
          <cell r="Z3132">
            <v>0</v>
          </cell>
          <cell r="AA3132">
            <v>0</v>
          </cell>
          <cell r="AB3132">
            <v>0</v>
          </cell>
          <cell r="AC3132">
            <v>0</v>
          </cell>
          <cell r="AD3132">
            <v>0</v>
          </cell>
          <cell r="AE3132">
            <v>0</v>
          </cell>
          <cell r="AF3132">
            <v>0</v>
          </cell>
          <cell r="AG3132">
            <v>0</v>
          </cell>
          <cell r="AH3132">
            <v>0</v>
          </cell>
          <cell r="AI3132">
            <v>0</v>
          </cell>
        </row>
        <row r="3133">
          <cell r="C3133" t="str">
            <v>SL1194200</v>
          </cell>
          <cell r="D3133">
            <v>0</v>
          </cell>
          <cell r="E3133">
            <v>0</v>
          </cell>
          <cell r="F3133">
            <v>0</v>
          </cell>
          <cell r="G3133">
            <v>0</v>
          </cell>
          <cell r="J3133">
            <v>0</v>
          </cell>
          <cell r="K3133">
            <v>0</v>
          </cell>
          <cell r="L3133">
            <v>0</v>
          </cell>
          <cell r="M3133">
            <v>0</v>
          </cell>
          <cell r="N3133">
            <v>0</v>
          </cell>
          <cell r="O3133">
            <v>0</v>
          </cell>
          <cell r="P3133">
            <v>0</v>
          </cell>
          <cell r="Q3133">
            <v>0</v>
          </cell>
          <cell r="R3133">
            <v>0</v>
          </cell>
          <cell r="S3133">
            <v>0</v>
          </cell>
          <cell r="T3133">
            <v>0</v>
          </cell>
          <cell r="U3133">
            <v>0</v>
          </cell>
          <cell r="V3133">
            <v>0</v>
          </cell>
          <cell r="W3133">
            <v>0</v>
          </cell>
          <cell r="X3133">
            <v>0</v>
          </cell>
          <cell r="Y3133">
            <v>0</v>
          </cell>
          <cell r="Z3133">
            <v>0</v>
          </cell>
          <cell r="AA3133">
            <v>0</v>
          </cell>
          <cell r="AB3133">
            <v>0</v>
          </cell>
          <cell r="AC3133">
            <v>0</v>
          </cell>
          <cell r="AD3133">
            <v>0</v>
          </cell>
          <cell r="AE3133">
            <v>0</v>
          </cell>
          <cell r="AF3133">
            <v>0</v>
          </cell>
          <cell r="AG3133">
            <v>0</v>
          </cell>
          <cell r="AH3133">
            <v>0</v>
          </cell>
          <cell r="AI3133">
            <v>0</v>
          </cell>
        </row>
        <row r="3134">
          <cell r="C3134" t="str">
            <v>SL1194300</v>
          </cell>
          <cell r="D3134">
            <v>0</v>
          </cell>
          <cell r="E3134">
            <v>0</v>
          </cell>
          <cell r="F3134">
            <v>0</v>
          </cell>
          <cell r="G3134">
            <v>0</v>
          </cell>
          <cell r="J3134">
            <v>0</v>
          </cell>
          <cell r="K3134">
            <v>0</v>
          </cell>
          <cell r="L3134">
            <v>0</v>
          </cell>
          <cell r="M3134">
            <v>0</v>
          </cell>
          <cell r="N3134">
            <v>0</v>
          </cell>
          <cell r="O3134">
            <v>0</v>
          </cell>
          <cell r="P3134">
            <v>0</v>
          </cell>
          <cell r="Q3134">
            <v>0</v>
          </cell>
          <cell r="R3134">
            <v>0</v>
          </cell>
          <cell r="S3134">
            <v>0</v>
          </cell>
          <cell r="T3134">
            <v>0</v>
          </cell>
          <cell r="U3134">
            <v>0</v>
          </cell>
          <cell r="V3134">
            <v>0</v>
          </cell>
          <cell r="W3134">
            <v>0</v>
          </cell>
          <cell r="X3134">
            <v>0</v>
          </cell>
          <cell r="Y3134">
            <v>0</v>
          </cell>
          <cell r="Z3134">
            <v>0</v>
          </cell>
          <cell r="AA3134">
            <v>0</v>
          </cell>
          <cell r="AB3134">
            <v>0</v>
          </cell>
          <cell r="AC3134">
            <v>0</v>
          </cell>
          <cell r="AD3134">
            <v>0</v>
          </cell>
          <cell r="AE3134">
            <v>0</v>
          </cell>
          <cell r="AF3134">
            <v>0</v>
          </cell>
          <cell r="AG3134">
            <v>0</v>
          </cell>
          <cell r="AH3134">
            <v>0</v>
          </cell>
          <cell r="AI3134">
            <v>0</v>
          </cell>
        </row>
        <row r="3135">
          <cell r="C3135" t="str">
            <v>SL1194400</v>
          </cell>
          <cell r="D3135">
            <v>0</v>
          </cell>
          <cell r="E3135">
            <v>0</v>
          </cell>
          <cell r="F3135">
            <v>0</v>
          </cell>
          <cell r="G3135">
            <v>0</v>
          </cell>
          <cell r="J3135">
            <v>0</v>
          </cell>
          <cell r="K3135">
            <v>0</v>
          </cell>
          <cell r="L3135">
            <v>0</v>
          </cell>
          <cell r="M3135">
            <v>0</v>
          </cell>
          <cell r="N3135">
            <v>0</v>
          </cell>
          <cell r="O3135">
            <v>0</v>
          </cell>
          <cell r="P3135">
            <v>0</v>
          </cell>
          <cell r="Q3135">
            <v>0</v>
          </cell>
          <cell r="R3135">
            <v>0</v>
          </cell>
          <cell r="S3135">
            <v>0</v>
          </cell>
          <cell r="T3135">
            <v>0</v>
          </cell>
          <cell r="U3135">
            <v>0</v>
          </cell>
          <cell r="V3135">
            <v>0</v>
          </cell>
          <cell r="W3135">
            <v>0</v>
          </cell>
          <cell r="X3135">
            <v>0</v>
          </cell>
          <cell r="Y3135">
            <v>0</v>
          </cell>
          <cell r="Z3135">
            <v>0</v>
          </cell>
          <cell r="AA3135">
            <v>0</v>
          </cell>
          <cell r="AB3135">
            <v>0</v>
          </cell>
          <cell r="AC3135">
            <v>0</v>
          </cell>
          <cell r="AD3135">
            <v>0</v>
          </cell>
          <cell r="AE3135">
            <v>0</v>
          </cell>
          <cell r="AF3135">
            <v>0</v>
          </cell>
          <cell r="AG3135">
            <v>0</v>
          </cell>
          <cell r="AH3135">
            <v>0</v>
          </cell>
          <cell r="AI3135">
            <v>0</v>
          </cell>
        </row>
        <row r="3136">
          <cell r="C3136" t="str">
            <v>SL1194500</v>
          </cell>
          <cell r="D3136">
            <v>0</v>
          </cell>
          <cell r="E3136">
            <v>0</v>
          </cell>
          <cell r="F3136">
            <v>0</v>
          </cell>
          <cell r="G3136">
            <v>0</v>
          </cell>
          <cell r="J3136">
            <v>0</v>
          </cell>
          <cell r="K3136">
            <v>0</v>
          </cell>
          <cell r="L3136">
            <v>0</v>
          </cell>
          <cell r="M3136">
            <v>0</v>
          </cell>
          <cell r="N3136">
            <v>0</v>
          </cell>
          <cell r="O3136">
            <v>0</v>
          </cell>
          <cell r="P3136">
            <v>0</v>
          </cell>
          <cell r="Q3136">
            <v>0</v>
          </cell>
          <cell r="R3136">
            <v>0</v>
          </cell>
          <cell r="S3136">
            <v>0</v>
          </cell>
          <cell r="T3136">
            <v>0</v>
          </cell>
          <cell r="U3136">
            <v>0</v>
          </cell>
          <cell r="V3136">
            <v>0</v>
          </cell>
          <cell r="W3136">
            <v>0</v>
          </cell>
          <cell r="X3136">
            <v>0</v>
          </cell>
          <cell r="Y3136">
            <v>0</v>
          </cell>
          <cell r="Z3136">
            <v>0</v>
          </cell>
          <cell r="AA3136">
            <v>0</v>
          </cell>
          <cell r="AB3136">
            <v>0</v>
          </cell>
          <cell r="AC3136">
            <v>0</v>
          </cell>
          <cell r="AD3136">
            <v>0</v>
          </cell>
          <cell r="AE3136">
            <v>0</v>
          </cell>
          <cell r="AF3136">
            <v>0</v>
          </cell>
          <cell r="AG3136">
            <v>0</v>
          </cell>
          <cell r="AH3136">
            <v>0</v>
          </cell>
          <cell r="AI3136">
            <v>0</v>
          </cell>
        </row>
        <row r="3137">
          <cell r="C3137" t="str">
            <v>SL1194600</v>
          </cell>
          <cell r="D3137">
            <v>0</v>
          </cell>
          <cell r="E3137">
            <v>0</v>
          </cell>
          <cell r="F3137">
            <v>0</v>
          </cell>
          <cell r="G3137">
            <v>0</v>
          </cell>
          <cell r="J3137">
            <v>0</v>
          </cell>
          <cell r="K3137">
            <v>0</v>
          </cell>
          <cell r="L3137">
            <v>0</v>
          </cell>
          <cell r="M3137">
            <v>0</v>
          </cell>
          <cell r="N3137">
            <v>0</v>
          </cell>
          <cell r="O3137">
            <v>0</v>
          </cell>
          <cell r="P3137">
            <v>0</v>
          </cell>
          <cell r="Q3137">
            <v>0</v>
          </cell>
          <cell r="R3137">
            <v>0</v>
          </cell>
          <cell r="S3137">
            <v>0</v>
          </cell>
          <cell r="T3137">
            <v>0</v>
          </cell>
          <cell r="U3137">
            <v>0</v>
          </cell>
          <cell r="V3137">
            <v>0</v>
          </cell>
          <cell r="W3137">
            <v>0</v>
          </cell>
          <cell r="X3137">
            <v>0</v>
          </cell>
          <cell r="Y3137">
            <v>0</v>
          </cell>
          <cell r="Z3137">
            <v>0</v>
          </cell>
          <cell r="AA3137">
            <v>0</v>
          </cell>
          <cell r="AB3137">
            <v>0</v>
          </cell>
          <cell r="AC3137">
            <v>0</v>
          </cell>
          <cell r="AD3137">
            <v>0</v>
          </cell>
          <cell r="AE3137">
            <v>0</v>
          </cell>
          <cell r="AF3137">
            <v>0</v>
          </cell>
          <cell r="AG3137">
            <v>0</v>
          </cell>
          <cell r="AH3137">
            <v>0</v>
          </cell>
          <cell r="AI3137">
            <v>0</v>
          </cell>
        </row>
        <row r="3138">
          <cell r="C3138" t="str">
            <v>SL1194700</v>
          </cell>
          <cell r="D3138">
            <v>0</v>
          </cell>
          <cell r="E3138">
            <v>0</v>
          </cell>
          <cell r="F3138">
            <v>0</v>
          </cell>
          <cell r="G3138">
            <v>0</v>
          </cell>
          <cell r="J3138">
            <v>0</v>
          </cell>
          <cell r="K3138">
            <v>0</v>
          </cell>
          <cell r="L3138">
            <v>0</v>
          </cell>
          <cell r="M3138">
            <v>0</v>
          </cell>
          <cell r="N3138">
            <v>0</v>
          </cell>
          <cell r="O3138">
            <v>0</v>
          </cell>
          <cell r="P3138">
            <v>0</v>
          </cell>
          <cell r="Q3138">
            <v>0</v>
          </cell>
          <cell r="R3138">
            <v>0</v>
          </cell>
          <cell r="S3138">
            <v>0</v>
          </cell>
          <cell r="T3138">
            <v>0</v>
          </cell>
          <cell r="U3138">
            <v>0</v>
          </cell>
          <cell r="V3138">
            <v>0</v>
          </cell>
          <cell r="W3138">
            <v>0</v>
          </cell>
          <cell r="X3138">
            <v>0</v>
          </cell>
          <cell r="Y3138">
            <v>0</v>
          </cell>
          <cell r="Z3138">
            <v>0</v>
          </cell>
          <cell r="AA3138">
            <v>0</v>
          </cell>
          <cell r="AB3138">
            <v>0</v>
          </cell>
          <cell r="AC3138">
            <v>0</v>
          </cell>
          <cell r="AD3138">
            <v>0</v>
          </cell>
          <cell r="AE3138">
            <v>0</v>
          </cell>
          <cell r="AF3138">
            <v>0</v>
          </cell>
          <cell r="AG3138">
            <v>0</v>
          </cell>
          <cell r="AH3138">
            <v>0</v>
          </cell>
          <cell r="AI3138">
            <v>0</v>
          </cell>
        </row>
        <row r="3139">
          <cell r="C3139" t="str">
            <v>SL1194800</v>
          </cell>
          <cell r="D3139">
            <v>0</v>
          </cell>
          <cell r="E3139">
            <v>0</v>
          </cell>
          <cell r="F3139">
            <v>0</v>
          </cell>
          <cell r="G3139">
            <v>0</v>
          </cell>
          <cell r="J3139">
            <v>0</v>
          </cell>
          <cell r="K3139">
            <v>0</v>
          </cell>
          <cell r="L3139">
            <v>0</v>
          </cell>
          <cell r="M3139">
            <v>0</v>
          </cell>
          <cell r="N3139">
            <v>0</v>
          </cell>
          <cell r="O3139">
            <v>0</v>
          </cell>
          <cell r="P3139">
            <v>0</v>
          </cell>
          <cell r="Q3139">
            <v>0</v>
          </cell>
          <cell r="R3139">
            <v>0</v>
          </cell>
          <cell r="S3139">
            <v>0</v>
          </cell>
          <cell r="T3139">
            <v>0</v>
          </cell>
          <cell r="U3139">
            <v>0</v>
          </cell>
          <cell r="V3139">
            <v>0</v>
          </cell>
          <cell r="W3139">
            <v>0</v>
          </cell>
          <cell r="X3139">
            <v>0</v>
          </cell>
          <cell r="Y3139">
            <v>0</v>
          </cell>
          <cell r="Z3139">
            <v>0</v>
          </cell>
          <cell r="AA3139">
            <v>0</v>
          </cell>
          <cell r="AB3139">
            <v>0</v>
          </cell>
          <cell r="AC3139">
            <v>0</v>
          </cell>
          <cell r="AD3139">
            <v>0</v>
          </cell>
          <cell r="AE3139">
            <v>0</v>
          </cell>
          <cell r="AF3139">
            <v>0</v>
          </cell>
          <cell r="AG3139">
            <v>0</v>
          </cell>
          <cell r="AH3139">
            <v>0</v>
          </cell>
          <cell r="AI3139">
            <v>0</v>
          </cell>
        </row>
        <row r="3140">
          <cell r="C3140" t="str">
            <v>SL1194900</v>
          </cell>
          <cell r="D3140">
            <v>0</v>
          </cell>
          <cell r="E3140">
            <v>0</v>
          </cell>
          <cell r="F3140">
            <v>0</v>
          </cell>
          <cell r="G3140">
            <v>0</v>
          </cell>
          <cell r="J3140">
            <v>0</v>
          </cell>
          <cell r="K3140">
            <v>0</v>
          </cell>
          <cell r="L3140">
            <v>0</v>
          </cell>
          <cell r="M3140">
            <v>0</v>
          </cell>
          <cell r="N3140">
            <v>0</v>
          </cell>
          <cell r="O3140">
            <v>0</v>
          </cell>
          <cell r="P3140">
            <v>0</v>
          </cell>
          <cell r="Q3140">
            <v>0</v>
          </cell>
          <cell r="R3140">
            <v>0</v>
          </cell>
          <cell r="S3140">
            <v>0</v>
          </cell>
          <cell r="T3140">
            <v>0</v>
          </cell>
          <cell r="U3140">
            <v>0</v>
          </cell>
          <cell r="V3140">
            <v>0</v>
          </cell>
          <cell r="W3140">
            <v>0</v>
          </cell>
          <cell r="X3140">
            <v>0</v>
          </cell>
          <cell r="Y3140">
            <v>0</v>
          </cell>
          <cell r="Z3140">
            <v>0</v>
          </cell>
          <cell r="AA3140">
            <v>0</v>
          </cell>
          <cell r="AB3140">
            <v>0</v>
          </cell>
          <cell r="AC3140">
            <v>0</v>
          </cell>
          <cell r="AD3140">
            <v>0</v>
          </cell>
          <cell r="AE3140">
            <v>0</v>
          </cell>
          <cell r="AF3140">
            <v>0</v>
          </cell>
          <cell r="AG3140">
            <v>0</v>
          </cell>
          <cell r="AH3140">
            <v>0</v>
          </cell>
          <cell r="AI3140">
            <v>0</v>
          </cell>
        </row>
        <row r="3141">
          <cell r="C3141" t="str">
            <v>SL1195000</v>
          </cell>
          <cell r="D3141">
            <v>0</v>
          </cell>
          <cell r="E3141">
            <v>0</v>
          </cell>
          <cell r="F3141">
            <v>0</v>
          </cell>
          <cell r="G3141">
            <v>0</v>
          </cell>
          <cell r="J3141">
            <v>0</v>
          </cell>
          <cell r="K3141">
            <v>0</v>
          </cell>
          <cell r="L3141">
            <v>0</v>
          </cell>
          <cell r="M3141">
            <v>0</v>
          </cell>
          <cell r="N3141">
            <v>0</v>
          </cell>
          <cell r="O3141">
            <v>0</v>
          </cell>
          <cell r="P3141">
            <v>0</v>
          </cell>
          <cell r="Q3141">
            <v>0</v>
          </cell>
          <cell r="R3141">
            <v>0</v>
          </cell>
          <cell r="S3141">
            <v>0</v>
          </cell>
          <cell r="T3141">
            <v>0</v>
          </cell>
          <cell r="U3141">
            <v>0</v>
          </cell>
          <cell r="V3141">
            <v>0</v>
          </cell>
          <cell r="W3141">
            <v>0</v>
          </cell>
          <cell r="X3141">
            <v>0</v>
          </cell>
          <cell r="Y3141">
            <v>0</v>
          </cell>
          <cell r="Z3141">
            <v>0</v>
          </cell>
          <cell r="AA3141">
            <v>0</v>
          </cell>
          <cell r="AB3141">
            <v>0</v>
          </cell>
          <cell r="AC3141">
            <v>0</v>
          </cell>
          <cell r="AD3141">
            <v>0</v>
          </cell>
          <cell r="AE3141">
            <v>0</v>
          </cell>
          <cell r="AF3141">
            <v>0</v>
          </cell>
          <cell r="AG3141">
            <v>0</v>
          </cell>
          <cell r="AH3141">
            <v>0</v>
          </cell>
          <cell r="AI3141">
            <v>0</v>
          </cell>
        </row>
        <row r="3142">
          <cell r="C3142" t="str">
            <v>SL1195100</v>
          </cell>
          <cell r="D3142">
            <v>0</v>
          </cell>
          <cell r="E3142">
            <v>0</v>
          </cell>
          <cell r="F3142">
            <v>0</v>
          </cell>
          <cell r="G3142">
            <v>0</v>
          </cell>
          <cell r="J3142">
            <v>0</v>
          </cell>
          <cell r="K3142">
            <v>0</v>
          </cell>
          <cell r="L3142">
            <v>0</v>
          </cell>
          <cell r="M3142">
            <v>0</v>
          </cell>
          <cell r="N3142">
            <v>0</v>
          </cell>
          <cell r="O3142">
            <v>0</v>
          </cell>
          <cell r="P3142">
            <v>0</v>
          </cell>
          <cell r="Q3142">
            <v>0</v>
          </cell>
          <cell r="R3142">
            <v>0</v>
          </cell>
          <cell r="S3142">
            <v>0</v>
          </cell>
          <cell r="T3142">
            <v>0</v>
          </cell>
          <cell r="U3142">
            <v>0</v>
          </cell>
          <cell r="V3142">
            <v>0</v>
          </cell>
          <cell r="W3142">
            <v>0</v>
          </cell>
          <cell r="X3142">
            <v>0</v>
          </cell>
          <cell r="Y3142">
            <v>0</v>
          </cell>
          <cell r="Z3142">
            <v>0</v>
          </cell>
          <cell r="AA3142">
            <v>0</v>
          </cell>
          <cell r="AB3142">
            <v>0</v>
          </cell>
          <cell r="AC3142">
            <v>0</v>
          </cell>
          <cell r="AD3142">
            <v>0</v>
          </cell>
          <cell r="AE3142">
            <v>0</v>
          </cell>
          <cell r="AF3142">
            <v>0</v>
          </cell>
          <cell r="AG3142">
            <v>0</v>
          </cell>
          <cell r="AH3142">
            <v>0</v>
          </cell>
          <cell r="AI3142">
            <v>0</v>
          </cell>
        </row>
        <row r="3143">
          <cell r="C3143" t="str">
            <v>SL1195200</v>
          </cell>
          <cell r="D3143">
            <v>0</v>
          </cell>
          <cell r="E3143">
            <v>0</v>
          </cell>
          <cell r="F3143">
            <v>0</v>
          </cell>
          <cell r="G3143">
            <v>0</v>
          </cell>
          <cell r="J3143">
            <v>0</v>
          </cell>
          <cell r="K3143">
            <v>0</v>
          </cell>
          <cell r="L3143">
            <v>0</v>
          </cell>
          <cell r="M3143">
            <v>0</v>
          </cell>
          <cell r="N3143">
            <v>0</v>
          </cell>
          <cell r="O3143">
            <v>0</v>
          </cell>
          <cell r="P3143">
            <v>0</v>
          </cell>
          <cell r="Q3143">
            <v>0</v>
          </cell>
          <cell r="R3143">
            <v>0</v>
          </cell>
          <cell r="S3143">
            <v>0</v>
          </cell>
          <cell r="T3143">
            <v>0</v>
          </cell>
          <cell r="U3143">
            <v>0</v>
          </cell>
          <cell r="V3143">
            <v>0</v>
          </cell>
          <cell r="W3143">
            <v>0</v>
          </cell>
          <cell r="X3143">
            <v>0</v>
          </cell>
          <cell r="Y3143">
            <v>0</v>
          </cell>
          <cell r="Z3143">
            <v>0</v>
          </cell>
          <cell r="AA3143">
            <v>0</v>
          </cell>
          <cell r="AB3143">
            <v>0</v>
          </cell>
          <cell r="AC3143">
            <v>0</v>
          </cell>
          <cell r="AD3143">
            <v>0</v>
          </cell>
          <cell r="AE3143">
            <v>0</v>
          </cell>
          <cell r="AF3143">
            <v>0</v>
          </cell>
          <cell r="AG3143">
            <v>0</v>
          </cell>
          <cell r="AH3143">
            <v>0</v>
          </cell>
          <cell r="AI3143">
            <v>0</v>
          </cell>
        </row>
        <row r="3144">
          <cell r="C3144" t="str">
            <v>SL1195300</v>
          </cell>
          <cell r="D3144">
            <v>0</v>
          </cell>
          <cell r="E3144">
            <v>0</v>
          </cell>
          <cell r="F3144">
            <v>0</v>
          </cell>
          <cell r="G3144">
            <v>0</v>
          </cell>
          <cell r="J3144">
            <v>0</v>
          </cell>
          <cell r="K3144">
            <v>0</v>
          </cell>
          <cell r="L3144">
            <v>0</v>
          </cell>
          <cell r="M3144">
            <v>0</v>
          </cell>
          <cell r="N3144">
            <v>0</v>
          </cell>
          <cell r="O3144">
            <v>0</v>
          </cell>
          <cell r="P3144">
            <v>0</v>
          </cell>
          <cell r="Q3144">
            <v>0</v>
          </cell>
          <cell r="R3144">
            <v>0</v>
          </cell>
          <cell r="S3144">
            <v>0</v>
          </cell>
          <cell r="T3144">
            <v>0</v>
          </cell>
          <cell r="U3144">
            <v>0</v>
          </cell>
          <cell r="V3144">
            <v>0</v>
          </cell>
          <cell r="W3144">
            <v>0</v>
          </cell>
          <cell r="X3144">
            <v>0</v>
          </cell>
          <cell r="Y3144">
            <v>0</v>
          </cell>
          <cell r="Z3144">
            <v>0</v>
          </cell>
          <cell r="AA3144">
            <v>0</v>
          </cell>
          <cell r="AB3144">
            <v>0</v>
          </cell>
          <cell r="AC3144">
            <v>0</v>
          </cell>
          <cell r="AD3144">
            <v>0</v>
          </cell>
          <cell r="AE3144">
            <v>0</v>
          </cell>
          <cell r="AF3144">
            <v>0</v>
          </cell>
          <cell r="AG3144">
            <v>0</v>
          </cell>
          <cell r="AH3144">
            <v>0</v>
          </cell>
          <cell r="AI3144">
            <v>0</v>
          </cell>
        </row>
        <row r="3145">
          <cell r="C3145" t="str">
            <v>SL1195400</v>
          </cell>
          <cell r="D3145">
            <v>0</v>
          </cell>
          <cell r="E3145">
            <v>0</v>
          </cell>
          <cell r="F3145">
            <v>0</v>
          </cell>
          <cell r="G3145">
            <v>0</v>
          </cell>
          <cell r="J3145">
            <v>0</v>
          </cell>
          <cell r="K3145">
            <v>0</v>
          </cell>
          <cell r="L3145">
            <v>0</v>
          </cell>
          <cell r="M3145">
            <v>0</v>
          </cell>
          <cell r="N3145">
            <v>0</v>
          </cell>
          <cell r="O3145">
            <v>0</v>
          </cell>
          <cell r="P3145">
            <v>0</v>
          </cell>
          <cell r="Q3145">
            <v>0</v>
          </cell>
          <cell r="R3145">
            <v>0</v>
          </cell>
          <cell r="S3145">
            <v>0</v>
          </cell>
          <cell r="T3145">
            <v>0</v>
          </cell>
          <cell r="U3145">
            <v>0</v>
          </cell>
          <cell r="V3145">
            <v>0</v>
          </cell>
          <cell r="W3145">
            <v>0</v>
          </cell>
          <cell r="X3145">
            <v>0</v>
          </cell>
          <cell r="Y3145">
            <v>0</v>
          </cell>
          <cell r="Z3145">
            <v>0</v>
          </cell>
          <cell r="AA3145">
            <v>0</v>
          </cell>
          <cell r="AB3145">
            <v>0</v>
          </cell>
          <cell r="AC3145">
            <v>0</v>
          </cell>
          <cell r="AD3145">
            <v>0</v>
          </cell>
          <cell r="AE3145">
            <v>0</v>
          </cell>
          <cell r="AF3145">
            <v>0</v>
          </cell>
          <cell r="AG3145">
            <v>0</v>
          </cell>
          <cell r="AH3145">
            <v>0</v>
          </cell>
          <cell r="AI3145">
            <v>0</v>
          </cell>
        </row>
        <row r="3146">
          <cell r="C3146" t="str">
            <v>SL1195500</v>
          </cell>
          <cell r="D3146">
            <v>0</v>
          </cell>
          <cell r="E3146">
            <v>0</v>
          </cell>
          <cell r="F3146">
            <v>0</v>
          </cell>
          <cell r="G3146">
            <v>0</v>
          </cell>
          <cell r="J3146">
            <v>0</v>
          </cell>
          <cell r="K3146">
            <v>0</v>
          </cell>
          <cell r="L3146">
            <v>0</v>
          </cell>
          <cell r="M3146">
            <v>0</v>
          </cell>
          <cell r="N3146">
            <v>0</v>
          </cell>
          <cell r="O3146">
            <v>0</v>
          </cell>
          <cell r="P3146">
            <v>0</v>
          </cell>
          <cell r="Q3146">
            <v>0</v>
          </cell>
          <cell r="R3146">
            <v>0</v>
          </cell>
          <cell r="S3146">
            <v>0</v>
          </cell>
          <cell r="T3146">
            <v>0</v>
          </cell>
          <cell r="U3146">
            <v>0</v>
          </cell>
          <cell r="V3146">
            <v>0</v>
          </cell>
          <cell r="W3146">
            <v>0</v>
          </cell>
          <cell r="X3146">
            <v>0</v>
          </cell>
          <cell r="Y3146">
            <v>0</v>
          </cell>
          <cell r="Z3146">
            <v>0</v>
          </cell>
          <cell r="AA3146">
            <v>0</v>
          </cell>
          <cell r="AB3146">
            <v>0</v>
          </cell>
          <cell r="AC3146">
            <v>0</v>
          </cell>
          <cell r="AD3146">
            <v>0</v>
          </cell>
          <cell r="AE3146">
            <v>0</v>
          </cell>
          <cell r="AF3146">
            <v>0</v>
          </cell>
          <cell r="AG3146">
            <v>0</v>
          </cell>
          <cell r="AH3146">
            <v>0</v>
          </cell>
          <cell r="AI3146">
            <v>0</v>
          </cell>
        </row>
        <row r="3147">
          <cell r="C3147" t="str">
            <v>SL1195600</v>
          </cell>
          <cell r="D3147">
            <v>0</v>
          </cell>
          <cell r="E3147">
            <v>0</v>
          </cell>
          <cell r="F3147">
            <v>0</v>
          </cell>
          <cell r="G3147">
            <v>0</v>
          </cell>
          <cell r="J3147">
            <v>0</v>
          </cell>
          <cell r="K3147">
            <v>0</v>
          </cell>
          <cell r="L3147">
            <v>0</v>
          </cell>
          <cell r="M3147">
            <v>0</v>
          </cell>
          <cell r="N3147">
            <v>0</v>
          </cell>
          <cell r="O3147">
            <v>0</v>
          </cell>
          <cell r="P3147">
            <v>0</v>
          </cell>
          <cell r="Q3147">
            <v>0</v>
          </cell>
          <cell r="R3147">
            <v>0</v>
          </cell>
          <cell r="S3147">
            <v>0</v>
          </cell>
          <cell r="T3147">
            <v>0</v>
          </cell>
          <cell r="U3147">
            <v>0</v>
          </cell>
          <cell r="V3147">
            <v>0</v>
          </cell>
          <cell r="W3147">
            <v>0</v>
          </cell>
          <cell r="X3147">
            <v>0</v>
          </cell>
          <cell r="Y3147">
            <v>0</v>
          </cell>
          <cell r="Z3147">
            <v>0</v>
          </cell>
          <cell r="AA3147">
            <v>0</v>
          </cell>
          <cell r="AB3147">
            <v>0</v>
          </cell>
          <cell r="AC3147">
            <v>0</v>
          </cell>
          <cell r="AD3147">
            <v>0</v>
          </cell>
          <cell r="AE3147">
            <v>0</v>
          </cell>
          <cell r="AF3147">
            <v>0</v>
          </cell>
          <cell r="AG3147">
            <v>0</v>
          </cell>
          <cell r="AH3147">
            <v>0</v>
          </cell>
          <cell r="AI3147">
            <v>0</v>
          </cell>
        </row>
        <row r="3148">
          <cell r="C3148" t="str">
            <v>SL1195700</v>
          </cell>
          <cell r="D3148">
            <v>0</v>
          </cell>
          <cell r="E3148">
            <v>0</v>
          </cell>
          <cell r="F3148">
            <v>0</v>
          </cell>
          <cell r="G3148">
            <v>0</v>
          </cell>
          <cell r="J3148">
            <v>0</v>
          </cell>
          <cell r="K3148">
            <v>0</v>
          </cell>
          <cell r="L3148">
            <v>0</v>
          </cell>
          <cell r="M3148">
            <v>0</v>
          </cell>
          <cell r="N3148">
            <v>0</v>
          </cell>
          <cell r="O3148">
            <v>0</v>
          </cell>
          <cell r="P3148">
            <v>0</v>
          </cell>
          <cell r="Q3148">
            <v>0</v>
          </cell>
          <cell r="R3148">
            <v>0</v>
          </cell>
          <cell r="S3148">
            <v>0</v>
          </cell>
          <cell r="T3148">
            <v>0</v>
          </cell>
          <cell r="U3148">
            <v>0</v>
          </cell>
          <cell r="V3148">
            <v>0</v>
          </cell>
          <cell r="W3148">
            <v>0</v>
          </cell>
          <cell r="X3148">
            <v>0</v>
          </cell>
          <cell r="Y3148">
            <v>0</v>
          </cell>
          <cell r="Z3148">
            <v>0</v>
          </cell>
          <cell r="AA3148">
            <v>0</v>
          </cell>
          <cell r="AB3148">
            <v>0</v>
          </cell>
          <cell r="AC3148">
            <v>0</v>
          </cell>
          <cell r="AD3148">
            <v>0</v>
          </cell>
          <cell r="AE3148">
            <v>0</v>
          </cell>
          <cell r="AF3148">
            <v>0</v>
          </cell>
          <cell r="AG3148">
            <v>0</v>
          </cell>
          <cell r="AH3148">
            <v>0</v>
          </cell>
          <cell r="AI3148">
            <v>0</v>
          </cell>
        </row>
        <row r="3149">
          <cell r="C3149" t="str">
            <v>SL1195800</v>
          </cell>
          <cell r="D3149">
            <v>0</v>
          </cell>
          <cell r="E3149">
            <v>0</v>
          </cell>
          <cell r="F3149">
            <v>0</v>
          </cell>
          <cell r="G3149">
            <v>0</v>
          </cell>
          <cell r="J3149">
            <v>0</v>
          </cell>
          <cell r="K3149">
            <v>0</v>
          </cell>
          <cell r="L3149">
            <v>0</v>
          </cell>
          <cell r="M3149">
            <v>0</v>
          </cell>
          <cell r="N3149">
            <v>0</v>
          </cell>
          <cell r="O3149">
            <v>0</v>
          </cell>
          <cell r="P3149">
            <v>0</v>
          </cell>
          <cell r="Q3149">
            <v>0</v>
          </cell>
          <cell r="R3149">
            <v>0</v>
          </cell>
          <cell r="S3149">
            <v>0</v>
          </cell>
          <cell r="T3149">
            <v>0</v>
          </cell>
          <cell r="U3149">
            <v>0</v>
          </cell>
          <cell r="V3149">
            <v>0</v>
          </cell>
          <cell r="W3149">
            <v>0</v>
          </cell>
          <cell r="X3149">
            <v>0</v>
          </cell>
          <cell r="Y3149">
            <v>0</v>
          </cell>
          <cell r="Z3149">
            <v>0</v>
          </cell>
          <cell r="AA3149">
            <v>0</v>
          </cell>
          <cell r="AB3149">
            <v>0</v>
          </cell>
          <cell r="AC3149">
            <v>0</v>
          </cell>
          <cell r="AD3149">
            <v>0</v>
          </cell>
          <cell r="AE3149">
            <v>0</v>
          </cell>
          <cell r="AF3149">
            <v>0</v>
          </cell>
          <cell r="AG3149">
            <v>0</v>
          </cell>
          <cell r="AH3149">
            <v>0</v>
          </cell>
          <cell r="AI3149">
            <v>0</v>
          </cell>
        </row>
        <row r="3150">
          <cell r="C3150" t="str">
            <v>SL1195900</v>
          </cell>
          <cell r="D3150">
            <v>0</v>
          </cell>
          <cell r="E3150">
            <v>0</v>
          </cell>
          <cell r="F3150">
            <v>0</v>
          </cell>
          <cell r="G3150">
            <v>0</v>
          </cell>
          <cell r="J3150">
            <v>0</v>
          </cell>
          <cell r="K3150">
            <v>0</v>
          </cell>
          <cell r="L3150">
            <v>0</v>
          </cell>
          <cell r="M3150">
            <v>0</v>
          </cell>
          <cell r="N3150">
            <v>0</v>
          </cell>
          <cell r="O3150">
            <v>0</v>
          </cell>
          <cell r="P3150">
            <v>0</v>
          </cell>
          <cell r="Q3150">
            <v>0</v>
          </cell>
          <cell r="R3150">
            <v>0</v>
          </cell>
          <cell r="S3150">
            <v>0</v>
          </cell>
          <cell r="T3150">
            <v>0</v>
          </cell>
          <cell r="U3150">
            <v>0</v>
          </cell>
          <cell r="V3150">
            <v>0</v>
          </cell>
          <cell r="W3150">
            <v>0</v>
          </cell>
          <cell r="X3150">
            <v>0</v>
          </cell>
          <cell r="Y3150">
            <v>0</v>
          </cell>
          <cell r="Z3150">
            <v>0</v>
          </cell>
          <cell r="AA3150">
            <v>0</v>
          </cell>
          <cell r="AB3150">
            <v>0</v>
          </cell>
          <cell r="AC3150">
            <v>0</v>
          </cell>
          <cell r="AD3150">
            <v>0</v>
          </cell>
          <cell r="AE3150">
            <v>0</v>
          </cell>
          <cell r="AF3150">
            <v>0</v>
          </cell>
          <cell r="AG3150">
            <v>0</v>
          </cell>
          <cell r="AH3150">
            <v>0</v>
          </cell>
          <cell r="AI3150">
            <v>0</v>
          </cell>
        </row>
        <row r="3151">
          <cell r="C3151" t="str">
            <v>SL1196000</v>
          </cell>
          <cell r="D3151">
            <v>0</v>
          </cell>
          <cell r="E3151">
            <v>0</v>
          </cell>
          <cell r="F3151">
            <v>0</v>
          </cell>
          <cell r="G3151">
            <v>0</v>
          </cell>
          <cell r="J3151">
            <v>0</v>
          </cell>
          <cell r="K3151">
            <v>0</v>
          </cell>
          <cell r="L3151">
            <v>0</v>
          </cell>
          <cell r="M3151">
            <v>0</v>
          </cell>
          <cell r="N3151">
            <v>0</v>
          </cell>
          <cell r="O3151">
            <v>0</v>
          </cell>
          <cell r="P3151">
            <v>0</v>
          </cell>
          <cell r="Q3151">
            <v>0</v>
          </cell>
          <cell r="R3151">
            <v>0</v>
          </cell>
          <cell r="S3151">
            <v>0</v>
          </cell>
          <cell r="T3151">
            <v>0</v>
          </cell>
          <cell r="U3151">
            <v>0</v>
          </cell>
          <cell r="V3151">
            <v>0</v>
          </cell>
          <cell r="W3151">
            <v>0</v>
          </cell>
          <cell r="X3151">
            <v>0</v>
          </cell>
          <cell r="Y3151">
            <v>0</v>
          </cell>
          <cell r="Z3151">
            <v>0</v>
          </cell>
          <cell r="AA3151">
            <v>0</v>
          </cell>
          <cell r="AB3151">
            <v>0</v>
          </cell>
          <cell r="AC3151">
            <v>0</v>
          </cell>
          <cell r="AD3151">
            <v>0</v>
          </cell>
          <cell r="AE3151">
            <v>0</v>
          </cell>
          <cell r="AF3151">
            <v>0</v>
          </cell>
          <cell r="AG3151">
            <v>0</v>
          </cell>
          <cell r="AH3151">
            <v>0</v>
          </cell>
          <cell r="AI3151">
            <v>0</v>
          </cell>
        </row>
        <row r="3152">
          <cell r="C3152" t="str">
            <v>SL1196100</v>
          </cell>
          <cell r="D3152">
            <v>0</v>
          </cell>
          <cell r="E3152">
            <v>0</v>
          </cell>
          <cell r="F3152">
            <v>0</v>
          </cell>
          <cell r="G3152">
            <v>0</v>
          </cell>
          <cell r="J3152">
            <v>0</v>
          </cell>
          <cell r="K3152">
            <v>0</v>
          </cell>
          <cell r="L3152">
            <v>0</v>
          </cell>
          <cell r="M3152">
            <v>0</v>
          </cell>
          <cell r="N3152">
            <v>0</v>
          </cell>
          <cell r="O3152">
            <v>0</v>
          </cell>
          <cell r="P3152">
            <v>0</v>
          </cell>
          <cell r="Q3152">
            <v>0</v>
          </cell>
          <cell r="R3152">
            <v>0</v>
          </cell>
          <cell r="S3152">
            <v>0</v>
          </cell>
          <cell r="T3152">
            <v>0</v>
          </cell>
          <cell r="U3152">
            <v>0</v>
          </cell>
          <cell r="V3152">
            <v>0</v>
          </cell>
          <cell r="W3152">
            <v>0</v>
          </cell>
          <cell r="X3152">
            <v>0</v>
          </cell>
          <cell r="Y3152">
            <v>0</v>
          </cell>
          <cell r="Z3152">
            <v>0</v>
          </cell>
          <cell r="AA3152">
            <v>0</v>
          </cell>
          <cell r="AB3152">
            <v>0</v>
          </cell>
          <cell r="AC3152">
            <v>0</v>
          </cell>
          <cell r="AD3152">
            <v>0</v>
          </cell>
          <cell r="AE3152">
            <v>0</v>
          </cell>
          <cell r="AF3152">
            <v>0</v>
          </cell>
          <cell r="AG3152">
            <v>0</v>
          </cell>
          <cell r="AH3152">
            <v>0</v>
          </cell>
          <cell r="AI3152">
            <v>0</v>
          </cell>
        </row>
        <row r="3153">
          <cell r="C3153" t="str">
            <v>SL1196200</v>
          </cell>
          <cell r="D3153">
            <v>0</v>
          </cell>
          <cell r="E3153">
            <v>0</v>
          </cell>
          <cell r="F3153">
            <v>0</v>
          </cell>
          <cell r="G3153">
            <v>0</v>
          </cell>
          <cell r="J3153">
            <v>0</v>
          </cell>
          <cell r="K3153">
            <v>0</v>
          </cell>
          <cell r="L3153">
            <v>0</v>
          </cell>
          <cell r="M3153">
            <v>0</v>
          </cell>
          <cell r="N3153">
            <v>0</v>
          </cell>
          <cell r="O3153">
            <v>0</v>
          </cell>
          <cell r="P3153">
            <v>0</v>
          </cell>
          <cell r="Q3153">
            <v>0</v>
          </cell>
          <cell r="R3153">
            <v>0</v>
          </cell>
          <cell r="S3153">
            <v>0</v>
          </cell>
          <cell r="T3153">
            <v>0</v>
          </cell>
          <cell r="U3153">
            <v>0</v>
          </cell>
          <cell r="V3153">
            <v>0</v>
          </cell>
          <cell r="W3153">
            <v>0</v>
          </cell>
          <cell r="X3153">
            <v>0</v>
          </cell>
          <cell r="Y3153">
            <v>0</v>
          </cell>
          <cell r="Z3153">
            <v>0</v>
          </cell>
          <cell r="AA3153">
            <v>0</v>
          </cell>
          <cell r="AB3153">
            <v>0</v>
          </cell>
          <cell r="AC3153">
            <v>0</v>
          </cell>
          <cell r="AD3153">
            <v>0</v>
          </cell>
          <cell r="AE3153">
            <v>0</v>
          </cell>
          <cell r="AF3153">
            <v>0</v>
          </cell>
          <cell r="AG3153">
            <v>0</v>
          </cell>
          <cell r="AH3153">
            <v>0</v>
          </cell>
          <cell r="AI3153">
            <v>0</v>
          </cell>
        </row>
        <row r="3154">
          <cell r="C3154" t="str">
            <v>SL1196300</v>
          </cell>
          <cell r="D3154">
            <v>0</v>
          </cell>
          <cell r="E3154">
            <v>0</v>
          </cell>
          <cell r="F3154">
            <v>0</v>
          </cell>
          <cell r="G3154">
            <v>0</v>
          </cell>
          <cell r="J3154">
            <v>0</v>
          </cell>
          <cell r="K3154">
            <v>0</v>
          </cell>
          <cell r="L3154">
            <v>0</v>
          </cell>
          <cell r="M3154">
            <v>0</v>
          </cell>
          <cell r="N3154">
            <v>0</v>
          </cell>
          <cell r="O3154">
            <v>0</v>
          </cell>
          <cell r="P3154">
            <v>0</v>
          </cell>
          <cell r="Q3154">
            <v>0</v>
          </cell>
          <cell r="R3154">
            <v>0</v>
          </cell>
          <cell r="S3154">
            <v>0</v>
          </cell>
          <cell r="T3154">
            <v>0</v>
          </cell>
          <cell r="U3154">
            <v>0</v>
          </cell>
          <cell r="V3154">
            <v>0</v>
          </cell>
          <cell r="W3154">
            <v>0</v>
          </cell>
          <cell r="X3154">
            <v>0</v>
          </cell>
          <cell r="Y3154">
            <v>0</v>
          </cell>
          <cell r="Z3154">
            <v>0</v>
          </cell>
          <cell r="AA3154">
            <v>0</v>
          </cell>
          <cell r="AB3154">
            <v>0</v>
          </cell>
          <cell r="AC3154">
            <v>0</v>
          </cell>
          <cell r="AD3154">
            <v>0</v>
          </cell>
          <cell r="AE3154">
            <v>0</v>
          </cell>
          <cell r="AF3154">
            <v>0</v>
          </cell>
          <cell r="AG3154">
            <v>0</v>
          </cell>
          <cell r="AH3154">
            <v>0</v>
          </cell>
          <cell r="AI3154">
            <v>0</v>
          </cell>
        </row>
        <row r="3155">
          <cell r="C3155" t="str">
            <v>SL1196400</v>
          </cell>
          <cell r="D3155">
            <v>0</v>
          </cell>
          <cell r="E3155">
            <v>0</v>
          </cell>
          <cell r="F3155">
            <v>0</v>
          </cell>
          <cell r="G3155">
            <v>0</v>
          </cell>
          <cell r="J3155">
            <v>0</v>
          </cell>
          <cell r="K3155">
            <v>0</v>
          </cell>
          <cell r="L3155">
            <v>0</v>
          </cell>
          <cell r="M3155">
            <v>0</v>
          </cell>
          <cell r="N3155">
            <v>0</v>
          </cell>
          <cell r="O3155">
            <v>0</v>
          </cell>
          <cell r="P3155">
            <v>0</v>
          </cell>
          <cell r="Q3155">
            <v>0</v>
          </cell>
          <cell r="R3155">
            <v>0</v>
          </cell>
          <cell r="S3155">
            <v>0</v>
          </cell>
          <cell r="T3155">
            <v>0</v>
          </cell>
          <cell r="U3155">
            <v>0</v>
          </cell>
          <cell r="V3155">
            <v>0</v>
          </cell>
          <cell r="W3155">
            <v>0</v>
          </cell>
          <cell r="X3155">
            <v>0</v>
          </cell>
          <cell r="Y3155">
            <v>0</v>
          </cell>
          <cell r="Z3155">
            <v>0</v>
          </cell>
          <cell r="AA3155">
            <v>0</v>
          </cell>
          <cell r="AB3155">
            <v>0</v>
          </cell>
          <cell r="AC3155">
            <v>0</v>
          </cell>
          <cell r="AD3155">
            <v>0</v>
          </cell>
          <cell r="AE3155">
            <v>0</v>
          </cell>
          <cell r="AF3155">
            <v>0</v>
          </cell>
          <cell r="AG3155">
            <v>0</v>
          </cell>
          <cell r="AH3155">
            <v>0</v>
          </cell>
          <cell r="AI3155">
            <v>0</v>
          </cell>
        </row>
        <row r="3156">
          <cell r="C3156" t="str">
            <v>SL1196500</v>
          </cell>
          <cell r="D3156">
            <v>0</v>
          </cell>
          <cell r="E3156">
            <v>0</v>
          </cell>
          <cell r="F3156">
            <v>0</v>
          </cell>
          <cell r="G3156">
            <v>0</v>
          </cell>
          <cell r="J3156">
            <v>0</v>
          </cell>
          <cell r="K3156">
            <v>0</v>
          </cell>
          <cell r="L3156">
            <v>0</v>
          </cell>
          <cell r="M3156">
            <v>0</v>
          </cell>
          <cell r="N3156">
            <v>0</v>
          </cell>
          <cell r="O3156">
            <v>0</v>
          </cell>
          <cell r="P3156">
            <v>0</v>
          </cell>
          <cell r="Q3156">
            <v>0</v>
          </cell>
          <cell r="R3156">
            <v>0</v>
          </cell>
          <cell r="S3156">
            <v>0</v>
          </cell>
          <cell r="T3156">
            <v>0</v>
          </cell>
          <cell r="U3156">
            <v>0</v>
          </cell>
          <cell r="V3156">
            <v>0</v>
          </cell>
          <cell r="W3156">
            <v>0</v>
          </cell>
          <cell r="X3156">
            <v>0</v>
          </cell>
          <cell r="Y3156">
            <v>0</v>
          </cell>
          <cell r="Z3156">
            <v>0</v>
          </cell>
          <cell r="AA3156">
            <v>0</v>
          </cell>
          <cell r="AB3156">
            <v>0</v>
          </cell>
          <cell r="AC3156">
            <v>0</v>
          </cell>
          <cell r="AD3156">
            <v>0</v>
          </cell>
          <cell r="AE3156">
            <v>0</v>
          </cell>
          <cell r="AF3156">
            <v>0</v>
          </cell>
          <cell r="AG3156">
            <v>0</v>
          </cell>
          <cell r="AH3156">
            <v>0</v>
          </cell>
          <cell r="AI3156">
            <v>0</v>
          </cell>
        </row>
        <row r="3157">
          <cell r="C3157" t="str">
            <v>SL1196600</v>
          </cell>
          <cell r="D3157">
            <v>0</v>
          </cell>
          <cell r="E3157">
            <v>0</v>
          </cell>
          <cell r="F3157">
            <v>0</v>
          </cell>
          <cell r="G3157">
            <v>0</v>
          </cell>
          <cell r="J3157">
            <v>0</v>
          </cell>
          <cell r="K3157">
            <v>0</v>
          </cell>
          <cell r="L3157">
            <v>0</v>
          </cell>
          <cell r="M3157">
            <v>0</v>
          </cell>
          <cell r="N3157">
            <v>0</v>
          </cell>
          <cell r="O3157">
            <v>0</v>
          </cell>
          <cell r="P3157">
            <v>0</v>
          </cell>
          <cell r="Q3157">
            <v>0</v>
          </cell>
          <cell r="R3157">
            <v>0</v>
          </cell>
          <cell r="S3157">
            <v>0</v>
          </cell>
          <cell r="T3157">
            <v>0</v>
          </cell>
          <cell r="U3157">
            <v>0</v>
          </cell>
          <cell r="V3157">
            <v>0</v>
          </cell>
          <cell r="W3157">
            <v>0</v>
          </cell>
          <cell r="X3157">
            <v>0</v>
          </cell>
          <cell r="Y3157">
            <v>0</v>
          </cell>
          <cell r="Z3157">
            <v>0</v>
          </cell>
          <cell r="AA3157">
            <v>0</v>
          </cell>
          <cell r="AB3157">
            <v>0</v>
          </cell>
          <cell r="AC3157">
            <v>0</v>
          </cell>
          <cell r="AD3157">
            <v>0</v>
          </cell>
          <cell r="AE3157">
            <v>0</v>
          </cell>
          <cell r="AF3157">
            <v>0</v>
          </cell>
          <cell r="AG3157">
            <v>0</v>
          </cell>
          <cell r="AH3157">
            <v>0</v>
          </cell>
          <cell r="AI3157">
            <v>0</v>
          </cell>
        </row>
        <row r="3158">
          <cell r="C3158" t="str">
            <v>SL1196700</v>
          </cell>
          <cell r="D3158">
            <v>0</v>
          </cell>
          <cell r="E3158">
            <v>0</v>
          </cell>
          <cell r="F3158">
            <v>0</v>
          </cell>
          <cell r="G3158">
            <v>0</v>
          </cell>
          <cell r="J3158">
            <v>0</v>
          </cell>
          <cell r="K3158">
            <v>0</v>
          </cell>
          <cell r="L3158">
            <v>0</v>
          </cell>
          <cell r="M3158">
            <v>0</v>
          </cell>
          <cell r="N3158">
            <v>0</v>
          </cell>
          <cell r="O3158">
            <v>0</v>
          </cell>
          <cell r="P3158">
            <v>0</v>
          </cell>
          <cell r="Q3158">
            <v>0</v>
          </cell>
          <cell r="R3158">
            <v>0</v>
          </cell>
          <cell r="S3158">
            <v>0</v>
          </cell>
          <cell r="T3158">
            <v>0</v>
          </cell>
          <cell r="U3158">
            <v>0</v>
          </cell>
          <cell r="V3158">
            <v>0</v>
          </cell>
          <cell r="W3158">
            <v>0</v>
          </cell>
          <cell r="X3158">
            <v>0</v>
          </cell>
          <cell r="Y3158">
            <v>0</v>
          </cell>
          <cell r="Z3158">
            <v>0</v>
          </cell>
          <cell r="AA3158">
            <v>0</v>
          </cell>
          <cell r="AB3158">
            <v>0</v>
          </cell>
          <cell r="AC3158">
            <v>0</v>
          </cell>
          <cell r="AD3158">
            <v>0</v>
          </cell>
          <cell r="AE3158">
            <v>0</v>
          </cell>
          <cell r="AF3158">
            <v>0</v>
          </cell>
          <cell r="AG3158">
            <v>0</v>
          </cell>
          <cell r="AH3158">
            <v>0</v>
          </cell>
          <cell r="AI3158">
            <v>0</v>
          </cell>
        </row>
        <row r="3159">
          <cell r="C3159" t="str">
            <v>SL1196800</v>
          </cell>
          <cell r="D3159">
            <v>0</v>
          </cell>
          <cell r="E3159">
            <v>0</v>
          </cell>
          <cell r="F3159">
            <v>0</v>
          </cell>
          <cell r="G3159">
            <v>0</v>
          </cell>
          <cell r="J3159">
            <v>0</v>
          </cell>
          <cell r="K3159">
            <v>0</v>
          </cell>
          <cell r="L3159">
            <v>0</v>
          </cell>
          <cell r="M3159">
            <v>0</v>
          </cell>
          <cell r="N3159">
            <v>0</v>
          </cell>
          <cell r="O3159">
            <v>0</v>
          </cell>
          <cell r="P3159">
            <v>0</v>
          </cell>
          <cell r="Q3159">
            <v>0</v>
          </cell>
          <cell r="R3159">
            <v>0</v>
          </cell>
          <cell r="S3159">
            <v>0</v>
          </cell>
          <cell r="T3159">
            <v>0</v>
          </cell>
          <cell r="U3159">
            <v>0</v>
          </cell>
          <cell r="V3159">
            <v>0</v>
          </cell>
          <cell r="W3159">
            <v>0</v>
          </cell>
          <cell r="X3159">
            <v>0</v>
          </cell>
          <cell r="Y3159">
            <v>0</v>
          </cell>
          <cell r="Z3159">
            <v>0</v>
          </cell>
          <cell r="AA3159">
            <v>0</v>
          </cell>
          <cell r="AB3159">
            <v>0</v>
          </cell>
          <cell r="AC3159">
            <v>0</v>
          </cell>
          <cell r="AD3159">
            <v>0</v>
          </cell>
          <cell r="AE3159">
            <v>0</v>
          </cell>
          <cell r="AF3159">
            <v>0</v>
          </cell>
          <cell r="AG3159">
            <v>0</v>
          </cell>
          <cell r="AH3159">
            <v>0</v>
          </cell>
          <cell r="AI3159">
            <v>0</v>
          </cell>
        </row>
        <row r="3160">
          <cell r="C3160" t="str">
            <v>SL1196900</v>
          </cell>
          <cell r="D3160">
            <v>0</v>
          </cell>
          <cell r="E3160">
            <v>0</v>
          </cell>
          <cell r="F3160">
            <v>0</v>
          </cell>
          <cell r="G3160">
            <v>0</v>
          </cell>
          <cell r="J3160">
            <v>0</v>
          </cell>
          <cell r="K3160">
            <v>0</v>
          </cell>
          <cell r="L3160">
            <v>0</v>
          </cell>
          <cell r="M3160">
            <v>0</v>
          </cell>
          <cell r="N3160">
            <v>0</v>
          </cell>
          <cell r="O3160">
            <v>0</v>
          </cell>
          <cell r="P3160">
            <v>0</v>
          </cell>
          <cell r="Q3160">
            <v>0</v>
          </cell>
          <cell r="R3160">
            <v>0</v>
          </cell>
          <cell r="S3160">
            <v>0</v>
          </cell>
          <cell r="T3160">
            <v>0</v>
          </cell>
          <cell r="U3160">
            <v>0</v>
          </cell>
          <cell r="V3160">
            <v>0</v>
          </cell>
          <cell r="W3160">
            <v>0</v>
          </cell>
          <cell r="X3160">
            <v>0</v>
          </cell>
          <cell r="Y3160">
            <v>0</v>
          </cell>
          <cell r="Z3160">
            <v>0</v>
          </cell>
          <cell r="AA3160">
            <v>0</v>
          </cell>
          <cell r="AB3160">
            <v>0</v>
          </cell>
          <cell r="AC3160">
            <v>0</v>
          </cell>
          <cell r="AD3160">
            <v>0</v>
          </cell>
          <cell r="AE3160">
            <v>0</v>
          </cell>
          <cell r="AF3160">
            <v>0</v>
          </cell>
          <cell r="AG3160">
            <v>0</v>
          </cell>
          <cell r="AH3160">
            <v>0</v>
          </cell>
          <cell r="AI3160">
            <v>0</v>
          </cell>
        </row>
        <row r="3161">
          <cell r="C3161" t="str">
            <v>SL1197000</v>
          </cell>
          <cell r="D3161">
            <v>0</v>
          </cell>
          <cell r="E3161">
            <v>0</v>
          </cell>
          <cell r="F3161">
            <v>0</v>
          </cell>
          <cell r="G3161">
            <v>0</v>
          </cell>
          <cell r="J3161">
            <v>0</v>
          </cell>
          <cell r="K3161">
            <v>0</v>
          </cell>
          <cell r="L3161">
            <v>0</v>
          </cell>
          <cell r="M3161">
            <v>0</v>
          </cell>
          <cell r="N3161">
            <v>0</v>
          </cell>
          <cell r="O3161">
            <v>0</v>
          </cell>
          <cell r="P3161">
            <v>0</v>
          </cell>
          <cell r="Q3161">
            <v>0</v>
          </cell>
          <cell r="R3161">
            <v>0</v>
          </cell>
          <cell r="S3161">
            <v>0</v>
          </cell>
          <cell r="T3161">
            <v>0</v>
          </cell>
          <cell r="U3161">
            <v>0</v>
          </cell>
          <cell r="V3161">
            <v>0</v>
          </cell>
          <cell r="W3161">
            <v>0</v>
          </cell>
          <cell r="X3161">
            <v>0</v>
          </cell>
          <cell r="Y3161">
            <v>0</v>
          </cell>
          <cell r="Z3161">
            <v>0</v>
          </cell>
          <cell r="AA3161">
            <v>0</v>
          </cell>
          <cell r="AB3161">
            <v>0</v>
          </cell>
          <cell r="AC3161">
            <v>0</v>
          </cell>
          <cell r="AD3161">
            <v>0</v>
          </cell>
          <cell r="AE3161">
            <v>0</v>
          </cell>
          <cell r="AF3161">
            <v>0</v>
          </cell>
          <cell r="AG3161">
            <v>0</v>
          </cell>
          <cell r="AH3161">
            <v>0</v>
          </cell>
          <cell r="AI3161">
            <v>0</v>
          </cell>
        </row>
        <row r="3162">
          <cell r="C3162" t="str">
            <v>SL1197100</v>
          </cell>
          <cell r="D3162">
            <v>0</v>
          </cell>
          <cell r="E3162">
            <v>0</v>
          </cell>
          <cell r="F3162">
            <v>0</v>
          </cell>
          <cell r="G3162">
            <v>0</v>
          </cell>
          <cell r="J3162">
            <v>0</v>
          </cell>
          <cell r="K3162">
            <v>0</v>
          </cell>
          <cell r="L3162">
            <v>0</v>
          </cell>
          <cell r="M3162">
            <v>0</v>
          </cell>
          <cell r="N3162">
            <v>0</v>
          </cell>
          <cell r="O3162">
            <v>0</v>
          </cell>
          <cell r="P3162">
            <v>0</v>
          </cell>
          <cell r="Q3162">
            <v>0</v>
          </cell>
          <cell r="R3162">
            <v>0</v>
          </cell>
          <cell r="S3162">
            <v>0</v>
          </cell>
          <cell r="T3162">
            <v>0</v>
          </cell>
          <cell r="U3162">
            <v>0</v>
          </cell>
          <cell r="V3162">
            <v>0</v>
          </cell>
          <cell r="W3162">
            <v>0</v>
          </cell>
          <cell r="X3162">
            <v>0</v>
          </cell>
          <cell r="Y3162">
            <v>0</v>
          </cell>
          <cell r="Z3162">
            <v>0</v>
          </cell>
          <cell r="AA3162">
            <v>0</v>
          </cell>
          <cell r="AB3162">
            <v>0</v>
          </cell>
          <cell r="AC3162">
            <v>0</v>
          </cell>
          <cell r="AD3162">
            <v>0</v>
          </cell>
          <cell r="AE3162">
            <v>0</v>
          </cell>
          <cell r="AF3162">
            <v>0</v>
          </cell>
          <cell r="AG3162">
            <v>0</v>
          </cell>
          <cell r="AH3162">
            <v>0</v>
          </cell>
          <cell r="AI3162">
            <v>0</v>
          </cell>
        </row>
        <row r="3163">
          <cell r="C3163" t="str">
            <v>SL1197200</v>
          </cell>
          <cell r="D3163">
            <v>0</v>
          </cell>
          <cell r="E3163">
            <v>0</v>
          </cell>
          <cell r="F3163">
            <v>0</v>
          </cell>
          <cell r="G3163">
            <v>0</v>
          </cell>
          <cell r="J3163">
            <v>0</v>
          </cell>
          <cell r="K3163">
            <v>0</v>
          </cell>
          <cell r="L3163">
            <v>0</v>
          </cell>
          <cell r="M3163">
            <v>0</v>
          </cell>
          <cell r="N3163">
            <v>0</v>
          </cell>
          <cell r="O3163">
            <v>0</v>
          </cell>
          <cell r="P3163">
            <v>0</v>
          </cell>
          <cell r="Q3163">
            <v>0</v>
          </cell>
          <cell r="R3163">
            <v>0</v>
          </cell>
          <cell r="S3163">
            <v>0</v>
          </cell>
          <cell r="T3163">
            <v>0</v>
          </cell>
          <cell r="U3163">
            <v>0</v>
          </cell>
          <cell r="V3163">
            <v>0</v>
          </cell>
          <cell r="W3163">
            <v>0</v>
          </cell>
          <cell r="X3163">
            <v>0</v>
          </cell>
          <cell r="Y3163">
            <v>0</v>
          </cell>
          <cell r="Z3163">
            <v>0</v>
          </cell>
          <cell r="AA3163">
            <v>0</v>
          </cell>
          <cell r="AB3163">
            <v>0</v>
          </cell>
          <cell r="AC3163">
            <v>0</v>
          </cell>
          <cell r="AD3163">
            <v>0</v>
          </cell>
          <cell r="AE3163">
            <v>0</v>
          </cell>
          <cell r="AF3163">
            <v>0</v>
          </cell>
          <cell r="AG3163">
            <v>0</v>
          </cell>
          <cell r="AH3163">
            <v>0</v>
          </cell>
          <cell r="AI3163">
            <v>0</v>
          </cell>
        </row>
        <row r="3164">
          <cell r="C3164" t="str">
            <v>SL1197300</v>
          </cell>
          <cell r="D3164">
            <v>0</v>
          </cell>
          <cell r="E3164">
            <v>0</v>
          </cell>
          <cell r="F3164">
            <v>0</v>
          </cell>
          <cell r="G3164">
            <v>0</v>
          </cell>
          <cell r="J3164">
            <v>0</v>
          </cell>
          <cell r="K3164">
            <v>0</v>
          </cell>
          <cell r="L3164">
            <v>0</v>
          </cell>
          <cell r="M3164">
            <v>0</v>
          </cell>
          <cell r="N3164">
            <v>0</v>
          </cell>
          <cell r="O3164">
            <v>0</v>
          </cell>
          <cell r="P3164">
            <v>0</v>
          </cell>
          <cell r="Q3164">
            <v>0</v>
          </cell>
          <cell r="R3164">
            <v>0</v>
          </cell>
          <cell r="S3164">
            <v>0</v>
          </cell>
          <cell r="T3164">
            <v>0</v>
          </cell>
          <cell r="U3164">
            <v>0</v>
          </cell>
          <cell r="V3164">
            <v>0</v>
          </cell>
          <cell r="W3164">
            <v>0</v>
          </cell>
          <cell r="X3164">
            <v>0</v>
          </cell>
          <cell r="Y3164">
            <v>0</v>
          </cell>
          <cell r="Z3164">
            <v>0</v>
          </cell>
          <cell r="AA3164">
            <v>0</v>
          </cell>
          <cell r="AB3164">
            <v>0</v>
          </cell>
          <cell r="AC3164">
            <v>0</v>
          </cell>
          <cell r="AD3164">
            <v>0</v>
          </cell>
          <cell r="AE3164">
            <v>0</v>
          </cell>
          <cell r="AF3164">
            <v>0</v>
          </cell>
          <cell r="AG3164">
            <v>0</v>
          </cell>
          <cell r="AH3164">
            <v>0</v>
          </cell>
          <cell r="AI3164">
            <v>0</v>
          </cell>
        </row>
        <row r="3165">
          <cell r="C3165" t="str">
            <v>SL1197400</v>
          </cell>
          <cell r="D3165">
            <v>0</v>
          </cell>
          <cell r="E3165">
            <v>0</v>
          </cell>
          <cell r="F3165">
            <v>0</v>
          </cell>
          <cell r="G3165">
            <v>0</v>
          </cell>
          <cell r="J3165">
            <v>0</v>
          </cell>
          <cell r="K3165">
            <v>0</v>
          </cell>
          <cell r="L3165">
            <v>0</v>
          </cell>
          <cell r="M3165">
            <v>0</v>
          </cell>
          <cell r="N3165">
            <v>0</v>
          </cell>
          <cell r="O3165">
            <v>0</v>
          </cell>
          <cell r="P3165">
            <v>0</v>
          </cell>
          <cell r="Q3165">
            <v>0</v>
          </cell>
          <cell r="R3165">
            <v>0</v>
          </cell>
          <cell r="S3165">
            <v>0</v>
          </cell>
          <cell r="T3165">
            <v>0</v>
          </cell>
          <cell r="U3165">
            <v>0</v>
          </cell>
          <cell r="V3165">
            <v>0</v>
          </cell>
          <cell r="W3165">
            <v>0</v>
          </cell>
          <cell r="X3165">
            <v>0</v>
          </cell>
          <cell r="Y3165">
            <v>0</v>
          </cell>
          <cell r="Z3165">
            <v>0</v>
          </cell>
          <cell r="AA3165">
            <v>0</v>
          </cell>
          <cell r="AB3165">
            <v>0</v>
          </cell>
          <cell r="AC3165">
            <v>0</v>
          </cell>
          <cell r="AD3165">
            <v>0</v>
          </cell>
          <cell r="AE3165">
            <v>0</v>
          </cell>
          <cell r="AF3165">
            <v>0</v>
          </cell>
          <cell r="AG3165">
            <v>0</v>
          </cell>
          <cell r="AH3165">
            <v>0</v>
          </cell>
          <cell r="AI3165">
            <v>0</v>
          </cell>
        </row>
        <row r="3166">
          <cell r="C3166" t="str">
            <v>SL1197500</v>
          </cell>
          <cell r="D3166">
            <v>0</v>
          </cell>
          <cell r="E3166">
            <v>0</v>
          </cell>
          <cell r="F3166">
            <v>0</v>
          </cell>
          <cell r="G3166">
            <v>0</v>
          </cell>
          <cell r="J3166">
            <v>0</v>
          </cell>
          <cell r="K3166">
            <v>0</v>
          </cell>
          <cell r="L3166">
            <v>0</v>
          </cell>
          <cell r="M3166">
            <v>0</v>
          </cell>
          <cell r="N3166">
            <v>0</v>
          </cell>
          <cell r="O3166">
            <v>0</v>
          </cell>
          <cell r="P3166">
            <v>0</v>
          </cell>
          <cell r="Q3166">
            <v>0</v>
          </cell>
          <cell r="R3166">
            <v>0</v>
          </cell>
          <cell r="S3166">
            <v>0</v>
          </cell>
          <cell r="T3166">
            <v>0</v>
          </cell>
          <cell r="U3166">
            <v>0</v>
          </cell>
          <cell r="V3166">
            <v>0</v>
          </cell>
          <cell r="W3166">
            <v>0</v>
          </cell>
          <cell r="X3166">
            <v>0</v>
          </cell>
          <cell r="Y3166">
            <v>0</v>
          </cell>
          <cell r="Z3166">
            <v>0</v>
          </cell>
          <cell r="AA3166">
            <v>0</v>
          </cell>
          <cell r="AB3166">
            <v>0</v>
          </cell>
          <cell r="AC3166">
            <v>0</v>
          </cell>
          <cell r="AD3166">
            <v>0</v>
          </cell>
          <cell r="AE3166">
            <v>0</v>
          </cell>
          <cell r="AF3166">
            <v>0</v>
          </cell>
          <cell r="AG3166">
            <v>0</v>
          </cell>
          <cell r="AH3166">
            <v>0</v>
          </cell>
          <cell r="AI3166">
            <v>0</v>
          </cell>
        </row>
        <row r="3167">
          <cell r="C3167" t="str">
            <v>SL1197600</v>
          </cell>
          <cell r="D3167">
            <v>0</v>
          </cell>
          <cell r="E3167">
            <v>0</v>
          </cell>
          <cell r="F3167">
            <v>0</v>
          </cell>
          <cell r="G3167">
            <v>0</v>
          </cell>
          <cell r="J3167">
            <v>0</v>
          </cell>
          <cell r="K3167">
            <v>0</v>
          </cell>
          <cell r="L3167">
            <v>0</v>
          </cell>
          <cell r="M3167">
            <v>0</v>
          </cell>
          <cell r="N3167">
            <v>0</v>
          </cell>
          <cell r="O3167">
            <v>0</v>
          </cell>
          <cell r="P3167">
            <v>0</v>
          </cell>
          <cell r="Q3167">
            <v>0</v>
          </cell>
          <cell r="R3167">
            <v>0</v>
          </cell>
          <cell r="S3167">
            <v>0</v>
          </cell>
          <cell r="T3167">
            <v>0</v>
          </cell>
          <cell r="U3167">
            <v>0</v>
          </cell>
          <cell r="V3167">
            <v>0</v>
          </cell>
          <cell r="W3167">
            <v>0</v>
          </cell>
          <cell r="X3167">
            <v>0</v>
          </cell>
          <cell r="Y3167">
            <v>0</v>
          </cell>
          <cell r="Z3167">
            <v>0</v>
          </cell>
          <cell r="AA3167">
            <v>0</v>
          </cell>
          <cell r="AB3167">
            <v>0</v>
          </cell>
          <cell r="AC3167">
            <v>0</v>
          </cell>
          <cell r="AD3167">
            <v>0</v>
          </cell>
          <cell r="AE3167">
            <v>0</v>
          </cell>
          <cell r="AF3167">
            <v>0</v>
          </cell>
          <cell r="AG3167">
            <v>0</v>
          </cell>
          <cell r="AH3167">
            <v>0</v>
          </cell>
          <cell r="AI3167">
            <v>0</v>
          </cell>
        </row>
        <row r="3168">
          <cell r="C3168" t="str">
            <v>SL1197700</v>
          </cell>
          <cell r="D3168">
            <v>0</v>
          </cell>
          <cell r="E3168">
            <v>0</v>
          </cell>
          <cell r="F3168">
            <v>0</v>
          </cell>
          <cell r="G3168">
            <v>0</v>
          </cell>
          <cell r="J3168">
            <v>0</v>
          </cell>
          <cell r="K3168">
            <v>0</v>
          </cell>
          <cell r="L3168">
            <v>0</v>
          </cell>
          <cell r="M3168">
            <v>0</v>
          </cell>
          <cell r="N3168">
            <v>0</v>
          </cell>
          <cell r="O3168">
            <v>0</v>
          </cell>
          <cell r="P3168">
            <v>0</v>
          </cell>
          <cell r="Q3168">
            <v>0</v>
          </cell>
          <cell r="R3168">
            <v>0</v>
          </cell>
          <cell r="S3168">
            <v>0</v>
          </cell>
          <cell r="T3168">
            <v>0</v>
          </cell>
          <cell r="U3168">
            <v>0</v>
          </cell>
          <cell r="V3168">
            <v>0</v>
          </cell>
          <cell r="W3168">
            <v>0</v>
          </cell>
          <cell r="X3168">
            <v>0</v>
          </cell>
          <cell r="Y3168">
            <v>0</v>
          </cell>
          <cell r="Z3168">
            <v>0</v>
          </cell>
          <cell r="AA3168">
            <v>0</v>
          </cell>
          <cell r="AB3168">
            <v>0</v>
          </cell>
          <cell r="AC3168">
            <v>0</v>
          </cell>
          <cell r="AD3168">
            <v>0</v>
          </cell>
          <cell r="AE3168">
            <v>0</v>
          </cell>
          <cell r="AF3168">
            <v>0</v>
          </cell>
          <cell r="AG3168">
            <v>0</v>
          </cell>
          <cell r="AH3168">
            <v>0</v>
          </cell>
          <cell r="AI3168">
            <v>0</v>
          </cell>
        </row>
        <row r="3169">
          <cell r="C3169" t="str">
            <v>SL1197800</v>
          </cell>
          <cell r="D3169">
            <v>0</v>
          </cell>
          <cell r="E3169">
            <v>0</v>
          </cell>
          <cell r="F3169">
            <v>0</v>
          </cell>
          <cell r="G3169">
            <v>0</v>
          </cell>
          <cell r="J3169">
            <v>0</v>
          </cell>
          <cell r="K3169">
            <v>0</v>
          </cell>
          <cell r="L3169">
            <v>0</v>
          </cell>
          <cell r="M3169">
            <v>0</v>
          </cell>
          <cell r="N3169">
            <v>0</v>
          </cell>
          <cell r="O3169">
            <v>0</v>
          </cell>
          <cell r="P3169">
            <v>0</v>
          </cell>
          <cell r="Q3169">
            <v>0</v>
          </cell>
          <cell r="R3169">
            <v>0</v>
          </cell>
          <cell r="S3169">
            <v>0</v>
          </cell>
          <cell r="T3169">
            <v>0</v>
          </cell>
          <cell r="U3169">
            <v>0</v>
          </cell>
          <cell r="V3169">
            <v>0</v>
          </cell>
          <cell r="W3169">
            <v>0</v>
          </cell>
          <cell r="X3169">
            <v>0</v>
          </cell>
          <cell r="Y3169">
            <v>0</v>
          </cell>
          <cell r="Z3169">
            <v>0</v>
          </cell>
          <cell r="AA3169">
            <v>0</v>
          </cell>
          <cell r="AB3169">
            <v>0</v>
          </cell>
          <cell r="AC3169">
            <v>0</v>
          </cell>
          <cell r="AD3169">
            <v>0</v>
          </cell>
          <cell r="AE3169">
            <v>0</v>
          </cell>
          <cell r="AF3169">
            <v>0</v>
          </cell>
          <cell r="AG3169">
            <v>0</v>
          </cell>
          <cell r="AH3169">
            <v>0</v>
          </cell>
          <cell r="AI3169">
            <v>0</v>
          </cell>
        </row>
        <row r="3170">
          <cell r="C3170" t="str">
            <v>SL1197900</v>
          </cell>
          <cell r="D3170">
            <v>0</v>
          </cell>
          <cell r="E3170">
            <v>0</v>
          </cell>
          <cell r="F3170">
            <v>0</v>
          </cell>
          <cell r="G3170">
            <v>0</v>
          </cell>
          <cell r="J3170">
            <v>0</v>
          </cell>
          <cell r="K3170">
            <v>0</v>
          </cell>
          <cell r="L3170">
            <v>0</v>
          </cell>
          <cell r="M3170">
            <v>0</v>
          </cell>
          <cell r="N3170">
            <v>0</v>
          </cell>
          <cell r="O3170">
            <v>0</v>
          </cell>
          <cell r="P3170">
            <v>0</v>
          </cell>
          <cell r="Q3170">
            <v>0</v>
          </cell>
          <cell r="R3170">
            <v>0</v>
          </cell>
          <cell r="S3170">
            <v>0</v>
          </cell>
          <cell r="T3170">
            <v>0</v>
          </cell>
          <cell r="U3170">
            <v>0</v>
          </cell>
          <cell r="V3170">
            <v>0</v>
          </cell>
          <cell r="W3170">
            <v>0</v>
          </cell>
          <cell r="X3170">
            <v>0</v>
          </cell>
          <cell r="Y3170">
            <v>0</v>
          </cell>
          <cell r="Z3170">
            <v>0</v>
          </cell>
          <cell r="AA3170">
            <v>0</v>
          </cell>
          <cell r="AB3170">
            <v>0</v>
          </cell>
          <cell r="AC3170">
            <v>0</v>
          </cell>
          <cell r="AD3170">
            <v>0</v>
          </cell>
          <cell r="AE3170">
            <v>0</v>
          </cell>
          <cell r="AF3170">
            <v>0</v>
          </cell>
          <cell r="AG3170">
            <v>0</v>
          </cell>
          <cell r="AH3170">
            <v>0</v>
          </cell>
          <cell r="AI3170">
            <v>0</v>
          </cell>
        </row>
        <row r="3171">
          <cell r="C3171" t="str">
            <v>SL1198000</v>
          </cell>
          <cell r="D3171">
            <v>0</v>
          </cell>
          <cell r="E3171">
            <v>0</v>
          </cell>
          <cell r="F3171">
            <v>0</v>
          </cell>
          <cell r="G3171">
            <v>0</v>
          </cell>
          <cell r="J3171">
            <v>0</v>
          </cell>
          <cell r="K3171">
            <v>0</v>
          </cell>
          <cell r="L3171">
            <v>0</v>
          </cell>
          <cell r="M3171">
            <v>0</v>
          </cell>
          <cell r="N3171">
            <v>0</v>
          </cell>
          <cell r="O3171">
            <v>0</v>
          </cell>
          <cell r="P3171">
            <v>0</v>
          </cell>
          <cell r="Q3171">
            <v>0</v>
          </cell>
          <cell r="R3171">
            <v>0</v>
          </cell>
          <cell r="S3171">
            <v>0</v>
          </cell>
          <cell r="T3171">
            <v>0</v>
          </cell>
          <cell r="U3171">
            <v>0</v>
          </cell>
          <cell r="V3171">
            <v>0</v>
          </cell>
          <cell r="W3171">
            <v>0</v>
          </cell>
          <cell r="X3171">
            <v>0</v>
          </cell>
          <cell r="Y3171">
            <v>0</v>
          </cell>
          <cell r="Z3171">
            <v>0</v>
          </cell>
          <cell r="AA3171">
            <v>0</v>
          </cell>
          <cell r="AB3171">
            <v>0</v>
          </cell>
          <cell r="AC3171">
            <v>0</v>
          </cell>
          <cell r="AD3171">
            <v>0</v>
          </cell>
          <cell r="AE3171">
            <v>0</v>
          </cell>
          <cell r="AF3171">
            <v>0</v>
          </cell>
          <cell r="AG3171">
            <v>0</v>
          </cell>
          <cell r="AH3171">
            <v>0</v>
          </cell>
          <cell r="AI3171">
            <v>0</v>
          </cell>
        </row>
        <row r="3172">
          <cell r="C3172" t="str">
            <v>SL1198100</v>
          </cell>
          <cell r="D3172">
            <v>0</v>
          </cell>
          <cell r="E3172">
            <v>0</v>
          </cell>
          <cell r="F3172">
            <v>0</v>
          </cell>
          <cell r="G3172">
            <v>0</v>
          </cell>
          <cell r="J3172">
            <v>0</v>
          </cell>
          <cell r="K3172">
            <v>0</v>
          </cell>
          <cell r="L3172">
            <v>0</v>
          </cell>
          <cell r="M3172">
            <v>0</v>
          </cell>
          <cell r="N3172">
            <v>0</v>
          </cell>
          <cell r="O3172">
            <v>0</v>
          </cell>
          <cell r="P3172">
            <v>0</v>
          </cell>
          <cell r="Q3172">
            <v>0</v>
          </cell>
          <cell r="R3172">
            <v>0</v>
          </cell>
          <cell r="S3172">
            <v>0</v>
          </cell>
          <cell r="T3172">
            <v>0</v>
          </cell>
          <cell r="U3172">
            <v>0</v>
          </cell>
          <cell r="V3172">
            <v>0</v>
          </cell>
          <cell r="W3172">
            <v>0</v>
          </cell>
          <cell r="X3172">
            <v>0</v>
          </cell>
          <cell r="Y3172">
            <v>0</v>
          </cell>
          <cell r="Z3172">
            <v>0</v>
          </cell>
          <cell r="AA3172">
            <v>0</v>
          </cell>
          <cell r="AB3172">
            <v>0</v>
          </cell>
          <cell r="AC3172">
            <v>0</v>
          </cell>
          <cell r="AD3172">
            <v>0</v>
          </cell>
          <cell r="AE3172">
            <v>0</v>
          </cell>
          <cell r="AF3172">
            <v>0</v>
          </cell>
          <cell r="AG3172">
            <v>0</v>
          </cell>
          <cell r="AH3172">
            <v>0</v>
          </cell>
          <cell r="AI3172">
            <v>0</v>
          </cell>
        </row>
        <row r="3173">
          <cell r="C3173" t="str">
            <v>SL1198200</v>
          </cell>
          <cell r="D3173">
            <v>0</v>
          </cell>
          <cell r="E3173">
            <v>0</v>
          </cell>
          <cell r="F3173">
            <v>0</v>
          </cell>
          <cell r="G3173">
            <v>0</v>
          </cell>
          <cell r="J3173">
            <v>0</v>
          </cell>
          <cell r="K3173">
            <v>0</v>
          </cell>
          <cell r="L3173">
            <v>0</v>
          </cell>
          <cell r="M3173">
            <v>0</v>
          </cell>
          <cell r="N3173">
            <v>0</v>
          </cell>
          <cell r="O3173">
            <v>0</v>
          </cell>
          <cell r="P3173">
            <v>0</v>
          </cell>
          <cell r="Q3173">
            <v>0</v>
          </cell>
          <cell r="R3173">
            <v>0</v>
          </cell>
          <cell r="S3173">
            <v>0</v>
          </cell>
          <cell r="T3173">
            <v>0</v>
          </cell>
          <cell r="U3173">
            <v>0</v>
          </cell>
          <cell r="V3173">
            <v>0</v>
          </cell>
          <cell r="W3173">
            <v>0</v>
          </cell>
          <cell r="X3173">
            <v>0</v>
          </cell>
          <cell r="Y3173">
            <v>0</v>
          </cell>
          <cell r="Z3173">
            <v>0</v>
          </cell>
          <cell r="AA3173">
            <v>0</v>
          </cell>
          <cell r="AB3173">
            <v>0</v>
          </cell>
          <cell r="AC3173">
            <v>0</v>
          </cell>
          <cell r="AD3173">
            <v>0</v>
          </cell>
          <cell r="AE3173">
            <v>0</v>
          </cell>
          <cell r="AF3173">
            <v>0</v>
          </cell>
          <cell r="AG3173">
            <v>0</v>
          </cell>
          <cell r="AH3173">
            <v>0</v>
          </cell>
          <cell r="AI3173">
            <v>0</v>
          </cell>
        </row>
        <row r="3174">
          <cell r="C3174" t="str">
            <v>SL1198300</v>
          </cell>
          <cell r="D3174">
            <v>0</v>
          </cell>
          <cell r="E3174">
            <v>0</v>
          </cell>
          <cell r="F3174">
            <v>0</v>
          </cell>
          <cell r="G3174">
            <v>0</v>
          </cell>
          <cell r="J3174">
            <v>0</v>
          </cell>
          <cell r="K3174">
            <v>0</v>
          </cell>
          <cell r="L3174">
            <v>0</v>
          </cell>
          <cell r="M3174">
            <v>0</v>
          </cell>
          <cell r="N3174">
            <v>0</v>
          </cell>
          <cell r="O3174">
            <v>0</v>
          </cell>
          <cell r="P3174">
            <v>0</v>
          </cell>
          <cell r="Q3174">
            <v>0</v>
          </cell>
          <cell r="R3174">
            <v>0</v>
          </cell>
          <cell r="S3174">
            <v>0</v>
          </cell>
          <cell r="T3174">
            <v>0</v>
          </cell>
          <cell r="U3174">
            <v>0</v>
          </cell>
          <cell r="V3174">
            <v>0</v>
          </cell>
          <cell r="W3174">
            <v>0</v>
          </cell>
          <cell r="X3174">
            <v>0</v>
          </cell>
          <cell r="Y3174">
            <v>0</v>
          </cell>
          <cell r="Z3174">
            <v>0</v>
          </cell>
          <cell r="AA3174">
            <v>0</v>
          </cell>
          <cell r="AB3174">
            <v>0</v>
          </cell>
          <cell r="AC3174">
            <v>0</v>
          </cell>
          <cell r="AD3174">
            <v>0</v>
          </cell>
          <cell r="AE3174">
            <v>0</v>
          </cell>
          <cell r="AF3174">
            <v>0</v>
          </cell>
          <cell r="AG3174">
            <v>0</v>
          </cell>
          <cell r="AH3174">
            <v>0</v>
          </cell>
          <cell r="AI3174">
            <v>0</v>
          </cell>
        </row>
        <row r="3175">
          <cell r="C3175" t="str">
            <v>SL1198400</v>
          </cell>
          <cell r="D3175">
            <v>0</v>
          </cell>
          <cell r="E3175">
            <v>0</v>
          </cell>
          <cell r="F3175">
            <v>0</v>
          </cell>
          <cell r="G3175">
            <v>0</v>
          </cell>
          <cell r="J3175">
            <v>0</v>
          </cell>
          <cell r="K3175">
            <v>0</v>
          </cell>
          <cell r="L3175">
            <v>0</v>
          </cell>
          <cell r="M3175">
            <v>0</v>
          </cell>
          <cell r="N3175">
            <v>0</v>
          </cell>
          <cell r="O3175">
            <v>0</v>
          </cell>
          <cell r="P3175">
            <v>0</v>
          </cell>
          <cell r="Q3175">
            <v>0</v>
          </cell>
          <cell r="R3175">
            <v>0</v>
          </cell>
          <cell r="S3175">
            <v>0</v>
          </cell>
          <cell r="T3175">
            <v>0</v>
          </cell>
          <cell r="U3175">
            <v>0</v>
          </cell>
          <cell r="V3175">
            <v>0</v>
          </cell>
          <cell r="W3175">
            <v>0</v>
          </cell>
          <cell r="X3175">
            <v>0</v>
          </cell>
          <cell r="Y3175">
            <v>0</v>
          </cell>
          <cell r="Z3175">
            <v>0</v>
          </cell>
          <cell r="AA3175">
            <v>0</v>
          </cell>
          <cell r="AB3175">
            <v>0</v>
          </cell>
          <cell r="AC3175">
            <v>0</v>
          </cell>
          <cell r="AD3175">
            <v>0</v>
          </cell>
          <cell r="AE3175">
            <v>0</v>
          </cell>
          <cell r="AF3175">
            <v>0</v>
          </cell>
          <cell r="AG3175">
            <v>0</v>
          </cell>
          <cell r="AH3175">
            <v>0</v>
          </cell>
          <cell r="AI3175">
            <v>0</v>
          </cell>
        </row>
        <row r="3176">
          <cell r="C3176" t="str">
            <v>SL1198500</v>
          </cell>
          <cell r="D3176">
            <v>0</v>
          </cell>
          <cell r="E3176">
            <v>0</v>
          </cell>
          <cell r="F3176">
            <v>0</v>
          </cell>
          <cell r="G3176">
            <v>0</v>
          </cell>
          <cell r="J3176">
            <v>0</v>
          </cell>
          <cell r="K3176">
            <v>0</v>
          </cell>
          <cell r="L3176">
            <v>0</v>
          </cell>
          <cell r="M3176">
            <v>0</v>
          </cell>
          <cell r="N3176">
            <v>0</v>
          </cell>
          <cell r="O3176">
            <v>0</v>
          </cell>
          <cell r="P3176">
            <v>0</v>
          </cell>
          <cell r="Q3176">
            <v>0</v>
          </cell>
          <cell r="R3176">
            <v>0</v>
          </cell>
          <cell r="S3176">
            <v>0</v>
          </cell>
          <cell r="T3176">
            <v>0</v>
          </cell>
          <cell r="U3176">
            <v>0</v>
          </cell>
          <cell r="V3176">
            <v>0</v>
          </cell>
          <cell r="W3176">
            <v>0</v>
          </cell>
          <cell r="X3176">
            <v>0</v>
          </cell>
          <cell r="Y3176">
            <v>0</v>
          </cell>
          <cell r="Z3176">
            <v>0</v>
          </cell>
          <cell r="AA3176">
            <v>0</v>
          </cell>
          <cell r="AB3176">
            <v>0</v>
          </cell>
          <cell r="AC3176">
            <v>0</v>
          </cell>
          <cell r="AD3176">
            <v>0</v>
          </cell>
          <cell r="AE3176">
            <v>0</v>
          </cell>
          <cell r="AF3176">
            <v>0</v>
          </cell>
          <cell r="AG3176">
            <v>0</v>
          </cell>
          <cell r="AH3176">
            <v>0</v>
          </cell>
          <cell r="AI3176">
            <v>0</v>
          </cell>
        </row>
        <row r="3177">
          <cell r="C3177" t="str">
            <v>SL1198600</v>
          </cell>
          <cell r="D3177">
            <v>0</v>
          </cell>
          <cell r="E3177">
            <v>0</v>
          </cell>
          <cell r="F3177">
            <v>0</v>
          </cell>
          <cell r="G3177">
            <v>0</v>
          </cell>
          <cell r="J3177">
            <v>0</v>
          </cell>
          <cell r="K3177">
            <v>0</v>
          </cell>
          <cell r="L3177">
            <v>0</v>
          </cell>
          <cell r="M3177">
            <v>0</v>
          </cell>
          <cell r="N3177">
            <v>0</v>
          </cell>
          <cell r="O3177">
            <v>0</v>
          </cell>
          <cell r="P3177">
            <v>0</v>
          </cell>
          <cell r="Q3177">
            <v>0</v>
          </cell>
          <cell r="R3177">
            <v>0</v>
          </cell>
          <cell r="S3177">
            <v>0</v>
          </cell>
          <cell r="T3177">
            <v>0</v>
          </cell>
          <cell r="U3177">
            <v>0</v>
          </cell>
          <cell r="V3177">
            <v>0</v>
          </cell>
          <cell r="W3177">
            <v>0</v>
          </cell>
          <cell r="X3177">
            <v>0</v>
          </cell>
          <cell r="Y3177">
            <v>0</v>
          </cell>
          <cell r="Z3177">
            <v>0</v>
          </cell>
          <cell r="AA3177">
            <v>0</v>
          </cell>
          <cell r="AB3177">
            <v>0</v>
          </cell>
          <cell r="AC3177">
            <v>0</v>
          </cell>
          <cell r="AD3177">
            <v>0</v>
          </cell>
          <cell r="AE3177">
            <v>0</v>
          </cell>
          <cell r="AF3177">
            <v>0</v>
          </cell>
          <cell r="AG3177">
            <v>0</v>
          </cell>
          <cell r="AH3177">
            <v>0</v>
          </cell>
          <cell r="AI3177">
            <v>0</v>
          </cell>
        </row>
        <row r="3178">
          <cell r="C3178" t="str">
            <v>SL1198700</v>
          </cell>
          <cell r="D3178">
            <v>0</v>
          </cell>
          <cell r="E3178">
            <v>0</v>
          </cell>
          <cell r="F3178">
            <v>0</v>
          </cell>
          <cell r="G3178">
            <v>0</v>
          </cell>
          <cell r="J3178">
            <v>0</v>
          </cell>
          <cell r="K3178">
            <v>0</v>
          </cell>
          <cell r="L3178">
            <v>0</v>
          </cell>
          <cell r="M3178">
            <v>0</v>
          </cell>
          <cell r="N3178">
            <v>0</v>
          </cell>
          <cell r="O3178">
            <v>0</v>
          </cell>
          <cell r="P3178">
            <v>0</v>
          </cell>
          <cell r="Q3178">
            <v>0</v>
          </cell>
          <cell r="R3178">
            <v>0</v>
          </cell>
          <cell r="S3178">
            <v>0</v>
          </cell>
          <cell r="T3178">
            <v>0</v>
          </cell>
          <cell r="U3178">
            <v>0</v>
          </cell>
          <cell r="V3178">
            <v>0</v>
          </cell>
          <cell r="W3178">
            <v>0</v>
          </cell>
          <cell r="X3178">
            <v>0</v>
          </cell>
          <cell r="Y3178">
            <v>0</v>
          </cell>
          <cell r="Z3178">
            <v>0</v>
          </cell>
          <cell r="AA3178">
            <v>0</v>
          </cell>
          <cell r="AB3178">
            <v>0</v>
          </cell>
          <cell r="AC3178">
            <v>0</v>
          </cell>
          <cell r="AD3178">
            <v>0</v>
          </cell>
          <cell r="AE3178">
            <v>0</v>
          </cell>
          <cell r="AF3178">
            <v>0</v>
          </cell>
          <cell r="AG3178">
            <v>0</v>
          </cell>
          <cell r="AH3178">
            <v>0</v>
          </cell>
          <cell r="AI3178">
            <v>0</v>
          </cell>
        </row>
        <row r="3179">
          <cell r="C3179" t="str">
            <v>SL1198800</v>
          </cell>
          <cell r="D3179">
            <v>0</v>
          </cell>
          <cell r="E3179">
            <v>0</v>
          </cell>
          <cell r="F3179">
            <v>0</v>
          </cell>
          <cell r="G3179">
            <v>0</v>
          </cell>
          <cell r="J3179">
            <v>0</v>
          </cell>
          <cell r="K3179">
            <v>0</v>
          </cell>
          <cell r="L3179">
            <v>0</v>
          </cell>
          <cell r="M3179">
            <v>0</v>
          </cell>
          <cell r="N3179">
            <v>0</v>
          </cell>
          <cell r="O3179">
            <v>0</v>
          </cell>
          <cell r="P3179">
            <v>0</v>
          </cell>
          <cell r="Q3179">
            <v>0</v>
          </cell>
          <cell r="R3179">
            <v>0</v>
          </cell>
          <cell r="S3179">
            <v>0</v>
          </cell>
          <cell r="T3179">
            <v>0</v>
          </cell>
          <cell r="U3179">
            <v>0</v>
          </cell>
          <cell r="V3179">
            <v>0</v>
          </cell>
          <cell r="W3179">
            <v>0</v>
          </cell>
          <cell r="X3179">
            <v>0</v>
          </cell>
          <cell r="Y3179">
            <v>0</v>
          </cell>
          <cell r="Z3179">
            <v>0</v>
          </cell>
          <cell r="AA3179">
            <v>0</v>
          </cell>
          <cell r="AB3179">
            <v>0</v>
          </cell>
          <cell r="AC3179">
            <v>0</v>
          </cell>
          <cell r="AD3179">
            <v>0</v>
          </cell>
          <cell r="AE3179">
            <v>0</v>
          </cell>
          <cell r="AF3179">
            <v>0</v>
          </cell>
          <cell r="AG3179">
            <v>0</v>
          </cell>
          <cell r="AH3179">
            <v>0</v>
          </cell>
          <cell r="AI3179">
            <v>0</v>
          </cell>
        </row>
        <row r="3180">
          <cell r="C3180" t="str">
            <v>SL1198900</v>
          </cell>
          <cell r="D3180">
            <v>0</v>
          </cell>
          <cell r="E3180">
            <v>0</v>
          </cell>
          <cell r="F3180">
            <v>0</v>
          </cell>
          <cell r="G3180">
            <v>0</v>
          </cell>
          <cell r="J3180">
            <v>0</v>
          </cell>
          <cell r="K3180">
            <v>0</v>
          </cell>
          <cell r="L3180">
            <v>0</v>
          </cell>
          <cell r="M3180">
            <v>0</v>
          </cell>
          <cell r="N3180">
            <v>0</v>
          </cell>
          <cell r="O3180">
            <v>0</v>
          </cell>
          <cell r="P3180">
            <v>0</v>
          </cell>
          <cell r="Q3180">
            <v>0</v>
          </cell>
          <cell r="R3180">
            <v>0</v>
          </cell>
          <cell r="S3180">
            <v>0</v>
          </cell>
          <cell r="T3180">
            <v>0</v>
          </cell>
          <cell r="U3180">
            <v>0</v>
          </cell>
          <cell r="V3180">
            <v>0</v>
          </cell>
          <cell r="W3180">
            <v>0</v>
          </cell>
          <cell r="X3180">
            <v>0</v>
          </cell>
          <cell r="Y3180">
            <v>0</v>
          </cell>
          <cell r="Z3180">
            <v>0</v>
          </cell>
          <cell r="AA3180">
            <v>0</v>
          </cell>
          <cell r="AB3180">
            <v>0</v>
          </cell>
          <cell r="AC3180">
            <v>0</v>
          </cell>
          <cell r="AD3180">
            <v>0</v>
          </cell>
          <cell r="AE3180">
            <v>0</v>
          </cell>
          <cell r="AF3180">
            <v>0</v>
          </cell>
          <cell r="AG3180">
            <v>0</v>
          </cell>
          <cell r="AH3180">
            <v>0</v>
          </cell>
          <cell r="AI3180">
            <v>0</v>
          </cell>
        </row>
        <row r="3181">
          <cell r="C3181" t="str">
            <v>SL1199000</v>
          </cell>
          <cell r="D3181">
            <v>0</v>
          </cell>
          <cell r="E3181">
            <v>0</v>
          </cell>
          <cell r="F3181">
            <v>0</v>
          </cell>
          <cell r="G3181">
            <v>0</v>
          </cell>
          <cell r="J3181">
            <v>0</v>
          </cell>
          <cell r="K3181">
            <v>0</v>
          </cell>
          <cell r="L3181">
            <v>0</v>
          </cell>
          <cell r="M3181">
            <v>0</v>
          </cell>
          <cell r="N3181">
            <v>0</v>
          </cell>
          <cell r="O3181">
            <v>0</v>
          </cell>
          <cell r="P3181">
            <v>0</v>
          </cell>
          <cell r="Q3181">
            <v>0</v>
          </cell>
          <cell r="R3181">
            <v>0</v>
          </cell>
          <cell r="S3181">
            <v>0</v>
          </cell>
          <cell r="T3181">
            <v>0</v>
          </cell>
          <cell r="U3181">
            <v>0</v>
          </cell>
          <cell r="V3181">
            <v>0</v>
          </cell>
          <cell r="W3181">
            <v>0</v>
          </cell>
          <cell r="X3181">
            <v>0</v>
          </cell>
          <cell r="Y3181">
            <v>0</v>
          </cell>
          <cell r="Z3181">
            <v>0</v>
          </cell>
          <cell r="AA3181">
            <v>0</v>
          </cell>
          <cell r="AB3181">
            <v>0</v>
          </cell>
          <cell r="AC3181">
            <v>0</v>
          </cell>
          <cell r="AD3181">
            <v>0</v>
          </cell>
          <cell r="AE3181">
            <v>0</v>
          </cell>
          <cell r="AF3181">
            <v>0</v>
          </cell>
          <cell r="AG3181">
            <v>0</v>
          </cell>
          <cell r="AH3181">
            <v>0</v>
          </cell>
          <cell r="AI3181">
            <v>0</v>
          </cell>
        </row>
        <row r="3182">
          <cell r="C3182" t="str">
            <v>SL1199100</v>
          </cell>
          <cell r="D3182">
            <v>0</v>
          </cell>
          <cell r="E3182">
            <v>0</v>
          </cell>
          <cell r="F3182">
            <v>0</v>
          </cell>
          <cell r="G3182">
            <v>0</v>
          </cell>
          <cell r="J3182">
            <v>0</v>
          </cell>
          <cell r="K3182">
            <v>0</v>
          </cell>
          <cell r="L3182">
            <v>0</v>
          </cell>
          <cell r="M3182">
            <v>0</v>
          </cell>
          <cell r="N3182">
            <v>0</v>
          </cell>
          <cell r="O3182">
            <v>0</v>
          </cell>
          <cell r="P3182">
            <v>0</v>
          </cell>
          <cell r="Q3182">
            <v>0</v>
          </cell>
          <cell r="R3182">
            <v>0</v>
          </cell>
          <cell r="S3182">
            <v>0</v>
          </cell>
          <cell r="T3182">
            <v>0</v>
          </cell>
          <cell r="U3182">
            <v>0</v>
          </cell>
          <cell r="V3182">
            <v>0</v>
          </cell>
          <cell r="W3182">
            <v>0</v>
          </cell>
          <cell r="X3182">
            <v>0</v>
          </cell>
          <cell r="Y3182">
            <v>0</v>
          </cell>
          <cell r="Z3182">
            <v>0</v>
          </cell>
          <cell r="AA3182">
            <v>0</v>
          </cell>
          <cell r="AB3182">
            <v>0</v>
          </cell>
          <cell r="AC3182">
            <v>0</v>
          </cell>
          <cell r="AD3182">
            <v>0</v>
          </cell>
          <cell r="AE3182">
            <v>0</v>
          </cell>
          <cell r="AF3182">
            <v>0</v>
          </cell>
          <cell r="AG3182">
            <v>0</v>
          </cell>
          <cell r="AH3182">
            <v>0</v>
          </cell>
          <cell r="AI3182">
            <v>0</v>
          </cell>
        </row>
        <row r="3183">
          <cell r="C3183" t="str">
            <v>SL1199200</v>
          </cell>
          <cell r="D3183">
            <v>0</v>
          </cell>
          <cell r="E3183">
            <v>0</v>
          </cell>
          <cell r="F3183">
            <v>0</v>
          </cell>
          <cell r="G3183">
            <v>0</v>
          </cell>
          <cell r="J3183">
            <v>0</v>
          </cell>
          <cell r="K3183">
            <v>0</v>
          </cell>
          <cell r="L3183">
            <v>0</v>
          </cell>
          <cell r="M3183">
            <v>0</v>
          </cell>
          <cell r="N3183">
            <v>0</v>
          </cell>
          <cell r="O3183">
            <v>0</v>
          </cell>
          <cell r="P3183">
            <v>0</v>
          </cell>
          <cell r="Q3183">
            <v>0</v>
          </cell>
          <cell r="R3183">
            <v>0</v>
          </cell>
          <cell r="S3183">
            <v>0</v>
          </cell>
          <cell r="T3183">
            <v>0</v>
          </cell>
          <cell r="U3183">
            <v>0</v>
          </cell>
          <cell r="V3183">
            <v>0</v>
          </cell>
          <cell r="W3183">
            <v>0</v>
          </cell>
          <cell r="X3183">
            <v>0</v>
          </cell>
          <cell r="Y3183">
            <v>0</v>
          </cell>
          <cell r="Z3183">
            <v>0</v>
          </cell>
          <cell r="AA3183">
            <v>0</v>
          </cell>
          <cell r="AB3183">
            <v>0</v>
          </cell>
          <cell r="AC3183">
            <v>0</v>
          </cell>
          <cell r="AD3183">
            <v>0</v>
          </cell>
          <cell r="AE3183">
            <v>0</v>
          </cell>
          <cell r="AF3183">
            <v>0</v>
          </cell>
          <cell r="AG3183">
            <v>0</v>
          </cell>
          <cell r="AH3183">
            <v>0</v>
          </cell>
          <cell r="AI3183">
            <v>0</v>
          </cell>
        </row>
        <row r="3184">
          <cell r="C3184" t="str">
            <v>SL1199300</v>
          </cell>
          <cell r="D3184">
            <v>0</v>
          </cell>
          <cell r="E3184">
            <v>0</v>
          </cell>
          <cell r="F3184">
            <v>0</v>
          </cell>
          <cell r="G3184">
            <v>0</v>
          </cell>
          <cell r="J3184">
            <v>0</v>
          </cell>
          <cell r="K3184">
            <v>0</v>
          </cell>
          <cell r="L3184">
            <v>0</v>
          </cell>
          <cell r="M3184">
            <v>0</v>
          </cell>
          <cell r="N3184">
            <v>0</v>
          </cell>
          <cell r="O3184">
            <v>0</v>
          </cell>
          <cell r="P3184">
            <v>0</v>
          </cell>
          <cell r="Q3184">
            <v>0</v>
          </cell>
          <cell r="R3184">
            <v>0</v>
          </cell>
          <cell r="S3184">
            <v>0</v>
          </cell>
          <cell r="T3184">
            <v>0</v>
          </cell>
          <cell r="U3184">
            <v>0</v>
          </cell>
          <cell r="V3184">
            <v>0</v>
          </cell>
          <cell r="W3184">
            <v>0</v>
          </cell>
          <cell r="X3184">
            <v>0</v>
          </cell>
          <cell r="Y3184">
            <v>0</v>
          </cell>
          <cell r="Z3184">
            <v>0</v>
          </cell>
          <cell r="AA3184">
            <v>0</v>
          </cell>
          <cell r="AB3184">
            <v>0</v>
          </cell>
          <cell r="AC3184">
            <v>0</v>
          </cell>
          <cell r="AD3184">
            <v>0</v>
          </cell>
          <cell r="AE3184">
            <v>0</v>
          </cell>
          <cell r="AF3184">
            <v>0</v>
          </cell>
          <cell r="AG3184">
            <v>0</v>
          </cell>
          <cell r="AH3184">
            <v>0</v>
          </cell>
          <cell r="AI3184">
            <v>0</v>
          </cell>
        </row>
        <row r="3185">
          <cell r="C3185" t="str">
            <v>SL1199400</v>
          </cell>
          <cell r="D3185">
            <v>0</v>
          </cell>
          <cell r="E3185">
            <v>0</v>
          </cell>
          <cell r="F3185">
            <v>0</v>
          </cell>
          <cell r="G3185">
            <v>0</v>
          </cell>
          <cell r="J3185">
            <v>0</v>
          </cell>
          <cell r="K3185">
            <v>0</v>
          </cell>
          <cell r="L3185">
            <v>0</v>
          </cell>
          <cell r="M3185">
            <v>0</v>
          </cell>
          <cell r="N3185">
            <v>0</v>
          </cell>
          <cell r="O3185">
            <v>0</v>
          </cell>
          <cell r="P3185">
            <v>0</v>
          </cell>
          <cell r="Q3185">
            <v>0</v>
          </cell>
          <cell r="R3185">
            <v>0</v>
          </cell>
          <cell r="S3185">
            <v>0</v>
          </cell>
          <cell r="T3185">
            <v>0</v>
          </cell>
          <cell r="U3185">
            <v>0</v>
          </cell>
          <cell r="V3185">
            <v>0</v>
          </cell>
          <cell r="W3185">
            <v>0</v>
          </cell>
          <cell r="X3185">
            <v>0</v>
          </cell>
          <cell r="Y3185">
            <v>0</v>
          </cell>
          <cell r="Z3185">
            <v>0</v>
          </cell>
          <cell r="AA3185">
            <v>0</v>
          </cell>
          <cell r="AB3185">
            <v>0</v>
          </cell>
          <cell r="AC3185">
            <v>0</v>
          </cell>
          <cell r="AD3185">
            <v>0</v>
          </cell>
          <cell r="AE3185">
            <v>0</v>
          </cell>
          <cell r="AF3185">
            <v>0</v>
          </cell>
          <cell r="AG3185">
            <v>0</v>
          </cell>
          <cell r="AH3185">
            <v>0</v>
          </cell>
          <cell r="AI3185">
            <v>0</v>
          </cell>
        </row>
        <row r="3186">
          <cell r="C3186" t="str">
            <v>SL1199500</v>
          </cell>
          <cell r="D3186">
            <v>0</v>
          </cell>
          <cell r="E3186">
            <v>0</v>
          </cell>
          <cell r="F3186">
            <v>0</v>
          </cell>
          <cell r="G3186">
            <v>0</v>
          </cell>
          <cell r="J3186">
            <v>0</v>
          </cell>
          <cell r="K3186">
            <v>0</v>
          </cell>
          <cell r="L3186">
            <v>0</v>
          </cell>
          <cell r="M3186">
            <v>0</v>
          </cell>
          <cell r="N3186">
            <v>0</v>
          </cell>
          <cell r="O3186">
            <v>0</v>
          </cell>
          <cell r="P3186">
            <v>0</v>
          </cell>
          <cell r="Q3186">
            <v>0</v>
          </cell>
          <cell r="R3186">
            <v>0</v>
          </cell>
          <cell r="S3186">
            <v>0</v>
          </cell>
          <cell r="T3186">
            <v>0</v>
          </cell>
          <cell r="U3186">
            <v>0</v>
          </cell>
          <cell r="V3186">
            <v>0</v>
          </cell>
          <cell r="W3186">
            <v>0</v>
          </cell>
          <cell r="X3186">
            <v>0</v>
          </cell>
          <cell r="Y3186">
            <v>0</v>
          </cell>
          <cell r="Z3186">
            <v>0</v>
          </cell>
          <cell r="AA3186">
            <v>0</v>
          </cell>
          <cell r="AB3186">
            <v>0</v>
          </cell>
          <cell r="AC3186">
            <v>0</v>
          </cell>
          <cell r="AD3186">
            <v>0</v>
          </cell>
          <cell r="AE3186">
            <v>0</v>
          </cell>
          <cell r="AF3186">
            <v>0</v>
          </cell>
          <cell r="AG3186">
            <v>0</v>
          </cell>
          <cell r="AH3186">
            <v>0</v>
          </cell>
          <cell r="AI3186">
            <v>0</v>
          </cell>
        </row>
        <row r="3187">
          <cell r="C3187" t="str">
            <v>SL1199600</v>
          </cell>
          <cell r="D3187">
            <v>0</v>
          </cell>
          <cell r="E3187">
            <v>0</v>
          </cell>
          <cell r="F3187">
            <v>0</v>
          </cell>
          <cell r="G3187">
            <v>0</v>
          </cell>
          <cell r="J3187">
            <v>0</v>
          </cell>
          <cell r="K3187">
            <v>0</v>
          </cell>
          <cell r="L3187">
            <v>0</v>
          </cell>
          <cell r="M3187">
            <v>0</v>
          </cell>
          <cell r="N3187">
            <v>0</v>
          </cell>
          <cell r="O3187">
            <v>0</v>
          </cell>
          <cell r="P3187">
            <v>0</v>
          </cell>
          <cell r="Q3187">
            <v>0</v>
          </cell>
          <cell r="R3187">
            <v>0</v>
          </cell>
          <cell r="S3187">
            <v>0</v>
          </cell>
          <cell r="T3187">
            <v>0</v>
          </cell>
          <cell r="U3187">
            <v>0</v>
          </cell>
          <cell r="V3187">
            <v>0</v>
          </cell>
          <cell r="W3187">
            <v>0</v>
          </cell>
          <cell r="X3187">
            <v>0</v>
          </cell>
          <cell r="Y3187">
            <v>0</v>
          </cell>
          <cell r="Z3187">
            <v>0</v>
          </cell>
          <cell r="AA3187">
            <v>0</v>
          </cell>
          <cell r="AB3187">
            <v>0</v>
          </cell>
          <cell r="AC3187">
            <v>0</v>
          </cell>
          <cell r="AD3187">
            <v>0</v>
          </cell>
          <cell r="AE3187">
            <v>0</v>
          </cell>
          <cell r="AF3187">
            <v>0</v>
          </cell>
          <cell r="AG3187">
            <v>0</v>
          </cell>
          <cell r="AH3187">
            <v>0</v>
          </cell>
          <cell r="AI3187">
            <v>0</v>
          </cell>
        </row>
        <row r="3188">
          <cell r="C3188" t="str">
            <v>SL1199700</v>
          </cell>
          <cell r="D3188">
            <v>0</v>
          </cell>
          <cell r="E3188">
            <v>0</v>
          </cell>
          <cell r="F3188">
            <v>0</v>
          </cell>
          <cell r="G3188">
            <v>0</v>
          </cell>
          <cell r="J3188">
            <v>0</v>
          </cell>
          <cell r="K3188">
            <v>0</v>
          </cell>
          <cell r="L3188">
            <v>0</v>
          </cell>
          <cell r="M3188">
            <v>0</v>
          </cell>
          <cell r="N3188">
            <v>0</v>
          </cell>
          <cell r="O3188">
            <v>0</v>
          </cell>
          <cell r="P3188">
            <v>0</v>
          </cell>
          <cell r="Q3188">
            <v>0</v>
          </cell>
          <cell r="R3188">
            <v>0</v>
          </cell>
          <cell r="S3188">
            <v>0</v>
          </cell>
          <cell r="T3188">
            <v>0</v>
          </cell>
          <cell r="U3188">
            <v>0</v>
          </cell>
          <cell r="V3188">
            <v>0</v>
          </cell>
          <cell r="W3188">
            <v>0</v>
          </cell>
          <cell r="X3188">
            <v>0</v>
          </cell>
          <cell r="Y3188">
            <v>0</v>
          </cell>
          <cell r="Z3188">
            <v>0</v>
          </cell>
          <cell r="AA3188">
            <v>0</v>
          </cell>
          <cell r="AB3188">
            <v>0</v>
          </cell>
          <cell r="AC3188">
            <v>0</v>
          </cell>
          <cell r="AD3188">
            <v>0</v>
          </cell>
          <cell r="AE3188">
            <v>0</v>
          </cell>
          <cell r="AF3188">
            <v>0</v>
          </cell>
          <cell r="AG3188">
            <v>0</v>
          </cell>
          <cell r="AH3188">
            <v>0</v>
          </cell>
          <cell r="AI3188">
            <v>0</v>
          </cell>
        </row>
        <row r="3189">
          <cell r="C3189" t="str">
            <v>SL1199800</v>
          </cell>
          <cell r="D3189">
            <v>0</v>
          </cell>
          <cell r="E3189">
            <v>0</v>
          </cell>
          <cell r="F3189">
            <v>0</v>
          </cell>
          <cell r="G3189">
            <v>0</v>
          </cell>
          <cell r="J3189">
            <v>0</v>
          </cell>
          <cell r="K3189">
            <v>0</v>
          </cell>
          <cell r="L3189">
            <v>0</v>
          </cell>
          <cell r="M3189">
            <v>0</v>
          </cell>
          <cell r="N3189">
            <v>0</v>
          </cell>
          <cell r="O3189">
            <v>0</v>
          </cell>
          <cell r="P3189">
            <v>0</v>
          </cell>
          <cell r="Q3189">
            <v>0</v>
          </cell>
          <cell r="R3189">
            <v>0</v>
          </cell>
          <cell r="S3189">
            <v>0</v>
          </cell>
          <cell r="T3189">
            <v>0</v>
          </cell>
          <cell r="U3189">
            <v>0</v>
          </cell>
          <cell r="V3189">
            <v>0</v>
          </cell>
          <cell r="W3189">
            <v>0</v>
          </cell>
          <cell r="X3189">
            <v>0</v>
          </cell>
          <cell r="Y3189">
            <v>0</v>
          </cell>
          <cell r="Z3189">
            <v>0</v>
          </cell>
          <cell r="AA3189">
            <v>0</v>
          </cell>
          <cell r="AB3189">
            <v>0</v>
          </cell>
          <cell r="AC3189">
            <v>0</v>
          </cell>
          <cell r="AD3189">
            <v>0</v>
          </cell>
          <cell r="AE3189">
            <v>0</v>
          </cell>
          <cell r="AF3189">
            <v>0</v>
          </cell>
          <cell r="AG3189">
            <v>0</v>
          </cell>
          <cell r="AH3189">
            <v>0</v>
          </cell>
          <cell r="AI3189">
            <v>0</v>
          </cell>
        </row>
        <row r="3190">
          <cell r="C3190" t="str">
            <v>SL1199900</v>
          </cell>
          <cell r="D3190">
            <v>0</v>
          </cell>
          <cell r="E3190">
            <v>0</v>
          </cell>
          <cell r="F3190">
            <v>0</v>
          </cell>
          <cell r="G3190">
            <v>0</v>
          </cell>
          <cell r="J3190">
            <v>0</v>
          </cell>
          <cell r="K3190">
            <v>0</v>
          </cell>
          <cell r="L3190">
            <v>0</v>
          </cell>
          <cell r="M3190">
            <v>0</v>
          </cell>
          <cell r="N3190">
            <v>0</v>
          </cell>
          <cell r="O3190">
            <v>0</v>
          </cell>
          <cell r="P3190">
            <v>0</v>
          </cell>
          <cell r="Q3190">
            <v>0</v>
          </cell>
          <cell r="R3190">
            <v>0</v>
          </cell>
          <cell r="S3190">
            <v>0</v>
          </cell>
          <cell r="T3190">
            <v>0</v>
          </cell>
          <cell r="U3190">
            <v>0</v>
          </cell>
          <cell r="V3190">
            <v>0</v>
          </cell>
          <cell r="W3190">
            <v>0</v>
          </cell>
          <cell r="X3190">
            <v>0</v>
          </cell>
          <cell r="Y3190">
            <v>0</v>
          </cell>
          <cell r="Z3190">
            <v>0</v>
          </cell>
          <cell r="AA3190">
            <v>0</v>
          </cell>
          <cell r="AB3190">
            <v>0</v>
          </cell>
          <cell r="AC3190">
            <v>0</v>
          </cell>
          <cell r="AD3190">
            <v>0</v>
          </cell>
          <cell r="AE3190">
            <v>0</v>
          </cell>
          <cell r="AF3190">
            <v>0</v>
          </cell>
          <cell r="AG3190">
            <v>0</v>
          </cell>
          <cell r="AH3190">
            <v>0</v>
          </cell>
          <cell r="AI3190">
            <v>0</v>
          </cell>
        </row>
        <row r="3191">
          <cell r="C3191" t="str">
            <v>SL1200000</v>
          </cell>
          <cell r="D3191">
            <v>0</v>
          </cell>
          <cell r="E3191">
            <v>0</v>
          </cell>
          <cell r="F3191">
            <v>0</v>
          </cell>
          <cell r="G3191">
            <v>0</v>
          </cell>
          <cell r="J3191">
            <v>0</v>
          </cell>
          <cell r="K3191">
            <v>0</v>
          </cell>
          <cell r="L3191">
            <v>0</v>
          </cell>
          <cell r="M3191">
            <v>0</v>
          </cell>
          <cell r="N3191">
            <v>0</v>
          </cell>
          <cell r="O3191">
            <v>0</v>
          </cell>
          <cell r="P3191">
            <v>0</v>
          </cell>
          <cell r="Q3191">
            <v>0</v>
          </cell>
          <cell r="R3191">
            <v>0</v>
          </cell>
          <cell r="S3191">
            <v>0</v>
          </cell>
          <cell r="T3191">
            <v>0</v>
          </cell>
          <cell r="U3191">
            <v>0</v>
          </cell>
          <cell r="V3191">
            <v>0</v>
          </cell>
          <cell r="W3191">
            <v>0</v>
          </cell>
          <cell r="X3191">
            <v>0</v>
          </cell>
          <cell r="Y3191">
            <v>0</v>
          </cell>
          <cell r="Z3191">
            <v>0</v>
          </cell>
          <cell r="AA3191">
            <v>0</v>
          </cell>
          <cell r="AB3191">
            <v>0</v>
          </cell>
          <cell r="AC3191">
            <v>0</v>
          </cell>
          <cell r="AD3191">
            <v>0</v>
          </cell>
          <cell r="AE3191">
            <v>0</v>
          </cell>
          <cell r="AF3191">
            <v>0</v>
          </cell>
          <cell r="AG3191">
            <v>0</v>
          </cell>
          <cell r="AH3191">
            <v>0</v>
          </cell>
          <cell r="AI3191">
            <v>0</v>
          </cell>
        </row>
        <row r="3192">
          <cell r="C3192" t="str">
            <v>SL1200100</v>
          </cell>
          <cell r="D3192">
            <v>0</v>
          </cell>
          <cell r="E3192">
            <v>0</v>
          </cell>
          <cell r="F3192">
            <v>0</v>
          </cell>
          <cell r="G3192">
            <v>0</v>
          </cell>
          <cell r="J3192">
            <v>0</v>
          </cell>
          <cell r="K3192">
            <v>0</v>
          </cell>
          <cell r="L3192">
            <v>0</v>
          </cell>
          <cell r="M3192">
            <v>0</v>
          </cell>
          <cell r="N3192">
            <v>0</v>
          </cell>
          <cell r="O3192">
            <v>0</v>
          </cell>
          <cell r="P3192">
            <v>0</v>
          </cell>
          <cell r="Q3192">
            <v>0</v>
          </cell>
          <cell r="R3192">
            <v>0</v>
          </cell>
          <cell r="S3192">
            <v>0</v>
          </cell>
          <cell r="T3192">
            <v>0</v>
          </cell>
          <cell r="U3192">
            <v>0</v>
          </cell>
          <cell r="V3192">
            <v>0</v>
          </cell>
          <cell r="W3192">
            <v>0</v>
          </cell>
          <cell r="X3192">
            <v>0</v>
          </cell>
          <cell r="Y3192">
            <v>0</v>
          </cell>
          <cell r="Z3192">
            <v>0</v>
          </cell>
          <cell r="AA3192">
            <v>0</v>
          </cell>
          <cell r="AB3192">
            <v>0</v>
          </cell>
          <cell r="AC3192">
            <v>0</v>
          </cell>
          <cell r="AD3192">
            <v>0</v>
          </cell>
          <cell r="AE3192">
            <v>0</v>
          </cell>
          <cell r="AF3192">
            <v>0</v>
          </cell>
          <cell r="AG3192">
            <v>0</v>
          </cell>
          <cell r="AH3192">
            <v>0</v>
          </cell>
          <cell r="AI3192">
            <v>0</v>
          </cell>
        </row>
        <row r="3193">
          <cell r="C3193" t="str">
            <v>SL1200200</v>
          </cell>
          <cell r="D3193">
            <v>0</v>
          </cell>
          <cell r="E3193">
            <v>0</v>
          </cell>
          <cell r="F3193">
            <v>0</v>
          </cell>
          <cell r="G3193">
            <v>0</v>
          </cell>
          <cell r="J3193">
            <v>0</v>
          </cell>
          <cell r="K3193">
            <v>0</v>
          </cell>
          <cell r="L3193">
            <v>0</v>
          </cell>
          <cell r="M3193">
            <v>0</v>
          </cell>
          <cell r="N3193">
            <v>0</v>
          </cell>
          <cell r="O3193">
            <v>0</v>
          </cell>
          <cell r="P3193">
            <v>0</v>
          </cell>
          <cell r="Q3193">
            <v>0</v>
          </cell>
          <cell r="R3193">
            <v>0</v>
          </cell>
          <cell r="S3193">
            <v>0</v>
          </cell>
          <cell r="T3193">
            <v>0</v>
          </cell>
          <cell r="U3193">
            <v>0</v>
          </cell>
          <cell r="V3193">
            <v>0</v>
          </cell>
          <cell r="W3193">
            <v>0</v>
          </cell>
          <cell r="X3193">
            <v>0</v>
          </cell>
          <cell r="Y3193">
            <v>0</v>
          </cell>
          <cell r="Z3193">
            <v>0</v>
          </cell>
          <cell r="AA3193">
            <v>0</v>
          </cell>
          <cell r="AB3193">
            <v>0</v>
          </cell>
          <cell r="AC3193">
            <v>0</v>
          </cell>
          <cell r="AD3193">
            <v>0</v>
          </cell>
          <cell r="AE3193">
            <v>0</v>
          </cell>
          <cell r="AF3193">
            <v>0</v>
          </cell>
          <cell r="AG3193">
            <v>0</v>
          </cell>
          <cell r="AH3193">
            <v>0</v>
          </cell>
          <cell r="AI3193">
            <v>0</v>
          </cell>
        </row>
        <row r="3194">
          <cell r="C3194" t="str">
            <v>SL1200300</v>
          </cell>
          <cell r="D3194">
            <v>0</v>
          </cell>
          <cell r="E3194">
            <v>0</v>
          </cell>
          <cell r="F3194">
            <v>0</v>
          </cell>
          <cell r="G3194">
            <v>0</v>
          </cell>
          <cell r="J3194">
            <v>0</v>
          </cell>
          <cell r="K3194">
            <v>0</v>
          </cell>
          <cell r="L3194">
            <v>0</v>
          </cell>
          <cell r="M3194">
            <v>0</v>
          </cell>
          <cell r="N3194">
            <v>0</v>
          </cell>
          <cell r="O3194">
            <v>0</v>
          </cell>
          <cell r="P3194">
            <v>0</v>
          </cell>
          <cell r="Q3194">
            <v>0</v>
          </cell>
          <cell r="R3194">
            <v>0</v>
          </cell>
          <cell r="S3194">
            <v>0</v>
          </cell>
          <cell r="T3194">
            <v>0</v>
          </cell>
          <cell r="U3194">
            <v>0</v>
          </cell>
          <cell r="V3194">
            <v>0</v>
          </cell>
          <cell r="W3194">
            <v>0</v>
          </cell>
          <cell r="X3194">
            <v>0</v>
          </cell>
          <cell r="Y3194">
            <v>0</v>
          </cell>
          <cell r="Z3194">
            <v>0</v>
          </cell>
          <cell r="AA3194">
            <v>0</v>
          </cell>
          <cell r="AB3194">
            <v>0</v>
          </cell>
          <cell r="AC3194">
            <v>0</v>
          </cell>
          <cell r="AD3194">
            <v>0</v>
          </cell>
          <cell r="AE3194">
            <v>0</v>
          </cell>
          <cell r="AF3194">
            <v>0</v>
          </cell>
          <cell r="AG3194">
            <v>0</v>
          </cell>
          <cell r="AH3194">
            <v>0</v>
          </cell>
          <cell r="AI3194">
            <v>0</v>
          </cell>
        </row>
        <row r="3195">
          <cell r="C3195" t="str">
            <v>SL1200400</v>
          </cell>
          <cell r="D3195">
            <v>0</v>
          </cell>
          <cell r="E3195">
            <v>0</v>
          </cell>
          <cell r="F3195">
            <v>0</v>
          </cell>
          <cell r="G3195">
            <v>0</v>
          </cell>
          <cell r="J3195">
            <v>0</v>
          </cell>
          <cell r="K3195">
            <v>0</v>
          </cell>
          <cell r="L3195">
            <v>0</v>
          </cell>
          <cell r="M3195">
            <v>0</v>
          </cell>
          <cell r="N3195">
            <v>0</v>
          </cell>
          <cell r="O3195">
            <v>0</v>
          </cell>
          <cell r="P3195">
            <v>0</v>
          </cell>
          <cell r="Q3195">
            <v>0</v>
          </cell>
          <cell r="R3195">
            <v>0</v>
          </cell>
          <cell r="S3195">
            <v>0</v>
          </cell>
          <cell r="T3195">
            <v>0</v>
          </cell>
          <cell r="U3195">
            <v>0</v>
          </cell>
          <cell r="V3195">
            <v>0</v>
          </cell>
          <cell r="W3195">
            <v>0</v>
          </cell>
          <cell r="X3195">
            <v>0</v>
          </cell>
          <cell r="Y3195">
            <v>0</v>
          </cell>
          <cell r="Z3195">
            <v>0</v>
          </cell>
          <cell r="AA3195">
            <v>0</v>
          </cell>
          <cell r="AB3195">
            <v>0</v>
          </cell>
          <cell r="AC3195">
            <v>0</v>
          </cell>
          <cell r="AD3195">
            <v>0</v>
          </cell>
          <cell r="AE3195">
            <v>0</v>
          </cell>
          <cell r="AF3195">
            <v>0</v>
          </cell>
          <cell r="AG3195">
            <v>0</v>
          </cell>
          <cell r="AH3195">
            <v>0</v>
          </cell>
          <cell r="AI3195">
            <v>0</v>
          </cell>
        </row>
        <row r="3196">
          <cell r="C3196" t="str">
            <v>SL1200500</v>
          </cell>
          <cell r="D3196">
            <v>0</v>
          </cell>
          <cell r="E3196">
            <v>0</v>
          </cell>
          <cell r="F3196">
            <v>0</v>
          </cell>
          <cell r="G3196">
            <v>0</v>
          </cell>
          <cell r="J3196">
            <v>0</v>
          </cell>
          <cell r="K3196">
            <v>0</v>
          </cell>
          <cell r="L3196">
            <v>0</v>
          </cell>
          <cell r="M3196">
            <v>0</v>
          </cell>
          <cell r="N3196">
            <v>0</v>
          </cell>
          <cell r="O3196">
            <v>0</v>
          </cell>
          <cell r="P3196">
            <v>0</v>
          </cell>
          <cell r="Q3196">
            <v>0</v>
          </cell>
          <cell r="R3196">
            <v>0</v>
          </cell>
          <cell r="S3196">
            <v>0</v>
          </cell>
          <cell r="T3196">
            <v>0</v>
          </cell>
          <cell r="U3196">
            <v>0</v>
          </cell>
          <cell r="V3196">
            <v>0</v>
          </cell>
          <cell r="W3196">
            <v>0</v>
          </cell>
          <cell r="X3196">
            <v>0</v>
          </cell>
          <cell r="Y3196">
            <v>0</v>
          </cell>
          <cell r="Z3196">
            <v>0</v>
          </cell>
          <cell r="AA3196">
            <v>0</v>
          </cell>
          <cell r="AB3196">
            <v>0</v>
          </cell>
          <cell r="AC3196">
            <v>0</v>
          </cell>
          <cell r="AD3196">
            <v>0</v>
          </cell>
          <cell r="AE3196">
            <v>0</v>
          </cell>
          <cell r="AF3196">
            <v>0</v>
          </cell>
          <cell r="AG3196">
            <v>0</v>
          </cell>
          <cell r="AH3196">
            <v>0</v>
          </cell>
          <cell r="AI3196">
            <v>0</v>
          </cell>
        </row>
        <row r="3197">
          <cell r="C3197" t="str">
            <v>SL1200600</v>
          </cell>
          <cell r="D3197">
            <v>0</v>
          </cell>
          <cell r="E3197">
            <v>0</v>
          </cell>
          <cell r="F3197">
            <v>0</v>
          </cell>
          <cell r="G3197">
            <v>0</v>
          </cell>
          <cell r="J3197">
            <v>0</v>
          </cell>
          <cell r="K3197">
            <v>0</v>
          </cell>
          <cell r="L3197">
            <v>0</v>
          </cell>
          <cell r="M3197">
            <v>0</v>
          </cell>
          <cell r="N3197">
            <v>0</v>
          </cell>
          <cell r="O3197">
            <v>0</v>
          </cell>
          <cell r="P3197">
            <v>0</v>
          </cell>
          <cell r="Q3197">
            <v>0</v>
          </cell>
          <cell r="R3197">
            <v>0</v>
          </cell>
          <cell r="S3197">
            <v>0</v>
          </cell>
          <cell r="T3197">
            <v>0</v>
          </cell>
          <cell r="U3197">
            <v>0</v>
          </cell>
          <cell r="V3197">
            <v>0</v>
          </cell>
          <cell r="W3197">
            <v>0</v>
          </cell>
          <cell r="X3197">
            <v>0</v>
          </cell>
          <cell r="Y3197">
            <v>0</v>
          </cell>
          <cell r="Z3197">
            <v>0</v>
          </cell>
          <cell r="AA3197">
            <v>0</v>
          </cell>
          <cell r="AB3197">
            <v>0</v>
          </cell>
          <cell r="AC3197">
            <v>0</v>
          </cell>
          <cell r="AD3197">
            <v>0</v>
          </cell>
          <cell r="AE3197">
            <v>0</v>
          </cell>
          <cell r="AF3197">
            <v>0</v>
          </cell>
          <cell r="AG3197">
            <v>0</v>
          </cell>
          <cell r="AH3197">
            <v>0</v>
          </cell>
          <cell r="AI3197">
            <v>0</v>
          </cell>
        </row>
        <row r="3198">
          <cell r="C3198" t="str">
            <v>SL1200700</v>
          </cell>
          <cell r="D3198">
            <v>0</v>
          </cell>
          <cell r="E3198">
            <v>0</v>
          </cell>
          <cell r="F3198">
            <v>0</v>
          </cell>
          <cell r="G3198">
            <v>0</v>
          </cell>
          <cell r="J3198">
            <v>0</v>
          </cell>
          <cell r="K3198">
            <v>0</v>
          </cell>
          <cell r="L3198">
            <v>0</v>
          </cell>
          <cell r="M3198">
            <v>0</v>
          </cell>
          <cell r="N3198">
            <v>0</v>
          </cell>
          <cell r="O3198">
            <v>0</v>
          </cell>
          <cell r="P3198">
            <v>0</v>
          </cell>
          <cell r="Q3198">
            <v>0</v>
          </cell>
          <cell r="R3198">
            <v>0</v>
          </cell>
          <cell r="S3198">
            <v>0</v>
          </cell>
          <cell r="T3198">
            <v>0</v>
          </cell>
          <cell r="U3198">
            <v>0</v>
          </cell>
          <cell r="V3198">
            <v>0</v>
          </cell>
          <cell r="W3198">
            <v>0</v>
          </cell>
          <cell r="X3198">
            <v>0</v>
          </cell>
          <cell r="Y3198">
            <v>0</v>
          </cell>
          <cell r="Z3198">
            <v>0</v>
          </cell>
          <cell r="AA3198">
            <v>0</v>
          </cell>
          <cell r="AB3198">
            <v>0</v>
          </cell>
          <cell r="AC3198">
            <v>0</v>
          </cell>
          <cell r="AD3198">
            <v>0</v>
          </cell>
          <cell r="AE3198">
            <v>0</v>
          </cell>
          <cell r="AF3198">
            <v>0</v>
          </cell>
          <cell r="AG3198">
            <v>0</v>
          </cell>
          <cell r="AH3198">
            <v>0</v>
          </cell>
          <cell r="AI3198">
            <v>0</v>
          </cell>
        </row>
        <row r="3199">
          <cell r="C3199" t="str">
            <v>SL1200800</v>
          </cell>
          <cell r="D3199">
            <v>0</v>
          </cell>
          <cell r="E3199">
            <v>0</v>
          </cell>
          <cell r="F3199">
            <v>0</v>
          </cell>
          <cell r="G3199">
            <v>0</v>
          </cell>
          <cell r="J3199">
            <v>0</v>
          </cell>
          <cell r="K3199">
            <v>0</v>
          </cell>
          <cell r="L3199">
            <v>0</v>
          </cell>
          <cell r="M3199">
            <v>0</v>
          </cell>
          <cell r="N3199">
            <v>0</v>
          </cell>
          <cell r="O3199">
            <v>0</v>
          </cell>
          <cell r="P3199">
            <v>0</v>
          </cell>
          <cell r="Q3199">
            <v>0</v>
          </cell>
          <cell r="R3199">
            <v>0</v>
          </cell>
          <cell r="S3199">
            <v>0</v>
          </cell>
          <cell r="T3199">
            <v>0</v>
          </cell>
          <cell r="U3199">
            <v>0</v>
          </cell>
          <cell r="V3199">
            <v>0</v>
          </cell>
          <cell r="W3199">
            <v>0</v>
          </cell>
          <cell r="X3199">
            <v>0</v>
          </cell>
          <cell r="Y3199">
            <v>0</v>
          </cell>
          <cell r="Z3199">
            <v>0</v>
          </cell>
          <cell r="AA3199">
            <v>0</v>
          </cell>
          <cell r="AB3199">
            <v>0</v>
          </cell>
          <cell r="AC3199">
            <v>0</v>
          </cell>
          <cell r="AD3199">
            <v>0</v>
          </cell>
          <cell r="AE3199">
            <v>0</v>
          </cell>
          <cell r="AF3199">
            <v>0</v>
          </cell>
          <cell r="AG3199">
            <v>0</v>
          </cell>
          <cell r="AH3199">
            <v>0</v>
          </cell>
          <cell r="AI3199">
            <v>0</v>
          </cell>
        </row>
        <row r="3200">
          <cell r="C3200" t="str">
            <v>SL1200900</v>
          </cell>
          <cell r="D3200">
            <v>0</v>
          </cell>
          <cell r="E3200">
            <v>0</v>
          </cell>
          <cell r="F3200">
            <v>0</v>
          </cell>
          <cell r="G3200">
            <v>0</v>
          </cell>
          <cell r="J3200">
            <v>0</v>
          </cell>
          <cell r="K3200">
            <v>0</v>
          </cell>
          <cell r="L3200">
            <v>0</v>
          </cell>
          <cell r="M3200">
            <v>0</v>
          </cell>
          <cell r="N3200">
            <v>0</v>
          </cell>
          <cell r="O3200">
            <v>0</v>
          </cell>
          <cell r="P3200">
            <v>0</v>
          </cell>
          <cell r="Q3200">
            <v>0</v>
          </cell>
          <cell r="R3200">
            <v>0</v>
          </cell>
          <cell r="S3200">
            <v>0</v>
          </cell>
          <cell r="T3200">
            <v>0</v>
          </cell>
          <cell r="U3200">
            <v>0</v>
          </cell>
          <cell r="V3200">
            <v>0</v>
          </cell>
          <cell r="W3200">
            <v>0</v>
          </cell>
          <cell r="X3200">
            <v>0</v>
          </cell>
          <cell r="Y3200">
            <v>0</v>
          </cell>
          <cell r="Z3200">
            <v>0</v>
          </cell>
          <cell r="AA3200">
            <v>0</v>
          </cell>
          <cell r="AB3200">
            <v>0</v>
          </cell>
          <cell r="AC3200">
            <v>0</v>
          </cell>
          <cell r="AD3200">
            <v>0</v>
          </cell>
          <cell r="AE3200">
            <v>0</v>
          </cell>
          <cell r="AF3200">
            <v>0</v>
          </cell>
          <cell r="AG3200">
            <v>0</v>
          </cell>
          <cell r="AH3200">
            <v>0</v>
          </cell>
          <cell r="AI3200">
            <v>0</v>
          </cell>
        </row>
        <row r="3201">
          <cell r="C3201" t="str">
            <v>SL1201000</v>
          </cell>
          <cell r="D3201">
            <v>0</v>
          </cell>
          <cell r="E3201">
            <v>0</v>
          </cell>
          <cell r="F3201">
            <v>0</v>
          </cell>
          <cell r="G3201">
            <v>0</v>
          </cell>
          <cell r="J3201">
            <v>0</v>
          </cell>
          <cell r="K3201">
            <v>0</v>
          </cell>
          <cell r="L3201">
            <v>0</v>
          </cell>
          <cell r="M3201">
            <v>0</v>
          </cell>
          <cell r="N3201">
            <v>0</v>
          </cell>
          <cell r="O3201">
            <v>0</v>
          </cell>
          <cell r="P3201">
            <v>0</v>
          </cell>
          <cell r="Q3201">
            <v>0</v>
          </cell>
          <cell r="R3201">
            <v>0</v>
          </cell>
          <cell r="S3201">
            <v>0</v>
          </cell>
          <cell r="T3201">
            <v>0</v>
          </cell>
          <cell r="U3201">
            <v>0</v>
          </cell>
          <cell r="V3201">
            <v>0</v>
          </cell>
          <cell r="W3201">
            <v>0</v>
          </cell>
          <cell r="X3201">
            <v>0</v>
          </cell>
          <cell r="Y3201">
            <v>0</v>
          </cell>
          <cell r="Z3201">
            <v>0</v>
          </cell>
          <cell r="AA3201">
            <v>0</v>
          </cell>
          <cell r="AB3201">
            <v>0</v>
          </cell>
          <cell r="AC3201">
            <v>0</v>
          </cell>
          <cell r="AD3201">
            <v>0</v>
          </cell>
          <cell r="AE3201">
            <v>0</v>
          </cell>
          <cell r="AF3201">
            <v>0</v>
          </cell>
          <cell r="AG3201">
            <v>0</v>
          </cell>
          <cell r="AH3201">
            <v>0</v>
          </cell>
          <cell r="AI3201">
            <v>0</v>
          </cell>
        </row>
        <row r="3202">
          <cell r="C3202" t="str">
            <v>SL1201100</v>
          </cell>
          <cell r="D3202">
            <v>0</v>
          </cell>
          <cell r="E3202">
            <v>0</v>
          </cell>
          <cell r="F3202">
            <v>0</v>
          </cell>
          <cell r="G3202">
            <v>0</v>
          </cell>
          <cell r="J3202">
            <v>0</v>
          </cell>
          <cell r="K3202">
            <v>0</v>
          </cell>
          <cell r="L3202">
            <v>0</v>
          </cell>
          <cell r="M3202">
            <v>0</v>
          </cell>
          <cell r="N3202">
            <v>0</v>
          </cell>
          <cell r="O3202">
            <v>0</v>
          </cell>
          <cell r="P3202">
            <v>0</v>
          </cell>
          <cell r="Q3202">
            <v>0</v>
          </cell>
          <cell r="R3202">
            <v>0</v>
          </cell>
          <cell r="S3202">
            <v>0</v>
          </cell>
          <cell r="T3202">
            <v>0</v>
          </cell>
          <cell r="U3202">
            <v>0</v>
          </cell>
          <cell r="V3202">
            <v>0</v>
          </cell>
          <cell r="W3202">
            <v>0</v>
          </cell>
          <cell r="X3202">
            <v>0</v>
          </cell>
          <cell r="Y3202">
            <v>0</v>
          </cell>
          <cell r="Z3202">
            <v>0</v>
          </cell>
          <cell r="AA3202">
            <v>0</v>
          </cell>
          <cell r="AB3202">
            <v>0</v>
          </cell>
          <cell r="AC3202">
            <v>0</v>
          </cell>
          <cell r="AD3202">
            <v>0</v>
          </cell>
          <cell r="AE3202">
            <v>0</v>
          </cell>
          <cell r="AF3202">
            <v>0</v>
          </cell>
          <cell r="AG3202">
            <v>0</v>
          </cell>
          <cell r="AH3202">
            <v>0</v>
          </cell>
          <cell r="AI3202">
            <v>0</v>
          </cell>
        </row>
        <row r="3203">
          <cell r="C3203" t="str">
            <v>SL1201200</v>
          </cell>
          <cell r="D3203">
            <v>0</v>
          </cell>
          <cell r="E3203">
            <v>0</v>
          </cell>
          <cell r="F3203">
            <v>0</v>
          </cell>
          <cell r="G3203">
            <v>0</v>
          </cell>
          <cell r="J3203">
            <v>0</v>
          </cell>
          <cell r="K3203">
            <v>0</v>
          </cell>
          <cell r="L3203">
            <v>0</v>
          </cell>
          <cell r="M3203">
            <v>0</v>
          </cell>
          <cell r="N3203">
            <v>0</v>
          </cell>
          <cell r="O3203">
            <v>0</v>
          </cell>
          <cell r="P3203">
            <v>0</v>
          </cell>
          <cell r="Q3203">
            <v>0</v>
          </cell>
          <cell r="R3203">
            <v>0</v>
          </cell>
          <cell r="S3203">
            <v>0</v>
          </cell>
          <cell r="T3203">
            <v>0</v>
          </cell>
          <cell r="U3203">
            <v>0</v>
          </cell>
          <cell r="V3203">
            <v>0</v>
          </cell>
          <cell r="W3203">
            <v>0</v>
          </cell>
          <cell r="X3203">
            <v>0</v>
          </cell>
          <cell r="Y3203">
            <v>0</v>
          </cell>
          <cell r="Z3203">
            <v>0</v>
          </cell>
          <cell r="AA3203">
            <v>0</v>
          </cell>
          <cell r="AB3203">
            <v>0</v>
          </cell>
          <cell r="AC3203">
            <v>0</v>
          </cell>
          <cell r="AD3203">
            <v>0</v>
          </cell>
          <cell r="AE3203">
            <v>0</v>
          </cell>
          <cell r="AF3203">
            <v>0</v>
          </cell>
          <cell r="AG3203">
            <v>0</v>
          </cell>
          <cell r="AH3203">
            <v>0</v>
          </cell>
          <cell r="AI3203">
            <v>0</v>
          </cell>
        </row>
        <row r="3204">
          <cell r="C3204" t="str">
            <v>SL1201300</v>
          </cell>
          <cell r="D3204">
            <v>0</v>
          </cell>
          <cell r="E3204">
            <v>0</v>
          </cell>
          <cell r="F3204">
            <v>0</v>
          </cell>
          <cell r="G3204">
            <v>0</v>
          </cell>
          <cell r="J3204">
            <v>0</v>
          </cell>
          <cell r="K3204">
            <v>0</v>
          </cell>
          <cell r="L3204">
            <v>0</v>
          </cell>
          <cell r="M3204">
            <v>0</v>
          </cell>
          <cell r="N3204">
            <v>0</v>
          </cell>
          <cell r="O3204">
            <v>0</v>
          </cell>
          <cell r="P3204">
            <v>0</v>
          </cell>
          <cell r="Q3204">
            <v>0</v>
          </cell>
          <cell r="R3204">
            <v>0</v>
          </cell>
          <cell r="S3204">
            <v>0</v>
          </cell>
          <cell r="T3204">
            <v>0</v>
          </cell>
          <cell r="U3204">
            <v>0</v>
          </cell>
          <cell r="V3204">
            <v>0</v>
          </cell>
          <cell r="W3204">
            <v>0</v>
          </cell>
          <cell r="X3204">
            <v>0</v>
          </cell>
          <cell r="Y3204">
            <v>0</v>
          </cell>
          <cell r="Z3204">
            <v>0</v>
          </cell>
          <cell r="AA3204">
            <v>0</v>
          </cell>
          <cell r="AB3204">
            <v>0</v>
          </cell>
          <cell r="AC3204">
            <v>0</v>
          </cell>
          <cell r="AD3204">
            <v>0</v>
          </cell>
          <cell r="AE3204">
            <v>0</v>
          </cell>
          <cell r="AF3204">
            <v>0</v>
          </cell>
          <cell r="AG3204">
            <v>0</v>
          </cell>
          <cell r="AH3204">
            <v>0</v>
          </cell>
          <cell r="AI3204">
            <v>0</v>
          </cell>
        </row>
        <row r="3205">
          <cell r="C3205" t="str">
            <v>SL1201400</v>
          </cell>
          <cell r="D3205">
            <v>0</v>
          </cell>
          <cell r="E3205">
            <v>0</v>
          </cell>
          <cell r="F3205">
            <v>0</v>
          </cell>
          <cell r="G3205">
            <v>0</v>
          </cell>
          <cell r="J3205">
            <v>0</v>
          </cell>
          <cell r="K3205">
            <v>0</v>
          </cell>
          <cell r="L3205">
            <v>0</v>
          </cell>
          <cell r="M3205">
            <v>0</v>
          </cell>
          <cell r="N3205">
            <v>0</v>
          </cell>
          <cell r="O3205">
            <v>0</v>
          </cell>
          <cell r="P3205">
            <v>0</v>
          </cell>
          <cell r="Q3205">
            <v>0</v>
          </cell>
          <cell r="R3205">
            <v>0</v>
          </cell>
          <cell r="S3205">
            <v>0</v>
          </cell>
          <cell r="T3205">
            <v>0</v>
          </cell>
          <cell r="U3205">
            <v>0</v>
          </cell>
          <cell r="V3205">
            <v>0</v>
          </cell>
          <cell r="W3205">
            <v>0</v>
          </cell>
          <cell r="X3205">
            <v>0</v>
          </cell>
          <cell r="Y3205">
            <v>0</v>
          </cell>
          <cell r="Z3205">
            <v>0</v>
          </cell>
          <cell r="AA3205">
            <v>0</v>
          </cell>
          <cell r="AB3205">
            <v>0</v>
          </cell>
          <cell r="AC3205">
            <v>0</v>
          </cell>
          <cell r="AD3205">
            <v>0</v>
          </cell>
          <cell r="AE3205">
            <v>0</v>
          </cell>
          <cell r="AF3205">
            <v>0</v>
          </cell>
          <cell r="AG3205">
            <v>0</v>
          </cell>
          <cell r="AH3205">
            <v>0</v>
          </cell>
          <cell r="AI3205">
            <v>0</v>
          </cell>
        </row>
        <row r="3206">
          <cell r="C3206" t="str">
            <v>SL1201500</v>
          </cell>
          <cell r="D3206">
            <v>0</v>
          </cell>
          <cell r="E3206">
            <v>0</v>
          </cell>
          <cell r="F3206">
            <v>0</v>
          </cell>
          <cell r="G3206">
            <v>0</v>
          </cell>
          <cell r="J3206">
            <v>0</v>
          </cell>
          <cell r="K3206">
            <v>0</v>
          </cell>
          <cell r="L3206">
            <v>0</v>
          </cell>
          <cell r="M3206">
            <v>0</v>
          </cell>
          <cell r="N3206">
            <v>0</v>
          </cell>
          <cell r="O3206">
            <v>0</v>
          </cell>
          <cell r="P3206">
            <v>0</v>
          </cell>
          <cell r="Q3206">
            <v>0</v>
          </cell>
          <cell r="R3206">
            <v>0</v>
          </cell>
          <cell r="S3206">
            <v>0</v>
          </cell>
          <cell r="T3206">
            <v>0</v>
          </cell>
          <cell r="U3206">
            <v>0</v>
          </cell>
          <cell r="V3206">
            <v>0</v>
          </cell>
          <cell r="W3206">
            <v>0</v>
          </cell>
          <cell r="X3206">
            <v>0</v>
          </cell>
          <cell r="Y3206">
            <v>0</v>
          </cell>
          <cell r="Z3206">
            <v>0</v>
          </cell>
          <cell r="AA3206">
            <v>0</v>
          </cell>
          <cell r="AB3206">
            <v>0</v>
          </cell>
          <cell r="AC3206">
            <v>0</v>
          </cell>
          <cell r="AD3206">
            <v>0</v>
          </cell>
          <cell r="AE3206">
            <v>0</v>
          </cell>
          <cell r="AF3206">
            <v>0</v>
          </cell>
          <cell r="AG3206">
            <v>0</v>
          </cell>
          <cell r="AH3206">
            <v>0</v>
          </cell>
          <cell r="AI3206">
            <v>0</v>
          </cell>
        </row>
        <row r="3207">
          <cell r="C3207" t="str">
            <v>SL1201600</v>
          </cell>
          <cell r="D3207">
            <v>0</v>
          </cell>
          <cell r="E3207">
            <v>0</v>
          </cell>
          <cell r="F3207">
            <v>0</v>
          </cell>
          <cell r="G3207">
            <v>0</v>
          </cell>
          <cell r="J3207">
            <v>0</v>
          </cell>
          <cell r="K3207">
            <v>0</v>
          </cell>
          <cell r="L3207">
            <v>0</v>
          </cell>
          <cell r="M3207">
            <v>0</v>
          </cell>
          <cell r="N3207">
            <v>0</v>
          </cell>
          <cell r="O3207">
            <v>0</v>
          </cell>
          <cell r="P3207">
            <v>0</v>
          </cell>
          <cell r="Q3207">
            <v>0</v>
          </cell>
          <cell r="R3207">
            <v>0</v>
          </cell>
          <cell r="S3207">
            <v>0</v>
          </cell>
          <cell r="T3207">
            <v>0</v>
          </cell>
          <cell r="U3207">
            <v>0</v>
          </cell>
          <cell r="V3207">
            <v>0</v>
          </cell>
          <cell r="W3207">
            <v>0</v>
          </cell>
          <cell r="X3207">
            <v>0</v>
          </cell>
          <cell r="Y3207">
            <v>0</v>
          </cell>
          <cell r="Z3207">
            <v>0</v>
          </cell>
          <cell r="AA3207">
            <v>0</v>
          </cell>
          <cell r="AB3207">
            <v>0</v>
          </cell>
          <cell r="AC3207">
            <v>0</v>
          </cell>
          <cell r="AD3207">
            <v>0</v>
          </cell>
          <cell r="AE3207">
            <v>0</v>
          </cell>
          <cell r="AF3207">
            <v>0</v>
          </cell>
          <cell r="AG3207">
            <v>0</v>
          </cell>
          <cell r="AH3207">
            <v>0</v>
          </cell>
          <cell r="AI3207">
            <v>0</v>
          </cell>
        </row>
        <row r="3208">
          <cell r="C3208" t="str">
            <v>SL1201700</v>
          </cell>
          <cell r="D3208">
            <v>0</v>
          </cell>
          <cell r="E3208">
            <v>0</v>
          </cell>
          <cell r="F3208">
            <v>0</v>
          </cell>
          <cell r="G3208">
            <v>0</v>
          </cell>
          <cell r="J3208">
            <v>0</v>
          </cell>
          <cell r="K3208">
            <v>0</v>
          </cell>
          <cell r="L3208">
            <v>0</v>
          </cell>
          <cell r="M3208">
            <v>0</v>
          </cell>
          <cell r="N3208">
            <v>0</v>
          </cell>
          <cell r="O3208">
            <v>0</v>
          </cell>
          <cell r="P3208">
            <v>0</v>
          </cell>
          <cell r="Q3208">
            <v>0</v>
          </cell>
          <cell r="R3208">
            <v>0</v>
          </cell>
          <cell r="S3208">
            <v>0</v>
          </cell>
          <cell r="T3208">
            <v>0</v>
          </cell>
          <cell r="U3208">
            <v>0</v>
          </cell>
          <cell r="V3208">
            <v>0</v>
          </cell>
          <cell r="W3208">
            <v>0</v>
          </cell>
          <cell r="X3208">
            <v>0</v>
          </cell>
          <cell r="Y3208">
            <v>0</v>
          </cell>
          <cell r="Z3208">
            <v>0</v>
          </cell>
          <cell r="AA3208">
            <v>0</v>
          </cell>
          <cell r="AB3208">
            <v>0</v>
          </cell>
          <cell r="AC3208">
            <v>0</v>
          </cell>
          <cell r="AD3208">
            <v>0</v>
          </cell>
          <cell r="AE3208">
            <v>0</v>
          </cell>
          <cell r="AF3208">
            <v>0</v>
          </cell>
          <cell r="AG3208">
            <v>0</v>
          </cell>
          <cell r="AH3208">
            <v>0</v>
          </cell>
          <cell r="AI3208">
            <v>0</v>
          </cell>
        </row>
        <row r="3209">
          <cell r="C3209" t="str">
            <v>SL1201800</v>
          </cell>
          <cell r="D3209">
            <v>0</v>
          </cell>
          <cell r="E3209">
            <v>0</v>
          </cell>
          <cell r="F3209">
            <v>0</v>
          </cell>
          <cell r="G3209">
            <v>0</v>
          </cell>
          <cell r="J3209">
            <v>0</v>
          </cell>
          <cell r="K3209">
            <v>0</v>
          </cell>
          <cell r="L3209">
            <v>0</v>
          </cell>
          <cell r="M3209">
            <v>0</v>
          </cell>
          <cell r="N3209">
            <v>0</v>
          </cell>
          <cell r="O3209">
            <v>0</v>
          </cell>
          <cell r="P3209">
            <v>0</v>
          </cell>
          <cell r="Q3209">
            <v>0</v>
          </cell>
          <cell r="R3209">
            <v>0</v>
          </cell>
          <cell r="S3209">
            <v>0</v>
          </cell>
          <cell r="T3209">
            <v>0</v>
          </cell>
          <cell r="U3209">
            <v>0</v>
          </cell>
          <cell r="V3209">
            <v>0</v>
          </cell>
          <cell r="W3209">
            <v>0</v>
          </cell>
          <cell r="X3209">
            <v>0</v>
          </cell>
          <cell r="Y3209">
            <v>0</v>
          </cell>
          <cell r="Z3209">
            <v>0</v>
          </cell>
          <cell r="AA3209">
            <v>0</v>
          </cell>
          <cell r="AB3209">
            <v>0</v>
          </cell>
          <cell r="AC3209">
            <v>0</v>
          </cell>
          <cell r="AD3209">
            <v>0</v>
          </cell>
          <cell r="AE3209">
            <v>0</v>
          </cell>
          <cell r="AF3209">
            <v>0</v>
          </cell>
          <cell r="AG3209">
            <v>0</v>
          </cell>
          <cell r="AH3209">
            <v>0</v>
          </cell>
          <cell r="AI3209">
            <v>0</v>
          </cell>
        </row>
        <row r="3210">
          <cell r="C3210" t="str">
            <v>SL1201900</v>
          </cell>
          <cell r="D3210">
            <v>0</v>
          </cell>
          <cell r="E3210">
            <v>0</v>
          </cell>
          <cell r="F3210">
            <v>0</v>
          </cell>
          <cell r="G3210">
            <v>0</v>
          </cell>
          <cell r="J3210">
            <v>0</v>
          </cell>
          <cell r="K3210">
            <v>0</v>
          </cell>
          <cell r="L3210">
            <v>0</v>
          </cell>
          <cell r="M3210">
            <v>0</v>
          </cell>
          <cell r="N3210">
            <v>0</v>
          </cell>
          <cell r="O3210">
            <v>0</v>
          </cell>
          <cell r="P3210">
            <v>0</v>
          </cell>
          <cell r="Q3210">
            <v>0</v>
          </cell>
          <cell r="R3210">
            <v>0</v>
          </cell>
          <cell r="S3210">
            <v>0</v>
          </cell>
          <cell r="T3210">
            <v>0</v>
          </cell>
          <cell r="U3210">
            <v>0</v>
          </cell>
          <cell r="V3210">
            <v>0</v>
          </cell>
          <cell r="W3210">
            <v>0</v>
          </cell>
          <cell r="X3210">
            <v>0</v>
          </cell>
          <cell r="Y3210">
            <v>0</v>
          </cell>
          <cell r="Z3210">
            <v>0</v>
          </cell>
          <cell r="AA3210">
            <v>0</v>
          </cell>
          <cell r="AB3210">
            <v>0</v>
          </cell>
          <cell r="AC3210">
            <v>0</v>
          </cell>
          <cell r="AD3210">
            <v>0</v>
          </cell>
          <cell r="AE3210">
            <v>0</v>
          </cell>
          <cell r="AF3210">
            <v>0</v>
          </cell>
          <cell r="AG3210">
            <v>0</v>
          </cell>
          <cell r="AH3210">
            <v>0</v>
          </cell>
          <cell r="AI3210">
            <v>0</v>
          </cell>
        </row>
        <row r="3211">
          <cell r="C3211" t="str">
            <v>SL1202000</v>
          </cell>
          <cell r="D3211">
            <v>0</v>
          </cell>
          <cell r="E3211">
            <v>0</v>
          </cell>
          <cell r="F3211">
            <v>0</v>
          </cell>
          <cell r="G3211">
            <v>0</v>
          </cell>
          <cell r="J3211">
            <v>0</v>
          </cell>
          <cell r="K3211">
            <v>0</v>
          </cell>
          <cell r="L3211">
            <v>0</v>
          </cell>
          <cell r="M3211">
            <v>0</v>
          </cell>
          <cell r="N3211">
            <v>0</v>
          </cell>
          <cell r="O3211">
            <v>0</v>
          </cell>
          <cell r="P3211">
            <v>0</v>
          </cell>
          <cell r="Q3211">
            <v>0</v>
          </cell>
          <cell r="R3211">
            <v>0</v>
          </cell>
          <cell r="S3211">
            <v>0</v>
          </cell>
          <cell r="T3211">
            <v>0</v>
          </cell>
          <cell r="U3211">
            <v>0</v>
          </cell>
          <cell r="V3211">
            <v>0</v>
          </cell>
          <cell r="W3211">
            <v>0</v>
          </cell>
          <cell r="X3211">
            <v>0</v>
          </cell>
          <cell r="Y3211">
            <v>0</v>
          </cell>
          <cell r="Z3211">
            <v>0</v>
          </cell>
          <cell r="AA3211">
            <v>0</v>
          </cell>
          <cell r="AB3211">
            <v>0</v>
          </cell>
          <cell r="AC3211">
            <v>0</v>
          </cell>
          <cell r="AD3211">
            <v>0</v>
          </cell>
          <cell r="AE3211">
            <v>0</v>
          </cell>
          <cell r="AF3211">
            <v>0</v>
          </cell>
          <cell r="AG3211">
            <v>0</v>
          </cell>
          <cell r="AH3211">
            <v>0</v>
          </cell>
          <cell r="AI3211">
            <v>0</v>
          </cell>
        </row>
        <row r="3212">
          <cell r="C3212" t="str">
            <v>SL1202100</v>
          </cell>
          <cell r="D3212">
            <v>0</v>
          </cell>
          <cell r="E3212">
            <v>0</v>
          </cell>
          <cell r="F3212">
            <v>0</v>
          </cell>
          <cell r="G3212">
            <v>0</v>
          </cell>
          <cell r="J3212">
            <v>0</v>
          </cell>
          <cell r="K3212">
            <v>0</v>
          </cell>
          <cell r="L3212">
            <v>0</v>
          </cell>
          <cell r="M3212">
            <v>0</v>
          </cell>
          <cell r="N3212">
            <v>0</v>
          </cell>
          <cell r="O3212">
            <v>0</v>
          </cell>
          <cell r="P3212">
            <v>0</v>
          </cell>
          <cell r="Q3212">
            <v>0</v>
          </cell>
          <cell r="R3212">
            <v>0</v>
          </cell>
          <cell r="S3212">
            <v>0</v>
          </cell>
          <cell r="T3212">
            <v>0</v>
          </cell>
          <cell r="U3212">
            <v>0</v>
          </cell>
          <cell r="V3212">
            <v>0</v>
          </cell>
          <cell r="W3212">
            <v>0</v>
          </cell>
          <cell r="X3212">
            <v>0</v>
          </cell>
          <cell r="Y3212">
            <v>0</v>
          </cell>
          <cell r="Z3212">
            <v>0</v>
          </cell>
          <cell r="AA3212">
            <v>0</v>
          </cell>
          <cell r="AB3212">
            <v>0</v>
          </cell>
          <cell r="AC3212">
            <v>0</v>
          </cell>
          <cell r="AD3212">
            <v>0</v>
          </cell>
          <cell r="AE3212">
            <v>0</v>
          </cell>
          <cell r="AF3212">
            <v>0</v>
          </cell>
          <cell r="AG3212">
            <v>0</v>
          </cell>
          <cell r="AH3212">
            <v>0</v>
          </cell>
          <cell r="AI3212">
            <v>0</v>
          </cell>
        </row>
        <row r="3213">
          <cell r="C3213" t="str">
            <v>SL1202200</v>
          </cell>
          <cell r="D3213">
            <v>0</v>
          </cell>
          <cell r="E3213">
            <v>0</v>
          </cell>
          <cell r="F3213">
            <v>0</v>
          </cell>
          <cell r="G3213">
            <v>0</v>
          </cell>
          <cell r="J3213">
            <v>0</v>
          </cell>
          <cell r="K3213">
            <v>0</v>
          </cell>
          <cell r="L3213">
            <v>0</v>
          </cell>
          <cell r="M3213">
            <v>0</v>
          </cell>
          <cell r="N3213">
            <v>0</v>
          </cell>
          <cell r="O3213">
            <v>0</v>
          </cell>
          <cell r="P3213">
            <v>0</v>
          </cell>
          <cell r="Q3213">
            <v>0</v>
          </cell>
          <cell r="R3213">
            <v>0</v>
          </cell>
          <cell r="S3213">
            <v>0</v>
          </cell>
          <cell r="T3213">
            <v>0</v>
          </cell>
          <cell r="U3213">
            <v>0</v>
          </cell>
          <cell r="V3213">
            <v>0</v>
          </cell>
          <cell r="W3213">
            <v>0</v>
          </cell>
          <cell r="X3213">
            <v>0</v>
          </cell>
          <cell r="Y3213">
            <v>0</v>
          </cell>
          <cell r="Z3213">
            <v>0</v>
          </cell>
          <cell r="AA3213">
            <v>0</v>
          </cell>
          <cell r="AB3213">
            <v>0</v>
          </cell>
          <cell r="AC3213">
            <v>0</v>
          </cell>
          <cell r="AD3213">
            <v>0</v>
          </cell>
          <cell r="AE3213">
            <v>0</v>
          </cell>
          <cell r="AF3213">
            <v>0</v>
          </cell>
          <cell r="AG3213">
            <v>0</v>
          </cell>
          <cell r="AH3213">
            <v>0</v>
          </cell>
          <cell r="AI3213">
            <v>0</v>
          </cell>
        </row>
        <row r="3214">
          <cell r="C3214" t="str">
            <v>SL1202300</v>
          </cell>
          <cell r="D3214">
            <v>0</v>
          </cell>
          <cell r="E3214">
            <v>0</v>
          </cell>
          <cell r="F3214">
            <v>0</v>
          </cell>
          <cell r="G3214">
            <v>0</v>
          </cell>
          <cell r="J3214">
            <v>0</v>
          </cell>
          <cell r="K3214">
            <v>0</v>
          </cell>
          <cell r="L3214">
            <v>0</v>
          </cell>
          <cell r="M3214">
            <v>0</v>
          </cell>
          <cell r="N3214">
            <v>0</v>
          </cell>
          <cell r="O3214">
            <v>0</v>
          </cell>
          <cell r="P3214">
            <v>0</v>
          </cell>
          <cell r="Q3214">
            <v>0</v>
          </cell>
          <cell r="R3214">
            <v>0</v>
          </cell>
          <cell r="S3214">
            <v>0</v>
          </cell>
          <cell r="T3214">
            <v>0</v>
          </cell>
          <cell r="U3214">
            <v>0</v>
          </cell>
          <cell r="V3214">
            <v>0</v>
          </cell>
          <cell r="W3214">
            <v>0</v>
          </cell>
          <cell r="X3214">
            <v>0</v>
          </cell>
          <cell r="Y3214">
            <v>0</v>
          </cell>
          <cell r="Z3214">
            <v>0</v>
          </cell>
          <cell r="AA3214">
            <v>0</v>
          </cell>
          <cell r="AB3214">
            <v>0</v>
          </cell>
          <cell r="AC3214">
            <v>0</v>
          </cell>
          <cell r="AD3214">
            <v>0</v>
          </cell>
          <cell r="AE3214">
            <v>0</v>
          </cell>
          <cell r="AF3214">
            <v>0</v>
          </cell>
          <cell r="AG3214">
            <v>0</v>
          </cell>
          <cell r="AH3214">
            <v>0</v>
          </cell>
          <cell r="AI3214">
            <v>0</v>
          </cell>
        </row>
        <row r="3215">
          <cell r="C3215" t="str">
            <v>SL1202400</v>
          </cell>
          <cell r="D3215">
            <v>0</v>
          </cell>
          <cell r="E3215">
            <v>0</v>
          </cell>
          <cell r="F3215">
            <v>0</v>
          </cell>
          <cell r="G3215">
            <v>0</v>
          </cell>
          <cell r="J3215">
            <v>0</v>
          </cell>
          <cell r="K3215">
            <v>0</v>
          </cell>
          <cell r="L3215">
            <v>0</v>
          </cell>
          <cell r="M3215">
            <v>0</v>
          </cell>
          <cell r="N3215">
            <v>0</v>
          </cell>
          <cell r="O3215">
            <v>0</v>
          </cell>
          <cell r="P3215">
            <v>0</v>
          </cell>
          <cell r="Q3215">
            <v>0</v>
          </cell>
          <cell r="R3215">
            <v>0</v>
          </cell>
          <cell r="S3215">
            <v>0</v>
          </cell>
          <cell r="T3215">
            <v>0</v>
          </cell>
          <cell r="U3215">
            <v>0</v>
          </cell>
          <cell r="V3215">
            <v>0</v>
          </cell>
          <cell r="W3215">
            <v>0</v>
          </cell>
          <cell r="X3215">
            <v>0</v>
          </cell>
          <cell r="Y3215">
            <v>0</v>
          </cell>
          <cell r="Z3215">
            <v>0</v>
          </cell>
          <cell r="AA3215">
            <v>0</v>
          </cell>
          <cell r="AB3215">
            <v>0</v>
          </cell>
          <cell r="AC3215">
            <v>0</v>
          </cell>
          <cell r="AD3215">
            <v>0</v>
          </cell>
          <cell r="AE3215">
            <v>0</v>
          </cell>
          <cell r="AF3215">
            <v>0</v>
          </cell>
          <cell r="AG3215">
            <v>0</v>
          </cell>
          <cell r="AH3215">
            <v>0</v>
          </cell>
          <cell r="AI3215">
            <v>0</v>
          </cell>
        </row>
        <row r="3216">
          <cell r="C3216" t="str">
            <v>SL1202500</v>
          </cell>
          <cell r="D3216">
            <v>0</v>
          </cell>
          <cell r="E3216">
            <v>0</v>
          </cell>
          <cell r="F3216">
            <v>0</v>
          </cell>
          <cell r="G3216">
            <v>0</v>
          </cell>
          <cell r="J3216">
            <v>0</v>
          </cell>
          <cell r="K3216">
            <v>0</v>
          </cell>
          <cell r="L3216">
            <v>0</v>
          </cell>
          <cell r="M3216">
            <v>0</v>
          </cell>
          <cell r="N3216">
            <v>0</v>
          </cell>
          <cell r="O3216">
            <v>0</v>
          </cell>
          <cell r="P3216">
            <v>0</v>
          </cell>
          <cell r="Q3216">
            <v>0</v>
          </cell>
          <cell r="R3216">
            <v>0</v>
          </cell>
          <cell r="S3216">
            <v>0</v>
          </cell>
          <cell r="T3216">
            <v>0</v>
          </cell>
          <cell r="U3216">
            <v>0</v>
          </cell>
          <cell r="V3216">
            <v>0</v>
          </cell>
          <cell r="W3216">
            <v>0</v>
          </cell>
          <cell r="X3216">
            <v>0</v>
          </cell>
          <cell r="Y3216">
            <v>0</v>
          </cell>
          <cell r="Z3216">
            <v>0</v>
          </cell>
          <cell r="AA3216">
            <v>0</v>
          </cell>
          <cell r="AB3216">
            <v>0</v>
          </cell>
          <cell r="AC3216">
            <v>0</v>
          </cell>
          <cell r="AD3216">
            <v>0</v>
          </cell>
          <cell r="AE3216">
            <v>0</v>
          </cell>
          <cell r="AF3216">
            <v>0</v>
          </cell>
          <cell r="AG3216">
            <v>0</v>
          </cell>
          <cell r="AH3216">
            <v>0</v>
          </cell>
          <cell r="AI3216">
            <v>0</v>
          </cell>
        </row>
        <row r="3217">
          <cell r="C3217" t="str">
            <v>SL1202600</v>
          </cell>
          <cell r="D3217">
            <v>0</v>
          </cell>
          <cell r="E3217">
            <v>0</v>
          </cell>
          <cell r="F3217">
            <v>0</v>
          </cell>
          <cell r="G3217">
            <v>0</v>
          </cell>
          <cell r="J3217">
            <v>0</v>
          </cell>
          <cell r="K3217">
            <v>0</v>
          </cell>
          <cell r="L3217">
            <v>0</v>
          </cell>
          <cell r="M3217">
            <v>0</v>
          </cell>
          <cell r="N3217">
            <v>0</v>
          </cell>
          <cell r="O3217">
            <v>0</v>
          </cell>
          <cell r="P3217">
            <v>0</v>
          </cell>
          <cell r="Q3217">
            <v>0</v>
          </cell>
          <cell r="R3217">
            <v>0</v>
          </cell>
          <cell r="S3217">
            <v>0</v>
          </cell>
          <cell r="T3217">
            <v>0</v>
          </cell>
          <cell r="U3217">
            <v>0</v>
          </cell>
          <cell r="V3217">
            <v>0</v>
          </cell>
          <cell r="W3217">
            <v>0</v>
          </cell>
          <cell r="X3217">
            <v>0</v>
          </cell>
          <cell r="Y3217">
            <v>0</v>
          </cell>
          <cell r="Z3217">
            <v>0</v>
          </cell>
          <cell r="AA3217">
            <v>0</v>
          </cell>
          <cell r="AB3217">
            <v>0</v>
          </cell>
          <cell r="AC3217">
            <v>0</v>
          </cell>
          <cell r="AD3217">
            <v>0</v>
          </cell>
          <cell r="AE3217">
            <v>0</v>
          </cell>
          <cell r="AF3217">
            <v>0</v>
          </cell>
          <cell r="AG3217">
            <v>0</v>
          </cell>
          <cell r="AH3217">
            <v>0</v>
          </cell>
          <cell r="AI3217">
            <v>0</v>
          </cell>
        </row>
        <row r="3218">
          <cell r="C3218" t="str">
            <v>SL1202700</v>
          </cell>
          <cell r="D3218">
            <v>0</v>
          </cell>
          <cell r="E3218">
            <v>0</v>
          </cell>
          <cell r="F3218">
            <v>0</v>
          </cell>
          <cell r="G3218">
            <v>0</v>
          </cell>
          <cell r="J3218">
            <v>0</v>
          </cell>
          <cell r="K3218">
            <v>0</v>
          </cell>
          <cell r="L3218">
            <v>0</v>
          </cell>
          <cell r="M3218">
            <v>0</v>
          </cell>
          <cell r="N3218">
            <v>0</v>
          </cell>
          <cell r="O3218">
            <v>0</v>
          </cell>
          <cell r="P3218">
            <v>0</v>
          </cell>
          <cell r="Q3218">
            <v>0</v>
          </cell>
          <cell r="R3218">
            <v>0</v>
          </cell>
          <cell r="S3218">
            <v>0</v>
          </cell>
          <cell r="T3218">
            <v>0</v>
          </cell>
          <cell r="U3218">
            <v>0</v>
          </cell>
          <cell r="V3218">
            <v>0</v>
          </cell>
          <cell r="W3218">
            <v>0</v>
          </cell>
          <cell r="X3218">
            <v>0</v>
          </cell>
          <cell r="Y3218">
            <v>0</v>
          </cell>
          <cell r="Z3218">
            <v>0</v>
          </cell>
          <cell r="AA3218">
            <v>0</v>
          </cell>
          <cell r="AB3218">
            <v>0</v>
          </cell>
          <cell r="AC3218">
            <v>0</v>
          </cell>
          <cell r="AD3218">
            <v>0</v>
          </cell>
          <cell r="AE3218">
            <v>0</v>
          </cell>
          <cell r="AF3218">
            <v>0</v>
          </cell>
          <cell r="AG3218">
            <v>0</v>
          </cell>
          <cell r="AH3218">
            <v>0</v>
          </cell>
          <cell r="AI3218">
            <v>0</v>
          </cell>
        </row>
        <row r="3219">
          <cell r="C3219" t="str">
            <v>SL1202800</v>
          </cell>
          <cell r="D3219">
            <v>0</v>
          </cell>
          <cell r="E3219">
            <v>0</v>
          </cell>
          <cell r="F3219">
            <v>0</v>
          </cell>
          <cell r="G3219">
            <v>0</v>
          </cell>
          <cell r="J3219">
            <v>0</v>
          </cell>
          <cell r="K3219">
            <v>0</v>
          </cell>
          <cell r="L3219">
            <v>0</v>
          </cell>
          <cell r="M3219">
            <v>0</v>
          </cell>
          <cell r="N3219">
            <v>0</v>
          </cell>
          <cell r="O3219">
            <v>0</v>
          </cell>
          <cell r="P3219">
            <v>0</v>
          </cell>
          <cell r="Q3219">
            <v>0</v>
          </cell>
          <cell r="R3219">
            <v>0</v>
          </cell>
          <cell r="S3219">
            <v>0</v>
          </cell>
          <cell r="T3219">
            <v>0</v>
          </cell>
          <cell r="U3219">
            <v>0</v>
          </cell>
          <cell r="V3219">
            <v>0</v>
          </cell>
          <cell r="W3219">
            <v>0</v>
          </cell>
          <cell r="X3219">
            <v>0</v>
          </cell>
          <cell r="Y3219">
            <v>0</v>
          </cell>
          <cell r="Z3219">
            <v>0</v>
          </cell>
          <cell r="AA3219">
            <v>0</v>
          </cell>
          <cell r="AB3219">
            <v>0</v>
          </cell>
          <cell r="AC3219">
            <v>0</v>
          </cell>
          <cell r="AD3219">
            <v>0</v>
          </cell>
          <cell r="AE3219">
            <v>0</v>
          </cell>
          <cell r="AF3219">
            <v>0</v>
          </cell>
          <cell r="AG3219">
            <v>0</v>
          </cell>
          <cell r="AH3219">
            <v>0</v>
          </cell>
          <cell r="AI3219">
            <v>0</v>
          </cell>
        </row>
        <row r="3220">
          <cell r="C3220" t="str">
            <v>SL1202900</v>
          </cell>
          <cell r="D3220">
            <v>0</v>
          </cell>
          <cell r="E3220">
            <v>0</v>
          </cell>
          <cell r="F3220">
            <v>0</v>
          </cell>
          <cell r="G3220">
            <v>0</v>
          </cell>
          <cell r="J3220">
            <v>0</v>
          </cell>
          <cell r="K3220">
            <v>0</v>
          </cell>
          <cell r="L3220">
            <v>0</v>
          </cell>
          <cell r="M3220">
            <v>0</v>
          </cell>
          <cell r="N3220">
            <v>0</v>
          </cell>
          <cell r="O3220">
            <v>0</v>
          </cell>
          <cell r="P3220">
            <v>0</v>
          </cell>
          <cell r="Q3220">
            <v>0</v>
          </cell>
          <cell r="R3220">
            <v>0</v>
          </cell>
          <cell r="S3220">
            <v>0</v>
          </cell>
          <cell r="T3220">
            <v>0</v>
          </cell>
          <cell r="U3220">
            <v>0</v>
          </cell>
          <cell r="V3220">
            <v>0</v>
          </cell>
          <cell r="W3220">
            <v>0</v>
          </cell>
          <cell r="X3220">
            <v>0</v>
          </cell>
          <cell r="Y3220">
            <v>0</v>
          </cell>
          <cell r="Z3220">
            <v>0</v>
          </cell>
          <cell r="AA3220">
            <v>0</v>
          </cell>
          <cell r="AB3220">
            <v>0</v>
          </cell>
          <cell r="AC3220">
            <v>0</v>
          </cell>
          <cell r="AD3220">
            <v>0</v>
          </cell>
          <cell r="AE3220">
            <v>0</v>
          </cell>
          <cell r="AF3220">
            <v>0</v>
          </cell>
          <cell r="AG3220">
            <v>0</v>
          </cell>
          <cell r="AH3220">
            <v>0</v>
          </cell>
          <cell r="AI3220">
            <v>0</v>
          </cell>
        </row>
        <row r="3221">
          <cell r="C3221" t="str">
            <v>SL1203000</v>
          </cell>
          <cell r="D3221">
            <v>0</v>
          </cell>
          <cell r="E3221">
            <v>0</v>
          </cell>
          <cell r="F3221">
            <v>0</v>
          </cell>
          <cell r="G3221">
            <v>0</v>
          </cell>
          <cell r="J3221">
            <v>0</v>
          </cell>
          <cell r="K3221">
            <v>0</v>
          </cell>
          <cell r="L3221">
            <v>0</v>
          </cell>
          <cell r="M3221">
            <v>0</v>
          </cell>
          <cell r="N3221">
            <v>0</v>
          </cell>
          <cell r="O3221">
            <v>0</v>
          </cell>
          <cell r="P3221">
            <v>0</v>
          </cell>
          <cell r="Q3221">
            <v>0</v>
          </cell>
          <cell r="R3221">
            <v>0</v>
          </cell>
          <cell r="S3221">
            <v>0</v>
          </cell>
          <cell r="T3221">
            <v>0</v>
          </cell>
          <cell r="U3221">
            <v>0</v>
          </cell>
          <cell r="V3221">
            <v>0</v>
          </cell>
          <cell r="W3221">
            <v>0</v>
          </cell>
          <cell r="X3221">
            <v>0</v>
          </cell>
          <cell r="Y3221">
            <v>0</v>
          </cell>
          <cell r="Z3221">
            <v>0</v>
          </cell>
          <cell r="AA3221">
            <v>0</v>
          </cell>
          <cell r="AB3221">
            <v>0</v>
          </cell>
          <cell r="AC3221">
            <v>0</v>
          </cell>
          <cell r="AD3221">
            <v>0</v>
          </cell>
          <cell r="AE3221">
            <v>0</v>
          </cell>
          <cell r="AF3221">
            <v>0</v>
          </cell>
          <cell r="AG3221">
            <v>0</v>
          </cell>
          <cell r="AH3221">
            <v>0</v>
          </cell>
          <cell r="AI3221">
            <v>0</v>
          </cell>
        </row>
        <row r="3222">
          <cell r="C3222" t="str">
            <v>SL1203100</v>
          </cell>
          <cell r="D3222">
            <v>0</v>
          </cell>
          <cell r="E3222">
            <v>0</v>
          </cell>
          <cell r="F3222">
            <v>0</v>
          </cell>
          <cell r="G3222">
            <v>0</v>
          </cell>
          <cell r="J3222">
            <v>0</v>
          </cell>
          <cell r="K3222">
            <v>0</v>
          </cell>
          <cell r="L3222">
            <v>0</v>
          </cell>
          <cell r="M3222">
            <v>0</v>
          </cell>
          <cell r="N3222">
            <v>0</v>
          </cell>
          <cell r="O3222">
            <v>0</v>
          </cell>
          <cell r="P3222">
            <v>0</v>
          </cell>
          <cell r="Q3222">
            <v>0</v>
          </cell>
          <cell r="R3222">
            <v>0</v>
          </cell>
          <cell r="S3222">
            <v>0</v>
          </cell>
          <cell r="T3222">
            <v>0</v>
          </cell>
          <cell r="U3222">
            <v>0</v>
          </cell>
          <cell r="V3222">
            <v>0</v>
          </cell>
          <cell r="W3222">
            <v>0</v>
          </cell>
          <cell r="X3222">
            <v>0</v>
          </cell>
          <cell r="Y3222">
            <v>0</v>
          </cell>
          <cell r="Z3222">
            <v>0</v>
          </cell>
          <cell r="AA3222">
            <v>0</v>
          </cell>
          <cell r="AB3222">
            <v>0</v>
          </cell>
          <cell r="AC3222">
            <v>0</v>
          </cell>
          <cell r="AD3222">
            <v>0</v>
          </cell>
          <cell r="AE3222">
            <v>0</v>
          </cell>
          <cell r="AF3222">
            <v>0</v>
          </cell>
          <cell r="AG3222">
            <v>0</v>
          </cell>
          <cell r="AH3222">
            <v>0</v>
          </cell>
          <cell r="AI3222">
            <v>0</v>
          </cell>
        </row>
        <row r="3223">
          <cell r="C3223" t="str">
            <v>SL1203200</v>
          </cell>
          <cell r="D3223">
            <v>0</v>
          </cell>
          <cell r="E3223">
            <v>0</v>
          </cell>
          <cell r="F3223">
            <v>0</v>
          </cell>
          <cell r="G3223">
            <v>0</v>
          </cell>
          <cell r="J3223">
            <v>0</v>
          </cell>
          <cell r="K3223">
            <v>0</v>
          </cell>
          <cell r="L3223">
            <v>0</v>
          </cell>
          <cell r="M3223">
            <v>0</v>
          </cell>
          <cell r="N3223">
            <v>0</v>
          </cell>
          <cell r="O3223">
            <v>0</v>
          </cell>
          <cell r="P3223">
            <v>0</v>
          </cell>
          <cell r="Q3223">
            <v>0</v>
          </cell>
          <cell r="R3223">
            <v>0</v>
          </cell>
          <cell r="S3223">
            <v>0</v>
          </cell>
          <cell r="T3223">
            <v>0</v>
          </cell>
          <cell r="U3223">
            <v>0</v>
          </cell>
          <cell r="V3223">
            <v>0</v>
          </cell>
          <cell r="W3223">
            <v>0</v>
          </cell>
          <cell r="X3223">
            <v>0</v>
          </cell>
          <cell r="Y3223">
            <v>0</v>
          </cell>
          <cell r="Z3223">
            <v>0</v>
          </cell>
          <cell r="AA3223">
            <v>0</v>
          </cell>
          <cell r="AB3223">
            <v>0</v>
          </cell>
          <cell r="AC3223">
            <v>0</v>
          </cell>
          <cell r="AD3223">
            <v>0</v>
          </cell>
          <cell r="AE3223">
            <v>0</v>
          </cell>
          <cell r="AF3223">
            <v>0</v>
          </cell>
          <cell r="AG3223">
            <v>0</v>
          </cell>
          <cell r="AH3223">
            <v>0</v>
          </cell>
          <cell r="AI3223">
            <v>0</v>
          </cell>
        </row>
        <row r="3224">
          <cell r="C3224" t="str">
            <v>SL1203300</v>
          </cell>
          <cell r="D3224">
            <v>0</v>
          </cell>
          <cell r="E3224">
            <v>0</v>
          </cell>
          <cell r="F3224">
            <v>0</v>
          </cell>
          <cell r="G3224">
            <v>0</v>
          </cell>
          <cell r="J3224">
            <v>0</v>
          </cell>
          <cell r="K3224">
            <v>0</v>
          </cell>
          <cell r="L3224">
            <v>0</v>
          </cell>
          <cell r="M3224">
            <v>0</v>
          </cell>
          <cell r="N3224">
            <v>0</v>
          </cell>
          <cell r="O3224">
            <v>0</v>
          </cell>
          <cell r="P3224">
            <v>0</v>
          </cell>
          <cell r="Q3224">
            <v>0</v>
          </cell>
          <cell r="R3224">
            <v>0</v>
          </cell>
          <cell r="S3224">
            <v>0</v>
          </cell>
          <cell r="T3224">
            <v>0</v>
          </cell>
          <cell r="U3224">
            <v>0</v>
          </cell>
          <cell r="V3224">
            <v>0</v>
          </cell>
          <cell r="W3224">
            <v>0</v>
          </cell>
          <cell r="X3224">
            <v>0</v>
          </cell>
          <cell r="Y3224">
            <v>0</v>
          </cell>
          <cell r="Z3224">
            <v>0</v>
          </cell>
          <cell r="AA3224">
            <v>0</v>
          </cell>
          <cell r="AB3224">
            <v>0</v>
          </cell>
          <cell r="AC3224">
            <v>0</v>
          </cell>
          <cell r="AD3224">
            <v>0</v>
          </cell>
          <cell r="AE3224">
            <v>0</v>
          </cell>
          <cell r="AF3224">
            <v>0</v>
          </cell>
          <cell r="AG3224">
            <v>0</v>
          </cell>
          <cell r="AH3224">
            <v>0</v>
          </cell>
          <cell r="AI3224">
            <v>0</v>
          </cell>
        </row>
        <row r="3225">
          <cell r="C3225" t="str">
            <v>SL1203400</v>
          </cell>
          <cell r="D3225">
            <v>0</v>
          </cell>
          <cell r="E3225">
            <v>0</v>
          </cell>
          <cell r="F3225">
            <v>0</v>
          </cell>
          <cell r="G3225">
            <v>0</v>
          </cell>
          <cell r="J3225">
            <v>0</v>
          </cell>
          <cell r="K3225">
            <v>0</v>
          </cell>
          <cell r="L3225">
            <v>0</v>
          </cell>
          <cell r="M3225">
            <v>0</v>
          </cell>
          <cell r="N3225">
            <v>0</v>
          </cell>
          <cell r="O3225">
            <v>0</v>
          </cell>
          <cell r="P3225">
            <v>0</v>
          </cell>
          <cell r="Q3225">
            <v>0</v>
          </cell>
          <cell r="R3225">
            <v>0</v>
          </cell>
          <cell r="S3225">
            <v>0</v>
          </cell>
          <cell r="T3225">
            <v>0</v>
          </cell>
          <cell r="U3225">
            <v>0</v>
          </cell>
          <cell r="V3225">
            <v>0</v>
          </cell>
          <cell r="W3225">
            <v>0</v>
          </cell>
          <cell r="X3225">
            <v>0</v>
          </cell>
          <cell r="Y3225">
            <v>0</v>
          </cell>
          <cell r="Z3225">
            <v>0</v>
          </cell>
          <cell r="AA3225">
            <v>0</v>
          </cell>
          <cell r="AB3225">
            <v>0</v>
          </cell>
          <cell r="AC3225">
            <v>0</v>
          </cell>
          <cell r="AD3225">
            <v>0</v>
          </cell>
          <cell r="AE3225">
            <v>0</v>
          </cell>
          <cell r="AF3225">
            <v>0</v>
          </cell>
          <cell r="AG3225">
            <v>0</v>
          </cell>
          <cell r="AH3225">
            <v>0</v>
          </cell>
          <cell r="AI3225">
            <v>0</v>
          </cell>
        </row>
        <row r="3226">
          <cell r="C3226" t="str">
            <v>SL1203500</v>
          </cell>
          <cell r="D3226">
            <v>0</v>
          </cell>
          <cell r="E3226">
            <v>0</v>
          </cell>
          <cell r="F3226">
            <v>0</v>
          </cell>
          <cell r="G3226">
            <v>0</v>
          </cell>
          <cell r="J3226">
            <v>0</v>
          </cell>
          <cell r="K3226">
            <v>0</v>
          </cell>
          <cell r="L3226">
            <v>0</v>
          </cell>
          <cell r="M3226">
            <v>0</v>
          </cell>
          <cell r="N3226">
            <v>0</v>
          </cell>
          <cell r="O3226">
            <v>0</v>
          </cell>
          <cell r="P3226">
            <v>0</v>
          </cell>
          <cell r="Q3226">
            <v>0</v>
          </cell>
          <cell r="R3226">
            <v>0</v>
          </cell>
          <cell r="S3226">
            <v>0</v>
          </cell>
          <cell r="T3226">
            <v>0</v>
          </cell>
          <cell r="U3226">
            <v>0</v>
          </cell>
          <cell r="V3226">
            <v>0</v>
          </cell>
          <cell r="W3226">
            <v>0</v>
          </cell>
          <cell r="X3226">
            <v>0</v>
          </cell>
          <cell r="Y3226">
            <v>0</v>
          </cell>
          <cell r="Z3226">
            <v>0</v>
          </cell>
          <cell r="AA3226">
            <v>0</v>
          </cell>
          <cell r="AB3226">
            <v>0</v>
          </cell>
          <cell r="AC3226">
            <v>0</v>
          </cell>
          <cell r="AD3226">
            <v>0</v>
          </cell>
          <cell r="AE3226">
            <v>0</v>
          </cell>
          <cell r="AF3226">
            <v>0</v>
          </cell>
          <cell r="AG3226">
            <v>0</v>
          </cell>
          <cell r="AH3226">
            <v>0</v>
          </cell>
          <cell r="AI3226">
            <v>0</v>
          </cell>
        </row>
        <row r="3227">
          <cell r="C3227" t="str">
            <v>SL1203600</v>
          </cell>
          <cell r="D3227">
            <v>0</v>
          </cell>
          <cell r="E3227">
            <v>0</v>
          </cell>
          <cell r="F3227">
            <v>0</v>
          </cell>
          <cell r="G3227">
            <v>0</v>
          </cell>
          <cell r="J3227">
            <v>0</v>
          </cell>
          <cell r="K3227">
            <v>0</v>
          </cell>
          <cell r="L3227">
            <v>0</v>
          </cell>
          <cell r="M3227">
            <v>0</v>
          </cell>
          <cell r="N3227">
            <v>0</v>
          </cell>
          <cell r="O3227">
            <v>0</v>
          </cell>
          <cell r="P3227">
            <v>0</v>
          </cell>
          <cell r="Q3227">
            <v>0</v>
          </cell>
          <cell r="R3227">
            <v>0</v>
          </cell>
          <cell r="S3227">
            <v>0</v>
          </cell>
          <cell r="T3227">
            <v>0</v>
          </cell>
          <cell r="U3227">
            <v>0</v>
          </cell>
          <cell r="V3227">
            <v>0</v>
          </cell>
          <cell r="W3227">
            <v>0</v>
          </cell>
          <cell r="X3227">
            <v>0</v>
          </cell>
          <cell r="Y3227">
            <v>0</v>
          </cell>
          <cell r="Z3227">
            <v>0</v>
          </cell>
          <cell r="AA3227">
            <v>0</v>
          </cell>
          <cell r="AB3227">
            <v>0</v>
          </cell>
          <cell r="AC3227">
            <v>0</v>
          </cell>
          <cell r="AD3227">
            <v>0</v>
          </cell>
          <cell r="AE3227">
            <v>0</v>
          </cell>
          <cell r="AF3227">
            <v>0</v>
          </cell>
          <cell r="AG3227">
            <v>0</v>
          </cell>
          <cell r="AH3227">
            <v>0</v>
          </cell>
          <cell r="AI3227">
            <v>0</v>
          </cell>
        </row>
        <row r="3228">
          <cell r="C3228" t="str">
            <v>SL1203700</v>
          </cell>
          <cell r="D3228">
            <v>0</v>
          </cell>
          <cell r="E3228">
            <v>0</v>
          </cell>
          <cell r="F3228">
            <v>0</v>
          </cell>
          <cell r="G3228">
            <v>0</v>
          </cell>
          <cell r="J3228">
            <v>0</v>
          </cell>
          <cell r="K3228">
            <v>0</v>
          </cell>
          <cell r="L3228">
            <v>0</v>
          </cell>
          <cell r="M3228">
            <v>0</v>
          </cell>
          <cell r="N3228">
            <v>0</v>
          </cell>
          <cell r="O3228">
            <v>0</v>
          </cell>
          <cell r="P3228">
            <v>0</v>
          </cell>
          <cell r="Q3228">
            <v>0</v>
          </cell>
          <cell r="R3228">
            <v>0</v>
          </cell>
          <cell r="S3228">
            <v>0</v>
          </cell>
          <cell r="T3228">
            <v>0</v>
          </cell>
          <cell r="U3228">
            <v>0</v>
          </cell>
          <cell r="V3228">
            <v>0</v>
          </cell>
          <cell r="W3228">
            <v>0</v>
          </cell>
          <cell r="X3228">
            <v>0</v>
          </cell>
          <cell r="Y3228">
            <v>0</v>
          </cell>
          <cell r="Z3228">
            <v>0</v>
          </cell>
          <cell r="AA3228">
            <v>0</v>
          </cell>
          <cell r="AB3228">
            <v>0</v>
          </cell>
          <cell r="AC3228">
            <v>0</v>
          </cell>
          <cell r="AD3228">
            <v>0</v>
          </cell>
          <cell r="AE3228">
            <v>0</v>
          </cell>
          <cell r="AF3228">
            <v>0</v>
          </cell>
          <cell r="AG3228">
            <v>0</v>
          </cell>
          <cell r="AH3228">
            <v>0</v>
          </cell>
          <cell r="AI3228">
            <v>0</v>
          </cell>
        </row>
        <row r="3229">
          <cell r="C3229" t="str">
            <v>SL1203800</v>
          </cell>
          <cell r="D3229">
            <v>0</v>
          </cell>
          <cell r="E3229">
            <v>0</v>
          </cell>
          <cell r="F3229">
            <v>0</v>
          </cell>
          <cell r="G3229">
            <v>0</v>
          </cell>
          <cell r="J3229">
            <v>0</v>
          </cell>
          <cell r="K3229">
            <v>0</v>
          </cell>
          <cell r="L3229">
            <v>0</v>
          </cell>
          <cell r="M3229">
            <v>0</v>
          </cell>
          <cell r="N3229">
            <v>0</v>
          </cell>
          <cell r="O3229">
            <v>0</v>
          </cell>
          <cell r="P3229">
            <v>0</v>
          </cell>
          <cell r="Q3229">
            <v>0</v>
          </cell>
          <cell r="R3229">
            <v>0</v>
          </cell>
          <cell r="S3229">
            <v>0</v>
          </cell>
          <cell r="T3229">
            <v>0</v>
          </cell>
          <cell r="U3229">
            <v>0</v>
          </cell>
          <cell r="V3229">
            <v>0</v>
          </cell>
          <cell r="W3229">
            <v>0</v>
          </cell>
          <cell r="X3229">
            <v>0</v>
          </cell>
          <cell r="Y3229">
            <v>0</v>
          </cell>
          <cell r="Z3229">
            <v>0</v>
          </cell>
          <cell r="AA3229">
            <v>0</v>
          </cell>
          <cell r="AB3229">
            <v>0</v>
          </cell>
          <cell r="AC3229">
            <v>0</v>
          </cell>
          <cell r="AD3229">
            <v>0</v>
          </cell>
          <cell r="AE3229">
            <v>0</v>
          </cell>
          <cell r="AF3229">
            <v>0</v>
          </cell>
          <cell r="AG3229">
            <v>0</v>
          </cell>
          <cell r="AH3229">
            <v>0</v>
          </cell>
          <cell r="AI3229">
            <v>0</v>
          </cell>
        </row>
        <row r="3230">
          <cell r="C3230" t="str">
            <v>SL1203900</v>
          </cell>
          <cell r="D3230">
            <v>0</v>
          </cell>
          <cell r="E3230">
            <v>0</v>
          </cell>
          <cell r="F3230">
            <v>0</v>
          </cell>
          <cell r="G3230">
            <v>0</v>
          </cell>
          <cell r="J3230">
            <v>0</v>
          </cell>
          <cell r="K3230">
            <v>0</v>
          </cell>
          <cell r="L3230">
            <v>0</v>
          </cell>
          <cell r="M3230">
            <v>0</v>
          </cell>
          <cell r="N3230">
            <v>0</v>
          </cell>
          <cell r="O3230">
            <v>0</v>
          </cell>
          <cell r="P3230">
            <v>0</v>
          </cell>
          <cell r="Q3230">
            <v>0</v>
          </cell>
          <cell r="R3230">
            <v>0</v>
          </cell>
          <cell r="S3230">
            <v>0</v>
          </cell>
          <cell r="T3230">
            <v>0</v>
          </cell>
          <cell r="U3230">
            <v>0</v>
          </cell>
          <cell r="V3230">
            <v>0</v>
          </cell>
          <cell r="W3230">
            <v>0</v>
          </cell>
          <cell r="X3230">
            <v>0</v>
          </cell>
          <cell r="Y3230">
            <v>0</v>
          </cell>
          <cell r="Z3230">
            <v>0</v>
          </cell>
          <cell r="AA3230">
            <v>0</v>
          </cell>
          <cell r="AB3230">
            <v>0</v>
          </cell>
          <cell r="AC3230">
            <v>0</v>
          </cell>
          <cell r="AD3230">
            <v>0</v>
          </cell>
          <cell r="AE3230">
            <v>0</v>
          </cell>
          <cell r="AF3230">
            <v>0</v>
          </cell>
          <cell r="AG3230">
            <v>0</v>
          </cell>
          <cell r="AH3230">
            <v>0</v>
          </cell>
          <cell r="AI3230">
            <v>0</v>
          </cell>
        </row>
        <row r="3231">
          <cell r="C3231" t="str">
            <v>SL1204000</v>
          </cell>
          <cell r="D3231">
            <v>0</v>
          </cell>
          <cell r="E3231">
            <v>0</v>
          </cell>
          <cell r="F3231">
            <v>0</v>
          </cell>
          <cell r="G3231">
            <v>0</v>
          </cell>
          <cell r="J3231">
            <v>0</v>
          </cell>
          <cell r="K3231">
            <v>0</v>
          </cell>
          <cell r="L3231">
            <v>0</v>
          </cell>
          <cell r="M3231">
            <v>0</v>
          </cell>
          <cell r="N3231">
            <v>0</v>
          </cell>
          <cell r="O3231">
            <v>0</v>
          </cell>
          <cell r="P3231">
            <v>0</v>
          </cell>
          <cell r="Q3231">
            <v>0</v>
          </cell>
          <cell r="R3231">
            <v>0</v>
          </cell>
          <cell r="S3231">
            <v>0</v>
          </cell>
          <cell r="T3231">
            <v>0</v>
          </cell>
          <cell r="U3231">
            <v>0</v>
          </cell>
          <cell r="V3231">
            <v>0</v>
          </cell>
          <cell r="W3231">
            <v>0</v>
          </cell>
          <cell r="X3231">
            <v>0</v>
          </cell>
          <cell r="Y3231">
            <v>0</v>
          </cell>
          <cell r="Z3231">
            <v>0</v>
          </cell>
          <cell r="AA3231">
            <v>0</v>
          </cell>
          <cell r="AB3231">
            <v>0</v>
          </cell>
          <cell r="AC3231">
            <v>0</v>
          </cell>
          <cell r="AD3231">
            <v>0</v>
          </cell>
          <cell r="AE3231">
            <v>0</v>
          </cell>
          <cell r="AF3231">
            <v>0</v>
          </cell>
          <cell r="AG3231">
            <v>0</v>
          </cell>
          <cell r="AH3231">
            <v>0</v>
          </cell>
          <cell r="AI3231">
            <v>0</v>
          </cell>
        </row>
        <row r="3232">
          <cell r="C3232" t="str">
            <v>SL1204100</v>
          </cell>
          <cell r="D3232">
            <v>0</v>
          </cell>
          <cell r="E3232">
            <v>0</v>
          </cell>
          <cell r="F3232">
            <v>0</v>
          </cell>
          <cell r="G3232">
            <v>0</v>
          </cell>
          <cell r="J3232">
            <v>0</v>
          </cell>
          <cell r="K3232">
            <v>0</v>
          </cell>
          <cell r="L3232">
            <v>0</v>
          </cell>
          <cell r="M3232">
            <v>0</v>
          </cell>
          <cell r="N3232">
            <v>0</v>
          </cell>
          <cell r="O3232">
            <v>0</v>
          </cell>
          <cell r="P3232">
            <v>0</v>
          </cell>
          <cell r="Q3232">
            <v>0</v>
          </cell>
          <cell r="R3232">
            <v>0</v>
          </cell>
          <cell r="S3232">
            <v>0</v>
          </cell>
          <cell r="T3232">
            <v>0</v>
          </cell>
          <cell r="U3232">
            <v>0</v>
          </cell>
          <cell r="V3232">
            <v>0</v>
          </cell>
          <cell r="W3232">
            <v>0</v>
          </cell>
          <cell r="X3232">
            <v>0</v>
          </cell>
          <cell r="Y3232">
            <v>0</v>
          </cell>
          <cell r="Z3232">
            <v>0</v>
          </cell>
          <cell r="AA3232">
            <v>0</v>
          </cell>
          <cell r="AB3232">
            <v>0</v>
          </cell>
          <cell r="AC3232">
            <v>0</v>
          </cell>
          <cell r="AD3232">
            <v>0</v>
          </cell>
          <cell r="AE3232">
            <v>0</v>
          </cell>
          <cell r="AF3232">
            <v>0</v>
          </cell>
          <cell r="AG3232">
            <v>0</v>
          </cell>
          <cell r="AH3232">
            <v>0</v>
          </cell>
          <cell r="AI3232">
            <v>0</v>
          </cell>
        </row>
        <row r="3233">
          <cell r="C3233" t="str">
            <v>SL1204200</v>
          </cell>
          <cell r="D3233">
            <v>0</v>
          </cell>
          <cell r="E3233">
            <v>0</v>
          </cell>
          <cell r="F3233">
            <v>0</v>
          </cell>
          <cell r="G3233">
            <v>0</v>
          </cell>
          <cell r="J3233">
            <v>0</v>
          </cell>
          <cell r="K3233">
            <v>0</v>
          </cell>
          <cell r="L3233">
            <v>0</v>
          </cell>
          <cell r="M3233">
            <v>0</v>
          </cell>
          <cell r="N3233">
            <v>0</v>
          </cell>
          <cell r="O3233">
            <v>0</v>
          </cell>
          <cell r="P3233">
            <v>0</v>
          </cell>
          <cell r="Q3233">
            <v>0</v>
          </cell>
          <cell r="R3233">
            <v>0</v>
          </cell>
          <cell r="S3233">
            <v>0</v>
          </cell>
          <cell r="T3233">
            <v>0</v>
          </cell>
          <cell r="U3233">
            <v>0</v>
          </cell>
          <cell r="V3233">
            <v>0</v>
          </cell>
          <cell r="W3233">
            <v>0</v>
          </cell>
          <cell r="X3233">
            <v>0</v>
          </cell>
          <cell r="Y3233">
            <v>0</v>
          </cell>
          <cell r="Z3233">
            <v>0</v>
          </cell>
          <cell r="AA3233">
            <v>0</v>
          </cell>
          <cell r="AB3233">
            <v>0</v>
          </cell>
          <cell r="AC3233">
            <v>0</v>
          </cell>
          <cell r="AD3233">
            <v>0</v>
          </cell>
          <cell r="AE3233">
            <v>0</v>
          </cell>
          <cell r="AF3233">
            <v>0</v>
          </cell>
          <cell r="AG3233">
            <v>0</v>
          </cell>
          <cell r="AH3233">
            <v>0</v>
          </cell>
          <cell r="AI3233">
            <v>0</v>
          </cell>
        </row>
        <row r="3234">
          <cell r="C3234" t="str">
            <v>SL1204300</v>
          </cell>
          <cell r="D3234">
            <v>0</v>
          </cell>
          <cell r="E3234">
            <v>0</v>
          </cell>
          <cell r="F3234">
            <v>0</v>
          </cell>
          <cell r="G3234">
            <v>0</v>
          </cell>
          <cell r="J3234">
            <v>0</v>
          </cell>
          <cell r="K3234">
            <v>0</v>
          </cell>
          <cell r="L3234">
            <v>0</v>
          </cell>
          <cell r="M3234">
            <v>0</v>
          </cell>
          <cell r="N3234">
            <v>0</v>
          </cell>
          <cell r="O3234">
            <v>0</v>
          </cell>
          <cell r="P3234">
            <v>0</v>
          </cell>
          <cell r="Q3234">
            <v>0</v>
          </cell>
          <cell r="R3234">
            <v>0</v>
          </cell>
          <cell r="S3234">
            <v>0</v>
          </cell>
          <cell r="T3234">
            <v>0</v>
          </cell>
          <cell r="U3234">
            <v>0</v>
          </cell>
          <cell r="V3234">
            <v>0</v>
          </cell>
          <cell r="W3234">
            <v>0</v>
          </cell>
          <cell r="X3234">
            <v>0</v>
          </cell>
          <cell r="Y3234">
            <v>0</v>
          </cell>
          <cell r="Z3234">
            <v>0</v>
          </cell>
          <cell r="AA3234">
            <v>0</v>
          </cell>
          <cell r="AB3234">
            <v>0</v>
          </cell>
          <cell r="AC3234">
            <v>0</v>
          </cell>
          <cell r="AD3234">
            <v>0</v>
          </cell>
          <cell r="AE3234">
            <v>0</v>
          </cell>
          <cell r="AF3234">
            <v>0</v>
          </cell>
          <cell r="AG3234">
            <v>0</v>
          </cell>
          <cell r="AH3234">
            <v>0</v>
          </cell>
          <cell r="AI3234">
            <v>0</v>
          </cell>
        </row>
        <row r="3235">
          <cell r="C3235" t="str">
            <v>SL1204400</v>
          </cell>
          <cell r="D3235">
            <v>0</v>
          </cell>
          <cell r="E3235">
            <v>0</v>
          </cell>
          <cell r="F3235">
            <v>0</v>
          </cell>
          <cell r="G3235">
            <v>0</v>
          </cell>
          <cell r="J3235">
            <v>0</v>
          </cell>
          <cell r="K3235">
            <v>0</v>
          </cell>
          <cell r="L3235">
            <v>0</v>
          </cell>
          <cell r="M3235">
            <v>0</v>
          </cell>
          <cell r="N3235">
            <v>0</v>
          </cell>
          <cell r="O3235">
            <v>0</v>
          </cell>
          <cell r="P3235">
            <v>0</v>
          </cell>
          <cell r="Q3235">
            <v>0</v>
          </cell>
          <cell r="R3235">
            <v>0</v>
          </cell>
          <cell r="S3235">
            <v>0</v>
          </cell>
          <cell r="T3235">
            <v>0</v>
          </cell>
          <cell r="U3235">
            <v>0</v>
          </cell>
          <cell r="V3235">
            <v>0</v>
          </cell>
          <cell r="W3235">
            <v>0</v>
          </cell>
          <cell r="X3235">
            <v>0</v>
          </cell>
          <cell r="Y3235">
            <v>0</v>
          </cell>
          <cell r="Z3235">
            <v>0</v>
          </cell>
          <cell r="AA3235">
            <v>0</v>
          </cell>
          <cell r="AB3235">
            <v>0</v>
          </cell>
          <cell r="AC3235">
            <v>0</v>
          </cell>
          <cell r="AD3235">
            <v>0</v>
          </cell>
          <cell r="AE3235">
            <v>0</v>
          </cell>
          <cell r="AF3235">
            <v>0</v>
          </cell>
          <cell r="AG3235">
            <v>0</v>
          </cell>
          <cell r="AH3235">
            <v>0</v>
          </cell>
          <cell r="AI3235">
            <v>0</v>
          </cell>
        </row>
        <row r="3236">
          <cell r="C3236" t="str">
            <v>SL1204500</v>
          </cell>
          <cell r="D3236">
            <v>0</v>
          </cell>
          <cell r="E3236">
            <v>0</v>
          </cell>
          <cell r="F3236">
            <v>0</v>
          </cell>
          <cell r="G3236">
            <v>0</v>
          </cell>
          <cell r="J3236">
            <v>0</v>
          </cell>
          <cell r="K3236">
            <v>0</v>
          </cell>
          <cell r="L3236">
            <v>0</v>
          </cell>
          <cell r="M3236">
            <v>0</v>
          </cell>
          <cell r="N3236">
            <v>0</v>
          </cell>
          <cell r="O3236">
            <v>0</v>
          </cell>
          <cell r="P3236">
            <v>0</v>
          </cell>
          <cell r="Q3236">
            <v>0</v>
          </cell>
          <cell r="R3236">
            <v>0</v>
          </cell>
          <cell r="S3236">
            <v>0</v>
          </cell>
          <cell r="T3236">
            <v>0</v>
          </cell>
          <cell r="U3236">
            <v>0</v>
          </cell>
          <cell r="V3236">
            <v>0</v>
          </cell>
          <cell r="W3236">
            <v>0</v>
          </cell>
          <cell r="X3236">
            <v>0</v>
          </cell>
          <cell r="Y3236">
            <v>0</v>
          </cell>
          <cell r="Z3236">
            <v>0</v>
          </cell>
          <cell r="AA3236">
            <v>0</v>
          </cell>
          <cell r="AB3236">
            <v>0</v>
          </cell>
          <cell r="AC3236">
            <v>0</v>
          </cell>
          <cell r="AD3236">
            <v>0</v>
          </cell>
          <cell r="AE3236">
            <v>0</v>
          </cell>
          <cell r="AF3236">
            <v>0</v>
          </cell>
          <cell r="AG3236">
            <v>0</v>
          </cell>
          <cell r="AH3236">
            <v>0</v>
          </cell>
          <cell r="AI3236">
            <v>0</v>
          </cell>
        </row>
        <row r="3237">
          <cell r="C3237" t="str">
            <v>SL1204600</v>
          </cell>
          <cell r="D3237">
            <v>0</v>
          </cell>
          <cell r="E3237">
            <v>0</v>
          </cell>
          <cell r="F3237">
            <v>0</v>
          </cell>
          <cell r="G3237">
            <v>0</v>
          </cell>
          <cell r="J3237">
            <v>0</v>
          </cell>
          <cell r="K3237">
            <v>0</v>
          </cell>
          <cell r="L3237">
            <v>0</v>
          </cell>
          <cell r="M3237">
            <v>0</v>
          </cell>
          <cell r="N3237">
            <v>0</v>
          </cell>
          <cell r="O3237">
            <v>0</v>
          </cell>
          <cell r="P3237">
            <v>0</v>
          </cell>
          <cell r="Q3237">
            <v>0</v>
          </cell>
          <cell r="R3237">
            <v>0</v>
          </cell>
          <cell r="S3237">
            <v>0</v>
          </cell>
          <cell r="T3237">
            <v>0</v>
          </cell>
          <cell r="U3237">
            <v>0</v>
          </cell>
          <cell r="V3237">
            <v>0</v>
          </cell>
          <cell r="W3237">
            <v>0</v>
          </cell>
          <cell r="X3237">
            <v>0</v>
          </cell>
          <cell r="Y3237">
            <v>0</v>
          </cell>
          <cell r="Z3237">
            <v>0</v>
          </cell>
          <cell r="AA3237">
            <v>0</v>
          </cell>
          <cell r="AB3237">
            <v>0</v>
          </cell>
          <cell r="AC3237">
            <v>0</v>
          </cell>
          <cell r="AD3237">
            <v>0</v>
          </cell>
          <cell r="AE3237">
            <v>0</v>
          </cell>
          <cell r="AF3237">
            <v>0</v>
          </cell>
          <cell r="AG3237">
            <v>0</v>
          </cell>
          <cell r="AH3237">
            <v>0</v>
          </cell>
          <cell r="AI3237">
            <v>0</v>
          </cell>
        </row>
        <row r="3238">
          <cell r="C3238" t="str">
            <v>SL1204700</v>
          </cell>
          <cell r="D3238">
            <v>0</v>
          </cell>
          <cell r="E3238">
            <v>0</v>
          </cell>
          <cell r="F3238">
            <v>0</v>
          </cell>
          <cell r="G3238">
            <v>0</v>
          </cell>
          <cell r="J3238">
            <v>0</v>
          </cell>
          <cell r="K3238">
            <v>0</v>
          </cell>
          <cell r="L3238">
            <v>0</v>
          </cell>
          <cell r="M3238">
            <v>0</v>
          </cell>
          <cell r="N3238">
            <v>0</v>
          </cell>
          <cell r="O3238">
            <v>0</v>
          </cell>
          <cell r="P3238">
            <v>0</v>
          </cell>
          <cell r="Q3238">
            <v>0</v>
          </cell>
          <cell r="R3238">
            <v>0</v>
          </cell>
          <cell r="S3238">
            <v>0</v>
          </cell>
          <cell r="T3238">
            <v>0</v>
          </cell>
          <cell r="U3238">
            <v>0</v>
          </cell>
          <cell r="V3238">
            <v>0</v>
          </cell>
          <cell r="W3238">
            <v>0</v>
          </cell>
          <cell r="X3238">
            <v>0</v>
          </cell>
          <cell r="Y3238">
            <v>0</v>
          </cell>
          <cell r="Z3238">
            <v>0</v>
          </cell>
          <cell r="AA3238">
            <v>0</v>
          </cell>
          <cell r="AB3238">
            <v>0</v>
          </cell>
          <cell r="AC3238">
            <v>0</v>
          </cell>
          <cell r="AD3238">
            <v>0</v>
          </cell>
          <cell r="AE3238">
            <v>0</v>
          </cell>
          <cell r="AF3238">
            <v>0</v>
          </cell>
          <cell r="AG3238">
            <v>0</v>
          </cell>
          <cell r="AH3238">
            <v>0</v>
          </cell>
          <cell r="AI3238">
            <v>0</v>
          </cell>
        </row>
        <row r="3239">
          <cell r="C3239" t="str">
            <v>SL1204800</v>
          </cell>
          <cell r="D3239">
            <v>0</v>
          </cell>
          <cell r="E3239">
            <v>0</v>
          </cell>
          <cell r="F3239">
            <v>0</v>
          </cell>
          <cell r="G3239">
            <v>0</v>
          </cell>
          <cell r="J3239">
            <v>0</v>
          </cell>
          <cell r="K3239">
            <v>0</v>
          </cell>
          <cell r="L3239">
            <v>0</v>
          </cell>
          <cell r="M3239">
            <v>0</v>
          </cell>
          <cell r="N3239">
            <v>0</v>
          </cell>
          <cell r="O3239">
            <v>0</v>
          </cell>
          <cell r="P3239">
            <v>0</v>
          </cell>
          <cell r="Q3239">
            <v>0</v>
          </cell>
          <cell r="R3239">
            <v>0</v>
          </cell>
          <cell r="S3239">
            <v>0</v>
          </cell>
          <cell r="T3239">
            <v>0</v>
          </cell>
          <cell r="U3239">
            <v>0</v>
          </cell>
          <cell r="V3239">
            <v>0</v>
          </cell>
          <cell r="W3239">
            <v>0</v>
          </cell>
          <cell r="X3239">
            <v>0</v>
          </cell>
          <cell r="Y3239">
            <v>0</v>
          </cell>
          <cell r="Z3239">
            <v>0</v>
          </cell>
          <cell r="AA3239">
            <v>0</v>
          </cell>
          <cell r="AB3239">
            <v>0</v>
          </cell>
          <cell r="AC3239">
            <v>0</v>
          </cell>
          <cell r="AD3239">
            <v>0</v>
          </cell>
          <cell r="AE3239">
            <v>0</v>
          </cell>
          <cell r="AF3239">
            <v>0</v>
          </cell>
          <cell r="AG3239">
            <v>0</v>
          </cell>
          <cell r="AH3239">
            <v>0</v>
          </cell>
          <cell r="AI3239">
            <v>0</v>
          </cell>
        </row>
        <row r="3240">
          <cell r="C3240" t="str">
            <v>SL1204900</v>
          </cell>
          <cell r="D3240">
            <v>0</v>
          </cell>
          <cell r="E3240">
            <v>0</v>
          </cell>
          <cell r="F3240">
            <v>0</v>
          </cell>
          <cell r="G3240">
            <v>0</v>
          </cell>
          <cell r="J3240">
            <v>0</v>
          </cell>
          <cell r="K3240">
            <v>0</v>
          </cell>
          <cell r="L3240">
            <v>0</v>
          </cell>
          <cell r="M3240">
            <v>0</v>
          </cell>
          <cell r="N3240">
            <v>0</v>
          </cell>
          <cell r="O3240">
            <v>0</v>
          </cell>
          <cell r="P3240">
            <v>0</v>
          </cell>
          <cell r="Q3240">
            <v>0</v>
          </cell>
          <cell r="R3240">
            <v>0</v>
          </cell>
          <cell r="S3240">
            <v>0</v>
          </cell>
          <cell r="T3240">
            <v>0</v>
          </cell>
          <cell r="U3240">
            <v>0</v>
          </cell>
          <cell r="V3240">
            <v>0</v>
          </cell>
          <cell r="W3240">
            <v>0</v>
          </cell>
          <cell r="X3240">
            <v>0</v>
          </cell>
          <cell r="Y3240">
            <v>0</v>
          </cell>
          <cell r="Z3240">
            <v>0</v>
          </cell>
          <cell r="AA3240">
            <v>0</v>
          </cell>
          <cell r="AB3240">
            <v>0</v>
          </cell>
          <cell r="AC3240">
            <v>0</v>
          </cell>
          <cell r="AD3240">
            <v>0</v>
          </cell>
          <cell r="AE3240">
            <v>0</v>
          </cell>
          <cell r="AF3240">
            <v>0</v>
          </cell>
          <cell r="AG3240">
            <v>0</v>
          </cell>
          <cell r="AH3240">
            <v>0</v>
          </cell>
          <cell r="AI3240">
            <v>0</v>
          </cell>
        </row>
        <row r="3241">
          <cell r="C3241" t="str">
            <v>SL1205000</v>
          </cell>
          <cell r="D3241">
            <v>0</v>
          </cell>
          <cell r="E3241">
            <v>0</v>
          </cell>
          <cell r="F3241">
            <v>0</v>
          </cell>
          <cell r="G3241">
            <v>0</v>
          </cell>
          <cell r="J3241">
            <v>0</v>
          </cell>
          <cell r="K3241">
            <v>0</v>
          </cell>
          <cell r="L3241">
            <v>0</v>
          </cell>
          <cell r="M3241">
            <v>0</v>
          </cell>
          <cell r="N3241">
            <v>0</v>
          </cell>
          <cell r="O3241">
            <v>0</v>
          </cell>
          <cell r="P3241">
            <v>0</v>
          </cell>
          <cell r="Q3241">
            <v>0</v>
          </cell>
          <cell r="R3241">
            <v>0</v>
          </cell>
          <cell r="S3241">
            <v>0</v>
          </cell>
          <cell r="T3241">
            <v>0</v>
          </cell>
          <cell r="U3241">
            <v>0</v>
          </cell>
          <cell r="V3241">
            <v>0</v>
          </cell>
          <cell r="W3241">
            <v>0</v>
          </cell>
          <cell r="X3241">
            <v>0</v>
          </cell>
          <cell r="Y3241">
            <v>0</v>
          </cell>
          <cell r="Z3241">
            <v>0</v>
          </cell>
          <cell r="AA3241">
            <v>0</v>
          </cell>
          <cell r="AB3241">
            <v>0</v>
          </cell>
          <cell r="AC3241">
            <v>0</v>
          </cell>
          <cell r="AD3241">
            <v>0</v>
          </cell>
          <cell r="AE3241">
            <v>0</v>
          </cell>
          <cell r="AF3241">
            <v>0</v>
          </cell>
          <cell r="AG3241">
            <v>0</v>
          </cell>
          <cell r="AH3241">
            <v>0</v>
          </cell>
          <cell r="AI3241">
            <v>0</v>
          </cell>
        </row>
        <row r="3242">
          <cell r="C3242" t="str">
            <v>SL1205100</v>
          </cell>
          <cell r="D3242">
            <v>0</v>
          </cell>
          <cell r="E3242">
            <v>0</v>
          </cell>
          <cell r="F3242">
            <v>0</v>
          </cell>
          <cell r="G3242">
            <v>0</v>
          </cell>
          <cell r="J3242">
            <v>0</v>
          </cell>
          <cell r="K3242">
            <v>0</v>
          </cell>
          <cell r="L3242">
            <v>0</v>
          </cell>
          <cell r="M3242">
            <v>0</v>
          </cell>
          <cell r="N3242">
            <v>0</v>
          </cell>
          <cell r="O3242">
            <v>0</v>
          </cell>
          <cell r="P3242">
            <v>0</v>
          </cell>
          <cell r="Q3242">
            <v>0</v>
          </cell>
          <cell r="R3242">
            <v>0</v>
          </cell>
          <cell r="S3242">
            <v>0</v>
          </cell>
          <cell r="T3242">
            <v>0</v>
          </cell>
          <cell r="U3242">
            <v>0</v>
          </cell>
          <cell r="V3242">
            <v>0</v>
          </cell>
          <cell r="W3242">
            <v>0</v>
          </cell>
          <cell r="X3242">
            <v>0</v>
          </cell>
          <cell r="Y3242">
            <v>0</v>
          </cell>
          <cell r="Z3242">
            <v>0</v>
          </cell>
          <cell r="AA3242">
            <v>0</v>
          </cell>
          <cell r="AB3242">
            <v>0</v>
          </cell>
          <cell r="AC3242">
            <v>0</v>
          </cell>
          <cell r="AD3242">
            <v>0</v>
          </cell>
          <cell r="AE3242">
            <v>0</v>
          </cell>
          <cell r="AF3242">
            <v>0</v>
          </cell>
          <cell r="AG3242">
            <v>0</v>
          </cell>
          <cell r="AH3242">
            <v>0</v>
          </cell>
          <cell r="AI3242">
            <v>0</v>
          </cell>
        </row>
        <row r="3243">
          <cell r="C3243" t="str">
            <v>SL1205200</v>
          </cell>
          <cell r="D3243">
            <v>0</v>
          </cell>
          <cell r="E3243">
            <v>0</v>
          </cell>
          <cell r="F3243">
            <v>0</v>
          </cell>
          <cell r="G3243">
            <v>0</v>
          </cell>
          <cell r="J3243">
            <v>0</v>
          </cell>
          <cell r="K3243">
            <v>0</v>
          </cell>
          <cell r="L3243">
            <v>0</v>
          </cell>
          <cell r="M3243">
            <v>0</v>
          </cell>
          <cell r="N3243">
            <v>0</v>
          </cell>
          <cell r="O3243">
            <v>0</v>
          </cell>
          <cell r="P3243">
            <v>0</v>
          </cell>
          <cell r="Q3243">
            <v>0</v>
          </cell>
          <cell r="R3243">
            <v>0</v>
          </cell>
          <cell r="S3243">
            <v>0</v>
          </cell>
          <cell r="T3243">
            <v>0</v>
          </cell>
          <cell r="U3243">
            <v>0</v>
          </cell>
          <cell r="V3243">
            <v>0</v>
          </cell>
          <cell r="W3243">
            <v>0</v>
          </cell>
          <cell r="X3243">
            <v>0</v>
          </cell>
          <cell r="Y3243">
            <v>0</v>
          </cell>
          <cell r="Z3243">
            <v>0</v>
          </cell>
          <cell r="AA3243">
            <v>0</v>
          </cell>
          <cell r="AB3243">
            <v>0</v>
          </cell>
          <cell r="AC3243">
            <v>0</v>
          </cell>
          <cell r="AD3243">
            <v>0</v>
          </cell>
          <cell r="AE3243">
            <v>0</v>
          </cell>
          <cell r="AF3243">
            <v>0</v>
          </cell>
          <cell r="AG3243">
            <v>0</v>
          </cell>
          <cell r="AH3243">
            <v>0</v>
          </cell>
          <cell r="AI3243">
            <v>0</v>
          </cell>
        </row>
        <row r="3244">
          <cell r="C3244" t="str">
            <v>SL1205300</v>
          </cell>
          <cell r="D3244">
            <v>0</v>
          </cell>
          <cell r="E3244">
            <v>0</v>
          </cell>
          <cell r="F3244">
            <v>0</v>
          </cell>
          <cell r="G3244">
            <v>0</v>
          </cell>
          <cell r="J3244">
            <v>0</v>
          </cell>
          <cell r="K3244">
            <v>0</v>
          </cell>
          <cell r="L3244">
            <v>0</v>
          </cell>
          <cell r="M3244">
            <v>0</v>
          </cell>
          <cell r="N3244">
            <v>0</v>
          </cell>
          <cell r="O3244">
            <v>0</v>
          </cell>
          <cell r="P3244">
            <v>0</v>
          </cell>
          <cell r="Q3244">
            <v>0</v>
          </cell>
          <cell r="R3244">
            <v>0</v>
          </cell>
          <cell r="S3244">
            <v>0</v>
          </cell>
          <cell r="T3244">
            <v>0</v>
          </cell>
          <cell r="U3244">
            <v>0</v>
          </cell>
          <cell r="V3244">
            <v>0</v>
          </cell>
          <cell r="W3244">
            <v>0</v>
          </cell>
          <cell r="X3244">
            <v>0</v>
          </cell>
          <cell r="Y3244">
            <v>0</v>
          </cell>
          <cell r="Z3244">
            <v>0</v>
          </cell>
          <cell r="AA3244">
            <v>0</v>
          </cell>
          <cell r="AB3244">
            <v>0</v>
          </cell>
          <cell r="AC3244">
            <v>0</v>
          </cell>
          <cell r="AD3244">
            <v>0</v>
          </cell>
          <cell r="AE3244">
            <v>0</v>
          </cell>
          <cell r="AF3244">
            <v>0</v>
          </cell>
          <cell r="AG3244">
            <v>0</v>
          </cell>
          <cell r="AH3244">
            <v>0</v>
          </cell>
          <cell r="AI3244">
            <v>0</v>
          </cell>
        </row>
        <row r="3245">
          <cell r="C3245" t="str">
            <v>SL1205400</v>
          </cell>
          <cell r="D3245">
            <v>0</v>
          </cell>
          <cell r="E3245">
            <v>0</v>
          </cell>
          <cell r="F3245">
            <v>0</v>
          </cell>
          <cell r="G3245">
            <v>0</v>
          </cell>
          <cell r="J3245">
            <v>0</v>
          </cell>
          <cell r="K3245">
            <v>0</v>
          </cell>
          <cell r="L3245">
            <v>0</v>
          </cell>
          <cell r="M3245">
            <v>0</v>
          </cell>
          <cell r="N3245">
            <v>0</v>
          </cell>
          <cell r="O3245">
            <v>0</v>
          </cell>
          <cell r="P3245">
            <v>0</v>
          </cell>
          <cell r="Q3245">
            <v>0</v>
          </cell>
          <cell r="R3245">
            <v>0</v>
          </cell>
          <cell r="S3245">
            <v>0</v>
          </cell>
          <cell r="T3245">
            <v>0</v>
          </cell>
          <cell r="U3245">
            <v>0</v>
          </cell>
          <cell r="V3245">
            <v>0</v>
          </cell>
          <cell r="W3245">
            <v>0</v>
          </cell>
          <cell r="X3245">
            <v>0</v>
          </cell>
          <cell r="Y3245">
            <v>0</v>
          </cell>
          <cell r="Z3245">
            <v>0</v>
          </cell>
          <cell r="AA3245">
            <v>0</v>
          </cell>
          <cell r="AB3245">
            <v>0</v>
          </cell>
          <cell r="AC3245">
            <v>0</v>
          </cell>
          <cell r="AD3245">
            <v>0</v>
          </cell>
          <cell r="AE3245">
            <v>0</v>
          </cell>
          <cell r="AF3245">
            <v>0</v>
          </cell>
          <cell r="AG3245">
            <v>0</v>
          </cell>
          <cell r="AH3245">
            <v>0</v>
          </cell>
          <cell r="AI3245">
            <v>0</v>
          </cell>
        </row>
        <row r="3246">
          <cell r="C3246" t="str">
            <v>SL1205500</v>
          </cell>
          <cell r="D3246">
            <v>0</v>
          </cell>
          <cell r="E3246">
            <v>0</v>
          </cell>
          <cell r="F3246">
            <v>0</v>
          </cell>
          <cell r="G3246">
            <v>0</v>
          </cell>
          <cell r="J3246">
            <v>0</v>
          </cell>
          <cell r="K3246">
            <v>0</v>
          </cell>
          <cell r="L3246">
            <v>0</v>
          </cell>
          <cell r="M3246">
            <v>0</v>
          </cell>
          <cell r="N3246">
            <v>0</v>
          </cell>
          <cell r="O3246">
            <v>0</v>
          </cell>
          <cell r="P3246">
            <v>0</v>
          </cell>
          <cell r="Q3246">
            <v>0</v>
          </cell>
          <cell r="R3246">
            <v>0</v>
          </cell>
          <cell r="S3246">
            <v>0</v>
          </cell>
          <cell r="T3246">
            <v>0</v>
          </cell>
          <cell r="U3246">
            <v>0</v>
          </cell>
          <cell r="V3246">
            <v>0</v>
          </cell>
          <cell r="W3246">
            <v>0</v>
          </cell>
          <cell r="X3246">
            <v>0</v>
          </cell>
          <cell r="Y3246">
            <v>0</v>
          </cell>
          <cell r="Z3246">
            <v>0</v>
          </cell>
          <cell r="AA3246">
            <v>0</v>
          </cell>
          <cell r="AB3246">
            <v>0</v>
          </cell>
          <cell r="AC3246">
            <v>0</v>
          </cell>
          <cell r="AD3246">
            <v>0</v>
          </cell>
          <cell r="AE3246">
            <v>0</v>
          </cell>
          <cell r="AF3246">
            <v>0</v>
          </cell>
          <cell r="AG3246">
            <v>0</v>
          </cell>
          <cell r="AH3246">
            <v>0</v>
          </cell>
          <cell r="AI3246">
            <v>0</v>
          </cell>
        </row>
        <row r="3247">
          <cell r="C3247" t="str">
            <v>SL1205600</v>
          </cell>
          <cell r="D3247">
            <v>0</v>
          </cell>
          <cell r="E3247">
            <v>0</v>
          </cell>
          <cell r="F3247">
            <v>0</v>
          </cell>
          <cell r="G3247">
            <v>0</v>
          </cell>
          <cell r="J3247">
            <v>0</v>
          </cell>
          <cell r="K3247">
            <v>0</v>
          </cell>
          <cell r="L3247">
            <v>0</v>
          </cell>
          <cell r="M3247">
            <v>0</v>
          </cell>
          <cell r="N3247">
            <v>0</v>
          </cell>
          <cell r="O3247">
            <v>0</v>
          </cell>
          <cell r="P3247">
            <v>0</v>
          </cell>
          <cell r="Q3247">
            <v>0</v>
          </cell>
          <cell r="R3247">
            <v>0</v>
          </cell>
          <cell r="S3247">
            <v>0</v>
          </cell>
          <cell r="T3247">
            <v>0</v>
          </cell>
          <cell r="U3247">
            <v>0</v>
          </cell>
          <cell r="V3247">
            <v>0</v>
          </cell>
          <cell r="W3247">
            <v>0</v>
          </cell>
          <cell r="X3247">
            <v>0</v>
          </cell>
          <cell r="Y3247">
            <v>0</v>
          </cell>
          <cell r="Z3247">
            <v>0</v>
          </cell>
          <cell r="AA3247">
            <v>0</v>
          </cell>
          <cell r="AB3247">
            <v>0</v>
          </cell>
          <cell r="AC3247">
            <v>0</v>
          </cell>
          <cell r="AD3247">
            <v>0</v>
          </cell>
          <cell r="AE3247">
            <v>0</v>
          </cell>
          <cell r="AF3247">
            <v>0</v>
          </cell>
          <cell r="AG3247">
            <v>0</v>
          </cell>
          <cell r="AH3247">
            <v>0</v>
          </cell>
          <cell r="AI3247">
            <v>0</v>
          </cell>
        </row>
        <row r="3248">
          <cell r="C3248" t="str">
            <v>SL1205700</v>
          </cell>
          <cell r="D3248">
            <v>0</v>
          </cell>
          <cell r="E3248">
            <v>0</v>
          </cell>
          <cell r="F3248">
            <v>0</v>
          </cell>
          <cell r="G3248">
            <v>0</v>
          </cell>
          <cell r="J3248">
            <v>0</v>
          </cell>
          <cell r="K3248">
            <v>0</v>
          </cell>
          <cell r="L3248">
            <v>0</v>
          </cell>
          <cell r="M3248">
            <v>0</v>
          </cell>
          <cell r="N3248">
            <v>0</v>
          </cell>
          <cell r="O3248">
            <v>0</v>
          </cell>
          <cell r="P3248">
            <v>0</v>
          </cell>
          <cell r="Q3248">
            <v>0</v>
          </cell>
          <cell r="R3248">
            <v>0</v>
          </cell>
          <cell r="S3248">
            <v>0</v>
          </cell>
          <cell r="T3248">
            <v>0</v>
          </cell>
          <cell r="U3248">
            <v>0</v>
          </cell>
          <cell r="V3248">
            <v>0</v>
          </cell>
          <cell r="W3248">
            <v>0</v>
          </cell>
          <cell r="X3248">
            <v>0</v>
          </cell>
          <cell r="Y3248">
            <v>0</v>
          </cell>
          <cell r="Z3248">
            <v>0</v>
          </cell>
          <cell r="AA3248">
            <v>0</v>
          </cell>
          <cell r="AB3248">
            <v>0</v>
          </cell>
          <cell r="AC3248">
            <v>0</v>
          </cell>
          <cell r="AD3248">
            <v>0</v>
          </cell>
          <cell r="AE3248">
            <v>0</v>
          </cell>
          <cell r="AF3248">
            <v>0</v>
          </cell>
          <cell r="AG3248">
            <v>0</v>
          </cell>
          <cell r="AH3248">
            <v>0</v>
          </cell>
          <cell r="AI3248">
            <v>0</v>
          </cell>
        </row>
        <row r="3249">
          <cell r="C3249" t="str">
            <v>SL1205800</v>
          </cell>
          <cell r="D3249">
            <v>0</v>
          </cell>
          <cell r="E3249">
            <v>0</v>
          </cell>
          <cell r="F3249">
            <v>0</v>
          </cell>
          <cell r="G3249">
            <v>0</v>
          </cell>
          <cell r="J3249">
            <v>0</v>
          </cell>
          <cell r="K3249">
            <v>0</v>
          </cell>
          <cell r="L3249">
            <v>0</v>
          </cell>
          <cell r="M3249">
            <v>0</v>
          </cell>
          <cell r="N3249">
            <v>0</v>
          </cell>
          <cell r="O3249">
            <v>0</v>
          </cell>
          <cell r="P3249">
            <v>0</v>
          </cell>
          <cell r="Q3249">
            <v>0</v>
          </cell>
          <cell r="R3249">
            <v>0</v>
          </cell>
          <cell r="S3249">
            <v>0</v>
          </cell>
          <cell r="T3249">
            <v>0</v>
          </cell>
          <cell r="U3249">
            <v>0</v>
          </cell>
          <cell r="V3249">
            <v>0</v>
          </cell>
          <cell r="W3249">
            <v>0</v>
          </cell>
          <cell r="X3249">
            <v>0</v>
          </cell>
          <cell r="Y3249">
            <v>0</v>
          </cell>
          <cell r="Z3249">
            <v>0</v>
          </cell>
          <cell r="AA3249">
            <v>0</v>
          </cell>
          <cell r="AB3249">
            <v>0</v>
          </cell>
          <cell r="AC3249">
            <v>0</v>
          </cell>
          <cell r="AD3249">
            <v>0</v>
          </cell>
          <cell r="AE3249">
            <v>0</v>
          </cell>
          <cell r="AF3249">
            <v>0</v>
          </cell>
          <cell r="AG3249">
            <v>0</v>
          </cell>
          <cell r="AH3249">
            <v>0</v>
          </cell>
          <cell r="AI3249">
            <v>0</v>
          </cell>
        </row>
        <row r="3250">
          <cell r="C3250" t="str">
            <v>SL1205900</v>
          </cell>
          <cell r="D3250">
            <v>0</v>
          </cell>
          <cell r="E3250">
            <v>0</v>
          </cell>
          <cell r="F3250">
            <v>0</v>
          </cell>
          <cell r="G3250">
            <v>0</v>
          </cell>
          <cell r="J3250">
            <v>0</v>
          </cell>
          <cell r="K3250">
            <v>0</v>
          </cell>
          <cell r="L3250">
            <v>0</v>
          </cell>
          <cell r="M3250">
            <v>0</v>
          </cell>
          <cell r="N3250">
            <v>0</v>
          </cell>
          <cell r="O3250">
            <v>0</v>
          </cell>
          <cell r="P3250">
            <v>0</v>
          </cell>
          <cell r="Q3250">
            <v>0</v>
          </cell>
          <cell r="R3250">
            <v>0</v>
          </cell>
          <cell r="S3250">
            <v>0</v>
          </cell>
          <cell r="T3250">
            <v>0</v>
          </cell>
          <cell r="U3250">
            <v>0</v>
          </cell>
          <cell r="V3250">
            <v>0</v>
          </cell>
          <cell r="W3250">
            <v>0</v>
          </cell>
          <cell r="X3250">
            <v>0</v>
          </cell>
          <cell r="Y3250">
            <v>0</v>
          </cell>
          <cell r="Z3250">
            <v>0</v>
          </cell>
          <cell r="AA3250">
            <v>0</v>
          </cell>
          <cell r="AB3250">
            <v>0</v>
          </cell>
          <cell r="AC3250">
            <v>0</v>
          </cell>
          <cell r="AD3250">
            <v>0</v>
          </cell>
          <cell r="AE3250">
            <v>0</v>
          </cell>
          <cell r="AF3250">
            <v>0</v>
          </cell>
          <cell r="AG3250">
            <v>0</v>
          </cell>
          <cell r="AH3250">
            <v>0</v>
          </cell>
          <cell r="AI3250">
            <v>0</v>
          </cell>
        </row>
        <row r="3251">
          <cell r="C3251" t="str">
            <v>SL1206000</v>
          </cell>
          <cell r="D3251">
            <v>0</v>
          </cell>
          <cell r="E3251">
            <v>0</v>
          </cell>
          <cell r="F3251">
            <v>0</v>
          </cell>
          <cell r="G3251">
            <v>0</v>
          </cell>
          <cell r="J3251">
            <v>0</v>
          </cell>
          <cell r="K3251">
            <v>0</v>
          </cell>
          <cell r="L3251">
            <v>0</v>
          </cell>
          <cell r="M3251">
            <v>0</v>
          </cell>
          <cell r="N3251">
            <v>0</v>
          </cell>
          <cell r="O3251">
            <v>0</v>
          </cell>
          <cell r="P3251">
            <v>0</v>
          </cell>
          <cell r="Q3251">
            <v>0</v>
          </cell>
          <cell r="R3251">
            <v>0</v>
          </cell>
          <cell r="S3251">
            <v>0</v>
          </cell>
          <cell r="T3251">
            <v>0</v>
          </cell>
          <cell r="U3251">
            <v>0</v>
          </cell>
          <cell r="V3251">
            <v>0</v>
          </cell>
          <cell r="W3251">
            <v>0</v>
          </cell>
          <cell r="X3251">
            <v>0</v>
          </cell>
          <cell r="Y3251">
            <v>0</v>
          </cell>
          <cell r="Z3251">
            <v>0</v>
          </cell>
          <cell r="AA3251">
            <v>0</v>
          </cell>
          <cell r="AB3251">
            <v>0</v>
          </cell>
          <cell r="AC3251">
            <v>0</v>
          </cell>
          <cell r="AD3251">
            <v>0</v>
          </cell>
          <cell r="AE3251">
            <v>0</v>
          </cell>
          <cell r="AF3251">
            <v>0</v>
          </cell>
          <cell r="AG3251">
            <v>0</v>
          </cell>
          <cell r="AH3251">
            <v>0</v>
          </cell>
          <cell r="AI3251">
            <v>0</v>
          </cell>
        </row>
        <row r="3252">
          <cell r="C3252" t="str">
            <v>SL1206100</v>
          </cell>
          <cell r="D3252">
            <v>0</v>
          </cell>
          <cell r="E3252">
            <v>0</v>
          </cell>
          <cell r="F3252">
            <v>0</v>
          </cell>
          <cell r="G3252">
            <v>0</v>
          </cell>
          <cell r="J3252">
            <v>0</v>
          </cell>
          <cell r="K3252">
            <v>0</v>
          </cell>
          <cell r="L3252">
            <v>0</v>
          </cell>
          <cell r="M3252">
            <v>0</v>
          </cell>
          <cell r="N3252">
            <v>0</v>
          </cell>
          <cell r="O3252">
            <v>0</v>
          </cell>
          <cell r="P3252">
            <v>0</v>
          </cell>
          <cell r="Q3252">
            <v>0</v>
          </cell>
          <cell r="R3252">
            <v>0</v>
          </cell>
          <cell r="S3252">
            <v>0</v>
          </cell>
          <cell r="T3252">
            <v>0</v>
          </cell>
          <cell r="U3252">
            <v>0</v>
          </cell>
          <cell r="V3252">
            <v>0</v>
          </cell>
          <cell r="W3252">
            <v>0</v>
          </cell>
          <cell r="X3252">
            <v>0</v>
          </cell>
          <cell r="Y3252">
            <v>0</v>
          </cell>
          <cell r="Z3252">
            <v>0</v>
          </cell>
          <cell r="AA3252">
            <v>0</v>
          </cell>
          <cell r="AB3252">
            <v>0</v>
          </cell>
          <cell r="AC3252">
            <v>0</v>
          </cell>
          <cell r="AD3252">
            <v>0</v>
          </cell>
          <cell r="AE3252">
            <v>0</v>
          </cell>
          <cell r="AF3252">
            <v>0</v>
          </cell>
          <cell r="AG3252">
            <v>0</v>
          </cell>
          <cell r="AH3252">
            <v>0</v>
          </cell>
          <cell r="AI3252">
            <v>0</v>
          </cell>
        </row>
        <row r="3253">
          <cell r="C3253" t="str">
            <v>SL1206200</v>
          </cell>
          <cell r="D3253">
            <v>0</v>
          </cell>
          <cell r="E3253">
            <v>0</v>
          </cell>
          <cell r="F3253">
            <v>0</v>
          </cell>
          <cell r="G3253">
            <v>0</v>
          </cell>
          <cell r="J3253">
            <v>0</v>
          </cell>
          <cell r="K3253">
            <v>0</v>
          </cell>
          <cell r="L3253">
            <v>0</v>
          </cell>
          <cell r="M3253">
            <v>0</v>
          </cell>
          <cell r="N3253">
            <v>0</v>
          </cell>
          <cell r="O3253">
            <v>0</v>
          </cell>
          <cell r="P3253">
            <v>0</v>
          </cell>
          <cell r="Q3253">
            <v>0</v>
          </cell>
          <cell r="R3253">
            <v>0</v>
          </cell>
          <cell r="S3253">
            <v>0</v>
          </cell>
          <cell r="T3253">
            <v>0</v>
          </cell>
          <cell r="U3253">
            <v>0</v>
          </cell>
          <cell r="V3253">
            <v>0</v>
          </cell>
          <cell r="W3253">
            <v>0</v>
          </cell>
          <cell r="X3253">
            <v>0</v>
          </cell>
          <cell r="Y3253">
            <v>0</v>
          </cell>
          <cell r="Z3253">
            <v>0</v>
          </cell>
          <cell r="AA3253">
            <v>0</v>
          </cell>
          <cell r="AB3253">
            <v>0</v>
          </cell>
          <cell r="AC3253">
            <v>0</v>
          </cell>
          <cell r="AD3253">
            <v>0</v>
          </cell>
          <cell r="AE3253">
            <v>0</v>
          </cell>
          <cell r="AF3253">
            <v>0</v>
          </cell>
          <cell r="AG3253">
            <v>0</v>
          </cell>
          <cell r="AH3253">
            <v>0</v>
          </cell>
          <cell r="AI3253">
            <v>0</v>
          </cell>
        </row>
        <row r="3254">
          <cell r="C3254" t="str">
            <v>SL1206300</v>
          </cell>
          <cell r="D3254">
            <v>0</v>
          </cell>
          <cell r="E3254">
            <v>0</v>
          </cell>
          <cell r="F3254">
            <v>0</v>
          </cell>
          <cell r="G3254">
            <v>0</v>
          </cell>
          <cell r="J3254">
            <v>0</v>
          </cell>
          <cell r="K3254">
            <v>0</v>
          </cell>
          <cell r="L3254">
            <v>0</v>
          </cell>
          <cell r="M3254">
            <v>0</v>
          </cell>
          <cell r="N3254">
            <v>0</v>
          </cell>
          <cell r="O3254">
            <v>0</v>
          </cell>
          <cell r="P3254">
            <v>0</v>
          </cell>
          <cell r="Q3254">
            <v>0</v>
          </cell>
          <cell r="R3254">
            <v>0</v>
          </cell>
          <cell r="S3254">
            <v>0</v>
          </cell>
          <cell r="T3254">
            <v>0</v>
          </cell>
          <cell r="U3254">
            <v>0</v>
          </cell>
          <cell r="V3254">
            <v>0</v>
          </cell>
          <cell r="W3254">
            <v>0</v>
          </cell>
          <cell r="X3254">
            <v>0</v>
          </cell>
          <cell r="Y3254">
            <v>0</v>
          </cell>
          <cell r="Z3254">
            <v>0</v>
          </cell>
          <cell r="AA3254">
            <v>0</v>
          </cell>
          <cell r="AB3254">
            <v>0</v>
          </cell>
          <cell r="AC3254">
            <v>0</v>
          </cell>
          <cell r="AD3254">
            <v>0</v>
          </cell>
          <cell r="AE3254">
            <v>0</v>
          </cell>
          <cell r="AF3254">
            <v>0</v>
          </cell>
          <cell r="AG3254">
            <v>0</v>
          </cell>
          <cell r="AH3254">
            <v>0</v>
          </cell>
          <cell r="AI3254">
            <v>0</v>
          </cell>
        </row>
        <row r="3255">
          <cell r="C3255" t="str">
            <v>SL1206400</v>
          </cell>
          <cell r="D3255">
            <v>0</v>
          </cell>
          <cell r="E3255">
            <v>0</v>
          </cell>
          <cell r="F3255">
            <v>0</v>
          </cell>
          <cell r="G3255">
            <v>0</v>
          </cell>
          <cell r="J3255">
            <v>0</v>
          </cell>
          <cell r="K3255">
            <v>0</v>
          </cell>
          <cell r="L3255">
            <v>0</v>
          </cell>
          <cell r="M3255">
            <v>0</v>
          </cell>
          <cell r="N3255">
            <v>0</v>
          </cell>
          <cell r="O3255">
            <v>0</v>
          </cell>
          <cell r="P3255">
            <v>0</v>
          </cell>
          <cell r="Q3255">
            <v>0</v>
          </cell>
          <cell r="R3255">
            <v>0</v>
          </cell>
          <cell r="S3255">
            <v>0</v>
          </cell>
          <cell r="T3255">
            <v>0</v>
          </cell>
          <cell r="U3255">
            <v>0</v>
          </cell>
          <cell r="V3255">
            <v>0</v>
          </cell>
          <cell r="W3255">
            <v>0</v>
          </cell>
          <cell r="X3255">
            <v>0</v>
          </cell>
          <cell r="Y3255">
            <v>0</v>
          </cell>
          <cell r="Z3255">
            <v>0</v>
          </cell>
          <cell r="AA3255">
            <v>0</v>
          </cell>
          <cell r="AB3255">
            <v>0</v>
          </cell>
          <cell r="AC3255">
            <v>0</v>
          </cell>
          <cell r="AD3255">
            <v>0</v>
          </cell>
          <cell r="AE3255">
            <v>0</v>
          </cell>
          <cell r="AF3255">
            <v>0</v>
          </cell>
          <cell r="AG3255">
            <v>0</v>
          </cell>
          <cell r="AH3255">
            <v>0</v>
          </cell>
          <cell r="AI3255">
            <v>0</v>
          </cell>
        </row>
        <row r="3256">
          <cell r="C3256" t="str">
            <v>SL1206500</v>
          </cell>
          <cell r="D3256">
            <v>0</v>
          </cell>
          <cell r="E3256">
            <v>0</v>
          </cell>
          <cell r="F3256">
            <v>0</v>
          </cell>
          <cell r="G3256">
            <v>0</v>
          </cell>
          <cell r="J3256">
            <v>0</v>
          </cell>
          <cell r="K3256">
            <v>0</v>
          </cell>
          <cell r="L3256">
            <v>0</v>
          </cell>
          <cell r="M3256">
            <v>0</v>
          </cell>
          <cell r="N3256">
            <v>0</v>
          </cell>
          <cell r="O3256">
            <v>0</v>
          </cell>
          <cell r="P3256">
            <v>0</v>
          </cell>
          <cell r="Q3256">
            <v>0</v>
          </cell>
          <cell r="R3256">
            <v>0</v>
          </cell>
          <cell r="S3256">
            <v>0</v>
          </cell>
          <cell r="T3256">
            <v>0</v>
          </cell>
          <cell r="U3256">
            <v>0</v>
          </cell>
          <cell r="V3256">
            <v>0</v>
          </cell>
          <cell r="W3256">
            <v>0</v>
          </cell>
          <cell r="X3256">
            <v>0</v>
          </cell>
          <cell r="Y3256">
            <v>0</v>
          </cell>
          <cell r="Z3256">
            <v>0</v>
          </cell>
          <cell r="AA3256">
            <v>0</v>
          </cell>
          <cell r="AB3256">
            <v>0</v>
          </cell>
          <cell r="AC3256">
            <v>0</v>
          </cell>
          <cell r="AD3256">
            <v>0</v>
          </cell>
          <cell r="AE3256">
            <v>0</v>
          </cell>
          <cell r="AF3256">
            <v>0</v>
          </cell>
          <cell r="AG3256">
            <v>0</v>
          </cell>
          <cell r="AH3256">
            <v>0</v>
          </cell>
          <cell r="AI3256">
            <v>0</v>
          </cell>
        </row>
        <row r="3257">
          <cell r="C3257" t="str">
            <v>SL1206600</v>
          </cell>
          <cell r="D3257">
            <v>0</v>
          </cell>
          <cell r="E3257">
            <v>0</v>
          </cell>
          <cell r="F3257">
            <v>0</v>
          </cell>
          <cell r="G3257">
            <v>0</v>
          </cell>
          <cell r="J3257">
            <v>0</v>
          </cell>
          <cell r="K3257">
            <v>0</v>
          </cell>
          <cell r="L3257">
            <v>0</v>
          </cell>
          <cell r="M3257">
            <v>0</v>
          </cell>
          <cell r="N3257">
            <v>0</v>
          </cell>
          <cell r="O3257">
            <v>0</v>
          </cell>
          <cell r="P3257">
            <v>0</v>
          </cell>
          <cell r="Q3257">
            <v>0</v>
          </cell>
          <cell r="R3257">
            <v>0</v>
          </cell>
          <cell r="S3257">
            <v>0</v>
          </cell>
          <cell r="T3257">
            <v>0</v>
          </cell>
          <cell r="U3257">
            <v>0</v>
          </cell>
          <cell r="V3257">
            <v>0</v>
          </cell>
          <cell r="W3257">
            <v>0</v>
          </cell>
          <cell r="X3257">
            <v>0</v>
          </cell>
          <cell r="Y3257">
            <v>0</v>
          </cell>
          <cell r="Z3257">
            <v>0</v>
          </cell>
          <cell r="AA3257">
            <v>0</v>
          </cell>
          <cell r="AB3257">
            <v>0</v>
          </cell>
          <cell r="AC3257">
            <v>0</v>
          </cell>
          <cell r="AD3257">
            <v>0</v>
          </cell>
          <cell r="AE3257">
            <v>0</v>
          </cell>
          <cell r="AF3257">
            <v>0</v>
          </cell>
          <cell r="AG3257">
            <v>0</v>
          </cell>
          <cell r="AH3257">
            <v>0</v>
          </cell>
          <cell r="AI3257">
            <v>0</v>
          </cell>
        </row>
        <row r="3258">
          <cell r="C3258" t="str">
            <v>SL1206700</v>
          </cell>
          <cell r="D3258">
            <v>0</v>
          </cell>
          <cell r="E3258">
            <v>0</v>
          </cell>
          <cell r="F3258">
            <v>0</v>
          </cell>
          <cell r="G3258">
            <v>0</v>
          </cell>
          <cell r="J3258">
            <v>0</v>
          </cell>
          <cell r="K3258">
            <v>0</v>
          </cell>
          <cell r="L3258">
            <v>0</v>
          </cell>
          <cell r="M3258">
            <v>0</v>
          </cell>
          <cell r="N3258">
            <v>0</v>
          </cell>
          <cell r="O3258">
            <v>0</v>
          </cell>
          <cell r="P3258">
            <v>0</v>
          </cell>
          <cell r="Q3258">
            <v>0</v>
          </cell>
          <cell r="R3258">
            <v>0</v>
          </cell>
          <cell r="S3258">
            <v>0</v>
          </cell>
          <cell r="T3258">
            <v>0</v>
          </cell>
          <cell r="U3258">
            <v>0</v>
          </cell>
          <cell r="V3258">
            <v>0</v>
          </cell>
          <cell r="W3258">
            <v>0</v>
          </cell>
          <cell r="X3258">
            <v>0</v>
          </cell>
          <cell r="Y3258">
            <v>0</v>
          </cell>
          <cell r="Z3258">
            <v>0</v>
          </cell>
          <cell r="AA3258">
            <v>0</v>
          </cell>
          <cell r="AB3258">
            <v>0</v>
          </cell>
          <cell r="AC3258">
            <v>0</v>
          </cell>
          <cell r="AD3258">
            <v>0</v>
          </cell>
          <cell r="AE3258">
            <v>0</v>
          </cell>
          <cell r="AF3258">
            <v>0</v>
          </cell>
          <cell r="AG3258">
            <v>0</v>
          </cell>
          <cell r="AH3258">
            <v>0</v>
          </cell>
          <cell r="AI3258">
            <v>0</v>
          </cell>
        </row>
        <row r="3259">
          <cell r="C3259" t="str">
            <v>SL1206800</v>
          </cell>
          <cell r="D3259">
            <v>0</v>
          </cell>
          <cell r="E3259">
            <v>0</v>
          </cell>
          <cell r="F3259">
            <v>0</v>
          </cell>
          <cell r="G3259">
            <v>0</v>
          </cell>
          <cell r="J3259">
            <v>0</v>
          </cell>
          <cell r="K3259">
            <v>0</v>
          </cell>
          <cell r="L3259">
            <v>0</v>
          </cell>
          <cell r="M3259">
            <v>0</v>
          </cell>
          <cell r="N3259">
            <v>0</v>
          </cell>
          <cell r="O3259">
            <v>0</v>
          </cell>
          <cell r="P3259">
            <v>0</v>
          </cell>
          <cell r="Q3259">
            <v>0</v>
          </cell>
          <cell r="R3259">
            <v>0</v>
          </cell>
          <cell r="S3259">
            <v>0</v>
          </cell>
          <cell r="T3259">
            <v>0</v>
          </cell>
          <cell r="U3259">
            <v>0</v>
          </cell>
          <cell r="V3259">
            <v>0</v>
          </cell>
          <cell r="W3259">
            <v>0</v>
          </cell>
          <cell r="X3259">
            <v>0</v>
          </cell>
          <cell r="Y3259">
            <v>0</v>
          </cell>
          <cell r="Z3259">
            <v>0</v>
          </cell>
          <cell r="AA3259">
            <v>0</v>
          </cell>
          <cell r="AB3259">
            <v>0</v>
          </cell>
          <cell r="AC3259">
            <v>0</v>
          </cell>
          <cell r="AD3259">
            <v>0</v>
          </cell>
          <cell r="AE3259">
            <v>0</v>
          </cell>
          <cell r="AF3259">
            <v>0</v>
          </cell>
          <cell r="AG3259">
            <v>0</v>
          </cell>
          <cell r="AH3259">
            <v>0</v>
          </cell>
          <cell r="AI3259">
            <v>0</v>
          </cell>
        </row>
        <row r="3260">
          <cell r="C3260" t="str">
            <v>SL1206900</v>
          </cell>
          <cell r="D3260">
            <v>0</v>
          </cell>
          <cell r="E3260">
            <v>0</v>
          </cell>
          <cell r="F3260">
            <v>0</v>
          </cell>
          <cell r="G3260">
            <v>0</v>
          </cell>
          <cell r="J3260">
            <v>0</v>
          </cell>
          <cell r="K3260">
            <v>0</v>
          </cell>
          <cell r="L3260">
            <v>0</v>
          </cell>
          <cell r="M3260">
            <v>0</v>
          </cell>
          <cell r="N3260">
            <v>0</v>
          </cell>
          <cell r="O3260">
            <v>0</v>
          </cell>
          <cell r="P3260">
            <v>0</v>
          </cell>
          <cell r="Q3260">
            <v>0</v>
          </cell>
          <cell r="R3260">
            <v>0</v>
          </cell>
          <cell r="S3260">
            <v>0</v>
          </cell>
          <cell r="T3260">
            <v>0</v>
          </cell>
          <cell r="U3260">
            <v>0</v>
          </cell>
          <cell r="V3260">
            <v>0</v>
          </cell>
          <cell r="W3260">
            <v>0</v>
          </cell>
          <cell r="X3260">
            <v>0</v>
          </cell>
          <cell r="Y3260">
            <v>0</v>
          </cell>
          <cell r="Z3260">
            <v>0</v>
          </cell>
          <cell r="AA3260">
            <v>0</v>
          </cell>
          <cell r="AB3260">
            <v>0</v>
          </cell>
          <cell r="AC3260">
            <v>0</v>
          </cell>
          <cell r="AD3260">
            <v>0</v>
          </cell>
          <cell r="AE3260">
            <v>0</v>
          </cell>
          <cell r="AF3260">
            <v>0</v>
          </cell>
          <cell r="AG3260">
            <v>0</v>
          </cell>
          <cell r="AH3260">
            <v>0</v>
          </cell>
          <cell r="AI3260">
            <v>0</v>
          </cell>
        </row>
        <row r="3261">
          <cell r="C3261" t="str">
            <v>SL1207000</v>
          </cell>
          <cell r="D3261">
            <v>0</v>
          </cell>
          <cell r="E3261">
            <v>0</v>
          </cell>
          <cell r="F3261">
            <v>0</v>
          </cell>
          <cell r="G3261">
            <v>0</v>
          </cell>
          <cell r="J3261">
            <v>0</v>
          </cell>
          <cell r="K3261">
            <v>0</v>
          </cell>
          <cell r="L3261">
            <v>0</v>
          </cell>
          <cell r="M3261">
            <v>0</v>
          </cell>
          <cell r="N3261">
            <v>0</v>
          </cell>
          <cell r="O3261">
            <v>0</v>
          </cell>
          <cell r="P3261">
            <v>0</v>
          </cell>
          <cell r="Q3261">
            <v>0</v>
          </cell>
          <cell r="R3261">
            <v>0</v>
          </cell>
          <cell r="S3261">
            <v>0</v>
          </cell>
          <cell r="T3261">
            <v>0</v>
          </cell>
          <cell r="U3261">
            <v>0</v>
          </cell>
          <cell r="V3261">
            <v>0</v>
          </cell>
          <cell r="W3261">
            <v>0</v>
          </cell>
          <cell r="X3261">
            <v>0</v>
          </cell>
          <cell r="Y3261">
            <v>0</v>
          </cell>
          <cell r="Z3261">
            <v>0</v>
          </cell>
          <cell r="AA3261">
            <v>0</v>
          </cell>
          <cell r="AB3261">
            <v>0</v>
          </cell>
          <cell r="AC3261">
            <v>0</v>
          </cell>
          <cell r="AD3261">
            <v>0</v>
          </cell>
          <cell r="AE3261">
            <v>0</v>
          </cell>
          <cell r="AF3261">
            <v>0</v>
          </cell>
          <cell r="AG3261">
            <v>0</v>
          </cell>
          <cell r="AH3261">
            <v>0</v>
          </cell>
          <cell r="AI3261">
            <v>0</v>
          </cell>
        </row>
        <row r="3262">
          <cell r="C3262" t="str">
            <v>SL1207100</v>
          </cell>
          <cell r="D3262">
            <v>0</v>
          </cell>
          <cell r="E3262">
            <v>0</v>
          </cell>
          <cell r="F3262">
            <v>0</v>
          </cell>
          <cell r="G3262">
            <v>0</v>
          </cell>
          <cell r="J3262">
            <v>0</v>
          </cell>
          <cell r="K3262">
            <v>0</v>
          </cell>
          <cell r="L3262">
            <v>0</v>
          </cell>
          <cell r="M3262">
            <v>0</v>
          </cell>
          <cell r="N3262">
            <v>0</v>
          </cell>
          <cell r="O3262">
            <v>0</v>
          </cell>
          <cell r="P3262">
            <v>0</v>
          </cell>
          <cell r="Q3262">
            <v>0</v>
          </cell>
          <cell r="R3262">
            <v>0</v>
          </cell>
          <cell r="S3262">
            <v>0</v>
          </cell>
          <cell r="T3262">
            <v>0</v>
          </cell>
          <cell r="U3262">
            <v>0</v>
          </cell>
          <cell r="V3262">
            <v>0</v>
          </cell>
          <cell r="W3262">
            <v>0</v>
          </cell>
          <cell r="X3262">
            <v>0</v>
          </cell>
          <cell r="Y3262">
            <v>0</v>
          </cell>
          <cell r="Z3262">
            <v>0</v>
          </cell>
          <cell r="AA3262">
            <v>0</v>
          </cell>
          <cell r="AB3262">
            <v>0</v>
          </cell>
          <cell r="AC3262">
            <v>0</v>
          </cell>
          <cell r="AD3262">
            <v>0</v>
          </cell>
          <cell r="AE3262">
            <v>0</v>
          </cell>
          <cell r="AF3262">
            <v>0</v>
          </cell>
          <cell r="AG3262">
            <v>0</v>
          </cell>
          <cell r="AH3262">
            <v>0</v>
          </cell>
          <cell r="AI3262">
            <v>0</v>
          </cell>
        </row>
        <row r="3263">
          <cell r="C3263" t="str">
            <v>SL1207200</v>
          </cell>
          <cell r="D3263">
            <v>0</v>
          </cell>
          <cell r="E3263">
            <v>0</v>
          </cell>
          <cell r="F3263">
            <v>0</v>
          </cell>
          <cell r="G3263">
            <v>0</v>
          </cell>
          <cell r="J3263">
            <v>0</v>
          </cell>
          <cell r="K3263">
            <v>0</v>
          </cell>
          <cell r="L3263">
            <v>0</v>
          </cell>
          <cell r="M3263">
            <v>0</v>
          </cell>
          <cell r="N3263">
            <v>0</v>
          </cell>
          <cell r="O3263">
            <v>0</v>
          </cell>
          <cell r="P3263">
            <v>0</v>
          </cell>
          <cell r="Q3263">
            <v>0</v>
          </cell>
          <cell r="R3263">
            <v>0</v>
          </cell>
          <cell r="S3263">
            <v>0</v>
          </cell>
          <cell r="T3263">
            <v>0</v>
          </cell>
          <cell r="U3263">
            <v>0</v>
          </cell>
          <cell r="V3263">
            <v>0</v>
          </cell>
          <cell r="W3263">
            <v>0</v>
          </cell>
          <cell r="X3263">
            <v>0</v>
          </cell>
          <cell r="Y3263">
            <v>0</v>
          </cell>
          <cell r="Z3263">
            <v>0</v>
          </cell>
          <cell r="AA3263">
            <v>0</v>
          </cell>
          <cell r="AB3263">
            <v>0</v>
          </cell>
          <cell r="AC3263">
            <v>0</v>
          </cell>
          <cell r="AD3263">
            <v>0</v>
          </cell>
          <cell r="AE3263">
            <v>0</v>
          </cell>
          <cell r="AF3263">
            <v>0</v>
          </cell>
          <cell r="AG3263">
            <v>0</v>
          </cell>
          <cell r="AH3263">
            <v>0</v>
          </cell>
          <cell r="AI3263">
            <v>0</v>
          </cell>
        </row>
        <row r="3264">
          <cell r="C3264" t="str">
            <v>SL1207300</v>
          </cell>
          <cell r="D3264">
            <v>0</v>
          </cell>
          <cell r="E3264">
            <v>0</v>
          </cell>
          <cell r="F3264">
            <v>0</v>
          </cell>
          <cell r="G3264">
            <v>0</v>
          </cell>
          <cell r="J3264">
            <v>0</v>
          </cell>
          <cell r="K3264">
            <v>0</v>
          </cell>
          <cell r="L3264">
            <v>0</v>
          </cell>
          <cell r="M3264">
            <v>0</v>
          </cell>
          <cell r="N3264">
            <v>0</v>
          </cell>
          <cell r="O3264">
            <v>0</v>
          </cell>
          <cell r="P3264">
            <v>0</v>
          </cell>
          <cell r="Q3264">
            <v>0</v>
          </cell>
          <cell r="R3264">
            <v>0</v>
          </cell>
          <cell r="S3264">
            <v>0</v>
          </cell>
          <cell r="T3264">
            <v>0</v>
          </cell>
          <cell r="U3264">
            <v>0</v>
          </cell>
          <cell r="V3264">
            <v>0</v>
          </cell>
          <cell r="W3264">
            <v>0</v>
          </cell>
          <cell r="X3264">
            <v>0</v>
          </cell>
          <cell r="Y3264">
            <v>0</v>
          </cell>
          <cell r="Z3264">
            <v>0</v>
          </cell>
          <cell r="AA3264">
            <v>0</v>
          </cell>
          <cell r="AB3264">
            <v>0</v>
          </cell>
          <cell r="AC3264">
            <v>0</v>
          </cell>
          <cell r="AD3264">
            <v>0</v>
          </cell>
          <cell r="AE3264">
            <v>0</v>
          </cell>
          <cell r="AF3264">
            <v>0</v>
          </cell>
          <cell r="AG3264">
            <v>0</v>
          </cell>
          <cell r="AH3264">
            <v>0</v>
          </cell>
          <cell r="AI3264">
            <v>0</v>
          </cell>
        </row>
        <row r="3265">
          <cell r="C3265" t="str">
            <v>SL1207400</v>
          </cell>
          <cell r="D3265">
            <v>0</v>
          </cell>
          <cell r="E3265">
            <v>0</v>
          </cell>
          <cell r="F3265">
            <v>0</v>
          </cell>
          <cell r="G3265">
            <v>0</v>
          </cell>
          <cell r="J3265">
            <v>0</v>
          </cell>
          <cell r="K3265">
            <v>0</v>
          </cell>
          <cell r="L3265">
            <v>0</v>
          </cell>
          <cell r="M3265">
            <v>0</v>
          </cell>
          <cell r="N3265">
            <v>0</v>
          </cell>
          <cell r="O3265">
            <v>0</v>
          </cell>
          <cell r="P3265">
            <v>0</v>
          </cell>
          <cell r="Q3265">
            <v>0</v>
          </cell>
          <cell r="R3265">
            <v>0</v>
          </cell>
          <cell r="S3265">
            <v>0</v>
          </cell>
          <cell r="T3265">
            <v>0</v>
          </cell>
          <cell r="U3265">
            <v>0</v>
          </cell>
          <cell r="V3265">
            <v>0</v>
          </cell>
          <cell r="W3265">
            <v>0</v>
          </cell>
          <cell r="X3265">
            <v>0</v>
          </cell>
          <cell r="Y3265">
            <v>0</v>
          </cell>
          <cell r="Z3265">
            <v>0</v>
          </cell>
          <cell r="AA3265">
            <v>0</v>
          </cell>
          <cell r="AB3265">
            <v>0</v>
          </cell>
          <cell r="AC3265">
            <v>0</v>
          </cell>
          <cell r="AD3265">
            <v>0</v>
          </cell>
          <cell r="AE3265">
            <v>0</v>
          </cell>
          <cell r="AF3265">
            <v>0</v>
          </cell>
          <cell r="AG3265">
            <v>0</v>
          </cell>
          <cell r="AH3265">
            <v>0</v>
          </cell>
          <cell r="AI3265">
            <v>0</v>
          </cell>
        </row>
        <row r="3266">
          <cell r="C3266" t="str">
            <v>SL1207500</v>
          </cell>
          <cell r="D3266">
            <v>0</v>
          </cell>
          <cell r="E3266">
            <v>0</v>
          </cell>
          <cell r="F3266">
            <v>0</v>
          </cell>
          <cell r="G3266">
            <v>0</v>
          </cell>
          <cell r="J3266">
            <v>0</v>
          </cell>
          <cell r="K3266">
            <v>0</v>
          </cell>
          <cell r="L3266">
            <v>0</v>
          </cell>
          <cell r="M3266">
            <v>0</v>
          </cell>
          <cell r="N3266">
            <v>0</v>
          </cell>
          <cell r="O3266">
            <v>0</v>
          </cell>
          <cell r="P3266">
            <v>0</v>
          </cell>
          <cell r="Q3266">
            <v>0</v>
          </cell>
          <cell r="R3266">
            <v>0</v>
          </cell>
          <cell r="S3266">
            <v>0</v>
          </cell>
          <cell r="T3266">
            <v>0</v>
          </cell>
          <cell r="U3266">
            <v>0</v>
          </cell>
          <cell r="V3266">
            <v>0</v>
          </cell>
          <cell r="W3266">
            <v>0</v>
          </cell>
          <cell r="X3266">
            <v>0</v>
          </cell>
          <cell r="Y3266">
            <v>0</v>
          </cell>
          <cell r="Z3266">
            <v>0</v>
          </cell>
          <cell r="AA3266">
            <v>0</v>
          </cell>
          <cell r="AB3266">
            <v>0</v>
          </cell>
          <cell r="AC3266">
            <v>0</v>
          </cell>
          <cell r="AD3266">
            <v>0</v>
          </cell>
          <cell r="AE3266">
            <v>0</v>
          </cell>
          <cell r="AF3266">
            <v>0</v>
          </cell>
          <cell r="AG3266">
            <v>0</v>
          </cell>
          <cell r="AH3266">
            <v>0</v>
          </cell>
          <cell r="AI3266">
            <v>0</v>
          </cell>
        </row>
        <row r="3267">
          <cell r="C3267" t="str">
            <v>SL1207600</v>
          </cell>
          <cell r="D3267">
            <v>0</v>
          </cell>
          <cell r="E3267">
            <v>0</v>
          </cell>
          <cell r="F3267">
            <v>0</v>
          </cell>
          <cell r="G3267">
            <v>0</v>
          </cell>
          <cell r="J3267">
            <v>0</v>
          </cell>
          <cell r="K3267">
            <v>0</v>
          </cell>
          <cell r="L3267">
            <v>0</v>
          </cell>
          <cell r="M3267">
            <v>0</v>
          </cell>
          <cell r="N3267">
            <v>0</v>
          </cell>
          <cell r="O3267">
            <v>0</v>
          </cell>
          <cell r="P3267">
            <v>0</v>
          </cell>
          <cell r="Q3267">
            <v>0</v>
          </cell>
          <cell r="R3267">
            <v>0</v>
          </cell>
          <cell r="S3267">
            <v>0</v>
          </cell>
          <cell r="T3267">
            <v>0</v>
          </cell>
          <cell r="U3267">
            <v>0</v>
          </cell>
          <cell r="V3267">
            <v>0</v>
          </cell>
          <cell r="W3267">
            <v>0</v>
          </cell>
          <cell r="X3267">
            <v>0</v>
          </cell>
          <cell r="Y3267">
            <v>0</v>
          </cell>
          <cell r="Z3267">
            <v>0</v>
          </cell>
          <cell r="AA3267">
            <v>0</v>
          </cell>
          <cell r="AB3267">
            <v>0</v>
          </cell>
          <cell r="AC3267">
            <v>0</v>
          </cell>
          <cell r="AD3267">
            <v>0</v>
          </cell>
          <cell r="AE3267">
            <v>0</v>
          </cell>
          <cell r="AF3267">
            <v>0</v>
          </cell>
          <cell r="AG3267">
            <v>0</v>
          </cell>
          <cell r="AH3267">
            <v>0</v>
          </cell>
          <cell r="AI3267">
            <v>0</v>
          </cell>
        </row>
        <row r="3268">
          <cell r="C3268" t="str">
            <v>SL1207700</v>
          </cell>
          <cell r="D3268">
            <v>0</v>
          </cell>
          <cell r="E3268">
            <v>0</v>
          </cell>
          <cell r="F3268">
            <v>0</v>
          </cell>
          <cell r="G3268">
            <v>0</v>
          </cell>
          <cell r="J3268">
            <v>0</v>
          </cell>
          <cell r="K3268">
            <v>0</v>
          </cell>
          <cell r="L3268">
            <v>0</v>
          </cell>
          <cell r="M3268">
            <v>0</v>
          </cell>
          <cell r="N3268">
            <v>0</v>
          </cell>
          <cell r="O3268">
            <v>0</v>
          </cell>
          <cell r="P3268">
            <v>0</v>
          </cell>
          <cell r="Q3268">
            <v>0</v>
          </cell>
          <cell r="R3268">
            <v>0</v>
          </cell>
          <cell r="S3268">
            <v>0</v>
          </cell>
          <cell r="T3268">
            <v>0</v>
          </cell>
          <cell r="U3268">
            <v>0</v>
          </cell>
          <cell r="V3268">
            <v>0</v>
          </cell>
          <cell r="W3268">
            <v>0</v>
          </cell>
          <cell r="X3268">
            <v>0</v>
          </cell>
          <cell r="Y3268">
            <v>0</v>
          </cell>
          <cell r="Z3268">
            <v>0</v>
          </cell>
          <cell r="AA3268">
            <v>0</v>
          </cell>
          <cell r="AB3268">
            <v>0</v>
          </cell>
          <cell r="AC3268">
            <v>0</v>
          </cell>
          <cell r="AD3268">
            <v>0</v>
          </cell>
          <cell r="AE3268">
            <v>0</v>
          </cell>
          <cell r="AF3268">
            <v>0</v>
          </cell>
          <cell r="AG3268">
            <v>0</v>
          </cell>
          <cell r="AH3268">
            <v>0</v>
          </cell>
          <cell r="AI3268">
            <v>0</v>
          </cell>
        </row>
        <row r="3269">
          <cell r="C3269" t="str">
            <v>SL1207800</v>
          </cell>
          <cell r="D3269">
            <v>0</v>
          </cell>
          <cell r="E3269">
            <v>0</v>
          </cell>
          <cell r="F3269">
            <v>0</v>
          </cell>
          <cell r="G3269">
            <v>0</v>
          </cell>
          <cell r="J3269">
            <v>0</v>
          </cell>
          <cell r="K3269">
            <v>0</v>
          </cell>
          <cell r="L3269">
            <v>0</v>
          </cell>
          <cell r="M3269">
            <v>0</v>
          </cell>
          <cell r="N3269">
            <v>0</v>
          </cell>
          <cell r="O3269">
            <v>0</v>
          </cell>
          <cell r="P3269">
            <v>0</v>
          </cell>
          <cell r="Q3269">
            <v>0</v>
          </cell>
          <cell r="R3269">
            <v>0</v>
          </cell>
          <cell r="S3269">
            <v>0</v>
          </cell>
          <cell r="T3269">
            <v>0</v>
          </cell>
          <cell r="U3269">
            <v>0</v>
          </cell>
          <cell r="V3269">
            <v>0</v>
          </cell>
          <cell r="W3269">
            <v>0</v>
          </cell>
          <cell r="X3269">
            <v>0</v>
          </cell>
          <cell r="Y3269">
            <v>0</v>
          </cell>
          <cell r="Z3269">
            <v>0</v>
          </cell>
          <cell r="AA3269">
            <v>0</v>
          </cell>
          <cell r="AB3269">
            <v>0</v>
          </cell>
          <cell r="AC3269">
            <v>0</v>
          </cell>
          <cell r="AD3269">
            <v>0</v>
          </cell>
          <cell r="AE3269">
            <v>0</v>
          </cell>
          <cell r="AF3269">
            <v>0</v>
          </cell>
          <cell r="AG3269">
            <v>0</v>
          </cell>
          <cell r="AH3269">
            <v>0</v>
          </cell>
          <cell r="AI3269">
            <v>0</v>
          </cell>
        </row>
        <row r="3270">
          <cell r="C3270" t="str">
            <v>SL1207900</v>
          </cell>
          <cell r="D3270">
            <v>0</v>
          </cell>
          <cell r="E3270">
            <v>0</v>
          </cell>
          <cell r="F3270">
            <v>0</v>
          </cell>
          <cell r="G3270">
            <v>0</v>
          </cell>
          <cell r="J3270">
            <v>0</v>
          </cell>
          <cell r="K3270">
            <v>0</v>
          </cell>
          <cell r="L3270">
            <v>0</v>
          </cell>
          <cell r="M3270">
            <v>0</v>
          </cell>
          <cell r="N3270">
            <v>0</v>
          </cell>
          <cell r="O3270">
            <v>0</v>
          </cell>
          <cell r="P3270">
            <v>0</v>
          </cell>
          <cell r="Q3270">
            <v>0</v>
          </cell>
          <cell r="R3270">
            <v>0</v>
          </cell>
          <cell r="S3270">
            <v>0</v>
          </cell>
          <cell r="T3270">
            <v>0</v>
          </cell>
          <cell r="U3270">
            <v>0</v>
          </cell>
          <cell r="V3270">
            <v>0</v>
          </cell>
          <cell r="W3270">
            <v>0</v>
          </cell>
          <cell r="X3270">
            <v>0</v>
          </cell>
          <cell r="Y3270">
            <v>0</v>
          </cell>
          <cell r="Z3270">
            <v>0</v>
          </cell>
          <cell r="AA3270">
            <v>0</v>
          </cell>
          <cell r="AB3270">
            <v>0</v>
          </cell>
          <cell r="AC3270">
            <v>0</v>
          </cell>
          <cell r="AD3270">
            <v>0</v>
          </cell>
          <cell r="AE3270">
            <v>0</v>
          </cell>
          <cell r="AF3270">
            <v>0</v>
          </cell>
          <cell r="AG3270">
            <v>0</v>
          </cell>
          <cell r="AH3270">
            <v>0</v>
          </cell>
          <cell r="AI3270">
            <v>0</v>
          </cell>
        </row>
        <row r="3271">
          <cell r="C3271" t="str">
            <v>SL1208000</v>
          </cell>
          <cell r="D3271">
            <v>0</v>
          </cell>
          <cell r="E3271">
            <v>0</v>
          </cell>
          <cell r="F3271">
            <v>0</v>
          </cell>
          <cell r="G3271">
            <v>0</v>
          </cell>
          <cell r="J3271">
            <v>0</v>
          </cell>
          <cell r="K3271">
            <v>0</v>
          </cell>
          <cell r="L3271">
            <v>0</v>
          </cell>
          <cell r="M3271">
            <v>0</v>
          </cell>
          <cell r="N3271">
            <v>0</v>
          </cell>
          <cell r="O3271">
            <v>0</v>
          </cell>
          <cell r="P3271">
            <v>0</v>
          </cell>
          <cell r="Q3271">
            <v>0</v>
          </cell>
          <cell r="R3271">
            <v>0</v>
          </cell>
          <cell r="S3271">
            <v>0</v>
          </cell>
          <cell r="T3271">
            <v>0</v>
          </cell>
          <cell r="U3271">
            <v>0</v>
          </cell>
          <cell r="V3271">
            <v>0</v>
          </cell>
          <cell r="W3271">
            <v>0</v>
          </cell>
          <cell r="X3271">
            <v>0</v>
          </cell>
          <cell r="Y3271">
            <v>0</v>
          </cell>
          <cell r="Z3271">
            <v>0</v>
          </cell>
          <cell r="AA3271">
            <v>0</v>
          </cell>
          <cell r="AB3271">
            <v>0</v>
          </cell>
          <cell r="AC3271">
            <v>0</v>
          </cell>
          <cell r="AD3271">
            <v>0</v>
          </cell>
          <cell r="AE3271">
            <v>0</v>
          </cell>
          <cell r="AF3271">
            <v>0</v>
          </cell>
          <cell r="AG3271">
            <v>0</v>
          </cell>
          <cell r="AH3271">
            <v>0</v>
          </cell>
          <cell r="AI3271">
            <v>0</v>
          </cell>
        </row>
        <row r="3272">
          <cell r="C3272" t="str">
            <v>SL1208100</v>
          </cell>
          <cell r="D3272">
            <v>0</v>
          </cell>
          <cell r="E3272">
            <v>0</v>
          </cell>
          <cell r="F3272">
            <v>0</v>
          </cell>
          <cell r="G3272">
            <v>0</v>
          </cell>
          <cell r="J3272">
            <v>0</v>
          </cell>
          <cell r="K3272">
            <v>0</v>
          </cell>
          <cell r="L3272">
            <v>0</v>
          </cell>
          <cell r="M3272">
            <v>0</v>
          </cell>
          <cell r="N3272">
            <v>0</v>
          </cell>
          <cell r="O3272">
            <v>0</v>
          </cell>
          <cell r="P3272">
            <v>0</v>
          </cell>
          <cell r="Q3272">
            <v>0</v>
          </cell>
          <cell r="R3272">
            <v>0</v>
          </cell>
          <cell r="S3272">
            <v>0</v>
          </cell>
          <cell r="T3272">
            <v>0</v>
          </cell>
          <cell r="U3272">
            <v>0</v>
          </cell>
          <cell r="V3272">
            <v>0</v>
          </cell>
          <cell r="W3272">
            <v>0</v>
          </cell>
          <cell r="X3272">
            <v>0</v>
          </cell>
          <cell r="Y3272">
            <v>0</v>
          </cell>
          <cell r="Z3272">
            <v>0</v>
          </cell>
          <cell r="AA3272">
            <v>0</v>
          </cell>
          <cell r="AB3272">
            <v>0</v>
          </cell>
          <cell r="AC3272">
            <v>0</v>
          </cell>
          <cell r="AD3272">
            <v>0</v>
          </cell>
          <cell r="AE3272">
            <v>0</v>
          </cell>
          <cell r="AF3272">
            <v>0</v>
          </cell>
          <cell r="AG3272">
            <v>0</v>
          </cell>
          <cell r="AH3272">
            <v>0</v>
          </cell>
          <cell r="AI3272">
            <v>0</v>
          </cell>
        </row>
        <row r="3273">
          <cell r="C3273" t="str">
            <v>SL1208200</v>
          </cell>
          <cell r="D3273">
            <v>0</v>
          </cell>
          <cell r="E3273">
            <v>0</v>
          </cell>
          <cell r="F3273">
            <v>0</v>
          </cell>
          <cell r="G3273">
            <v>0</v>
          </cell>
          <cell r="J3273">
            <v>0</v>
          </cell>
          <cell r="K3273">
            <v>0</v>
          </cell>
          <cell r="L3273">
            <v>0</v>
          </cell>
          <cell r="M3273">
            <v>0</v>
          </cell>
          <cell r="N3273">
            <v>0</v>
          </cell>
          <cell r="O3273">
            <v>0</v>
          </cell>
          <cell r="P3273">
            <v>0</v>
          </cell>
          <cell r="Q3273">
            <v>0</v>
          </cell>
          <cell r="R3273">
            <v>0</v>
          </cell>
          <cell r="S3273">
            <v>0</v>
          </cell>
          <cell r="T3273">
            <v>0</v>
          </cell>
          <cell r="U3273">
            <v>0</v>
          </cell>
          <cell r="V3273">
            <v>0</v>
          </cell>
          <cell r="W3273">
            <v>0</v>
          </cell>
          <cell r="X3273">
            <v>0</v>
          </cell>
          <cell r="Y3273">
            <v>0</v>
          </cell>
          <cell r="Z3273">
            <v>0</v>
          </cell>
          <cell r="AA3273">
            <v>0</v>
          </cell>
          <cell r="AB3273">
            <v>0</v>
          </cell>
          <cell r="AC3273">
            <v>0</v>
          </cell>
          <cell r="AD3273">
            <v>0</v>
          </cell>
          <cell r="AE3273">
            <v>0</v>
          </cell>
          <cell r="AF3273">
            <v>0</v>
          </cell>
          <cell r="AG3273">
            <v>0</v>
          </cell>
          <cell r="AH3273">
            <v>0</v>
          </cell>
          <cell r="AI3273">
            <v>0</v>
          </cell>
        </row>
        <row r="3274">
          <cell r="C3274" t="str">
            <v>SL1208300</v>
          </cell>
          <cell r="D3274">
            <v>0</v>
          </cell>
          <cell r="E3274">
            <v>0</v>
          </cell>
          <cell r="F3274">
            <v>0</v>
          </cell>
          <cell r="G3274">
            <v>0</v>
          </cell>
          <cell r="J3274">
            <v>0</v>
          </cell>
          <cell r="K3274">
            <v>0</v>
          </cell>
          <cell r="L3274">
            <v>0</v>
          </cell>
          <cell r="M3274">
            <v>0</v>
          </cell>
          <cell r="N3274">
            <v>0</v>
          </cell>
          <cell r="O3274">
            <v>0</v>
          </cell>
          <cell r="P3274">
            <v>0</v>
          </cell>
          <cell r="Q3274">
            <v>0</v>
          </cell>
          <cell r="R3274">
            <v>0</v>
          </cell>
          <cell r="S3274">
            <v>0</v>
          </cell>
          <cell r="T3274">
            <v>0</v>
          </cell>
          <cell r="U3274">
            <v>0</v>
          </cell>
          <cell r="V3274">
            <v>0</v>
          </cell>
          <cell r="W3274">
            <v>0</v>
          </cell>
          <cell r="X3274">
            <v>0</v>
          </cell>
          <cell r="Y3274">
            <v>0</v>
          </cell>
          <cell r="Z3274">
            <v>0</v>
          </cell>
          <cell r="AA3274">
            <v>0</v>
          </cell>
          <cell r="AB3274">
            <v>0</v>
          </cell>
          <cell r="AC3274">
            <v>0</v>
          </cell>
          <cell r="AD3274">
            <v>0</v>
          </cell>
          <cell r="AE3274">
            <v>0</v>
          </cell>
          <cell r="AF3274">
            <v>0</v>
          </cell>
          <cell r="AG3274">
            <v>0</v>
          </cell>
          <cell r="AH3274">
            <v>0</v>
          </cell>
          <cell r="AI3274">
            <v>0</v>
          </cell>
        </row>
        <row r="3275">
          <cell r="C3275" t="str">
            <v>SL1208400</v>
          </cell>
          <cell r="D3275">
            <v>0</v>
          </cell>
          <cell r="E3275">
            <v>0</v>
          </cell>
          <cell r="F3275">
            <v>0</v>
          </cell>
          <cell r="G3275">
            <v>0</v>
          </cell>
          <cell r="J3275">
            <v>0</v>
          </cell>
          <cell r="K3275">
            <v>0</v>
          </cell>
          <cell r="L3275">
            <v>0</v>
          </cell>
          <cell r="M3275">
            <v>0</v>
          </cell>
          <cell r="N3275">
            <v>0</v>
          </cell>
          <cell r="O3275">
            <v>0</v>
          </cell>
          <cell r="P3275">
            <v>0</v>
          </cell>
          <cell r="Q3275">
            <v>0</v>
          </cell>
          <cell r="R3275">
            <v>0</v>
          </cell>
          <cell r="S3275">
            <v>0</v>
          </cell>
          <cell r="T3275">
            <v>0</v>
          </cell>
          <cell r="U3275">
            <v>0</v>
          </cell>
          <cell r="V3275">
            <v>0</v>
          </cell>
          <cell r="W3275">
            <v>0</v>
          </cell>
          <cell r="X3275">
            <v>0</v>
          </cell>
          <cell r="Y3275">
            <v>0</v>
          </cell>
          <cell r="Z3275">
            <v>0</v>
          </cell>
          <cell r="AA3275">
            <v>0</v>
          </cell>
          <cell r="AB3275">
            <v>0</v>
          </cell>
          <cell r="AC3275">
            <v>0</v>
          </cell>
          <cell r="AD3275">
            <v>0</v>
          </cell>
          <cell r="AE3275">
            <v>0</v>
          </cell>
          <cell r="AF3275">
            <v>0</v>
          </cell>
          <cell r="AG3275">
            <v>0</v>
          </cell>
          <cell r="AH3275">
            <v>0</v>
          </cell>
          <cell r="AI3275">
            <v>0</v>
          </cell>
        </row>
        <row r="3276">
          <cell r="C3276" t="str">
            <v>SL1208500</v>
          </cell>
          <cell r="D3276">
            <v>0</v>
          </cell>
          <cell r="E3276">
            <v>0</v>
          </cell>
          <cell r="F3276">
            <v>0</v>
          </cell>
          <cell r="G3276">
            <v>0</v>
          </cell>
          <cell r="J3276">
            <v>0</v>
          </cell>
          <cell r="K3276">
            <v>0</v>
          </cell>
          <cell r="L3276">
            <v>0</v>
          </cell>
          <cell r="M3276">
            <v>0</v>
          </cell>
          <cell r="N3276">
            <v>0</v>
          </cell>
          <cell r="O3276">
            <v>0</v>
          </cell>
          <cell r="P3276">
            <v>0</v>
          </cell>
          <cell r="Q3276">
            <v>0</v>
          </cell>
          <cell r="R3276">
            <v>0</v>
          </cell>
          <cell r="S3276">
            <v>0</v>
          </cell>
          <cell r="T3276">
            <v>0</v>
          </cell>
          <cell r="U3276">
            <v>0</v>
          </cell>
          <cell r="V3276">
            <v>0</v>
          </cell>
          <cell r="W3276">
            <v>0</v>
          </cell>
          <cell r="X3276">
            <v>0</v>
          </cell>
          <cell r="Y3276">
            <v>0</v>
          </cell>
          <cell r="Z3276">
            <v>0</v>
          </cell>
          <cell r="AA3276">
            <v>0</v>
          </cell>
          <cell r="AB3276">
            <v>0</v>
          </cell>
          <cell r="AC3276">
            <v>0</v>
          </cell>
          <cell r="AD3276">
            <v>0</v>
          </cell>
          <cell r="AE3276">
            <v>0</v>
          </cell>
          <cell r="AF3276">
            <v>0</v>
          </cell>
          <cell r="AG3276">
            <v>0</v>
          </cell>
          <cell r="AH3276">
            <v>0</v>
          </cell>
          <cell r="AI3276">
            <v>0</v>
          </cell>
        </row>
        <row r="3277">
          <cell r="C3277" t="str">
            <v>SL1208600</v>
          </cell>
          <cell r="D3277">
            <v>0</v>
          </cell>
          <cell r="E3277">
            <v>0</v>
          </cell>
          <cell r="F3277">
            <v>0</v>
          </cell>
          <cell r="G3277">
            <v>0</v>
          </cell>
          <cell r="J3277">
            <v>0</v>
          </cell>
          <cell r="K3277">
            <v>0</v>
          </cell>
          <cell r="L3277">
            <v>0</v>
          </cell>
          <cell r="M3277">
            <v>0</v>
          </cell>
          <cell r="N3277">
            <v>0</v>
          </cell>
          <cell r="O3277">
            <v>0</v>
          </cell>
          <cell r="P3277">
            <v>0</v>
          </cell>
          <cell r="Q3277">
            <v>0</v>
          </cell>
          <cell r="R3277">
            <v>0</v>
          </cell>
          <cell r="S3277">
            <v>0</v>
          </cell>
          <cell r="T3277">
            <v>0</v>
          </cell>
          <cell r="U3277">
            <v>0</v>
          </cell>
          <cell r="V3277">
            <v>0</v>
          </cell>
          <cell r="W3277">
            <v>0</v>
          </cell>
          <cell r="X3277">
            <v>0</v>
          </cell>
          <cell r="Y3277">
            <v>0</v>
          </cell>
          <cell r="Z3277">
            <v>0</v>
          </cell>
          <cell r="AA3277">
            <v>0</v>
          </cell>
          <cell r="AB3277">
            <v>0</v>
          </cell>
          <cell r="AC3277">
            <v>0</v>
          </cell>
          <cell r="AD3277">
            <v>0</v>
          </cell>
          <cell r="AE3277">
            <v>0</v>
          </cell>
          <cell r="AF3277">
            <v>0</v>
          </cell>
          <cell r="AG3277">
            <v>0</v>
          </cell>
          <cell r="AH3277">
            <v>0</v>
          </cell>
          <cell r="AI3277">
            <v>0</v>
          </cell>
        </row>
        <row r="3278">
          <cell r="C3278" t="str">
            <v>SL1208700</v>
          </cell>
          <cell r="D3278">
            <v>0</v>
          </cell>
          <cell r="E3278">
            <v>0</v>
          </cell>
          <cell r="F3278">
            <v>0</v>
          </cell>
          <cell r="G3278">
            <v>0</v>
          </cell>
          <cell r="J3278">
            <v>0</v>
          </cell>
          <cell r="K3278">
            <v>0</v>
          </cell>
          <cell r="L3278">
            <v>0</v>
          </cell>
          <cell r="M3278">
            <v>0</v>
          </cell>
          <cell r="N3278">
            <v>0</v>
          </cell>
          <cell r="O3278">
            <v>0</v>
          </cell>
          <cell r="P3278">
            <v>0</v>
          </cell>
          <cell r="Q3278">
            <v>0</v>
          </cell>
          <cell r="R3278">
            <v>0</v>
          </cell>
          <cell r="S3278">
            <v>0</v>
          </cell>
          <cell r="T3278">
            <v>0</v>
          </cell>
          <cell r="U3278">
            <v>0</v>
          </cell>
          <cell r="V3278">
            <v>0</v>
          </cell>
          <cell r="W3278">
            <v>0</v>
          </cell>
          <cell r="X3278">
            <v>0</v>
          </cell>
          <cell r="Y3278">
            <v>0</v>
          </cell>
          <cell r="Z3278">
            <v>0</v>
          </cell>
          <cell r="AA3278">
            <v>0</v>
          </cell>
          <cell r="AB3278">
            <v>0</v>
          </cell>
          <cell r="AC3278">
            <v>0</v>
          </cell>
          <cell r="AD3278">
            <v>0</v>
          </cell>
          <cell r="AE3278">
            <v>0</v>
          </cell>
          <cell r="AF3278">
            <v>0</v>
          </cell>
          <cell r="AG3278">
            <v>0</v>
          </cell>
          <cell r="AH3278">
            <v>0</v>
          </cell>
          <cell r="AI3278">
            <v>0</v>
          </cell>
        </row>
        <row r="3279">
          <cell r="C3279" t="str">
            <v>SL1208800</v>
          </cell>
          <cell r="D3279">
            <v>0</v>
          </cell>
          <cell r="E3279">
            <v>0</v>
          </cell>
          <cell r="F3279">
            <v>0</v>
          </cell>
          <cell r="G3279">
            <v>0</v>
          </cell>
          <cell r="J3279">
            <v>0</v>
          </cell>
          <cell r="K3279">
            <v>0</v>
          </cell>
          <cell r="L3279">
            <v>0</v>
          </cell>
          <cell r="M3279">
            <v>0</v>
          </cell>
          <cell r="N3279">
            <v>0</v>
          </cell>
          <cell r="O3279">
            <v>0</v>
          </cell>
          <cell r="P3279">
            <v>0</v>
          </cell>
          <cell r="Q3279">
            <v>0</v>
          </cell>
          <cell r="R3279">
            <v>0</v>
          </cell>
          <cell r="S3279">
            <v>0</v>
          </cell>
          <cell r="T3279">
            <v>0</v>
          </cell>
          <cell r="U3279">
            <v>0</v>
          </cell>
          <cell r="V3279">
            <v>0</v>
          </cell>
          <cell r="W3279">
            <v>0</v>
          </cell>
          <cell r="X3279">
            <v>0</v>
          </cell>
          <cell r="Y3279">
            <v>0</v>
          </cell>
          <cell r="Z3279">
            <v>0</v>
          </cell>
          <cell r="AA3279">
            <v>0</v>
          </cell>
          <cell r="AB3279">
            <v>0</v>
          </cell>
          <cell r="AC3279">
            <v>0</v>
          </cell>
          <cell r="AD3279">
            <v>0</v>
          </cell>
          <cell r="AE3279">
            <v>0</v>
          </cell>
          <cell r="AF3279">
            <v>0</v>
          </cell>
          <cell r="AG3279">
            <v>0</v>
          </cell>
          <cell r="AH3279">
            <v>0</v>
          </cell>
          <cell r="AI3279">
            <v>0</v>
          </cell>
        </row>
        <row r="3280">
          <cell r="C3280" t="str">
            <v>SL1208900</v>
          </cell>
          <cell r="D3280">
            <v>0</v>
          </cell>
          <cell r="E3280">
            <v>0</v>
          </cell>
          <cell r="F3280">
            <v>0</v>
          </cell>
          <cell r="G3280">
            <v>0</v>
          </cell>
          <cell r="J3280">
            <v>0</v>
          </cell>
          <cell r="K3280">
            <v>0</v>
          </cell>
          <cell r="L3280">
            <v>0</v>
          </cell>
          <cell r="M3280">
            <v>0</v>
          </cell>
          <cell r="N3280">
            <v>0</v>
          </cell>
          <cell r="O3280">
            <v>0</v>
          </cell>
          <cell r="P3280">
            <v>0</v>
          </cell>
          <cell r="Q3280">
            <v>0</v>
          </cell>
          <cell r="R3280">
            <v>0</v>
          </cell>
          <cell r="S3280">
            <v>0</v>
          </cell>
          <cell r="T3280">
            <v>0</v>
          </cell>
          <cell r="U3280">
            <v>0</v>
          </cell>
          <cell r="V3280">
            <v>0</v>
          </cell>
          <cell r="W3280">
            <v>0</v>
          </cell>
          <cell r="X3280">
            <v>0</v>
          </cell>
          <cell r="Y3280">
            <v>0</v>
          </cell>
          <cell r="Z3280">
            <v>0</v>
          </cell>
          <cell r="AA3280">
            <v>0</v>
          </cell>
          <cell r="AB3280">
            <v>0</v>
          </cell>
          <cell r="AC3280">
            <v>0</v>
          </cell>
          <cell r="AD3280">
            <v>0</v>
          </cell>
          <cell r="AE3280">
            <v>0</v>
          </cell>
          <cell r="AF3280">
            <v>0</v>
          </cell>
          <cell r="AG3280">
            <v>0</v>
          </cell>
          <cell r="AH3280">
            <v>0</v>
          </cell>
          <cell r="AI3280">
            <v>0</v>
          </cell>
        </row>
        <row r="3281">
          <cell r="C3281" t="str">
            <v>SL1209000</v>
          </cell>
          <cell r="D3281">
            <v>0</v>
          </cell>
          <cell r="E3281">
            <v>0</v>
          </cell>
          <cell r="F3281">
            <v>0</v>
          </cell>
          <cell r="G3281">
            <v>0</v>
          </cell>
          <cell r="J3281">
            <v>0</v>
          </cell>
          <cell r="K3281">
            <v>0</v>
          </cell>
          <cell r="L3281">
            <v>0</v>
          </cell>
          <cell r="M3281">
            <v>0</v>
          </cell>
          <cell r="N3281">
            <v>0</v>
          </cell>
          <cell r="O3281">
            <v>0</v>
          </cell>
          <cell r="P3281">
            <v>0</v>
          </cell>
          <cell r="Q3281">
            <v>0</v>
          </cell>
          <cell r="R3281">
            <v>0</v>
          </cell>
          <cell r="S3281">
            <v>0</v>
          </cell>
          <cell r="T3281">
            <v>0</v>
          </cell>
          <cell r="U3281">
            <v>0</v>
          </cell>
          <cell r="V3281">
            <v>0</v>
          </cell>
          <cell r="W3281">
            <v>0</v>
          </cell>
          <cell r="X3281">
            <v>0</v>
          </cell>
          <cell r="Y3281">
            <v>0</v>
          </cell>
          <cell r="Z3281">
            <v>0</v>
          </cell>
          <cell r="AA3281">
            <v>0</v>
          </cell>
          <cell r="AB3281">
            <v>0</v>
          </cell>
          <cell r="AC3281">
            <v>0</v>
          </cell>
          <cell r="AD3281">
            <v>0</v>
          </cell>
          <cell r="AE3281">
            <v>0</v>
          </cell>
          <cell r="AF3281">
            <v>0</v>
          </cell>
          <cell r="AG3281">
            <v>0</v>
          </cell>
          <cell r="AH3281">
            <v>0</v>
          </cell>
          <cell r="AI3281">
            <v>0</v>
          </cell>
        </row>
        <row r="3282">
          <cell r="C3282" t="str">
            <v>SL1209100</v>
          </cell>
          <cell r="D3282">
            <v>0</v>
          </cell>
          <cell r="E3282">
            <v>0</v>
          </cell>
          <cell r="F3282">
            <v>0</v>
          </cell>
          <cell r="G3282">
            <v>0</v>
          </cell>
          <cell r="J3282">
            <v>0</v>
          </cell>
          <cell r="K3282">
            <v>0</v>
          </cell>
          <cell r="L3282">
            <v>0</v>
          </cell>
          <cell r="M3282">
            <v>0</v>
          </cell>
          <cell r="N3282">
            <v>0</v>
          </cell>
          <cell r="O3282">
            <v>0</v>
          </cell>
          <cell r="P3282">
            <v>0</v>
          </cell>
          <cell r="Q3282">
            <v>0</v>
          </cell>
          <cell r="R3282">
            <v>0</v>
          </cell>
          <cell r="S3282">
            <v>0</v>
          </cell>
          <cell r="T3282">
            <v>0</v>
          </cell>
          <cell r="U3282">
            <v>0</v>
          </cell>
          <cell r="V3282">
            <v>0</v>
          </cell>
          <cell r="W3282">
            <v>0</v>
          </cell>
          <cell r="X3282">
            <v>0</v>
          </cell>
          <cell r="Y3282">
            <v>0</v>
          </cell>
          <cell r="Z3282">
            <v>0</v>
          </cell>
          <cell r="AA3282">
            <v>0</v>
          </cell>
          <cell r="AB3282">
            <v>0</v>
          </cell>
          <cell r="AC3282">
            <v>0</v>
          </cell>
          <cell r="AD3282">
            <v>0</v>
          </cell>
          <cell r="AE3282">
            <v>0</v>
          </cell>
          <cell r="AF3282">
            <v>0</v>
          </cell>
          <cell r="AG3282">
            <v>0</v>
          </cell>
          <cell r="AH3282">
            <v>0</v>
          </cell>
          <cell r="AI3282">
            <v>0</v>
          </cell>
        </row>
        <row r="3283">
          <cell r="C3283" t="str">
            <v>SL1209200</v>
          </cell>
          <cell r="D3283">
            <v>0</v>
          </cell>
          <cell r="E3283">
            <v>0</v>
          </cell>
          <cell r="F3283">
            <v>0</v>
          </cell>
          <cell r="G3283">
            <v>0</v>
          </cell>
          <cell r="J3283">
            <v>0</v>
          </cell>
          <cell r="K3283">
            <v>0</v>
          </cell>
          <cell r="L3283">
            <v>0</v>
          </cell>
          <cell r="M3283">
            <v>0</v>
          </cell>
          <cell r="N3283">
            <v>0</v>
          </cell>
          <cell r="O3283">
            <v>0</v>
          </cell>
          <cell r="P3283">
            <v>0</v>
          </cell>
          <cell r="Q3283">
            <v>0</v>
          </cell>
          <cell r="R3283">
            <v>0</v>
          </cell>
          <cell r="S3283">
            <v>0</v>
          </cell>
          <cell r="T3283">
            <v>0</v>
          </cell>
          <cell r="U3283">
            <v>0</v>
          </cell>
          <cell r="V3283">
            <v>0</v>
          </cell>
          <cell r="W3283">
            <v>0</v>
          </cell>
          <cell r="X3283">
            <v>0</v>
          </cell>
          <cell r="Y3283">
            <v>0</v>
          </cell>
          <cell r="Z3283">
            <v>0</v>
          </cell>
          <cell r="AA3283">
            <v>0</v>
          </cell>
          <cell r="AB3283">
            <v>0</v>
          </cell>
          <cell r="AC3283">
            <v>0</v>
          </cell>
          <cell r="AD3283">
            <v>0</v>
          </cell>
          <cell r="AE3283">
            <v>0</v>
          </cell>
          <cell r="AF3283">
            <v>0</v>
          </cell>
          <cell r="AG3283">
            <v>0</v>
          </cell>
          <cell r="AH3283">
            <v>0</v>
          </cell>
          <cell r="AI3283">
            <v>0</v>
          </cell>
        </row>
        <row r="3284">
          <cell r="C3284" t="str">
            <v>SL1209300</v>
          </cell>
          <cell r="D3284">
            <v>0</v>
          </cell>
          <cell r="E3284">
            <v>0</v>
          </cell>
          <cell r="F3284">
            <v>0</v>
          </cell>
          <cell r="G3284">
            <v>0</v>
          </cell>
          <cell r="J3284">
            <v>0</v>
          </cell>
          <cell r="K3284">
            <v>0</v>
          </cell>
          <cell r="L3284">
            <v>0</v>
          </cell>
          <cell r="M3284">
            <v>0</v>
          </cell>
          <cell r="N3284">
            <v>0</v>
          </cell>
          <cell r="O3284">
            <v>0</v>
          </cell>
          <cell r="P3284">
            <v>0</v>
          </cell>
          <cell r="Q3284">
            <v>0</v>
          </cell>
          <cell r="R3284">
            <v>0</v>
          </cell>
          <cell r="S3284">
            <v>0</v>
          </cell>
          <cell r="T3284">
            <v>0</v>
          </cell>
          <cell r="U3284">
            <v>0</v>
          </cell>
          <cell r="V3284">
            <v>0</v>
          </cell>
          <cell r="W3284">
            <v>0</v>
          </cell>
          <cell r="X3284">
            <v>0</v>
          </cell>
          <cell r="Y3284">
            <v>0</v>
          </cell>
          <cell r="Z3284">
            <v>0</v>
          </cell>
          <cell r="AA3284">
            <v>0</v>
          </cell>
          <cell r="AB3284">
            <v>0</v>
          </cell>
          <cell r="AC3284">
            <v>0</v>
          </cell>
          <cell r="AD3284">
            <v>0</v>
          </cell>
          <cell r="AE3284">
            <v>0</v>
          </cell>
          <cell r="AF3284">
            <v>0</v>
          </cell>
          <cell r="AG3284">
            <v>0</v>
          </cell>
          <cell r="AH3284">
            <v>0</v>
          </cell>
          <cell r="AI3284">
            <v>0</v>
          </cell>
        </row>
        <row r="3285">
          <cell r="C3285" t="str">
            <v>SL1209400</v>
          </cell>
          <cell r="D3285">
            <v>0</v>
          </cell>
          <cell r="E3285">
            <v>0</v>
          </cell>
          <cell r="F3285">
            <v>0</v>
          </cell>
          <cell r="G3285">
            <v>0</v>
          </cell>
          <cell r="J3285">
            <v>0</v>
          </cell>
          <cell r="K3285">
            <v>0</v>
          </cell>
          <cell r="L3285">
            <v>0</v>
          </cell>
          <cell r="M3285">
            <v>0</v>
          </cell>
          <cell r="N3285">
            <v>0</v>
          </cell>
          <cell r="O3285">
            <v>0</v>
          </cell>
          <cell r="P3285">
            <v>0</v>
          </cell>
          <cell r="Q3285">
            <v>0</v>
          </cell>
          <cell r="R3285">
            <v>0</v>
          </cell>
          <cell r="S3285">
            <v>0</v>
          </cell>
          <cell r="T3285">
            <v>0</v>
          </cell>
          <cell r="U3285">
            <v>0</v>
          </cell>
          <cell r="V3285">
            <v>0</v>
          </cell>
          <cell r="W3285">
            <v>0</v>
          </cell>
          <cell r="X3285">
            <v>0</v>
          </cell>
          <cell r="Y3285">
            <v>0</v>
          </cell>
          <cell r="Z3285">
            <v>0</v>
          </cell>
          <cell r="AA3285">
            <v>0</v>
          </cell>
          <cell r="AB3285">
            <v>0</v>
          </cell>
          <cell r="AC3285">
            <v>0</v>
          </cell>
          <cell r="AD3285">
            <v>0</v>
          </cell>
          <cell r="AE3285">
            <v>0</v>
          </cell>
          <cell r="AF3285">
            <v>0</v>
          </cell>
          <cell r="AG3285">
            <v>0</v>
          </cell>
          <cell r="AH3285">
            <v>0</v>
          </cell>
          <cell r="AI3285">
            <v>0</v>
          </cell>
        </row>
        <row r="3286">
          <cell r="C3286" t="str">
            <v>SL1209500</v>
          </cell>
          <cell r="D3286">
            <v>0</v>
          </cell>
          <cell r="E3286">
            <v>0</v>
          </cell>
          <cell r="F3286">
            <v>0</v>
          </cell>
          <cell r="G3286">
            <v>0</v>
          </cell>
          <cell r="J3286">
            <v>0</v>
          </cell>
          <cell r="K3286">
            <v>0</v>
          </cell>
          <cell r="L3286">
            <v>0</v>
          </cell>
          <cell r="M3286">
            <v>0</v>
          </cell>
          <cell r="N3286">
            <v>0</v>
          </cell>
          <cell r="O3286">
            <v>0</v>
          </cell>
          <cell r="P3286">
            <v>0</v>
          </cell>
          <cell r="Q3286">
            <v>0</v>
          </cell>
          <cell r="R3286">
            <v>0</v>
          </cell>
          <cell r="S3286">
            <v>0</v>
          </cell>
          <cell r="T3286">
            <v>0</v>
          </cell>
          <cell r="U3286">
            <v>0</v>
          </cell>
          <cell r="V3286">
            <v>0</v>
          </cell>
          <cell r="W3286">
            <v>0</v>
          </cell>
          <cell r="X3286">
            <v>0</v>
          </cell>
          <cell r="Y3286">
            <v>0</v>
          </cell>
          <cell r="Z3286">
            <v>0</v>
          </cell>
          <cell r="AA3286">
            <v>0</v>
          </cell>
          <cell r="AB3286">
            <v>0</v>
          </cell>
          <cell r="AC3286">
            <v>0</v>
          </cell>
          <cell r="AD3286">
            <v>0</v>
          </cell>
          <cell r="AE3286">
            <v>0</v>
          </cell>
          <cell r="AF3286">
            <v>0</v>
          </cell>
          <cell r="AG3286">
            <v>0</v>
          </cell>
          <cell r="AH3286">
            <v>0</v>
          </cell>
          <cell r="AI3286">
            <v>0</v>
          </cell>
        </row>
        <row r="3287">
          <cell r="C3287" t="str">
            <v>SL1209600</v>
          </cell>
          <cell r="D3287">
            <v>0</v>
          </cell>
          <cell r="E3287">
            <v>0</v>
          </cell>
          <cell r="F3287">
            <v>0</v>
          </cell>
          <cell r="G3287">
            <v>0</v>
          </cell>
          <cell r="J3287">
            <v>0</v>
          </cell>
          <cell r="K3287">
            <v>0</v>
          </cell>
          <cell r="L3287">
            <v>0</v>
          </cell>
          <cell r="M3287">
            <v>0</v>
          </cell>
          <cell r="N3287">
            <v>0</v>
          </cell>
          <cell r="O3287">
            <v>0</v>
          </cell>
          <cell r="P3287">
            <v>0</v>
          </cell>
          <cell r="Q3287">
            <v>0</v>
          </cell>
          <cell r="R3287">
            <v>0</v>
          </cell>
          <cell r="S3287">
            <v>0</v>
          </cell>
          <cell r="T3287">
            <v>0</v>
          </cell>
          <cell r="U3287">
            <v>0</v>
          </cell>
          <cell r="V3287">
            <v>0</v>
          </cell>
          <cell r="W3287">
            <v>0</v>
          </cell>
          <cell r="X3287">
            <v>0</v>
          </cell>
          <cell r="Y3287">
            <v>0</v>
          </cell>
          <cell r="Z3287">
            <v>0</v>
          </cell>
          <cell r="AA3287">
            <v>0</v>
          </cell>
          <cell r="AB3287">
            <v>0</v>
          </cell>
          <cell r="AC3287">
            <v>0</v>
          </cell>
          <cell r="AD3287">
            <v>0</v>
          </cell>
          <cell r="AE3287">
            <v>0</v>
          </cell>
          <cell r="AF3287">
            <v>0</v>
          </cell>
          <cell r="AG3287">
            <v>0</v>
          </cell>
          <cell r="AH3287">
            <v>0</v>
          </cell>
          <cell r="AI3287">
            <v>0</v>
          </cell>
        </row>
        <row r="3288">
          <cell r="C3288" t="str">
            <v>SL1209700</v>
          </cell>
          <cell r="D3288">
            <v>0</v>
          </cell>
          <cell r="E3288">
            <v>0</v>
          </cell>
          <cell r="F3288">
            <v>0</v>
          </cell>
          <cell r="G3288">
            <v>0</v>
          </cell>
          <cell r="J3288">
            <v>0</v>
          </cell>
          <cell r="K3288">
            <v>0</v>
          </cell>
          <cell r="L3288">
            <v>0</v>
          </cell>
          <cell r="M3288">
            <v>0</v>
          </cell>
          <cell r="N3288">
            <v>0</v>
          </cell>
          <cell r="O3288">
            <v>0</v>
          </cell>
          <cell r="P3288">
            <v>0</v>
          </cell>
          <cell r="Q3288">
            <v>0</v>
          </cell>
          <cell r="R3288">
            <v>0</v>
          </cell>
          <cell r="S3288">
            <v>0</v>
          </cell>
          <cell r="T3288">
            <v>0</v>
          </cell>
          <cell r="U3288">
            <v>0</v>
          </cell>
          <cell r="V3288">
            <v>0</v>
          </cell>
          <cell r="W3288">
            <v>0</v>
          </cell>
          <cell r="X3288">
            <v>0</v>
          </cell>
          <cell r="Y3288">
            <v>0</v>
          </cell>
          <cell r="Z3288">
            <v>0</v>
          </cell>
          <cell r="AA3288">
            <v>0</v>
          </cell>
          <cell r="AB3288">
            <v>0</v>
          </cell>
          <cell r="AC3288">
            <v>0</v>
          </cell>
          <cell r="AD3288">
            <v>0</v>
          </cell>
          <cell r="AE3288">
            <v>0</v>
          </cell>
          <cell r="AF3288">
            <v>0</v>
          </cell>
          <cell r="AG3288">
            <v>0</v>
          </cell>
          <cell r="AH3288">
            <v>0</v>
          </cell>
          <cell r="AI3288">
            <v>0</v>
          </cell>
        </row>
        <row r="3289">
          <cell r="C3289" t="str">
            <v>SL1209800</v>
          </cell>
          <cell r="D3289">
            <v>0</v>
          </cell>
          <cell r="E3289">
            <v>0</v>
          </cell>
          <cell r="F3289">
            <v>0</v>
          </cell>
          <cell r="G3289">
            <v>0</v>
          </cell>
          <cell r="J3289">
            <v>0</v>
          </cell>
          <cell r="K3289">
            <v>0</v>
          </cell>
          <cell r="L3289">
            <v>0</v>
          </cell>
          <cell r="M3289">
            <v>0</v>
          </cell>
          <cell r="N3289">
            <v>0</v>
          </cell>
          <cell r="O3289">
            <v>0</v>
          </cell>
          <cell r="P3289">
            <v>0</v>
          </cell>
          <cell r="Q3289">
            <v>0</v>
          </cell>
          <cell r="R3289">
            <v>0</v>
          </cell>
          <cell r="S3289">
            <v>0</v>
          </cell>
          <cell r="T3289">
            <v>0</v>
          </cell>
          <cell r="U3289">
            <v>0</v>
          </cell>
          <cell r="V3289">
            <v>0</v>
          </cell>
          <cell r="W3289">
            <v>0</v>
          </cell>
          <cell r="X3289">
            <v>0</v>
          </cell>
          <cell r="Y3289">
            <v>0</v>
          </cell>
          <cell r="Z3289">
            <v>0</v>
          </cell>
          <cell r="AA3289">
            <v>0</v>
          </cell>
          <cell r="AB3289">
            <v>0</v>
          </cell>
          <cell r="AC3289">
            <v>0</v>
          </cell>
          <cell r="AD3289">
            <v>0</v>
          </cell>
          <cell r="AE3289">
            <v>0</v>
          </cell>
          <cell r="AF3289">
            <v>0</v>
          </cell>
          <cell r="AG3289">
            <v>0</v>
          </cell>
          <cell r="AH3289">
            <v>0</v>
          </cell>
          <cell r="AI3289">
            <v>0</v>
          </cell>
        </row>
        <row r="3290">
          <cell r="C3290" t="str">
            <v>SL1209900</v>
          </cell>
          <cell r="D3290">
            <v>0</v>
          </cell>
          <cell r="E3290">
            <v>0</v>
          </cell>
          <cell r="F3290">
            <v>0</v>
          </cell>
          <cell r="G3290">
            <v>0</v>
          </cell>
          <cell r="J3290">
            <v>0</v>
          </cell>
          <cell r="K3290">
            <v>0</v>
          </cell>
          <cell r="L3290">
            <v>0</v>
          </cell>
          <cell r="M3290">
            <v>0</v>
          </cell>
          <cell r="N3290">
            <v>0</v>
          </cell>
          <cell r="O3290">
            <v>0</v>
          </cell>
          <cell r="P3290">
            <v>0</v>
          </cell>
          <cell r="Q3290">
            <v>0</v>
          </cell>
          <cell r="R3290">
            <v>0</v>
          </cell>
          <cell r="S3290">
            <v>0</v>
          </cell>
          <cell r="T3290">
            <v>0</v>
          </cell>
          <cell r="U3290">
            <v>0</v>
          </cell>
          <cell r="V3290">
            <v>0</v>
          </cell>
          <cell r="W3290">
            <v>0</v>
          </cell>
          <cell r="X3290">
            <v>0</v>
          </cell>
          <cell r="Y3290">
            <v>0</v>
          </cell>
          <cell r="Z3290">
            <v>0</v>
          </cell>
          <cell r="AA3290">
            <v>0</v>
          </cell>
          <cell r="AB3290">
            <v>0</v>
          </cell>
          <cell r="AC3290">
            <v>0</v>
          </cell>
          <cell r="AD3290">
            <v>0</v>
          </cell>
          <cell r="AE3290">
            <v>0</v>
          </cell>
          <cell r="AF3290">
            <v>0</v>
          </cell>
          <cell r="AG3290">
            <v>0</v>
          </cell>
          <cell r="AH3290">
            <v>0</v>
          </cell>
          <cell r="AI3290">
            <v>0</v>
          </cell>
        </row>
        <row r="3291">
          <cell r="C3291" t="str">
            <v>SL1210000</v>
          </cell>
          <cell r="D3291">
            <v>0</v>
          </cell>
          <cell r="E3291">
            <v>0</v>
          </cell>
          <cell r="F3291">
            <v>0</v>
          </cell>
          <cell r="G3291">
            <v>0</v>
          </cell>
          <cell r="J3291">
            <v>0</v>
          </cell>
          <cell r="K3291">
            <v>0</v>
          </cell>
          <cell r="L3291">
            <v>0</v>
          </cell>
          <cell r="M3291">
            <v>0</v>
          </cell>
          <cell r="N3291">
            <v>0</v>
          </cell>
          <cell r="O3291">
            <v>0</v>
          </cell>
          <cell r="P3291">
            <v>0</v>
          </cell>
          <cell r="Q3291">
            <v>0</v>
          </cell>
          <cell r="R3291">
            <v>0</v>
          </cell>
          <cell r="S3291">
            <v>0</v>
          </cell>
          <cell r="T3291">
            <v>0</v>
          </cell>
          <cell r="U3291">
            <v>0</v>
          </cell>
          <cell r="V3291">
            <v>0</v>
          </cell>
          <cell r="W3291">
            <v>0</v>
          </cell>
          <cell r="X3291">
            <v>0</v>
          </cell>
          <cell r="Y3291">
            <v>0</v>
          </cell>
          <cell r="Z3291">
            <v>0</v>
          </cell>
          <cell r="AA3291">
            <v>0</v>
          </cell>
          <cell r="AB3291">
            <v>0</v>
          </cell>
          <cell r="AC3291">
            <v>0</v>
          </cell>
          <cell r="AD3291">
            <v>0</v>
          </cell>
          <cell r="AE3291">
            <v>0</v>
          </cell>
          <cell r="AF3291">
            <v>0</v>
          </cell>
          <cell r="AG3291">
            <v>0</v>
          </cell>
          <cell r="AH3291">
            <v>0</v>
          </cell>
          <cell r="AI3291">
            <v>0</v>
          </cell>
        </row>
        <row r="3292">
          <cell r="C3292" t="str">
            <v>SL1210100</v>
          </cell>
          <cell r="D3292">
            <v>0</v>
          </cell>
          <cell r="E3292">
            <v>0</v>
          </cell>
          <cell r="F3292">
            <v>0</v>
          </cell>
          <cell r="G3292">
            <v>0</v>
          </cell>
          <cell r="J3292">
            <v>0</v>
          </cell>
          <cell r="K3292">
            <v>0</v>
          </cell>
          <cell r="L3292">
            <v>0</v>
          </cell>
          <cell r="M3292">
            <v>0</v>
          </cell>
          <cell r="N3292">
            <v>0</v>
          </cell>
          <cell r="O3292">
            <v>0</v>
          </cell>
          <cell r="P3292">
            <v>0</v>
          </cell>
          <cell r="Q3292">
            <v>0</v>
          </cell>
          <cell r="R3292">
            <v>0</v>
          </cell>
          <cell r="S3292">
            <v>0</v>
          </cell>
          <cell r="T3292">
            <v>0</v>
          </cell>
          <cell r="U3292">
            <v>0</v>
          </cell>
          <cell r="V3292">
            <v>0</v>
          </cell>
          <cell r="W3292">
            <v>0</v>
          </cell>
          <cell r="X3292">
            <v>0</v>
          </cell>
          <cell r="Y3292">
            <v>0</v>
          </cell>
          <cell r="Z3292">
            <v>0</v>
          </cell>
          <cell r="AA3292">
            <v>0</v>
          </cell>
          <cell r="AB3292">
            <v>0</v>
          </cell>
          <cell r="AC3292">
            <v>0</v>
          </cell>
          <cell r="AD3292">
            <v>0</v>
          </cell>
          <cell r="AE3292">
            <v>0</v>
          </cell>
          <cell r="AF3292">
            <v>0</v>
          </cell>
          <cell r="AG3292">
            <v>0</v>
          </cell>
          <cell r="AH3292">
            <v>0</v>
          </cell>
          <cell r="AI3292">
            <v>0</v>
          </cell>
        </row>
        <row r="3293">
          <cell r="C3293" t="str">
            <v>SL1210200</v>
          </cell>
          <cell r="D3293">
            <v>0</v>
          </cell>
          <cell r="E3293">
            <v>0</v>
          </cell>
          <cell r="F3293">
            <v>0</v>
          </cell>
          <cell r="G3293">
            <v>0</v>
          </cell>
          <cell r="J3293">
            <v>0</v>
          </cell>
          <cell r="K3293">
            <v>0</v>
          </cell>
          <cell r="L3293">
            <v>0</v>
          </cell>
          <cell r="M3293">
            <v>0</v>
          </cell>
          <cell r="N3293">
            <v>0</v>
          </cell>
          <cell r="O3293">
            <v>0</v>
          </cell>
          <cell r="P3293">
            <v>0</v>
          </cell>
          <cell r="Q3293">
            <v>0</v>
          </cell>
          <cell r="R3293">
            <v>0</v>
          </cell>
          <cell r="S3293">
            <v>0</v>
          </cell>
          <cell r="T3293">
            <v>0</v>
          </cell>
          <cell r="U3293">
            <v>0</v>
          </cell>
          <cell r="V3293">
            <v>0</v>
          </cell>
          <cell r="W3293">
            <v>0</v>
          </cell>
          <cell r="X3293">
            <v>0</v>
          </cell>
          <cell r="Y3293">
            <v>0</v>
          </cell>
          <cell r="Z3293">
            <v>0</v>
          </cell>
          <cell r="AA3293">
            <v>0</v>
          </cell>
          <cell r="AB3293">
            <v>0</v>
          </cell>
          <cell r="AC3293">
            <v>0</v>
          </cell>
          <cell r="AD3293">
            <v>0</v>
          </cell>
          <cell r="AE3293">
            <v>0</v>
          </cell>
          <cell r="AF3293">
            <v>0</v>
          </cell>
          <cell r="AG3293">
            <v>0</v>
          </cell>
          <cell r="AH3293">
            <v>0</v>
          </cell>
          <cell r="AI3293">
            <v>0</v>
          </cell>
        </row>
        <row r="3294">
          <cell r="C3294" t="str">
            <v>SL1210300</v>
          </cell>
          <cell r="D3294">
            <v>0</v>
          </cell>
          <cell r="E3294">
            <v>0</v>
          </cell>
          <cell r="F3294">
            <v>0</v>
          </cell>
          <cell r="G3294">
            <v>0</v>
          </cell>
          <cell r="J3294">
            <v>0</v>
          </cell>
          <cell r="K3294">
            <v>0</v>
          </cell>
          <cell r="L3294">
            <v>0</v>
          </cell>
          <cell r="M3294">
            <v>0</v>
          </cell>
          <cell r="N3294">
            <v>0</v>
          </cell>
          <cell r="O3294">
            <v>0</v>
          </cell>
          <cell r="P3294">
            <v>0</v>
          </cell>
          <cell r="Q3294">
            <v>0</v>
          </cell>
          <cell r="R3294">
            <v>0</v>
          </cell>
          <cell r="S3294">
            <v>0</v>
          </cell>
          <cell r="T3294">
            <v>0</v>
          </cell>
          <cell r="U3294">
            <v>0</v>
          </cell>
          <cell r="V3294">
            <v>0</v>
          </cell>
          <cell r="W3294">
            <v>0</v>
          </cell>
          <cell r="X3294">
            <v>0</v>
          </cell>
          <cell r="Y3294">
            <v>0</v>
          </cell>
          <cell r="Z3294">
            <v>0</v>
          </cell>
          <cell r="AA3294">
            <v>0</v>
          </cell>
          <cell r="AB3294">
            <v>0</v>
          </cell>
          <cell r="AC3294">
            <v>0</v>
          </cell>
          <cell r="AD3294">
            <v>0</v>
          </cell>
          <cell r="AE3294">
            <v>0</v>
          </cell>
          <cell r="AF3294">
            <v>0</v>
          </cell>
          <cell r="AG3294">
            <v>0</v>
          </cell>
          <cell r="AH3294">
            <v>0</v>
          </cell>
          <cell r="AI3294">
            <v>0</v>
          </cell>
        </row>
        <row r="3295">
          <cell r="C3295" t="str">
            <v>SL1210400</v>
          </cell>
          <cell r="D3295">
            <v>0</v>
          </cell>
          <cell r="E3295">
            <v>0</v>
          </cell>
          <cell r="F3295">
            <v>0</v>
          </cell>
          <cell r="G3295">
            <v>0</v>
          </cell>
          <cell r="J3295">
            <v>0</v>
          </cell>
          <cell r="K3295">
            <v>0</v>
          </cell>
          <cell r="L3295">
            <v>0</v>
          </cell>
          <cell r="M3295">
            <v>0</v>
          </cell>
          <cell r="N3295">
            <v>0</v>
          </cell>
          <cell r="O3295">
            <v>0</v>
          </cell>
          <cell r="P3295">
            <v>0</v>
          </cell>
          <cell r="Q3295">
            <v>0</v>
          </cell>
          <cell r="R3295">
            <v>0</v>
          </cell>
          <cell r="S3295">
            <v>0</v>
          </cell>
          <cell r="T3295">
            <v>0</v>
          </cell>
          <cell r="U3295">
            <v>0</v>
          </cell>
          <cell r="V3295">
            <v>0</v>
          </cell>
          <cell r="W3295">
            <v>0</v>
          </cell>
          <cell r="X3295">
            <v>0</v>
          </cell>
          <cell r="Y3295">
            <v>0</v>
          </cell>
          <cell r="Z3295">
            <v>0</v>
          </cell>
          <cell r="AA3295">
            <v>0</v>
          </cell>
          <cell r="AB3295">
            <v>0</v>
          </cell>
          <cell r="AC3295">
            <v>0</v>
          </cell>
          <cell r="AD3295">
            <v>0</v>
          </cell>
          <cell r="AE3295">
            <v>0</v>
          </cell>
          <cell r="AF3295">
            <v>0</v>
          </cell>
          <cell r="AG3295">
            <v>0</v>
          </cell>
          <cell r="AH3295">
            <v>0</v>
          </cell>
          <cell r="AI3295">
            <v>0</v>
          </cell>
        </row>
        <row r="3296">
          <cell r="C3296" t="str">
            <v>SL1210500</v>
          </cell>
          <cell r="D3296">
            <v>0</v>
          </cell>
          <cell r="E3296">
            <v>0</v>
          </cell>
          <cell r="F3296">
            <v>0</v>
          </cell>
          <cell r="G3296">
            <v>0</v>
          </cell>
          <cell r="J3296">
            <v>0</v>
          </cell>
          <cell r="K3296">
            <v>0</v>
          </cell>
          <cell r="L3296">
            <v>0</v>
          </cell>
          <cell r="M3296">
            <v>0</v>
          </cell>
          <cell r="N3296">
            <v>0</v>
          </cell>
          <cell r="O3296">
            <v>0</v>
          </cell>
          <cell r="P3296">
            <v>0</v>
          </cell>
          <cell r="Q3296">
            <v>0</v>
          </cell>
          <cell r="R3296">
            <v>0</v>
          </cell>
          <cell r="S3296">
            <v>0</v>
          </cell>
          <cell r="T3296">
            <v>0</v>
          </cell>
          <cell r="U3296">
            <v>0</v>
          </cell>
          <cell r="V3296">
            <v>0</v>
          </cell>
          <cell r="W3296">
            <v>0</v>
          </cell>
          <cell r="X3296">
            <v>0</v>
          </cell>
          <cell r="Y3296">
            <v>0</v>
          </cell>
          <cell r="Z3296">
            <v>0</v>
          </cell>
          <cell r="AA3296">
            <v>0</v>
          </cell>
          <cell r="AB3296">
            <v>0</v>
          </cell>
          <cell r="AC3296">
            <v>0</v>
          </cell>
          <cell r="AD3296">
            <v>0</v>
          </cell>
          <cell r="AE3296">
            <v>0</v>
          </cell>
          <cell r="AF3296">
            <v>0</v>
          </cell>
          <cell r="AG3296">
            <v>0</v>
          </cell>
          <cell r="AH3296">
            <v>0</v>
          </cell>
          <cell r="AI3296">
            <v>0</v>
          </cell>
        </row>
        <row r="3297">
          <cell r="C3297" t="str">
            <v>SL1210600</v>
          </cell>
          <cell r="D3297">
            <v>0</v>
          </cell>
          <cell r="E3297">
            <v>0</v>
          </cell>
          <cell r="F3297">
            <v>0</v>
          </cell>
          <cell r="G3297">
            <v>0</v>
          </cell>
          <cell r="J3297">
            <v>0</v>
          </cell>
          <cell r="K3297">
            <v>0</v>
          </cell>
          <cell r="L3297">
            <v>0</v>
          </cell>
          <cell r="M3297">
            <v>0</v>
          </cell>
          <cell r="N3297">
            <v>0</v>
          </cell>
          <cell r="O3297">
            <v>0</v>
          </cell>
          <cell r="P3297">
            <v>0</v>
          </cell>
          <cell r="Q3297">
            <v>0</v>
          </cell>
          <cell r="R3297">
            <v>0</v>
          </cell>
          <cell r="S3297">
            <v>0</v>
          </cell>
          <cell r="T3297">
            <v>0</v>
          </cell>
          <cell r="U3297">
            <v>0</v>
          </cell>
          <cell r="V3297">
            <v>0</v>
          </cell>
          <cell r="W3297">
            <v>0</v>
          </cell>
          <cell r="X3297">
            <v>0</v>
          </cell>
          <cell r="Y3297">
            <v>0</v>
          </cell>
          <cell r="Z3297">
            <v>0</v>
          </cell>
          <cell r="AA3297">
            <v>0</v>
          </cell>
          <cell r="AB3297">
            <v>0</v>
          </cell>
          <cell r="AC3297">
            <v>0</v>
          </cell>
          <cell r="AD3297">
            <v>0</v>
          </cell>
          <cell r="AE3297">
            <v>0</v>
          </cell>
          <cell r="AF3297">
            <v>0</v>
          </cell>
          <cell r="AG3297">
            <v>0</v>
          </cell>
          <cell r="AH3297">
            <v>0</v>
          </cell>
          <cell r="AI3297">
            <v>0</v>
          </cell>
        </row>
        <row r="3298">
          <cell r="C3298" t="str">
            <v>SL1210700</v>
          </cell>
          <cell r="D3298">
            <v>0</v>
          </cell>
          <cell r="E3298">
            <v>0</v>
          </cell>
          <cell r="F3298">
            <v>0</v>
          </cell>
          <cell r="G3298">
            <v>0</v>
          </cell>
          <cell r="J3298">
            <v>0</v>
          </cell>
          <cell r="K3298">
            <v>0</v>
          </cell>
          <cell r="L3298">
            <v>0</v>
          </cell>
          <cell r="M3298">
            <v>0</v>
          </cell>
          <cell r="N3298">
            <v>0</v>
          </cell>
          <cell r="O3298">
            <v>0</v>
          </cell>
          <cell r="P3298">
            <v>0</v>
          </cell>
          <cell r="Q3298">
            <v>0</v>
          </cell>
          <cell r="R3298">
            <v>0</v>
          </cell>
          <cell r="S3298">
            <v>0</v>
          </cell>
          <cell r="T3298">
            <v>0</v>
          </cell>
          <cell r="U3298">
            <v>0</v>
          </cell>
          <cell r="V3298">
            <v>0</v>
          </cell>
          <cell r="W3298">
            <v>0</v>
          </cell>
          <cell r="X3298">
            <v>0</v>
          </cell>
          <cell r="Y3298">
            <v>0</v>
          </cell>
          <cell r="Z3298">
            <v>0</v>
          </cell>
          <cell r="AA3298">
            <v>0</v>
          </cell>
          <cell r="AB3298">
            <v>0</v>
          </cell>
          <cell r="AC3298">
            <v>0</v>
          </cell>
          <cell r="AD3298">
            <v>0</v>
          </cell>
          <cell r="AE3298">
            <v>0</v>
          </cell>
          <cell r="AF3298">
            <v>0</v>
          </cell>
          <cell r="AG3298">
            <v>0</v>
          </cell>
          <cell r="AH3298">
            <v>0</v>
          </cell>
          <cell r="AI3298">
            <v>0</v>
          </cell>
        </row>
        <row r="3299">
          <cell r="C3299" t="str">
            <v>SL1210800</v>
          </cell>
          <cell r="D3299">
            <v>0</v>
          </cell>
          <cell r="E3299">
            <v>0</v>
          </cell>
          <cell r="F3299">
            <v>0</v>
          </cell>
          <cell r="G3299">
            <v>0</v>
          </cell>
          <cell r="J3299">
            <v>0</v>
          </cell>
          <cell r="K3299">
            <v>0</v>
          </cell>
          <cell r="L3299">
            <v>0</v>
          </cell>
          <cell r="M3299">
            <v>0</v>
          </cell>
          <cell r="N3299">
            <v>0</v>
          </cell>
          <cell r="O3299">
            <v>0</v>
          </cell>
          <cell r="P3299">
            <v>0</v>
          </cell>
          <cell r="Q3299">
            <v>0</v>
          </cell>
          <cell r="R3299">
            <v>0</v>
          </cell>
          <cell r="S3299">
            <v>0</v>
          </cell>
          <cell r="T3299">
            <v>0</v>
          </cell>
          <cell r="U3299">
            <v>0</v>
          </cell>
          <cell r="V3299">
            <v>0</v>
          </cell>
          <cell r="W3299">
            <v>0</v>
          </cell>
          <cell r="X3299">
            <v>0</v>
          </cell>
          <cell r="Y3299">
            <v>0</v>
          </cell>
          <cell r="Z3299">
            <v>0</v>
          </cell>
          <cell r="AA3299">
            <v>0</v>
          </cell>
          <cell r="AB3299">
            <v>0</v>
          </cell>
          <cell r="AC3299">
            <v>0</v>
          </cell>
          <cell r="AD3299">
            <v>0</v>
          </cell>
          <cell r="AE3299">
            <v>0</v>
          </cell>
          <cell r="AF3299">
            <v>0</v>
          </cell>
          <cell r="AG3299">
            <v>0</v>
          </cell>
          <cell r="AH3299">
            <v>0</v>
          </cell>
          <cell r="AI3299">
            <v>0</v>
          </cell>
        </row>
        <row r="3300">
          <cell r="C3300" t="str">
            <v>SL1210900</v>
          </cell>
          <cell r="D3300">
            <v>0</v>
          </cell>
          <cell r="E3300">
            <v>0</v>
          </cell>
          <cell r="F3300">
            <v>0</v>
          </cell>
          <cell r="G3300">
            <v>0</v>
          </cell>
          <cell r="J3300">
            <v>0</v>
          </cell>
          <cell r="K3300">
            <v>0</v>
          </cell>
          <cell r="L3300">
            <v>0</v>
          </cell>
          <cell r="M3300">
            <v>0</v>
          </cell>
          <cell r="N3300">
            <v>0</v>
          </cell>
          <cell r="O3300">
            <v>0</v>
          </cell>
          <cell r="P3300">
            <v>0</v>
          </cell>
          <cell r="Q3300">
            <v>0</v>
          </cell>
          <cell r="R3300">
            <v>0</v>
          </cell>
          <cell r="S3300">
            <v>0</v>
          </cell>
          <cell r="T3300">
            <v>0</v>
          </cell>
          <cell r="U3300">
            <v>0</v>
          </cell>
          <cell r="V3300">
            <v>0</v>
          </cell>
          <cell r="W3300">
            <v>0</v>
          </cell>
          <cell r="X3300">
            <v>0</v>
          </cell>
          <cell r="Y3300">
            <v>0</v>
          </cell>
          <cell r="Z3300">
            <v>0</v>
          </cell>
          <cell r="AA3300">
            <v>0</v>
          </cell>
          <cell r="AB3300">
            <v>0</v>
          </cell>
          <cell r="AC3300">
            <v>0</v>
          </cell>
          <cell r="AD3300">
            <v>0</v>
          </cell>
          <cell r="AE3300">
            <v>0</v>
          </cell>
          <cell r="AF3300">
            <v>0</v>
          </cell>
          <cell r="AG3300">
            <v>0</v>
          </cell>
          <cell r="AH3300">
            <v>0</v>
          </cell>
          <cell r="AI3300">
            <v>0</v>
          </cell>
        </row>
        <row r="3301">
          <cell r="C3301" t="str">
            <v>SL1211000</v>
          </cell>
          <cell r="D3301">
            <v>0</v>
          </cell>
          <cell r="E3301">
            <v>0</v>
          </cell>
          <cell r="F3301">
            <v>0</v>
          </cell>
          <cell r="G3301">
            <v>0</v>
          </cell>
          <cell r="J3301">
            <v>0</v>
          </cell>
          <cell r="K3301">
            <v>0</v>
          </cell>
          <cell r="L3301">
            <v>0</v>
          </cell>
          <cell r="M3301">
            <v>0</v>
          </cell>
          <cell r="N3301">
            <v>0</v>
          </cell>
          <cell r="O3301">
            <v>0</v>
          </cell>
          <cell r="P3301">
            <v>0</v>
          </cell>
          <cell r="Q3301">
            <v>0</v>
          </cell>
          <cell r="R3301">
            <v>0</v>
          </cell>
          <cell r="S3301">
            <v>0</v>
          </cell>
          <cell r="T3301">
            <v>0</v>
          </cell>
          <cell r="U3301">
            <v>0</v>
          </cell>
          <cell r="V3301">
            <v>0</v>
          </cell>
          <cell r="W3301">
            <v>0</v>
          </cell>
          <cell r="X3301">
            <v>0</v>
          </cell>
          <cell r="Y3301">
            <v>0</v>
          </cell>
          <cell r="Z3301">
            <v>0</v>
          </cell>
          <cell r="AA3301">
            <v>0</v>
          </cell>
          <cell r="AB3301">
            <v>0</v>
          </cell>
          <cell r="AC3301">
            <v>0</v>
          </cell>
          <cell r="AD3301">
            <v>0</v>
          </cell>
          <cell r="AE3301">
            <v>0</v>
          </cell>
          <cell r="AF3301">
            <v>0</v>
          </cell>
          <cell r="AG3301">
            <v>0</v>
          </cell>
          <cell r="AH3301">
            <v>0</v>
          </cell>
          <cell r="AI3301">
            <v>0</v>
          </cell>
        </row>
        <row r="3302">
          <cell r="C3302" t="str">
            <v>SL1211100</v>
          </cell>
          <cell r="D3302">
            <v>0</v>
          </cell>
          <cell r="E3302">
            <v>0</v>
          </cell>
          <cell r="F3302">
            <v>0</v>
          </cell>
          <cell r="G3302">
            <v>0</v>
          </cell>
          <cell r="J3302">
            <v>0</v>
          </cell>
          <cell r="K3302">
            <v>0</v>
          </cell>
          <cell r="L3302">
            <v>0</v>
          </cell>
          <cell r="M3302">
            <v>0</v>
          </cell>
          <cell r="N3302">
            <v>0</v>
          </cell>
          <cell r="O3302">
            <v>0</v>
          </cell>
          <cell r="P3302">
            <v>0</v>
          </cell>
          <cell r="Q3302">
            <v>0</v>
          </cell>
          <cell r="R3302">
            <v>0</v>
          </cell>
          <cell r="S3302">
            <v>0</v>
          </cell>
          <cell r="T3302">
            <v>0</v>
          </cell>
          <cell r="U3302">
            <v>0</v>
          </cell>
          <cell r="V3302">
            <v>0</v>
          </cell>
          <cell r="W3302">
            <v>0</v>
          </cell>
          <cell r="X3302">
            <v>0</v>
          </cell>
          <cell r="Y3302">
            <v>0</v>
          </cell>
          <cell r="Z3302">
            <v>0</v>
          </cell>
          <cell r="AA3302">
            <v>0</v>
          </cell>
          <cell r="AB3302">
            <v>0</v>
          </cell>
          <cell r="AC3302">
            <v>0</v>
          </cell>
          <cell r="AD3302">
            <v>0</v>
          </cell>
          <cell r="AE3302">
            <v>0</v>
          </cell>
          <cell r="AF3302">
            <v>0</v>
          </cell>
          <cell r="AG3302">
            <v>0</v>
          </cell>
          <cell r="AH3302">
            <v>0</v>
          </cell>
          <cell r="AI3302">
            <v>0</v>
          </cell>
        </row>
        <row r="3303">
          <cell r="C3303" t="str">
            <v>SL1211200</v>
          </cell>
          <cell r="D3303">
            <v>0</v>
          </cell>
          <cell r="E3303">
            <v>0</v>
          </cell>
          <cell r="F3303">
            <v>0</v>
          </cell>
          <cell r="G3303">
            <v>0</v>
          </cell>
          <cell r="J3303">
            <v>0</v>
          </cell>
          <cell r="K3303">
            <v>0</v>
          </cell>
          <cell r="L3303">
            <v>0</v>
          </cell>
          <cell r="M3303">
            <v>0</v>
          </cell>
          <cell r="N3303">
            <v>0</v>
          </cell>
          <cell r="O3303">
            <v>0</v>
          </cell>
          <cell r="P3303">
            <v>0</v>
          </cell>
          <cell r="Q3303">
            <v>0</v>
          </cell>
          <cell r="R3303">
            <v>0</v>
          </cell>
          <cell r="S3303">
            <v>0</v>
          </cell>
          <cell r="T3303">
            <v>0</v>
          </cell>
          <cell r="U3303">
            <v>0</v>
          </cell>
          <cell r="V3303">
            <v>0</v>
          </cell>
          <cell r="W3303">
            <v>0</v>
          </cell>
          <cell r="X3303">
            <v>0</v>
          </cell>
          <cell r="Y3303">
            <v>0</v>
          </cell>
          <cell r="Z3303">
            <v>0</v>
          </cell>
          <cell r="AA3303">
            <v>0</v>
          </cell>
          <cell r="AB3303">
            <v>0</v>
          </cell>
          <cell r="AC3303">
            <v>0</v>
          </cell>
          <cell r="AD3303">
            <v>0</v>
          </cell>
          <cell r="AE3303">
            <v>0</v>
          </cell>
          <cell r="AF3303">
            <v>0</v>
          </cell>
          <cell r="AG3303">
            <v>0</v>
          </cell>
          <cell r="AH3303">
            <v>0</v>
          </cell>
          <cell r="AI3303">
            <v>0</v>
          </cell>
        </row>
        <row r="3304">
          <cell r="C3304" t="str">
            <v>SL1211300</v>
          </cell>
          <cell r="D3304">
            <v>0</v>
          </cell>
          <cell r="E3304">
            <v>0</v>
          </cell>
          <cell r="F3304">
            <v>0</v>
          </cell>
          <cell r="G3304">
            <v>0</v>
          </cell>
          <cell r="J3304">
            <v>0</v>
          </cell>
          <cell r="K3304">
            <v>0</v>
          </cell>
          <cell r="L3304">
            <v>0</v>
          </cell>
          <cell r="M3304">
            <v>0</v>
          </cell>
          <cell r="N3304">
            <v>0</v>
          </cell>
          <cell r="O3304">
            <v>0</v>
          </cell>
          <cell r="P3304">
            <v>0</v>
          </cell>
          <cell r="Q3304">
            <v>0</v>
          </cell>
          <cell r="R3304">
            <v>0</v>
          </cell>
          <cell r="S3304">
            <v>0</v>
          </cell>
          <cell r="T3304">
            <v>0</v>
          </cell>
          <cell r="U3304">
            <v>0</v>
          </cell>
          <cell r="V3304">
            <v>0</v>
          </cell>
          <cell r="W3304">
            <v>0</v>
          </cell>
          <cell r="X3304">
            <v>0</v>
          </cell>
          <cell r="Y3304">
            <v>0</v>
          </cell>
          <cell r="Z3304">
            <v>0</v>
          </cell>
          <cell r="AA3304">
            <v>0</v>
          </cell>
          <cell r="AB3304">
            <v>0</v>
          </cell>
          <cell r="AC3304">
            <v>0</v>
          </cell>
          <cell r="AD3304">
            <v>0</v>
          </cell>
          <cell r="AE3304">
            <v>0</v>
          </cell>
          <cell r="AF3304">
            <v>0</v>
          </cell>
          <cell r="AG3304">
            <v>0</v>
          </cell>
          <cell r="AH3304">
            <v>0</v>
          </cell>
          <cell r="AI3304">
            <v>0</v>
          </cell>
        </row>
        <row r="3305">
          <cell r="C3305" t="str">
            <v>SL1211400</v>
          </cell>
          <cell r="D3305">
            <v>0</v>
          </cell>
          <cell r="E3305">
            <v>0</v>
          </cell>
          <cell r="F3305">
            <v>0</v>
          </cell>
          <cell r="G3305">
            <v>0</v>
          </cell>
          <cell r="J3305">
            <v>0</v>
          </cell>
          <cell r="K3305">
            <v>0</v>
          </cell>
          <cell r="L3305">
            <v>0</v>
          </cell>
          <cell r="M3305">
            <v>0</v>
          </cell>
          <cell r="N3305">
            <v>0</v>
          </cell>
          <cell r="O3305">
            <v>0</v>
          </cell>
          <cell r="P3305">
            <v>0</v>
          </cell>
          <cell r="Q3305">
            <v>0</v>
          </cell>
          <cell r="R3305">
            <v>0</v>
          </cell>
          <cell r="S3305">
            <v>0</v>
          </cell>
          <cell r="T3305">
            <v>0</v>
          </cell>
          <cell r="U3305">
            <v>0</v>
          </cell>
          <cell r="V3305">
            <v>0</v>
          </cell>
          <cell r="W3305">
            <v>0</v>
          </cell>
          <cell r="X3305">
            <v>0</v>
          </cell>
          <cell r="Y3305">
            <v>0</v>
          </cell>
          <cell r="Z3305">
            <v>0</v>
          </cell>
          <cell r="AA3305">
            <v>0</v>
          </cell>
          <cell r="AB3305">
            <v>0</v>
          </cell>
          <cell r="AC3305">
            <v>0</v>
          </cell>
          <cell r="AD3305">
            <v>0</v>
          </cell>
          <cell r="AE3305">
            <v>0</v>
          </cell>
          <cell r="AF3305">
            <v>0</v>
          </cell>
          <cell r="AG3305">
            <v>0</v>
          </cell>
          <cell r="AH3305">
            <v>0</v>
          </cell>
          <cell r="AI3305">
            <v>0</v>
          </cell>
        </row>
        <row r="3306">
          <cell r="C3306" t="str">
            <v>SL1211500</v>
          </cell>
          <cell r="D3306">
            <v>0</v>
          </cell>
          <cell r="E3306">
            <v>0</v>
          </cell>
          <cell r="F3306">
            <v>0</v>
          </cell>
          <cell r="G3306">
            <v>0</v>
          </cell>
          <cell r="J3306">
            <v>0</v>
          </cell>
          <cell r="K3306">
            <v>0</v>
          </cell>
          <cell r="L3306">
            <v>0</v>
          </cell>
          <cell r="M3306">
            <v>0</v>
          </cell>
          <cell r="N3306">
            <v>0</v>
          </cell>
          <cell r="O3306">
            <v>0</v>
          </cell>
          <cell r="P3306">
            <v>0</v>
          </cell>
          <cell r="Q3306">
            <v>0</v>
          </cell>
          <cell r="R3306">
            <v>0</v>
          </cell>
          <cell r="S3306">
            <v>0</v>
          </cell>
          <cell r="T3306">
            <v>0</v>
          </cell>
          <cell r="U3306">
            <v>0</v>
          </cell>
          <cell r="V3306">
            <v>0</v>
          </cell>
          <cell r="W3306">
            <v>0</v>
          </cell>
          <cell r="X3306">
            <v>0</v>
          </cell>
          <cell r="Y3306">
            <v>0</v>
          </cell>
          <cell r="Z3306">
            <v>0</v>
          </cell>
          <cell r="AA3306">
            <v>0</v>
          </cell>
          <cell r="AB3306">
            <v>0</v>
          </cell>
          <cell r="AC3306">
            <v>0</v>
          </cell>
          <cell r="AD3306">
            <v>0</v>
          </cell>
          <cell r="AE3306">
            <v>0</v>
          </cell>
          <cell r="AF3306">
            <v>0</v>
          </cell>
          <cell r="AG3306">
            <v>0</v>
          </cell>
          <cell r="AH3306">
            <v>0</v>
          </cell>
          <cell r="AI3306">
            <v>0</v>
          </cell>
        </row>
        <row r="3307">
          <cell r="C3307" t="str">
            <v>SL1211600</v>
          </cell>
          <cell r="D3307">
            <v>0</v>
          </cell>
          <cell r="E3307">
            <v>0</v>
          </cell>
          <cell r="F3307">
            <v>0</v>
          </cell>
          <cell r="G3307">
            <v>0</v>
          </cell>
          <cell r="J3307">
            <v>0</v>
          </cell>
          <cell r="K3307">
            <v>0</v>
          </cell>
          <cell r="L3307">
            <v>0</v>
          </cell>
          <cell r="M3307">
            <v>0</v>
          </cell>
          <cell r="N3307">
            <v>0</v>
          </cell>
          <cell r="O3307">
            <v>0</v>
          </cell>
          <cell r="P3307">
            <v>0</v>
          </cell>
          <cell r="Q3307">
            <v>0</v>
          </cell>
          <cell r="R3307">
            <v>0</v>
          </cell>
          <cell r="S3307">
            <v>0</v>
          </cell>
          <cell r="T3307">
            <v>0</v>
          </cell>
          <cell r="U3307">
            <v>0</v>
          </cell>
          <cell r="V3307">
            <v>0</v>
          </cell>
          <cell r="W3307">
            <v>0</v>
          </cell>
          <cell r="X3307">
            <v>0</v>
          </cell>
          <cell r="Y3307">
            <v>0</v>
          </cell>
          <cell r="Z3307">
            <v>0</v>
          </cell>
          <cell r="AA3307">
            <v>0</v>
          </cell>
          <cell r="AB3307">
            <v>0</v>
          </cell>
          <cell r="AC3307">
            <v>0</v>
          </cell>
          <cell r="AD3307">
            <v>0</v>
          </cell>
          <cell r="AE3307">
            <v>0</v>
          </cell>
          <cell r="AF3307">
            <v>0</v>
          </cell>
          <cell r="AG3307">
            <v>0</v>
          </cell>
          <cell r="AH3307">
            <v>0</v>
          </cell>
          <cell r="AI3307">
            <v>0</v>
          </cell>
        </row>
        <row r="3308">
          <cell r="C3308" t="str">
            <v>SL1211700</v>
          </cell>
          <cell r="D3308">
            <v>0</v>
          </cell>
          <cell r="E3308">
            <v>0</v>
          </cell>
          <cell r="F3308">
            <v>0</v>
          </cell>
          <cell r="G3308">
            <v>0</v>
          </cell>
          <cell r="J3308">
            <v>0</v>
          </cell>
          <cell r="K3308">
            <v>0</v>
          </cell>
          <cell r="L3308">
            <v>0</v>
          </cell>
          <cell r="M3308">
            <v>0</v>
          </cell>
          <cell r="N3308">
            <v>0</v>
          </cell>
          <cell r="O3308">
            <v>0</v>
          </cell>
          <cell r="P3308">
            <v>0</v>
          </cell>
          <cell r="Q3308">
            <v>0</v>
          </cell>
          <cell r="R3308">
            <v>0</v>
          </cell>
          <cell r="S3308">
            <v>0</v>
          </cell>
          <cell r="T3308">
            <v>0</v>
          </cell>
          <cell r="U3308">
            <v>0</v>
          </cell>
          <cell r="V3308">
            <v>0</v>
          </cell>
          <cell r="W3308">
            <v>0</v>
          </cell>
          <cell r="X3308">
            <v>0</v>
          </cell>
          <cell r="Y3308">
            <v>0</v>
          </cell>
          <cell r="Z3308">
            <v>0</v>
          </cell>
          <cell r="AA3308">
            <v>0</v>
          </cell>
          <cell r="AB3308">
            <v>0</v>
          </cell>
          <cell r="AC3308">
            <v>0</v>
          </cell>
          <cell r="AD3308">
            <v>0</v>
          </cell>
          <cell r="AE3308">
            <v>0</v>
          </cell>
          <cell r="AF3308">
            <v>0</v>
          </cell>
          <cell r="AG3308">
            <v>0</v>
          </cell>
          <cell r="AH3308">
            <v>0</v>
          </cell>
          <cell r="AI3308">
            <v>0</v>
          </cell>
        </row>
        <row r="3309">
          <cell r="C3309" t="str">
            <v>SL1211800</v>
          </cell>
          <cell r="D3309">
            <v>0</v>
          </cell>
          <cell r="E3309">
            <v>0</v>
          </cell>
          <cell r="F3309">
            <v>0</v>
          </cell>
          <cell r="G3309">
            <v>0</v>
          </cell>
          <cell r="J3309">
            <v>0</v>
          </cell>
          <cell r="K3309">
            <v>0</v>
          </cell>
          <cell r="L3309">
            <v>0</v>
          </cell>
          <cell r="M3309">
            <v>0</v>
          </cell>
          <cell r="N3309">
            <v>0</v>
          </cell>
          <cell r="O3309">
            <v>0</v>
          </cell>
          <cell r="P3309">
            <v>0</v>
          </cell>
          <cell r="Q3309">
            <v>0</v>
          </cell>
          <cell r="R3309">
            <v>0</v>
          </cell>
          <cell r="S3309">
            <v>0</v>
          </cell>
          <cell r="T3309">
            <v>0</v>
          </cell>
          <cell r="U3309">
            <v>0</v>
          </cell>
          <cell r="V3309">
            <v>0</v>
          </cell>
          <cell r="W3309">
            <v>0</v>
          </cell>
          <cell r="X3309">
            <v>0</v>
          </cell>
          <cell r="Y3309">
            <v>0</v>
          </cell>
          <cell r="Z3309">
            <v>0</v>
          </cell>
          <cell r="AA3309">
            <v>0</v>
          </cell>
          <cell r="AB3309">
            <v>0</v>
          </cell>
          <cell r="AC3309">
            <v>0</v>
          </cell>
          <cell r="AD3309">
            <v>0</v>
          </cell>
          <cell r="AE3309">
            <v>0</v>
          </cell>
          <cell r="AF3309">
            <v>0</v>
          </cell>
          <cell r="AG3309">
            <v>0</v>
          </cell>
          <cell r="AH3309">
            <v>0</v>
          </cell>
          <cell r="AI3309">
            <v>0</v>
          </cell>
        </row>
        <row r="3310">
          <cell r="C3310" t="str">
            <v>SL1211900</v>
          </cell>
          <cell r="D3310">
            <v>0</v>
          </cell>
          <cell r="E3310">
            <v>0</v>
          </cell>
          <cell r="F3310">
            <v>0</v>
          </cell>
          <cell r="G3310">
            <v>0</v>
          </cell>
          <cell r="J3310">
            <v>0</v>
          </cell>
          <cell r="K3310">
            <v>0</v>
          </cell>
          <cell r="L3310">
            <v>0</v>
          </cell>
          <cell r="M3310">
            <v>0</v>
          </cell>
          <cell r="N3310">
            <v>0</v>
          </cell>
          <cell r="O3310">
            <v>0</v>
          </cell>
          <cell r="P3310">
            <v>0</v>
          </cell>
          <cell r="Q3310">
            <v>0</v>
          </cell>
          <cell r="R3310">
            <v>0</v>
          </cell>
          <cell r="S3310">
            <v>0</v>
          </cell>
          <cell r="T3310">
            <v>0</v>
          </cell>
          <cell r="U3310">
            <v>0</v>
          </cell>
          <cell r="V3310">
            <v>0</v>
          </cell>
          <cell r="W3310">
            <v>0</v>
          </cell>
          <cell r="X3310">
            <v>0</v>
          </cell>
          <cell r="Y3310">
            <v>0</v>
          </cell>
          <cell r="Z3310">
            <v>0</v>
          </cell>
          <cell r="AA3310">
            <v>0</v>
          </cell>
          <cell r="AB3310">
            <v>0</v>
          </cell>
          <cell r="AC3310">
            <v>0</v>
          </cell>
          <cell r="AD3310">
            <v>0</v>
          </cell>
          <cell r="AE3310">
            <v>0</v>
          </cell>
          <cell r="AF3310">
            <v>0</v>
          </cell>
          <cell r="AG3310">
            <v>0</v>
          </cell>
          <cell r="AH3310">
            <v>0</v>
          </cell>
          <cell r="AI3310">
            <v>0</v>
          </cell>
        </row>
        <row r="3311">
          <cell r="C3311" t="str">
            <v>SL1212000</v>
          </cell>
          <cell r="D3311">
            <v>0</v>
          </cell>
          <cell r="E3311">
            <v>0</v>
          </cell>
          <cell r="F3311">
            <v>0</v>
          </cell>
          <cell r="G3311">
            <v>0</v>
          </cell>
          <cell r="J3311">
            <v>0</v>
          </cell>
          <cell r="K3311">
            <v>0</v>
          </cell>
          <cell r="L3311">
            <v>0</v>
          </cell>
          <cell r="M3311">
            <v>0</v>
          </cell>
          <cell r="N3311">
            <v>0</v>
          </cell>
          <cell r="O3311">
            <v>0</v>
          </cell>
          <cell r="P3311">
            <v>0</v>
          </cell>
          <cell r="Q3311">
            <v>0</v>
          </cell>
          <cell r="R3311">
            <v>0</v>
          </cell>
          <cell r="S3311">
            <v>0</v>
          </cell>
          <cell r="T3311">
            <v>0</v>
          </cell>
          <cell r="U3311">
            <v>0</v>
          </cell>
          <cell r="V3311">
            <v>0</v>
          </cell>
          <cell r="W3311">
            <v>0</v>
          </cell>
          <cell r="X3311">
            <v>0</v>
          </cell>
          <cell r="Y3311">
            <v>0</v>
          </cell>
          <cell r="Z3311">
            <v>0</v>
          </cell>
          <cell r="AA3311">
            <v>0</v>
          </cell>
          <cell r="AB3311">
            <v>0</v>
          </cell>
          <cell r="AC3311">
            <v>0</v>
          </cell>
          <cell r="AD3311">
            <v>0</v>
          </cell>
          <cell r="AE3311">
            <v>0</v>
          </cell>
          <cell r="AF3311">
            <v>0</v>
          </cell>
          <cell r="AG3311">
            <v>0</v>
          </cell>
          <cell r="AH3311">
            <v>0</v>
          </cell>
          <cell r="AI3311">
            <v>0</v>
          </cell>
        </row>
        <row r="3312">
          <cell r="C3312" t="str">
            <v>SL1212100</v>
          </cell>
          <cell r="D3312">
            <v>0</v>
          </cell>
          <cell r="E3312">
            <v>0</v>
          </cell>
          <cell r="F3312">
            <v>0</v>
          </cell>
          <cell r="G3312">
            <v>0</v>
          </cell>
          <cell r="J3312">
            <v>0</v>
          </cell>
          <cell r="K3312">
            <v>0</v>
          </cell>
          <cell r="L3312">
            <v>0</v>
          </cell>
          <cell r="M3312">
            <v>0</v>
          </cell>
          <cell r="N3312">
            <v>0</v>
          </cell>
          <cell r="O3312">
            <v>0</v>
          </cell>
          <cell r="P3312">
            <v>0</v>
          </cell>
          <cell r="Q3312">
            <v>0</v>
          </cell>
          <cell r="R3312">
            <v>0</v>
          </cell>
          <cell r="S3312">
            <v>0</v>
          </cell>
          <cell r="T3312">
            <v>0</v>
          </cell>
          <cell r="U3312">
            <v>0</v>
          </cell>
          <cell r="V3312">
            <v>0</v>
          </cell>
          <cell r="W3312">
            <v>0</v>
          </cell>
          <cell r="X3312">
            <v>0</v>
          </cell>
          <cell r="Y3312">
            <v>0</v>
          </cell>
          <cell r="Z3312">
            <v>0</v>
          </cell>
          <cell r="AA3312">
            <v>0</v>
          </cell>
          <cell r="AB3312">
            <v>0</v>
          </cell>
          <cell r="AC3312">
            <v>0</v>
          </cell>
          <cell r="AD3312">
            <v>0</v>
          </cell>
          <cell r="AE3312">
            <v>0</v>
          </cell>
          <cell r="AF3312">
            <v>0</v>
          </cell>
          <cell r="AG3312">
            <v>0</v>
          </cell>
          <cell r="AH3312">
            <v>0</v>
          </cell>
          <cell r="AI3312">
            <v>0</v>
          </cell>
        </row>
        <row r="3313">
          <cell r="C3313" t="str">
            <v>SL1212200</v>
          </cell>
          <cell r="D3313">
            <v>0</v>
          </cell>
          <cell r="E3313">
            <v>0</v>
          </cell>
          <cell r="F3313">
            <v>0</v>
          </cell>
          <cell r="G3313">
            <v>0</v>
          </cell>
          <cell r="J3313">
            <v>0</v>
          </cell>
          <cell r="K3313">
            <v>0</v>
          </cell>
          <cell r="L3313">
            <v>0</v>
          </cell>
          <cell r="M3313">
            <v>0</v>
          </cell>
          <cell r="N3313">
            <v>0</v>
          </cell>
          <cell r="O3313">
            <v>0</v>
          </cell>
          <cell r="P3313">
            <v>0</v>
          </cell>
          <cell r="Q3313">
            <v>0</v>
          </cell>
          <cell r="R3313">
            <v>0</v>
          </cell>
          <cell r="S3313">
            <v>0</v>
          </cell>
          <cell r="T3313">
            <v>0</v>
          </cell>
          <cell r="U3313">
            <v>0</v>
          </cell>
          <cell r="V3313">
            <v>0</v>
          </cell>
          <cell r="W3313">
            <v>0</v>
          </cell>
          <cell r="X3313">
            <v>0</v>
          </cell>
          <cell r="Y3313">
            <v>0</v>
          </cell>
          <cell r="Z3313">
            <v>0</v>
          </cell>
          <cell r="AA3313">
            <v>0</v>
          </cell>
          <cell r="AB3313">
            <v>0</v>
          </cell>
          <cell r="AC3313">
            <v>0</v>
          </cell>
          <cell r="AD3313">
            <v>0</v>
          </cell>
          <cell r="AE3313">
            <v>0</v>
          </cell>
          <cell r="AF3313">
            <v>0</v>
          </cell>
          <cell r="AG3313">
            <v>0</v>
          </cell>
          <cell r="AH3313">
            <v>0</v>
          </cell>
          <cell r="AI3313">
            <v>0</v>
          </cell>
        </row>
        <row r="3314">
          <cell r="C3314" t="str">
            <v>SL1212300</v>
          </cell>
          <cell r="D3314">
            <v>0</v>
          </cell>
          <cell r="E3314">
            <v>0</v>
          </cell>
          <cell r="F3314">
            <v>0</v>
          </cell>
          <cell r="G3314">
            <v>0</v>
          </cell>
          <cell r="J3314">
            <v>0</v>
          </cell>
          <cell r="K3314">
            <v>0</v>
          </cell>
          <cell r="L3314">
            <v>0</v>
          </cell>
          <cell r="M3314">
            <v>0</v>
          </cell>
          <cell r="N3314">
            <v>0</v>
          </cell>
          <cell r="O3314">
            <v>0</v>
          </cell>
          <cell r="P3314">
            <v>0</v>
          </cell>
          <cell r="Q3314">
            <v>0</v>
          </cell>
          <cell r="R3314">
            <v>0</v>
          </cell>
          <cell r="S3314">
            <v>0</v>
          </cell>
          <cell r="T3314">
            <v>0</v>
          </cell>
          <cell r="U3314">
            <v>0</v>
          </cell>
          <cell r="V3314">
            <v>0</v>
          </cell>
          <cell r="W3314">
            <v>0</v>
          </cell>
          <cell r="X3314">
            <v>0</v>
          </cell>
          <cell r="Y3314">
            <v>0</v>
          </cell>
          <cell r="Z3314">
            <v>0</v>
          </cell>
          <cell r="AA3314">
            <v>0</v>
          </cell>
          <cell r="AB3314">
            <v>0</v>
          </cell>
          <cell r="AC3314">
            <v>0</v>
          </cell>
          <cell r="AD3314">
            <v>0</v>
          </cell>
          <cell r="AE3314">
            <v>0</v>
          </cell>
          <cell r="AF3314">
            <v>0</v>
          </cell>
          <cell r="AG3314">
            <v>0</v>
          </cell>
          <cell r="AH3314">
            <v>0</v>
          </cell>
          <cell r="AI3314">
            <v>0</v>
          </cell>
        </row>
        <row r="3315">
          <cell r="C3315" t="str">
            <v>SL1212400</v>
          </cell>
          <cell r="D3315">
            <v>0</v>
          </cell>
          <cell r="E3315">
            <v>0</v>
          </cell>
          <cell r="F3315">
            <v>0</v>
          </cell>
          <cell r="G3315">
            <v>0</v>
          </cell>
          <cell r="J3315">
            <v>0</v>
          </cell>
          <cell r="K3315">
            <v>0</v>
          </cell>
          <cell r="L3315">
            <v>0</v>
          </cell>
          <cell r="M3315">
            <v>0</v>
          </cell>
          <cell r="N3315">
            <v>0</v>
          </cell>
          <cell r="O3315">
            <v>0</v>
          </cell>
          <cell r="P3315">
            <v>0</v>
          </cell>
          <cell r="Q3315">
            <v>0</v>
          </cell>
          <cell r="R3315">
            <v>0</v>
          </cell>
          <cell r="S3315">
            <v>0</v>
          </cell>
          <cell r="T3315">
            <v>0</v>
          </cell>
          <cell r="U3315">
            <v>0</v>
          </cell>
          <cell r="V3315">
            <v>0</v>
          </cell>
          <cell r="W3315">
            <v>0</v>
          </cell>
          <cell r="X3315">
            <v>0</v>
          </cell>
          <cell r="Y3315">
            <v>0</v>
          </cell>
          <cell r="Z3315">
            <v>0</v>
          </cell>
          <cell r="AA3315">
            <v>0</v>
          </cell>
          <cell r="AB3315">
            <v>0</v>
          </cell>
          <cell r="AC3315">
            <v>0</v>
          </cell>
          <cell r="AD3315">
            <v>0</v>
          </cell>
          <cell r="AE3315">
            <v>0</v>
          </cell>
          <cell r="AF3315">
            <v>0</v>
          </cell>
          <cell r="AG3315">
            <v>0</v>
          </cell>
          <cell r="AH3315">
            <v>0</v>
          </cell>
          <cell r="AI3315">
            <v>0</v>
          </cell>
        </row>
        <row r="3316">
          <cell r="C3316" t="str">
            <v>SL1212500</v>
          </cell>
          <cell r="D3316">
            <v>0</v>
          </cell>
          <cell r="E3316">
            <v>0</v>
          </cell>
          <cell r="F3316">
            <v>0</v>
          </cell>
          <cell r="G3316">
            <v>0</v>
          </cell>
          <cell r="J3316">
            <v>0</v>
          </cell>
          <cell r="K3316">
            <v>0</v>
          </cell>
          <cell r="L3316">
            <v>0</v>
          </cell>
          <cell r="M3316">
            <v>0</v>
          </cell>
          <cell r="N3316">
            <v>0</v>
          </cell>
          <cell r="O3316">
            <v>0</v>
          </cell>
          <cell r="P3316">
            <v>0</v>
          </cell>
          <cell r="Q3316">
            <v>0</v>
          </cell>
          <cell r="R3316">
            <v>0</v>
          </cell>
          <cell r="S3316">
            <v>0</v>
          </cell>
          <cell r="T3316">
            <v>0</v>
          </cell>
          <cell r="U3316">
            <v>0</v>
          </cell>
          <cell r="V3316">
            <v>0</v>
          </cell>
          <cell r="W3316">
            <v>0</v>
          </cell>
          <cell r="X3316">
            <v>0</v>
          </cell>
          <cell r="Y3316">
            <v>0</v>
          </cell>
          <cell r="Z3316">
            <v>0</v>
          </cell>
          <cell r="AA3316">
            <v>0</v>
          </cell>
          <cell r="AB3316">
            <v>0</v>
          </cell>
          <cell r="AC3316">
            <v>0</v>
          </cell>
          <cell r="AD3316">
            <v>0</v>
          </cell>
          <cell r="AE3316">
            <v>0</v>
          </cell>
          <cell r="AF3316">
            <v>0</v>
          </cell>
          <cell r="AG3316">
            <v>0</v>
          </cell>
          <cell r="AH3316">
            <v>0</v>
          </cell>
          <cell r="AI3316">
            <v>0</v>
          </cell>
        </row>
        <row r="3317">
          <cell r="C3317" t="str">
            <v>SL1212600</v>
          </cell>
          <cell r="D3317">
            <v>0</v>
          </cell>
          <cell r="E3317">
            <v>0</v>
          </cell>
          <cell r="F3317">
            <v>0</v>
          </cell>
          <cell r="G3317">
            <v>0</v>
          </cell>
          <cell r="J3317">
            <v>0</v>
          </cell>
          <cell r="K3317">
            <v>0</v>
          </cell>
          <cell r="L3317">
            <v>0</v>
          </cell>
          <cell r="M3317">
            <v>0</v>
          </cell>
          <cell r="N3317">
            <v>0</v>
          </cell>
          <cell r="O3317">
            <v>0</v>
          </cell>
          <cell r="P3317">
            <v>0</v>
          </cell>
          <cell r="Q3317">
            <v>0</v>
          </cell>
          <cell r="R3317">
            <v>0</v>
          </cell>
          <cell r="S3317">
            <v>0</v>
          </cell>
          <cell r="T3317">
            <v>0</v>
          </cell>
          <cell r="U3317">
            <v>0</v>
          </cell>
          <cell r="V3317">
            <v>0</v>
          </cell>
          <cell r="W3317">
            <v>0</v>
          </cell>
          <cell r="X3317">
            <v>0</v>
          </cell>
          <cell r="Y3317">
            <v>0</v>
          </cell>
          <cell r="Z3317">
            <v>0</v>
          </cell>
          <cell r="AA3317">
            <v>0</v>
          </cell>
          <cell r="AB3317">
            <v>0</v>
          </cell>
          <cell r="AC3317">
            <v>0</v>
          </cell>
          <cell r="AD3317">
            <v>0</v>
          </cell>
          <cell r="AE3317">
            <v>0</v>
          </cell>
          <cell r="AF3317">
            <v>0</v>
          </cell>
          <cell r="AG3317">
            <v>0</v>
          </cell>
          <cell r="AH3317">
            <v>0</v>
          </cell>
          <cell r="AI3317">
            <v>0</v>
          </cell>
        </row>
        <row r="3318">
          <cell r="C3318" t="str">
            <v>SL1212700</v>
          </cell>
          <cell r="D3318">
            <v>0</v>
          </cell>
          <cell r="E3318">
            <v>0</v>
          </cell>
          <cell r="F3318">
            <v>0</v>
          </cell>
          <cell r="G3318">
            <v>0</v>
          </cell>
          <cell r="J3318">
            <v>0</v>
          </cell>
          <cell r="K3318">
            <v>0</v>
          </cell>
          <cell r="L3318">
            <v>0</v>
          </cell>
          <cell r="M3318">
            <v>0</v>
          </cell>
          <cell r="N3318">
            <v>0</v>
          </cell>
          <cell r="O3318">
            <v>0</v>
          </cell>
          <cell r="P3318">
            <v>0</v>
          </cell>
          <cell r="Q3318">
            <v>0</v>
          </cell>
          <cell r="R3318">
            <v>0</v>
          </cell>
          <cell r="S3318">
            <v>0</v>
          </cell>
          <cell r="T3318">
            <v>0</v>
          </cell>
          <cell r="U3318">
            <v>0</v>
          </cell>
          <cell r="V3318">
            <v>0</v>
          </cell>
          <cell r="W3318">
            <v>0</v>
          </cell>
          <cell r="X3318">
            <v>0</v>
          </cell>
          <cell r="Y3318">
            <v>0</v>
          </cell>
          <cell r="Z3318">
            <v>0</v>
          </cell>
          <cell r="AA3318">
            <v>0</v>
          </cell>
          <cell r="AB3318">
            <v>0</v>
          </cell>
          <cell r="AC3318">
            <v>0</v>
          </cell>
          <cell r="AD3318">
            <v>0</v>
          </cell>
          <cell r="AE3318">
            <v>0</v>
          </cell>
          <cell r="AF3318">
            <v>0</v>
          </cell>
          <cell r="AG3318">
            <v>0</v>
          </cell>
          <cell r="AH3318">
            <v>0</v>
          </cell>
          <cell r="AI3318">
            <v>0</v>
          </cell>
        </row>
        <row r="3319">
          <cell r="C3319" t="str">
            <v>SL1212800</v>
          </cell>
          <cell r="D3319">
            <v>0</v>
          </cell>
          <cell r="E3319">
            <v>0</v>
          </cell>
          <cell r="F3319">
            <v>0</v>
          </cell>
          <cell r="G3319">
            <v>0</v>
          </cell>
          <cell r="J3319">
            <v>0</v>
          </cell>
          <cell r="K3319">
            <v>0</v>
          </cell>
          <cell r="L3319">
            <v>0</v>
          </cell>
          <cell r="M3319">
            <v>0</v>
          </cell>
          <cell r="N3319">
            <v>0</v>
          </cell>
          <cell r="O3319">
            <v>0</v>
          </cell>
          <cell r="P3319">
            <v>0</v>
          </cell>
          <cell r="Q3319">
            <v>0</v>
          </cell>
          <cell r="R3319">
            <v>0</v>
          </cell>
          <cell r="S3319">
            <v>0</v>
          </cell>
          <cell r="T3319">
            <v>0</v>
          </cell>
          <cell r="U3319">
            <v>0</v>
          </cell>
          <cell r="V3319">
            <v>0</v>
          </cell>
          <cell r="W3319">
            <v>0</v>
          </cell>
          <cell r="X3319">
            <v>0</v>
          </cell>
          <cell r="Y3319">
            <v>0</v>
          </cell>
          <cell r="Z3319">
            <v>0</v>
          </cell>
          <cell r="AA3319">
            <v>0</v>
          </cell>
          <cell r="AB3319">
            <v>0</v>
          </cell>
          <cell r="AC3319">
            <v>0</v>
          </cell>
          <cell r="AD3319">
            <v>0</v>
          </cell>
          <cell r="AE3319">
            <v>0</v>
          </cell>
          <cell r="AF3319">
            <v>0</v>
          </cell>
          <cell r="AG3319">
            <v>0</v>
          </cell>
          <cell r="AH3319">
            <v>0</v>
          </cell>
          <cell r="AI3319">
            <v>0</v>
          </cell>
        </row>
        <row r="3320">
          <cell r="C3320" t="str">
            <v>SL1212900</v>
          </cell>
          <cell r="D3320">
            <v>0</v>
          </cell>
          <cell r="E3320">
            <v>0</v>
          </cell>
          <cell r="F3320">
            <v>0</v>
          </cell>
          <cell r="G3320">
            <v>0</v>
          </cell>
          <cell r="J3320">
            <v>0</v>
          </cell>
          <cell r="K3320">
            <v>0</v>
          </cell>
          <cell r="L3320">
            <v>0</v>
          </cell>
          <cell r="M3320">
            <v>0</v>
          </cell>
          <cell r="N3320">
            <v>0</v>
          </cell>
          <cell r="O3320">
            <v>0</v>
          </cell>
          <cell r="P3320">
            <v>0</v>
          </cell>
          <cell r="Q3320">
            <v>0</v>
          </cell>
          <cell r="R3320">
            <v>0</v>
          </cell>
          <cell r="S3320">
            <v>0</v>
          </cell>
          <cell r="T3320">
            <v>0</v>
          </cell>
          <cell r="U3320">
            <v>0</v>
          </cell>
          <cell r="V3320">
            <v>0</v>
          </cell>
          <cell r="W3320">
            <v>0</v>
          </cell>
          <cell r="X3320">
            <v>0</v>
          </cell>
          <cell r="Y3320">
            <v>0</v>
          </cell>
          <cell r="Z3320">
            <v>0</v>
          </cell>
          <cell r="AA3320">
            <v>0</v>
          </cell>
          <cell r="AB3320">
            <v>0</v>
          </cell>
          <cell r="AC3320">
            <v>0</v>
          </cell>
          <cell r="AD3320">
            <v>0</v>
          </cell>
          <cell r="AE3320">
            <v>0</v>
          </cell>
          <cell r="AF3320">
            <v>0</v>
          </cell>
          <cell r="AG3320">
            <v>0</v>
          </cell>
          <cell r="AH3320">
            <v>0</v>
          </cell>
          <cell r="AI3320">
            <v>0</v>
          </cell>
        </row>
        <row r="3321">
          <cell r="C3321" t="str">
            <v>SL1213000</v>
          </cell>
          <cell r="D3321">
            <v>0</v>
          </cell>
          <cell r="E3321">
            <v>0</v>
          </cell>
          <cell r="F3321">
            <v>0</v>
          </cell>
          <cell r="G3321">
            <v>0</v>
          </cell>
          <cell r="J3321">
            <v>0</v>
          </cell>
          <cell r="K3321">
            <v>0</v>
          </cell>
          <cell r="L3321">
            <v>0</v>
          </cell>
          <cell r="M3321">
            <v>0</v>
          </cell>
          <cell r="N3321">
            <v>0</v>
          </cell>
          <cell r="O3321">
            <v>0</v>
          </cell>
          <cell r="P3321">
            <v>0</v>
          </cell>
          <cell r="Q3321">
            <v>0</v>
          </cell>
          <cell r="R3321">
            <v>0</v>
          </cell>
          <cell r="S3321">
            <v>0</v>
          </cell>
          <cell r="T3321">
            <v>0</v>
          </cell>
          <cell r="U3321">
            <v>0</v>
          </cell>
          <cell r="V3321">
            <v>0</v>
          </cell>
          <cell r="W3321">
            <v>0</v>
          </cell>
          <cell r="X3321">
            <v>0</v>
          </cell>
          <cell r="Y3321">
            <v>0</v>
          </cell>
          <cell r="Z3321">
            <v>0</v>
          </cell>
          <cell r="AA3321">
            <v>0</v>
          </cell>
          <cell r="AB3321">
            <v>0</v>
          </cell>
          <cell r="AC3321">
            <v>0</v>
          </cell>
          <cell r="AD3321">
            <v>0</v>
          </cell>
          <cell r="AE3321">
            <v>0</v>
          </cell>
          <cell r="AF3321">
            <v>0</v>
          </cell>
          <cell r="AG3321">
            <v>0</v>
          </cell>
          <cell r="AH3321">
            <v>0</v>
          </cell>
          <cell r="AI3321">
            <v>0</v>
          </cell>
        </row>
        <row r="3322">
          <cell r="C3322" t="str">
            <v>SL1213100</v>
          </cell>
          <cell r="D3322">
            <v>0</v>
          </cell>
          <cell r="E3322">
            <v>0</v>
          </cell>
          <cell r="F3322">
            <v>0</v>
          </cell>
          <cell r="G3322">
            <v>0</v>
          </cell>
          <cell r="J3322">
            <v>0</v>
          </cell>
          <cell r="K3322">
            <v>0</v>
          </cell>
          <cell r="L3322">
            <v>0</v>
          </cell>
          <cell r="M3322">
            <v>0</v>
          </cell>
          <cell r="N3322">
            <v>0</v>
          </cell>
          <cell r="O3322">
            <v>0</v>
          </cell>
          <cell r="P3322">
            <v>0</v>
          </cell>
          <cell r="Q3322">
            <v>0</v>
          </cell>
          <cell r="R3322">
            <v>0</v>
          </cell>
          <cell r="S3322">
            <v>0</v>
          </cell>
          <cell r="T3322">
            <v>0</v>
          </cell>
          <cell r="U3322">
            <v>0</v>
          </cell>
          <cell r="V3322">
            <v>0</v>
          </cell>
          <cell r="W3322">
            <v>0</v>
          </cell>
          <cell r="X3322">
            <v>0</v>
          </cell>
          <cell r="Y3322">
            <v>0</v>
          </cell>
          <cell r="Z3322">
            <v>0</v>
          </cell>
          <cell r="AA3322">
            <v>0</v>
          </cell>
          <cell r="AB3322">
            <v>0</v>
          </cell>
          <cell r="AC3322">
            <v>0</v>
          </cell>
          <cell r="AD3322">
            <v>0</v>
          </cell>
          <cell r="AE3322">
            <v>0</v>
          </cell>
          <cell r="AF3322">
            <v>0</v>
          </cell>
          <cell r="AG3322">
            <v>0</v>
          </cell>
          <cell r="AH3322">
            <v>0</v>
          </cell>
          <cell r="AI3322">
            <v>0</v>
          </cell>
        </row>
        <row r="3323">
          <cell r="C3323" t="str">
            <v>SL1213200</v>
          </cell>
          <cell r="D3323">
            <v>0</v>
          </cell>
          <cell r="E3323">
            <v>0</v>
          </cell>
          <cell r="F3323">
            <v>0</v>
          </cell>
          <cell r="G3323">
            <v>0</v>
          </cell>
          <cell r="J3323">
            <v>0</v>
          </cell>
          <cell r="K3323">
            <v>0</v>
          </cell>
          <cell r="L3323">
            <v>0</v>
          </cell>
          <cell r="M3323">
            <v>0</v>
          </cell>
          <cell r="N3323">
            <v>0</v>
          </cell>
          <cell r="O3323">
            <v>0</v>
          </cell>
          <cell r="P3323">
            <v>0</v>
          </cell>
          <cell r="Q3323">
            <v>0</v>
          </cell>
          <cell r="R3323">
            <v>0</v>
          </cell>
          <cell r="S3323">
            <v>0</v>
          </cell>
          <cell r="T3323">
            <v>0</v>
          </cell>
          <cell r="U3323">
            <v>0</v>
          </cell>
          <cell r="V3323">
            <v>0</v>
          </cell>
          <cell r="W3323">
            <v>0</v>
          </cell>
          <cell r="X3323">
            <v>0</v>
          </cell>
          <cell r="Y3323">
            <v>0</v>
          </cell>
          <cell r="Z3323">
            <v>0</v>
          </cell>
          <cell r="AA3323">
            <v>0</v>
          </cell>
          <cell r="AB3323">
            <v>0</v>
          </cell>
          <cell r="AC3323">
            <v>0</v>
          </cell>
          <cell r="AD3323">
            <v>0</v>
          </cell>
          <cell r="AE3323">
            <v>0</v>
          </cell>
          <cell r="AF3323">
            <v>0</v>
          </cell>
          <cell r="AG3323">
            <v>0</v>
          </cell>
          <cell r="AH3323">
            <v>0</v>
          </cell>
          <cell r="AI3323">
            <v>0</v>
          </cell>
        </row>
        <row r="3324">
          <cell r="C3324" t="str">
            <v>SL1213300</v>
          </cell>
          <cell r="D3324">
            <v>0</v>
          </cell>
          <cell r="E3324">
            <v>0</v>
          </cell>
          <cell r="F3324">
            <v>0</v>
          </cell>
          <cell r="G3324">
            <v>0</v>
          </cell>
          <cell r="J3324">
            <v>0</v>
          </cell>
          <cell r="K3324">
            <v>0</v>
          </cell>
          <cell r="L3324">
            <v>0</v>
          </cell>
          <cell r="M3324">
            <v>0</v>
          </cell>
          <cell r="N3324">
            <v>0</v>
          </cell>
          <cell r="O3324">
            <v>0</v>
          </cell>
          <cell r="P3324">
            <v>0</v>
          </cell>
          <cell r="Q3324">
            <v>0</v>
          </cell>
          <cell r="R3324">
            <v>0</v>
          </cell>
          <cell r="S3324">
            <v>0</v>
          </cell>
          <cell r="T3324">
            <v>0</v>
          </cell>
          <cell r="U3324">
            <v>0</v>
          </cell>
          <cell r="V3324">
            <v>0</v>
          </cell>
          <cell r="W3324">
            <v>0</v>
          </cell>
          <cell r="X3324">
            <v>0</v>
          </cell>
          <cell r="Y3324">
            <v>0</v>
          </cell>
          <cell r="Z3324">
            <v>0</v>
          </cell>
          <cell r="AA3324">
            <v>0</v>
          </cell>
          <cell r="AB3324">
            <v>0</v>
          </cell>
          <cell r="AC3324">
            <v>0</v>
          </cell>
          <cell r="AD3324">
            <v>0</v>
          </cell>
          <cell r="AE3324">
            <v>0</v>
          </cell>
          <cell r="AF3324">
            <v>0</v>
          </cell>
          <cell r="AG3324">
            <v>0</v>
          </cell>
          <cell r="AH3324">
            <v>0</v>
          </cell>
          <cell r="AI3324">
            <v>0</v>
          </cell>
        </row>
        <row r="3325">
          <cell r="C3325" t="str">
            <v>SL1213400</v>
          </cell>
          <cell r="D3325">
            <v>0</v>
          </cell>
          <cell r="E3325">
            <v>0</v>
          </cell>
          <cell r="F3325">
            <v>0</v>
          </cell>
          <cell r="G3325">
            <v>0</v>
          </cell>
          <cell r="J3325">
            <v>0</v>
          </cell>
          <cell r="K3325">
            <v>0</v>
          </cell>
          <cell r="L3325">
            <v>0</v>
          </cell>
          <cell r="M3325">
            <v>0</v>
          </cell>
          <cell r="N3325">
            <v>0</v>
          </cell>
          <cell r="O3325">
            <v>0</v>
          </cell>
          <cell r="P3325">
            <v>0</v>
          </cell>
          <cell r="Q3325">
            <v>0</v>
          </cell>
          <cell r="R3325">
            <v>0</v>
          </cell>
          <cell r="S3325">
            <v>0</v>
          </cell>
          <cell r="T3325">
            <v>0</v>
          </cell>
          <cell r="U3325">
            <v>0</v>
          </cell>
          <cell r="V3325">
            <v>0</v>
          </cell>
          <cell r="W3325">
            <v>0</v>
          </cell>
          <cell r="X3325">
            <v>0</v>
          </cell>
          <cell r="Y3325">
            <v>0</v>
          </cell>
          <cell r="Z3325">
            <v>0</v>
          </cell>
          <cell r="AA3325">
            <v>0</v>
          </cell>
          <cell r="AB3325">
            <v>0</v>
          </cell>
          <cell r="AC3325">
            <v>0</v>
          </cell>
          <cell r="AD3325">
            <v>0</v>
          </cell>
          <cell r="AE3325">
            <v>0</v>
          </cell>
          <cell r="AF3325">
            <v>0</v>
          </cell>
          <cell r="AG3325">
            <v>0</v>
          </cell>
          <cell r="AH3325">
            <v>0</v>
          </cell>
          <cell r="AI3325">
            <v>0</v>
          </cell>
        </row>
        <row r="3326">
          <cell r="C3326" t="str">
            <v>SL1213500</v>
          </cell>
          <cell r="D3326">
            <v>0</v>
          </cell>
          <cell r="E3326">
            <v>0</v>
          </cell>
          <cell r="F3326">
            <v>0</v>
          </cell>
          <cell r="G3326">
            <v>0</v>
          </cell>
          <cell r="J3326">
            <v>0</v>
          </cell>
          <cell r="K3326">
            <v>0</v>
          </cell>
          <cell r="L3326">
            <v>0</v>
          </cell>
          <cell r="M3326">
            <v>0</v>
          </cell>
          <cell r="N3326">
            <v>0</v>
          </cell>
          <cell r="O3326">
            <v>0</v>
          </cell>
          <cell r="P3326">
            <v>0</v>
          </cell>
          <cell r="Q3326">
            <v>0</v>
          </cell>
          <cell r="R3326">
            <v>0</v>
          </cell>
          <cell r="S3326">
            <v>0</v>
          </cell>
          <cell r="T3326">
            <v>0</v>
          </cell>
          <cell r="U3326">
            <v>0</v>
          </cell>
          <cell r="V3326">
            <v>0</v>
          </cell>
          <cell r="W3326">
            <v>0</v>
          </cell>
          <cell r="X3326">
            <v>0</v>
          </cell>
          <cell r="Y3326">
            <v>0</v>
          </cell>
          <cell r="Z3326">
            <v>0</v>
          </cell>
          <cell r="AA3326">
            <v>0</v>
          </cell>
          <cell r="AB3326">
            <v>0</v>
          </cell>
          <cell r="AC3326">
            <v>0</v>
          </cell>
          <cell r="AD3326">
            <v>0</v>
          </cell>
          <cell r="AE3326">
            <v>0</v>
          </cell>
          <cell r="AF3326">
            <v>0</v>
          </cell>
          <cell r="AG3326">
            <v>0</v>
          </cell>
          <cell r="AH3326">
            <v>0</v>
          </cell>
          <cell r="AI3326">
            <v>0</v>
          </cell>
        </row>
        <row r="3327">
          <cell r="C3327" t="str">
            <v>SL1213600</v>
          </cell>
          <cell r="D3327">
            <v>0</v>
          </cell>
          <cell r="E3327">
            <v>0</v>
          </cell>
          <cell r="F3327">
            <v>0</v>
          </cell>
          <cell r="G3327">
            <v>0</v>
          </cell>
          <cell r="J3327">
            <v>0</v>
          </cell>
          <cell r="K3327">
            <v>0</v>
          </cell>
          <cell r="L3327">
            <v>0</v>
          </cell>
          <cell r="M3327">
            <v>0</v>
          </cell>
          <cell r="N3327">
            <v>0</v>
          </cell>
          <cell r="O3327">
            <v>0</v>
          </cell>
          <cell r="P3327">
            <v>0</v>
          </cell>
          <cell r="Q3327">
            <v>0</v>
          </cell>
          <cell r="R3327">
            <v>0</v>
          </cell>
          <cell r="S3327">
            <v>0</v>
          </cell>
          <cell r="T3327">
            <v>0</v>
          </cell>
          <cell r="U3327">
            <v>0</v>
          </cell>
          <cell r="V3327">
            <v>0</v>
          </cell>
          <cell r="W3327">
            <v>0</v>
          </cell>
          <cell r="X3327">
            <v>0</v>
          </cell>
          <cell r="Y3327">
            <v>0</v>
          </cell>
          <cell r="Z3327">
            <v>0</v>
          </cell>
          <cell r="AA3327">
            <v>0</v>
          </cell>
          <cell r="AB3327">
            <v>0</v>
          </cell>
          <cell r="AC3327">
            <v>0</v>
          </cell>
          <cell r="AD3327">
            <v>0</v>
          </cell>
          <cell r="AE3327">
            <v>0</v>
          </cell>
          <cell r="AF3327">
            <v>0</v>
          </cell>
          <cell r="AG3327">
            <v>0</v>
          </cell>
          <cell r="AH3327">
            <v>0</v>
          </cell>
          <cell r="AI3327">
            <v>0</v>
          </cell>
        </row>
        <row r="3328">
          <cell r="C3328" t="str">
            <v>SL1213700</v>
          </cell>
          <cell r="D3328">
            <v>0</v>
          </cell>
          <cell r="E3328">
            <v>0</v>
          </cell>
          <cell r="F3328">
            <v>0</v>
          </cell>
          <cell r="G3328">
            <v>0</v>
          </cell>
          <cell r="J3328">
            <v>0</v>
          </cell>
          <cell r="K3328">
            <v>0</v>
          </cell>
          <cell r="L3328">
            <v>0</v>
          </cell>
          <cell r="M3328">
            <v>0</v>
          </cell>
          <cell r="N3328">
            <v>0</v>
          </cell>
          <cell r="O3328">
            <v>0</v>
          </cell>
          <cell r="P3328">
            <v>0</v>
          </cell>
          <cell r="Q3328">
            <v>0</v>
          </cell>
          <cell r="R3328">
            <v>0</v>
          </cell>
          <cell r="S3328">
            <v>0</v>
          </cell>
          <cell r="T3328">
            <v>0</v>
          </cell>
          <cell r="U3328">
            <v>0</v>
          </cell>
          <cell r="V3328">
            <v>0</v>
          </cell>
          <cell r="W3328">
            <v>0</v>
          </cell>
          <cell r="X3328">
            <v>0</v>
          </cell>
          <cell r="Y3328">
            <v>0</v>
          </cell>
          <cell r="Z3328">
            <v>0</v>
          </cell>
          <cell r="AA3328">
            <v>0</v>
          </cell>
          <cell r="AB3328">
            <v>0</v>
          </cell>
          <cell r="AC3328">
            <v>0</v>
          </cell>
          <cell r="AD3328">
            <v>0</v>
          </cell>
          <cell r="AE3328">
            <v>0</v>
          </cell>
          <cell r="AF3328">
            <v>0</v>
          </cell>
          <cell r="AG3328">
            <v>0</v>
          </cell>
          <cell r="AH3328">
            <v>0</v>
          </cell>
          <cell r="AI3328">
            <v>0</v>
          </cell>
        </row>
        <row r="3329">
          <cell r="C3329" t="str">
            <v>SL1213800</v>
          </cell>
          <cell r="D3329">
            <v>0</v>
          </cell>
          <cell r="E3329">
            <v>0</v>
          </cell>
          <cell r="F3329">
            <v>0</v>
          </cell>
          <cell r="G3329">
            <v>0</v>
          </cell>
          <cell r="J3329">
            <v>0</v>
          </cell>
          <cell r="K3329">
            <v>0</v>
          </cell>
          <cell r="L3329">
            <v>0</v>
          </cell>
          <cell r="M3329">
            <v>0</v>
          </cell>
          <cell r="N3329">
            <v>0</v>
          </cell>
          <cell r="O3329">
            <v>0</v>
          </cell>
          <cell r="P3329">
            <v>0</v>
          </cell>
          <cell r="Q3329">
            <v>0</v>
          </cell>
          <cell r="R3329">
            <v>0</v>
          </cell>
          <cell r="S3329">
            <v>0</v>
          </cell>
          <cell r="T3329">
            <v>0</v>
          </cell>
          <cell r="U3329">
            <v>0</v>
          </cell>
          <cell r="V3329">
            <v>0</v>
          </cell>
          <cell r="W3329">
            <v>0</v>
          </cell>
          <cell r="X3329">
            <v>0</v>
          </cell>
          <cell r="Y3329">
            <v>0</v>
          </cell>
          <cell r="Z3329">
            <v>0</v>
          </cell>
          <cell r="AA3329">
            <v>0</v>
          </cell>
          <cell r="AB3329">
            <v>0</v>
          </cell>
          <cell r="AC3329">
            <v>0</v>
          </cell>
          <cell r="AD3329">
            <v>0</v>
          </cell>
          <cell r="AE3329">
            <v>0</v>
          </cell>
          <cell r="AF3329">
            <v>0</v>
          </cell>
          <cell r="AG3329">
            <v>0</v>
          </cell>
          <cell r="AH3329">
            <v>0</v>
          </cell>
          <cell r="AI3329">
            <v>0</v>
          </cell>
        </row>
        <row r="3330">
          <cell r="C3330" t="str">
            <v>SL1213900</v>
          </cell>
          <cell r="D3330">
            <v>0</v>
          </cell>
          <cell r="E3330">
            <v>0</v>
          </cell>
          <cell r="F3330">
            <v>0</v>
          </cell>
          <cell r="G3330">
            <v>0</v>
          </cell>
          <cell r="J3330">
            <v>0</v>
          </cell>
          <cell r="K3330">
            <v>0</v>
          </cell>
          <cell r="L3330">
            <v>0</v>
          </cell>
          <cell r="M3330">
            <v>0</v>
          </cell>
          <cell r="N3330">
            <v>0</v>
          </cell>
          <cell r="O3330">
            <v>0</v>
          </cell>
          <cell r="P3330">
            <v>0</v>
          </cell>
          <cell r="Q3330">
            <v>0</v>
          </cell>
          <cell r="R3330">
            <v>0</v>
          </cell>
          <cell r="S3330">
            <v>0</v>
          </cell>
          <cell r="T3330">
            <v>0</v>
          </cell>
          <cell r="U3330">
            <v>0</v>
          </cell>
          <cell r="V3330">
            <v>0</v>
          </cell>
          <cell r="W3330">
            <v>0</v>
          </cell>
          <cell r="X3330">
            <v>0</v>
          </cell>
          <cell r="Y3330">
            <v>0</v>
          </cell>
          <cell r="Z3330">
            <v>0</v>
          </cell>
          <cell r="AA3330">
            <v>0</v>
          </cell>
          <cell r="AB3330">
            <v>0</v>
          </cell>
          <cell r="AC3330">
            <v>0</v>
          </cell>
          <cell r="AD3330">
            <v>0</v>
          </cell>
          <cell r="AE3330">
            <v>0</v>
          </cell>
          <cell r="AF3330">
            <v>0</v>
          </cell>
          <cell r="AG3330">
            <v>0</v>
          </cell>
          <cell r="AH3330">
            <v>0</v>
          </cell>
          <cell r="AI3330">
            <v>0</v>
          </cell>
        </row>
        <row r="3331">
          <cell r="C3331" t="str">
            <v>SL1214000</v>
          </cell>
          <cell r="D3331">
            <v>0</v>
          </cell>
          <cell r="E3331">
            <v>0</v>
          </cell>
          <cell r="F3331">
            <v>0</v>
          </cell>
          <cell r="G3331">
            <v>0</v>
          </cell>
          <cell r="J3331">
            <v>0</v>
          </cell>
          <cell r="K3331">
            <v>0</v>
          </cell>
          <cell r="L3331">
            <v>0</v>
          </cell>
          <cell r="M3331">
            <v>0</v>
          </cell>
          <cell r="N3331">
            <v>0</v>
          </cell>
          <cell r="O3331">
            <v>0</v>
          </cell>
          <cell r="P3331">
            <v>0</v>
          </cell>
          <cell r="Q3331">
            <v>0</v>
          </cell>
          <cell r="R3331">
            <v>0</v>
          </cell>
          <cell r="S3331">
            <v>0</v>
          </cell>
          <cell r="T3331">
            <v>0</v>
          </cell>
          <cell r="U3331">
            <v>0</v>
          </cell>
          <cell r="V3331">
            <v>0</v>
          </cell>
          <cell r="W3331">
            <v>0</v>
          </cell>
          <cell r="X3331">
            <v>0</v>
          </cell>
          <cell r="Y3331">
            <v>0</v>
          </cell>
          <cell r="Z3331">
            <v>0</v>
          </cell>
          <cell r="AA3331">
            <v>0</v>
          </cell>
          <cell r="AB3331">
            <v>0</v>
          </cell>
          <cell r="AC3331">
            <v>0</v>
          </cell>
          <cell r="AD3331">
            <v>0</v>
          </cell>
          <cell r="AE3331">
            <v>0</v>
          </cell>
          <cell r="AF3331">
            <v>0</v>
          </cell>
          <cell r="AG3331">
            <v>0</v>
          </cell>
          <cell r="AH3331">
            <v>0</v>
          </cell>
          <cell r="AI3331">
            <v>0</v>
          </cell>
        </row>
        <row r="3332">
          <cell r="C3332" t="str">
            <v>SL1214100</v>
          </cell>
          <cell r="D3332">
            <v>0</v>
          </cell>
          <cell r="E3332">
            <v>0</v>
          </cell>
          <cell r="F3332">
            <v>0</v>
          </cell>
          <cell r="G3332">
            <v>0</v>
          </cell>
          <cell r="J3332">
            <v>0</v>
          </cell>
          <cell r="K3332">
            <v>0</v>
          </cell>
          <cell r="L3332">
            <v>0</v>
          </cell>
          <cell r="M3332">
            <v>0</v>
          </cell>
          <cell r="N3332">
            <v>0</v>
          </cell>
          <cell r="O3332">
            <v>0</v>
          </cell>
          <cell r="P3332">
            <v>0</v>
          </cell>
          <cell r="Q3332">
            <v>0</v>
          </cell>
          <cell r="R3332">
            <v>0</v>
          </cell>
          <cell r="S3332">
            <v>0</v>
          </cell>
          <cell r="T3332">
            <v>0</v>
          </cell>
          <cell r="U3332">
            <v>0</v>
          </cell>
          <cell r="V3332">
            <v>0</v>
          </cell>
          <cell r="W3332">
            <v>0</v>
          </cell>
          <cell r="X3332">
            <v>0</v>
          </cell>
          <cell r="Y3332">
            <v>0</v>
          </cell>
          <cell r="Z3332">
            <v>0</v>
          </cell>
          <cell r="AA3332">
            <v>0</v>
          </cell>
          <cell r="AB3332">
            <v>0</v>
          </cell>
          <cell r="AC3332">
            <v>0</v>
          </cell>
          <cell r="AD3332">
            <v>0</v>
          </cell>
          <cell r="AE3332">
            <v>0</v>
          </cell>
          <cell r="AF3332">
            <v>0</v>
          </cell>
          <cell r="AG3332">
            <v>0</v>
          </cell>
          <cell r="AH3332">
            <v>0</v>
          </cell>
          <cell r="AI3332">
            <v>0</v>
          </cell>
        </row>
        <row r="3333">
          <cell r="C3333" t="str">
            <v>SL1214200</v>
          </cell>
          <cell r="D3333">
            <v>0</v>
          </cell>
          <cell r="E3333">
            <v>0</v>
          </cell>
          <cell r="F3333">
            <v>0</v>
          </cell>
          <cell r="G3333">
            <v>0</v>
          </cell>
          <cell r="J3333">
            <v>0</v>
          </cell>
          <cell r="K3333">
            <v>0</v>
          </cell>
          <cell r="L3333">
            <v>0</v>
          </cell>
          <cell r="M3333">
            <v>0</v>
          </cell>
          <cell r="N3333">
            <v>0</v>
          </cell>
          <cell r="O3333">
            <v>0</v>
          </cell>
          <cell r="P3333">
            <v>0</v>
          </cell>
          <cell r="Q3333">
            <v>0</v>
          </cell>
          <cell r="R3333">
            <v>0</v>
          </cell>
          <cell r="S3333">
            <v>0</v>
          </cell>
          <cell r="T3333">
            <v>0</v>
          </cell>
          <cell r="U3333">
            <v>0</v>
          </cell>
          <cell r="V3333">
            <v>0</v>
          </cell>
          <cell r="W3333">
            <v>0</v>
          </cell>
          <cell r="X3333">
            <v>0</v>
          </cell>
          <cell r="Y3333">
            <v>0</v>
          </cell>
          <cell r="Z3333">
            <v>0</v>
          </cell>
          <cell r="AA3333">
            <v>0</v>
          </cell>
          <cell r="AB3333">
            <v>0</v>
          </cell>
          <cell r="AC3333">
            <v>0</v>
          </cell>
          <cell r="AD3333">
            <v>0</v>
          </cell>
          <cell r="AE3333">
            <v>0</v>
          </cell>
          <cell r="AF3333">
            <v>0</v>
          </cell>
          <cell r="AG3333">
            <v>0</v>
          </cell>
          <cell r="AH3333">
            <v>0</v>
          </cell>
          <cell r="AI3333">
            <v>0</v>
          </cell>
        </row>
        <row r="3334">
          <cell r="C3334" t="str">
            <v>SL1214300</v>
          </cell>
          <cell r="D3334">
            <v>0</v>
          </cell>
          <cell r="E3334">
            <v>0</v>
          </cell>
          <cell r="F3334">
            <v>0</v>
          </cell>
          <cell r="G3334">
            <v>0</v>
          </cell>
          <cell r="J3334">
            <v>0</v>
          </cell>
          <cell r="K3334">
            <v>0</v>
          </cell>
          <cell r="L3334">
            <v>0</v>
          </cell>
          <cell r="M3334">
            <v>0</v>
          </cell>
          <cell r="N3334">
            <v>0</v>
          </cell>
          <cell r="O3334">
            <v>0</v>
          </cell>
          <cell r="P3334">
            <v>0</v>
          </cell>
          <cell r="Q3334">
            <v>0</v>
          </cell>
          <cell r="R3334">
            <v>0</v>
          </cell>
          <cell r="S3334">
            <v>0</v>
          </cell>
          <cell r="T3334">
            <v>0</v>
          </cell>
          <cell r="U3334">
            <v>0</v>
          </cell>
          <cell r="V3334">
            <v>0</v>
          </cell>
          <cell r="W3334">
            <v>0</v>
          </cell>
          <cell r="X3334">
            <v>0</v>
          </cell>
          <cell r="Y3334">
            <v>0</v>
          </cell>
          <cell r="Z3334">
            <v>0</v>
          </cell>
          <cell r="AA3334">
            <v>0</v>
          </cell>
          <cell r="AB3334">
            <v>0</v>
          </cell>
          <cell r="AC3334">
            <v>0</v>
          </cell>
          <cell r="AD3334">
            <v>0</v>
          </cell>
          <cell r="AE3334">
            <v>0</v>
          </cell>
          <cell r="AF3334">
            <v>0</v>
          </cell>
          <cell r="AG3334">
            <v>0</v>
          </cell>
          <cell r="AH3334">
            <v>0</v>
          </cell>
          <cell r="AI3334">
            <v>0</v>
          </cell>
        </row>
        <row r="3335">
          <cell r="C3335" t="str">
            <v>SL1214400</v>
          </cell>
          <cell r="D3335">
            <v>0</v>
          </cell>
          <cell r="E3335">
            <v>0</v>
          </cell>
          <cell r="F3335">
            <v>0</v>
          </cell>
          <cell r="G3335">
            <v>0</v>
          </cell>
          <cell r="J3335">
            <v>0</v>
          </cell>
          <cell r="K3335">
            <v>0</v>
          </cell>
          <cell r="L3335">
            <v>0</v>
          </cell>
          <cell r="M3335">
            <v>0</v>
          </cell>
          <cell r="N3335">
            <v>0</v>
          </cell>
          <cell r="O3335">
            <v>0</v>
          </cell>
          <cell r="P3335">
            <v>0</v>
          </cell>
          <cell r="Q3335">
            <v>0</v>
          </cell>
          <cell r="R3335">
            <v>0</v>
          </cell>
          <cell r="S3335">
            <v>0</v>
          </cell>
          <cell r="T3335">
            <v>0</v>
          </cell>
          <cell r="U3335">
            <v>0</v>
          </cell>
          <cell r="V3335">
            <v>0</v>
          </cell>
          <cell r="W3335">
            <v>0</v>
          </cell>
          <cell r="X3335">
            <v>0</v>
          </cell>
          <cell r="Y3335">
            <v>0</v>
          </cell>
          <cell r="Z3335">
            <v>0</v>
          </cell>
          <cell r="AA3335">
            <v>0</v>
          </cell>
          <cell r="AB3335">
            <v>0</v>
          </cell>
          <cell r="AC3335">
            <v>0</v>
          </cell>
          <cell r="AD3335">
            <v>0</v>
          </cell>
          <cell r="AE3335">
            <v>0</v>
          </cell>
          <cell r="AF3335">
            <v>0</v>
          </cell>
          <cell r="AG3335">
            <v>0</v>
          </cell>
          <cell r="AH3335">
            <v>0</v>
          </cell>
          <cell r="AI3335">
            <v>0</v>
          </cell>
        </row>
        <row r="3336">
          <cell r="C3336" t="str">
            <v>SL1214500</v>
          </cell>
          <cell r="D3336">
            <v>0</v>
          </cell>
          <cell r="E3336">
            <v>0</v>
          </cell>
          <cell r="F3336">
            <v>0</v>
          </cell>
          <cell r="G3336">
            <v>0</v>
          </cell>
          <cell r="J3336">
            <v>0</v>
          </cell>
          <cell r="K3336">
            <v>0</v>
          </cell>
          <cell r="L3336">
            <v>0</v>
          </cell>
          <cell r="M3336">
            <v>0</v>
          </cell>
          <cell r="N3336">
            <v>0</v>
          </cell>
          <cell r="O3336">
            <v>0</v>
          </cell>
          <cell r="P3336">
            <v>0</v>
          </cell>
          <cell r="Q3336">
            <v>0</v>
          </cell>
          <cell r="R3336">
            <v>0</v>
          </cell>
          <cell r="S3336">
            <v>0</v>
          </cell>
          <cell r="T3336">
            <v>0</v>
          </cell>
          <cell r="U3336">
            <v>0</v>
          </cell>
          <cell r="V3336">
            <v>0</v>
          </cell>
          <cell r="W3336">
            <v>0</v>
          </cell>
          <cell r="X3336">
            <v>0</v>
          </cell>
          <cell r="Y3336">
            <v>0</v>
          </cell>
          <cell r="Z3336">
            <v>0</v>
          </cell>
          <cell r="AA3336">
            <v>0</v>
          </cell>
          <cell r="AB3336">
            <v>0</v>
          </cell>
          <cell r="AC3336">
            <v>0</v>
          </cell>
          <cell r="AD3336">
            <v>0</v>
          </cell>
          <cell r="AE3336">
            <v>0</v>
          </cell>
          <cell r="AF3336">
            <v>0</v>
          </cell>
          <cell r="AG3336">
            <v>0</v>
          </cell>
          <cell r="AH3336">
            <v>0</v>
          </cell>
          <cell r="AI3336">
            <v>0</v>
          </cell>
        </row>
        <row r="3337">
          <cell r="C3337" t="str">
            <v>SL1214600</v>
          </cell>
          <cell r="D3337">
            <v>0</v>
          </cell>
          <cell r="E3337">
            <v>0</v>
          </cell>
          <cell r="F3337">
            <v>0</v>
          </cell>
          <cell r="G3337">
            <v>0</v>
          </cell>
          <cell r="J3337">
            <v>0</v>
          </cell>
          <cell r="K3337">
            <v>0</v>
          </cell>
          <cell r="L3337">
            <v>0</v>
          </cell>
          <cell r="M3337">
            <v>0</v>
          </cell>
          <cell r="N3337">
            <v>0</v>
          </cell>
          <cell r="O3337">
            <v>0</v>
          </cell>
          <cell r="P3337">
            <v>0</v>
          </cell>
          <cell r="Q3337">
            <v>0</v>
          </cell>
          <cell r="R3337">
            <v>0</v>
          </cell>
          <cell r="S3337">
            <v>0</v>
          </cell>
          <cell r="T3337">
            <v>0</v>
          </cell>
          <cell r="U3337">
            <v>0</v>
          </cell>
          <cell r="V3337">
            <v>0</v>
          </cell>
          <cell r="W3337">
            <v>0</v>
          </cell>
          <cell r="X3337">
            <v>0</v>
          </cell>
          <cell r="Y3337">
            <v>0</v>
          </cell>
          <cell r="Z3337">
            <v>0</v>
          </cell>
          <cell r="AA3337">
            <v>0</v>
          </cell>
          <cell r="AB3337">
            <v>0</v>
          </cell>
          <cell r="AC3337">
            <v>0</v>
          </cell>
          <cell r="AD3337">
            <v>0</v>
          </cell>
          <cell r="AE3337">
            <v>0</v>
          </cell>
          <cell r="AF3337">
            <v>0</v>
          </cell>
          <cell r="AG3337">
            <v>0</v>
          </cell>
          <cell r="AH3337">
            <v>0</v>
          </cell>
          <cell r="AI3337">
            <v>0</v>
          </cell>
        </row>
        <row r="3338">
          <cell r="C3338" t="str">
            <v>SL1214700</v>
          </cell>
          <cell r="D3338">
            <v>0</v>
          </cell>
          <cell r="E3338">
            <v>0</v>
          </cell>
          <cell r="F3338">
            <v>0</v>
          </cell>
          <cell r="G3338">
            <v>0</v>
          </cell>
          <cell r="J3338">
            <v>0</v>
          </cell>
          <cell r="K3338">
            <v>0</v>
          </cell>
          <cell r="L3338">
            <v>0</v>
          </cell>
          <cell r="M3338">
            <v>0</v>
          </cell>
          <cell r="N3338">
            <v>0</v>
          </cell>
          <cell r="O3338">
            <v>0</v>
          </cell>
          <cell r="P3338">
            <v>0</v>
          </cell>
          <cell r="Q3338">
            <v>0</v>
          </cell>
          <cell r="R3338">
            <v>0</v>
          </cell>
          <cell r="S3338">
            <v>0</v>
          </cell>
          <cell r="T3338">
            <v>0</v>
          </cell>
          <cell r="U3338">
            <v>0</v>
          </cell>
          <cell r="V3338">
            <v>0</v>
          </cell>
          <cell r="W3338">
            <v>0</v>
          </cell>
          <cell r="X3338">
            <v>0</v>
          </cell>
          <cell r="Y3338">
            <v>0</v>
          </cell>
          <cell r="Z3338">
            <v>0</v>
          </cell>
          <cell r="AA3338">
            <v>0</v>
          </cell>
          <cell r="AB3338">
            <v>0</v>
          </cell>
          <cell r="AC3338">
            <v>0</v>
          </cell>
          <cell r="AD3338">
            <v>0</v>
          </cell>
          <cell r="AE3338">
            <v>0</v>
          </cell>
          <cell r="AF3338">
            <v>0</v>
          </cell>
          <cell r="AG3338">
            <v>0</v>
          </cell>
          <cell r="AH3338">
            <v>0</v>
          </cell>
          <cell r="AI3338">
            <v>0</v>
          </cell>
        </row>
        <row r="3339">
          <cell r="C3339" t="str">
            <v>SL1214800</v>
          </cell>
          <cell r="D3339">
            <v>0</v>
          </cell>
          <cell r="E3339">
            <v>0</v>
          </cell>
          <cell r="F3339">
            <v>0</v>
          </cell>
          <cell r="G3339">
            <v>0</v>
          </cell>
          <cell r="J3339">
            <v>0</v>
          </cell>
          <cell r="K3339">
            <v>0</v>
          </cell>
          <cell r="L3339">
            <v>0</v>
          </cell>
          <cell r="M3339">
            <v>0</v>
          </cell>
          <cell r="N3339">
            <v>0</v>
          </cell>
          <cell r="O3339">
            <v>0</v>
          </cell>
          <cell r="P3339">
            <v>0</v>
          </cell>
          <cell r="Q3339">
            <v>0</v>
          </cell>
          <cell r="R3339">
            <v>0</v>
          </cell>
          <cell r="S3339">
            <v>0</v>
          </cell>
          <cell r="T3339">
            <v>0</v>
          </cell>
          <cell r="U3339">
            <v>0</v>
          </cell>
          <cell r="V3339">
            <v>0</v>
          </cell>
          <cell r="W3339">
            <v>0</v>
          </cell>
          <cell r="X3339">
            <v>0</v>
          </cell>
          <cell r="Y3339">
            <v>0</v>
          </cell>
          <cell r="Z3339">
            <v>0</v>
          </cell>
          <cell r="AA3339">
            <v>0</v>
          </cell>
          <cell r="AB3339">
            <v>0</v>
          </cell>
          <cell r="AC3339">
            <v>0</v>
          </cell>
          <cell r="AD3339">
            <v>0</v>
          </cell>
          <cell r="AE3339">
            <v>0</v>
          </cell>
          <cell r="AF3339">
            <v>0</v>
          </cell>
          <cell r="AG3339">
            <v>0</v>
          </cell>
          <cell r="AH3339">
            <v>0</v>
          </cell>
          <cell r="AI3339">
            <v>0</v>
          </cell>
        </row>
        <row r="3340">
          <cell r="C3340" t="str">
            <v>SL1214900</v>
          </cell>
          <cell r="D3340">
            <v>0</v>
          </cell>
          <cell r="E3340">
            <v>0</v>
          </cell>
          <cell r="F3340">
            <v>0</v>
          </cell>
          <cell r="G3340">
            <v>0</v>
          </cell>
          <cell r="J3340">
            <v>0</v>
          </cell>
          <cell r="K3340">
            <v>0</v>
          </cell>
          <cell r="L3340">
            <v>0</v>
          </cell>
          <cell r="M3340">
            <v>0</v>
          </cell>
          <cell r="N3340">
            <v>0</v>
          </cell>
          <cell r="O3340">
            <v>0</v>
          </cell>
          <cell r="P3340">
            <v>0</v>
          </cell>
          <cell r="Q3340">
            <v>0</v>
          </cell>
          <cell r="R3340">
            <v>0</v>
          </cell>
          <cell r="S3340">
            <v>0</v>
          </cell>
          <cell r="T3340">
            <v>0</v>
          </cell>
          <cell r="U3340">
            <v>0</v>
          </cell>
          <cell r="V3340">
            <v>0</v>
          </cell>
          <cell r="W3340">
            <v>0</v>
          </cell>
          <cell r="X3340">
            <v>0</v>
          </cell>
          <cell r="Y3340">
            <v>0</v>
          </cell>
          <cell r="Z3340">
            <v>0</v>
          </cell>
          <cell r="AA3340">
            <v>0</v>
          </cell>
          <cell r="AB3340">
            <v>0</v>
          </cell>
          <cell r="AC3340">
            <v>0</v>
          </cell>
          <cell r="AD3340">
            <v>0</v>
          </cell>
          <cell r="AE3340">
            <v>0</v>
          </cell>
          <cell r="AF3340">
            <v>0</v>
          </cell>
          <cell r="AG3340">
            <v>0</v>
          </cell>
          <cell r="AH3340">
            <v>0</v>
          </cell>
          <cell r="AI3340">
            <v>0</v>
          </cell>
        </row>
        <row r="3341">
          <cell r="C3341" t="str">
            <v>SL1215000</v>
          </cell>
          <cell r="D3341">
            <v>0</v>
          </cell>
          <cell r="E3341">
            <v>0</v>
          </cell>
          <cell r="F3341">
            <v>0</v>
          </cell>
          <cell r="G3341">
            <v>0</v>
          </cell>
          <cell r="J3341">
            <v>0</v>
          </cell>
          <cell r="K3341">
            <v>0</v>
          </cell>
          <cell r="L3341">
            <v>0</v>
          </cell>
          <cell r="M3341">
            <v>0</v>
          </cell>
          <cell r="N3341">
            <v>0</v>
          </cell>
          <cell r="O3341">
            <v>0</v>
          </cell>
          <cell r="P3341">
            <v>0</v>
          </cell>
          <cell r="Q3341">
            <v>0</v>
          </cell>
          <cell r="R3341">
            <v>0</v>
          </cell>
          <cell r="S3341">
            <v>0</v>
          </cell>
          <cell r="T3341">
            <v>0</v>
          </cell>
          <cell r="U3341">
            <v>0</v>
          </cell>
          <cell r="V3341">
            <v>0</v>
          </cell>
          <cell r="W3341">
            <v>0</v>
          </cell>
          <cell r="X3341">
            <v>0</v>
          </cell>
          <cell r="Y3341">
            <v>0</v>
          </cell>
          <cell r="Z3341">
            <v>0</v>
          </cell>
          <cell r="AA3341">
            <v>0</v>
          </cell>
          <cell r="AB3341">
            <v>0</v>
          </cell>
          <cell r="AC3341">
            <v>0</v>
          </cell>
          <cell r="AD3341">
            <v>0</v>
          </cell>
          <cell r="AE3341">
            <v>0</v>
          </cell>
          <cell r="AF3341">
            <v>0</v>
          </cell>
          <cell r="AG3341">
            <v>0</v>
          </cell>
          <cell r="AH3341">
            <v>0</v>
          </cell>
          <cell r="AI3341">
            <v>0</v>
          </cell>
        </row>
        <row r="3342">
          <cell r="C3342" t="str">
            <v>SL1215100</v>
          </cell>
          <cell r="D3342">
            <v>0</v>
          </cell>
          <cell r="E3342">
            <v>0</v>
          </cell>
          <cell r="F3342">
            <v>0</v>
          </cell>
          <cell r="G3342">
            <v>0</v>
          </cell>
          <cell r="J3342">
            <v>0</v>
          </cell>
          <cell r="K3342">
            <v>0</v>
          </cell>
          <cell r="L3342">
            <v>0</v>
          </cell>
          <cell r="M3342">
            <v>0</v>
          </cell>
          <cell r="N3342">
            <v>0</v>
          </cell>
          <cell r="O3342">
            <v>0</v>
          </cell>
          <cell r="P3342">
            <v>0</v>
          </cell>
          <cell r="Q3342">
            <v>0</v>
          </cell>
          <cell r="R3342">
            <v>0</v>
          </cell>
          <cell r="S3342">
            <v>0</v>
          </cell>
          <cell r="T3342">
            <v>0</v>
          </cell>
          <cell r="U3342">
            <v>0</v>
          </cell>
          <cell r="V3342">
            <v>0</v>
          </cell>
          <cell r="W3342">
            <v>0</v>
          </cell>
          <cell r="X3342">
            <v>0</v>
          </cell>
          <cell r="Y3342">
            <v>0</v>
          </cell>
          <cell r="Z3342">
            <v>0</v>
          </cell>
          <cell r="AA3342">
            <v>0</v>
          </cell>
          <cell r="AB3342">
            <v>0</v>
          </cell>
          <cell r="AC3342">
            <v>0</v>
          </cell>
          <cell r="AD3342">
            <v>0</v>
          </cell>
          <cell r="AE3342">
            <v>0</v>
          </cell>
          <cell r="AF3342">
            <v>0</v>
          </cell>
          <cell r="AG3342">
            <v>0</v>
          </cell>
          <cell r="AH3342">
            <v>0</v>
          </cell>
          <cell r="AI3342">
            <v>0</v>
          </cell>
        </row>
        <row r="3343">
          <cell r="C3343" t="str">
            <v>SL1215200</v>
          </cell>
          <cell r="D3343">
            <v>0</v>
          </cell>
          <cell r="E3343">
            <v>0</v>
          </cell>
          <cell r="F3343">
            <v>0</v>
          </cell>
          <cell r="G3343">
            <v>0</v>
          </cell>
          <cell r="J3343">
            <v>0</v>
          </cell>
          <cell r="K3343">
            <v>0</v>
          </cell>
          <cell r="L3343">
            <v>0</v>
          </cell>
          <cell r="M3343">
            <v>0</v>
          </cell>
          <cell r="N3343">
            <v>0</v>
          </cell>
          <cell r="O3343">
            <v>0</v>
          </cell>
          <cell r="P3343">
            <v>0</v>
          </cell>
          <cell r="Q3343">
            <v>0</v>
          </cell>
          <cell r="R3343">
            <v>0</v>
          </cell>
          <cell r="S3343">
            <v>0</v>
          </cell>
          <cell r="T3343">
            <v>0</v>
          </cell>
          <cell r="U3343">
            <v>0</v>
          </cell>
          <cell r="V3343">
            <v>0</v>
          </cell>
          <cell r="W3343">
            <v>0</v>
          </cell>
          <cell r="X3343">
            <v>0</v>
          </cell>
          <cell r="Y3343">
            <v>0</v>
          </cell>
          <cell r="Z3343">
            <v>0</v>
          </cell>
          <cell r="AA3343">
            <v>0</v>
          </cell>
          <cell r="AB3343">
            <v>0</v>
          </cell>
          <cell r="AC3343">
            <v>0</v>
          </cell>
          <cell r="AD3343">
            <v>0</v>
          </cell>
          <cell r="AE3343">
            <v>0</v>
          </cell>
          <cell r="AF3343">
            <v>0</v>
          </cell>
          <cell r="AG3343">
            <v>0</v>
          </cell>
          <cell r="AH3343">
            <v>0</v>
          </cell>
          <cell r="AI3343">
            <v>0</v>
          </cell>
        </row>
        <row r="3344">
          <cell r="C3344" t="str">
            <v>SL1215300</v>
          </cell>
          <cell r="D3344">
            <v>0</v>
          </cell>
          <cell r="E3344">
            <v>0</v>
          </cell>
          <cell r="F3344">
            <v>0</v>
          </cell>
          <cell r="G3344">
            <v>0</v>
          </cell>
          <cell r="J3344">
            <v>0</v>
          </cell>
          <cell r="K3344">
            <v>0</v>
          </cell>
          <cell r="L3344">
            <v>0</v>
          </cell>
          <cell r="M3344">
            <v>0</v>
          </cell>
          <cell r="N3344">
            <v>0</v>
          </cell>
          <cell r="O3344">
            <v>0</v>
          </cell>
          <cell r="P3344">
            <v>0</v>
          </cell>
          <cell r="Q3344">
            <v>0</v>
          </cell>
          <cell r="R3344">
            <v>0</v>
          </cell>
          <cell r="S3344">
            <v>0</v>
          </cell>
          <cell r="T3344">
            <v>0</v>
          </cell>
          <cell r="U3344">
            <v>0</v>
          </cell>
          <cell r="V3344">
            <v>0</v>
          </cell>
          <cell r="W3344">
            <v>0</v>
          </cell>
          <cell r="X3344">
            <v>0</v>
          </cell>
          <cell r="Y3344">
            <v>0</v>
          </cell>
          <cell r="Z3344">
            <v>0</v>
          </cell>
          <cell r="AA3344">
            <v>0</v>
          </cell>
          <cell r="AB3344">
            <v>0</v>
          </cell>
          <cell r="AC3344">
            <v>0</v>
          </cell>
          <cell r="AD3344">
            <v>0</v>
          </cell>
          <cell r="AE3344">
            <v>0</v>
          </cell>
          <cell r="AF3344">
            <v>0</v>
          </cell>
          <cell r="AG3344">
            <v>0</v>
          </cell>
          <cell r="AH3344">
            <v>0</v>
          </cell>
          <cell r="AI3344">
            <v>0</v>
          </cell>
        </row>
        <row r="3345">
          <cell r="C3345" t="str">
            <v>SL1215400</v>
          </cell>
          <cell r="D3345">
            <v>0</v>
          </cell>
          <cell r="E3345">
            <v>0</v>
          </cell>
          <cell r="F3345">
            <v>0</v>
          </cell>
          <cell r="G3345">
            <v>0</v>
          </cell>
          <cell r="J3345">
            <v>0</v>
          </cell>
          <cell r="K3345">
            <v>0</v>
          </cell>
          <cell r="L3345">
            <v>0</v>
          </cell>
          <cell r="M3345">
            <v>0</v>
          </cell>
          <cell r="N3345">
            <v>0</v>
          </cell>
          <cell r="O3345">
            <v>0</v>
          </cell>
          <cell r="P3345">
            <v>0</v>
          </cell>
          <cell r="Q3345">
            <v>0</v>
          </cell>
          <cell r="R3345">
            <v>0</v>
          </cell>
          <cell r="S3345">
            <v>0</v>
          </cell>
          <cell r="T3345">
            <v>0</v>
          </cell>
          <cell r="U3345">
            <v>0</v>
          </cell>
          <cell r="V3345">
            <v>0</v>
          </cell>
          <cell r="W3345">
            <v>0</v>
          </cell>
          <cell r="X3345">
            <v>0</v>
          </cell>
          <cell r="Y3345">
            <v>0</v>
          </cell>
          <cell r="Z3345">
            <v>0</v>
          </cell>
          <cell r="AA3345">
            <v>0</v>
          </cell>
          <cell r="AB3345">
            <v>0</v>
          </cell>
          <cell r="AC3345">
            <v>0</v>
          </cell>
          <cell r="AD3345">
            <v>0</v>
          </cell>
          <cell r="AE3345">
            <v>0</v>
          </cell>
          <cell r="AF3345">
            <v>0</v>
          </cell>
          <cell r="AG3345">
            <v>0</v>
          </cell>
          <cell r="AH3345">
            <v>0</v>
          </cell>
          <cell r="AI3345">
            <v>0</v>
          </cell>
        </row>
        <row r="3346">
          <cell r="C3346" t="str">
            <v>SL1215500</v>
          </cell>
          <cell r="D3346">
            <v>0</v>
          </cell>
          <cell r="E3346">
            <v>0</v>
          </cell>
          <cell r="F3346">
            <v>0</v>
          </cell>
          <cell r="G3346">
            <v>0</v>
          </cell>
          <cell r="J3346">
            <v>0</v>
          </cell>
          <cell r="K3346">
            <v>0</v>
          </cell>
          <cell r="L3346">
            <v>0</v>
          </cell>
          <cell r="M3346">
            <v>0</v>
          </cell>
          <cell r="N3346">
            <v>0</v>
          </cell>
          <cell r="O3346">
            <v>0</v>
          </cell>
          <cell r="P3346">
            <v>0</v>
          </cell>
          <cell r="Q3346">
            <v>0</v>
          </cell>
          <cell r="R3346">
            <v>0</v>
          </cell>
          <cell r="S3346">
            <v>0</v>
          </cell>
          <cell r="T3346">
            <v>0</v>
          </cell>
          <cell r="U3346">
            <v>0</v>
          </cell>
          <cell r="V3346">
            <v>0</v>
          </cell>
          <cell r="W3346">
            <v>0</v>
          </cell>
          <cell r="X3346">
            <v>0</v>
          </cell>
          <cell r="Y3346">
            <v>0</v>
          </cell>
          <cell r="Z3346">
            <v>0</v>
          </cell>
          <cell r="AA3346">
            <v>0</v>
          </cell>
          <cell r="AB3346">
            <v>0</v>
          </cell>
          <cell r="AC3346">
            <v>0</v>
          </cell>
          <cell r="AD3346">
            <v>0</v>
          </cell>
          <cell r="AE3346">
            <v>0</v>
          </cell>
          <cell r="AF3346">
            <v>0</v>
          </cell>
          <cell r="AG3346">
            <v>0</v>
          </cell>
          <cell r="AH3346">
            <v>0</v>
          </cell>
          <cell r="AI3346">
            <v>0</v>
          </cell>
        </row>
        <row r="3347">
          <cell r="C3347" t="str">
            <v>SL1215600</v>
          </cell>
          <cell r="D3347">
            <v>0</v>
          </cell>
          <cell r="E3347">
            <v>0</v>
          </cell>
          <cell r="F3347">
            <v>0</v>
          </cell>
          <cell r="G3347">
            <v>0</v>
          </cell>
          <cell r="J3347">
            <v>0</v>
          </cell>
          <cell r="K3347">
            <v>0</v>
          </cell>
          <cell r="L3347">
            <v>0</v>
          </cell>
          <cell r="M3347">
            <v>0</v>
          </cell>
          <cell r="N3347">
            <v>0</v>
          </cell>
          <cell r="O3347">
            <v>0</v>
          </cell>
          <cell r="P3347">
            <v>0</v>
          </cell>
          <cell r="Q3347">
            <v>0</v>
          </cell>
          <cell r="R3347">
            <v>0</v>
          </cell>
          <cell r="S3347">
            <v>0</v>
          </cell>
          <cell r="T3347">
            <v>0</v>
          </cell>
          <cell r="U3347">
            <v>0</v>
          </cell>
          <cell r="V3347">
            <v>0</v>
          </cell>
          <cell r="W3347">
            <v>0</v>
          </cell>
          <cell r="X3347">
            <v>0</v>
          </cell>
          <cell r="Y3347">
            <v>0</v>
          </cell>
          <cell r="Z3347">
            <v>0</v>
          </cell>
          <cell r="AA3347">
            <v>0</v>
          </cell>
          <cell r="AB3347">
            <v>0</v>
          </cell>
          <cell r="AC3347">
            <v>0</v>
          </cell>
          <cell r="AD3347">
            <v>0</v>
          </cell>
          <cell r="AE3347">
            <v>0</v>
          </cell>
          <cell r="AF3347">
            <v>0</v>
          </cell>
          <cell r="AG3347">
            <v>0</v>
          </cell>
          <cell r="AH3347">
            <v>0</v>
          </cell>
          <cell r="AI3347">
            <v>0</v>
          </cell>
        </row>
        <row r="3348">
          <cell r="C3348" t="str">
            <v>SL1215700</v>
          </cell>
          <cell r="D3348">
            <v>0</v>
          </cell>
          <cell r="E3348">
            <v>0</v>
          </cell>
          <cell r="F3348">
            <v>0</v>
          </cell>
          <cell r="G3348">
            <v>0</v>
          </cell>
          <cell r="J3348">
            <v>0</v>
          </cell>
          <cell r="K3348">
            <v>0</v>
          </cell>
          <cell r="L3348">
            <v>0</v>
          </cell>
          <cell r="M3348">
            <v>0</v>
          </cell>
          <cell r="N3348">
            <v>0</v>
          </cell>
          <cell r="O3348">
            <v>0</v>
          </cell>
          <cell r="P3348">
            <v>0</v>
          </cell>
          <cell r="Q3348">
            <v>0</v>
          </cell>
          <cell r="R3348">
            <v>0</v>
          </cell>
          <cell r="S3348">
            <v>0</v>
          </cell>
          <cell r="T3348">
            <v>0</v>
          </cell>
          <cell r="U3348">
            <v>0</v>
          </cell>
          <cell r="V3348">
            <v>0</v>
          </cell>
          <cell r="W3348">
            <v>0</v>
          </cell>
          <cell r="X3348">
            <v>0</v>
          </cell>
          <cell r="Y3348">
            <v>0</v>
          </cell>
          <cell r="Z3348">
            <v>0</v>
          </cell>
          <cell r="AA3348">
            <v>0</v>
          </cell>
          <cell r="AB3348">
            <v>0</v>
          </cell>
          <cell r="AC3348">
            <v>0</v>
          </cell>
          <cell r="AD3348">
            <v>0</v>
          </cell>
          <cell r="AE3348">
            <v>0</v>
          </cell>
          <cell r="AF3348">
            <v>0</v>
          </cell>
          <cell r="AG3348">
            <v>0</v>
          </cell>
          <cell r="AH3348">
            <v>0</v>
          </cell>
          <cell r="AI3348">
            <v>0</v>
          </cell>
        </row>
        <row r="3349">
          <cell r="C3349" t="str">
            <v>SL1215800</v>
          </cell>
          <cell r="D3349">
            <v>0</v>
          </cell>
          <cell r="E3349">
            <v>0</v>
          </cell>
          <cell r="F3349">
            <v>0</v>
          </cell>
          <cell r="G3349">
            <v>0</v>
          </cell>
          <cell r="J3349">
            <v>0</v>
          </cell>
          <cell r="K3349">
            <v>0</v>
          </cell>
          <cell r="L3349">
            <v>0</v>
          </cell>
          <cell r="M3349">
            <v>0</v>
          </cell>
          <cell r="N3349">
            <v>0</v>
          </cell>
          <cell r="O3349">
            <v>0</v>
          </cell>
          <cell r="P3349">
            <v>0</v>
          </cell>
          <cell r="Q3349">
            <v>0</v>
          </cell>
          <cell r="R3349">
            <v>0</v>
          </cell>
          <cell r="S3349">
            <v>0</v>
          </cell>
          <cell r="T3349">
            <v>0</v>
          </cell>
          <cell r="U3349">
            <v>0</v>
          </cell>
          <cell r="V3349">
            <v>0</v>
          </cell>
          <cell r="W3349">
            <v>0</v>
          </cell>
          <cell r="X3349">
            <v>0</v>
          </cell>
          <cell r="Y3349">
            <v>0</v>
          </cell>
          <cell r="Z3349">
            <v>0</v>
          </cell>
          <cell r="AA3349">
            <v>0</v>
          </cell>
          <cell r="AB3349">
            <v>0</v>
          </cell>
          <cell r="AC3349">
            <v>0</v>
          </cell>
          <cell r="AD3349">
            <v>0</v>
          </cell>
          <cell r="AE3349">
            <v>0</v>
          </cell>
          <cell r="AF3349">
            <v>0</v>
          </cell>
          <cell r="AG3349">
            <v>0</v>
          </cell>
          <cell r="AH3349">
            <v>0</v>
          </cell>
          <cell r="AI3349">
            <v>0</v>
          </cell>
        </row>
      </sheetData>
      <sheetData sheetId="31" refreshError="1">
        <row r="10">
          <cell r="A10" t="str">
            <v>1055</v>
          </cell>
          <cell r="B10" t="str">
            <v>TUBO SANITARIO  10"  PAVCO  PVC</v>
          </cell>
          <cell r="C10" t="str">
            <v>UND</v>
          </cell>
          <cell r="D10">
            <v>0</v>
          </cell>
          <cell r="E10">
            <v>890000</v>
          </cell>
          <cell r="F10">
            <v>142400</v>
          </cell>
          <cell r="G10">
            <v>1032400</v>
          </cell>
        </row>
        <row r="11">
          <cell r="A11" t="str">
            <v>01414</v>
          </cell>
          <cell r="B11" t="str">
            <v>ESTRACTOR DE OLORES</v>
          </cell>
          <cell r="C11" t="str">
            <v>UND</v>
          </cell>
          <cell r="D11">
            <v>0</v>
          </cell>
          <cell r="E11">
            <v>45500</v>
          </cell>
          <cell r="F11">
            <v>7280</v>
          </cell>
          <cell r="G11">
            <v>52780</v>
          </cell>
        </row>
        <row r="12">
          <cell r="A12" t="str">
            <v>10017</v>
          </cell>
          <cell r="B12" t="str">
            <v>TUBO SANITARIO  10"  PAVCO  PVC</v>
          </cell>
          <cell r="C12" t="str">
            <v>UND</v>
          </cell>
          <cell r="D12">
            <v>0</v>
          </cell>
          <cell r="E12">
            <v>890000</v>
          </cell>
          <cell r="F12">
            <v>142400</v>
          </cell>
          <cell r="G12">
            <v>1032400</v>
          </cell>
        </row>
        <row r="13">
          <cell r="A13" t="str">
            <v>010100</v>
          </cell>
          <cell r="B13" t="str">
            <v>A.  C.  P.  M.</v>
          </cell>
          <cell r="C13" t="str">
            <v>GLN</v>
          </cell>
          <cell r="D13">
            <v>0</v>
          </cell>
          <cell r="E13">
            <v>6645.69</v>
          </cell>
          <cell r="F13">
            <v>1063.3103999999998</v>
          </cell>
          <cell r="G13">
            <v>7709.000399999999</v>
          </cell>
        </row>
        <row r="14">
          <cell r="A14" t="str">
            <v>010101</v>
          </cell>
          <cell r="B14" t="str">
            <v>ACERO  FIGURADO DE  60.000  PSI</v>
          </cell>
          <cell r="C14" t="str">
            <v>KG</v>
          </cell>
          <cell r="D14">
            <v>0</v>
          </cell>
          <cell r="E14">
            <v>800</v>
          </cell>
          <cell r="F14">
            <v>128</v>
          </cell>
          <cell r="G14">
            <v>928</v>
          </cell>
        </row>
        <row r="15">
          <cell r="A15" t="str">
            <v>010102</v>
          </cell>
          <cell r="B15" t="str">
            <v>ACERO DE TRANSFERENCIA</v>
          </cell>
          <cell r="C15" t="str">
            <v>KG</v>
          </cell>
          <cell r="D15">
            <v>0</v>
          </cell>
          <cell r="E15">
            <v>1147</v>
          </cell>
          <cell r="F15">
            <v>183.52</v>
          </cell>
          <cell r="G15">
            <v>1330.52</v>
          </cell>
        </row>
        <row r="16">
          <cell r="A16" t="str">
            <v>010103</v>
          </cell>
          <cell r="B16" t="str">
            <v>ADOQUIN   PEATONAL</v>
          </cell>
          <cell r="C16" t="str">
            <v>M3</v>
          </cell>
          <cell r="D16">
            <v>0</v>
          </cell>
          <cell r="E16">
            <v>20600</v>
          </cell>
          <cell r="F16">
            <v>3296</v>
          </cell>
          <cell r="G16">
            <v>23896</v>
          </cell>
        </row>
        <row r="17">
          <cell r="A17" t="str">
            <v>010104</v>
          </cell>
          <cell r="B17" t="str">
            <v>ADOQUIN  CONC.  MODUL. 11x6x20</v>
          </cell>
          <cell r="C17" t="str">
            <v>UND</v>
          </cell>
          <cell r="D17">
            <v>0</v>
          </cell>
          <cell r="E17">
            <v>300</v>
          </cell>
          <cell r="F17">
            <v>48</v>
          </cell>
          <cell r="G17">
            <v>348</v>
          </cell>
        </row>
        <row r="18">
          <cell r="A18" t="str">
            <v>010105</v>
          </cell>
          <cell r="B18" t="str">
            <v>ADOQUIN  GRES VEHICULAR 10x20x2.5</v>
          </cell>
          <cell r="C18" t="str">
            <v>M2</v>
          </cell>
          <cell r="D18">
            <v>0</v>
          </cell>
          <cell r="E18">
            <v>22200</v>
          </cell>
          <cell r="F18">
            <v>3552</v>
          </cell>
          <cell r="G18">
            <v>25752</v>
          </cell>
        </row>
        <row r="19">
          <cell r="A19" t="str">
            <v>010106</v>
          </cell>
          <cell r="B19" t="str">
            <v>ADOQUIN CONCRET.  6 CM  MODUL 11x6x20</v>
          </cell>
          <cell r="C19" t="str">
            <v>M2</v>
          </cell>
          <cell r="D19">
            <v>0</v>
          </cell>
          <cell r="E19">
            <v>14900</v>
          </cell>
          <cell r="F19">
            <v>2384</v>
          </cell>
          <cell r="G19">
            <v>17284</v>
          </cell>
        </row>
        <row r="20">
          <cell r="A20" t="str">
            <v>010107</v>
          </cell>
          <cell r="B20" t="str">
            <v>ADOQUIN CONCRETO  8 CM MODUL 11x8x20</v>
          </cell>
          <cell r="C20" t="str">
            <v>M2</v>
          </cell>
          <cell r="D20">
            <v>0</v>
          </cell>
          <cell r="E20">
            <v>17450</v>
          </cell>
          <cell r="F20">
            <v>2792</v>
          </cell>
          <cell r="G20">
            <v>20242</v>
          </cell>
        </row>
        <row r="21">
          <cell r="A21" t="str">
            <v>010108</v>
          </cell>
          <cell r="B21" t="str">
            <v>AGUA</v>
          </cell>
          <cell r="C21" t="str">
            <v>LT</v>
          </cell>
          <cell r="D21">
            <v>0</v>
          </cell>
          <cell r="E21">
            <v>150</v>
          </cell>
          <cell r="F21">
            <v>24</v>
          </cell>
          <cell r="G21">
            <v>174</v>
          </cell>
        </row>
        <row r="22">
          <cell r="A22" t="str">
            <v>010109</v>
          </cell>
          <cell r="B22" t="str">
            <v>ALAMBRE DE PUA No 14</v>
          </cell>
          <cell r="C22" t="str">
            <v>ML</v>
          </cell>
          <cell r="D22">
            <v>0</v>
          </cell>
          <cell r="E22">
            <v>1800</v>
          </cell>
          <cell r="F22">
            <v>288</v>
          </cell>
          <cell r="G22">
            <v>2088</v>
          </cell>
        </row>
        <row r="23">
          <cell r="A23" t="str">
            <v>010110</v>
          </cell>
          <cell r="B23" t="str">
            <v>ALAMBRE GALVANIZADO No 18  050112</v>
          </cell>
          <cell r="C23" t="str">
            <v>KG</v>
          </cell>
          <cell r="D23">
            <v>0</v>
          </cell>
          <cell r="E23">
            <v>3955</v>
          </cell>
          <cell r="F23">
            <v>632.80000000000007</v>
          </cell>
          <cell r="G23">
            <v>4587.8</v>
          </cell>
        </row>
        <row r="24">
          <cell r="A24" t="str">
            <v>010111</v>
          </cell>
          <cell r="B24" t="str">
            <v>ALAMBRE NEGRO # 18 050318</v>
          </cell>
          <cell r="C24" t="str">
            <v>KG</v>
          </cell>
          <cell r="D24">
            <v>0</v>
          </cell>
          <cell r="E24">
            <v>2160</v>
          </cell>
          <cell r="F24">
            <v>345.6</v>
          </cell>
          <cell r="G24">
            <v>2505.6</v>
          </cell>
        </row>
        <row r="25">
          <cell r="A25" t="str">
            <v>010112</v>
          </cell>
          <cell r="B25" t="str">
            <v>ALUMOL     UN x 16 KG</v>
          </cell>
          <cell r="C25" t="str">
            <v>UND</v>
          </cell>
          <cell r="D25">
            <v>0</v>
          </cell>
          <cell r="E25">
            <v>7038</v>
          </cell>
          <cell r="F25">
            <v>1126.08</v>
          </cell>
          <cell r="G25">
            <v>8164.08</v>
          </cell>
        </row>
        <row r="26">
          <cell r="A26" t="str">
            <v>010116</v>
          </cell>
          <cell r="B26" t="str">
            <v>ANGULO  3/4"x3/16</v>
          </cell>
          <cell r="C26" t="str">
            <v>UND</v>
          </cell>
          <cell r="D26">
            <v>0</v>
          </cell>
          <cell r="E26">
            <v>5170</v>
          </cell>
          <cell r="F26">
            <v>827.2</v>
          </cell>
          <cell r="G26">
            <v>5997.2</v>
          </cell>
        </row>
        <row r="27">
          <cell r="A27" t="str">
            <v>010118</v>
          </cell>
          <cell r="B27" t="str">
            <v>ARENA MEDIANA</v>
          </cell>
          <cell r="C27" t="str">
            <v>M3</v>
          </cell>
          <cell r="D27">
            <v>0</v>
          </cell>
          <cell r="E27">
            <v>26950</v>
          </cell>
          <cell r="F27">
            <v>4312</v>
          </cell>
          <cell r="G27">
            <v>31262</v>
          </cell>
        </row>
        <row r="28">
          <cell r="A28" t="str">
            <v>010119</v>
          </cell>
          <cell r="B28" t="str">
            <v>ASEO  GENERAL  HORA / 1.2 MIN</v>
          </cell>
          <cell r="C28" t="str">
            <v>M2</v>
          </cell>
          <cell r="D28">
            <v>0</v>
          </cell>
          <cell r="E28">
            <v>3575</v>
          </cell>
          <cell r="F28">
            <v>572</v>
          </cell>
          <cell r="G28">
            <v>4147</v>
          </cell>
        </row>
        <row r="29">
          <cell r="A29" t="str">
            <v>010120</v>
          </cell>
          <cell r="B29" t="str">
            <v>ASFALTO</v>
          </cell>
          <cell r="C29" t="str">
            <v>M3</v>
          </cell>
          <cell r="D29">
            <v>0</v>
          </cell>
          <cell r="E29">
            <v>161472</v>
          </cell>
          <cell r="F29">
            <v>25835.52</v>
          </cell>
          <cell r="G29">
            <v>187307.51999999999</v>
          </cell>
        </row>
        <row r="30">
          <cell r="A30" t="str">
            <v>010121</v>
          </cell>
          <cell r="B30" t="str">
            <v>ASFALTO</v>
          </cell>
          <cell r="C30" t="str">
            <v>M3</v>
          </cell>
          <cell r="D30">
            <v>0</v>
          </cell>
          <cell r="E30">
            <v>161472</v>
          </cell>
          <cell r="F30">
            <v>25835.52</v>
          </cell>
          <cell r="G30">
            <v>187307.51999999999</v>
          </cell>
        </row>
        <row r="31">
          <cell r="A31" t="str">
            <v>010123</v>
          </cell>
          <cell r="B31" t="str">
            <v>ASFALTO</v>
          </cell>
          <cell r="C31" t="str">
            <v>M3</v>
          </cell>
          <cell r="D31">
            <v>0</v>
          </cell>
          <cell r="E31">
            <v>161472</v>
          </cell>
          <cell r="F31">
            <v>25835.52</v>
          </cell>
          <cell r="G31">
            <v>187307.51999999999</v>
          </cell>
        </row>
        <row r="32">
          <cell r="A32" t="str">
            <v>010124</v>
          </cell>
          <cell r="B32" t="str">
            <v>ASFALTO</v>
          </cell>
          <cell r="C32" t="str">
            <v>M3</v>
          </cell>
          <cell r="D32">
            <v>0</v>
          </cell>
          <cell r="E32">
            <v>161472</v>
          </cell>
          <cell r="F32">
            <v>25835.52</v>
          </cell>
          <cell r="G32">
            <v>187307.51999999999</v>
          </cell>
        </row>
        <row r="33">
          <cell r="A33" t="str">
            <v>010125</v>
          </cell>
          <cell r="B33" t="str">
            <v>ASFALTO</v>
          </cell>
          <cell r="C33" t="str">
            <v>M3</v>
          </cell>
          <cell r="D33">
            <v>0</v>
          </cell>
          <cell r="E33">
            <v>161472</v>
          </cell>
          <cell r="F33">
            <v>25835.52</v>
          </cell>
          <cell r="G33">
            <v>187307.51999999999</v>
          </cell>
        </row>
        <row r="34">
          <cell r="A34" t="str">
            <v>010133</v>
          </cell>
          <cell r="B34" t="str">
            <v xml:space="preserve">BARRA CORRUGADA No 2 </v>
          </cell>
          <cell r="C34" t="str">
            <v>UND</v>
          </cell>
          <cell r="D34">
            <v>0</v>
          </cell>
          <cell r="E34">
            <v>950</v>
          </cell>
          <cell r="F34">
            <v>152</v>
          </cell>
          <cell r="G34">
            <v>1102</v>
          </cell>
        </row>
        <row r="35">
          <cell r="A35" t="str">
            <v>010134</v>
          </cell>
          <cell r="B35" t="str">
            <v>BASE  ASFALTICA   B 1350</v>
          </cell>
          <cell r="C35" t="str">
            <v>M3</v>
          </cell>
          <cell r="D35">
            <v>0</v>
          </cell>
          <cell r="E35">
            <v>14219</v>
          </cell>
          <cell r="F35">
            <v>2275.04</v>
          </cell>
          <cell r="G35">
            <v>16494.04</v>
          </cell>
        </row>
        <row r="36">
          <cell r="A36" t="str">
            <v>010135</v>
          </cell>
          <cell r="B36" t="str">
            <v>BASE  B 200</v>
          </cell>
          <cell r="C36" t="str">
            <v>M3</v>
          </cell>
          <cell r="D36">
            <v>0</v>
          </cell>
          <cell r="E36">
            <v>9878</v>
          </cell>
          <cell r="F36">
            <v>1580.48</v>
          </cell>
          <cell r="G36">
            <v>11458.48</v>
          </cell>
        </row>
        <row r="37">
          <cell r="A37" t="str">
            <v>010137</v>
          </cell>
          <cell r="B37" t="str">
            <v>BASE  FELT      FIBERGLASS</v>
          </cell>
          <cell r="C37" t="str">
            <v>UND</v>
          </cell>
          <cell r="D37">
            <v>0</v>
          </cell>
          <cell r="E37">
            <v>792</v>
          </cell>
          <cell r="F37">
            <v>126.72</v>
          </cell>
          <cell r="G37">
            <v>918.72</v>
          </cell>
        </row>
        <row r="38">
          <cell r="A38" t="str">
            <v>010138</v>
          </cell>
          <cell r="B38" t="str">
            <v>BASE B 600</v>
          </cell>
          <cell r="C38" t="str">
            <v>M3</v>
          </cell>
          <cell r="D38">
            <v>0</v>
          </cell>
          <cell r="E38">
            <v>8787</v>
          </cell>
          <cell r="F38">
            <v>1405.92</v>
          </cell>
          <cell r="G38">
            <v>10192.92</v>
          </cell>
        </row>
        <row r="39">
          <cell r="A39" t="str">
            <v>010139</v>
          </cell>
          <cell r="B39" t="str">
            <v>BASE CONCRETO POBRE    0.05</v>
          </cell>
          <cell r="C39" t="str">
            <v>M2</v>
          </cell>
          <cell r="D39">
            <v>0</v>
          </cell>
          <cell r="E39">
            <v>15135</v>
          </cell>
          <cell r="F39">
            <v>2421.6</v>
          </cell>
          <cell r="G39">
            <v>17556.599999999999</v>
          </cell>
        </row>
        <row r="40">
          <cell r="A40" t="str">
            <v>010141</v>
          </cell>
          <cell r="B40" t="str">
            <v>BENITIN  DE 500 P - 750</v>
          </cell>
          <cell r="C40" t="str">
            <v>MS</v>
          </cell>
          <cell r="D40">
            <v>0</v>
          </cell>
          <cell r="E40">
            <v>14375</v>
          </cell>
          <cell r="F40">
            <v>2300</v>
          </cell>
          <cell r="G40">
            <v>16675</v>
          </cell>
        </row>
        <row r="41">
          <cell r="A41" t="str">
            <v>010143</v>
          </cell>
          <cell r="B41" t="str">
            <v xml:space="preserve">BLOQUE   No 4  SAN JOSE  </v>
          </cell>
          <cell r="C41" t="str">
            <v>UND</v>
          </cell>
          <cell r="D41">
            <v>0</v>
          </cell>
          <cell r="E41">
            <v>250</v>
          </cell>
          <cell r="F41">
            <v>40</v>
          </cell>
          <cell r="G41">
            <v>290</v>
          </cell>
        </row>
        <row r="42">
          <cell r="A42" t="str">
            <v>010144</v>
          </cell>
          <cell r="B42" t="str">
            <v xml:space="preserve">BLOQUE   No 5  SAN JOSE  </v>
          </cell>
          <cell r="C42" t="str">
            <v>UND</v>
          </cell>
          <cell r="D42">
            <v>0</v>
          </cell>
          <cell r="E42">
            <v>250</v>
          </cell>
          <cell r="F42">
            <v>40</v>
          </cell>
          <cell r="G42">
            <v>290</v>
          </cell>
        </row>
        <row r="43">
          <cell r="A43" t="str">
            <v>010145</v>
          </cell>
          <cell r="B43" t="str">
            <v xml:space="preserve">BLOQUE  No  4  S.  FE  </v>
          </cell>
          <cell r="C43" t="str">
            <v>UND</v>
          </cell>
          <cell r="D43">
            <v>0</v>
          </cell>
          <cell r="E43">
            <v>250</v>
          </cell>
          <cell r="F43">
            <v>40</v>
          </cell>
          <cell r="G43">
            <v>290</v>
          </cell>
        </row>
        <row r="44">
          <cell r="A44" t="str">
            <v>010146</v>
          </cell>
          <cell r="B44" t="str">
            <v xml:space="preserve">BLOQUE  No  5  S.  FE  </v>
          </cell>
          <cell r="C44" t="str">
            <v>UND</v>
          </cell>
          <cell r="D44">
            <v>0</v>
          </cell>
          <cell r="E44">
            <v>250</v>
          </cell>
          <cell r="F44">
            <v>40</v>
          </cell>
          <cell r="G44">
            <v>290</v>
          </cell>
        </row>
        <row r="45">
          <cell r="A45" t="str">
            <v>010146</v>
          </cell>
          <cell r="B45" t="str">
            <v xml:space="preserve">BLOQUE  No  5  S.  FE  </v>
          </cell>
          <cell r="C45" t="str">
            <v>UND</v>
          </cell>
          <cell r="D45">
            <v>0</v>
          </cell>
          <cell r="E45">
            <v>250</v>
          </cell>
          <cell r="F45">
            <v>40</v>
          </cell>
          <cell r="G45">
            <v>290</v>
          </cell>
        </row>
        <row r="46">
          <cell r="A46" t="str">
            <v>010147</v>
          </cell>
          <cell r="B46" t="str">
            <v xml:space="preserve">BLOQUE  No  6  S.  FE  </v>
          </cell>
          <cell r="C46" t="str">
            <v>UND</v>
          </cell>
          <cell r="D46">
            <v>0</v>
          </cell>
          <cell r="E46">
            <v>250</v>
          </cell>
          <cell r="F46">
            <v>40</v>
          </cell>
          <cell r="G46">
            <v>290</v>
          </cell>
        </row>
        <row r="47">
          <cell r="A47" t="str">
            <v>010148</v>
          </cell>
          <cell r="B47" t="str">
            <v>BLOQUE CONCRETO  10x20x40</v>
          </cell>
          <cell r="C47" t="str">
            <v>UND</v>
          </cell>
          <cell r="D47">
            <v>0</v>
          </cell>
          <cell r="E47">
            <v>350</v>
          </cell>
          <cell r="F47">
            <v>56</v>
          </cell>
          <cell r="G47">
            <v>406</v>
          </cell>
        </row>
        <row r="48">
          <cell r="A48" t="str">
            <v>010149</v>
          </cell>
          <cell r="B48" t="str">
            <v>BLOQUE ESTRUC. LA SULTANA</v>
          </cell>
          <cell r="C48" t="str">
            <v>M2</v>
          </cell>
          <cell r="D48">
            <v>0</v>
          </cell>
          <cell r="E48">
            <v>16385</v>
          </cell>
          <cell r="F48">
            <v>2621.6</v>
          </cell>
          <cell r="G48">
            <v>19006.599999999999</v>
          </cell>
        </row>
        <row r="49">
          <cell r="A49" t="str">
            <v>010150</v>
          </cell>
          <cell r="B49" t="str">
            <v>BLOQUE ESTRUCTURAL    10x28</v>
          </cell>
          <cell r="C49" t="str">
            <v>UND</v>
          </cell>
          <cell r="D49">
            <v>0</v>
          </cell>
          <cell r="E49">
            <v>350</v>
          </cell>
          <cell r="F49">
            <v>56</v>
          </cell>
          <cell r="G49">
            <v>406</v>
          </cell>
        </row>
        <row r="50">
          <cell r="A50" t="str">
            <v>010151</v>
          </cell>
          <cell r="B50" t="str">
            <v>BLOQUE PARA CAMARA TELEFON.</v>
          </cell>
          <cell r="C50" t="str">
            <v>UND</v>
          </cell>
          <cell r="D50">
            <v>0</v>
          </cell>
          <cell r="E50">
            <v>320</v>
          </cell>
          <cell r="F50">
            <v>51.2</v>
          </cell>
          <cell r="G50">
            <v>371.2</v>
          </cell>
        </row>
        <row r="51">
          <cell r="A51" t="str">
            <v>010153</v>
          </cell>
          <cell r="B51" t="str">
            <v>CABALLETE  ETERNIT PF/ 7FIJO 00101000</v>
          </cell>
          <cell r="C51" t="str">
            <v>UND</v>
          </cell>
          <cell r="D51">
            <v>0</v>
          </cell>
          <cell r="E51">
            <v>18027</v>
          </cell>
          <cell r="F51">
            <v>2884.32</v>
          </cell>
          <cell r="G51">
            <v>20911.32</v>
          </cell>
        </row>
        <row r="52">
          <cell r="A52" t="str">
            <v>010154</v>
          </cell>
          <cell r="B52" t="str">
            <v>CAJA  CONTAD. ACUEDUCTO</v>
          </cell>
          <cell r="C52" t="str">
            <v>UND</v>
          </cell>
          <cell r="D52">
            <v>0</v>
          </cell>
          <cell r="E52">
            <v>36343</v>
          </cell>
          <cell r="F52">
            <v>5814.88</v>
          </cell>
          <cell r="G52">
            <v>42157.88</v>
          </cell>
        </row>
        <row r="53">
          <cell r="A53" t="str">
            <v>010158</v>
          </cell>
          <cell r="B53" t="str">
            <v>CANAL GALVANIZ. DESARRO. 0.75</v>
          </cell>
          <cell r="C53" t="str">
            <v>ML</v>
          </cell>
          <cell r="D53">
            <v>0</v>
          </cell>
          <cell r="E53">
            <v>34500</v>
          </cell>
          <cell r="F53">
            <v>5520</v>
          </cell>
          <cell r="G53">
            <v>40020</v>
          </cell>
        </row>
        <row r="54">
          <cell r="A54" t="str">
            <v>010165</v>
          </cell>
          <cell r="B54" t="str">
            <v>CANAL GALVANIZ. DESARRO. 1,5</v>
          </cell>
          <cell r="C54" t="str">
            <v>ML</v>
          </cell>
          <cell r="D54">
            <v>0</v>
          </cell>
          <cell r="E54">
            <v>45300</v>
          </cell>
          <cell r="F54">
            <v>7248</v>
          </cell>
          <cell r="G54">
            <v>52548</v>
          </cell>
        </row>
        <row r="55">
          <cell r="A55" t="str">
            <v>010174</v>
          </cell>
          <cell r="B55" t="str">
            <v>CARBURO</v>
          </cell>
          <cell r="C55" t="str">
            <v>BTO</v>
          </cell>
          <cell r="D55">
            <v>0</v>
          </cell>
          <cell r="E55">
            <v>9480</v>
          </cell>
          <cell r="F55">
            <v>1516.8</v>
          </cell>
          <cell r="G55">
            <v>10996.8</v>
          </cell>
        </row>
        <row r="56">
          <cell r="A56" t="str">
            <v>010175</v>
          </cell>
          <cell r="B56" t="str">
            <v>CASETON DE ESTERILLA  H= 0.7</v>
          </cell>
          <cell r="C56" t="str">
            <v>M2</v>
          </cell>
          <cell r="D56">
            <v>0</v>
          </cell>
          <cell r="E56">
            <v>73274</v>
          </cell>
          <cell r="F56">
            <v>11723.84</v>
          </cell>
          <cell r="G56">
            <v>84997.84</v>
          </cell>
        </row>
        <row r="57">
          <cell r="A57" t="str">
            <v>010176</v>
          </cell>
          <cell r="B57" t="str">
            <v>CEMENTO BLANCO NARE</v>
          </cell>
          <cell r="C57" t="str">
            <v>KG</v>
          </cell>
          <cell r="D57">
            <v>0</v>
          </cell>
          <cell r="E57">
            <v>726.4</v>
          </cell>
          <cell r="F57">
            <v>116.224</v>
          </cell>
          <cell r="G57">
            <v>842.62400000000002</v>
          </cell>
        </row>
        <row r="58">
          <cell r="A58" t="str">
            <v>010177</v>
          </cell>
          <cell r="B58" t="str">
            <v>CEMENTO GRIS CONQUISTADOR</v>
          </cell>
          <cell r="C58" t="str">
            <v>KG</v>
          </cell>
          <cell r="D58">
            <v>0</v>
          </cell>
          <cell r="E58">
            <v>521.67999999999995</v>
          </cell>
          <cell r="F58">
            <v>83.468799999999987</v>
          </cell>
          <cell r="G58">
            <v>605.14879999999994</v>
          </cell>
        </row>
        <row r="59">
          <cell r="A59" t="str">
            <v>010178</v>
          </cell>
          <cell r="B59" t="str">
            <v>CEMENTO GRIS CONQUISTADOR</v>
          </cell>
          <cell r="C59" t="str">
            <v>KG</v>
          </cell>
          <cell r="D59">
            <v>0</v>
          </cell>
          <cell r="E59">
            <v>521.67999999999995</v>
          </cell>
          <cell r="F59">
            <v>83.468799999999987</v>
          </cell>
          <cell r="G59">
            <v>605.14879999999994</v>
          </cell>
        </row>
        <row r="60">
          <cell r="A60" t="str">
            <v>010180</v>
          </cell>
          <cell r="B60" t="str">
            <v>CEMENTO GRIS CONQUISTADOR</v>
          </cell>
          <cell r="C60" t="str">
            <v>KG</v>
          </cell>
          <cell r="D60">
            <v>0</v>
          </cell>
          <cell r="E60">
            <v>521.67999999999995</v>
          </cell>
          <cell r="F60">
            <v>83.468799999999987</v>
          </cell>
          <cell r="G60">
            <v>605.14879999999994</v>
          </cell>
        </row>
        <row r="61">
          <cell r="A61" t="str">
            <v>010181</v>
          </cell>
          <cell r="B61" t="str">
            <v>CEMENTO GRIS CONQUISTADOR</v>
          </cell>
          <cell r="C61" t="str">
            <v>KG</v>
          </cell>
          <cell r="D61">
            <v>0</v>
          </cell>
          <cell r="E61">
            <v>521.67999999999995</v>
          </cell>
          <cell r="F61">
            <v>83.468799999999987</v>
          </cell>
          <cell r="G61">
            <v>605.14879999999994</v>
          </cell>
        </row>
        <row r="62">
          <cell r="A62" t="str">
            <v>010188</v>
          </cell>
          <cell r="B62" t="str">
            <v>CERAMICA ALFA LISA 30x30 / TRAF. 4</v>
          </cell>
          <cell r="C62" t="str">
            <v>M2</v>
          </cell>
          <cell r="D62">
            <v>0</v>
          </cell>
          <cell r="E62">
            <v>20500</v>
          </cell>
          <cell r="F62">
            <v>3280</v>
          </cell>
          <cell r="G62">
            <v>23780</v>
          </cell>
        </row>
        <row r="63">
          <cell r="A63" t="str">
            <v>010194</v>
          </cell>
          <cell r="B63" t="str">
            <v>CERAMICA ALFA LISA 30x30 / TRAF. 4</v>
          </cell>
          <cell r="C63" t="str">
            <v>M2</v>
          </cell>
          <cell r="D63">
            <v>0</v>
          </cell>
          <cell r="E63">
            <v>20500</v>
          </cell>
          <cell r="F63">
            <v>3280</v>
          </cell>
          <cell r="G63">
            <v>23780</v>
          </cell>
        </row>
        <row r="64">
          <cell r="A64" t="str">
            <v>010195</v>
          </cell>
          <cell r="B64" t="str">
            <v>CERAMICA ALFA LISA 30x30 / TRAF. 4</v>
          </cell>
          <cell r="C64" t="str">
            <v>M2</v>
          </cell>
          <cell r="D64">
            <v>0</v>
          </cell>
          <cell r="E64">
            <v>20500</v>
          </cell>
          <cell r="F64">
            <v>3280</v>
          </cell>
          <cell r="G64">
            <v>23780</v>
          </cell>
        </row>
        <row r="65">
          <cell r="A65" t="str">
            <v>010209</v>
          </cell>
          <cell r="B65" t="str">
            <v>CERAMICA ALFA LISA 30x30 / TRAF. 4</v>
          </cell>
          <cell r="C65" t="str">
            <v>M2</v>
          </cell>
          <cell r="D65">
            <v>0</v>
          </cell>
          <cell r="E65">
            <v>20500</v>
          </cell>
          <cell r="F65">
            <v>3280</v>
          </cell>
          <cell r="G65">
            <v>23780</v>
          </cell>
        </row>
        <row r="66">
          <cell r="A66" t="str">
            <v>010219</v>
          </cell>
          <cell r="B66" t="str">
            <v>CHAZO MADERA  10x10</v>
          </cell>
          <cell r="C66" t="str">
            <v>UND</v>
          </cell>
          <cell r="D66">
            <v>0</v>
          </cell>
          <cell r="E66">
            <v>250</v>
          </cell>
          <cell r="F66">
            <v>40</v>
          </cell>
          <cell r="G66">
            <v>290</v>
          </cell>
        </row>
        <row r="67">
          <cell r="A67" t="str">
            <v>010220</v>
          </cell>
          <cell r="B67" t="str">
            <v>CHAZO MADERA  10x10</v>
          </cell>
          <cell r="C67" t="str">
            <v>UND</v>
          </cell>
          <cell r="D67">
            <v>0</v>
          </cell>
          <cell r="E67">
            <v>250</v>
          </cell>
          <cell r="F67">
            <v>40</v>
          </cell>
          <cell r="G67">
            <v>290</v>
          </cell>
        </row>
        <row r="68">
          <cell r="A68" t="str">
            <v>010227</v>
          </cell>
          <cell r="B68" t="str">
            <v>CIELORASO PLANO  DRYWALL</v>
          </cell>
          <cell r="C68" t="str">
            <v>M2</v>
          </cell>
          <cell r="D68">
            <v>0</v>
          </cell>
          <cell r="E68">
            <v>28336</v>
          </cell>
          <cell r="F68">
            <v>4533.76</v>
          </cell>
          <cell r="G68">
            <v>32869.760000000002</v>
          </cell>
        </row>
        <row r="69">
          <cell r="A69" t="str">
            <v>010229</v>
          </cell>
          <cell r="B69" t="str">
            <v>CONCRETO  1 : 2 : 3           (3,100  PSI)</v>
          </cell>
          <cell r="C69" t="str">
            <v>M3</v>
          </cell>
          <cell r="D69">
            <v>0</v>
          </cell>
          <cell r="E69">
            <v>293999.01516017644</v>
          </cell>
          <cell r="F69">
            <v>47039.842425628231</v>
          </cell>
          <cell r="G69">
            <v>341038.85758580465</v>
          </cell>
        </row>
        <row r="70">
          <cell r="A70" t="str">
            <v>010230</v>
          </cell>
          <cell r="B70" t="str">
            <v>CONCRETO  1 : 2 : 4           (2,850  PSI)</v>
          </cell>
          <cell r="C70" t="str">
            <v>M3</v>
          </cell>
          <cell r="D70">
            <v>0</v>
          </cell>
          <cell r="E70">
            <v>255055.56842809645</v>
          </cell>
          <cell r="F70">
            <v>40808.890948495435</v>
          </cell>
          <cell r="G70">
            <v>295864.4593765919</v>
          </cell>
        </row>
        <row r="71">
          <cell r="A71" t="str">
            <v>010231</v>
          </cell>
          <cell r="B71" t="str">
            <v>CONCRETO  1 : 3 : 3           (2,500  PSI)</v>
          </cell>
          <cell r="C71" t="str">
            <v>M3</v>
          </cell>
          <cell r="D71">
            <v>0</v>
          </cell>
          <cell r="E71">
            <v>250598.56307969638</v>
          </cell>
          <cell r="F71">
            <v>40095.770092751423</v>
          </cell>
          <cell r="G71">
            <v>290694.3331724478</v>
          </cell>
        </row>
        <row r="72">
          <cell r="A72" t="str">
            <v>010233</v>
          </cell>
          <cell r="B72" t="str">
            <v>CONCRETO  1 : 3 : 5          ( 2,000  PSI)</v>
          </cell>
          <cell r="C72" t="str">
            <v>M3</v>
          </cell>
          <cell r="D72">
            <v>0</v>
          </cell>
          <cell r="E72">
            <v>217768.92368417644</v>
          </cell>
          <cell r="F72">
            <v>34843.027789468229</v>
          </cell>
          <cell r="G72">
            <v>252611.95147364467</v>
          </cell>
        </row>
        <row r="73">
          <cell r="A73" t="str">
            <v>010234</v>
          </cell>
          <cell r="B73" t="str">
            <v>CONCRETO  FLUIDO  3000  PSI</v>
          </cell>
          <cell r="C73" t="str">
            <v>M3</v>
          </cell>
          <cell r="D73">
            <v>0</v>
          </cell>
          <cell r="E73">
            <v>285000</v>
          </cell>
          <cell r="F73">
            <v>45600</v>
          </cell>
          <cell r="G73">
            <v>330600</v>
          </cell>
        </row>
        <row r="74">
          <cell r="A74" t="str">
            <v>010235</v>
          </cell>
          <cell r="B74" t="str">
            <v>CONCRETO PAVIMENTO 41KG / M2</v>
          </cell>
          <cell r="C74" t="str">
            <v>M3</v>
          </cell>
          <cell r="D74">
            <v>0</v>
          </cell>
          <cell r="E74">
            <v>45356</v>
          </cell>
          <cell r="F74">
            <v>7256.96</v>
          </cell>
          <cell r="G74">
            <v>52612.959999999999</v>
          </cell>
        </row>
        <row r="75">
          <cell r="A75" t="str">
            <v>010236</v>
          </cell>
          <cell r="B75" t="str">
            <v>CONSOLA  PARA CAMARA  0.8</v>
          </cell>
          <cell r="C75" t="str">
            <v>UND</v>
          </cell>
          <cell r="D75">
            <v>0</v>
          </cell>
          <cell r="E75">
            <v>60088</v>
          </cell>
          <cell r="F75">
            <v>9614.08</v>
          </cell>
          <cell r="G75">
            <v>69702.080000000002</v>
          </cell>
        </row>
        <row r="76">
          <cell r="A76" t="str">
            <v>010237</v>
          </cell>
          <cell r="B76" t="str">
            <v>CORNISAS    L.   IND        C-10</v>
          </cell>
          <cell r="C76" t="str">
            <v>ML</v>
          </cell>
          <cell r="D76">
            <v>0</v>
          </cell>
          <cell r="E76">
            <v>20338</v>
          </cell>
          <cell r="F76">
            <v>3254.08</v>
          </cell>
          <cell r="G76">
            <v>23592.080000000002</v>
          </cell>
        </row>
        <row r="77">
          <cell r="A77" t="str">
            <v>010238</v>
          </cell>
          <cell r="B77" t="str">
            <v>CUBIERTA TRAPEZOIDAL 106</v>
          </cell>
          <cell r="C77" t="str">
            <v>UND</v>
          </cell>
          <cell r="D77">
            <v>0</v>
          </cell>
          <cell r="E77">
            <v>115000</v>
          </cell>
          <cell r="F77">
            <v>18400</v>
          </cell>
          <cell r="G77">
            <v>133400</v>
          </cell>
        </row>
        <row r="78">
          <cell r="A78" t="str">
            <v>010239</v>
          </cell>
          <cell r="B78" t="str">
            <v>DECORPISO        11x22</v>
          </cell>
          <cell r="C78" t="str">
            <v>M2</v>
          </cell>
          <cell r="D78">
            <v>0</v>
          </cell>
          <cell r="E78">
            <v>19500</v>
          </cell>
          <cell r="F78">
            <v>3120</v>
          </cell>
          <cell r="G78">
            <v>22620</v>
          </cell>
        </row>
        <row r="79">
          <cell r="A79" t="str">
            <v>010240</v>
          </cell>
          <cell r="B79" t="str">
            <v>DILATACION EN BRONCE</v>
          </cell>
          <cell r="C79" t="str">
            <v>UND</v>
          </cell>
          <cell r="D79">
            <v>0</v>
          </cell>
          <cell r="E79">
            <v>7200</v>
          </cell>
          <cell r="F79">
            <v>1152</v>
          </cell>
          <cell r="G79">
            <v>8352</v>
          </cell>
        </row>
        <row r="80">
          <cell r="A80" t="str">
            <v>010241</v>
          </cell>
          <cell r="B80" t="str">
            <v>DOMO CIRCULAR         1.4</v>
          </cell>
          <cell r="C80" t="str">
            <v>UND</v>
          </cell>
          <cell r="D80">
            <v>0</v>
          </cell>
          <cell r="E80">
            <v>127050</v>
          </cell>
          <cell r="F80">
            <v>20328</v>
          </cell>
          <cell r="G80">
            <v>147378</v>
          </cell>
        </row>
        <row r="81">
          <cell r="A81" t="str">
            <v>010243</v>
          </cell>
          <cell r="B81" t="str">
            <v>EMULSION  ASFALTICA</v>
          </cell>
          <cell r="C81" t="str">
            <v>UND</v>
          </cell>
          <cell r="D81">
            <v>0</v>
          </cell>
          <cell r="E81">
            <v>47264</v>
          </cell>
          <cell r="F81">
            <v>7562.24</v>
          </cell>
          <cell r="G81">
            <v>54826.239999999998</v>
          </cell>
        </row>
        <row r="82">
          <cell r="A82" t="str">
            <v>010244</v>
          </cell>
          <cell r="B82" t="str">
            <v>ENSAY.   CONCRETOS  CILINDRO</v>
          </cell>
          <cell r="C82" t="str">
            <v>UND</v>
          </cell>
          <cell r="D82">
            <v>0</v>
          </cell>
          <cell r="E82">
            <v>14500</v>
          </cell>
          <cell r="F82">
            <v>2320</v>
          </cell>
          <cell r="G82">
            <v>16820</v>
          </cell>
        </row>
        <row r="83">
          <cell r="A83" t="str">
            <v>010245</v>
          </cell>
          <cell r="B83" t="str">
            <v>ENSAYOS DENSIDAD  TERRENO</v>
          </cell>
          <cell r="C83" t="str">
            <v>UND</v>
          </cell>
          <cell r="D83">
            <v>0</v>
          </cell>
          <cell r="E83">
            <v>13340</v>
          </cell>
          <cell r="F83">
            <v>2134.4</v>
          </cell>
          <cell r="G83">
            <v>15474.4</v>
          </cell>
        </row>
        <row r="84">
          <cell r="A84" t="str">
            <v>010246</v>
          </cell>
          <cell r="B84" t="str">
            <v>ENSAYOS PROCTOR</v>
          </cell>
          <cell r="C84" t="str">
            <v>UND</v>
          </cell>
          <cell r="D84">
            <v>0</v>
          </cell>
          <cell r="E84">
            <v>24380</v>
          </cell>
          <cell r="F84">
            <v>3900.8</v>
          </cell>
          <cell r="G84">
            <v>28280.799999999999</v>
          </cell>
        </row>
        <row r="85">
          <cell r="A85" t="str">
            <v>010248</v>
          </cell>
          <cell r="B85" t="str">
            <v>ENTREPISO  VH : 11 BH:17</v>
          </cell>
          <cell r="C85" t="str">
            <v>M2</v>
          </cell>
          <cell r="D85">
            <v>0</v>
          </cell>
          <cell r="E85">
            <v>13977</v>
          </cell>
          <cell r="F85">
            <v>2236.3200000000002</v>
          </cell>
          <cell r="G85">
            <v>16213.32</v>
          </cell>
        </row>
        <row r="86">
          <cell r="A86" t="str">
            <v>010249</v>
          </cell>
          <cell r="B86" t="str">
            <v>ESCALERAS</v>
          </cell>
          <cell r="C86" t="str">
            <v>M3</v>
          </cell>
          <cell r="D86">
            <v>0</v>
          </cell>
          <cell r="E86">
            <v>432430</v>
          </cell>
          <cell r="F86">
            <v>69188.800000000003</v>
          </cell>
          <cell r="G86">
            <v>501618.8</v>
          </cell>
        </row>
        <row r="87">
          <cell r="A87" t="str">
            <v>010250</v>
          </cell>
          <cell r="B87" t="str">
            <v>ESCAYOLA SUSPEN       OCULTO</v>
          </cell>
          <cell r="C87" t="str">
            <v>UND</v>
          </cell>
          <cell r="D87">
            <v>0</v>
          </cell>
          <cell r="E87">
            <v>66258.5</v>
          </cell>
          <cell r="F87">
            <v>10601.36</v>
          </cell>
          <cell r="G87">
            <v>76859.86</v>
          </cell>
        </row>
        <row r="88">
          <cell r="A88" t="str">
            <v>010251</v>
          </cell>
          <cell r="B88" t="str">
            <v>ESCAYOLA SUSPEN      VISTA</v>
          </cell>
          <cell r="C88" t="str">
            <v>UND</v>
          </cell>
          <cell r="D88">
            <v>0</v>
          </cell>
          <cell r="E88">
            <v>36575</v>
          </cell>
          <cell r="F88">
            <v>5852</v>
          </cell>
          <cell r="G88">
            <v>42427</v>
          </cell>
        </row>
        <row r="89">
          <cell r="A89" t="str">
            <v>010253</v>
          </cell>
          <cell r="B89" t="str">
            <v>ESCUADRA PARA PERFIL</v>
          </cell>
          <cell r="C89" t="str">
            <v>UND</v>
          </cell>
          <cell r="D89">
            <v>0</v>
          </cell>
          <cell r="E89">
            <v>600</v>
          </cell>
          <cell r="F89">
            <v>96</v>
          </cell>
          <cell r="G89">
            <v>696</v>
          </cell>
        </row>
        <row r="90">
          <cell r="A90" t="str">
            <v>010257</v>
          </cell>
          <cell r="B90" t="str">
            <v>EXCAVACION MANUAL</v>
          </cell>
          <cell r="C90" t="str">
            <v>M3</v>
          </cell>
          <cell r="D90">
            <v>0</v>
          </cell>
          <cell r="E90">
            <v>6996</v>
          </cell>
          <cell r="F90">
            <v>1119.3600000000001</v>
          </cell>
          <cell r="G90">
            <v>8115.3600000000006</v>
          </cell>
        </row>
        <row r="91">
          <cell r="A91" t="str">
            <v>010258</v>
          </cell>
          <cell r="B91" t="str">
            <v>EXCAVACION MECANICA</v>
          </cell>
          <cell r="C91" t="str">
            <v>M3</v>
          </cell>
          <cell r="D91">
            <v>0</v>
          </cell>
          <cell r="E91">
            <v>5222</v>
          </cell>
          <cell r="F91">
            <v>835.52</v>
          </cell>
          <cell r="G91">
            <v>6057.52</v>
          </cell>
        </row>
        <row r="92">
          <cell r="A92" t="str">
            <v>010259</v>
          </cell>
          <cell r="B92" t="str">
            <v>FAROL 3 HUECOS COMUN</v>
          </cell>
          <cell r="C92" t="str">
            <v>UND</v>
          </cell>
          <cell r="D92">
            <v>0</v>
          </cell>
          <cell r="E92">
            <v>1115</v>
          </cell>
          <cell r="F92">
            <v>178.4</v>
          </cell>
          <cell r="G92">
            <v>1293.4000000000001</v>
          </cell>
        </row>
        <row r="93">
          <cell r="A93" t="str">
            <v>010261</v>
          </cell>
          <cell r="B93" t="str">
            <v>FAROL 6 HUECOS COMUN</v>
          </cell>
          <cell r="C93" t="str">
            <v>UND</v>
          </cell>
          <cell r="D93">
            <v>0</v>
          </cell>
          <cell r="E93">
            <v>1200</v>
          </cell>
          <cell r="F93">
            <v>192</v>
          </cell>
          <cell r="G93">
            <v>1392</v>
          </cell>
        </row>
        <row r="94">
          <cell r="A94" t="str">
            <v>010263</v>
          </cell>
          <cell r="B94" t="str">
            <v>FAROL 6 HUECOS LIMPIO</v>
          </cell>
          <cell r="C94" t="str">
            <v>UND</v>
          </cell>
          <cell r="D94">
            <v>0</v>
          </cell>
          <cell r="E94">
            <v>1390</v>
          </cell>
          <cell r="F94">
            <v>222.4</v>
          </cell>
          <cell r="G94">
            <v>1612.4</v>
          </cell>
        </row>
        <row r="95">
          <cell r="A95" t="str">
            <v>010264</v>
          </cell>
          <cell r="B95" t="str">
            <v>FORMALETA SARDINEL</v>
          </cell>
          <cell r="C95" t="str">
            <v>DD</v>
          </cell>
          <cell r="D95">
            <v>0</v>
          </cell>
          <cell r="E95">
            <v>8</v>
          </cell>
          <cell r="F95">
            <v>1.28</v>
          </cell>
          <cell r="G95">
            <v>9.2799999999999994</v>
          </cell>
        </row>
        <row r="96">
          <cell r="A96" t="str">
            <v>010265</v>
          </cell>
          <cell r="B96" t="str">
            <v>FORMALETA TAPAS</v>
          </cell>
          <cell r="C96" t="str">
            <v>M2</v>
          </cell>
          <cell r="D96">
            <v>0</v>
          </cell>
          <cell r="E96">
            <v>28710</v>
          </cell>
          <cell r="F96">
            <v>4593.6000000000004</v>
          </cell>
          <cell r="G96">
            <v>33303.599999999999</v>
          </cell>
        </row>
        <row r="97">
          <cell r="A97" t="str">
            <v>010266</v>
          </cell>
          <cell r="B97" t="str">
            <v>GABINETES WC DE SERVICIO</v>
          </cell>
          <cell r="C97" t="str">
            <v>UND</v>
          </cell>
          <cell r="D97">
            <v>0</v>
          </cell>
          <cell r="E97">
            <v>29000</v>
          </cell>
          <cell r="F97">
            <v>4640</v>
          </cell>
          <cell r="G97">
            <v>33640</v>
          </cell>
        </row>
        <row r="98">
          <cell r="A98" t="str">
            <v>010267</v>
          </cell>
          <cell r="B98" t="str">
            <v>GABINETES WC P.PAL</v>
          </cell>
          <cell r="C98" t="str">
            <v>UND</v>
          </cell>
          <cell r="D98">
            <v>0</v>
          </cell>
          <cell r="E98">
            <v>34500</v>
          </cell>
          <cell r="F98">
            <v>5520</v>
          </cell>
          <cell r="G98">
            <v>40020</v>
          </cell>
        </row>
        <row r="99">
          <cell r="A99" t="str">
            <v>010268</v>
          </cell>
          <cell r="B99" t="str">
            <v>GANCHO TEJA ETERNIT 150MM/ 93000010</v>
          </cell>
          <cell r="C99" t="str">
            <v>UND</v>
          </cell>
          <cell r="D99">
            <v>0</v>
          </cell>
          <cell r="E99">
            <v>341</v>
          </cell>
          <cell r="F99">
            <v>54.56</v>
          </cell>
          <cell r="G99">
            <v>395.56</v>
          </cell>
        </row>
        <row r="100">
          <cell r="A100" t="str">
            <v>010269</v>
          </cell>
          <cell r="B100" t="str">
            <v>GRAMA SEMILLA</v>
          </cell>
          <cell r="C100" t="str">
            <v>M2</v>
          </cell>
          <cell r="D100">
            <v>0</v>
          </cell>
          <cell r="E100">
            <v>1850</v>
          </cell>
          <cell r="F100">
            <v>296</v>
          </cell>
          <cell r="G100">
            <v>2146</v>
          </cell>
        </row>
        <row r="101">
          <cell r="A101" t="str">
            <v>010270</v>
          </cell>
          <cell r="B101" t="str">
            <v>GRAVA  1/2"  5 M3</v>
          </cell>
          <cell r="C101" t="str">
            <v>M3</v>
          </cell>
          <cell r="D101">
            <v>0</v>
          </cell>
          <cell r="E101">
            <v>47500</v>
          </cell>
          <cell r="F101">
            <v>7600</v>
          </cell>
          <cell r="G101">
            <v>55100</v>
          </cell>
        </row>
        <row r="102">
          <cell r="A102" t="str">
            <v>010272</v>
          </cell>
          <cell r="B102" t="str">
            <v>GRAVA  3/4"  5 M3</v>
          </cell>
          <cell r="C102" t="str">
            <v>M3</v>
          </cell>
          <cell r="D102">
            <v>0</v>
          </cell>
          <cell r="E102">
            <v>47500</v>
          </cell>
          <cell r="F102">
            <v>7600</v>
          </cell>
          <cell r="G102">
            <v>55100</v>
          </cell>
        </row>
        <row r="103">
          <cell r="A103" t="str">
            <v>010273</v>
          </cell>
          <cell r="B103" t="str">
            <v>GUARDAESCOBA VINISOL 6.8 CM</v>
          </cell>
          <cell r="C103" t="str">
            <v>ML</v>
          </cell>
          <cell r="D103">
            <v>0</v>
          </cell>
          <cell r="E103">
            <v>1500</v>
          </cell>
          <cell r="F103">
            <v>240</v>
          </cell>
          <cell r="G103">
            <v>1740</v>
          </cell>
        </row>
        <row r="104">
          <cell r="A104" t="str">
            <v>010275</v>
          </cell>
          <cell r="B104" t="str">
            <v>HERRAMIENTA MENOR</v>
          </cell>
          <cell r="C104" t="str">
            <v>%</v>
          </cell>
          <cell r="D104">
            <v>0</v>
          </cell>
          <cell r="E104">
            <v>50</v>
          </cell>
          <cell r="F104">
            <v>8</v>
          </cell>
          <cell r="G104">
            <v>58</v>
          </cell>
        </row>
        <row r="105">
          <cell r="A105" t="str">
            <v>010276</v>
          </cell>
          <cell r="B105" t="str">
            <v>HIERRO  37.000  FIGURADO</v>
          </cell>
          <cell r="C105" t="str">
            <v>TN</v>
          </cell>
          <cell r="D105">
            <v>0</v>
          </cell>
          <cell r="E105">
            <v>1163100</v>
          </cell>
          <cell r="F105">
            <v>186096</v>
          </cell>
          <cell r="G105">
            <v>1349196</v>
          </cell>
        </row>
        <row r="106">
          <cell r="A106" t="str">
            <v>010278</v>
          </cell>
          <cell r="B106" t="str">
            <v>HIERRO CHIPA 1/4"</v>
          </cell>
          <cell r="C106" t="str">
            <v>KG</v>
          </cell>
          <cell r="D106">
            <v>0</v>
          </cell>
          <cell r="E106">
            <v>1800</v>
          </cell>
          <cell r="F106">
            <v>288</v>
          </cell>
          <cell r="G106">
            <v>2088</v>
          </cell>
        </row>
        <row r="107">
          <cell r="A107" t="str">
            <v>010279</v>
          </cell>
          <cell r="B107" t="str">
            <v>HIERRO CHIPA 1/4"</v>
          </cell>
          <cell r="C107" t="str">
            <v>KG</v>
          </cell>
          <cell r="D107">
            <v>0</v>
          </cell>
          <cell r="E107">
            <v>1800</v>
          </cell>
          <cell r="F107">
            <v>288</v>
          </cell>
          <cell r="G107">
            <v>2088</v>
          </cell>
        </row>
        <row r="108">
          <cell r="A108" t="str">
            <v>010280</v>
          </cell>
          <cell r="B108" t="str">
            <v>HIERRO CHIPA 1/4"</v>
          </cell>
          <cell r="C108" t="str">
            <v>KG</v>
          </cell>
          <cell r="D108">
            <v>0</v>
          </cell>
          <cell r="E108">
            <v>1800</v>
          </cell>
          <cell r="F108">
            <v>288</v>
          </cell>
          <cell r="G108">
            <v>2088</v>
          </cell>
        </row>
        <row r="109">
          <cell r="A109" t="str">
            <v>010282</v>
          </cell>
          <cell r="B109" t="str">
            <v>HIERRO CHIPA 1/4"</v>
          </cell>
          <cell r="C109" t="str">
            <v>KG</v>
          </cell>
          <cell r="D109">
            <v>0</v>
          </cell>
          <cell r="E109">
            <v>1800</v>
          </cell>
          <cell r="F109">
            <v>288</v>
          </cell>
          <cell r="G109">
            <v>2088</v>
          </cell>
        </row>
        <row r="110">
          <cell r="A110" t="str">
            <v>010285</v>
          </cell>
          <cell r="B110" t="str">
            <v>IGAS GRIS        UNDx 5 KG</v>
          </cell>
          <cell r="C110" t="str">
            <v>KG</v>
          </cell>
          <cell r="D110">
            <v>0</v>
          </cell>
          <cell r="E110">
            <v>4100</v>
          </cell>
          <cell r="F110">
            <v>656</v>
          </cell>
          <cell r="G110">
            <v>4756</v>
          </cell>
        </row>
        <row r="111">
          <cell r="A111" t="str">
            <v>010286</v>
          </cell>
          <cell r="B111" t="str">
            <v>IGASOL    UNDx16  KG</v>
          </cell>
          <cell r="C111" t="str">
            <v>KG</v>
          </cell>
          <cell r="D111">
            <v>0</v>
          </cell>
          <cell r="E111">
            <v>6010</v>
          </cell>
          <cell r="F111">
            <v>961.6</v>
          </cell>
          <cell r="G111">
            <v>6971.6</v>
          </cell>
        </row>
        <row r="112">
          <cell r="A112" t="str">
            <v>010288</v>
          </cell>
          <cell r="B112" t="str">
            <v>INST. PISO VINILO C/ PEGANTE</v>
          </cell>
          <cell r="C112" t="str">
            <v>M2</v>
          </cell>
          <cell r="D112">
            <v>0</v>
          </cell>
          <cell r="E112">
            <v>1500</v>
          </cell>
          <cell r="F112">
            <v>240</v>
          </cell>
          <cell r="G112">
            <v>1740</v>
          </cell>
        </row>
        <row r="113">
          <cell r="A113" t="str">
            <v>010289</v>
          </cell>
          <cell r="B113" t="str">
            <v>INSTALACION MOLDURAS DE YESO</v>
          </cell>
          <cell r="C113" t="str">
            <v>UND</v>
          </cell>
          <cell r="D113">
            <v>0</v>
          </cell>
          <cell r="E113">
            <v>1500</v>
          </cell>
          <cell r="F113">
            <v>240</v>
          </cell>
          <cell r="G113">
            <v>1740</v>
          </cell>
        </row>
        <row r="114">
          <cell r="A114" t="str">
            <v>010290</v>
          </cell>
          <cell r="B114" t="str">
            <v>JABONER GRANDE ACUACER</v>
          </cell>
          <cell r="C114" t="str">
            <v>UND</v>
          </cell>
          <cell r="D114">
            <v>0</v>
          </cell>
          <cell r="E114">
            <v>6600</v>
          </cell>
          <cell r="F114">
            <v>1056</v>
          </cell>
          <cell r="G114">
            <v>7656</v>
          </cell>
        </row>
        <row r="115">
          <cell r="A115" t="str">
            <v>010291</v>
          </cell>
          <cell r="B115" t="str">
            <v>JUEGOS  DE  INCR. COMPLETO  ACUARIO</v>
          </cell>
          <cell r="C115" t="str">
            <v>JGO</v>
          </cell>
          <cell r="D115">
            <v>0</v>
          </cell>
          <cell r="E115">
            <v>16500</v>
          </cell>
          <cell r="F115">
            <v>2640</v>
          </cell>
          <cell r="G115">
            <v>19140</v>
          </cell>
        </row>
        <row r="116">
          <cell r="A116" t="str">
            <v>010292</v>
          </cell>
          <cell r="B116" t="str">
            <v>JUEGOS  DE  INCR. COMPLETO  ACUARIO</v>
          </cell>
          <cell r="C116" t="str">
            <v>JGO</v>
          </cell>
          <cell r="D116">
            <v>0</v>
          </cell>
          <cell r="E116">
            <v>16500</v>
          </cell>
          <cell r="F116">
            <v>2640</v>
          </cell>
          <cell r="G116">
            <v>19140</v>
          </cell>
        </row>
        <row r="117">
          <cell r="A117" t="str">
            <v>010293</v>
          </cell>
          <cell r="B117" t="str">
            <v>JUEGOS  DE  INCR. COMPLETO  ACUARIO</v>
          </cell>
          <cell r="C117" t="str">
            <v>JGO</v>
          </cell>
          <cell r="D117">
            <v>0</v>
          </cell>
          <cell r="E117">
            <v>16500</v>
          </cell>
          <cell r="F117">
            <v>2640</v>
          </cell>
          <cell r="G117">
            <v>19140</v>
          </cell>
        </row>
        <row r="118">
          <cell r="A118" t="str">
            <v>010294</v>
          </cell>
          <cell r="B118" t="str">
            <v>JUNTA DE  DILATACION EN ASFALTO</v>
          </cell>
          <cell r="C118" t="str">
            <v>M3</v>
          </cell>
          <cell r="D118">
            <v>0</v>
          </cell>
          <cell r="E118">
            <v>85782</v>
          </cell>
          <cell r="F118">
            <v>13725.12</v>
          </cell>
          <cell r="G118">
            <v>99507.12</v>
          </cell>
        </row>
        <row r="119">
          <cell r="A119" t="str">
            <v>010295</v>
          </cell>
          <cell r="B119" t="str">
            <v>LADRILLO   LIMPIO  No   12</v>
          </cell>
          <cell r="C119" t="str">
            <v>UND</v>
          </cell>
          <cell r="D119">
            <v>0</v>
          </cell>
          <cell r="E119">
            <v>318</v>
          </cell>
          <cell r="F119">
            <v>50.88</v>
          </cell>
          <cell r="G119">
            <v>368.88</v>
          </cell>
        </row>
        <row r="120">
          <cell r="A120" t="str">
            <v>010296</v>
          </cell>
          <cell r="B120" t="str">
            <v>LADRILLO COMUN</v>
          </cell>
          <cell r="C120" t="str">
            <v>UND</v>
          </cell>
          <cell r="D120">
            <v>0</v>
          </cell>
          <cell r="E120">
            <v>750</v>
          </cell>
          <cell r="F120">
            <v>120</v>
          </cell>
          <cell r="G120">
            <v>870</v>
          </cell>
        </row>
        <row r="121">
          <cell r="A121" t="str">
            <v>010297</v>
          </cell>
          <cell r="B121" t="str">
            <v>LADRILLO PRENSADO</v>
          </cell>
          <cell r="C121" t="str">
            <v>UND</v>
          </cell>
          <cell r="D121">
            <v>0</v>
          </cell>
          <cell r="E121">
            <v>250</v>
          </cell>
          <cell r="F121">
            <v>40</v>
          </cell>
          <cell r="G121">
            <v>290</v>
          </cell>
        </row>
        <row r="122">
          <cell r="A122" t="str">
            <v>010298</v>
          </cell>
          <cell r="B122" t="str">
            <v>LADRILLO PRENSADO  S.  FE   5.5 CM</v>
          </cell>
          <cell r="C122" t="str">
            <v>UND</v>
          </cell>
          <cell r="D122">
            <v>0</v>
          </cell>
          <cell r="E122">
            <v>250</v>
          </cell>
          <cell r="F122">
            <v>40</v>
          </cell>
          <cell r="G122">
            <v>290</v>
          </cell>
        </row>
        <row r="123">
          <cell r="A123" t="str">
            <v>010302</v>
          </cell>
          <cell r="B123" t="str">
            <v>LADRILLO PRENSADO  S.  FE   5.5 CM</v>
          </cell>
          <cell r="C123" t="str">
            <v>UND</v>
          </cell>
          <cell r="D123">
            <v>0</v>
          </cell>
          <cell r="E123">
            <v>250</v>
          </cell>
          <cell r="F123">
            <v>40</v>
          </cell>
          <cell r="G123">
            <v>290</v>
          </cell>
        </row>
        <row r="124">
          <cell r="A124" t="str">
            <v>010304</v>
          </cell>
          <cell r="B124" t="str">
            <v>LAMINA GALVANIZADA 16 / 401521 1x2m</v>
          </cell>
          <cell r="C124" t="str">
            <v>UND</v>
          </cell>
          <cell r="D124">
            <v>0</v>
          </cell>
          <cell r="E124">
            <v>88385</v>
          </cell>
          <cell r="F124">
            <v>14141.6</v>
          </cell>
          <cell r="G124">
            <v>102526.6</v>
          </cell>
        </row>
        <row r="125">
          <cell r="A125" t="str">
            <v>010306</v>
          </cell>
          <cell r="B125" t="str">
            <v xml:space="preserve">LAMINA GALVANIZADA 22   </v>
          </cell>
          <cell r="C125" t="str">
            <v>UND</v>
          </cell>
          <cell r="D125">
            <v>0</v>
          </cell>
          <cell r="E125">
            <v>30452</v>
          </cell>
          <cell r="F125">
            <v>4872.32</v>
          </cell>
          <cell r="G125">
            <v>35324.32</v>
          </cell>
        </row>
        <row r="126">
          <cell r="A126" t="str">
            <v>010316</v>
          </cell>
          <cell r="B126" t="str">
            <v>LISTON    M. H.  OTOBO</v>
          </cell>
          <cell r="C126" t="str">
            <v>ML</v>
          </cell>
          <cell r="D126">
            <v>0</v>
          </cell>
          <cell r="E126">
            <v>7000</v>
          </cell>
          <cell r="F126">
            <v>1120</v>
          </cell>
          <cell r="G126">
            <v>8120</v>
          </cell>
        </row>
        <row r="127">
          <cell r="A127" t="str">
            <v>010319</v>
          </cell>
          <cell r="B127" t="str">
            <v>LOZA MACIZA   H = 0.12</v>
          </cell>
          <cell r="C127" t="str">
            <v>M2</v>
          </cell>
          <cell r="D127">
            <v>0</v>
          </cell>
          <cell r="E127">
            <v>55867</v>
          </cell>
          <cell r="F127">
            <v>8938.7199999999993</v>
          </cell>
          <cell r="G127">
            <v>64805.72</v>
          </cell>
        </row>
        <row r="128">
          <cell r="A128" t="str">
            <v>010320</v>
          </cell>
          <cell r="B128" t="str">
            <v>LOZA MACIZA   H = 0.12</v>
          </cell>
          <cell r="C128" t="str">
            <v>M2</v>
          </cell>
          <cell r="D128">
            <v>0</v>
          </cell>
          <cell r="E128">
            <v>55867</v>
          </cell>
          <cell r="F128">
            <v>8938.7199999999993</v>
          </cell>
          <cell r="G128">
            <v>64805.72</v>
          </cell>
        </row>
        <row r="129">
          <cell r="A129" t="str">
            <v>010322</v>
          </cell>
          <cell r="B129" t="str">
            <v>LUXALON  PERFIL  ACERO     80          B</v>
          </cell>
          <cell r="C129" t="str">
            <v>UND</v>
          </cell>
          <cell r="D129">
            <v>0</v>
          </cell>
          <cell r="E129">
            <v>44047</v>
          </cell>
          <cell r="F129">
            <v>7047.52</v>
          </cell>
          <cell r="G129">
            <v>51094.520000000004</v>
          </cell>
        </row>
        <row r="130">
          <cell r="A130" t="str">
            <v>010323</v>
          </cell>
          <cell r="B130" t="str">
            <v>LUXALON  PERFIL  ALUMINIO      80    B</v>
          </cell>
          <cell r="C130" t="str">
            <v>UND</v>
          </cell>
          <cell r="D130">
            <v>0</v>
          </cell>
          <cell r="E130">
            <v>61897.5</v>
          </cell>
          <cell r="F130">
            <v>9903.6</v>
          </cell>
          <cell r="G130">
            <v>71801.100000000006</v>
          </cell>
        </row>
        <row r="131">
          <cell r="A131" t="str">
            <v>010324</v>
          </cell>
          <cell r="B131" t="str">
            <v>LUXALON  PERFIL  ALUMINIO    130   B</v>
          </cell>
          <cell r="C131" t="str">
            <v>UND</v>
          </cell>
          <cell r="D131">
            <v>0</v>
          </cell>
          <cell r="E131">
            <v>56430</v>
          </cell>
          <cell r="F131">
            <v>9028.8000000000011</v>
          </cell>
          <cell r="G131">
            <v>65458.8</v>
          </cell>
        </row>
        <row r="132">
          <cell r="A132" t="str">
            <v>010325</v>
          </cell>
          <cell r="B132" t="str">
            <v>MALLA CON VENA  2x0.6</v>
          </cell>
          <cell r="C132" t="str">
            <v>UND</v>
          </cell>
          <cell r="D132">
            <v>0</v>
          </cell>
          <cell r="E132">
            <v>3162</v>
          </cell>
          <cell r="F132">
            <v>505.92</v>
          </cell>
          <cell r="G132">
            <v>3667.92</v>
          </cell>
        </row>
        <row r="133">
          <cell r="A133" t="str">
            <v>010325</v>
          </cell>
          <cell r="B133" t="str">
            <v>MALLA CON VENA  2x0.6</v>
          </cell>
          <cell r="C133" t="str">
            <v>UND</v>
          </cell>
          <cell r="D133">
            <v>0</v>
          </cell>
          <cell r="E133">
            <v>3162</v>
          </cell>
          <cell r="F133">
            <v>505.92</v>
          </cell>
          <cell r="G133">
            <v>3667.92</v>
          </cell>
        </row>
        <row r="134">
          <cell r="A134" t="str">
            <v>010327</v>
          </cell>
          <cell r="B134" t="str">
            <v>MALLA ELECTROSOLDADA   U.  221</v>
          </cell>
          <cell r="C134" t="str">
            <v>UND</v>
          </cell>
          <cell r="D134">
            <v>0</v>
          </cell>
          <cell r="E134">
            <v>30723</v>
          </cell>
          <cell r="F134">
            <v>4915.68</v>
          </cell>
          <cell r="G134">
            <v>35638.68</v>
          </cell>
        </row>
        <row r="135">
          <cell r="A135" t="str">
            <v>010328</v>
          </cell>
          <cell r="B135" t="str">
            <v>MALLA ELECTROSOLDADA   U.  221</v>
          </cell>
          <cell r="C135" t="str">
            <v>UND</v>
          </cell>
          <cell r="D135">
            <v>0</v>
          </cell>
          <cell r="E135">
            <v>30723</v>
          </cell>
          <cell r="F135">
            <v>4915.68</v>
          </cell>
          <cell r="G135">
            <v>35638.68</v>
          </cell>
        </row>
        <row r="136">
          <cell r="A136" t="str">
            <v>010329</v>
          </cell>
          <cell r="B136" t="str">
            <v>MANTO   EDIL ESPECIAL</v>
          </cell>
          <cell r="C136" t="str">
            <v>UND</v>
          </cell>
          <cell r="D136">
            <v>0</v>
          </cell>
          <cell r="E136">
            <v>8426</v>
          </cell>
          <cell r="F136">
            <v>1348.16</v>
          </cell>
          <cell r="G136">
            <v>9774.16</v>
          </cell>
        </row>
        <row r="137">
          <cell r="A137" t="str">
            <v>010330</v>
          </cell>
          <cell r="B137" t="str">
            <v>MANTO   EDIL ESPECIAL</v>
          </cell>
          <cell r="C137" t="str">
            <v>UND</v>
          </cell>
          <cell r="D137">
            <v>0</v>
          </cell>
          <cell r="E137">
            <v>8426</v>
          </cell>
          <cell r="F137">
            <v>1348.16</v>
          </cell>
          <cell r="G137">
            <v>9774.16</v>
          </cell>
        </row>
        <row r="138">
          <cell r="A138" t="str">
            <v>010331</v>
          </cell>
          <cell r="B138" t="str">
            <v>MANTO   EDIL ESPECIAL</v>
          </cell>
          <cell r="C138" t="str">
            <v>UND</v>
          </cell>
          <cell r="D138">
            <v>0</v>
          </cell>
          <cell r="E138">
            <v>8426</v>
          </cell>
          <cell r="F138">
            <v>1348.16</v>
          </cell>
          <cell r="G138">
            <v>9774.16</v>
          </cell>
        </row>
        <row r="139">
          <cell r="A139" t="str">
            <v>010332</v>
          </cell>
          <cell r="B139" t="str">
            <v>MARMOL  TRAVERT.  30x30</v>
          </cell>
          <cell r="C139" t="str">
            <v>M2</v>
          </cell>
          <cell r="D139">
            <v>0</v>
          </cell>
          <cell r="E139">
            <v>116870</v>
          </cell>
          <cell r="F139">
            <v>18699.2</v>
          </cell>
          <cell r="G139">
            <v>135569.20000000001</v>
          </cell>
        </row>
        <row r="140">
          <cell r="A140" t="str">
            <v>010333</v>
          </cell>
          <cell r="B140" t="str">
            <v>MARMOL  TRAVERT.  30x30</v>
          </cell>
          <cell r="C140" t="str">
            <v>M2</v>
          </cell>
          <cell r="D140">
            <v>0</v>
          </cell>
          <cell r="E140">
            <v>116870</v>
          </cell>
          <cell r="F140">
            <v>18699.2</v>
          </cell>
          <cell r="G140">
            <v>135569.20000000001</v>
          </cell>
        </row>
        <row r="141">
          <cell r="A141" t="str">
            <v>010334</v>
          </cell>
          <cell r="B141" t="str">
            <v>MARMOL  TRAVERT.  30x30</v>
          </cell>
          <cell r="C141" t="str">
            <v>M2</v>
          </cell>
          <cell r="D141">
            <v>0</v>
          </cell>
          <cell r="E141">
            <v>116870</v>
          </cell>
          <cell r="F141">
            <v>18699.2</v>
          </cell>
          <cell r="G141">
            <v>135569.20000000001</v>
          </cell>
        </row>
        <row r="142">
          <cell r="A142" t="str">
            <v>010335</v>
          </cell>
          <cell r="B142" t="str">
            <v>MARMOL  TRAVERT.  30x30</v>
          </cell>
          <cell r="C142" t="str">
            <v>M2</v>
          </cell>
          <cell r="D142">
            <v>0</v>
          </cell>
          <cell r="E142">
            <v>116870</v>
          </cell>
          <cell r="F142">
            <v>18699.2</v>
          </cell>
          <cell r="G142">
            <v>135569.20000000001</v>
          </cell>
        </row>
        <row r="143">
          <cell r="A143" t="str">
            <v>010336</v>
          </cell>
          <cell r="B143" t="str">
            <v>MARMOL NEGRO  30x30</v>
          </cell>
          <cell r="C143" t="str">
            <v>M2</v>
          </cell>
          <cell r="D143">
            <v>0</v>
          </cell>
          <cell r="E143">
            <v>85782</v>
          </cell>
          <cell r="F143">
            <v>13725.12</v>
          </cell>
          <cell r="G143">
            <v>99507.12</v>
          </cell>
        </row>
        <row r="144">
          <cell r="A144" t="str">
            <v>010338</v>
          </cell>
          <cell r="B144" t="str">
            <v>MERULEX    H   UN x 16 KG</v>
          </cell>
          <cell r="C144" t="str">
            <v>KG</v>
          </cell>
          <cell r="D144">
            <v>0</v>
          </cell>
          <cell r="E144">
            <v>3647</v>
          </cell>
          <cell r="F144">
            <v>583.52</v>
          </cell>
          <cell r="G144">
            <v>4230.5200000000004</v>
          </cell>
        </row>
        <row r="145">
          <cell r="A145" t="str">
            <v>010340</v>
          </cell>
          <cell r="B145" t="str">
            <v>MOLDURA   F1        14x15</v>
          </cell>
          <cell r="C145" t="str">
            <v>UND</v>
          </cell>
          <cell r="D145">
            <v>0</v>
          </cell>
          <cell r="E145">
            <v>7390</v>
          </cell>
          <cell r="F145">
            <v>1182.4000000000001</v>
          </cell>
          <cell r="G145">
            <v>8572.4</v>
          </cell>
        </row>
        <row r="146">
          <cell r="A146" t="str">
            <v>010341</v>
          </cell>
          <cell r="B146" t="str">
            <v>MOLDURA   F3        12x60</v>
          </cell>
          <cell r="C146" t="str">
            <v>UND</v>
          </cell>
          <cell r="D146">
            <v>0</v>
          </cell>
          <cell r="E146">
            <v>11277</v>
          </cell>
          <cell r="F146">
            <v>1804.32</v>
          </cell>
          <cell r="G146">
            <v>13081.32</v>
          </cell>
        </row>
        <row r="147">
          <cell r="A147" t="str">
            <v>010343</v>
          </cell>
          <cell r="B147" t="str">
            <v>MORTERO  1 : 3</v>
          </cell>
          <cell r="C147" t="str">
            <v>M3</v>
          </cell>
          <cell r="D147">
            <v>0</v>
          </cell>
          <cell r="E147">
            <v>275000</v>
          </cell>
          <cell r="F147">
            <v>44000</v>
          </cell>
          <cell r="G147">
            <v>319000</v>
          </cell>
        </row>
        <row r="148">
          <cell r="A148" t="str">
            <v>010344</v>
          </cell>
          <cell r="B148" t="str">
            <v>MORTERO  1 : 4</v>
          </cell>
          <cell r="C148" t="str">
            <v>M3</v>
          </cell>
          <cell r="D148">
            <v>0</v>
          </cell>
          <cell r="E148">
            <v>267161.41294963268</v>
          </cell>
          <cell r="F148">
            <v>42745.826071941228</v>
          </cell>
          <cell r="G148">
            <v>309907.23902157391</v>
          </cell>
        </row>
        <row r="149">
          <cell r="A149" t="str">
            <v>010345</v>
          </cell>
          <cell r="B149" t="str">
            <v>MORTERO  1 : 5</v>
          </cell>
          <cell r="C149" t="str">
            <v>M3</v>
          </cell>
          <cell r="D149">
            <v>0</v>
          </cell>
          <cell r="E149">
            <v>233106.21208344068</v>
          </cell>
          <cell r="F149">
            <v>37296.99393335051</v>
          </cell>
          <cell r="G149">
            <v>270403.20601679117</v>
          </cell>
        </row>
        <row r="150">
          <cell r="A150" t="str">
            <v>010347</v>
          </cell>
          <cell r="B150" t="str">
            <v>PAPEL WOODCREST</v>
          </cell>
          <cell r="C150" t="str">
            <v>RLL</v>
          </cell>
          <cell r="D150">
            <v>0</v>
          </cell>
          <cell r="E150">
            <v>5100</v>
          </cell>
          <cell r="F150">
            <v>816</v>
          </cell>
          <cell r="G150">
            <v>5916</v>
          </cell>
        </row>
        <row r="151">
          <cell r="A151" t="str">
            <v>010348</v>
          </cell>
          <cell r="B151" t="str">
            <v xml:space="preserve">PARED EN DRY WALL E/0.1 </v>
          </cell>
          <cell r="C151" t="str">
            <v>M2</v>
          </cell>
          <cell r="D151">
            <v>0</v>
          </cell>
          <cell r="E151">
            <v>31487</v>
          </cell>
          <cell r="F151">
            <v>5037.92</v>
          </cell>
          <cell r="G151">
            <v>36524.92</v>
          </cell>
        </row>
        <row r="152">
          <cell r="A152" t="str">
            <v>010349</v>
          </cell>
          <cell r="B152" t="str">
            <v>PORCELANATO 0,5x0,5 TRAF. PESADO</v>
          </cell>
          <cell r="C152" t="str">
            <v>M2</v>
          </cell>
          <cell r="D152">
            <v>0</v>
          </cell>
          <cell r="E152">
            <v>35400</v>
          </cell>
          <cell r="F152">
            <v>5664</v>
          </cell>
          <cell r="G152">
            <v>41064</v>
          </cell>
        </row>
        <row r="153">
          <cell r="A153" t="str">
            <v>010355</v>
          </cell>
          <cell r="B153" t="str">
            <v>PORCELANATO 0,5x0,5 TRAF. PESADO</v>
          </cell>
          <cell r="C153" t="str">
            <v>M2</v>
          </cell>
          <cell r="D153">
            <v>0</v>
          </cell>
          <cell r="E153">
            <v>35400</v>
          </cell>
          <cell r="F153">
            <v>5664</v>
          </cell>
          <cell r="G153">
            <v>41064</v>
          </cell>
        </row>
        <row r="154">
          <cell r="A154" t="str">
            <v>010356</v>
          </cell>
          <cell r="B154" t="str">
            <v>PORCELANATO 0,5x0,5 TRAF. PESADO</v>
          </cell>
          <cell r="C154" t="str">
            <v>M2</v>
          </cell>
          <cell r="D154">
            <v>0</v>
          </cell>
          <cell r="E154">
            <v>9200</v>
          </cell>
          <cell r="F154">
            <v>1472</v>
          </cell>
          <cell r="G154">
            <v>10672</v>
          </cell>
        </row>
        <row r="155">
          <cell r="A155" t="str">
            <v>010357</v>
          </cell>
          <cell r="B155" t="str">
            <v>PEGACOR x 40 KG</v>
          </cell>
          <cell r="C155" t="str">
            <v>BTO</v>
          </cell>
          <cell r="D155">
            <v>0</v>
          </cell>
          <cell r="E155">
            <v>22210</v>
          </cell>
          <cell r="F155">
            <v>3553.6</v>
          </cell>
          <cell r="G155">
            <v>25763.599999999999</v>
          </cell>
        </row>
        <row r="156">
          <cell r="A156" t="str">
            <v>010358</v>
          </cell>
          <cell r="B156" t="str">
            <v>PEGACOR x 40 KG</v>
          </cell>
          <cell r="C156" t="str">
            <v>BTO</v>
          </cell>
          <cell r="D156">
            <v>0</v>
          </cell>
          <cell r="E156">
            <v>22210</v>
          </cell>
          <cell r="F156">
            <v>3553.6</v>
          </cell>
          <cell r="G156">
            <v>25763.599999999999</v>
          </cell>
        </row>
        <row r="157">
          <cell r="A157" t="str">
            <v>010359</v>
          </cell>
          <cell r="B157" t="str">
            <v>PERFIL ACESCO PAG 230-18</v>
          </cell>
          <cell r="C157" t="str">
            <v>ML</v>
          </cell>
          <cell r="D157">
            <v>0</v>
          </cell>
          <cell r="E157">
            <v>17500</v>
          </cell>
          <cell r="F157">
            <v>2800</v>
          </cell>
          <cell r="G157">
            <v>20300</v>
          </cell>
        </row>
        <row r="158">
          <cell r="A158" t="str">
            <v>010362</v>
          </cell>
          <cell r="B158" t="str">
            <v>PERGOLA      VLU 20</v>
          </cell>
          <cell r="C158" t="str">
            <v>ML</v>
          </cell>
          <cell r="D158">
            <v>0</v>
          </cell>
          <cell r="E158">
            <v>5280</v>
          </cell>
          <cell r="F158">
            <v>844.80000000000007</v>
          </cell>
          <cell r="G158">
            <v>6124.8</v>
          </cell>
        </row>
        <row r="159">
          <cell r="A159" t="str">
            <v>010365</v>
          </cell>
          <cell r="B159" t="str">
            <v>PIEDRA  AZUL   5 M3</v>
          </cell>
          <cell r="C159" t="str">
            <v>M3</v>
          </cell>
          <cell r="D159">
            <v>0</v>
          </cell>
          <cell r="E159">
            <v>25000</v>
          </cell>
          <cell r="F159">
            <v>4000</v>
          </cell>
          <cell r="G159">
            <v>29000</v>
          </cell>
        </row>
        <row r="160">
          <cell r="A160" t="str">
            <v>010366</v>
          </cell>
          <cell r="B160" t="str">
            <v>PIEDRA DE RIO</v>
          </cell>
          <cell r="C160" t="str">
            <v>M3</v>
          </cell>
          <cell r="D160">
            <v>0</v>
          </cell>
          <cell r="E160">
            <v>24221</v>
          </cell>
          <cell r="F160">
            <v>3875.36</v>
          </cell>
          <cell r="G160">
            <v>28096.36</v>
          </cell>
        </row>
        <row r="161">
          <cell r="A161" t="str">
            <v>010367</v>
          </cell>
          <cell r="B161" t="str">
            <v>PIEDRA MUÑECA E= 20 mm</v>
          </cell>
          <cell r="C161" t="str">
            <v>M2</v>
          </cell>
          <cell r="D161">
            <v>0</v>
          </cell>
          <cell r="E161">
            <v>65900</v>
          </cell>
          <cell r="F161">
            <v>10544</v>
          </cell>
          <cell r="G161">
            <v>76444</v>
          </cell>
        </row>
        <row r="162">
          <cell r="A162" t="str">
            <v>010368</v>
          </cell>
          <cell r="B162" t="str">
            <v>PILOTES INCADOS 25x25</v>
          </cell>
          <cell r="C162" t="str">
            <v>ML</v>
          </cell>
          <cell r="D162">
            <v>0</v>
          </cell>
          <cell r="E162">
            <v>56672</v>
          </cell>
          <cell r="F162">
            <v>9067.52</v>
          </cell>
          <cell r="G162">
            <v>65739.520000000004</v>
          </cell>
        </row>
        <row r="163">
          <cell r="A163" t="str">
            <v>010370</v>
          </cell>
          <cell r="B163" t="str">
            <v>PIRAGUA ANOLOCK x 6mts</v>
          </cell>
          <cell r="C163" t="str">
            <v>UND</v>
          </cell>
          <cell r="D163">
            <v>0</v>
          </cell>
          <cell r="E163">
            <v>7200</v>
          </cell>
          <cell r="F163">
            <v>1152</v>
          </cell>
          <cell r="G163">
            <v>8352</v>
          </cell>
        </row>
        <row r="164">
          <cell r="A164" t="str">
            <v>010371</v>
          </cell>
          <cell r="B164" t="str">
            <v>PIRLAN ALUMINIO DORADO</v>
          </cell>
          <cell r="C164" t="str">
            <v>UND</v>
          </cell>
          <cell r="D164">
            <v>0</v>
          </cell>
          <cell r="E164">
            <v>8500</v>
          </cell>
          <cell r="F164">
            <v>1360</v>
          </cell>
          <cell r="G164">
            <v>9860</v>
          </cell>
        </row>
        <row r="165">
          <cell r="A165" t="str">
            <v>010375</v>
          </cell>
          <cell r="B165" t="str">
            <v>CEMENTO BLANCO NARE</v>
          </cell>
          <cell r="C165" t="str">
            <v>BTO</v>
          </cell>
          <cell r="D165">
            <v>0</v>
          </cell>
          <cell r="E165">
            <v>25800</v>
          </cell>
          <cell r="F165">
            <v>4128</v>
          </cell>
          <cell r="G165">
            <v>29928</v>
          </cell>
        </row>
        <row r="166">
          <cell r="A166" t="str">
            <v>010376</v>
          </cell>
          <cell r="B166" t="str">
            <v>CEMENTO BLANCO NARE</v>
          </cell>
          <cell r="C166" t="str">
            <v>BTO</v>
          </cell>
          <cell r="D166">
            <v>0</v>
          </cell>
          <cell r="E166">
            <v>25800</v>
          </cell>
          <cell r="F166">
            <v>4128</v>
          </cell>
          <cell r="G166">
            <v>29928</v>
          </cell>
        </row>
        <row r="167">
          <cell r="A167" t="str">
            <v>010379</v>
          </cell>
          <cell r="B167" t="str">
            <v>CEMENTO BLANCO NARE</v>
          </cell>
          <cell r="C167" t="str">
            <v>BTO</v>
          </cell>
          <cell r="D167">
            <v>0</v>
          </cell>
          <cell r="E167">
            <v>25800</v>
          </cell>
          <cell r="F167">
            <v>4128</v>
          </cell>
          <cell r="G167">
            <v>29928</v>
          </cell>
        </row>
        <row r="168">
          <cell r="A168" t="str">
            <v>010395</v>
          </cell>
          <cell r="B168" t="str">
            <v>PISO PARKET GUAYACAN</v>
          </cell>
          <cell r="C168" t="str">
            <v>M2</v>
          </cell>
          <cell r="D168">
            <v>0</v>
          </cell>
          <cell r="E168">
            <v>80000</v>
          </cell>
          <cell r="F168">
            <v>12800</v>
          </cell>
          <cell r="G168">
            <v>92800</v>
          </cell>
        </row>
        <row r="169">
          <cell r="A169" t="str">
            <v>010396</v>
          </cell>
          <cell r="B169" t="str">
            <v>PISO PARKET GUAYACAN</v>
          </cell>
          <cell r="C169" t="str">
            <v>M2</v>
          </cell>
          <cell r="D169">
            <v>0</v>
          </cell>
          <cell r="E169">
            <v>80000</v>
          </cell>
          <cell r="F169">
            <v>12800</v>
          </cell>
          <cell r="G169">
            <v>92800</v>
          </cell>
        </row>
        <row r="170">
          <cell r="A170" t="str">
            <v>010397</v>
          </cell>
          <cell r="B170" t="str">
            <v>PISO PARKET GUAYACAN</v>
          </cell>
          <cell r="C170" t="str">
            <v>M2</v>
          </cell>
          <cell r="D170">
            <v>0</v>
          </cell>
          <cell r="E170">
            <v>80000</v>
          </cell>
          <cell r="F170">
            <v>12800</v>
          </cell>
          <cell r="G170">
            <v>92800</v>
          </cell>
        </row>
        <row r="171">
          <cell r="A171" t="str">
            <v>010399</v>
          </cell>
          <cell r="B171" t="str">
            <v>PISO PARKET GUAYACAN</v>
          </cell>
          <cell r="C171" t="str">
            <v>M2</v>
          </cell>
          <cell r="D171">
            <v>0</v>
          </cell>
          <cell r="E171">
            <v>80000</v>
          </cell>
          <cell r="F171">
            <v>12800</v>
          </cell>
          <cell r="G171">
            <v>92800</v>
          </cell>
        </row>
        <row r="172">
          <cell r="A172" t="str">
            <v>010400</v>
          </cell>
          <cell r="B172" t="str">
            <v>PLACA PLANA ICOPOR  0.61x 1.22x 4CM</v>
          </cell>
          <cell r="C172" t="str">
            <v>UND</v>
          </cell>
          <cell r="D172">
            <v>0</v>
          </cell>
          <cell r="E172">
            <v>5120</v>
          </cell>
          <cell r="F172">
            <v>819.2</v>
          </cell>
          <cell r="G172">
            <v>5939.2</v>
          </cell>
        </row>
        <row r="173">
          <cell r="A173" t="str">
            <v>010403</v>
          </cell>
          <cell r="B173" t="str">
            <v>PERLIN METALICO DE 4"</v>
          </cell>
          <cell r="C173" t="str">
            <v>UND</v>
          </cell>
          <cell r="D173">
            <v>0</v>
          </cell>
          <cell r="E173">
            <v>75800</v>
          </cell>
          <cell r="F173">
            <v>12128</v>
          </cell>
          <cell r="G173">
            <v>87928</v>
          </cell>
        </row>
        <row r="174">
          <cell r="A174" t="str">
            <v>010405</v>
          </cell>
          <cell r="B174" t="str">
            <v>PLATINA DE HIERRO  2 x 1/2" x 1/4"</v>
          </cell>
          <cell r="C174" t="str">
            <v>ML</v>
          </cell>
          <cell r="D174">
            <v>0</v>
          </cell>
          <cell r="E174">
            <v>3667</v>
          </cell>
          <cell r="F174">
            <v>586.72</v>
          </cell>
          <cell r="G174">
            <v>4253.72</v>
          </cell>
        </row>
        <row r="175">
          <cell r="A175" t="str">
            <v>010406</v>
          </cell>
          <cell r="B175" t="str">
            <v>PLATINA DE HIERRO  2 x 1/2" x 1/4"</v>
          </cell>
          <cell r="C175" t="str">
            <v>ML</v>
          </cell>
          <cell r="D175">
            <v>0</v>
          </cell>
          <cell r="E175">
            <v>3667</v>
          </cell>
          <cell r="F175">
            <v>586.72</v>
          </cell>
          <cell r="G175">
            <v>4253.72</v>
          </cell>
        </row>
        <row r="176">
          <cell r="A176" t="str">
            <v>010407</v>
          </cell>
          <cell r="B176" t="str">
            <v>POLVO DE LADRILLO</v>
          </cell>
          <cell r="C176" t="str">
            <v>M3</v>
          </cell>
          <cell r="D176">
            <v>0</v>
          </cell>
          <cell r="E176">
            <v>74520</v>
          </cell>
          <cell r="F176">
            <v>11923.2</v>
          </cell>
          <cell r="G176">
            <v>86443.199999999997</v>
          </cell>
        </row>
        <row r="177">
          <cell r="A177" t="str">
            <v>010408</v>
          </cell>
          <cell r="B177" t="str">
            <v>PROMICAL</v>
          </cell>
          <cell r="C177" t="str">
            <v>KG</v>
          </cell>
          <cell r="D177">
            <v>0</v>
          </cell>
          <cell r="E177">
            <v>3900</v>
          </cell>
          <cell r="F177">
            <v>624</v>
          </cell>
          <cell r="G177">
            <v>4524</v>
          </cell>
        </row>
        <row r="178">
          <cell r="A178" t="str">
            <v>010409</v>
          </cell>
          <cell r="B178" t="str">
            <v>PULIDA PISO  GRANITO</v>
          </cell>
          <cell r="C178" t="str">
            <v>M2</v>
          </cell>
          <cell r="D178">
            <v>0</v>
          </cell>
          <cell r="E178">
            <v>20034.27</v>
          </cell>
          <cell r="F178">
            <v>3205.4832000000001</v>
          </cell>
          <cell r="G178">
            <v>23239.753199999999</v>
          </cell>
        </row>
        <row r="179">
          <cell r="A179" t="str">
            <v>010410</v>
          </cell>
          <cell r="B179" t="str">
            <v>REJILLA CON SOSCO  3x2</v>
          </cell>
          <cell r="C179" t="str">
            <v>UND</v>
          </cell>
          <cell r="D179">
            <v>0</v>
          </cell>
          <cell r="E179">
            <v>7100</v>
          </cell>
          <cell r="F179">
            <v>1136</v>
          </cell>
          <cell r="G179">
            <v>8236</v>
          </cell>
        </row>
        <row r="180">
          <cell r="A180" t="str">
            <v>010411</v>
          </cell>
          <cell r="B180" t="str">
            <v>REJILLAS PLAT. SOSCO  3x2</v>
          </cell>
          <cell r="C180" t="str">
            <v>UND</v>
          </cell>
          <cell r="D180">
            <v>0</v>
          </cell>
          <cell r="E180">
            <v>2800</v>
          </cell>
          <cell r="F180">
            <v>448</v>
          </cell>
          <cell r="G180">
            <v>3248</v>
          </cell>
        </row>
        <row r="181">
          <cell r="A181" t="str">
            <v>010412</v>
          </cell>
          <cell r="B181" t="str">
            <v>REJILLAS SIFON 4.5x3.5</v>
          </cell>
          <cell r="C181" t="str">
            <v>UND</v>
          </cell>
          <cell r="D181">
            <v>0</v>
          </cell>
          <cell r="E181">
            <v>4800</v>
          </cell>
          <cell r="F181">
            <v>768</v>
          </cell>
          <cell r="G181">
            <v>5568</v>
          </cell>
        </row>
        <row r="182">
          <cell r="A182" t="str">
            <v>010413</v>
          </cell>
          <cell r="B182" t="str">
            <v>REJILLAS SIFON PC 20x20</v>
          </cell>
          <cell r="C182" t="str">
            <v>UND</v>
          </cell>
          <cell r="D182">
            <v>0</v>
          </cell>
          <cell r="E182">
            <v>9200</v>
          </cell>
          <cell r="F182">
            <v>1472</v>
          </cell>
          <cell r="G182">
            <v>10672</v>
          </cell>
        </row>
        <row r="183">
          <cell r="A183" t="str">
            <v>010414</v>
          </cell>
          <cell r="B183" t="str">
            <v>ROCA MUERTA</v>
          </cell>
          <cell r="C183" t="str">
            <v>M3</v>
          </cell>
          <cell r="D183">
            <v>0</v>
          </cell>
          <cell r="E183">
            <v>14800</v>
          </cell>
          <cell r="F183">
            <v>2368</v>
          </cell>
          <cell r="G183">
            <v>17168</v>
          </cell>
        </row>
        <row r="184">
          <cell r="A184" t="str">
            <v>010415</v>
          </cell>
          <cell r="B184" t="str">
            <v>SUBCONTRATO REVISION PUNTOS DE GAS</v>
          </cell>
          <cell r="C184" t="str">
            <v>%</v>
          </cell>
          <cell r="D184">
            <v>0</v>
          </cell>
          <cell r="E184">
            <v>325634.40000000002</v>
          </cell>
          <cell r="F184">
            <v>52101.504000000008</v>
          </cell>
          <cell r="G184">
            <v>377735.90400000004</v>
          </cell>
        </row>
        <row r="185">
          <cell r="A185" t="str">
            <v>010416</v>
          </cell>
          <cell r="B185" t="str">
            <v>RODADURA  ASFALTICA  B- 1350</v>
          </cell>
          <cell r="C185" t="str">
            <v>M3</v>
          </cell>
          <cell r="D185">
            <v>0</v>
          </cell>
          <cell r="E185">
            <v>7100</v>
          </cell>
          <cell r="F185">
            <v>1136</v>
          </cell>
          <cell r="G185">
            <v>8236</v>
          </cell>
        </row>
        <row r="186">
          <cell r="A186" t="str">
            <v>010418</v>
          </cell>
          <cell r="B186" t="str">
            <v>SIKA  1  IMPERMEABLIZANTE  INTEGRAL</v>
          </cell>
          <cell r="C186" t="str">
            <v>KG</v>
          </cell>
          <cell r="D186">
            <v>0</v>
          </cell>
          <cell r="E186">
            <v>1950</v>
          </cell>
          <cell r="F186">
            <v>312</v>
          </cell>
          <cell r="G186">
            <v>2262</v>
          </cell>
        </row>
        <row r="187">
          <cell r="A187" t="str">
            <v>010419</v>
          </cell>
          <cell r="B187" t="str">
            <v>SIKA EMULSION</v>
          </cell>
          <cell r="C187" t="str">
            <v>KG</v>
          </cell>
          <cell r="D187">
            <v>0</v>
          </cell>
          <cell r="E187">
            <v>45500</v>
          </cell>
          <cell r="F187">
            <v>7280</v>
          </cell>
          <cell r="G187">
            <v>52780</v>
          </cell>
        </row>
        <row r="188">
          <cell r="A188" t="str">
            <v>010420</v>
          </cell>
          <cell r="B188" t="str">
            <v>SIKA MORTERO</v>
          </cell>
          <cell r="C188" t="str">
            <v>KG</v>
          </cell>
          <cell r="D188">
            <v>0</v>
          </cell>
          <cell r="E188">
            <v>2624</v>
          </cell>
          <cell r="F188">
            <v>419.84000000000003</v>
          </cell>
          <cell r="G188">
            <v>3043.84</v>
          </cell>
        </row>
        <row r="189">
          <cell r="A189" t="str">
            <v>010421</v>
          </cell>
          <cell r="B189" t="str">
            <v>CINTA ASFALTICA AUTOADHESIVA MULTISEAL</v>
          </cell>
          <cell r="C189" t="str">
            <v>ML</v>
          </cell>
          <cell r="D189">
            <v>0</v>
          </cell>
          <cell r="E189">
            <v>7625</v>
          </cell>
          <cell r="F189">
            <v>1220</v>
          </cell>
          <cell r="G189">
            <v>8845</v>
          </cell>
        </row>
        <row r="190">
          <cell r="A190" t="str">
            <v>010422</v>
          </cell>
          <cell r="B190" t="str">
            <v>SILICONA TRANSPARENTE  x 11oz</v>
          </cell>
          <cell r="C190" t="str">
            <v>TUBO</v>
          </cell>
          <cell r="D190">
            <v>0</v>
          </cell>
          <cell r="E190">
            <v>5200</v>
          </cell>
          <cell r="F190">
            <v>832</v>
          </cell>
          <cell r="G190">
            <v>6032</v>
          </cell>
        </row>
        <row r="191">
          <cell r="A191" t="str">
            <v>010423</v>
          </cell>
          <cell r="B191" t="str">
            <v xml:space="preserve">SOLDADURA ELECTRICA WEST ARCO 6013 1/8"  </v>
          </cell>
          <cell r="C191" t="str">
            <v>KG</v>
          </cell>
          <cell r="D191">
            <v>0</v>
          </cell>
          <cell r="E191">
            <v>3208</v>
          </cell>
          <cell r="F191">
            <v>513.28</v>
          </cell>
          <cell r="G191">
            <v>3721.2799999999997</v>
          </cell>
        </row>
        <row r="192">
          <cell r="A192" t="str">
            <v>010424</v>
          </cell>
          <cell r="B192" t="str">
            <v xml:space="preserve">SOLDADURA ELECTRICA WEST ARCO 6013 1/8"  </v>
          </cell>
          <cell r="C192" t="str">
            <v>KG</v>
          </cell>
          <cell r="D192">
            <v>0</v>
          </cell>
          <cell r="E192">
            <v>3208</v>
          </cell>
          <cell r="F192">
            <v>513.28</v>
          </cell>
          <cell r="G192">
            <v>3721.2799999999997</v>
          </cell>
        </row>
        <row r="193">
          <cell r="A193" t="str">
            <v>010433</v>
          </cell>
          <cell r="B193" t="str">
            <v>SOPORTE ANOLOCK  3/4"</v>
          </cell>
          <cell r="C193" t="str">
            <v>UND</v>
          </cell>
          <cell r="D193">
            <v>0</v>
          </cell>
          <cell r="E193">
            <v>410</v>
          </cell>
          <cell r="F193">
            <v>65.599999999999994</v>
          </cell>
          <cell r="G193">
            <v>475.6</v>
          </cell>
        </row>
        <row r="194">
          <cell r="A194" t="str">
            <v>010434</v>
          </cell>
          <cell r="B194" t="str">
            <v>SPACATTO TRAVERTINO BOSCONIA</v>
          </cell>
          <cell r="C194" t="str">
            <v>M2</v>
          </cell>
          <cell r="D194">
            <v>0</v>
          </cell>
          <cell r="E194">
            <v>36200</v>
          </cell>
          <cell r="F194">
            <v>5792</v>
          </cell>
          <cell r="G194">
            <v>41992</v>
          </cell>
        </row>
        <row r="195">
          <cell r="A195" t="str">
            <v>010435</v>
          </cell>
          <cell r="B195" t="str">
            <v>SUBCONRATO DE INSTALACION</v>
          </cell>
          <cell r="C195" t="str">
            <v>%</v>
          </cell>
          <cell r="D195">
            <v>0</v>
          </cell>
          <cell r="E195">
            <v>8270.08</v>
          </cell>
          <cell r="F195">
            <v>1323.2128</v>
          </cell>
          <cell r="G195">
            <v>9593.2927999999993</v>
          </cell>
        </row>
        <row r="196">
          <cell r="A196" t="str">
            <v>010436</v>
          </cell>
          <cell r="B196" t="str">
            <v>SUBCONTRATO  INSTALACION</v>
          </cell>
          <cell r="C196" t="str">
            <v>%</v>
          </cell>
          <cell r="D196">
            <v>0</v>
          </cell>
          <cell r="E196">
            <v>8696</v>
          </cell>
          <cell r="F196">
            <v>1391.3600000000001</v>
          </cell>
          <cell r="G196">
            <v>10087.36</v>
          </cell>
        </row>
        <row r="197">
          <cell r="A197" t="str">
            <v>010437</v>
          </cell>
          <cell r="B197" t="str">
            <v xml:space="preserve">SUBCONTRATO ELECTRICO </v>
          </cell>
          <cell r="C197" t="str">
            <v>%</v>
          </cell>
          <cell r="D197">
            <v>0</v>
          </cell>
          <cell r="E197">
            <v>8493</v>
          </cell>
          <cell r="F197">
            <v>1358.88</v>
          </cell>
          <cell r="G197">
            <v>9851.880000000001</v>
          </cell>
        </row>
        <row r="198">
          <cell r="A198" t="str">
            <v>010438</v>
          </cell>
          <cell r="B198" t="str">
            <v>SUBCONTRATO GAS DOMICILIARIO</v>
          </cell>
          <cell r="C198" t="str">
            <v>%</v>
          </cell>
          <cell r="D198">
            <v>0</v>
          </cell>
          <cell r="E198">
            <v>375000</v>
          </cell>
          <cell r="F198">
            <v>60000</v>
          </cell>
          <cell r="G198">
            <v>435000</v>
          </cell>
        </row>
        <row r="199">
          <cell r="A199" t="str">
            <v>010439</v>
          </cell>
          <cell r="B199" t="str">
            <v>SUMIDERO VIAL  68x33x10</v>
          </cell>
          <cell r="C199" t="str">
            <v>UND</v>
          </cell>
          <cell r="D199">
            <v>0</v>
          </cell>
          <cell r="E199">
            <v>94885</v>
          </cell>
          <cell r="F199">
            <v>15181.6</v>
          </cell>
          <cell r="G199">
            <v>110066.6</v>
          </cell>
        </row>
        <row r="200">
          <cell r="A200" t="str">
            <v>010441</v>
          </cell>
          <cell r="B200" t="str">
            <v>TABLA AMARILLO 1"x10"X3mt</v>
          </cell>
          <cell r="C200" t="str">
            <v>UND</v>
          </cell>
          <cell r="D200">
            <v>0</v>
          </cell>
          <cell r="E200">
            <v>6728</v>
          </cell>
          <cell r="F200">
            <v>1076.48</v>
          </cell>
          <cell r="G200">
            <v>7804.48</v>
          </cell>
        </row>
        <row r="201">
          <cell r="A201" t="str">
            <v>010445</v>
          </cell>
          <cell r="B201" t="str">
            <v>TABLETA 10 x 10</v>
          </cell>
          <cell r="C201" t="str">
            <v>M2</v>
          </cell>
          <cell r="D201">
            <v>0</v>
          </cell>
          <cell r="E201">
            <v>6000</v>
          </cell>
          <cell r="F201">
            <v>960</v>
          </cell>
          <cell r="G201">
            <v>6960</v>
          </cell>
        </row>
        <row r="202">
          <cell r="A202" t="str">
            <v>010451</v>
          </cell>
          <cell r="B202" t="str">
            <v>TABLETA 20 NATURAL 20x10</v>
          </cell>
          <cell r="C202" t="str">
            <v>M2</v>
          </cell>
          <cell r="D202">
            <v>0</v>
          </cell>
          <cell r="E202">
            <v>10120</v>
          </cell>
          <cell r="F202">
            <v>1619.2</v>
          </cell>
          <cell r="G202">
            <v>11739.2</v>
          </cell>
        </row>
        <row r="203">
          <cell r="A203" t="str">
            <v>010452</v>
          </cell>
          <cell r="B203" t="str">
            <v>TABLETA 20 NATURAL 20x10</v>
          </cell>
          <cell r="C203" t="str">
            <v>M2</v>
          </cell>
          <cell r="D203">
            <v>0</v>
          </cell>
          <cell r="E203">
            <v>10120</v>
          </cell>
          <cell r="F203">
            <v>1619.2</v>
          </cell>
          <cell r="G203">
            <v>11739.2</v>
          </cell>
        </row>
        <row r="204">
          <cell r="A204" t="str">
            <v>010453</v>
          </cell>
          <cell r="B204" t="str">
            <v>TABLEX  PIZANO              9 MM</v>
          </cell>
          <cell r="C204" t="str">
            <v>UND</v>
          </cell>
          <cell r="D204">
            <v>0</v>
          </cell>
          <cell r="E204">
            <v>19789</v>
          </cell>
          <cell r="F204">
            <v>3166.2400000000002</v>
          </cell>
          <cell r="G204">
            <v>22955.24</v>
          </cell>
        </row>
        <row r="205">
          <cell r="A205" t="str">
            <v>010454</v>
          </cell>
          <cell r="B205" t="str">
            <v>TABLILLA          No    10</v>
          </cell>
          <cell r="C205" t="str">
            <v>ML</v>
          </cell>
          <cell r="D205">
            <v>0</v>
          </cell>
          <cell r="E205">
            <v>1500</v>
          </cell>
          <cell r="F205">
            <v>240</v>
          </cell>
          <cell r="G205">
            <v>1740</v>
          </cell>
        </row>
        <row r="206">
          <cell r="A206" t="str">
            <v>010457</v>
          </cell>
          <cell r="B206" t="str">
            <v>TABLON CUCUTA 30x30 LISO</v>
          </cell>
          <cell r="C206" t="str">
            <v>M2</v>
          </cell>
          <cell r="D206">
            <v>0</v>
          </cell>
          <cell r="E206">
            <v>18800</v>
          </cell>
          <cell r="F206">
            <v>3008</v>
          </cell>
          <cell r="G206">
            <v>21808</v>
          </cell>
        </row>
        <row r="207">
          <cell r="A207" t="str">
            <v>010461</v>
          </cell>
          <cell r="B207" t="str">
            <v xml:space="preserve">TABLON SAJO 2"x10"x 3mts  </v>
          </cell>
          <cell r="C207" t="str">
            <v>ML</v>
          </cell>
          <cell r="D207">
            <v>0</v>
          </cell>
          <cell r="E207">
            <v>13425</v>
          </cell>
          <cell r="F207">
            <v>2148</v>
          </cell>
          <cell r="G207">
            <v>15573</v>
          </cell>
        </row>
        <row r="208">
          <cell r="A208" t="str">
            <v>010469</v>
          </cell>
          <cell r="B208" t="str">
            <v>TANQUE SUTERRANEO</v>
          </cell>
          <cell r="C208" t="str">
            <v>M3</v>
          </cell>
          <cell r="D208">
            <v>0</v>
          </cell>
          <cell r="E208">
            <v>413916</v>
          </cell>
          <cell r="F208">
            <v>66226.559999999998</v>
          </cell>
          <cell r="G208">
            <v>480142.56</v>
          </cell>
        </row>
        <row r="209">
          <cell r="A209" t="str">
            <v>010470</v>
          </cell>
          <cell r="B209" t="str">
            <v>TAPA  PARA  TRAFICO  PESADO</v>
          </cell>
          <cell r="C209" t="str">
            <v>UND</v>
          </cell>
          <cell r="D209">
            <v>0</v>
          </cell>
          <cell r="E209">
            <v>58998</v>
          </cell>
          <cell r="F209">
            <v>9439.68</v>
          </cell>
          <cell r="G209">
            <v>68437.679999999993</v>
          </cell>
        </row>
        <row r="210">
          <cell r="A210" t="str">
            <v>010471</v>
          </cell>
          <cell r="B210" t="str">
            <v>TAPAS REGISTRO  20x20</v>
          </cell>
          <cell r="C210" t="str">
            <v>UND</v>
          </cell>
          <cell r="D210">
            <v>0</v>
          </cell>
          <cell r="E210">
            <v>1500</v>
          </cell>
          <cell r="F210">
            <v>240</v>
          </cell>
          <cell r="G210">
            <v>1740</v>
          </cell>
        </row>
        <row r="211">
          <cell r="A211" t="str">
            <v>010472</v>
          </cell>
          <cell r="B211" t="str">
            <v>TAPAS REGISTRO  6x6</v>
          </cell>
          <cell r="C211" t="str">
            <v>UND</v>
          </cell>
          <cell r="D211">
            <v>0</v>
          </cell>
          <cell r="E211">
            <v>4100</v>
          </cell>
          <cell r="F211">
            <v>656</v>
          </cell>
          <cell r="G211">
            <v>4756</v>
          </cell>
        </row>
        <row r="212">
          <cell r="A212" t="str">
            <v>010477</v>
          </cell>
          <cell r="B212" t="str">
            <v>CANALETA  ACESCO    4.5</v>
          </cell>
          <cell r="C212" t="str">
            <v>UND</v>
          </cell>
          <cell r="D212">
            <v>0</v>
          </cell>
          <cell r="E212">
            <v>60081</v>
          </cell>
          <cell r="F212">
            <v>9612.9600000000009</v>
          </cell>
          <cell r="G212">
            <v>69693.960000000006</v>
          </cell>
        </row>
        <row r="213">
          <cell r="A213" t="str">
            <v>010480</v>
          </cell>
          <cell r="B213" t="str">
            <v>TEJA AJOVER  No  6</v>
          </cell>
          <cell r="C213" t="str">
            <v>UND</v>
          </cell>
          <cell r="D213">
            <v>0</v>
          </cell>
          <cell r="E213">
            <v>32400</v>
          </cell>
          <cell r="F213">
            <v>5184</v>
          </cell>
          <cell r="G213">
            <v>37584</v>
          </cell>
        </row>
        <row r="214">
          <cell r="A214" t="str">
            <v>010482</v>
          </cell>
          <cell r="B214" t="str">
            <v>TEJA AJOVER  No 4</v>
          </cell>
          <cell r="C214" t="str">
            <v>UND</v>
          </cell>
          <cell r="D214">
            <v>0</v>
          </cell>
          <cell r="E214">
            <v>22400</v>
          </cell>
          <cell r="F214">
            <v>3584</v>
          </cell>
          <cell r="G214">
            <v>25984</v>
          </cell>
        </row>
        <row r="215">
          <cell r="A215" t="str">
            <v>010490</v>
          </cell>
          <cell r="B215" t="str">
            <v>TEJA DE BARRO</v>
          </cell>
          <cell r="C215" t="str">
            <v>UND</v>
          </cell>
          <cell r="D215">
            <v>0</v>
          </cell>
          <cell r="E215">
            <v>502</v>
          </cell>
          <cell r="F215">
            <v>80.320000000000007</v>
          </cell>
          <cell r="G215">
            <v>582.32000000000005</v>
          </cell>
        </row>
        <row r="216">
          <cell r="A216" t="str">
            <v>010490</v>
          </cell>
          <cell r="B216" t="str">
            <v>TEJA DE BARRO</v>
          </cell>
          <cell r="C216" t="str">
            <v>UND</v>
          </cell>
          <cell r="D216">
            <v>0</v>
          </cell>
          <cell r="E216">
            <v>502</v>
          </cell>
          <cell r="F216">
            <v>80.320000000000007</v>
          </cell>
          <cell r="G216">
            <v>582.32000000000005</v>
          </cell>
        </row>
        <row r="217">
          <cell r="A217" t="str">
            <v>010491</v>
          </cell>
          <cell r="B217" t="str">
            <v>TEJA ESPAÑOLA   0.7</v>
          </cell>
          <cell r="C217" t="str">
            <v>UND</v>
          </cell>
          <cell r="D217">
            <v>0</v>
          </cell>
          <cell r="E217">
            <v>7969.5</v>
          </cell>
          <cell r="F217">
            <v>1275.1200000000001</v>
          </cell>
          <cell r="G217">
            <v>9244.6200000000008</v>
          </cell>
        </row>
        <row r="218">
          <cell r="A218" t="str">
            <v>010492</v>
          </cell>
          <cell r="B218" t="str">
            <v>TEJA ESPAÑOLA   1.6</v>
          </cell>
          <cell r="C218" t="str">
            <v>UND</v>
          </cell>
          <cell r="D218">
            <v>0</v>
          </cell>
          <cell r="E218">
            <v>20769</v>
          </cell>
          <cell r="F218">
            <v>3323.04</v>
          </cell>
          <cell r="G218">
            <v>24092.04</v>
          </cell>
        </row>
        <row r="219">
          <cell r="A219" t="str">
            <v>010493</v>
          </cell>
          <cell r="B219" t="str">
            <v>TEJA ETERNIT  No  4  0001420000</v>
          </cell>
          <cell r="C219" t="str">
            <v>UND</v>
          </cell>
          <cell r="D219">
            <v>0</v>
          </cell>
          <cell r="E219">
            <v>12261</v>
          </cell>
          <cell r="F219">
            <v>1961.76</v>
          </cell>
          <cell r="G219">
            <v>14222.76</v>
          </cell>
        </row>
        <row r="220">
          <cell r="A220" t="str">
            <v>010496</v>
          </cell>
          <cell r="B220" t="str">
            <v>TEJA ETERNIT  No 8  0001820000</v>
          </cell>
          <cell r="C220" t="str">
            <v>UND</v>
          </cell>
          <cell r="D220">
            <v>0</v>
          </cell>
          <cell r="E220">
            <v>24490</v>
          </cell>
          <cell r="F220">
            <v>3918.4</v>
          </cell>
          <cell r="G220">
            <v>28408.400000000001</v>
          </cell>
        </row>
        <row r="221">
          <cell r="A221" t="str">
            <v>010497</v>
          </cell>
          <cell r="B221" t="str">
            <v>TEJA ETERNIT No 6  0001620000</v>
          </cell>
          <cell r="C221" t="str">
            <v>UND</v>
          </cell>
          <cell r="D221">
            <v>0</v>
          </cell>
          <cell r="E221">
            <v>17241</v>
          </cell>
          <cell r="F221">
            <v>2758.56</v>
          </cell>
          <cell r="G221">
            <v>19999.560000000001</v>
          </cell>
        </row>
        <row r="222">
          <cell r="A222" t="str">
            <v>010499</v>
          </cell>
          <cell r="B222" t="str">
            <v xml:space="preserve">TEJA SIN TRASLAPO </v>
          </cell>
          <cell r="C222" t="str">
            <v>UND</v>
          </cell>
          <cell r="D222">
            <v>0</v>
          </cell>
          <cell r="E222">
            <v>23500</v>
          </cell>
          <cell r="F222">
            <v>3760</v>
          </cell>
          <cell r="G222">
            <v>27260</v>
          </cell>
        </row>
        <row r="223">
          <cell r="A223" t="str">
            <v>010500</v>
          </cell>
          <cell r="B223" t="str">
            <v xml:space="preserve">TEJA SIN TRASLAPO </v>
          </cell>
          <cell r="C223" t="str">
            <v>UND</v>
          </cell>
          <cell r="D223">
            <v>0</v>
          </cell>
          <cell r="E223">
            <v>22500</v>
          </cell>
          <cell r="F223">
            <v>3600</v>
          </cell>
          <cell r="G223">
            <v>26100</v>
          </cell>
        </row>
        <row r="224">
          <cell r="A224" t="str">
            <v>010501</v>
          </cell>
          <cell r="B224" t="str">
            <v>TIERRA NEGRA</v>
          </cell>
          <cell r="C224" t="str">
            <v>M3</v>
          </cell>
          <cell r="D224">
            <v>0</v>
          </cell>
          <cell r="E224">
            <v>8250</v>
          </cell>
          <cell r="F224">
            <v>1320</v>
          </cell>
          <cell r="G224">
            <v>9570</v>
          </cell>
        </row>
        <row r="225">
          <cell r="A225" t="str">
            <v>010502</v>
          </cell>
          <cell r="B225" t="str">
            <v>TORNILLO METALICO CANALETA  90</v>
          </cell>
          <cell r="C225" t="str">
            <v>UND</v>
          </cell>
          <cell r="D225">
            <v>0</v>
          </cell>
          <cell r="E225">
            <v>1770</v>
          </cell>
          <cell r="F225">
            <v>283.2</v>
          </cell>
          <cell r="G225">
            <v>2053.1999999999998</v>
          </cell>
        </row>
        <row r="226">
          <cell r="A226" t="str">
            <v>010503</v>
          </cell>
          <cell r="B226" t="str">
            <v>TRITURADO  3/4"</v>
          </cell>
          <cell r="C226" t="str">
            <v>M3</v>
          </cell>
          <cell r="D226">
            <v>0</v>
          </cell>
          <cell r="E226">
            <v>32000</v>
          </cell>
          <cell r="F226">
            <v>5120</v>
          </cell>
          <cell r="G226">
            <v>37120</v>
          </cell>
        </row>
        <row r="227">
          <cell r="A227" t="str">
            <v>010504</v>
          </cell>
          <cell r="B227" t="str">
            <v>TRITURADO FINO</v>
          </cell>
          <cell r="C227" t="str">
            <v>M3</v>
          </cell>
          <cell r="D227">
            <v>0</v>
          </cell>
          <cell r="E227">
            <v>35844</v>
          </cell>
          <cell r="F227">
            <v>5735.04</v>
          </cell>
          <cell r="G227">
            <v>41579.040000000001</v>
          </cell>
        </row>
        <row r="228">
          <cell r="A228" t="str">
            <v>010505</v>
          </cell>
          <cell r="B228" t="str">
            <v>TRITURADO FINO</v>
          </cell>
          <cell r="C228" t="str">
            <v>M3</v>
          </cell>
          <cell r="D228">
            <v>0</v>
          </cell>
          <cell r="E228">
            <v>35844</v>
          </cell>
          <cell r="F228">
            <v>5735.04</v>
          </cell>
          <cell r="G228">
            <v>41579.040000000001</v>
          </cell>
        </row>
        <row r="229">
          <cell r="A229" t="str">
            <v>010506</v>
          </cell>
          <cell r="B229" t="str">
            <v>TRITURADO FINO</v>
          </cell>
          <cell r="C229" t="str">
            <v>M3</v>
          </cell>
          <cell r="D229">
            <v>0</v>
          </cell>
          <cell r="E229">
            <v>35844</v>
          </cell>
          <cell r="F229">
            <v>5735.04</v>
          </cell>
          <cell r="G229">
            <v>41579.040000000001</v>
          </cell>
        </row>
        <row r="230">
          <cell r="A230" t="str">
            <v>010507</v>
          </cell>
          <cell r="B230" t="str">
            <v>TRITURADO FINO</v>
          </cell>
          <cell r="C230" t="str">
            <v>M3</v>
          </cell>
          <cell r="D230">
            <v>0</v>
          </cell>
          <cell r="E230">
            <v>35844</v>
          </cell>
          <cell r="F230">
            <v>5735.04</v>
          </cell>
          <cell r="G230">
            <v>41579.040000000001</v>
          </cell>
        </row>
        <row r="231">
          <cell r="A231" t="str">
            <v>010508</v>
          </cell>
          <cell r="B231" t="str">
            <v>TUBO CORTINA DUCHA</v>
          </cell>
          <cell r="C231" t="str">
            <v>ML</v>
          </cell>
          <cell r="D231">
            <v>0</v>
          </cell>
          <cell r="E231">
            <v>4200</v>
          </cell>
          <cell r="F231">
            <v>672</v>
          </cell>
          <cell r="G231">
            <v>4872</v>
          </cell>
        </row>
        <row r="232">
          <cell r="A232" t="str">
            <v>010509</v>
          </cell>
          <cell r="B232" t="str">
            <v>TUBO CORTINA DUCHA</v>
          </cell>
          <cell r="C232" t="str">
            <v>ML</v>
          </cell>
          <cell r="D232">
            <v>0</v>
          </cell>
          <cell r="E232">
            <v>4200</v>
          </cell>
          <cell r="F232">
            <v>672</v>
          </cell>
          <cell r="G232">
            <v>4872</v>
          </cell>
        </row>
        <row r="233">
          <cell r="A233" t="str">
            <v>010511</v>
          </cell>
          <cell r="B233" t="str">
            <v>TUBO CORTINA DUCHA</v>
          </cell>
          <cell r="C233" t="str">
            <v>ML</v>
          </cell>
          <cell r="D233">
            <v>0</v>
          </cell>
          <cell r="E233">
            <v>4200</v>
          </cell>
          <cell r="F233">
            <v>0</v>
          </cell>
          <cell r="G233">
            <v>0</v>
          </cell>
        </row>
        <row r="234">
          <cell r="A234" t="str">
            <v>010513</v>
          </cell>
          <cell r="B234" t="str">
            <v>VARETA  1"x1"x 3 MT  OTOBO</v>
          </cell>
          <cell r="C234" t="str">
            <v>ML</v>
          </cell>
          <cell r="D234">
            <v>0</v>
          </cell>
          <cell r="E234">
            <v>650</v>
          </cell>
          <cell r="F234">
            <v>104</v>
          </cell>
          <cell r="G234">
            <v>754</v>
          </cell>
        </row>
        <row r="235">
          <cell r="A235" t="str">
            <v>010514</v>
          </cell>
          <cell r="B235" t="str">
            <v>VIGAS  AEREAS</v>
          </cell>
          <cell r="C235" t="str">
            <v>M3</v>
          </cell>
          <cell r="D235">
            <v>0</v>
          </cell>
          <cell r="E235">
            <v>495329</v>
          </cell>
          <cell r="F235">
            <v>79252.639999999999</v>
          </cell>
          <cell r="G235">
            <v>574581.64</v>
          </cell>
        </row>
        <row r="236">
          <cell r="A236" t="str">
            <v>010515</v>
          </cell>
          <cell r="B236" t="str">
            <v>VIGAS CIMENTACION</v>
          </cell>
          <cell r="C236" t="str">
            <v>M3</v>
          </cell>
          <cell r="D236">
            <v>0</v>
          </cell>
          <cell r="E236">
            <v>383859</v>
          </cell>
          <cell r="F236">
            <v>61417.440000000002</v>
          </cell>
          <cell r="G236">
            <v>445276.44</v>
          </cell>
        </row>
        <row r="237">
          <cell r="A237" t="str">
            <v>010517</v>
          </cell>
          <cell r="B237" t="str">
            <v>VINISOL COMERCIAL  2 MM</v>
          </cell>
          <cell r="C237" t="str">
            <v>M2</v>
          </cell>
          <cell r="D237">
            <v>0</v>
          </cell>
          <cell r="E237">
            <v>15500</v>
          </cell>
          <cell r="F237">
            <v>2480</v>
          </cell>
          <cell r="G237">
            <v>17980</v>
          </cell>
        </row>
        <row r="238">
          <cell r="A238" t="str">
            <v>010518</v>
          </cell>
          <cell r="B238" t="str">
            <v>VINISOL TRAFICO PESADO 3 MM</v>
          </cell>
          <cell r="C238" t="str">
            <v>M2</v>
          </cell>
          <cell r="D238">
            <v>0</v>
          </cell>
          <cell r="E238">
            <v>20000</v>
          </cell>
          <cell r="F238">
            <v>3200</v>
          </cell>
          <cell r="G238">
            <v>23200</v>
          </cell>
        </row>
        <row r="239">
          <cell r="A239" t="str">
            <v>010519</v>
          </cell>
          <cell r="B239" t="str">
            <v>WAIPE</v>
          </cell>
          <cell r="C239" t="str">
            <v>KG</v>
          </cell>
          <cell r="D239">
            <v>0</v>
          </cell>
          <cell r="E239">
            <v>1950</v>
          </cell>
          <cell r="F239">
            <v>312</v>
          </cell>
          <cell r="G239">
            <v>2262</v>
          </cell>
        </row>
        <row r="240">
          <cell r="A240" t="str">
            <v>010520</v>
          </cell>
          <cell r="B240" t="str">
            <v>WAIPE</v>
          </cell>
          <cell r="C240" t="str">
            <v>KG</v>
          </cell>
          <cell r="D240">
            <v>0</v>
          </cell>
          <cell r="E240">
            <v>1950</v>
          </cell>
          <cell r="F240">
            <v>312</v>
          </cell>
          <cell r="G240">
            <v>2262</v>
          </cell>
        </row>
        <row r="241">
          <cell r="A241" t="str">
            <v>010521</v>
          </cell>
          <cell r="B241" t="str">
            <v>ZAPATAS</v>
          </cell>
          <cell r="C241" t="str">
            <v>M3</v>
          </cell>
          <cell r="D241">
            <v>0</v>
          </cell>
          <cell r="E241">
            <v>356091</v>
          </cell>
          <cell r="F241">
            <v>56974.559999999998</v>
          </cell>
          <cell r="G241">
            <v>413065.56</v>
          </cell>
        </row>
        <row r="242">
          <cell r="A242" t="str">
            <v>010522</v>
          </cell>
          <cell r="B242" t="str">
            <v>ZOCALO  P / TABLETA  20x7</v>
          </cell>
          <cell r="C242" t="str">
            <v>M2</v>
          </cell>
          <cell r="D242">
            <v>0</v>
          </cell>
          <cell r="E242">
            <v>2250</v>
          </cell>
          <cell r="F242">
            <v>360</v>
          </cell>
          <cell r="G242">
            <v>2610</v>
          </cell>
        </row>
        <row r="243">
          <cell r="A243" t="str">
            <v>010523</v>
          </cell>
          <cell r="B243" t="str">
            <v>ZOCALO MARMOL  GRIS</v>
          </cell>
          <cell r="C243" t="str">
            <v>UND</v>
          </cell>
          <cell r="D243">
            <v>0</v>
          </cell>
          <cell r="E243">
            <v>6500</v>
          </cell>
          <cell r="F243">
            <v>1040</v>
          </cell>
          <cell r="G243">
            <v>7540</v>
          </cell>
        </row>
        <row r="244">
          <cell r="A244" t="str">
            <v>010524</v>
          </cell>
          <cell r="B244" t="str">
            <v>ZOCALO MARMOL  NEGRO</v>
          </cell>
          <cell r="C244" t="str">
            <v>UND</v>
          </cell>
          <cell r="D244">
            <v>0</v>
          </cell>
          <cell r="E244">
            <v>6500</v>
          </cell>
          <cell r="F244">
            <v>1040</v>
          </cell>
          <cell r="G244">
            <v>7540</v>
          </cell>
        </row>
        <row r="245">
          <cell r="A245" t="str">
            <v>010526</v>
          </cell>
          <cell r="B245" t="str">
            <v>SUMIDERO VIAL  95x45x10</v>
          </cell>
          <cell r="C245" t="str">
            <v>UND</v>
          </cell>
          <cell r="D245">
            <v>0</v>
          </cell>
          <cell r="E245">
            <v>177632</v>
          </cell>
          <cell r="F245">
            <v>28421.119999999999</v>
          </cell>
          <cell r="G245">
            <v>206053.12</v>
          </cell>
        </row>
        <row r="246">
          <cell r="A246" t="str">
            <v>010528</v>
          </cell>
          <cell r="B246" t="str">
            <v xml:space="preserve">ENTREP. CASETON CON VIGAS </v>
          </cell>
          <cell r="C246" t="str">
            <v>M2</v>
          </cell>
          <cell r="D246">
            <v>0</v>
          </cell>
          <cell r="E246">
            <v>79400</v>
          </cell>
          <cell r="F246">
            <v>12704</v>
          </cell>
          <cell r="G246">
            <v>92104</v>
          </cell>
        </row>
        <row r="247">
          <cell r="A247" t="str">
            <v>010528</v>
          </cell>
          <cell r="B247" t="str">
            <v xml:space="preserve">ENTREP. CASETON CON VIGAS </v>
          </cell>
          <cell r="C247" t="str">
            <v>M2</v>
          </cell>
          <cell r="D247">
            <v>0</v>
          </cell>
          <cell r="E247">
            <v>79400</v>
          </cell>
          <cell r="F247">
            <v>12704</v>
          </cell>
          <cell r="G247">
            <v>92104</v>
          </cell>
        </row>
        <row r="248">
          <cell r="A248" t="str">
            <v>010529</v>
          </cell>
          <cell r="B248" t="str">
            <v>REFUERZO  HIERRO DE 60.000   PSI</v>
          </cell>
          <cell r="C248" t="str">
            <v>TN</v>
          </cell>
          <cell r="D248">
            <v>0</v>
          </cell>
          <cell r="E248">
            <v>1737367.58</v>
          </cell>
          <cell r="F248">
            <v>277978.81280000001</v>
          </cell>
          <cell r="G248">
            <v>2015346.3928</v>
          </cell>
        </row>
        <row r="249">
          <cell r="A249" t="str">
            <v>010531</v>
          </cell>
          <cell r="B249" t="str">
            <v>REFUEZO  MALLA</v>
          </cell>
          <cell r="C249" t="str">
            <v>KG</v>
          </cell>
          <cell r="D249">
            <v>0</v>
          </cell>
          <cell r="E249">
            <v>1073.32</v>
          </cell>
          <cell r="F249">
            <v>171.7312</v>
          </cell>
          <cell r="G249">
            <v>1245.0511999999999</v>
          </cell>
        </row>
        <row r="250">
          <cell r="A250" t="str">
            <v>010532</v>
          </cell>
          <cell r="B250" t="str">
            <v>PLACA  PLANA  ETERNIT  0,6x1,2x4mm</v>
          </cell>
          <cell r="C250" t="str">
            <v>UND</v>
          </cell>
          <cell r="D250">
            <v>0</v>
          </cell>
          <cell r="E250">
            <v>5824</v>
          </cell>
          <cell r="F250">
            <v>931.84</v>
          </cell>
          <cell r="G250">
            <v>6755.84</v>
          </cell>
        </row>
        <row r="251">
          <cell r="A251" t="str">
            <v>010533</v>
          </cell>
          <cell r="B251" t="str">
            <v>PLACA  PLANA  ETERNIT  0,6x1,2x4mm</v>
          </cell>
          <cell r="C251" t="str">
            <v>UND</v>
          </cell>
          <cell r="D251">
            <v>0</v>
          </cell>
          <cell r="E251">
            <v>5824</v>
          </cell>
          <cell r="F251">
            <v>931.84</v>
          </cell>
          <cell r="G251">
            <v>6755.84</v>
          </cell>
        </row>
        <row r="252">
          <cell r="A252" t="str">
            <v>010534</v>
          </cell>
          <cell r="B252" t="str">
            <v>PLACA  PLANA  ETERNIT  0,6x1,2x4mm</v>
          </cell>
          <cell r="C252" t="str">
            <v>UND</v>
          </cell>
          <cell r="D252">
            <v>0</v>
          </cell>
          <cell r="E252">
            <v>5824</v>
          </cell>
          <cell r="F252">
            <v>931.84</v>
          </cell>
          <cell r="G252">
            <v>6755.84</v>
          </cell>
        </row>
        <row r="253">
          <cell r="A253" t="str">
            <v>010535</v>
          </cell>
          <cell r="B253" t="str">
            <v>STEELDECK   6x0,9</v>
          </cell>
          <cell r="C253" t="str">
            <v>UND</v>
          </cell>
          <cell r="D253">
            <v>0</v>
          </cell>
          <cell r="E253">
            <v>127000</v>
          </cell>
          <cell r="F253">
            <v>20320</v>
          </cell>
          <cell r="G253">
            <v>147320</v>
          </cell>
        </row>
        <row r="254">
          <cell r="A254" t="str">
            <v>010537</v>
          </cell>
          <cell r="B254" t="str">
            <v xml:space="preserve">SUBCONTRATO DE CARPINTERIA DE MADERA </v>
          </cell>
          <cell r="C254" t="str">
            <v>%</v>
          </cell>
          <cell r="D254">
            <v>0</v>
          </cell>
          <cell r="E254">
            <v>4500</v>
          </cell>
          <cell r="F254">
            <v>720</v>
          </cell>
          <cell r="G254">
            <v>5220</v>
          </cell>
        </row>
        <row r="255">
          <cell r="A255" t="str">
            <v>010538</v>
          </cell>
          <cell r="B255" t="str">
            <v>SUBCONTRATO CARPINTERIA METALICA</v>
          </cell>
          <cell r="C255" t="str">
            <v>%</v>
          </cell>
          <cell r="D255">
            <v>0</v>
          </cell>
          <cell r="E255">
            <v>16500</v>
          </cell>
          <cell r="F255">
            <v>2640</v>
          </cell>
          <cell r="G255">
            <v>19140</v>
          </cell>
        </row>
        <row r="256">
          <cell r="A256" t="str">
            <v>010539</v>
          </cell>
          <cell r="B256" t="str">
            <v>SUBCONTRATO DIVISION DE BAÑO EN VIDRIO</v>
          </cell>
          <cell r="C256" t="str">
            <v>M2</v>
          </cell>
          <cell r="D256">
            <v>0</v>
          </cell>
          <cell r="E256">
            <v>195000</v>
          </cell>
          <cell r="F256">
            <v>31200</v>
          </cell>
          <cell r="G256">
            <v>226200</v>
          </cell>
        </row>
        <row r="257">
          <cell r="A257" t="str">
            <v>010540</v>
          </cell>
          <cell r="B257" t="str">
            <v>ESTRACTOR DE OLORES</v>
          </cell>
          <cell r="C257" t="str">
            <v>UND</v>
          </cell>
          <cell r="D257">
            <v>0</v>
          </cell>
          <cell r="E257">
            <v>45500</v>
          </cell>
          <cell r="F257">
            <v>7280</v>
          </cell>
          <cell r="G257">
            <v>52780</v>
          </cell>
        </row>
        <row r="258">
          <cell r="A258" t="str">
            <v>010548</v>
          </cell>
          <cell r="B258" t="str">
            <v>ESTRACTOR DE OLORES</v>
          </cell>
          <cell r="C258" t="str">
            <v>UND</v>
          </cell>
          <cell r="D258">
            <v>0</v>
          </cell>
          <cell r="E258">
            <v>45500</v>
          </cell>
          <cell r="F258">
            <v>7280</v>
          </cell>
          <cell r="G258">
            <v>52780</v>
          </cell>
        </row>
        <row r="259">
          <cell r="A259" t="str">
            <v>020101</v>
          </cell>
          <cell r="B259" t="str">
            <v>ACCESORIO LAVAMANOS</v>
          </cell>
          <cell r="C259" t="str">
            <v>UND</v>
          </cell>
          <cell r="D259">
            <v>0</v>
          </cell>
          <cell r="E259">
            <v>5568</v>
          </cell>
          <cell r="F259">
            <v>890.88</v>
          </cell>
          <cell r="G259">
            <v>6458.88</v>
          </cell>
        </row>
        <row r="260">
          <cell r="A260" t="str">
            <v>020118</v>
          </cell>
          <cell r="B260" t="str">
            <v>ADAPTADOR MACHO DE1/2" CPVC PAVCO</v>
          </cell>
          <cell r="C260" t="str">
            <v>UND</v>
          </cell>
          <cell r="D260">
            <v>0</v>
          </cell>
          <cell r="E260">
            <v>1190</v>
          </cell>
          <cell r="F260">
            <v>190.4</v>
          </cell>
          <cell r="G260">
            <v>1380.4</v>
          </cell>
        </row>
        <row r="261">
          <cell r="A261" t="str">
            <v>020132</v>
          </cell>
          <cell r="B261" t="str">
            <v>BAJANTE  PVC  3"          RAINGO</v>
          </cell>
          <cell r="C261" t="str">
            <v>ML</v>
          </cell>
          <cell r="D261">
            <v>0</v>
          </cell>
          <cell r="E261">
            <v>6048</v>
          </cell>
          <cell r="F261">
            <v>967.68000000000006</v>
          </cell>
          <cell r="G261">
            <v>7015.68</v>
          </cell>
        </row>
        <row r="262">
          <cell r="A262" t="str">
            <v>020144</v>
          </cell>
          <cell r="B262" t="str">
            <v>CANAL     PVC   3"          RAINGO</v>
          </cell>
          <cell r="C262" t="str">
            <v>ML</v>
          </cell>
          <cell r="D262">
            <v>0</v>
          </cell>
          <cell r="E262">
            <v>5292</v>
          </cell>
          <cell r="F262">
            <v>846.72</v>
          </cell>
          <cell r="G262">
            <v>6138.72</v>
          </cell>
        </row>
        <row r="263">
          <cell r="A263" t="str">
            <v>020155</v>
          </cell>
          <cell r="B263" t="str">
            <v>CHEQUE RED WHITE  1/2"</v>
          </cell>
          <cell r="C263" t="str">
            <v>UND</v>
          </cell>
          <cell r="D263">
            <v>0</v>
          </cell>
          <cell r="E263">
            <v>18500</v>
          </cell>
          <cell r="F263">
            <v>2960</v>
          </cell>
          <cell r="G263">
            <v>21460</v>
          </cell>
        </row>
        <row r="264">
          <cell r="A264" t="str">
            <v>020156</v>
          </cell>
          <cell r="B264" t="str">
            <v>CHEQUE RED WHITE  3/4"</v>
          </cell>
          <cell r="C264" t="str">
            <v>UND</v>
          </cell>
          <cell r="D264">
            <v>0</v>
          </cell>
          <cell r="E264">
            <v>21500</v>
          </cell>
          <cell r="F264">
            <v>3440</v>
          </cell>
          <cell r="G264">
            <v>24940</v>
          </cell>
        </row>
        <row r="265">
          <cell r="A265" t="str">
            <v>020159</v>
          </cell>
          <cell r="B265" t="str">
            <v>CODO  BAJANTE  PVC  RAINGO</v>
          </cell>
          <cell r="C265" t="str">
            <v>UND</v>
          </cell>
          <cell r="D265">
            <v>0</v>
          </cell>
          <cell r="E265">
            <v>1925</v>
          </cell>
          <cell r="F265">
            <v>308</v>
          </cell>
          <cell r="G265">
            <v>2233</v>
          </cell>
        </row>
        <row r="266">
          <cell r="A266" t="str">
            <v>020165</v>
          </cell>
          <cell r="B266" t="str">
            <v>CODO 90 COBRE CxC 1/2" 46520</v>
          </cell>
          <cell r="C266" t="str">
            <v>UND</v>
          </cell>
          <cell r="D266">
            <v>0</v>
          </cell>
          <cell r="E266">
            <v>575</v>
          </cell>
          <cell r="F266">
            <v>92</v>
          </cell>
          <cell r="G266">
            <v>667</v>
          </cell>
        </row>
        <row r="267">
          <cell r="A267" t="str">
            <v>020173</v>
          </cell>
          <cell r="B267" t="str">
            <v>CODO GALVANIZADO 1"</v>
          </cell>
          <cell r="C267" t="str">
            <v>UND</v>
          </cell>
          <cell r="D267">
            <v>0</v>
          </cell>
          <cell r="E267">
            <v>1900</v>
          </cell>
          <cell r="F267">
            <v>304</v>
          </cell>
          <cell r="G267">
            <v>2204</v>
          </cell>
        </row>
        <row r="268">
          <cell r="A268" t="str">
            <v>020174</v>
          </cell>
          <cell r="B268" t="str">
            <v>CODO GALVANIZADO 1.1/2"</v>
          </cell>
          <cell r="C268" t="str">
            <v>UND</v>
          </cell>
          <cell r="D268">
            <v>0</v>
          </cell>
          <cell r="E268">
            <v>3280</v>
          </cell>
          <cell r="F268">
            <v>524.79999999999995</v>
          </cell>
          <cell r="G268">
            <v>3804.8</v>
          </cell>
        </row>
        <row r="269">
          <cell r="A269" t="str">
            <v>020175</v>
          </cell>
          <cell r="B269" t="str">
            <v>CODO GALVANIZADO 1/2"</v>
          </cell>
          <cell r="C269" t="str">
            <v>UND</v>
          </cell>
          <cell r="D269">
            <v>0</v>
          </cell>
          <cell r="E269">
            <v>700</v>
          </cell>
          <cell r="F269">
            <v>112</v>
          </cell>
          <cell r="G269">
            <v>812</v>
          </cell>
        </row>
        <row r="270">
          <cell r="A270" t="str">
            <v>020176</v>
          </cell>
          <cell r="B270" t="str">
            <v>CODO GALVANIZADO 3/4"</v>
          </cell>
          <cell r="C270" t="str">
            <v>UND</v>
          </cell>
          <cell r="D270">
            <v>0</v>
          </cell>
          <cell r="E270">
            <v>1000</v>
          </cell>
          <cell r="F270">
            <v>160</v>
          </cell>
          <cell r="G270">
            <v>1160</v>
          </cell>
        </row>
        <row r="271">
          <cell r="A271" t="str">
            <v>020177</v>
          </cell>
          <cell r="B271" t="str">
            <v>CODO PRESION  CPVC 1/2" X 90</v>
          </cell>
          <cell r="C271" t="str">
            <v>UND</v>
          </cell>
          <cell r="D271">
            <v>0</v>
          </cell>
          <cell r="E271">
            <v>787</v>
          </cell>
          <cell r="F271">
            <v>125.92</v>
          </cell>
          <cell r="G271">
            <v>912.92</v>
          </cell>
        </row>
        <row r="272">
          <cell r="A272" t="str">
            <v>020178</v>
          </cell>
          <cell r="B272" t="str">
            <v>CODO PRESION  CPVC 3/4" X 90</v>
          </cell>
          <cell r="C272" t="str">
            <v>UND</v>
          </cell>
          <cell r="D272">
            <v>0</v>
          </cell>
          <cell r="E272">
            <v>1453</v>
          </cell>
          <cell r="F272">
            <v>232.48000000000002</v>
          </cell>
          <cell r="G272">
            <v>1685.48</v>
          </cell>
        </row>
        <row r="273">
          <cell r="A273" t="str">
            <v>020179</v>
          </cell>
          <cell r="B273" t="str">
            <v>CODO PRESION  PVC  1 1/2" X 90</v>
          </cell>
          <cell r="C273" t="str">
            <v>UND</v>
          </cell>
          <cell r="D273">
            <v>0</v>
          </cell>
          <cell r="E273">
            <v>1970</v>
          </cell>
          <cell r="F273">
            <v>315.2</v>
          </cell>
          <cell r="G273">
            <v>2285.1999999999998</v>
          </cell>
        </row>
        <row r="274">
          <cell r="A274" t="str">
            <v>020180</v>
          </cell>
          <cell r="B274" t="str">
            <v>CODO PRESION  PVC  2" X 90</v>
          </cell>
          <cell r="C274" t="str">
            <v>UND</v>
          </cell>
          <cell r="D274">
            <v>0</v>
          </cell>
          <cell r="E274">
            <v>3420</v>
          </cell>
          <cell r="F274">
            <v>547.20000000000005</v>
          </cell>
          <cell r="G274">
            <v>3967.2</v>
          </cell>
        </row>
        <row r="275">
          <cell r="A275" t="str">
            <v>020181</v>
          </cell>
          <cell r="B275" t="str">
            <v>CODO PRESION  PVC 1" X 90</v>
          </cell>
          <cell r="C275" t="str">
            <v>UND</v>
          </cell>
          <cell r="D275">
            <v>0</v>
          </cell>
          <cell r="E275">
            <v>595</v>
          </cell>
          <cell r="F275">
            <v>95.2</v>
          </cell>
          <cell r="G275">
            <v>690.2</v>
          </cell>
        </row>
        <row r="276">
          <cell r="A276" t="str">
            <v>020182</v>
          </cell>
          <cell r="B276" t="str">
            <v>CODO PRESION  PVC 3/4" X 45</v>
          </cell>
          <cell r="C276" t="str">
            <v>UND</v>
          </cell>
          <cell r="D276">
            <v>0</v>
          </cell>
          <cell r="E276">
            <v>595</v>
          </cell>
          <cell r="F276">
            <v>95.2</v>
          </cell>
          <cell r="G276">
            <v>690.2</v>
          </cell>
        </row>
        <row r="277">
          <cell r="A277" t="str">
            <v>020184</v>
          </cell>
          <cell r="B277" t="str">
            <v>CODO CPVC PRESION 1/2" X 45</v>
          </cell>
          <cell r="C277" t="str">
            <v>UND</v>
          </cell>
          <cell r="D277">
            <v>0</v>
          </cell>
          <cell r="E277">
            <v>575</v>
          </cell>
          <cell r="F277">
            <v>92</v>
          </cell>
          <cell r="G277">
            <v>667</v>
          </cell>
        </row>
        <row r="278">
          <cell r="A278" t="str">
            <v>020188</v>
          </cell>
          <cell r="B278" t="str">
            <v>CODO SANITARIO CxC 2"x90 PAVCO PVC</v>
          </cell>
          <cell r="C278" t="str">
            <v>UND</v>
          </cell>
          <cell r="D278">
            <v>0</v>
          </cell>
          <cell r="E278">
            <v>1782</v>
          </cell>
          <cell r="F278">
            <v>285.12</v>
          </cell>
          <cell r="G278">
            <v>2067.12</v>
          </cell>
        </row>
        <row r="279">
          <cell r="A279" t="str">
            <v>020189</v>
          </cell>
          <cell r="B279" t="str">
            <v>CODO SANITARIO CxC 3"x45 PAVCO PVC</v>
          </cell>
          <cell r="C279" t="str">
            <v>UND</v>
          </cell>
          <cell r="D279">
            <v>0</v>
          </cell>
          <cell r="E279">
            <v>3090</v>
          </cell>
          <cell r="F279">
            <v>494.40000000000003</v>
          </cell>
          <cell r="G279">
            <v>3584.4</v>
          </cell>
        </row>
        <row r="280">
          <cell r="A280" t="str">
            <v>020190</v>
          </cell>
          <cell r="B280" t="str">
            <v>CODO SANITARIO CxC 3"x90 PAVCO PVC</v>
          </cell>
          <cell r="C280" t="str">
            <v>UND</v>
          </cell>
          <cell r="D280">
            <v>0</v>
          </cell>
          <cell r="E280">
            <v>2720</v>
          </cell>
          <cell r="F280">
            <v>435.2</v>
          </cell>
          <cell r="G280">
            <v>3155.2</v>
          </cell>
        </row>
        <row r="281">
          <cell r="A281" t="str">
            <v>020192</v>
          </cell>
          <cell r="B281" t="str">
            <v>CODO SANITARIO 4"x90 PAVCO PVC</v>
          </cell>
          <cell r="C281" t="str">
            <v>UND</v>
          </cell>
          <cell r="D281">
            <v>0</v>
          </cell>
          <cell r="E281">
            <v>4572</v>
          </cell>
          <cell r="F281">
            <v>731.52</v>
          </cell>
          <cell r="G281">
            <v>5303.52</v>
          </cell>
        </row>
        <row r="282">
          <cell r="A282" t="str">
            <v>020194</v>
          </cell>
          <cell r="B282" t="str">
            <v>CODO SANITARIO CxC 6"x90 PAVCO PVC</v>
          </cell>
          <cell r="C282" t="str">
            <v>UND</v>
          </cell>
          <cell r="D282">
            <v>0</v>
          </cell>
          <cell r="E282">
            <v>39280</v>
          </cell>
          <cell r="F282">
            <v>6284.8</v>
          </cell>
          <cell r="G282">
            <v>45564.800000000003</v>
          </cell>
        </row>
        <row r="283">
          <cell r="A283" t="str">
            <v>020211</v>
          </cell>
          <cell r="B283" t="str">
            <v>CONJU NTO DUCHA SENCILLA  GALAXIA  REF 50430</v>
          </cell>
          <cell r="C283" t="str">
            <v>UND</v>
          </cell>
          <cell r="D283">
            <v>0</v>
          </cell>
          <cell r="E283">
            <v>55633</v>
          </cell>
          <cell r="F283">
            <v>8901.2800000000007</v>
          </cell>
          <cell r="G283">
            <v>64534.28</v>
          </cell>
        </row>
        <row r="284">
          <cell r="A284" t="str">
            <v>020218</v>
          </cell>
          <cell r="B284" t="str">
            <v>CONJUNTO MEZCLADOR LAVAMANOS  4"  PRISMA  REF 51150</v>
          </cell>
          <cell r="C284" t="str">
            <v>UND</v>
          </cell>
          <cell r="D284">
            <v>0</v>
          </cell>
          <cell r="E284">
            <v>41200</v>
          </cell>
          <cell r="F284">
            <v>6592</v>
          </cell>
          <cell r="G284">
            <v>47792</v>
          </cell>
        </row>
        <row r="285">
          <cell r="A285" t="str">
            <v>020220</v>
          </cell>
          <cell r="B285" t="str">
            <v>CUPULA   TRAGANTE   4"</v>
          </cell>
          <cell r="C285" t="str">
            <v>UND</v>
          </cell>
          <cell r="D285">
            <v>0</v>
          </cell>
          <cell r="E285">
            <v>4408</v>
          </cell>
          <cell r="F285">
            <v>705.28</v>
          </cell>
          <cell r="G285">
            <v>5113.28</v>
          </cell>
        </row>
        <row r="286">
          <cell r="A286" t="str">
            <v>020221</v>
          </cell>
          <cell r="B286" t="str">
            <v>CUPULA   TRAGANTE  6"x4"</v>
          </cell>
          <cell r="C286" t="str">
            <v>UND</v>
          </cell>
          <cell r="D286">
            <v>0</v>
          </cell>
          <cell r="E286">
            <v>9636.5</v>
          </cell>
          <cell r="F286">
            <v>1541.8400000000001</v>
          </cell>
          <cell r="G286">
            <v>11178.34</v>
          </cell>
        </row>
        <row r="287">
          <cell r="A287" t="str">
            <v>020225</v>
          </cell>
          <cell r="B287" t="str">
            <v>DESAGUE SENCILLO CON REBOSE COLOR GRIS REF  01-1930-04  GRICOL</v>
          </cell>
          <cell r="C287" t="str">
            <v>UND</v>
          </cell>
          <cell r="D287">
            <v>0</v>
          </cell>
          <cell r="E287">
            <v>22000</v>
          </cell>
          <cell r="F287">
            <v>3520</v>
          </cell>
          <cell r="G287">
            <v>25520</v>
          </cell>
        </row>
        <row r="288">
          <cell r="A288" t="str">
            <v>020228</v>
          </cell>
          <cell r="B288" t="str">
            <v>DESAGUE SIFON PARA LAVAMANOS Y ORINAL NEUTRO REF 93300</v>
          </cell>
          <cell r="C288" t="str">
            <v>UND</v>
          </cell>
          <cell r="D288">
            <v>0</v>
          </cell>
          <cell r="E288">
            <v>6500</v>
          </cell>
          <cell r="F288">
            <v>1040</v>
          </cell>
          <cell r="G288">
            <v>7540</v>
          </cell>
        </row>
        <row r="289">
          <cell r="A289" t="str">
            <v>020233</v>
          </cell>
          <cell r="B289" t="str">
            <v>FLOTADOR METALICO  2"</v>
          </cell>
          <cell r="C289" t="str">
            <v>UND</v>
          </cell>
          <cell r="D289">
            <v>0</v>
          </cell>
          <cell r="E289">
            <v>70520</v>
          </cell>
          <cell r="F289">
            <v>11283.2</v>
          </cell>
          <cell r="G289">
            <v>81803.199999999997</v>
          </cell>
        </row>
        <row r="290">
          <cell r="A290" t="str">
            <v>020253</v>
          </cell>
          <cell r="B290" t="str">
            <v>LAVAMANOS PEDESTAL MANCESA TORINO</v>
          </cell>
          <cell r="C290" t="str">
            <v>UND</v>
          </cell>
          <cell r="D290">
            <v>0</v>
          </cell>
          <cell r="E290">
            <v>66000</v>
          </cell>
          <cell r="F290">
            <v>10560</v>
          </cell>
          <cell r="G290">
            <v>76560</v>
          </cell>
        </row>
        <row r="291">
          <cell r="A291" t="str">
            <v>020254</v>
          </cell>
          <cell r="B291" t="str">
            <v xml:space="preserve">LAVAMANOS SEMI-PEDESTAL MANCESA </v>
          </cell>
          <cell r="C291" t="str">
            <v>UND</v>
          </cell>
          <cell r="D291">
            <v>0</v>
          </cell>
          <cell r="E291">
            <v>76000</v>
          </cell>
          <cell r="F291">
            <v>12160</v>
          </cell>
          <cell r="G291">
            <v>88160</v>
          </cell>
        </row>
        <row r="292">
          <cell r="A292" t="str">
            <v>020255</v>
          </cell>
          <cell r="B292" t="str">
            <v>LAVAMANOS CORRIDO TRES PUESTOS MARMOL COLOR VERDE UBATUBA</v>
          </cell>
          <cell r="C292" t="str">
            <v>UND</v>
          </cell>
          <cell r="D292">
            <v>0</v>
          </cell>
          <cell r="E292">
            <v>250000</v>
          </cell>
          <cell r="F292">
            <v>40000</v>
          </cell>
          <cell r="G292">
            <v>290000</v>
          </cell>
        </row>
        <row r="293">
          <cell r="A293" t="str">
            <v>020291</v>
          </cell>
          <cell r="B293" t="str">
            <v>LIMPIADOR PAVCO x 1/4</v>
          </cell>
          <cell r="C293" t="str">
            <v>GLN</v>
          </cell>
          <cell r="D293">
            <v>0</v>
          </cell>
          <cell r="E293">
            <v>17827</v>
          </cell>
          <cell r="F293">
            <v>2852.32</v>
          </cell>
          <cell r="G293">
            <v>20679.32</v>
          </cell>
        </row>
        <row r="294">
          <cell r="A294" t="str">
            <v>020296</v>
          </cell>
          <cell r="B294" t="str">
            <v>LLAVE  TERMINAL CR  01-9978-11  GRICOL</v>
          </cell>
          <cell r="C294" t="str">
            <v>UND</v>
          </cell>
          <cell r="D294">
            <v>0</v>
          </cell>
          <cell r="E294">
            <v>13600</v>
          </cell>
          <cell r="F294">
            <v>2176</v>
          </cell>
          <cell r="G294">
            <v>15776</v>
          </cell>
        </row>
        <row r="295">
          <cell r="A295" t="str">
            <v>020315</v>
          </cell>
          <cell r="B295" t="str">
            <v>LLAVE INDIVIDUAL CIERRE RAPIDO GALAXIA REF 50130</v>
          </cell>
          <cell r="C295" t="str">
            <v>UND</v>
          </cell>
          <cell r="D295">
            <v>0</v>
          </cell>
          <cell r="E295">
            <v>24900</v>
          </cell>
          <cell r="F295">
            <v>3984</v>
          </cell>
          <cell r="G295">
            <v>28884</v>
          </cell>
        </row>
        <row r="296">
          <cell r="A296" t="str">
            <v>020327</v>
          </cell>
          <cell r="B296" t="str">
            <v>MARCO  SUMIDERO  78x38x14</v>
          </cell>
          <cell r="C296" t="str">
            <v>UND</v>
          </cell>
          <cell r="D296">
            <v>0</v>
          </cell>
          <cell r="E296">
            <v>26407</v>
          </cell>
          <cell r="F296">
            <v>4225.12</v>
          </cell>
          <cell r="G296">
            <v>30632.12</v>
          </cell>
        </row>
        <row r="297">
          <cell r="A297" t="str">
            <v>020328</v>
          </cell>
          <cell r="B297" t="str">
            <v>MARCO  TAPA POZO</v>
          </cell>
          <cell r="C297" t="str">
            <v>UND</v>
          </cell>
          <cell r="D297">
            <v>0</v>
          </cell>
          <cell r="E297">
            <v>45767</v>
          </cell>
          <cell r="F297">
            <v>7322.72</v>
          </cell>
          <cell r="G297">
            <v>53089.72</v>
          </cell>
        </row>
        <row r="298">
          <cell r="A298" t="str">
            <v>020346</v>
          </cell>
          <cell r="B298" t="str">
            <v>NIPLE   PASAMURO  2"</v>
          </cell>
          <cell r="C298" t="str">
            <v>UND</v>
          </cell>
          <cell r="D298">
            <v>0</v>
          </cell>
          <cell r="E298">
            <v>13480</v>
          </cell>
          <cell r="F298">
            <v>2156.8000000000002</v>
          </cell>
          <cell r="G298">
            <v>15636.8</v>
          </cell>
        </row>
        <row r="299">
          <cell r="A299" t="str">
            <v>020347</v>
          </cell>
          <cell r="B299" t="str">
            <v>NIPLE   PASAMURO  4"</v>
          </cell>
          <cell r="C299" t="str">
            <v>UND</v>
          </cell>
          <cell r="D299">
            <v>0</v>
          </cell>
          <cell r="E299">
            <v>43200</v>
          </cell>
          <cell r="F299">
            <v>6912</v>
          </cell>
          <cell r="G299">
            <v>50112</v>
          </cell>
        </row>
        <row r="300">
          <cell r="A300" t="str">
            <v>020370</v>
          </cell>
          <cell r="B300" t="str">
            <v>REGISTRO   TOYA P.  DIRECTO   2"</v>
          </cell>
          <cell r="C300" t="str">
            <v>UND</v>
          </cell>
          <cell r="D300">
            <v>0</v>
          </cell>
          <cell r="E300">
            <v>95700</v>
          </cell>
          <cell r="F300">
            <v>15312</v>
          </cell>
          <cell r="G300">
            <v>111012</v>
          </cell>
        </row>
        <row r="301">
          <cell r="A301" t="str">
            <v>020371</v>
          </cell>
          <cell r="B301" t="str">
            <v>REGISTRO  CIM PD    1/2"</v>
          </cell>
          <cell r="C301" t="str">
            <v>UND</v>
          </cell>
          <cell r="D301">
            <v>0</v>
          </cell>
          <cell r="E301">
            <v>17250</v>
          </cell>
          <cell r="F301">
            <v>2760</v>
          </cell>
          <cell r="G301">
            <v>20010</v>
          </cell>
        </row>
        <row r="302">
          <cell r="A302" t="str">
            <v>020372</v>
          </cell>
          <cell r="B302" t="str">
            <v>REGISTRO  CIM PD    3/4"</v>
          </cell>
          <cell r="C302" t="str">
            <v>UND</v>
          </cell>
          <cell r="D302">
            <v>0</v>
          </cell>
          <cell r="E302">
            <v>23900</v>
          </cell>
          <cell r="F302">
            <v>3824</v>
          </cell>
          <cell r="G302">
            <v>27724</v>
          </cell>
        </row>
        <row r="303">
          <cell r="A303" t="str">
            <v>020373</v>
          </cell>
          <cell r="B303" t="str">
            <v>REGISTRO  P.  DIRECTO  1  1/2"</v>
          </cell>
          <cell r="C303" t="str">
            <v>UND</v>
          </cell>
          <cell r="D303">
            <v>0</v>
          </cell>
          <cell r="E303">
            <v>30345</v>
          </cell>
          <cell r="F303">
            <v>4855.2</v>
          </cell>
          <cell r="G303">
            <v>35200.199999999997</v>
          </cell>
        </row>
        <row r="304">
          <cell r="A304" t="str">
            <v>020374</v>
          </cell>
          <cell r="B304" t="str">
            <v>REGISTRO  CIM  PD  1"</v>
          </cell>
          <cell r="C304" t="str">
            <v>UND</v>
          </cell>
          <cell r="D304">
            <v>0</v>
          </cell>
          <cell r="E304">
            <v>28600</v>
          </cell>
          <cell r="F304">
            <v>4576</v>
          </cell>
          <cell r="G304">
            <v>33176</v>
          </cell>
        </row>
        <row r="305">
          <cell r="A305" t="str">
            <v>020401</v>
          </cell>
          <cell r="B305" t="str">
            <v>S/PORTE  CANAL  PVC RAINGO</v>
          </cell>
          <cell r="C305" t="str">
            <v>UND</v>
          </cell>
          <cell r="D305">
            <v>0</v>
          </cell>
          <cell r="E305">
            <v>1015</v>
          </cell>
          <cell r="F305">
            <v>162.4</v>
          </cell>
          <cell r="G305">
            <v>1177.4000000000001</v>
          </cell>
        </row>
        <row r="306">
          <cell r="A306" t="str">
            <v>020403</v>
          </cell>
          <cell r="B306" t="str">
            <v>SANITARIO BLANCO 02632 TREVI</v>
          </cell>
          <cell r="C306" t="str">
            <v>UND</v>
          </cell>
          <cell r="D306">
            <v>0</v>
          </cell>
          <cell r="E306">
            <v>208400</v>
          </cell>
          <cell r="F306">
            <v>33344</v>
          </cell>
          <cell r="G306">
            <v>241744</v>
          </cell>
        </row>
        <row r="307">
          <cell r="A307" t="str">
            <v>020422</v>
          </cell>
          <cell r="B307" t="str">
            <v>SIFON SANITARIO  2"  PAVCO  PVC</v>
          </cell>
          <cell r="C307" t="str">
            <v>UND</v>
          </cell>
          <cell r="D307">
            <v>0</v>
          </cell>
          <cell r="E307">
            <v>1983</v>
          </cell>
          <cell r="F307">
            <v>317.28000000000003</v>
          </cell>
          <cell r="G307">
            <v>2300.2800000000002</v>
          </cell>
        </row>
        <row r="308">
          <cell r="A308" t="str">
            <v>020423</v>
          </cell>
          <cell r="B308" t="str">
            <v>SIFON SANITARIO  3"  PAVCO  PVC</v>
          </cell>
          <cell r="C308" t="str">
            <v>UND</v>
          </cell>
          <cell r="D308">
            <v>0</v>
          </cell>
          <cell r="E308">
            <v>5680</v>
          </cell>
          <cell r="F308">
            <v>908.80000000000007</v>
          </cell>
          <cell r="G308">
            <v>6588.8</v>
          </cell>
        </row>
        <row r="309">
          <cell r="A309" t="str">
            <v>020424</v>
          </cell>
          <cell r="B309" t="str">
            <v>SIFON SANITARIO  4"  PAVCO  PVC</v>
          </cell>
          <cell r="C309" t="str">
            <v>UND</v>
          </cell>
          <cell r="D309">
            <v>0</v>
          </cell>
          <cell r="E309">
            <v>8984</v>
          </cell>
          <cell r="F309">
            <v>1437.44</v>
          </cell>
          <cell r="G309">
            <v>10421.44</v>
          </cell>
        </row>
        <row r="310">
          <cell r="A310" t="str">
            <v>020426</v>
          </cell>
          <cell r="B310" t="str">
            <v>SIFON SANITARIO  4"  PAVCO  PVC</v>
          </cell>
          <cell r="C310" t="str">
            <v>UND</v>
          </cell>
          <cell r="D310">
            <v>0</v>
          </cell>
          <cell r="E310">
            <v>8984</v>
          </cell>
          <cell r="F310">
            <v>1437.44</v>
          </cell>
          <cell r="G310">
            <v>10421.44</v>
          </cell>
        </row>
        <row r="311">
          <cell r="A311" t="str">
            <v>020434</v>
          </cell>
          <cell r="B311" t="str">
            <v>SOLDADURA CPVC 1/4</v>
          </cell>
          <cell r="C311" t="str">
            <v>GLN</v>
          </cell>
          <cell r="D311">
            <v>0</v>
          </cell>
          <cell r="E311">
            <v>31091</v>
          </cell>
          <cell r="F311">
            <v>4974.5600000000004</v>
          </cell>
          <cell r="G311">
            <v>36065.56</v>
          </cell>
        </row>
        <row r="312">
          <cell r="A312" t="str">
            <v>020439</v>
          </cell>
          <cell r="B312" t="str">
            <v>SOLDADURA PAVCO x 1/4</v>
          </cell>
          <cell r="C312" t="str">
            <v>GLN</v>
          </cell>
          <cell r="D312">
            <v>0</v>
          </cell>
          <cell r="E312">
            <v>29872</v>
          </cell>
          <cell r="F312">
            <v>4779.5200000000004</v>
          </cell>
          <cell r="G312">
            <v>34651.520000000004</v>
          </cell>
        </row>
        <row r="313">
          <cell r="A313" t="str">
            <v>020442</v>
          </cell>
          <cell r="B313" t="str">
            <v>SUB CONTRATO HIDRAUICO  Y SANITAR</v>
          </cell>
          <cell r="C313" t="str">
            <v>%</v>
          </cell>
          <cell r="D313">
            <v>0</v>
          </cell>
          <cell r="E313">
            <v>31085</v>
          </cell>
          <cell r="F313">
            <v>4973.6000000000004</v>
          </cell>
          <cell r="G313">
            <v>36058.6</v>
          </cell>
        </row>
        <row r="314">
          <cell r="A314" t="str">
            <v>020443</v>
          </cell>
          <cell r="B314" t="str">
            <v>SUBCONTRATO DE LATONERIA</v>
          </cell>
          <cell r="C314" t="str">
            <v>%</v>
          </cell>
          <cell r="D314">
            <v>0</v>
          </cell>
          <cell r="E314">
            <v>100419.59</v>
          </cell>
          <cell r="F314">
            <v>16067.134399999999</v>
          </cell>
          <cell r="G314">
            <v>116486.72439999999</v>
          </cell>
        </row>
        <row r="315">
          <cell r="A315" t="str">
            <v>020444</v>
          </cell>
          <cell r="B315" t="str">
            <v>SUBCONTRATO SANITARIO</v>
          </cell>
          <cell r="C315" t="str">
            <v>%</v>
          </cell>
          <cell r="D315">
            <v>0</v>
          </cell>
          <cell r="E315">
            <v>171800</v>
          </cell>
          <cell r="F315">
            <v>27488</v>
          </cell>
          <cell r="G315">
            <v>199288</v>
          </cell>
        </row>
        <row r="316">
          <cell r="A316" t="str">
            <v>020446</v>
          </cell>
          <cell r="B316" t="str">
            <v>TANQUE SEPTICO ETERNIT</v>
          </cell>
          <cell r="C316" t="str">
            <v>UND</v>
          </cell>
          <cell r="D316">
            <v>0</v>
          </cell>
          <cell r="E316">
            <v>459352</v>
          </cell>
          <cell r="F316">
            <v>73496.320000000007</v>
          </cell>
          <cell r="G316">
            <v>532848.32000000007</v>
          </cell>
        </row>
        <row r="317">
          <cell r="A317" t="str">
            <v>020447</v>
          </cell>
          <cell r="B317" t="str">
            <v>TANQUE SEPTICO ETERNIT</v>
          </cell>
          <cell r="C317" t="str">
            <v>UND</v>
          </cell>
          <cell r="D317">
            <v>0</v>
          </cell>
          <cell r="E317">
            <v>459352</v>
          </cell>
          <cell r="F317">
            <v>73496.320000000007</v>
          </cell>
          <cell r="G317">
            <v>532848.32000000007</v>
          </cell>
        </row>
        <row r="318">
          <cell r="A318" t="str">
            <v>020448</v>
          </cell>
          <cell r="B318" t="str">
            <v>TAPA EXTERNA PVC    RAINGO</v>
          </cell>
          <cell r="C318" t="str">
            <v>UND</v>
          </cell>
          <cell r="D318">
            <v>0</v>
          </cell>
          <cell r="E318">
            <v>259305</v>
          </cell>
          <cell r="F318">
            <v>41488.800000000003</v>
          </cell>
          <cell r="G318">
            <v>300793.8</v>
          </cell>
        </row>
        <row r="319">
          <cell r="A319" t="str">
            <v>020455</v>
          </cell>
          <cell r="B319" t="str">
            <v>TAPON DE PRUEBA 4" PAVCO</v>
          </cell>
          <cell r="C319" t="str">
            <v>UND</v>
          </cell>
          <cell r="D319">
            <v>0</v>
          </cell>
          <cell r="E319">
            <v>1200</v>
          </cell>
          <cell r="F319">
            <v>192</v>
          </cell>
          <cell r="G319">
            <v>1392</v>
          </cell>
        </row>
        <row r="320">
          <cell r="A320" t="str">
            <v>020496</v>
          </cell>
          <cell r="B320" t="str">
            <v>TORRES PARA DUCHA GRICOL</v>
          </cell>
          <cell r="C320" t="str">
            <v>UND</v>
          </cell>
          <cell r="D320">
            <v>0</v>
          </cell>
          <cell r="E320">
            <v>14151</v>
          </cell>
          <cell r="F320">
            <v>2264.16</v>
          </cell>
          <cell r="G320">
            <v>16415.16</v>
          </cell>
        </row>
        <row r="321">
          <cell r="A321" t="str">
            <v>020497</v>
          </cell>
          <cell r="B321" t="str">
            <v>TORRES PARA DUCHA GRICOL</v>
          </cell>
          <cell r="C321" t="str">
            <v>UND</v>
          </cell>
          <cell r="D321">
            <v>0</v>
          </cell>
          <cell r="E321">
            <v>14151</v>
          </cell>
          <cell r="F321">
            <v>2264.16</v>
          </cell>
          <cell r="G321">
            <v>16415.16</v>
          </cell>
        </row>
        <row r="322">
          <cell r="A322" t="str">
            <v>020500</v>
          </cell>
          <cell r="B322" t="str">
            <v>TORRES PARA DUCHA GRICOL</v>
          </cell>
          <cell r="C322" t="str">
            <v>UND</v>
          </cell>
          <cell r="D322">
            <v>0</v>
          </cell>
          <cell r="E322">
            <v>14151</v>
          </cell>
          <cell r="F322">
            <v>2264.16</v>
          </cell>
          <cell r="G322">
            <v>16415.16</v>
          </cell>
        </row>
        <row r="323">
          <cell r="A323" t="str">
            <v>020502</v>
          </cell>
          <cell r="B323" t="str">
            <v>TORRES PARA DUCHA GRICOL</v>
          </cell>
          <cell r="C323" t="str">
            <v>UND</v>
          </cell>
          <cell r="D323">
            <v>0</v>
          </cell>
          <cell r="E323">
            <v>14151</v>
          </cell>
          <cell r="F323">
            <v>2264.16</v>
          </cell>
          <cell r="G323">
            <v>16415.16</v>
          </cell>
        </row>
        <row r="324">
          <cell r="A324" t="str">
            <v>020503</v>
          </cell>
          <cell r="B324" t="str">
            <v>TORRES PARA DUCHA GRICOL</v>
          </cell>
          <cell r="C324" t="str">
            <v>UND</v>
          </cell>
          <cell r="D324">
            <v>0</v>
          </cell>
          <cell r="E324">
            <v>14151</v>
          </cell>
          <cell r="F324">
            <v>2264.16</v>
          </cell>
          <cell r="G324">
            <v>16415.16</v>
          </cell>
        </row>
        <row r="325">
          <cell r="A325" t="str">
            <v>020505</v>
          </cell>
          <cell r="B325" t="str">
            <v>TUBO CPVC 1/2"  PAVCO</v>
          </cell>
          <cell r="C325" t="str">
            <v>UND</v>
          </cell>
          <cell r="D325">
            <v>0</v>
          </cell>
          <cell r="E325">
            <v>8250</v>
          </cell>
          <cell r="F325">
            <v>1320</v>
          </cell>
          <cell r="G325">
            <v>9570</v>
          </cell>
        </row>
        <row r="326">
          <cell r="A326" t="str">
            <v>020506</v>
          </cell>
          <cell r="B326" t="str">
            <v>TUBO CPVC 3/4" PAVCO</v>
          </cell>
          <cell r="C326" t="str">
            <v>UND</v>
          </cell>
          <cell r="D326">
            <v>0</v>
          </cell>
          <cell r="E326">
            <v>13700</v>
          </cell>
          <cell r="F326">
            <v>2192</v>
          </cell>
          <cell r="G326">
            <v>15892</v>
          </cell>
        </row>
        <row r="327">
          <cell r="A327" t="str">
            <v>020508</v>
          </cell>
          <cell r="B327" t="str">
            <v>TUBO DE COBRE TIPO L 1/2" 40515</v>
          </cell>
          <cell r="C327" t="str">
            <v>ML</v>
          </cell>
          <cell r="D327">
            <v>0</v>
          </cell>
          <cell r="E327">
            <v>5933</v>
          </cell>
          <cell r="F327">
            <v>949.28</v>
          </cell>
          <cell r="G327">
            <v>6882.28</v>
          </cell>
        </row>
        <row r="328">
          <cell r="A328" t="str">
            <v>020510</v>
          </cell>
          <cell r="B328" t="str">
            <v>TUBO GALVANIZADO 1"x6mt</v>
          </cell>
          <cell r="C328" t="str">
            <v>UND</v>
          </cell>
          <cell r="D328">
            <v>0</v>
          </cell>
          <cell r="E328">
            <v>55920</v>
          </cell>
          <cell r="F328">
            <v>8947.2000000000007</v>
          </cell>
          <cell r="G328">
            <v>64867.199999999997</v>
          </cell>
        </row>
        <row r="329">
          <cell r="A329" t="str">
            <v>020511</v>
          </cell>
          <cell r="B329" t="str">
            <v>TUBO GALVANIZADO 1.1/2"x6mt</v>
          </cell>
          <cell r="C329" t="str">
            <v>UND</v>
          </cell>
          <cell r="D329">
            <v>0</v>
          </cell>
          <cell r="E329">
            <v>57050</v>
          </cell>
          <cell r="F329">
            <v>9128</v>
          </cell>
          <cell r="G329">
            <v>66178</v>
          </cell>
        </row>
        <row r="330">
          <cell r="A330" t="str">
            <v>020512</v>
          </cell>
          <cell r="B330" t="str">
            <v>TUBO GALVANIZADO 1/2"x6mt</v>
          </cell>
          <cell r="C330" t="str">
            <v>UND</v>
          </cell>
          <cell r="D330">
            <v>0</v>
          </cell>
          <cell r="E330">
            <v>30840</v>
          </cell>
          <cell r="F330">
            <v>4934.4000000000005</v>
          </cell>
          <cell r="G330">
            <v>35774.400000000001</v>
          </cell>
        </row>
        <row r="331">
          <cell r="A331" t="str">
            <v>020513</v>
          </cell>
          <cell r="B331" t="str">
            <v>TUBO GALVANIZADO 3/4"x6mt</v>
          </cell>
          <cell r="C331" t="str">
            <v>UND</v>
          </cell>
          <cell r="D331">
            <v>0</v>
          </cell>
          <cell r="E331">
            <v>43700</v>
          </cell>
          <cell r="F331">
            <v>6992</v>
          </cell>
          <cell r="G331">
            <v>50692</v>
          </cell>
        </row>
        <row r="332">
          <cell r="A332" t="str">
            <v>020514</v>
          </cell>
          <cell r="B332" t="str">
            <v>TUBO PRESION DE 1" PAVCO  PVC</v>
          </cell>
          <cell r="C332" t="str">
            <v>UND</v>
          </cell>
          <cell r="D332">
            <v>0</v>
          </cell>
          <cell r="E332">
            <v>8762</v>
          </cell>
          <cell r="F332">
            <v>1401.92</v>
          </cell>
          <cell r="G332">
            <v>10163.92</v>
          </cell>
        </row>
        <row r="333">
          <cell r="A333" t="str">
            <v>020515</v>
          </cell>
          <cell r="B333" t="str">
            <v>TUBO PRESION DE 1/2" PAVCO  PVC</v>
          </cell>
          <cell r="C333" t="str">
            <v>UND</v>
          </cell>
          <cell r="D333">
            <v>0</v>
          </cell>
          <cell r="E333">
            <v>4726</v>
          </cell>
          <cell r="F333">
            <v>756.16</v>
          </cell>
          <cell r="G333">
            <v>5482.16</v>
          </cell>
        </row>
        <row r="334">
          <cell r="A334" t="str">
            <v>020516</v>
          </cell>
          <cell r="B334" t="str">
            <v>TUBO PRESION DE 3/4" PAVCO  PVC</v>
          </cell>
          <cell r="C334" t="str">
            <v>UND</v>
          </cell>
          <cell r="D334">
            <v>0</v>
          </cell>
          <cell r="E334">
            <v>5910</v>
          </cell>
          <cell r="F334">
            <v>945.6</v>
          </cell>
          <cell r="G334">
            <v>6855.6</v>
          </cell>
        </row>
        <row r="335">
          <cell r="A335" t="str">
            <v>020517</v>
          </cell>
          <cell r="B335" t="str">
            <v>TUBO SANITARIO  1.1/2"  PAVCO  PVC</v>
          </cell>
          <cell r="C335" t="str">
            <v>UND</v>
          </cell>
          <cell r="D335">
            <v>0</v>
          </cell>
          <cell r="E335">
            <v>19830</v>
          </cell>
          <cell r="F335">
            <v>3172.8</v>
          </cell>
          <cell r="G335">
            <v>23002.799999999999</v>
          </cell>
        </row>
        <row r="336">
          <cell r="A336" t="str">
            <v>020518</v>
          </cell>
          <cell r="B336" t="str">
            <v>TUBO SANITARIO  2"  PAVCO  PVC</v>
          </cell>
          <cell r="C336" t="str">
            <v>UND</v>
          </cell>
          <cell r="D336">
            <v>0</v>
          </cell>
          <cell r="E336">
            <v>5400</v>
          </cell>
          <cell r="F336">
            <v>864</v>
          </cell>
          <cell r="G336">
            <v>6264</v>
          </cell>
        </row>
        <row r="337">
          <cell r="A337" t="str">
            <v>020519</v>
          </cell>
          <cell r="B337" t="str">
            <v>TUBO SANITARIO  3"  PAVCO  PVC</v>
          </cell>
          <cell r="C337" t="str">
            <v>UND</v>
          </cell>
          <cell r="D337">
            <v>0</v>
          </cell>
          <cell r="E337">
            <v>47318</v>
          </cell>
          <cell r="F337">
            <v>7570.88</v>
          </cell>
          <cell r="G337">
            <v>54888.88</v>
          </cell>
        </row>
        <row r="338">
          <cell r="A338" t="str">
            <v>020520</v>
          </cell>
          <cell r="B338" t="str">
            <v>TUBO SANITARIO  4"  PAVCO  PVC</v>
          </cell>
          <cell r="C338" t="str">
            <v>UND</v>
          </cell>
          <cell r="D338">
            <v>0</v>
          </cell>
          <cell r="E338">
            <v>60000</v>
          </cell>
          <cell r="F338">
            <v>9600</v>
          </cell>
          <cell r="G338">
            <v>69600</v>
          </cell>
        </row>
        <row r="339">
          <cell r="A339" t="str">
            <v>020521</v>
          </cell>
          <cell r="B339" t="str">
            <v>TUBO SANITARIO  6"  PAVCO  PVC</v>
          </cell>
          <cell r="C339" t="str">
            <v>UND</v>
          </cell>
          <cell r="D339">
            <v>0</v>
          </cell>
          <cell r="E339">
            <v>86171</v>
          </cell>
          <cell r="F339">
            <v>13787.36</v>
          </cell>
          <cell r="G339">
            <v>99958.36</v>
          </cell>
        </row>
        <row r="340">
          <cell r="A340" t="str">
            <v>020526</v>
          </cell>
          <cell r="B340" t="str">
            <v>UNION  CANAL  PVC      RAINGO</v>
          </cell>
          <cell r="C340" t="str">
            <v>UND</v>
          </cell>
          <cell r="D340">
            <v>0</v>
          </cell>
          <cell r="E340">
            <v>3073</v>
          </cell>
          <cell r="F340">
            <v>491.68</v>
          </cell>
          <cell r="G340">
            <v>3564.68</v>
          </cell>
        </row>
        <row r="341">
          <cell r="A341" t="str">
            <v>020542</v>
          </cell>
          <cell r="B341" t="str">
            <v>UNIVERSAL GALVANIZADA  1/2"</v>
          </cell>
          <cell r="C341" t="str">
            <v>UND</v>
          </cell>
          <cell r="D341">
            <v>0</v>
          </cell>
          <cell r="E341">
            <v>4800</v>
          </cell>
          <cell r="F341">
            <v>768</v>
          </cell>
          <cell r="G341">
            <v>5568</v>
          </cell>
        </row>
        <row r="342">
          <cell r="A342" t="str">
            <v>020543</v>
          </cell>
          <cell r="B342" t="str">
            <v>SUBCONTRATO DE ORNAMENTACION</v>
          </cell>
          <cell r="C342" t="str">
            <v>%</v>
          </cell>
          <cell r="D342">
            <v>0</v>
          </cell>
          <cell r="E342">
            <v>23087.89</v>
          </cell>
          <cell r="F342">
            <v>3694.0623999999998</v>
          </cell>
          <cell r="G342">
            <v>26781.952399999998</v>
          </cell>
        </row>
        <row r="343">
          <cell r="A343" t="str">
            <v>020546</v>
          </cell>
          <cell r="B343" t="str">
            <v>UNIVERSAL GALVANIZADA  3/4"</v>
          </cell>
          <cell r="C343" t="str">
            <v>UND</v>
          </cell>
          <cell r="D343">
            <v>0</v>
          </cell>
          <cell r="E343">
            <v>3358</v>
          </cell>
          <cell r="F343">
            <v>537.28</v>
          </cell>
          <cell r="G343">
            <v>3895.2799999999997</v>
          </cell>
        </row>
        <row r="344">
          <cell r="A344" t="str">
            <v>020561</v>
          </cell>
          <cell r="B344" t="str">
            <v>VALVULA DE ESFERA  ITALIANA  1/2"REF  10-0103-30  GRICOL</v>
          </cell>
          <cell r="C344" t="str">
            <v>UND</v>
          </cell>
          <cell r="D344">
            <v>0</v>
          </cell>
          <cell r="E344">
            <v>9500</v>
          </cell>
          <cell r="F344">
            <v>1520</v>
          </cell>
          <cell r="G344">
            <v>11020</v>
          </cell>
        </row>
        <row r="345">
          <cell r="A345" t="str">
            <v>020562</v>
          </cell>
          <cell r="B345" t="str">
            <v>VALVULA DE ESFERA  ITALIANA  3/4" REF 10-0103-34  GRICOL</v>
          </cell>
          <cell r="C345" t="str">
            <v>UND</v>
          </cell>
          <cell r="D345">
            <v>0</v>
          </cell>
          <cell r="E345">
            <v>14500</v>
          </cell>
          <cell r="F345">
            <v>2320</v>
          </cell>
          <cell r="G345">
            <v>16820</v>
          </cell>
        </row>
        <row r="346">
          <cell r="A346" t="str">
            <v>020563</v>
          </cell>
          <cell r="B346" t="str">
            <v>VALVULA DE ESFERA  ITALIANA REF 1"  10-0103-31  GRICOL</v>
          </cell>
          <cell r="C346" t="str">
            <v>UND</v>
          </cell>
          <cell r="D346">
            <v>0</v>
          </cell>
          <cell r="E346">
            <v>21800</v>
          </cell>
          <cell r="F346">
            <v>3488</v>
          </cell>
          <cell r="G346">
            <v>25288</v>
          </cell>
        </row>
        <row r="347">
          <cell r="A347" t="str">
            <v>020569</v>
          </cell>
          <cell r="B347" t="str">
            <v>VALVULA LAVADERO  2"</v>
          </cell>
          <cell r="C347" t="str">
            <v>UND</v>
          </cell>
          <cell r="D347">
            <v>0</v>
          </cell>
          <cell r="E347">
            <v>78</v>
          </cell>
          <cell r="F347">
            <v>12.48</v>
          </cell>
          <cell r="G347">
            <v>90.48</v>
          </cell>
        </row>
        <row r="348">
          <cell r="A348" t="str">
            <v>020584</v>
          </cell>
          <cell r="B348" t="str">
            <v>CAJA MEDIDOR DE AGUA EN CONCRETO</v>
          </cell>
          <cell r="C348" t="str">
            <v>UND</v>
          </cell>
          <cell r="D348">
            <v>0</v>
          </cell>
          <cell r="E348">
            <v>55000</v>
          </cell>
          <cell r="F348">
            <v>8800</v>
          </cell>
          <cell r="G348">
            <v>63800</v>
          </cell>
        </row>
        <row r="349">
          <cell r="A349" t="str">
            <v>020585</v>
          </cell>
          <cell r="B349" t="str">
            <v>LAVADERO EN FIBRA DE VIDRIO</v>
          </cell>
          <cell r="C349" t="str">
            <v>UND</v>
          </cell>
          <cell r="D349">
            <v>0</v>
          </cell>
          <cell r="E349">
            <v>345580</v>
          </cell>
          <cell r="F349">
            <v>55292.800000000003</v>
          </cell>
          <cell r="G349">
            <v>400872.8</v>
          </cell>
        </row>
        <row r="350">
          <cell r="A350" t="str">
            <v>030104</v>
          </cell>
          <cell r="B350" t="str">
            <v>ADAP. TERMINAL  CONDUIT  1"</v>
          </cell>
          <cell r="C350" t="str">
            <v>UND</v>
          </cell>
          <cell r="D350">
            <v>0</v>
          </cell>
          <cell r="E350">
            <v>331</v>
          </cell>
          <cell r="F350">
            <v>52.96</v>
          </cell>
          <cell r="G350">
            <v>383.96</v>
          </cell>
        </row>
        <row r="351">
          <cell r="A351" t="str">
            <v>030105</v>
          </cell>
          <cell r="B351" t="str">
            <v>ADAP. TERMINAL  CONDUIT  1/2"</v>
          </cell>
          <cell r="C351" t="str">
            <v>UND</v>
          </cell>
          <cell r="D351">
            <v>0</v>
          </cell>
          <cell r="E351">
            <v>135</v>
          </cell>
          <cell r="F351">
            <v>21.6</v>
          </cell>
          <cell r="G351">
            <v>156.6</v>
          </cell>
        </row>
        <row r="352">
          <cell r="A352" t="str">
            <v>030114</v>
          </cell>
          <cell r="B352" t="str">
            <v xml:space="preserve">ALAMBRE  TELEFONO  2 x 22 </v>
          </cell>
          <cell r="C352" t="str">
            <v>ML</v>
          </cell>
          <cell r="D352">
            <v>0</v>
          </cell>
          <cell r="E352">
            <v>460</v>
          </cell>
          <cell r="F352">
            <v>73.600000000000009</v>
          </cell>
          <cell r="G352">
            <v>533.6</v>
          </cell>
        </row>
        <row r="353">
          <cell r="A353" t="str">
            <v>030122</v>
          </cell>
          <cell r="B353" t="str">
            <v>APLIQUE DE LUZ</v>
          </cell>
          <cell r="C353" t="str">
            <v>UND</v>
          </cell>
          <cell r="D353">
            <v>0</v>
          </cell>
          <cell r="E353">
            <v>25000</v>
          </cell>
          <cell r="F353">
            <v>4000</v>
          </cell>
          <cell r="G353">
            <v>29000</v>
          </cell>
        </row>
        <row r="354">
          <cell r="A354" t="str">
            <v>030123</v>
          </cell>
          <cell r="B354" t="str">
            <v>BALA  INCANDESCENTE  100 W</v>
          </cell>
          <cell r="C354" t="str">
            <v>UND</v>
          </cell>
          <cell r="D354">
            <v>0</v>
          </cell>
          <cell r="E354">
            <v>10908</v>
          </cell>
          <cell r="F354">
            <v>1745.28</v>
          </cell>
          <cell r="G354">
            <v>12653.28</v>
          </cell>
        </row>
        <row r="355">
          <cell r="A355" t="str">
            <v>030124</v>
          </cell>
          <cell r="B355" t="str">
            <v>BALA DE ALUMINIO  No  12</v>
          </cell>
          <cell r="C355" t="str">
            <v>UND</v>
          </cell>
          <cell r="D355">
            <v>0</v>
          </cell>
          <cell r="E355">
            <v>3500</v>
          </cell>
          <cell r="F355">
            <v>560</v>
          </cell>
          <cell r="G355">
            <v>4060</v>
          </cell>
        </row>
        <row r="356">
          <cell r="A356" t="str">
            <v>030136</v>
          </cell>
          <cell r="B356" t="str">
            <v>BOQUILLAS JUEGO 1"</v>
          </cell>
          <cell r="C356" t="str">
            <v>UND</v>
          </cell>
          <cell r="D356">
            <v>0</v>
          </cell>
          <cell r="E356">
            <v>182</v>
          </cell>
          <cell r="F356">
            <v>29.12</v>
          </cell>
          <cell r="G356">
            <v>211.12</v>
          </cell>
        </row>
        <row r="357">
          <cell r="A357" t="str">
            <v>030137</v>
          </cell>
          <cell r="B357" t="str">
            <v>BREAKER 20 AM GENERAL</v>
          </cell>
          <cell r="C357" t="str">
            <v>UND</v>
          </cell>
          <cell r="D357">
            <v>0</v>
          </cell>
          <cell r="E357">
            <v>6500</v>
          </cell>
          <cell r="F357">
            <v>1040</v>
          </cell>
          <cell r="G357">
            <v>7540</v>
          </cell>
        </row>
        <row r="358">
          <cell r="A358" t="str">
            <v>030139</v>
          </cell>
          <cell r="B358" t="str">
            <v>BREAKER 30 AM GENERAL</v>
          </cell>
          <cell r="C358" t="str">
            <v>UND</v>
          </cell>
          <cell r="D358">
            <v>0</v>
          </cell>
          <cell r="E358">
            <v>6500</v>
          </cell>
          <cell r="F358">
            <v>1040</v>
          </cell>
          <cell r="G358">
            <v>7540</v>
          </cell>
        </row>
        <row r="359">
          <cell r="A359" t="str">
            <v>030145</v>
          </cell>
          <cell r="B359" t="str">
            <v>CABLE  ALM. AISLADO  PVC  1"  AWG</v>
          </cell>
          <cell r="C359" t="str">
            <v>ML</v>
          </cell>
          <cell r="D359">
            <v>0</v>
          </cell>
          <cell r="E359">
            <v>3900</v>
          </cell>
          <cell r="F359">
            <v>624</v>
          </cell>
          <cell r="G359">
            <v>4524</v>
          </cell>
        </row>
        <row r="360">
          <cell r="A360" t="str">
            <v>030146</v>
          </cell>
          <cell r="B360" t="str">
            <v xml:space="preserve">CABLE  ALM. DESNUDO  AM   2 / 0 </v>
          </cell>
          <cell r="C360" t="str">
            <v>ML</v>
          </cell>
          <cell r="D360">
            <v>0</v>
          </cell>
          <cell r="E360">
            <v>388</v>
          </cell>
          <cell r="F360">
            <v>62.08</v>
          </cell>
          <cell r="G360">
            <v>450.08</v>
          </cell>
        </row>
        <row r="361">
          <cell r="A361" t="str">
            <v>030147</v>
          </cell>
          <cell r="B361" t="str">
            <v>CABLE  DE COBRE   THW  10 AWG</v>
          </cell>
          <cell r="C361" t="str">
            <v>ML</v>
          </cell>
          <cell r="D361">
            <v>0</v>
          </cell>
          <cell r="E361">
            <v>1434</v>
          </cell>
          <cell r="F361">
            <v>229.44</v>
          </cell>
          <cell r="G361">
            <v>1663.44</v>
          </cell>
        </row>
        <row r="362">
          <cell r="A362" t="str">
            <v>030148</v>
          </cell>
          <cell r="B362" t="str">
            <v>CABLE  DE COBRE   THW  12 AWG</v>
          </cell>
          <cell r="C362" t="str">
            <v>ML</v>
          </cell>
          <cell r="D362">
            <v>0</v>
          </cell>
          <cell r="E362">
            <v>998</v>
          </cell>
          <cell r="F362">
            <v>159.68</v>
          </cell>
          <cell r="G362">
            <v>1157.68</v>
          </cell>
        </row>
        <row r="363">
          <cell r="A363" t="str">
            <v>030149</v>
          </cell>
          <cell r="B363" t="str">
            <v>CABLE  DE COBRE   THW  14 AWG</v>
          </cell>
          <cell r="C363" t="str">
            <v>ML</v>
          </cell>
          <cell r="D363">
            <v>0</v>
          </cell>
          <cell r="E363">
            <v>465</v>
          </cell>
          <cell r="F363">
            <v>74.400000000000006</v>
          </cell>
          <cell r="G363">
            <v>539.4</v>
          </cell>
        </row>
        <row r="364">
          <cell r="A364" t="str">
            <v>030157</v>
          </cell>
          <cell r="B364" t="str">
            <v>CABLE AISLADO</v>
          </cell>
          <cell r="C364" t="str">
            <v>ML</v>
          </cell>
          <cell r="D364">
            <v>0</v>
          </cell>
          <cell r="E364">
            <v>3480</v>
          </cell>
          <cell r="F364">
            <v>556.80000000000007</v>
          </cell>
          <cell r="G364">
            <v>4036.8</v>
          </cell>
        </row>
        <row r="365">
          <cell r="A365" t="str">
            <v>030161</v>
          </cell>
          <cell r="B365" t="str">
            <v>CABLE Cu ENCAUCH. 2x6 AWG / 0460124C/ST/600V</v>
          </cell>
          <cell r="C365" t="str">
            <v>ML</v>
          </cell>
          <cell r="D365">
            <v>0</v>
          </cell>
          <cell r="E365">
            <v>910</v>
          </cell>
          <cell r="F365">
            <v>145.6</v>
          </cell>
          <cell r="G365">
            <v>1055.5999999999999</v>
          </cell>
        </row>
        <row r="366">
          <cell r="A366" t="str">
            <v>030169</v>
          </cell>
          <cell r="B366" t="str">
            <v>CABLE TELEFONOS DOS PARES</v>
          </cell>
          <cell r="C366" t="str">
            <v>ML</v>
          </cell>
          <cell r="D366">
            <v>0</v>
          </cell>
          <cell r="E366">
            <v>314</v>
          </cell>
          <cell r="F366">
            <v>50.24</v>
          </cell>
          <cell r="G366">
            <v>364.24</v>
          </cell>
        </row>
        <row r="367">
          <cell r="A367" t="str">
            <v>030170</v>
          </cell>
          <cell r="B367" t="str">
            <v>CAJA  60x60x12CM</v>
          </cell>
          <cell r="C367" t="str">
            <v>UND</v>
          </cell>
          <cell r="D367">
            <v>0</v>
          </cell>
          <cell r="E367">
            <v>28750</v>
          </cell>
          <cell r="F367">
            <v>4600</v>
          </cell>
          <cell r="G367">
            <v>33350</v>
          </cell>
        </row>
        <row r="368">
          <cell r="A368" t="str">
            <v>030171</v>
          </cell>
          <cell r="B368" t="str">
            <v>CAJA  SENCILLA CONDUIT</v>
          </cell>
          <cell r="C368" t="str">
            <v>UND</v>
          </cell>
          <cell r="D368">
            <v>0</v>
          </cell>
          <cell r="E368">
            <v>1850</v>
          </cell>
          <cell r="F368">
            <v>296</v>
          </cell>
          <cell r="G368">
            <v>2146</v>
          </cell>
        </row>
        <row r="369">
          <cell r="A369" t="str">
            <v>030172</v>
          </cell>
          <cell r="B369" t="str">
            <v>CAJA  SENCILLA CONDUIT</v>
          </cell>
          <cell r="C369" t="str">
            <v>UND</v>
          </cell>
          <cell r="D369">
            <v>0</v>
          </cell>
          <cell r="E369">
            <v>1850</v>
          </cell>
          <cell r="F369">
            <v>296</v>
          </cell>
          <cell r="G369">
            <v>2146</v>
          </cell>
        </row>
        <row r="370">
          <cell r="A370" t="str">
            <v>030174</v>
          </cell>
          <cell r="B370" t="str">
            <v>CAJA GALVANIZADA 2x4</v>
          </cell>
          <cell r="C370" t="str">
            <v>UND</v>
          </cell>
          <cell r="D370">
            <v>0</v>
          </cell>
          <cell r="E370">
            <v>1125</v>
          </cell>
          <cell r="F370">
            <v>180</v>
          </cell>
          <cell r="G370">
            <v>1305</v>
          </cell>
        </row>
        <row r="371">
          <cell r="A371" t="str">
            <v>030182</v>
          </cell>
          <cell r="B371" t="str">
            <v>CAMPANA RECIRCULADORA DE AIRE</v>
          </cell>
          <cell r="C371" t="str">
            <v>UND</v>
          </cell>
          <cell r="D371">
            <v>0</v>
          </cell>
          <cell r="E371">
            <v>125400</v>
          </cell>
          <cell r="F371">
            <v>20064</v>
          </cell>
          <cell r="G371">
            <v>145464</v>
          </cell>
        </row>
        <row r="372">
          <cell r="A372" t="str">
            <v>030208</v>
          </cell>
          <cell r="B372" t="str">
            <v>DUCTO ELECTRICO  LIVIANO  3"</v>
          </cell>
          <cell r="C372" t="str">
            <v>ML</v>
          </cell>
          <cell r="D372">
            <v>0</v>
          </cell>
          <cell r="E372">
            <v>6398</v>
          </cell>
          <cell r="F372">
            <v>1023.6800000000001</v>
          </cell>
          <cell r="G372">
            <v>7421.68</v>
          </cell>
        </row>
        <row r="373">
          <cell r="A373" t="str">
            <v>030210</v>
          </cell>
          <cell r="B373" t="str">
            <v>INTERRUPTOR  CONMUTABLE  DOBLE</v>
          </cell>
          <cell r="C373" t="str">
            <v>UND</v>
          </cell>
          <cell r="D373">
            <v>0</v>
          </cell>
          <cell r="E373">
            <v>5211</v>
          </cell>
          <cell r="F373">
            <v>833.76</v>
          </cell>
          <cell r="G373">
            <v>6044.76</v>
          </cell>
        </row>
        <row r="374">
          <cell r="A374" t="str">
            <v>030214</v>
          </cell>
          <cell r="B374" t="str">
            <v>INTERRUPTOR DOBLE SIN  L LPTO LUMIN.</v>
          </cell>
          <cell r="C374" t="str">
            <v>UND</v>
          </cell>
          <cell r="D374">
            <v>0</v>
          </cell>
          <cell r="E374">
            <v>4215</v>
          </cell>
          <cell r="F374">
            <v>674.4</v>
          </cell>
          <cell r="G374">
            <v>4889.3999999999996</v>
          </cell>
        </row>
        <row r="375">
          <cell r="A375" t="str">
            <v>030215</v>
          </cell>
          <cell r="B375" t="str">
            <v>INTERRUPTOR SENCILLO</v>
          </cell>
          <cell r="C375" t="str">
            <v>UND</v>
          </cell>
          <cell r="D375">
            <v>0</v>
          </cell>
          <cell r="E375">
            <v>5100</v>
          </cell>
          <cell r="F375">
            <v>816</v>
          </cell>
          <cell r="G375">
            <v>5916</v>
          </cell>
        </row>
        <row r="376">
          <cell r="A376" t="str">
            <v>030222</v>
          </cell>
          <cell r="B376" t="str">
            <v>LAMPARA FLUORESCENTE 2x40 X 2KM</v>
          </cell>
          <cell r="C376" t="str">
            <v>UND</v>
          </cell>
          <cell r="D376">
            <v>0</v>
          </cell>
          <cell r="E376">
            <v>88551</v>
          </cell>
          <cell r="F376">
            <v>14168.16</v>
          </cell>
          <cell r="G376">
            <v>102719.16</v>
          </cell>
        </row>
        <row r="377">
          <cell r="A377" t="str">
            <v>030226</v>
          </cell>
          <cell r="B377" t="str">
            <v>PERNO 1/2"  1 3/4"</v>
          </cell>
          <cell r="C377" t="str">
            <v>UND</v>
          </cell>
          <cell r="D377">
            <v>0</v>
          </cell>
          <cell r="E377">
            <v>437</v>
          </cell>
          <cell r="F377">
            <v>69.92</v>
          </cell>
          <cell r="G377">
            <v>506.92</v>
          </cell>
        </row>
        <row r="378">
          <cell r="A378" t="str">
            <v>030227</v>
          </cell>
          <cell r="B378" t="str">
            <v>PLACA IDENTIFICADORA  2x1 CM</v>
          </cell>
          <cell r="C378" t="str">
            <v>UND</v>
          </cell>
          <cell r="D378">
            <v>0</v>
          </cell>
          <cell r="E378">
            <v>1805</v>
          </cell>
          <cell r="F378">
            <v>288.8</v>
          </cell>
          <cell r="G378">
            <v>2093.8000000000002</v>
          </cell>
        </row>
        <row r="379">
          <cell r="A379" t="str">
            <v>030228</v>
          </cell>
          <cell r="B379" t="str">
            <v>PLAFON DE LOZA</v>
          </cell>
          <cell r="C379" t="str">
            <v>UND</v>
          </cell>
          <cell r="D379">
            <v>0</v>
          </cell>
          <cell r="E379">
            <v>1100</v>
          </cell>
          <cell r="F379">
            <v>176</v>
          </cell>
          <cell r="G379">
            <v>1276</v>
          </cell>
        </row>
        <row r="380">
          <cell r="A380" t="str">
            <v>030233</v>
          </cell>
          <cell r="B380" t="str">
            <v>BOMBILLO AHORRADOR 2x26W/120 V.</v>
          </cell>
          <cell r="C380" t="str">
            <v>UND</v>
          </cell>
          <cell r="D380">
            <v>0</v>
          </cell>
          <cell r="E380">
            <v>18400</v>
          </cell>
          <cell r="F380">
            <v>2944</v>
          </cell>
          <cell r="G380">
            <v>21344</v>
          </cell>
        </row>
        <row r="381">
          <cell r="A381" t="str">
            <v>030234</v>
          </cell>
          <cell r="B381" t="str">
            <v>LUMINARIA TIPO LED 18W</v>
          </cell>
          <cell r="C381" t="str">
            <v>UND</v>
          </cell>
          <cell r="D381">
            <v>0</v>
          </cell>
          <cell r="E381">
            <v>61000</v>
          </cell>
          <cell r="F381">
            <v>9760</v>
          </cell>
          <cell r="G381">
            <v>70760</v>
          </cell>
        </row>
        <row r="382">
          <cell r="A382" t="str">
            <v>030239</v>
          </cell>
          <cell r="B382" t="str">
            <v>TABLERO  CON  PUERTA  24 CIRC.</v>
          </cell>
          <cell r="C382" t="str">
            <v>ND</v>
          </cell>
          <cell r="D382">
            <v>0</v>
          </cell>
          <cell r="E382">
            <v>233160</v>
          </cell>
          <cell r="F382">
            <v>37305.599999999999</v>
          </cell>
          <cell r="G382">
            <v>270465.59999999998</v>
          </cell>
        </row>
        <row r="383">
          <cell r="A383" t="str">
            <v>030240</v>
          </cell>
          <cell r="B383" t="str">
            <v>TABLERO  CON  PUERTA  36 CIRC.</v>
          </cell>
          <cell r="C383" t="str">
            <v>ND</v>
          </cell>
          <cell r="D383">
            <v>0</v>
          </cell>
          <cell r="E383">
            <v>233160</v>
          </cell>
          <cell r="F383">
            <v>37305.599999999999</v>
          </cell>
          <cell r="G383">
            <v>270465.59999999998</v>
          </cell>
        </row>
        <row r="384">
          <cell r="A384" t="str">
            <v>030245</v>
          </cell>
          <cell r="B384" t="str">
            <v>TABLERO DE 12 CIRCUITOS</v>
          </cell>
          <cell r="C384" t="str">
            <v>UND</v>
          </cell>
          <cell r="D384">
            <v>0</v>
          </cell>
          <cell r="E384">
            <v>658000</v>
          </cell>
          <cell r="F384">
            <v>105280</v>
          </cell>
          <cell r="G384">
            <v>763280</v>
          </cell>
        </row>
        <row r="385">
          <cell r="A385" t="str">
            <v>030247</v>
          </cell>
          <cell r="B385" t="str">
            <v>TABLERO DE 18 CIRCUITOS</v>
          </cell>
          <cell r="C385" t="str">
            <v>UND</v>
          </cell>
          <cell r="D385">
            <v>0</v>
          </cell>
          <cell r="E385">
            <v>266800</v>
          </cell>
          <cell r="F385">
            <v>42688</v>
          </cell>
          <cell r="G385">
            <v>309488</v>
          </cell>
        </row>
        <row r="386">
          <cell r="A386" t="str">
            <v>030250</v>
          </cell>
          <cell r="B386" t="str">
            <v>TABLERO DE 4 CIRCUITOS</v>
          </cell>
          <cell r="C386" t="str">
            <v>UND</v>
          </cell>
          <cell r="D386">
            <v>0</v>
          </cell>
          <cell r="E386">
            <v>26500</v>
          </cell>
          <cell r="F386">
            <v>4240</v>
          </cell>
          <cell r="G386">
            <v>30740</v>
          </cell>
        </row>
        <row r="387">
          <cell r="A387" t="str">
            <v>030252</v>
          </cell>
          <cell r="B387" t="str">
            <v>TABLERO DE 8 CIRCUITOS</v>
          </cell>
          <cell r="C387" t="str">
            <v>UND</v>
          </cell>
          <cell r="D387">
            <v>0</v>
          </cell>
          <cell r="E387">
            <v>185000</v>
          </cell>
          <cell r="F387">
            <v>29600</v>
          </cell>
          <cell r="G387">
            <v>214600</v>
          </cell>
        </row>
        <row r="388">
          <cell r="A388" t="str">
            <v>030259</v>
          </cell>
          <cell r="B388" t="str">
            <v>TOMA MIRADA CHINA</v>
          </cell>
          <cell r="C388" t="str">
            <v>UND</v>
          </cell>
          <cell r="D388">
            <v>0</v>
          </cell>
          <cell r="E388">
            <v>12500</v>
          </cell>
          <cell r="F388">
            <v>2000</v>
          </cell>
          <cell r="G388">
            <v>14500</v>
          </cell>
        </row>
        <row r="389">
          <cell r="A389" t="str">
            <v>030260</v>
          </cell>
          <cell r="B389" t="str">
            <v>TOMA DOBLE   LEVINTON</v>
          </cell>
          <cell r="C389" t="str">
            <v>UND</v>
          </cell>
          <cell r="D389">
            <v>0</v>
          </cell>
          <cell r="E389">
            <v>4400</v>
          </cell>
          <cell r="F389">
            <v>704</v>
          </cell>
          <cell r="G389">
            <v>5104</v>
          </cell>
        </row>
        <row r="390">
          <cell r="A390" t="str">
            <v>030263</v>
          </cell>
          <cell r="B390" t="str">
            <v>TOMA COAXIAL +TELEFONO</v>
          </cell>
          <cell r="C390" t="str">
            <v>UND</v>
          </cell>
          <cell r="D390">
            <v>0</v>
          </cell>
          <cell r="E390">
            <v>4850</v>
          </cell>
          <cell r="F390">
            <v>776</v>
          </cell>
          <cell r="G390">
            <v>5626</v>
          </cell>
        </row>
        <row r="391">
          <cell r="A391" t="str">
            <v>030264</v>
          </cell>
          <cell r="B391" t="str">
            <v>TOMA CORRIENTE  DOBLE CON POLO  A TIERRA</v>
          </cell>
          <cell r="C391" t="str">
            <v>UND</v>
          </cell>
          <cell r="D391">
            <v>0</v>
          </cell>
          <cell r="E391">
            <v>4950</v>
          </cell>
          <cell r="F391">
            <v>792</v>
          </cell>
          <cell r="G391">
            <v>5742</v>
          </cell>
        </row>
        <row r="392">
          <cell r="A392" t="str">
            <v>030266</v>
          </cell>
          <cell r="B392" t="str">
            <v>TOMA PATA TRABADA / LX 030CPT</v>
          </cell>
          <cell r="C392" t="str">
            <v>UND</v>
          </cell>
          <cell r="D392">
            <v>0</v>
          </cell>
          <cell r="E392">
            <v>15173</v>
          </cell>
          <cell r="F392">
            <v>2427.6799999999998</v>
          </cell>
          <cell r="G392">
            <v>17600.68</v>
          </cell>
        </row>
        <row r="393">
          <cell r="A393" t="str">
            <v>030267</v>
          </cell>
          <cell r="B393" t="str">
            <v>TOMA TELEFONO DOBLE PLUS</v>
          </cell>
          <cell r="C393" t="str">
            <v>UND</v>
          </cell>
          <cell r="D393">
            <v>0</v>
          </cell>
          <cell r="E393">
            <v>5290</v>
          </cell>
          <cell r="F393">
            <v>846.4</v>
          </cell>
          <cell r="G393">
            <v>6136.4</v>
          </cell>
        </row>
        <row r="394">
          <cell r="A394" t="str">
            <v>030269</v>
          </cell>
          <cell r="B394" t="str">
            <v>TOMA ZONA HUMEDA GFCI</v>
          </cell>
          <cell r="C394" t="str">
            <v>UND</v>
          </cell>
          <cell r="D394">
            <v>0</v>
          </cell>
          <cell r="E394">
            <v>25500</v>
          </cell>
          <cell r="F394">
            <v>4080</v>
          </cell>
          <cell r="G394">
            <v>29580</v>
          </cell>
        </row>
        <row r="395">
          <cell r="A395" t="str">
            <v>030275</v>
          </cell>
          <cell r="B395" t="str">
            <v>TUBO CONDUIT DE 1" PAVCO</v>
          </cell>
          <cell r="C395" t="str">
            <v>UND</v>
          </cell>
          <cell r="D395">
            <v>0</v>
          </cell>
          <cell r="E395">
            <v>3789</v>
          </cell>
          <cell r="F395">
            <v>606.24</v>
          </cell>
          <cell r="G395">
            <v>4395.24</v>
          </cell>
        </row>
        <row r="396">
          <cell r="A396" t="str">
            <v>030276</v>
          </cell>
          <cell r="B396" t="str">
            <v>TUBO CONDUIT DE 1.1/2" PAVCO</v>
          </cell>
          <cell r="C396" t="str">
            <v>UND</v>
          </cell>
          <cell r="D396">
            <v>0</v>
          </cell>
          <cell r="E396">
            <v>11300</v>
          </cell>
          <cell r="F396">
            <v>1808</v>
          </cell>
          <cell r="G396">
            <v>13108</v>
          </cell>
        </row>
        <row r="397">
          <cell r="A397" t="str">
            <v>030278</v>
          </cell>
          <cell r="B397" t="str">
            <v>TUBO CONDUIT DE 1/2" PAVCO</v>
          </cell>
          <cell r="C397" t="str">
            <v>UND</v>
          </cell>
          <cell r="D397">
            <v>0</v>
          </cell>
          <cell r="E397">
            <v>2250</v>
          </cell>
          <cell r="F397">
            <v>360</v>
          </cell>
          <cell r="G397">
            <v>2610</v>
          </cell>
        </row>
        <row r="398">
          <cell r="A398" t="str">
            <v>030278</v>
          </cell>
          <cell r="B398" t="str">
            <v>TUBO CONDUIT DE 1/2" PAVCO</v>
          </cell>
          <cell r="C398" t="str">
            <v>UND</v>
          </cell>
          <cell r="D398">
            <v>0</v>
          </cell>
          <cell r="E398">
            <v>2250</v>
          </cell>
          <cell r="F398">
            <v>360</v>
          </cell>
          <cell r="G398">
            <v>2610</v>
          </cell>
        </row>
        <row r="399">
          <cell r="A399" t="str">
            <v>030279</v>
          </cell>
          <cell r="B399" t="str">
            <v>TUBO CONDUIT DE 2" PAVCO</v>
          </cell>
          <cell r="C399" t="str">
            <v>UND</v>
          </cell>
          <cell r="D399">
            <v>0</v>
          </cell>
          <cell r="E399">
            <v>18350</v>
          </cell>
          <cell r="F399">
            <v>2936</v>
          </cell>
          <cell r="G399">
            <v>21286</v>
          </cell>
        </row>
        <row r="400">
          <cell r="A400" t="str">
            <v>030280</v>
          </cell>
          <cell r="B400" t="str">
            <v>TUBO CONDUIT DE 3/4" PAVCO</v>
          </cell>
          <cell r="C400" t="str">
            <v>UND</v>
          </cell>
          <cell r="D400">
            <v>0</v>
          </cell>
          <cell r="E400">
            <v>2658</v>
          </cell>
          <cell r="F400">
            <v>425.28000000000003</v>
          </cell>
          <cell r="G400">
            <v>3083.28</v>
          </cell>
        </row>
        <row r="401">
          <cell r="A401" t="str">
            <v>030281</v>
          </cell>
          <cell r="B401" t="str">
            <v>TUBO CONDUIT DE 3/4" PAVCO</v>
          </cell>
          <cell r="C401" t="str">
            <v>UND</v>
          </cell>
          <cell r="D401">
            <v>0</v>
          </cell>
          <cell r="E401">
            <v>2658</v>
          </cell>
          <cell r="F401">
            <v>425.28000000000003</v>
          </cell>
          <cell r="G401">
            <v>3083.28</v>
          </cell>
        </row>
        <row r="402">
          <cell r="A402" t="str">
            <v>030284</v>
          </cell>
          <cell r="B402" t="str">
            <v>TUBO FLUORESCENTE x48" SLIM</v>
          </cell>
          <cell r="C402" t="str">
            <v>UND</v>
          </cell>
          <cell r="D402">
            <v>0</v>
          </cell>
          <cell r="E402">
            <v>3600</v>
          </cell>
          <cell r="F402">
            <v>576</v>
          </cell>
          <cell r="G402">
            <v>4176</v>
          </cell>
        </row>
        <row r="403">
          <cell r="A403" t="str">
            <v>030290</v>
          </cell>
          <cell r="B403" t="str">
            <v>VARILLA COOPERWELL COBRIZADA 2.0mts</v>
          </cell>
          <cell r="C403" t="str">
            <v>UND</v>
          </cell>
          <cell r="D403">
            <v>0</v>
          </cell>
          <cell r="E403">
            <v>133500</v>
          </cell>
          <cell r="F403">
            <v>21360</v>
          </cell>
          <cell r="G403">
            <v>154860</v>
          </cell>
        </row>
        <row r="404">
          <cell r="A404" t="str">
            <v>040102</v>
          </cell>
          <cell r="B404" t="str">
            <v>AGUARRAS</v>
          </cell>
          <cell r="C404" t="str">
            <v>GLN</v>
          </cell>
          <cell r="D404">
            <v>0</v>
          </cell>
          <cell r="E404">
            <v>7000</v>
          </cell>
          <cell r="F404">
            <v>1120</v>
          </cell>
          <cell r="G404">
            <v>8120</v>
          </cell>
        </row>
        <row r="405">
          <cell r="A405" t="str">
            <v>040104</v>
          </cell>
          <cell r="B405" t="str">
            <v>ANTICORROSIVO  ROJO</v>
          </cell>
          <cell r="C405" t="str">
            <v>GLN</v>
          </cell>
          <cell r="D405">
            <v>0</v>
          </cell>
          <cell r="E405">
            <v>22000</v>
          </cell>
          <cell r="F405">
            <v>3520</v>
          </cell>
          <cell r="G405">
            <v>25520</v>
          </cell>
        </row>
        <row r="406">
          <cell r="A406" t="str">
            <v>040106</v>
          </cell>
          <cell r="B406" t="str">
            <v>ANTICORROSIVO GRIS</v>
          </cell>
          <cell r="C406" t="str">
            <v>GLN</v>
          </cell>
          <cell r="D406">
            <v>0</v>
          </cell>
          <cell r="E406">
            <v>22000</v>
          </cell>
          <cell r="F406">
            <v>3520</v>
          </cell>
          <cell r="G406">
            <v>25520</v>
          </cell>
        </row>
        <row r="407">
          <cell r="A407" t="str">
            <v>040108</v>
          </cell>
          <cell r="B407" t="str">
            <v>ANTICORROSIVO BASE ACEITE</v>
          </cell>
          <cell r="C407" t="str">
            <v>GLN</v>
          </cell>
          <cell r="D407">
            <v>0</v>
          </cell>
          <cell r="E407">
            <v>25541</v>
          </cell>
          <cell r="F407">
            <v>4086.56</v>
          </cell>
          <cell r="G407">
            <v>29627.56</v>
          </cell>
        </row>
        <row r="408">
          <cell r="A408" t="str">
            <v>040109</v>
          </cell>
          <cell r="B408" t="str">
            <v>ANTICORROSIVO BASE ACEITE</v>
          </cell>
          <cell r="C408" t="str">
            <v>GLN</v>
          </cell>
          <cell r="D408">
            <v>0</v>
          </cell>
          <cell r="E408">
            <v>25541</v>
          </cell>
          <cell r="F408">
            <v>4086.56</v>
          </cell>
          <cell r="G408">
            <v>29627.56</v>
          </cell>
        </row>
        <row r="409">
          <cell r="A409" t="str">
            <v>040110</v>
          </cell>
          <cell r="B409" t="str">
            <v>BARNIZ BRILLANTE</v>
          </cell>
          <cell r="C409" t="str">
            <v>GLN</v>
          </cell>
          <cell r="D409">
            <v>0</v>
          </cell>
          <cell r="E409">
            <v>21585</v>
          </cell>
          <cell r="F409">
            <v>3453.6</v>
          </cell>
          <cell r="G409">
            <v>25038.6</v>
          </cell>
        </row>
        <row r="410">
          <cell r="A410" t="str">
            <v>040111</v>
          </cell>
          <cell r="B410" t="str">
            <v>BASE PARA GRANIPLAST</v>
          </cell>
          <cell r="C410" t="str">
            <v>GLN</v>
          </cell>
          <cell r="D410">
            <v>0</v>
          </cell>
          <cell r="E410">
            <v>9883</v>
          </cell>
          <cell r="F410">
            <v>1581.28</v>
          </cell>
          <cell r="G410">
            <v>11464.28</v>
          </cell>
        </row>
        <row r="411">
          <cell r="A411" t="str">
            <v>040113</v>
          </cell>
          <cell r="B411" t="str">
            <v>BROCHA  5" PICASSO</v>
          </cell>
          <cell r="C411" t="str">
            <v>UND</v>
          </cell>
          <cell r="D411">
            <v>0</v>
          </cell>
          <cell r="E411">
            <v>50990</v>
          </cell>
          <cell r="F411">
            <v>8158.4000000000005</v>
          </cell>
          <cell r="G411">
            <v>59148.4</v>
          </cell>
        </row>
        <row r="412">
          <cell r="A412" t="str">
            <v>040117</v>
          </cell>
          <cell r="B412" t="str">
            <v>CAOLIN LA ROCA x 25 KG</v>
          </cell>
          <cell r="C412" t="str">
            <v>BTO</v>
          </cell>
          <cell r="D412">
            <v>0</v>
          </cell>
          <cell r="E412">
            <v>8400</v>
          </cell>
          <cell r="F412">
            <v>1344</v>
          </cell>
          <cell r="G412">
            <v>9744</v>
          </cell>
        </row>
        <row r="413">
          <cell r="A413" t="str">
            <v>040119</v>
          </cell>
          <cell r="B413" t="str">
            <v xml:space="preserve">COLOR MINERAL </v>
          </cell>
          <cell r="C413" t="str">
            <v>KG</v>
          </cell>
          <cell r="D413">
            <v>0</v>
          </cell>
          <cell r="E413">
            <v>5600</v>
          </cell>
          <cell r="F413">
            <v>896</v>
          </cell>
          <cell r="G413">
            <v>6496</v>
          </cell>
        </row>
        <row r="414">
          <cell r="A414" t="str">
            <v>040125</v>
          </cell>
          <cell r="B414" t="str">
            <v>ESGRAFIADO</v>
          </cell>
          <cell r="C414" t="str">
            <v>GL</v>
          </cell>
          <cell r="D414">
            <v>0</v>
          </cell>
          <cell r="E414">
            <v>13396</v>
          </cell>
          <cell r="F414">
            <v>2143.36</v>
          </cell>
          <cell r="G414">
            <v>15539.36</v>
          </cell>
        </row>
        <row r="415">
          <cell r="A415" t="str">
            <v>040126</v>
          </cell>
          <cell r="B415" t="str">
            <v>ESMALTE SINTETICO  COLORES VARIOS</v>
          </cell>
          <cell r="C415" t="str">
            <v>GL</v>
          </cell>
          <cell r="D415">
            <v>0</v>
          </cell>
          <cell r="E415">
            <v>52828</v>
          </cell>
          <cell r="F415">
            <v>8452.48</v>
          </cell>
          <cell r="G415">
            <v>61280.479999999996</v>
          </cell>
        </row>
        <row r="416">
          <cell r="A416" t="str">
            <v>040128</v>
          </cell>
          <cell r="B416" t="str">
            <v>ESTUCO PLASTICO PINTUCO</v>
          </cell>
          <cell r="C416" t="str">
            <v>GLN</v>
          </cell>
          <cell r="D416">
            <v>0</v>
          </cell>
          <cell r="E416">
            <v>13500</v>
          </cell>
          <cell r="F416">
            <v>2160</v>
          </cell>
          <cell r="G416">
            <v>15660</v>
          </cell>
        </row>
        <row r="417">
          <cell r="A417" t="str">
            <v>040129</v>
          </cell>
          <cell r="B417" t="str">
            <v>GRANIPLAST</v>
          </cell>
          <cell r="C417" t="str">
            <v>GLN</v>
          </cell>
          <cell r="D417">
            <v>0</v>
          </cell>
          <cell r="E417">
            <v>13396</v>
          </cell>
          <cell r="F417">
            <v>2143.36</v>
          </cell>
          <cell r="G417">
            <v>15539.36</v>
          </cell>
        </row>
        <row r="418">
          <cell r="A418" t="str">
            <v>040130</v>
          </cell>
          <cell r="B418" t="str">
            <v>GRANITO NO  1</v>
          </cell>
          <cell r="C418" t="str">
            <v>BTO</v>
          </cell>
          <cell r="D418">
            <v>0</v>
          </cell>
          <cell r="E418">
            <v>2300</v>
          </cell>
          <cell r="F418">
            <v>368</v>
          </cell>
          <cell r="G418">
            <v>2668</v>
          </cell>
        </row>
        <row r="419">
          <cell r="A419" t="str">
            <v>040132</v>
          </cell>
          <cell r="B419" t="str">
            <v>GRANITO NO  3</v>
          </cell>
          <cell r="C419" t="str">
            <v>BTO</v>
          </cell>
          <cell r="D419">
            <v>0</v>
          </cell>
          <cell r="E419">
            <v>2300</v>
          </cell>
          <cell r="F419">
            <v>368</v>
          </cell>
          <cell r="G419">
            <v>2668</v>
          </cell>
        </row>
        <row r="420">
          <cell r="A420" t="str">
            <v>040136</v>
          </cell>
          <cell r="B420" t="str">
            <v>INTERVINILO BLANCO</v>
          </cell>
          <cell r="C420" t="str">
            <v>GLN</v>
          </cell>
          <cell r="D420">
            <v>0</v>
          </cell>
          <cell r="E420">
            <v>22845</v>
          </cell>
          <cell r="F420">
            <v>3655.2000000000003</v>
          </cell>
          <cell r="G420">
            <v>26500.2</v>
          </cell>
        </row>
        <row r="421">
          <cell r="A421" t="str">
            <v>040141</v>
          </cell>
          <cell r="B421" t="str">
            <v>LIJA  # 150</v>
          </cell>
          <cell r="C421" t="str">
            <v>UND</v>
          </cell>
          <cell r="D421">
            <v>0</v>
          </cell>
          <cell r="E421">
            <v>1100</v>
          </cell>
          <cell r="F421">
            <v>176</v>
          </cell>
          <cell r="G421">
            <v>1276</v>
          </cell>
        </row>
        <row r="422">
          <cell r="A422" t="str">
            <v>040142</v>
          </cell>
          <cell r="B422" t="str">
            <v>MARMOLINA</v>
          </cell>
          <cell r="C422" t="str">
            <v>BT</v>
          </cell>
          <cell r="D422">
            <v>0</v>
          </cell>
          <cell r="E422">
            <v>6000</v>
          </cell>
          <cell r="F422">
            <v>960</v>
          </cell>
          <cell r="G422">
            <v>6960</v>
          </cell>
        </row>
        <row r="423">
          <cell r="A423" t="str">
            <v>040143</v>
          </cell>
          <cell r="B423" t="str">
            <v>MARMOPLAST</v>
          </cell>
          <cell r="C423" t="str">
            <v>M2</v>
          </cell>
          <cell r="D423">
            <v>0</v>
          </cell>
          <cell r="E423">
            <v>10000</v>
          </cell>
          <cell r="F423">
            <v>1600</v>
          </cell>
          <cell r="G423">
            <v>11600</v>
          </cell>
        </row>
        <row r="424">
          <cell r="A424" t="str">
            <v>040150</v>
          </cell>
          <cell r="B424" t="str">
            <v>PINTURA TRAFICO AMARILLA</v>
          </cell>
          <cell r="C424" t="str">
            <v>GL</v>
          </cell>
          <cell r="D424">
            <v>0</v>
          </cell>
          <cell r="E424">
            <v>41207</v>
          </cell>
          <cell r="F424">
            <v>6593.12</v>
          </cell>
          <cell r="G424">
            <v>47800.12</v>
          </cell>
        </row>
        <row r="425">
          <cell r="A425" t="str">
            <v>040159</v>
          </cell>
          <cell r="B425" t="str">
            <v>RODILLO FELPA FINO 8"</v>
          </cell>
          <cell r="C425" t="str">
            <v>UND</v>
          </cell>
          <cell r="D425">
            <v>0</v>
          </cell>
          <cell r="E425">
            <v>1637</v>
          </cell>
          <cell r="F425">
            <v>261.92</v>
          </cell>
          <cell r="G425">
            <v>1898.92</v>
          </cell>
        </row>
        <row r="426">
          <cell r="A426" t="str">
            <v>040162</v>
          </cell>
          <cell r="B426" t="str">
            <v xml:space="preserve">SIKA  TRANSPARENTE </v>
          </cell>
          <cell r="C426" t="str">
            <v>KG</v>
          </cell>
          <cell r="D426">
            <v>0</v>
          </cell>
          <cell r="E426">
            <v>7834</v>
          </cell>
          <cell r="F426">
            <v>1253.44</v>
          </cell>
          <cell r="G426">
            <v>9087.44</v>
          </cell>
        </row>
        <row r="427">
          <cell r="A427" t="str">
            <v>040163</v>
          </cell>
          <cell r="B427" t="str">
            <v xml:space="preserve">SIKA  TRANSPARENTE </v>
          </cell>
          <cell r="C427" t="str">
            <v>KG</v>
          </cell>
          <cell r="D427">
            <v>0</v>
          </cell>
          <cell r="E427">
            <v>7834</v>
          </cell>
          <cell r="F427">
            <v>1253.44</v>
          </cell>
          <cell r="G427">
            <v>9087.44</v>
          </cell>
        </row>
        <row r="428">
          <cell r="A428" t="str">
            <v>040165</v>
          </cell>
          <cell r="B428" t="str">
            <v>TAPAPOROS  NOGAL</v>
          </cell>
          <cell r="C428" t="str">
            <v>GL</v>
          </cell>
          <cell r="D428">
            <v>0</v>
          </cell>
          <cell r="E428">
            <v>12400</v>
          </cell>
          <cell r="F428">
            <v>1984</v>
          </cell>
          <cell r="G428">
            <v>14384</v>
          </cell>
        </row>
        <row r="429">
          <cell r="A429" t="str">
            <v>040166</v>
          </cell>
          <cell r="B429" t="str">
            <v>THINNER   FINO 121-134</v>
          </cell>
          <cell r="C429" t="str">
            <v>GLN</v>
          </cell>
          <cell r="D429">
            <v>0</v>
          </cell>
          <cell r="E429">
            <v>22637</v>
          </cell>
          <cell r="F429">
            <v>3621.92</v>
          </cell>
          <cell r="G429">
            <v>26258.92</v>
          </cell>
        </row>
        <row r="430">
          <cell r="A430" t="str">
            <v>040167</v>
          </cell>
          <cell r="B430" t="str">
            <v>THINNER CORRIENTE</v>
          </cell>
          <cell r="C430" t="str">
            <v>GLN</v>
          </cell>
          <cell r="D430">
            <v>0</v>
          </cell>
          <cell r="E430">
            <v>9500</v>
          </cell>
          <cell r="F430">
            <v>1520</v>
          </cell>
          <cell r="G430">
            <v>11020</v>
          </cell>
        </row>
        <row r="431">
          <cell r="A431" t="str">
            <v>040168</v>
          </cell>
          <cell r="B431" t="str">
            <v>TINTILLA  NOGAL PREPARADA</v>
          </cell>
          <cell r="C431" t="str">
            <v>GL</v>
          </cell>
          <cell r="D431">
            <v>0</v>
          </cell>
          <cell r="E431">
            <v>18600</v>
          </cell>
          <cell r="F431">
            <v>2976</v>
          </cell>
          <cell r="G431">
            <v>21576</v>
          </cell>
        </row>
        <row r="432">
          <cell r="A432" t="str">
            <v>040172</v>
          </cell>
          <cell r="B432" t="str">
            <v>TINTE WENGLE</v>
          </cell>
          <cell r="C432" t="str">
            <v>GLN</v>
          </cell>
          <cell r="D432">
            <v>0</v>
          </cell>
          <cell r="E432">
            <v>25800</v>
          </cell>
          <cell r="F432">
            <v>4128</v>
          </cell>
          <cell r="G432">
            <v>29928</v>
          </cell>
        </row>
        <row r="433">
          <cell r="A433" t="str">
            <v>040176</v>
          </cell>
          <cell r="B433" t="str">
            <v>VINILTEX  BLANCO ALMENDRA 1561</v>
          </cell>
          <cell r="C433" t="str">
            <v>CTO</v>
          </cell>
          <cell r="D433">
            <v>0</v>
          </cell>
          <cell r="E433">
            <v>10800</v>
          </cell>
          <cell r="F433">
            <v>1728</v>
          </cell>
          <cell r="G433">
            <v>12528</v>
          </cell>
        </row>
        <row r="434">
          <cell r="A434" t="str">
            <v>040178</v>
          </cell>
          <cell r="B434" t="str">
            <v>VINILTEX BLANCO ALMANDRA  1561</v>
          </cell>
          <cell r="C434" t="str">
            <v>GLN</v>
          </cell>
          <cell r="D434">
            <v>0</v>
          </cell>
          <cell r="E434">
            <v>30520</v>
          </cell>
          <cell r="F434">
            <v>4883.2</v>
          </cell>
          <cell r="G434">
            <v>35403.199999999997</v>
          </cell>
        </row>
        <row r="435">
          <cell r="A435" t="str">
            <v>040179</v>
          </cell>
          <cell r="B435" t="str">
            <v>WASH  PREMIER   A  PINTURA</v>
          </cell>
          <cell r="C435" t="str">
            <v>M2</v>
          </cell>
          <cell r="D435">
            <v>0</v>
          </cell>
          <cell r="E435">
            <v>14150</v>
          </cell>
          <cell r="F435">
            <v>2264</v>
          </cell>
          <cell r="G435">
            <v>16414</v>
          </cell>
        </row>
        <row r="436">
          <cell r="A436" t="str">
            <v>040180</v>
          </cell>
          <cell r="B436" t="str">
            <v>WASH  PREMIER   B  CATALIZADOR</v>
          </cell>
          <cell r="C436" t="str">
            <v>M2</v>
          </cell>
          <cell r="D436">
            <v>0</v>
          </cell>
          <cell r="E436">
            <v>8542</v>
          </cell>
          <cell r="F436">
            <v>1366.72</v>
          </cell>
          <cell r="G436">
            <v>9908.7199999999993</v>
          </cell>
        </row>
        <row r="437">
          <cell r="A437" t="str">
            <v>040181</v>
          </cell>
          <cell r="B437" t="str">
            <v>YESO ANCLA x 25 K</v>
          </cell>
          <cell r="C437" t="str">
            <v>BTO</v>
          </cell>
          <cell r="D437">
            <v>0</v>
          </cell>
          <cell r="E437">
            <v>9300</v>
          </cell>
          <cell r="F437">
            <v>1488</v>
          </cell>
          <cell r="G437">
            <v>10788</v>
          </cell>
        </row>
        <row r="438">
          <cell r="A438" t="str">
            <v>040183</v>
          </cell>
          <cell r="B438" t="str">
            <v>PINTURA EPOXICA DIF COLORES</v>
          </cell>
          <cell r="C438" t="str">
            <v>GLN</v>
          </cell>
          <cell r="D438">
            <v>0</v>
          </cell>
          <cell r="E438">
            <v>84200</v>
          </cell>
          <cell r="F438">
            <v>13472</v>
          </cell>
          <cell r="G438">
            <v>97672</v>
          </cell>
        </row>
        <row r="439">
          <cell r="A439" t="str">
            <v>050103</v>
          </cell>
          <cell r="B439" t="str">
            <v>ANGULO ALUM.  ANOLOCK  3/4" x 6mts</v>
          </cell>
          <cell r="C439" t="str">
            <v>UND</v>
          </cell>
          <cell r="D439">
            <v>0</v>
          </cell>
          <cell r="E439">
            <v>7000</v>
          </cell>
          <cell r="F439">
            <v>1120</v>
          </cell>
          <cell r="G439">
            <v>8120</v>
          </cell>
        </row>
        <row r="440">
          <cell r="A440" t="str">
            <v>050105</v>
          </cell>
          <cell r="B440" t="str">
            <v>ANGULO HIERRO  2 x 3/16</v>
          </cell>
          <cell r="C440" t="str">
            <v>ML</v>
          </cell>
          <cell r="D440">
            <v>0</v>
          </cell>
          <cell r="E440">
            <v>3382</v>
          </cell>
          <cell r="F440">
            <v>541.12</v>
          </cell>
          <cell r="G440">
            <v>3923.12</v>
          </cell>
        </row>
        <row r="441">
          <cell r="A441" t="str">
            <v>050111</v>
          </cell>
          <cell r="B441" t="str">
            <v>BASTIDOR EN AMARILLO 2"X2"</v>
          </cell>
          <cell r="C441" t="str">
            <v>UND</v>
          </cell>
          <cell r="D441">
            <v>0</v>
          </cell>
          <cell r="E441">
            <v>3000</v>
          </cell>
          <cell r="F441">
            <v>480</v>
          </cell>
          <cell r="G441">
            <v>3480</v>
          </cell>
        </row>
        <row r="442">
          <cell r="A442" t="str">
            <v>050112</v>
          </cell>
          <cell r="B442" t="str">
            <v>BASTIDOR OTOBO 2"x2"x2.9mts</v>
          </cell>
          <cell r="C442" t="str">
            <v>ML</v>
          </cell>
          <cell r="D442">
            <v>0</v>
          </cell>
          <cell r="E442">
            <v>1624</v>
          </cell>
          <cell r="F442">
            <v>259.84000000000003</v>
          </cell>
          <cell r="G442">
            <v>1883.8400000000001</v>
          </cell>
        </row>
        <row r="443">
          <cell r="A443" t="str">
            <v>050168</v>
          </cell>
          <cell r="B443" t="str">
            <v>CUARTON OTOBO 2"x4"x2.9mts</v>
          </cell>
          <cell r="C443" t="str">
            <v>ML</v>
          </cell>
          <cell r="D443">
            <v>0</v>
          </cell>
          <cell r="E443">
            <v>1630</v>
          </cell>
          <cell r="F443">
            <v>260.8</v>
          </cell>
          <cell r="G443">
            <v>1890.8</v>
          </cell>
        </row>
        <row r="444">
          <cell r="A444" t="str">
            <v>050120</v>
          </cell>
          <cell r="B444" t="str">
            <v>BISAGRA 3x3 COBRIZADA</v>
          </cell>
          <cell r="C444" t="str">
            <v>UND</v>
          </cell>
          <cell r="D444">
            <v>0</v>
          </cell>
          <cell r="E444">
            <v>1500</v>
          </cell>
          <cell r="F444">
            <v>240</v>
          </cell>
          <cell r="G444">
            <v>1740</v>
          </cell>
        </row>
        <row r="445">
          <cell r="A445" t="str">
            <v>050121</v>
          </cell>
          <cell r="B445" t="str">
            <v>BISAGRA 3x3 COBRIZADA</v>
          </cell>
          <cell r="C445" t="str">
            <v>UND</v>
          </cell>
          <cell r="D445">
            <v>0</v>
          </cell>
          <cell r="E445">
            <v>1500</v>
          </cell>
          <cell r="F445">
            <v>240</v>
          </cell>
          <cell r="G445">
            <v>1740</v>
          </cell>
        </row>
        <row r="446">
          <cell r="A446" t="str">
            <v>050122</v>
          </cell>
          <cell r="B446" t="str">
            <v>BISAGRA ALUMINIO  EXT   2"</v>
          </cell>
          <cell r="C446" t="str">
            <v>UND</v>
          </cell>
          <cell r="D446">
            <v>0</v>
          </cell>
          <cell r="E446">
            <v>935</v>
          </cell>
          <cell r="F446">
            <v>149.6</v>
          </cell>
          <cell r="G446">
            <v>1084.5999999999999</v>
          </cell>
        </row>
        <row r="447">
          <cell r="A447" t="str">
            <v>050137</v>
          </cell>
          <cell r="B447" t="str">
            <v>CAOBA     (PIEZA )</v>
          </cell>
          <cell r="C447" t="str">
            <v>UND</v>
          </cell>
          <cell r="D447">
            <v>0</v>
          </cell>
          <cell r="E447">
            <v>11250</v>
          </cell>
          <cell r="F447">
            <v>1800</v>
          </cell>
          <cell r="G447">
            <v>13050</v>
          </cell>
        </row>
        <row r="448">
          <cell r="A448" t="str">
            <v>050138</v>
          </cell>
          <cell r="B448" t="str">
            <v>CEDRO MACHO PIEZA  3.0</v>
          </cell>
          <cell r="C448" t="str">
            <v>UND</v>
          </cell>
          <cell r="D448">
            <v>0</v>
          </cell>
          <cell r="E448">
            <v>34500</v>
          </cell>
          <cell r="F448">
            <v>5520</v>
          </cell>
          <cell r="G448">
            <v>40020</v>
          </cell>
        </row>
        <row r="449">
          <cell r="A449" t="str">
            <v>050139</v>
          </cell>
          <cell r="B449" t="str">
            <v xml:space="preserve">CELOSIA  EN  ALUMINIO </v>
          </cell>
          <cell r="C449" t="str">
            <v>M2</v>
          </cell>
          <cell r="D449">
            <v>0</v>
          </cell>
          <cell r="E449">
            <v>60000</v>
          </cell>
          <cell r="F449">
            <v>9600</v>
          </cell>
          <cell r="G449">
            <v>69600</v>
          </cell>
        </row>
        <row r="450">
          <cell r="A450" t="str">
            <v>050160</v>
          </cell>
          <cell r="B450" t="str">
            <v>CLOSET  MADERA TRIPLEX</v>
          </cell>
          <cell r="C450" t="str">
            <v>M2</v>
          </cell>
          <cell r="D450">
            <v>0</v>
          </cell>
          <cell r="E450">
            <v>130000</v>
          </cell>
          <cell r="F450">
            <v>20800</v>
          </cell>
          <cell r="G450">
            <v>150800</v>
          </cell>
        </row>
        <row r="451">
          <cell r="A451" t="str">
            <v>050161</v>
          </cell>
          <cell r="B451" t="str">
            <v>CLOSET AMERICANO METAL</v>
          </cell>
          <cell r="C451" t="str">
            <v>M2</v>
          </cell>
          <cell r="D451">
            <v>0</v>
          </cell>
          <cell r="E451">
            <v>104400</v>
          </cell>
          <cell r="F451">
            <v>16704</v>
          </cell>
          <cell r="G451">
            <v>121104</v>
          </cell>
        </row>
        <row r="452">
          <cell r="A452" t="str">
            <v>050162</v>
          </cell>
          <cell r="B452" t="str">
            <v>CLOSET AMERICANO METAL</v>
          </cell>
          <cell r="C452" t="str">
            <v>M2</v>
          </cell>
          <cell r="D452">
            <v>0</v>
          </cell>
          <cell r="E452">
            <v>104400</v>
          </cell>
          <cell r="F452">
            <v>16704</v>
          </cell>
          <cell r="G452">
            <v>121104</v>
          </cell>
        </row>
        <row r="453">
          <cell r="A453" t="str">
            <v>050163</v>
          </cell>
          <cell r="B453" t="str">
            <v>CLOSET AMERICANO METAL</v>
          </cell>
          <cell r="C453" t="str">
            <v>M2</v>
          </cell>
          <cell r="D453">
            <v>0</v>
          </cell>
          <cell r="E453">
            <v>104400</v>
          </cell>
          <cell r="F453">
            <v>16704</v>
          </cell>
          <cell r="G453">
            <v>121104</v>
          </cell>
        </row>
        <row r="454">
          <cell r="A454" t="str">
            <v>050164</v>
          </cell>
          <cell r="B454" t="str">
            <v>COLBON  MADERA</v>
          </cell>
          <cell r="C454" t="str">
            <v>GLN</v>
          </cell>
          <cell r="D454">
            <v>0</v>
          </cell>
          <cell r="E454">
            <v>5200</v>
          </cell>
          <cell r="F454">
            <v>832</v>
          </cell>
          <cell r="G454">
            <v>6032</v>
          </cell>
        </row>
        <row r="455">
          <cell r="A455" t="str">
            <v>050167</v>
          </cell>
          <cell r="B455" t="str">
            <v>CUARTON OTOBO 2"x4"x2.9mts</v>
          </cell>
          <cell r="C455" t="str">
            <v>ML</v>
          </cell>
          <cell r="D455">
            <v>0</v>
          </cell>
          <cell r="E455">
            <v>1630</v>
          </cell>
          <cell r="F455">
            <v>260.8</v>
          </cell>
          <cell r="G455">
            <v>1890.8</v>
          </cell>
        </row>
        <row r="456">
          <cell r="A456" t="str">
            <v>050167</v>
          </cell>
          <cell r="B456" t="str">
            <v>CUARTON OTOBO 2"x4"x2.9mts</v>
          </cell>
          <cell r="C456" t="str">
            <v>ML</v>
          </cell>
          <cell r="D456">
            <v>0</v>
          </cell>
          <cell r="E456">
            <v>1630</v>
          </cell>
          <cell r="F456">
            <v>260.8</v>
          </cell>
          <cell r="G456">
            <v>1890.8</v>
          </cell>
        </row>
        <row r="457">
          <cell r="A457" t="str">
            <v>050174</v>
          </cell>
          <cell r="B457" t="str">
            <v>ESTERILLA x 4 mts</v>
          </cell>
          <cell r="C457" t="str">
            <v>UND</v>
          </cell>
          <cell r="D457">
            <v>0</v>
          </cell>
          <cell r="E457">
            <v>4500</v>
          </cell>
          <cell r="F457">
            <v>720</v>
          </cell>
          <cell r="G457">
            <v>5220</v>
          </cell>
        </row>
        <row r="458">
          <cell r="A458" t="str">
            <v>050176</v>
          </cell>
          <cell r="B458" t="str">
            <v>FALLEBA DE PIE NEGRA  1056  GATO</v>
          </cell>
          <cell r="C458" t="str">
            <v>GSA</v>
          </cell>
          <cell r="D458">
            <v>0</v>
          </cell>
          <cell r="E458">
            <v>13900</v>
          </cell>
          <cell r="F458">
            <v>2224</v>
          </cell>
          <cell r="G458">
            <v>16124</v>
          </cell>
        </row>
        <row r="459">
          <cell r="A459" t="str">
            <v>050177</v>
          </cell>
          <cell r="B459" t="str">
            <v>FALLEBA DE PIE NEGRA  1056  GATO</v>
          </cell>
          <cell r="C459" t="str">
            <v>GSA</v>
          </cell>
          <cell r="D459">
            <v>0</v>
          </cell>
          <cell r="E459">
            <v>13900</v>
          </cell>
          <cell r="F459">
            <v>2224</v>
          </cell>
          <cell r="G459">
            <v>16124</v>
          </cell>
        </row>
        <row r="460">
          <cell r="A460" t="str">
            <v>050184</v>
          </cell>
          <cell r="B460" t="str">
            <v>MADEFLEX LISO  1.22x 2.44 ESP. 3mm</v>
          </cell>
          <cell r="C460" t="str">
            <v>UND</v>
          </cell>
          <cell r="D460">
            <v>0</v>
          </cell>
          <cell r="E460">
            <v>9442</v>
          </cell>
          <cell r="F460">
            <v>1510.72</v>
          </cell>
          <cell r="G460">
            <v>10952.72</v>
          </cell>
        </row>
        <row r="461">
          <cell r="A461" t="str">
            <v>050185</v>
          </cell>
          <cell r="B461" t="str">
            <v>PIOLA GRUESA</v>
          </cell>
          <cell r="C461" t="str">
            <v>ROLLO</v>
          </cell>
          <cell r="D461">
            <v>0</v>
          </cell>
          <cell r="E461">
            <v>2500</v>
          </cell>
          <cell r="F461">
            <v>400</v>
          </cell>
          <cell r="G461">
            <v>2900</v>
          </cell>
        </row>
        <row r="462">
          <cell r="A462" t="str">
            <v>050186</v>
          </cell>
          <cell r="B462" t="str">
            <v>MALLA ESLABONADA DE ALAMBRE GALVANIZADO CALIBRE 10 HUECO DE 21/4”X21/4" COLOR NEGRO, ROLLO 2 MTS ALTO X 20 MTS LOG</v>
          </cell>
          <cell r="C462" t="str">
            <v>ROLLO</v>
          </cell>
          <cell r="D462">
            <v>0</v>
          </cell>
          <cell r="E462">
            <v>535800</v>
          </cell>
          <cell r="F462">
            <v>85728</v>
          </cell>
          <cell r="G462">
            <v>621528</v>
          </cell>
        </row>
        <row r="463">
          <cell r="A463" t="str">
            <v>050187</v>
          </cell>
          <cell r="B463" t="str">
            <v>MANIJA ALUMINIO  VENTANA</v>
          </cell>
          <cell r="C463" t="str">
            <v>UND</v>
          </cell>
          <cell r="D463">
            <v>0</v>
          </cell>
          <cell r="E463">
            <v>2000</v>
          </cell>
          <cell r="F463">
            <v>320</v>
          </cell>
          <cell r="G463">
            <v>2320</v>
          </cell>
        </row>
        <row r="464">
          <cell r="A464" t="str">
            <v>050196</v>
          </cell>
          <cell r="B464" t="str">
            <v>PEGANTE AXW</v>
          </cell>
          <cell r="C464" t="str">
            <v>GLN</v>
          </cell>
          <cell r="D464">
            <v>0</v>
          </cell>
          <cell r="E464">
            <v>36675</v>
          </cell>
          <cell r="F464">
            <v>5868</v>
          </cell>
          <cell r="G464">
            <v>42543</v>
          </cell>
        </row>
        <row r="465">
          <cell r="A465" t="str">
            <v>050198</v>
          </cell>
          <cell r="B465" t="str">
            <v xml:space="preserve">PLATINA  HIERRO 1/2" x 1/8" </v>
          </cell>
          <cell r="C465" t="str">
            <v>ML</v>
          </cell>
          <cell r="D465">
            <v>0</v>
          </cell>
          <cell r="E465">
            <v>5260</v>
          </cell>
          <cell r="F465">
            <v>841.6</v>
          </cell>
          <cell r="G465">
            <v>6101.6</v>
          </cell>
        </row>
        <row r="466">
          <cell r="A466" t="str">
            <v>050199</v>
          </cell>
          <cell r="B466" t="str">
            <v>PLATINA11/4"x1/4</v>
          </cell>
          <cell r="C466" t="str">
            <v>KG</v>
          </cell>
          <cell r="D466">
            <v>0</v>
          </cell>
          <cell r="E466">
            <v>800</v>
          </cell>
          <cell r="F466">
            <v>128</v>
          </cell>
          <cell r="G466">
            <v>928</v>
          </cell>
        </row>
        <row r="467">
          <cell r="A467" t="str">
            <v>050201</v>
          </cell>
          <cell r="B467" t="str">
            <v>PORTACANDADO  CON CERRADURA GALVANIZADA 2", 2/12",3",31/2",41/2"  GATO  914</v>
          </cell>
          <cell r="C467" t="str">
            <v>GSA</v>
          </cell>
          <cell r="D467">
            <v>0</v>
          </cell>
          <cell r="E467">
            <v>822</v>
          </cell>
          <cell r="F467">
            <v>131.52000000000001</v>
          </cell>
          <cell r="G467">
            <v>953.52</v>
          </cell>
        </row>
        <row r="468">
          <cell r="A468" t="str">
            <v>050202</v>
          </cell>
          <cell r="B468" t="str">
            <v>PUERTA ELECTRICA CORREDIZA</v>
          </cell>
          <cell r="C468" t="str">
            <v>UND</v>
          </cell>
          <cell r="D468">
            <v>0</v>
          </cell>
          <cell r="E468">
            <v>3800000</v>
          </cell>
          <cell r="F468">
            <v>608000</v>
          </cell>
          <cell r="G468">
            <v>4408000</v>
          </cell>
        </row>
        <row r="469">
          <cell r="A469" t="str">
            <v>050203</v>
          </cell>
          <cell r="B469" t="str">
            <v>PUERTA FORTEC RESIDENCIAL</v>
          </cell>
          <cell r="C469" t="str">
            <v>UND</v>
          </cell>
          <cell r="D469">
            <v>0</v>
          </cell>
          <cell r="E469">
            <v>51995</v>
          </cell>
          <cell r="F469">
            <v>8319.2000000000007</v>
          </cell>
          <cell r="G469">
            <v>60314.2</v>
          </cell>
        </row>
        <row r="470">
          <cell r="A470" t="str">
            <v>050204</v>
          </cell>
          <cell r="B470" t="str">
            <v>PUERTA FORTEC RESIDENCIAL</v>
          </cell>
          <cell r="C470" t="str">
            <v>UND</v>
          </cell>
          <cell r="D470">
            <v>0</v>
          </cell>
          <cell r="E470">
            <v>51995</v>
          </cell>
          <cell r="F470">
            <v>8319.2000000000007</v>
          </cell>
          <cell r="G470">
            <v>60314.2</v>
          </cell>
        </row>
        <row r="471">
          <cell r="A471" t="str">
            <v>050209</v>
          </cell>
          <cell r="B471" t="str">
            <v>PUNTILLA 1"  S.C  / 13020100</v>
          </cell>
          <cell r="C471" t="str">
            <v>LB</v>
          </cell>
          <cell r="D471">
            <v>0</v>
          </cell>
          <cell r="E471">
            <v>1605</v>
          </cell>
          <cell r="F471">
            <v>256.8</v>
          </cell>
          <cell r="G471">
            <v>1861.8</v>
          </cell>
        </row>
        <row r="472">
          <cell r="A472" t="str">
            <v>050209</v>
          </cell>
          <cell r="B472" t="str">
            <v>PUNTILLA 1"  S.C  / 13020100</v>
          </cell>
          <cell r="C472" t="str">
            <v>LB</v>
          </cell>
          <cell r="D472">
            <v>0</v>
          </cell>
          <cell r="E472">
            <v>1605</v>
          </cell>
          <cell r="F472">
            <v>256.8</v>
          </cell>
          <cell r="G472">
            <v>1861.8</v>
          </cell>
        </row>
        <row r="473">
          <cell r="A473" t="str">
            <v>050216</v>
          </cell>
          <cell r="B473" t="str">
            <v>PUNTILLA 2"  C.C  / 13010200</v>
          </cell>
          <cell r="C473" t="str">
            <v>LB</v>
          </cell>
          <cell r="D473">
            <v>0</v>
          </cell>
          <cell r="E473">
            <v>2000</v>
          </cell>
          <cell r="F473">
            <v>320</v>
          </cell>
          <cell r="G473">
            <v>2320</v>
          </cell>
        </row>
        <row r="474">
          <cell r="A474" t="str">
            <v>050220</v>
          </cell>
          <cell r="B474" t="str">
            <v xml:space="preserve">PUNTILLA 3/4"  C.C  </v>
          </cell>
          <cell r="C474" t="str">
            <v>LB</v>
          </cell>
          <cell r="D474">
            <v>0</v>
          </cell>
          <cell r="E474">
            <v>1850</v>
          </cell>
          <cell r="F474">
            <v>296</v>
          </cell>
          <cell r="G474">
            <v>2146</v>
          </cell>
        </row>
        <row r="475">
          <cell r="A475" t="str">
            <v>050225</v>
          </cell>
          <cell r="B475" t="str">
            <v>REMACHE POP</v>
          </cell>
          <cell r="C475" t="str">
            <v>CAJA</v>
          </cell>
          <cell r="D475">
            <v>0</v>
          </cell>
          <cell r="E475">
            <v>12760</v>
          </cell>
          <cell r="F475">
            <v>2041.6000000000001</v>
          </cell>
          <cell r="G475">
            <v>14801.6</v>
          </cell>
        </row>
        <row r="476">
          <cell r="A476" t="str">
            <v>050236</v>
          </cell>
          <cell r="B476" t="str">
            <v>SEGUETA SIN MARCO</v>
          </cell>
          <cell r="C476" t="str">
            <v>DD</v>
          </cell>
          <cell r="D476">
            <v>0</v>
          </cell>
          <cell r="E476">
            <v>2200</v>
          </cell>
          <cell r="F476">
            <v>352</v>
          </cell>
          <cell r="G476">
            <v>2552</v>
          </cell>
        </row>
        <row r="477">
          <cell r="A477" t="str">
            <v>050238</v>
          </cell>
          <cell r="B477" t="str">
            <v>SOLDADURA 60.13 DE 1/8"</v>
          </cell>
          <cell r="C477" t="str">
            <v>KG</v>
          </cell>
          <cell r="D477">
            <v>0</v>
          </cell>
          <cell r="E477">
            <v>10408</v>
          </cell>
          <cell r="F477">
            <v>1665.28</v>
          </cell>
          <cell r="G477">
            <v>12073.28</v>
          </cell>
        </row>
        <row r="478">
          <cell r="A478" t="str">
            <v>050244</v>
          </cell>
          <cell r="B478" t="str">
            <v>TABLA AMARILLO 1"x10"2.9mts</v>
          </cell>
          <cell r="C478" t="str">
            <v>UND</v>
          </cell>
          <cell r="D478">
            <v>0</v>
          </cell>
          <cell r="E478">
            <v>8500</v>
          </cell>
          <cell r="F478">
            <v>1360</v>
          </cell>
          <cell r="G478">
            <v>9860</v>
          </cell>
        </row>
        <row r="479">
          <cell r="A479" t="str">
            <v>050246</v>
          </cell>
          <cell r="B479" t="str">
            <v>TABLA COMUN SAJO 1"x10"X3mt</v>
          </cell>
          <cell r="C479" t="str">
            <v>ML</v>
          </cell>
          <cell r="D479">
            <v>0</v>
          </cell>
          <cell r="E479">
            <v>3500</v>
          </cell>
          <cell r="F479">
            <v>560</v>
          </cell>
          <cell r="G479">
            <v>4060</v>
          </cell>
        </row>
        <row r="480">
          <cell r="A480" t="str">
            <v>050247</v>
          </cell>
          <cell r="B480" t="str">
            <v>TABLA OTOBO 1"x10"x 2.9mts</v>
          </cell>
          <cell r="C480" t="str">
            <v>UND</v>
          </cell>
          <cell r="D480">
            <v>0</v>
          </cell>
          <cell r="E480">
            <v>10500</v>
          </cell>
          <cell r="F480">
            <v>1680</v>
          </cell>
          <cell r="G480">
            <v>12180</v>
          </cell>
        </row>
        <row r="481">
          <cell r="A481" t="str">
            <v>050258</v>
          </cell>
          <cell r="B481" t="str">
            <v>TACHUELA No 6</v>
          </cell>
          <cell r="C481" t="str">
            <v>UND</v>
          </cell>
          <cell r="D481">
            <v>0</v>
          </cell>
          <cell r="E481">
            <v>18</v>
          </cell>
          <cell r="F481">
            <v>2.88</v>
          </cell>
          <cell r="G481">
            <v>20.88</v>
          </cell>
        </row>
        <row r="482">
          <cell r="A482" t="str">
            <v>050265</v>
          </cell>
          <cell r="B482" t="str">
            <v>TERMINAL SIN SALIDA ETERNIT</v>
          </cell>
          <cell r="C482" t="str">
            <v>UND</v>
          </cell>
          <cell r="D482">
            <v>0</v>
          </cell>
          <cell r="E482">
            <v>4680</v>
          </cell>
          <cell r="F482">
            <v>748.80000000000007</v>
          </cell>
          <cell r="G482">
            <v>5428.8</v>
          </cell>
        </row>
        <row r="483">
          <cell r="A483" t="str">
            <v>050332</v>
          </cell>
          <cell r="B483" t="str">
            <v>TERMINAL SIN SALIDA ETERNIT</v>
          </cell>
          <cell r="C483" t="str">
            <v>UND</v>
          </cell>
          <cell r="D483">
            <v>0</v>
          </cell>
          <cell r="E483">
            <v>4680</v>
          </cell>
          <cell r="F483">
            <v>0</v>
          </cell>
          <cell r="G483">
            <v>0</v>
          </cell>
        </row>
        <row r="484">
          <cell r="A484" t="str">
            <v>050340</v>
          </cell>
          <cell r="B484" t="str">
            <v>TORNILLO PARA MADERA  2" x  8</v>
          </cell>
          <cell r="C484" t="str">
            <v>UND</v>
          </cell>
          <cell r="D484">
            <v>0</v>
          </cell>
          <cell r="E484">
            <v>25</v>
          </cell>
          <cell r="F484">
            <v>4</v>
          </cell>
          <cell r="G484">
            <v>29</v>
          </cell>
        </row>
        <row r="485">
          <cell r="A485" t="str">
            <v>050342</v>
          </cell>
          <cell r="B485" t="str">
            <v>TORNILLO PARA MADERA CON CORAZON DE ACERO</v>
          </cell>
          <cell r="C485" t="str">
            <v>GSA</v>
          </cell>
          <cell r="D485">
            <v>0</v>
          </cell>
          <cell r="E485">
            <v>39</v>
          </cell>
          <cell r="F485">
            <v>6.24</v>
          </cell>
          <cell r="G485">
            <v>45.24</v>
          </cell>
        </row>
        <row r="486">
          <cell r="A486" t="str">
            <v>050343</v>
          </cell>
          <cell r="B486" t="str">
            <v>TRIPLEX  PIZANO  4mm  2.44x1.22</v>
          </cell>
          <cell r="C486" t="str">
            <v>UND</v>
          </cell>
          <cell r="D486">
            <v>0</v>
          </cell>
          <cell r="E486">
            <v>16000</v>
          </cell>
          <cell r="F486">
            <v>2560</v>
          </cell>
          <cell r="G486">
            <v>18560</v>
          </cell>
        </row>
        <row r="487">
          <cell r="A487" t="str">
            <v>050345</v>
          </cell>
          <cell r="B487" t="str">
            <v>TRIPLEX DE 4mm</v>
          </cell>
          <cell r="C487" t="str">
            <v>LAM</v>
          </cell>
          <cell r="D487">
            <v>0</v>
          </cell>
          <cell r="E487">
            <v>23250</v>
          </cell>
          <cell r="F487">
            <v>3720</v>
          </cell>
          <cell r="G487">
            <v>26970</v>
          </cell>
        </row>
        <row r="488">
          <cell r="A488" t="str">
            <v>050345</v>
          </cell>
          <cell r="B488" t="str">
            <v>MADERA RH</v>
          </cell>
          <cell r="C488" t="str">
            <v>LAM</v>
          </cell>
          <cell r="D488">
            <v>0</v>
          </cell>
          <cell r="E488">
            <v>23250</v>
          </cell>
          <cell r="F488">
            <v>3720</v>
          </cell>
          <cell r="G488">
            <v>26970</v>
          </cell>
        </row>
        <row r="489">
          <cell r="A489" t="str">
            <v>050346</v>
          </cell>
          <cell r="B489" t="str">
            <v>TRIPLEX DE 9mm</v>
          </cell>
          <cell r="C489" t="str">
            <v>LAM</v>
          </cell>
          <cell r="D489">
            <v>0</v>
          </cell>
          <cell r="E489">
            <v>64728</v>
          </cell>
          <cell r="F489">
            <v>10356.48</v>
          </cell>
          <cell r="G489">
            <v>75084.479999999996</v>
          </cell>
        </row>
        <row r="490">
          <cell r="A490" t="str">
            <v>050347</v>
          </cell>
          <cell r="B490" t="str">
            <v>TRIPLEX DE 9mm</v>
          </cell>
          <cell r="C490" t="str">
            <v>LAM</v>
          </cell>
          <cell r="D490">
            <v>0</v>
          </cell>
          <cell r="E490">
            <v>64728</v>
          </cell>
          <cell r="F490">
            <v>10356.48</v>
          </cell>
          <cell r="G490">
            <v>75084.479999999996</v>
          </cell>
        </row>
        <row r="491">
          <cell r="A491" t="str">
            <v>050350</v>
          </cell>
          <cell r="B491" t="str">
            <v>TUBO  MUEBLE  (CUADRA.)  CAL  18   1"</v>
          </cell>
          <cell r="C491" t="str">
            <v>ML</v>
          </cell>
          <cell r="D491">
            <v>0</v>
          </cell>
          <cell r="E491">
            <v>890000</v>
          </cell>
          <cell r="F491">
            <v>142400</v>
          </cell>
          <cell r="G491">
            <v>1032400</v>
          </cell>
        </row>
        <row r="492">
          <cell r="A492" t="str">
            <v>050357</v>
          </cell>
          <cell r="B492" t="str">
            <v>VENTANA   ALUMINIO   FIJAS</v>
          </cell>
          <cell r="C492" t="str">
            <v>M2</v>
          </cell>
          <cell r="D492">
            <v>0</v>
          </cell>
          <cell r="E492">
            <v>46000</v>
          </cell>
          <cell r="F492">
            <v>7360</v>
          </cell>
          <cell r="G492">
            <v>53360</v>
          </cell>
        </row>
        <row r="493">
          <cell r="A493" t="str">
            <v>050358</v>
          </cell>
          <cell r="B493" t="str">
            <v>VENTANA  ECONOMICA</v>
          </cell>
          <cell r="C493" t="str">
            <v>M2</v>
          </cell>
          <cell r="D493">
            <v>0</v>
          </cell>
          <cell r="E493">
            <v>64000</v>
          </cell>
          <cell r="F493">
            <v>10240</v>
          </cell>
          <cell r="G493">
            <v>74240</v>
          </cell>
        </row>
        <row r="494">
          <cell r="A494" t="str">
            <v>050359</v>
          </cell>
          <cell r="B494" t="str">
            <v>VENTANA ALUMINIO  PROYECTANTE</v>
          </cell>
          <cell r="C494" t="str">
            <v>M2</v>
          </cell>
          <cell r="D494">
            <v>0</v>
          </cell>
          <cell r="E494">
            <v>72000</v>
          </cell>
          <cell r="F494">
            <v>11520</v>
          </cell>
          <cell r="G494">
            <v>83520</v>
          </cell>
        </row>
        <row r="495">
          <cell r="A495" t="str">
            <v>050360</v>
          </cell>
          <cell r="B495" t="str">
            <v>VENTANA ALUMINIO CORREDIZA</v>
          </cell>
          <cell r="C495" t="str">
            <v>M2</v>
          </cell>
          <cell r="D495">
            <v>0</v>
          </cell>
          <cell r="E495">
            <v>90000</v>
          </cell>
          <cell r="F495">
            <v>14400</v>
          </cell>
          <cell r="G495">
            <v>104400</v>
          </cell>
        </row>
        <row r="496">
          <cell r="A496" t="str">
            <v>050361</v>
          </cell>
          <cell r="B496" t="str">
            <v>VIDRIO 4 MM</v>
          </cell>
          <cell r="C496" t="str">
            <v>M2</v>
          </cell>
          <cell r="D496">
            <v>0</v>
          </cell>
          <cell r="E496">
            <v>50000</v>
          </cell>
          <cell r="F496">
            <v>8000</v>
          </cell>
          <cell r="G496">
            <v>58000</v>
          </cell>
        </row>
        <row r="497">
          <cell r="A497" t="str">
            <v>050369</v>
          </cell>
          <cell r="B497" t="str">
            <v>VIGA ROLLIZA DE 5mts</v>
          </cell>
          <cell r="C497" t="str">
            <v>ML</v>
          </cell>
          <cell r="D497">
            <v>0</v>
          </cell>
          <cell r="E497">
            <v>1750</v>
          </cell>
          <cell r="F497">
            <v>280</v>
          </cell>
          <cell r="G497">
            <v>2030</v>
          </cell>
        </row>
        <row r="498">
          <cell r="A498" t="str">
            <v>050370</v>
          </cell>
          <cell r="B498" t="str">
            <v>EPOXICO ALTA RESISTENCIA DOS COMPONENTES</v>
          </cell>
          <cell r="C498" t="str">
            <v>UND</v>
          </cell>
          <cell r="D498">
            <v>0</v>
          </cell>
          <cell r="E498">
            <v>125000</v>
          </cell>
          <cell r="F498">
            <v>20000</v>
          </cell>
          <cell r="G498">
            <v>145000</v>
          </cell>
        </row>
        <row r="499">
          <cell r="A499" t="str">
            <v>050371</v>
          </cell>
          <cell r="B499" t="str">
            <v>RODAMIENTO REF 8025 (ACERO)</v>
          </cell>
          <cell r="C499" t="str">
            <v>UND</v>
          </cell>
          <cell r="D499">
            <v>0</v>
          </cell>
          <cell r="E499">
            <v>3500</v>
          </cell>
          <cell r="F499">
            <v>560</v>
          </cell>
          <cell r="G499">
            <v>4060</v>
          </cell>
        </row>
        <row r="500">
          <cell r="A500" t="str">
            <v>050372</v>
          </cell>
          <cell r="B500" t="str">
            <v>GUIAS SUPERIORES REF 8025</v>
          </cell>
          <cell r="C500" t="str">
            <v>UND</v>
          </cell>
          <cell r="D500">
            <v>0</v>
          </cell>
          <cell r="E500">
            <v>100</v>
          </cell>
          <cell r="F500">
            <v>16</v>
          </cell>
          <cell r="G500">
            <v>116</v>
          </cell>
        </row>
        <row r="501">
          <cell r="A501" t="str">
            <v>050373</v>
          </cell>
          <cell r="B501" t="str">
            <v>GUIAS INFERIORES REF 8025</v>
          </cell>
          <cell r="C501" t="str">
            <v>UND</v>
          </cell>
          <cell r="D501">
            <v>0</v>
          </cell>
          <cell r="E501">
            <v>100</v>
          </cell>
          <cell r="F501">
            <v>16</v>
          </cell>
          <cell r="G501">
            <v>116</v>
          </cell>
        </row>
        <row r="502">
          <cell r="A502" t="str">
            <v>050374</v>
          </cell>
          <cell r="B502" t="str">
            <v>HAMBA REF 8025</v>
          </cell>
          <cell r="C502" t="str">
            <v>UND</v>
          </cell>
          <cell r="D502">
            <v>0</v>
          </cell>
          <cell r="E502">
            <v>10000</v>
          </cell>
          <cell r="F502">
            <v>1600</v>
          </cell>
          <cell r="G502">
            <v>11600</v>
          </cell>
        </row>
        <row r="503">
          <cell r="A503" t="str">
            <v>050375</v>
          </cell>
          <cell r="B503" t="str">
            <v>SILLAR REF 8025</v>
          </cell>
          <cell r="C503" t="str">
            <v>UND</v>
          </cell>
          <cell r="D503">
            <v>0</v>
          </cell>
          <cell r="E503">
            <v>10000</v>
          </cell>
          <cell r="F503">
            <v>1600</v>
          </cell>
          <cell r="G503">
            <v>11600</v>
          </cell>
        </row>
        <row r="504">
          <cell r="A504" t="str">
            <v>050376</v>
          </cell>
          <cell r="B504" t="str">
            <v>CABEZAL REF 8025</v>
          </cell>
          <cell r="C504" t="str">
            <v>UND</v>
          </cell>
          <cell r="D504">
            <v>0</v>
          </cell>
          <cell r="E504">
            <v>10000</v>
          </cell>
          <cell r="F504">
            <v>1600</v>
          </cell>
          <cell r="G504">
            <v>11600</v>
          </cell>
        </row>
        <row r="505">
          <cell r="A505" t="str">
            <v>050377</v>
          </cell>
          <cell r="B505" t="str">
            <v>HORIZONTAL INFERIOR</v>
          </cell>
          <cell r="C505" t="str">
            <v>UND</v>
          </cell>
          <cell r="D505">
            <v>0</v>
          </cell>
          <cell r="E505">
            <v>10000</v>
          </cell>
          <cell r="F505">
            <v>1600</v>
          </cell>
          <cell r="G505">
            <v>11600</v>
          </cell>
        </row>
        <row r="506">
          <cell r="A506" t="str">
            <v>050378</v>
          </cell>
          <cell r="B506" t="str">
            <v>HORIZONTAL SUPERIOR</v>
          </cell>
          <cell r="C506" t="str">
            <v>UND</v>
          </cell>
          <cell r="D506">
            <v>0</v>
          </cell>
          <cell r="E506">
            <v>10000</v>
          </cell>
          <cell r="F506">
            <v>1600</v>
          </cell>
          <cell r="G506">
            <v>11600</v>
          </cell>
        </row>
        <row r="507">
          <cell r="A507" t="str">
            <v>050379</v>
          </cell>
          <cell r="B507" t="str">
            <v>ENGANCHE 8025</v>
          </cell>
          <cell r="C507" t="str">
            <v>UND</v>
          </cell>
          <cell r="D507">
            <v>0</v>
          </cell>
          <cell r="E507">
            <v>10000</v>
          </cell>
          <cell r="F507">
            <v>1600</v>
          </cell>
          <cell r="G507">
            <v>11600</v>
          </cell>
        </row>
        <row r="508">
          <cell r="A508" t="str">
            <v>050380</v>
          </cell>
          <cell r="B508" t="str">
            <v>TRASLAPE 8025</v>
          </cell>
          <cell r="C508" t="str">
            <v>UND</v>
          </cell>
          <cell r="D508">
            <v>0</v>
          </cell>
          <cell r="E508">
            <v>10000</v>
          </cell>
          <cell r="F508">
            <v>1600</v>
          </cell>
          <cell r="G508">
            <v>11600</v>
          </cell>
        </row>
        <row r="509">
          <cell r="A509" t="str">
            <v>050381</v>
          </cell>
          <cell r="B509" t="str">
            <v>EMPAQUE 8025 PARA 4MM</v>
          </cell>
          <cell r="C509" t="str">
            <v>ML</v>
          </cell>
          <cell r="D509">
            <v>0</v>
          </cell>
          <cell r="E509">
            <v>12000</v>
          </cell>
          <cell r="F509">
            <v>1920</v>
          </cell>
          <cell r="G509">
            <v>13920</v>
          </cell>
        </row>
        <row r="510">
          <cell r="A510" t="str">
            <v>050382</v>
          </cell>
          <cell r="B510" t="str">
            <v>TORNILLO DRYWAL AVELLANADO DE 1 1/2" x 8MM</v>
          </cell>
          <cell r="C510" t="str">
            <v>UND</v>
          </cell>
          <cell r="D510">
            <v>0</v>
          </cell>
          <cell r="E510">
            <v>15</v>
          </cell>
          <cell r="F510">
            <v>2.4</v>
          </cell>
          <cell r="G510">
            <v>17.399999999999999</v>
          </cell>
        </row>
        <row r="511">
          <cell r="A511" t="str">
            <v>050583</v>
          </cell>
          <cell r="B511" t="str">
            <v>ESPEJO BISELADO DE 4mm</v>
          </cell>
          <cell r="C511" t="str">
            <v>M2</v>
          </cell>
          <cell r="D511">
            <v>0</v>
          </cell>
          <cell r="E511">
            <v>65500</v>
          </cell>
          <cell r="F511">
            <v>10480</v>
          </cell>
          <cell r="G511">
            <v>75980</v>
          </cell>
        </row>
        <row r="512">
          <cell r="A512" t="str">
            <v>070101</v>
          </cell>
          <cell r="B512" t="str">
            <v>ANDAMIO TUBULAR</v>
          </cell>
          <cell r="C512" t="str">
            <v>SM</v>
          </cell>
          <cell r="D512">
            <v>0</v>
          </cell>
          <cell r="E512">
            <v>3500</v>
          </cell>
          <cell r="F512">
            <v>560</v>
          </cell>
          <cell r="G512">
            <v>4060</v>
          </cell>
        </row>
        <row r="513">
          <cell r="A513" t="str">
            <v>070102</v>
          </cell>
          <cell r="B513" t="str">
            <v>BOMBA PARA CONCRETO</v>
          </cell>
          <cell r="C513" t="str">
            <v>M3</v>
          </cell>
          <cell r="D513">
            <v>0</v>
          </cell>
          <cell r="E513">
            <v>8500</v>
          </cell>
          <cell r="F513">
            <v>1360</v>
          </cell>
          <cell r="G513">
            <v>9860</v>
          </cell>
        </row>
        <row r="514">
          <cell r="A514" t="str">
            <v>070103</v>
          </cell>
          <cell r="B514" t="str">
            <v>BULLDOZER     D-6</v>
          </cell>
          <cell r="C514" t="str">
            <v>HR</v>
          </cell>
          <cell r="D514">
            <v>0</v>
          </cell>
          <cell r="E514">
            <v>12500</v>
          </cell>
          <cell r="F514">
            <v>2000</v>
          </cell>
          <cell r="G514">
            <v>14500</v>
          </cell>
        </row>
        <row r="515">
          <cell r="A515" t="str">
            <v>070104</v>
          </cell>
          <cell r="B515" t="str">
            <v>CARGADOR FRONTAL,20 M3</v>
          </cell>
          <cell r="C515" t="str">
            <v>DD</v>
          </cell>
          <cell r="D515">
            <v>0</v>
          </cell>
          <cell r="E515">
            <v>88000</v>
          </cell>
          <cell r="F515">
            <v>14080</v>
          </cell>
          <cell r="G515">
            <v>102080</v>
          </cell>
        </row>
        <row r="516">
          <cell r="A516" t="str">
            <v>070105</v>
          </cell>
          <cell r="B516" t="str">
            <v>CILINDRO GALION</v>
          </cell>
          <cell r="C516" t="str">
            <v>HH</v>
          </cell>
          <cell r="D516">
            <v>0</v>
          </cell>
          <cell r="E516">
            <v>750</v>
          </cell>
          <cell r="F516">
            <v>120</v>
          </cell>
          <cell r="G516">
            <v>870</v>
          </cell>
        </row>
        <row r="517">
          <cell r="A517" t="str">
            <v>070107</v>
          </cell>
          <cell r="B517" t="str">
            <v>COMPRESOR        2    MARTILLOS</v>
          </cell>
          <cell r="C517" t="str">
            <v>HR</v>
          </cell>
          <cell r="D517">
            <v>0</v>
          </cell>
          <cell r="E517">
            <v>17250</v>
          </cell>
          <cell r="F517">
            <v>2760</v>
          </cell>
          <cell r="G517">
            <v>20010</v>
          </cell>
        </row>
        <row r="518">
          <cell r="A518" t="str">
            <v>070108</v>
          </cell>
          <cell r="B518" t="str">
            <v>CONTENEDOR BODEGA 20</v>
          </cell>
          <cell r="C518" t="str">
            <v>MS</v>
          </cell>
          <cell r="D518">
            <v>0</v>
          </cell>
          <cell r="E518">
            <v>1006500</v>
          </cell>
          <cell r="F518">
            <v>161040</v>
          </cell>
          <cell r="G518">
            <v>1167540</v>
          </cell>
        </row>
        <row r="519">
          <cell r="A519" t="str">
            <v>070109</v>
          </cell>
          <cell r="B519" t="str">
            <v>FORMALETA ENTREPISO  M2</v>
          </cell>
          <cell r="C519" t="str">
            <v>MS</v>
          </cell>
          <cell r="D519">
            <v>0</v>
          </cell>
          <cell r="E519">
            <v>1800</v>
          </cell>
          <cell r="F519">
            <v>288</v>
          </cell>
          <cell r="G519">
            <v>2088</v>
          </cell>
        </row>
        <row r="520">
          <cell r="A520" t="str">
            <v>070110</v>
          </cell>
          <cell r="B520" t="str">
            <v>MEZCLADORA  CONCRETO   1  BT</v>
          </cell>
          <cell r="C520" t="str">
            <v>DD</v>
          </cell>
          <cell r="D520">
            <v>0</v>
          </cell>
          <cell r="E520">
            <v>17250</v>
          </cell>
          <cell r="F520">
            <v>2760</v>
          </cell>
          <cell r="G520">
            <v>20010</v>
          </cell>
        </row>
        <row r="521">
          <cell r="A521" t="str">
            <v>070111</v>
          </cell>
          <cell r="B521" t="str">
            <v>MONTACARGA  5 TN</v>
          </cell>
          <cell r="C521" t="str">
            <v>HR</v>
          </cell>
          <cell r="D521">
            <v>0</v>
          </cell>
          <cell r="E521">
            <v>64000</v>
          </cell>
          <cell r="F521">
            <v>10240</v>
          </cell>
          <cell r="G521">
            <v>74240</v>
          </cell>
        </row>
        <row r="522">
          <cell r="A522" t="str">
            <v>070112</v>
          </cell>
          <cell r="B522" t="str">
            <v>MONTACARGA 3.5 TN</v>
          </cell>
          <cell r="C522" t="str">
            <v>HR</v>
          </cell>
          <cell r="D522">
            <v>0</v>
          </cell>
          <cell r="E522">
            <v>60000</v>
          </cell>
          <cell r="F522">
            <v>9600</v>
          </cell>
          <cell r="G522">
            <v>69600</v>
          </cell>
        </row>
        <row r="523">
          <cell r="A523" t="str">
            <v>070113</v>
          </cell>
          <cell r="B523" t="str">
            <v>MOTONIVELADORA  CAT  12-F</v>
          </cell>
          <cell r="C523" t="str">
            <v>HRS</v>
          </cell>
          <cell r="D523">
            <v>0</v>
          </cell>
          <cell r="E523">
            <v>104000</v>
          </cell>
          <cell r="F523">
            <v>16640</v>
          </cell>
          <cell r="G523">
            <v>120640</v>
          </cell>
        </row>
        <row r="524">
          <cell r="A524" t="str">
            <v>070114</v>
          </cell>
          <cell r="B524" t="str">
            <v>RETROEXCAVADORA J.D. 510</v>
          </cell>
          <cell r="C524" t="str">
            <v>HR</v>
          </cell>
          <cell r="D524">
            <v>0</v>
          </cell>
          <cell r="E524">
            <v>12000</v>
          </cell>
          <cell r="F524">
            <v>1920</v>
          </cell>
          <cell r="G524">
            <v>13920</v>
          </cell>
        </row>
        <row r="525">
          <cell r="A525" t="str">
            <v>070115</v>
          </cell>
          <cell r="B525" t="str">
            <v>SHELTER OFICINA   40</v>
          </cell>
          <cell r="C525" t="str">
            <v>MS</v>
          </cell>
          <cell r="D525">
            <v>0</v>
          </cell>
          <cell r="E525">
            <v>5902380</v>
          </cell>
          <cell r="F525">
            <v>944380.8</v>
          </cell>
          <cell r="G525">
            <v>6846760.7999999998</v>
          </cell>
        </row>
        <row r="526">
          <cell r="A526" t="str">
            <v>070116</v>
          </cell>
          <cell r="B526" t="str">
            <v>TANQUE AGUA  FORD 600</v>
          </cell>
          <cell r="C526" t="str">
            <v>HH</v>
          </cell>
          <cell r="D526">
            <v>0</v>
          </cell>
          <cell r="E526">
            <v>265000</v>
          </cell>
          <cell r="F526">
            <v>42400</v>
          </cell>
          <cell r="G526">
            <v>307400</v>
          </cell>
        </row>
        <row r="527">
          <cell r="A527" t="str">
            <v>070117</v>
          </cell>
          <cell r="B527" t="str">
            <v>TRANSPORTE CONTENEDOR 20</v>
          </cell>
          <cell r="C527" t="str">
            <v>UN</v>
          </cell>
          <cell r="D527">
            <v>0</v>
          </cell>
          <cell r="E527">
            <v>240000</v>
          </cell>
          <cell r="F527">
            <v>38400</v>
          </cell>
          <cell r="G527">
            <v>278400</v>
          </cell>
        </row>
        <row r="528">
          <cell r="A528" t="str">
            <v>070118</v>
          </cell>
          <cell r="B528" t="str">
            <v>VIBRADOR</v>
          </cell>
          <cell r="C528" t="str">
            <v>DD</v>
          </cell>
          <cell r="D528">
            <v>0</v>
          </cell>
          <cell r="E528">
            <v>2250</v>
          </cell>
          <cell r="F528">
            <v>360</v>
          </cell>
          <cell r="G528">
            <v>2610</v>
          </cell>
        </row>
        <row r="529">
          <cell r="A529" t="str">
            <v>070119</v>
          </cell>
          <cell r="B529" t="str">
            <v>VIBROCOMPACT. A GASOLINA</v>
          </cell>
          <cell r="C529" t="str">
            <v>DD</v>
          </cell>
          <cell r="D529">
            <v>0</v>
          </cell>
          <cell r="E529">
            <v>89900</v>
          </cell>
          <cell r="F529">
            <v>14384</v>
          </cell>
          <cell r="G529">
            <v>104284</v>
          </cell>
        </row>
        <row r="530">
          <cell r="A530" t="str">
            <v>070120</v>
          </cell>
          <cell r="B530" t="str">
            <v>VIBROCOMPACTADOR ELECTRICO</v>
          </cell>
          <cell r="C530" t="str">
            <v>DD</v>
          </cell>
          <cell r="D530">
            <v>0</v>
          </cell>
          <cell r="E530">
            <v>60000</v>
          </cell>
          <cell r="F530">
            <v>9600</v>
          </cell>
          <cell r="G530">
            <v>69600</v>
          </cell>
        </row>
        <row r="531">
          <cell r="A531" t="str">
            <v>070121</v>
          </cell>
          <cell r="B531" t="str">
            <v>VOLQUETA  6 M3</v>
          </cell>
          <cell r="C531" t="str">
            <v>Viaje</v>
          </cell>
          <cell r="D531">
            <v>0</v>
          </cell>
          <cell r="E531">
            <v>72000</v>
          </cell>
          <cell r="F531">
            <v>11520</v>
          </cell>
          <cell r="G531">
            <v>83520</v>
          </cell>
        </row>
        <row r="532">
          <cell r="A532" t="str">
            <v>070122</v>
          </cell>
          <cell r="B532" t="str">
            <v>PARAL METALICO</v>
          </cell>
          <cell r="C532" t="str">
            <v>SM</v>
          </cell>
          <cell r="D532">
            <v>0</v>
          </cell>
          <cell r="E532">
            <v>2070</v>
          </cell>
          <cell r="F532">
            <v>331.2</v>
          </cell>
          <cell r="G532">
            <v>2401.1999999999998</v>
          </cell>
        </row>
        <row r="533">
          <cell r="A533" t="str">
            <v>070123</v>
          </cell>
          <cell r="B533" t="str">
            <v>HERRAMIENTA MENOR</v>
          </cell>
          <cell r="C533" t="str">
            <v>SM</v>
          </cell>
          <cell r="D533">
            <v>0</v>
          </cell>
          <cell r="E533">
            <v>1400</v>
          </cell>
          <cell r="F533">
            <v>224</v>
          </cell>
          <cell r="G533">
            <v>1624</v>
          </cell>
        </row>
        <row r="534">
          <cell r="A534" t="str">
            <v>080102</v>
          </cell>
          <cell r="B534" t="str">
            <v>HORA  CUADRILLA  AA        ALBAÑIL.</v>
          </cell>
          <cell r="C534" t="str">
            <v>HH</v>
          </cell>
          <cell r="D534">
            <v>0</v>
          </cell>
          <cell r="E534">
            <v>11333.355300000003</v>
          </cell>
          <cell r="F534">
            <v>1813.3368480000006</v>
          </cell>
          <cell r="G534">
            <v>13146.692148000004</v>
          </cell>
        </row>
        <row r="535">
          <cell r="A535" t="str">
            <v>080103</v>
          </cell>
          <cell r="B535" t="str">
            <v>HORA  CUADRILLA  BB   (PLOM. Y ELECT)</v>
          </cell>
          <cell r="C535" t="str">
            <v>HH</v>
          </cell>
          <cell r="D535">
            <v>0</v>
          </cell>
          <cell r="E535">
            <v>12466.690830000003</v>
          </cell>
          <cell r="F535">
            <v>1994.6705328000005</v>
          </cell>
          <cell r="G535">
            <v>14461.361362800004</v>
          </cell>
        </row>
        <row r="536">
          <cell r="A536" t="str">
            <v>080104</v>
          </cell>
          <cell r="B536" t="str">
            <v>HORA  CUADRILLA  CC    PINTURA</v>
          </cell>
          <cell r="C536" t="str">
            <v>HH</v>
          </cell>
          <cell r="D536">
            <v>0</v>
          </cell>
          <cell r="E536">
            <v>13600.026360000003</v>
          </cell>
          <cell r="F536">
            <v>2176.0042176000006</v>
          </cell>
          <cell r="G536">
            <v>15776.030577600004</v>
          </cell>
        </row>
        <row r="537">
          <cell r="A537" t="str">
            <v>080105</v>
          </cell>
          <cell r="B537" t="str">
            <v>HORA  CUADRILLA  DD      CARPINT.</v>
          </cell>
          <cell r="C537" t="str">
            <v>HH</v>
          </cell>
          <cell r="D537">
            <v>0</v>
          </cell>
          <cell r="E537">
            <v>14733.361890000004</v>
          </cell>
          <cell r="F537">
            <v>2357.3379024000005</v>
          </cell>
          <cell r="G537">
            <v>17090.699792400002</v>
          </cell>
        </row>
        <row r="538">
          <cell r="A538" t="str">
            <v>080106</v>
          </cell>
          <cell r="B538" t="str">
            <v>HORA OFICIAL ALBAÑILERIA           AA</v>
          </cell>
          <cell r="C538" t="str">
            <v>HH</v>
          </cell>
          <cell r="D538">
            <v>0</v>
          </cell>
          <cell r="E538">
            <v>6444.659316666668</v>
          </cell>
          <cell r="F538">
            <v>1031.145490666667</v>
          </cell>
          <cell r="G538">
            <v>7475.8048073333348</v>
          </cell>
        </row>
        <row r="539">
          <cell r="A539" t="str">
            <v>080107</v>
          </cell>
          <cell r="B539" t="str">
            <v>HORA  OFICIAL  PLOM. Y ELECT.     BB</v>
          </cell>
          <cell r="C539" t="str">
            <v>HH</v>
          </cell>
          <cell r="D539">
            <v>0</v>
          </cell>
          <cell r="E539">
            <v>7089.1252483333346</v>
          </cell>
          <cell r="F539">
            <v>1134.2600397333335</v>
          </cell>
          <cell r="G539">
            <v>8223.3852880666673</v>
          </cell>
        </row>
        <row r="540">
          <cell r="A540" t="str">
            <v>080110</v>
          </cell>
          <cell r="B540" t="str">
            <v>HORA  AYUDANTE  ALBAÑIL                   AA</v>
          </cell>
          <cell r="C540" t="str">
            <v>HH</v>
          </cell>
          <cell r="D540">
            <v>0</v>
          </cell>
          <cell r="E540">
            <v>4888.6959833333349</v>
          </cell>
          <cell r="F540">
            <v>782.1913573333336</v>
          </cell>
          <cell r="G540">
            <v>5670.887340666668</v>
          </cell>
        </row>
        <row r="541">
          <cell r="A541" t="str">
            <v>080111</v>
          </cell>
          <cell r="B541" t="str">
            <v>HORA  AYUDANTE  PLOM. Y ELECT.     BB</v>
          </cell>
          <cell r="C541" t="str">
            <v>HH</v>
          </cell>
          <cell r="D541">
            <v>0</v>
          </cell>
          <cell r="E541">
            <v>5377.5655816666685</v>
          </cell>
          <cell r="F541">
            <v>860.41049306666696</v>
          </cell>
          <cell r="G541">
            <v>6237.9760747333357</v>
          </cell>
        </row>
        <row r="542">
          <cell r="A542" t="str">
            <v>080112</v>
          </cell>
          <cell r="B542" t="str">
            <v>HORA  AYUDANTE  PINTURA                  CC</v>
          </cell>
          <cell r="C542" t="str">
            <v>HH</v>
          </cell>
          <cell r="D542">
            <v>0</v>
          </cell>
          <cell r="E542">
            <v>5866.4351800000022</v>
          </cell>
          <cell r="F542">
            <v>938.62962880000032</v>
          </cell>
          <cell r="G542">
            <v>6805.0648088000025</v>
          </cell>
        </row>
        <row r="543">
          <cell r="A543" t="str">
            <v>080127</v>
          </cell>
          <cell r="B543" t="str">
            <v>TUBO SANITARIO  10"  PAVCO  PVC</v>
          </cell>
          <cell r="C543" t="str">
            <v>UND</v>
          </cell>
          <cell r="D543">
            <v>0</v>
          </cell>
          <cell r="E543">
            <v>890000</v>
          </cell>
          <cell r="F543">
            <v>142400</v>
          </cell>
          <cell r="G543">
            <v>1032400</v>
          </cell>
        </row>
        <row r="544">
          <cell r="A544" t="str">
            <v>080128</v>
          </cell>
          <cell r="B544" t="str">
            <v>HORA  CUADRILLA  EE HORNAMENTACION</v>
          </cell>
          <cell r="C544" t="str">
            <v>HH</v>
          </cell>
          <cell r="D544">
            <v>0</v>
          </cell>
          <cell r="E544">
            <v>11890</v>
          </cell>
          <cell r="F544">
            <v>1902.4</v>
          </cell>
          <cell r="G544">
            <v>13792.4</v>
          </cell>
        </row>
        <row r="545">
          <cell r="A545" t="str">
            <v>080128</v>
          </cell>
          <cell r="B545" t="str">
            <v>HORA  CUADRILLA  EE HORNAMENTACION</v>
          </cell>
          <cell r="C545" t="str">
            <v>HH</v>
          </cell>
          <cell r="D545">
            <v>0</v>
          </cell>
          <cell r="E545">
            <v>11890</v>
          </cell>
          <cell r="F545">
            <v>1902.4</v>
          </cell>
          <cell r="G545">
            <v>13792.4</v>
          </cell>
        </row>
        <row r="546">
          <cell r="A546" t="str">
            <v>0802102</v>
          </cell>
          <cell r="B546" t="str">
            <v>TUBO SANITARIO  10"  PAVCO  PVC</v>
          </cell>
          <cell r="C546" t="str">
            <v>UND</v>
          </cell>
          <cell r="D546">
            <v>0</v>
          </cell>
          <cell r="E546">
            <v>890000</v>
          </cell>
          <cell r="F546">
            <v>142400</v>
          </cell>
          <cell r="G546">
            <v>1032400</v>
          </cell>
        </row>
        <row r="547">
          <cell r="A547" t="str">
            <v>010121A</v>
          </cell>
          <cell r="B547" t="str">
            <v>ANGULO 1 1/2"x1/8"</v>
          </cell>
          <cell r="C547" t="str">
            <v>UND</v>
          </cell>
          <cell r="D547">
            <v>0</v>
          </cell>
          <cell r="E547">
            <v>28090</v>
          </cell>
          <cell r="F547">
            <v>4494.4000000000005</v>
          </cell>
          <cell r="G547">
            <v>32584.400000000001</v>
          </cell>
        </row>
        <row r="548">
          <cell r="A548" t="str">
            <v>010134a</v>
          </cell>
          <cell r="B548" t="str">
            <v>BASE  ASFALTICA   B 1350</v>
          </cell>
          <cell r="C548" t="str">
            <v>M3</v>
          </cell>
          <cell r="D548">
            <v>0</v>
          </cell>
          <cell r="E548">
            <v>313977.73913461645</v>
          </cell>
          <cell r="F548">
            <v>50236.438261538635</v>
          </cell>
          <cell r="G548">
            <v>364214.17739615508</v>
          </cell>
        </row>
        <row r="549">
          <cell r="A549" t="str">
            <v>010135a</v>
          </cell>
          <cell r="B549" t="str">
            <v>BASE  B 200</v>
          </cell>
          <cell r="C549" t="str">
            <v>M3</v>
          </cell>
          <cell r="D549">
            <v>0</v>
          </cell>
          <cell r="E549">
            <v>293999.01516017644</v>
          </cell>
          <cell r="F549">
            <v>47039.842425628231</v>
          </cell>
          <cell r="G549">
            <v>341038.85758580465</v>
          </cell>
        </row>
        <row r="550">
          <cell r="A550" t="str">
            <v>010135b</v>
          </cell>
          <cell r="B550" t="str">
            <v>BASE  B 200</v>
          </cell>
          <cell r="C550" t="str">
            <v>M3</v>
          </cell>
          <cell r="D550">
            <v>0</v>
          </cell>
          <cell r="E550">
            <v>313977.73913461645</v>
          </cell>
          <cell r="F550">
            <v>50236.438261538635</v>
          </cell>
          <cell r="G550">
            <v>364214.17739615508</v>
          </cell>
        </row>
        <row r="551">
          <cell r="A551" t="str">
            <v>010138a</v>
          </cell>
          <cell r="B551" t="str">
            <v>BASE B 600</v>
          </cell>
          <cell r="C551" t="str">
            <v>M3</v>
          </cell>
          <cell r="D551">
            <v>0</v>
          </cell>
          <cell r="E551">
            <v>293999.01516017644</v>
          </cell>
          <cell r="F551">
            <v>47039.842425628231</v>
          </cell>
          <cell r="G551">
            <v>341038.85758580465</v>
          </cell>
        </row>
        <row r="552">
          <cell r="A552" t="str">
            <v>010158a</v>
          </cell>
          <cell r="B552" t="str">
            <v>CANAL GALVANIZ. DESARRO. 1,5</v>
          </cell>
          <cell r="C552" t="str">
            <v>ML</v>
          </cell>
          <cell r="D552">
            <v>0</v>
          </cell>
          <cell r="E552">
            <v>45300</v>
          </cell>
          <cell r="F552">
            <v>7248</v>
          </cell>
          <cell r="G552">
            <v>52548</v>
          </cell>
        </row>
        <row r="553">
          <cell r="A553" t="str">
            <v>010176a</v>
          </cell>
          <cell r="B553" t="str">
            <v>BOQUILLA</v>
          </cell>
          <cell r="C553" t="str">
            <v>KG</v>
          </cell>
          <cell r="D553">
            <v>0</v>
          </cell>
          <cell r="E553">
            <v>726.4</v>
          </cell>
          <cell r="F553">
            <v>116.224</v>
          </cell>
          <cell r="G553">
            <v>842.62400000000002</v>
          </cell>
        </row>
        <row r="554">
          <cell r="A554" t="str">
            <v>010188a</v>
          </cell>
          <cell r="B554" t="str">
            <v>CERAMICA IMPORTADA</v>
          </cell>
          <cell r="C554" t="str">
            <v>M2</v>
          </cell>
          <cell r="D554">
            <v>0</v>
          </cell>
          <cell r="E554">
            <v>25500</v>
          </cell>
          <cell r="F554">
            <v>4080</v>
          </cell>
          <cell r="G554">
            <v>29580</v>
          </cell>
        </row>
        <row r="555">
          <cell r="A555" t="str">
            <v>010274A</v>
          </cell>
          <cell r="B555" t="str">
            <v>GUAYA EN ACERO GALVANIZADO DE 1/2" Y ACCESORIOS (PERROS ETC)</v>
          </cell>
          <cell r="C555" t="str">
            <v>ML</v>
          </cell>
          <cell r="D555">
            <v>0</v>
          </cell>
          <cell r="E555">
            <v>12200</v>
          </cell>
          <cell r="F555">
            <v>1952</v>
          </cell>
          <cell r="G555">
            <v>14152</v>
          </cell>
        </row>
        <row r="556">
          <cell r="A556" t="str">
            <v>010294a</v>
          </cell>
          <cell r="B556" t="str">
            <v>JUNTA DE  DILATACION EN ASFALTO</v>
          </cell>
          <cell r="C556" t="str">
            <v>M3</v>
          </cell>
          <cell r="D556">
            <v>0</v>
          </cell>
          <cell r="E556">
            <v>745</v>
          </cell>
          <cell r="F556">
            <v>119.2</v>
          </cell>
          <cell r="G556">
            <v>864.2</v>
          </cell>
        </row>
        <row r="557">
          <cell r="A557" t="str">
            <v>010335a</v>
          </cell>
          <cell r="B557" t="str">
            <v>MARMOL TRAVERTINO ROMANO CLASICO</v>
          </cell>
          <cell r="C557" t="str">
            <v>M2</v>
          </cell>
          <cell r="D557">
            <v>0</v>
          </cell>
          <cell r="E557">
            <v>116870</v>
          </cell>
          <cell r="F557">
            <v>18699.2</v>
          </cell>
          <cell r="G557">
            <v>135569.20000000001</v>
          </cell>
        </row>
        <row r="558">
          <cell r="A558" t="str">
            <v>010343a</v>
          </cell>
          <cell r="B558" t="str">
            <v>REPELLO MORTERO 1:3  MURO (M2 DOS CARAS)</v>
          </cell>
          <cell r="C558" t="str">
            <v>M2</v>
          </cell>
          <cell r="D558">
            <v>0</v>
          </cell>
          <cell r="E558">
            <v>11397</v>
          </cell>
          <cell r="F558">
            <v>1823.52</v>
          </cell>
          <cell r="G558">
            <v>13220.52</v>
          </cell>
        </row>
        <row r="559">
          <cell r="A559" t="str">
            <v>010356a</v>
          </cell>
          <cell r="B559" t="str">
            <v>PORCELANATO 0,5x0,5 TRAF. PESADO</v>
          </cell>
          <cell r="C559" t="str">
            <v>M2</v>
          </cell>
          <cell r="D559">
            <v>0</v>
          </cell>
          <cell r="E559">
            <v>35400</v>
          </cell>
          <cell r="F559">
            <v>5664</v>
          </cell>
          <cell r="G559">
            <v>41064</v>
          </cell>
        </row>
        <row r="560">
          <cell r="A560" t="str">
            <v>010362a</v>
          </cell>
          <cell r="B560" t="str">
            <v>GUAYA EN ACERO GALVANIZADO DE 1/2"</v>
          </cell>
          <cell r="C560" t="str">
            <v>ML</v>
          </cell>
          <cell r="D560">
            <v>0</v>
          </cell>
          <cell r="E560">
            <v>1450</v>
          </cell>
          <cell r="F560">
            <v>232</v>
          </cell>
          <cell r="G560">
            <v>1682</v>
          </cell>
        </row>
        <row r="561">
          <cell r="A561" t="str">
            <v>010416a</v>
          </cell>
          <cell r="B561" t="str">
            <v>RODADURA  ASFALTICA  B- 1350</v>
          </cell>
          <cell r="C561" t="str">
            <v>M3</v>
          </cell>
          <cell r="D561">
            <v>0</v>
          </cell>
          <cell r="E561">
            <v>29050</v>
          </cell>
          <cell r="F561">
            <v>4648</v>
          </cell>
          <cell r="G561">
            <v>33698</v>
          </cell>
        </row>
        <row r="562">
          <cell r="A562" t="str">
            <v>010437a</v>
          </cell>
          <cell r="B562" t="str">
            <v>GUAYA EN ACERO GALVANIZADO DE 1/2"</v>
          </cell>
          <cell r="C562" t="str">
            <v>ML</v>
          </cell>
          <cell r="D562">
            <v>0</v>
          </cell>
          <cell r="E562">
            <v>1450</v>
          </cell>
          <cell r="F562">
            <v>232</v>
          </cell>
          <cell r="G562">
            <v>1682</v>
          </cell>
        </row>
        <row r="563">
          <cell r="A563" t="str">
            <v>020192a</v>
          </cell>
          <cell r="B563" t="str">
            <v>CODO SANITARIO CxE 1.1/4"x45 PAVCO PVC</v>
          </cell>
          <cell r="C563" t="str">
            <v>UND</v>
          </cell>
          <cell r="D563">
            <v>0</v>
          </cell>
          <cell r="E563">
            <v>1210</v>
          </cell>
          <cell r="F563">
            <v>193.6</v>
          </cell>
          <cell r="G563">
            <v>1403.6</v>
          </cell>
        </row>
        <row r="564">
          <cell r="A564" t="str">
            <v>020194a</v>
          </cell>
          <cell r="B564" t="str">
            <v>CODO SANITARIO CxE 1.1/4"x45 PAVCO PVC</v>
          </cell>
          <cell r="C564" t="str">
            <v>UND</v>
          </cell>
          <cell r="D564">
            <v>0</v>
          </cell>
          <cell r="E564">
            <v>1210</v>
          </cell>
          <cell r="F564">
            <v>193.6</v>
          </cell>
          <cell r="G564">
            <v>1403.6</v>
          </cell>
        </row>
        <row r="565">
          <cell r="A565" t="str">
            <v>020521A</v>
          </cell>
          <cell r="B565" t="str">
            <v>TUBO VENTILACION  3"  PAVCO  PVC</v>
          </cell>
          <cell r="C565" t="str">
            <v>UND</v>
          </cell>
          <cell r="D565">
            <v>0</v>
          </cell>
          <cell r="E565">
            <v>20750</v>
          </cell>
          <cell r="F565">
            <v>3320</v>
          </cell>
          <cell r="G565">
            <v>24070</v>
          </cell>
        </row>
        <row r="566">
          <cell r="A566" t="str">
            <v>020584a</v>
          </cell>
          <cell r="B566" t="str">
            <v>MARCO  SUMIDERO  100x50x14</v>
          </cell>
          <cell r="C566" t="str">
            <v>UND</v>
          </cell>
          <cell r="D566">
            <v>0</v>
          </cell>
          <cell r="E566">
            <v>66212</v>
          </cell>
          <cell r="F566">
            <v>10593.92</v>
          </cell>
          <cell r="G566">
            <v>76805.919999999998</v>
          </cell>
        </row>
        <row r="567">
          <cell r="A567" t="str">
            <v>030105a</v>
          </cell>
          <cell r="B567" t="str">
            <v>TUBO SANITARIO  10"  PAVCO  PVC</v>
          </cell>
          <cell r="C567" t="str">
            <v>UND</v>
          </cell>
          <cell r="D567">
            <v>0</v>
          </cell>
          <cell r="E567">
            <v>890000</v>
          </cell>
          <cell r="F567">
            <v>142400</v>
          </cell>
          <cell r="G567">
            <v>1032400</v>
          </cell>
        </row>
        <row r="568">
          <cell r="A568" t="str">
            <v>030148a</v>
          </cell>
          <cell r="B568" t="str">
            <v>TUBO SANITARIO  10"  PAVCO  PVC</v>
          </cell>
          <cell r="C568" t="str">
            <v>UND</v>
          </cell>
          <cell r="D568">
            <v>0</v>
          </cell>
          <cell r="E568">
            <v>890000</v>
          </cell>
          <cell r="F568">
            <v>142400</v>
          </cell>
          <cell r="G568">
            <v>1032400</v>
          </cell>
        </row>
        <row r="569">
          <cell r="A569" t="str">
            <v>030149a</v>
          </cell>
          <cell r="B569" t="str">
            <v>TUBO SANITARIO  10"  PAVCO  PVC</v>
          </cell>
          <cell r="C569" t="str">
            <v>UND</v>
          </cell>
          <cell r="D569">
            <v>0</v>
          </cell>
          <cell r="E569">
            <v>890000</v>
          </cell>
          <cell r="F569">
            <v>142400</v>
          </cell>
          <cell r="G569">
            <v>1032400</v>
          </cell>
        </row>
        <row r="570">
          <cell r="A570" t="str">
            <v>030171a</v>
          </cell>
          <cell r="B570" t="str">
            <v>TUBO SANITARIO  10"  PAVCO  PVC</v>
          </cell>
          <cell r="C570" t="str">
            <v>UND</v>
          </cell>
          <cell r="D570">
            <v>0</v>
          </cell>
          <cell r="E570">
            <v>890000</v>
          </cell>
          <cell r="F570">
            <v>142400</v>
          </cell>
          <cell r="G570">
            <v>1032400</v>
          </cell>
        </row>
        <row r="571">
          <cell r="A571" t="str">
            <v>030215a</v>
          </cell>
          <cell r="B571" t="str">
            <v>TUBO SANITARIO  10"  PAVCO  PVC</v>
          </cell>
          <cell r="C571" t="str">
            <v>UND</v>
          </cell>
          <cell r="D571">
            <v>0</v>
          </cell>
          <cell r="E571">
            <v>890000</v>
          </cell>
          <cell r="F571">
            <v>142400</v>
          </cell>
          <cell r="G571">
            <v>1032400</v>
          </cell>
        </row>
        <row r="572">
          <cell r="A572" t="str">
            <v>040126a</v>
          </cell>
          <cell r="B572" t="str">
            <v>ESMALTE SINTETICO  COLORES VARIOS</v>
          </cell>
          <cell r="C572" t="str">
            <v>GL</v>
          </cell>
          <cell r="D572">
            <v>0</v>
          </cell>
          <cell r="E572">
            <v>52828</v>
          </cell>
          <cell r="F572">
            <v>8452.48</v>
          </cell>
          <cell r="G572">
            <v>61280.479999999996</v>
          </cell>
        </row>
        <row r="573">
          <cell r="A573" t="str">
            <v>050167a</v>
          </cell>
          <cell r="B573" t="str">
            <v>TUBO SANITARIO  10"  PAVCO  PVC</v>
          </cell>
          <cell r="C573" t="str">
            <v>UND</v>
          </cell>
          <cell r="D573">
            <v>0</v>
          </cell>
          <cell r="E573">
            <v>890000</v>
          </cell>
          <cell r="F573">
            <v>142400</v>
          </cell>
          <cell r="G573">
            <v>1032400</v>
          </cell>
        </row>
        <row r="574">
          <cell r="A574" t="str">
            <v>050198a</v>
          </cell>
          <cell r="B574" t="str">
            <v xml:space="preserve">PLATINA  HIERRO 1/2" x 1/8" </v>
          </cell>
          <cell r="C574" t="str">
            <v>ML</v>
          </cell>
          <cell r="D574">
            <v>0</v>
          </cell>
          <cell r="E574">
            <v>2000</v>
          </cell>
          <cell r="F574">
            <v>320</v>
          </cell>
          <cell r="G574">
            <v>2320</v>
          </cell>
        </row>
        <row r="575">
          <cell r="A575" t="str">
            <v>050216a</v>
          </cell>
          <cell r="B575" t="str">
            <v>TUBO SANITARIO  10"  PAVCO  PVC</v>
          </cell>
          <cell r="C575" t="str">
            <v>UND</v>
          </cell>
          <cell r="D575">
            <v>0</v>
          </cell>
          <cell r="E575">
            <v>890000</v>
          </cell>
          <cell r="F575">
            <v>142400</v>
          </cell>
          <cell r="G575">
            <v>1032400</v>
          </cell>
        </row>
        <row r="576">
          <cell r="A576" t="str">
            <v>050246a</v>
          </cell>
          <cell r="B576" t="str">
            <v>TUBO SANITARIO  10"  PAVCO  PVC</v>
          </cell>
          <cell r="C576" t="str">
            <v>UND</v>
          </cell>
          <cell r="D576">
            <v>0</v>
          </cell>
          <cell r="E576">
            <v>890000</v>
          </cell>
          <cell r="F576">
            <v>142400</v>
          </cell>
          <cell r="G576">
            <v>1032400</v>
          </cell>
        </row>
        <row r="577">
          <cell r="A577" t="str">
            <v>050343a</v>
          </cell>
          <cell r="B577" t="str">
            <v>TUBO SANITARIO  10"  PAVCO  PVC</v>
          </cell>
          <cell r="C577" t="str">
            <v>UND</v>
          </cell>
          <cell r="D577">
            <v>0</v>
          </cell>
          <cell r="E577">
            <v>890000</v>
          </cell>
          <cell r="F577">
            <v>142400</v>
          </cell>
          <cell r="G577">
            <v>1032400</v>
          </cell>
        </row>
        <row r="578">
          <cell r="A578" t="str">
            <v>050350a</v>
          </cell>
          <cell r="B578" t="str">
            <v>TUBO  MUEBLE  (CUADRA.)  CAL  18   1"</v>
          </cell>
          <cell r="C578" t="str">
            <v>ML</v>
          </cell>
          <cell r="D578">
            <v>0</v>
          </cell>
          <cell r="E578">
            <v>1645</v>
          </cell>
          <cell r="F578">
            <v>263.2</v>
          </cell>
          <cell r="G578">
            <v>1908.2</v>
          </cell>
        </row>
        <row r="579">
          <cell r="A579" t="str">
            <v>070121a</v>
          </cell>
          <cell r="B579" t="str">
            <v>TUBO SANITARIO  10"  PAVCO  PVC</v>
          </cell>
          <cell r="C579" t="str">
            <v>UND</v>
          </cell>
          <cell r="D579">
            <v>0</v>
          </cell>
          <cell r="E579">
            <v>890000</v>
          </cell>
          <cell r="F579">
            <v>142400</v>
          </cell>
          <cell r="G579">
            <v>1032400</v>
          </cell>
        </row>
        <row r="580">
          <cell r="A580" t="str">
            <v>070123a</v>
          </cell>
          <cell r="B580" t="str">
            <v>TUBO SANITARIO  10"  PAVCO  PVC</v>
          </cell>
          <cell r="C580" t="str">
            <v>UND</v>
          </cell>
          <cell r="D580">
            <v>0</v>
          </cell>
          <cell r="E580">
            <v>890000</v>
          </cell>
          <cell r="F580">
            <v>142400</v>
          </cell>
          <cell r="G580">
            <v>1032400</v>
          </cell>
        </row>
        <row r="581">
          <cell r="A581" t="str">
            <v>080102a</v>
          </cell>
          <cell r="B581" t="str">
            <v>TUBO SANITARIO  10"  PAVCO  PVC</v>
          </cell>
          <cell r="C581" t="str">
            <v>UND</v>
          </cell>
          <cell r="D581">
            <v>0</v>
          </cell>
          <cell r="E581">
            <v>890000</v>
          </cell>
          <cell r="F581">
            <v>142400</v>
          </cell>
          <cell r="G581">
            <v>1032400</v>
          </cell>
        </row>
        <row r="582">
          <cell r="A582" t="str">
            <v>080103a</v>
          </cell>
          <cell r="B582" t="str">
            <v>TUBO SANITARIO  10"  PAVCO  PVC</v>
          </cell>
          <cell r="C582" t="str">
            <v>UND</v>
          </cell>
          <cell r="D582">
            <v>0</v>
          </cell>
          <cell r="E582">
            <v>890000</v>
          </cell>
          <cell r="F582">
            <v>142400</v>
          </cell>
          <cell r="G582">
            <v>1032400</v>
          </cell>
        </row>
        <row r="583">
          <cell r="A583" t="str">
            <v>080104a</v>
          </cell>
          <cell r="B583" t="str">
            <v>TUBO SANITARIO  10"  PAVCO  PVC</v>
          </cell>
          <cell r="C583" t="str">
            <v>UND</v>
          </cell>
          <cell r="D583">
            <v>0</v>
          </cell>
          <cell r="E583">
            <v>890000</v>
          </cell>
          <cell r="F583">
            <v>142400</v>
          </cell>
          <cell r="G583">
            <v>1032400</v>
          </cell>
        </row>
        <row r="584">
          <cell r="A584" t="str">
            <v>080105a</v>
          </cell>
          <cell r="B584" t="str">
            <v>TUBO SANITARIO  10"  PAVCO  PVC</v>
          </cell>
          <cell r="C584" t="str">
            <v>UND</v>
          </cell>
          <cell r="D584">
            <v>0</v>
          </cell>
          <cell r="E584">
            <v>890000</v>
          </cell>
          <cell r="F584">
            <v>142400</v>
          </cell>
          <cell r="G584">
            <v>1032400</v>
          </cell>
        </row>
        <row r="585">
          <cell r="A585" t="str">
            <v>080110a</v>
          </cell>
          <cell r="B585" t="str">
            <v>TUBO SANITARIO  10"  PAVCO  PVC</v>
          </cell>
          <cell r="C585" t="str">
            <v>UND</v>
          </cell>
          <cell r="D585">
            <v>0</v>
          </cell>
          <cell r="E585">
            <v>890000</v>
          </cell>
          <cell r="F585">
            <v>142400</v>
          </cell>
          <cell r="G585">
            <v>1032400</v>
          </cell>
        </row>
        <row r="586">
          <cell r="A586" t="str">
            <v>080128a</v>
          </cell>
          <cell r="B586" t="str">
            <v>HORA  CUADRILLA  EE HORNAMENTACION</v>
          </cell>
          <cell r="C586" t="str">
            <v>HH</v>
          </cell>
          <cell r="D586">
            <v>0</v>
          </cell>
          <cell r="E586">
            <v>103048.84199999999</v>
          </cell>
          <cell r="F586">
            <v>0</v>
          </cell>
          <cell r="G586">
            <v>0</v>
          </cell>
        </row>
        <row r="587">
          <cell r="A587" t="str">
            <v>B0020001</v>
          </cell>
          <cell r="B587" t="str">
            <v>Acero A-36 para estructura metálica</v>
          </cell>
          <cell r="C587" t="str">
            <v>kg</v>
          </cell>
          <cell r="D587">
            <v>0</v>
          </cell>
          <cell r="E587">
            <v>2915</v>
          </cell>
        </row>
        <row r="588">
          <cell r="A588" t="str">
            <v>B0020004</v>
          </cell>
          <cell r="B588" t="str">
            <v>Acero A-37</v>
          </cell>
          <cell r="C588" t="str">
            <v>kg</v>
          </cell>
          <cell r="D588">
            <v>0</v>
          </cell>
          <cell r="E588">
            <v>2155</v>
          </cell>
        </row>
        <row r="589">
          <cell r="A589" t="str">
            <v>B0020002</v>
          </cell>
          <cell r="B589" t="str">
            <v>Acero A-40</v>
          </cell>
          <cell r="C589" t="str">
            <v>kg</v>
          </cell>
          <cell r="D589">
            <v>0</v>
          </cell>
          <cell r="E589">
            <v>2155</v>
          </cell>
        </row>
        <row r="590">
          <cell r="A590" t="str">
            <v>B0020003</v>
          </cell>
          <cell r="B590" t="str">
            <v>Acero PDR-60</v>
          </cell>
          <cell r="C590" t="str">
            <v>kg</v>
          </cell>
          <cell r="D590">
            <v>0</v>
          </cell>
          <cell r="E590">
            <v>2155</v>
          </cell>
        </row>
        <row r="591">
          <cell r="A591" t="str">
            <v>B002001</v>
          </cell>
          <cell r="B591" t="str">
            <v>Acero suministrado y figurado PDR 60</v>
          </cell>
          <cell r="C591" t="str">
            <v>kg</v>
          </cell>
          <cell r="D591">
            <v>0</v>
          </cell>
          <cell r="E591">
            <v>2033.9562509379787</v>
          </cell>
        </row>
        <row r="592">
          <cell r="A592" t="str">
            <v>B003003</v>
          </cell>
          <cell r="B592" t="str">
            <v>Aditivo Acelerante de Fraguado</v>
          </cell>
          <cell r="C592" t="str">
            <v>kg</v>
          </cell>
          <cell r="D592">
            <v>0</v>
          </cell>
          <cell r="E592">
            <v>10672</v>
          </cell>
        </row>
        <row r="593">
          <cell r="A593" t="str">
            <v>B0030001</v>
          </cell>
          <cell r="B593" t="str">
            <v>Aditivo curador</v>
          </cell>
          <cell r="C593" t="str">
            <v>kg</v>
          </cell>
          <cell r="D593">
            <v>0</v>
          </cell>
          <cell r="E593">
            <v>6972</v>
          </cell>
        </row>
        <row r="594">
          <cell r="A594" t="str">
            <v>B0043070</v>
          </cell>
          <cell r="B594" t="str">
            <v>Adoquín color 10X20X6</v>
          </cell>
          <cell r="C594" t="str">
            <v>u</v>
          </cell>
          <cell r="D594">
            <v>0</v>
          </cell>
          <cell r="E594">
            <v>816</v>
          </cell>
        </row>
        <row r="595">
          <cell r="A595" t="str">
            <v>B0043080</v>
          </cell>
          <cell r="B595" t="str">
            <v>Adoquín e=8cm</v>
          </cell>
          <cell r="C595" t="str">
            <v>m2</v>
          </cell>
          <cell r="D595">
            <v>0</v>
          </cell>
          <cell r="E595">
            <v>42750</v>
          </cell>
        </row>
        <row r="596">
          <cell r="A596" t="str">
            <v>B0043090</v>
          </cell>
          <cell r="B596" t="str">
            <v>Adoquín grama 10X20X6</v>
          </cell>
          <cell r="C596" t="str">
            <v>u</v>
          </cell>
          <cell r="D596">
            <v>0</v>
          </cell>
          <cell r="E596">
            <v>703.27418462353944</v>
          </cell>
        </row>
        <row r="597">
          <cell r="A597" t="str">
            <v>B0043071</v>
          </cell>
          <cell r="B597" t="str">
            <v>Adoquín Gris E=10 Cm</v>
          </cell>
          <cell r="C597" t="str">
            <v>m2</v>
          </cell>
          <cell r="D597">
            <v>0</v>
          </cell>
          <cell r="E597">
            <v>61750</v>
          </cell>
        </row>
        <row r="598">
          <cell r="A598" t="str">
            <v>B0063201</v>
          </cell>
          <cell r="B598" t="str">
            <v>Aglomerante Estabilizador</v>
          </cell>
          <cell r="C598" t="str">
            <v>lt</v>
          </cell>
          <cell r="D598">
            <v>0</v>
          </cell>
          <cell r="E598">
            <v>8673.7318452783402</v>
          </cell>
        </row>
        <row r="599">
          <cell r="A599" t="str">
            <v>B0053100</v>
          </cell>
          <cell r="B599" t="str">
            <v>Agregado para concreto hidráulico</v>
          </cell>
          <cell r="C599" t="str">
            <v>m3</v>
          </cell>
          <cell r="D599">
            <v>0</v>
          </cell>
          <cell r="E599">
            <v>59508</v>
          </cell>
        </row>
        <row r="600">
          <cell r="A600" t="str">
            <v>B0053110</v>
          </cell>
          <cell r="B600" t="str">
            <v>Agregado para tratamiento superf. Doble</v>
          </cell>
          <cell r="C600" t="str">
            <v>m3</v>
          </cell>
          <cell r="D600">
            <v>0</v>
          </cell>
          <cell r="E600">
            <v>40696.161463087265</v>
          </cell>
        </row>
        <row r="601">
          <cell r="A601" t="str">
            <v>B0053120</v>
          </cell>
          <cell r="B601" t="str">
            <v>Agregado para tratamiento superf. Simple</v>
          </cell>
          <cell r="C601" t="str">
            <v>m3</v>
          </cell>
          <cell r="D601">
            <v>0</v>
          </cell>
          <cell r="E601">
            <v>40017.095307338357</v>
          </cell>
        </row>
        <row r="602">
          <cell r="A602" t="str">
            <v>B0053112</v>
          </cell>
          <cell r="B602" t="str">
            <v>Agregado para tratamiento superficial doble (primer riego)</v>
          </cell>
          <cell r="C602" t="str">
            <v>m3</v>
          </cell>
          <cell r="D602">
            <v>0</v>
          </cell>
          <cell r="E602">
            <v>40991.75037149401</v>
          </cell>
        </row>
        <row r="603">
          <cell r="A603" t="str">
            <v>B0053114</v>
          </cell>
          <cell r="B603" t="str">
            <v>Agregado para tratamiento superficial doble (segundo riego)</v>
          </cell>
          <cell r="C603" t="str">
            <v>m3</v>
          </cell>
          <cell r="D603">
            <v>0</v>
          </cell>
          <cell r="E603">
            <v>42176.131052914963</v>
          </cell>
        </row>
        <row r="604">
          <cell r="A604" t="str">
            <v>B0053130</v>
          </cell>
          <cell r="B604" t="str">
            <v>Agregado petreo para mezclas asfálticas</v>
          </cell>
          <cell r="C604" t="str">
            <v>m3</v>
          </cell>
          <cell r="D604">
            <v>0</v>
          </cell>
          <cell r="E604">
            <v>44366.501665942647</v>
          </cell>
        </row>
        <row r="605">
          <cell r="A605" t="str">
            <v>B0053191</v>
          </cell>
          <cell r="B605" t="str">
            <v>Agregado Petreo para Triturar (Crudo)</v>
          </cell>
          <cell r="C605" t="str">
            <v>m3</v>
          </cell>
          <cell r="D605">
            <v>0</v>
          </cell>
          <cell r="E605">
            <v>18270.986026077433</v>
          </cell>
        </row>
        <row r="606">
          <cell r="A606" t="str">
            <v>B0053131</v>
          </cell>
          <cell r="B606" t="str">
            <v>Agregado Petreo para TSS</v>
          </cell>
          <cell r="C606" t="str">
            <v>m3</v>
          </cell>
          <cell r="D606">
            <v>0</v>
          </cell>
          <cell r="E606">
            <v>40291.740825483575</v>
          </cell>
        </row>
        <row r="607">
          <cell r="A607" t="str">
            <v>B0053160</v>
          </cell>
          <cell r="B607" t="str">
            <v>Agregado tipo LA 10 (lechadas)</v>
          </cell>
          <cell r="C607" t="str">
            <v>m3</v>
          </cell>
          <cell r="D607">
            <v>0</v>
          </cell>
          <cell r="E607">
            <v>34514.360244196941</v>
          </cell>
        </row>
        <row r="608">
          <cell r="A608" t="str">
            <v>B0053150</v>
          </cell>
          <cell r="B608" t="str">
            <v>Agregado tipo LA 13 (lechadas)</v>
          </cell>
          <cell r="C608" t="str">
            <v>m3</v>
          </cell>
          <cell r="D608">
            <v>0</v>
          </cell>
          <cell r="E608">
            <v>34772.584173680603</v>
          </cell>
        </row>
        <row r="609">
          <cell r="A609" t="str">
            <v>B0053180</v>
          </cell>
          <cell r="B609" t="str">
            <v>Agregado tipo LA 4 (lechadas)</v>
          </cell>
          <cell r="C609" t="str">
            <v>m3</v>
          </cell>
          <cell r="D609">
            <v>0</v>
          </cell>
          <cell r="E609">
            <v>35128.281551630833</v>
          </cell>
        </row>
        <row r="610">
          <cell r="A610" t="str">
            <v>B0053170</v>
          </cell>
          <cell r="B610" t="str">
            <v>Agregado tipo LA 5 (lechadas)</v>
          </cell>
          <cell r="C610" t="str">
            <v>m3</v>
          </cell>
          <cell r="D610">
            <v>0</v>
          </cell>
          <cell r="E610">
            <v>35248.295464116527</v>
          </cell>
        </row>
        <row r="611">
          <cell r="A611" t="str">
            <v>B0053190</v>
          </cell>
          <cell r="B611" t="str">
            <v>Agregados seleccionados (tamaño máximo 1´´) (bandas sonoras reduce velocidad)</v>
          </cell>
          <cell r="C611" t="str">
            <v>m3</v>
          </cell>
          <cell r="D611">
            <v>0</v>
          </cell>
          <cell r="E611">
            <v>59508</v>
          </cell>
        </row>
        <row r="612">
          <cell r="A612" t="str">
            <v>B0063200</v>
          </cell>
          <cell r="B612" t="str">
            <v>Agua</v>
          </cell>
          <cell r="C612" t="str">
            <v>lt</v>
          </cell>
          <cell r="D612">
            <v>0</v>
          </cell>
          <cell r="E612">
            <v>50</v>
          </cell>
        </row>
        <row r="613">
          <cell r="A613" t="str">
            <v>B0073210</v>
          </cell>
          <cell r="B613" t="str">
            <v>Alambre de púa calibre 12 (350 m)</v>
          </cell>
          <cell r="C613" t="str">
            <v>m</v>
          </cell>
          <cell r="D613">
            <v>0</v>
          </cell>
          <cell r="E613">
            <v>418.5213714285714</v>
          </cell>
        </row>
        <row r="614">
          <cell r="A614" t="str">
            <v>B0073211</v>
          </cell>
          <cell r="B614" t="str">
            <v>Alambre Galvanizado Aleación Zn-5A1-Mm</v>
          </cell>
          <cell r="C614" t="str">
            <v>kg</v>
          </cell>
          <cell r="D614">
            <v>0</v>
          </cell>
          <cell r="E614">
            <v>3866.3118006759323</v>
          </cell>
        </row>
        <row r="615">
          <cell r="A615" t="str">
            <v>B0073222</v>
          </cell>
          <cell r="B615" t="str">
            <v>Alambre Galvanizado Aleación Zn-5A1-Mm Y Pvc</v>
          </cell>
          <cell r="C615" t="str">
            <v>kg</v>
          </cell>
          <cell r="D615">
            <v>0</v>
          </cell>
          <cell r="E615">
            <v>3843.7794573136616</v>
          </cell>
        </row>
        <row r="616">
          <cell r="A616" t="str">
            <v>B0073220</v>
          </cell>
          <cell r="B616" t="str">
            <v>Alambre galvanizado No. 12</v>
          </cell>
          <cell r="C616" t="str">
            <v>kg</v>
          </cell>
          <cell r="D616">
            <v>0</v>
          </cell>
          <cell r="E616">
            <v>4482.24</v>
          </cell>
        </row>
        <row r="617">
          <cell r="A617" t="str">
            <v>B0073221</v>
          </cell>
          <cell r="B617" t="str">
            <v>Alambre Galvanizado Zinc Y Pvc</v>
          </cell>
          <cell r="C617" t="str">
            <v>kg</v>
          </cell>
          <cell r="D617">
            <v>0</v>
          </cell>
          <cell r="E617">
            <v>5800</v>
          </cell>
        </row>
        <row r="618">
          <cell r="A618" t="str">
            <v>B026012</v>
          </cell>
          <cell r="B618" t="str">
            <v>Alambre Negro Para Amarre</v>
          </cell>
          <cell r="C618" t="str">
            <v>kg</v>
          </cell>
          <cell r="D618">
            <v>0</v>
          </cell>
          <cell r="E618">
            <v>2900</v>
          </cell>
        </row>
        <row r="619">
          <cell r="A619" t="str">
            <v>B0073230</v>
          </cell>
          <cell r="B619" t="str">
            <v>Alambre negro para amarre calibre 18</v>
          </cell>
          <cell r="C619" t="str">
            <v>kg</v>
          </cell>
          <cell r="D619">
            <v>0</v>
          </cell>
          <cell r="E619">
            <v>3500</v>
          </cell>
        </row>
        <row r="620">
          <cell r="A620" t="str">
            <v>B031001</v>
          </cell>
          <cell r="B620" t="str">
            <v>Almohadillas de neopreno dureza 60 (35cm*45cm*5cm con 2 laminas de 3mm)</v>
          </cell>
          <cell r="C620" t="str">
            <v>u</v>
          </cell>
          <cell r="D620">
            <v>0</v>
          </cell>
          <cell r="E620">
            <v>411500</v>
          </cell>
        </row>
        <row r="621">
          <cell r="A621" t="str">
            <v>B026011</v>
          </cell>
          <cell r="B621" t="str">
            <v>Amortiguadores (Para Defensas Metálicas), Incluye Tornillos</v>
          </cell>
          <cell r="C621" t="str">
            <v>u</v>
          </cell>
          <cell r="D621">
            <v>0</v>
          </cell>
          <cell r="E621">
            <v>30078.573867411127</v>
          </cell>
        </row>
        <row r="622">
          <cell r="A622" t="str">
            <v>B0113260</v>
          </cell>
          <cell r="B622" t="str">
            <v>Anclaje para fijación del manto</v>
          </cell>
          <cell r="C622" t="str">
            <v>u</v>
          </cell>
          <cell r="D622">
            <v>0</v>
          </cell>
          <cell r="E622">
            <v>787.91733652302344</v>
          </cell>
        </row>
        <row r="623">
          <cell r="A623" t="str">
            <v>B0013770</v>
          </cell>
          <cell r="B623" t="str">
            <v>Anclajes o Cuñas para el tensionamiento</v>
          </cell>
          <cell r="C623" t="str">
            <v>u</v>
          </cell>
          <cell r="D623">
            <v>0</v>
          </cell>
          <cell r="E623">
            <v>11109.544324182003</v>
          </cell>
        </row>
        <row r="624">
          <cell r="A624" t="str">
            <v>B0013270</v>
          </cell>
          <cell r="B624" t="str">
            <v>Anfo</v>
          </cell>
          <cell r="C624" t="str">
            <v>kg</v>
          </cell>
          <cell r="D624">
            <v>0</v>
          </cell>
          <cell r="E624">
            <v>3178.3693156659629</v>
          </cell>
        </row>
        <row r="625">
          <cell r="A625" t="str">
            <v>B0013280</v>
          </cell>
          <cell r="B625" t="str">
            <v>Angulo de 1-1/2´´ x 1/4´´ (cerramiento en malla)</v>
          </cell>
          <cell r="C625" t="str">
            <v>m</v>
          </cell>
          <cell r="D625">
            <v>0</v>
          </cell>
          <cell r="E625">
            <v>8659.786666666665</v>
          </cell>
        </row>
        <row r="626">
          <cell r="A626" t="str">
            <v>B0063290</v>
          </cell>
          <cell r="B626" t="str">
            <v>Antisol blanco (presentación 20 kg)</v>
          </cell>
          <cell r="C626" t="str">
            <v>kg</v>
          </cell>
          <cell r="D626">
            <v>0</v>
          </cell>
          <cell r="E626">
            <v>4524</v>
          </cell>
        </row>
        <row r="627">
          <cell r="A627" t="str">
            <v>B0303300</v>
          </cell>
          <cell r="B627" t="str">
            <v>Árbol de 0.6 m (Protector)</v>
          </cell>
          <cell r="C627" t="str">
            <v>u</v>
          </cell>
          <cell r="D627">
            <v>0</v>
          </cell>
          <cell r="E627">
            <v>853.54136221932367</v>
          </cell>
        </row>
        <row r="628">
          <cell r="A628" t="str">
            <v>B0303310</v>
          </cell>
          <cell r="B628" t="str">
            <v>Árbol de 1.2 m (Paisajístico)</v>
          </cell>
          <cell r="C628" t="str">
            <v>u</v>
          </cell>
          <cell r="D628">
            <v>0</v>
          </cell>
          <cell r="E628">
            <v>20000</v>
          </cell>
        </row>
        <row r="629">
          <cell r="A629" t="str">
            <v>B0093320</v>
          </cell>
          <cell r="B629" t="str">
            <v>Arena de sello (fina)</v>
          </cell>
          <cell r="C629" t="str">
            <v>m3</v>
          </cell>
          <cell r="D629">
            <v>0</v>
          </cell>
          <cell r="E629">
            <v>28955.373065446562</v>
          </cell>
        </row>
        <row r="630">
          <cell r="A630" t="str">
            <v>B0093330</v>
          </cell>
          <cell r="B630" t="str">
            <v>Arena de soporte (media)</v>
          </cell>
          <cell r="C630" t="str">
            <v>m3</v>
          </cell>
          <cell r="D630">
            <v>0</v>
          </cell>
          <cell r="E630">
            <v>29195.865261093568</v>
          </cell>
        </row>
        <row r="631">
          <cell r="A631" t="str">
            <v>B0093321</v>
          </cell>
          <cell r="B631" t="str">
            <v>Arena de Trituración</v>
          </cell>
          <cell r="C631" t="str">
            <v>m3</v>
          </cell>
          <cell r="D631">
            <v>0</v>
          </cell>
          <cell r="E631">
            <v>26856.165285479787</v>
          </cell>
        </row>
        <row r="632">
          <cell r="A632" t="str">
            <v>B009111</v>
          </cell>
          <cell r="B632" t="str">
            <v>Arena de trituración (sellos de arena-afalto)</v>
          </cell>
          <cell r="C632" t="str">
            <v>m3</v>
          </cell>
          <cell r="D632">
            <v>0</v>
          </cell>
          <cell r="E632">
            <v>27725.808908663741</v>
          </cell>
        </row>
        <row r="633">
          <cell r="A633" t="str">
            <v>B0093350</v>
          </cell>
          <cell r="B633" t="str">
            <v>Arena lavada</v>
          </cell>
          <cell r="C633" t="str">
            <v>m3</v>
          </cell>
          <cell r="D633">
            <v>0</v>
          </cell>
          <cell r="E633">
            <v>28211.199999999997</v>
          </cell>
        </row>
        <row r="634">
          <cell r="A634" t="str">
            <v>B0013281</v>
          </cell>
          <cell r="B634" t="str">
            <v>Armadura de Acero</v>
          </cell>
          <cell r="C634" t="str">
            <v>m</v>
          </cell>
          <cell r="D634">
            <v>0</v>
          </cell>
          <cell r="E634">
            <v>3270.3216239626736</v>
          </cell>
        </row>
        <row r="635">
          <cell r="A635" t="str">
            <v>B0083360</v>
          </cell>
          <cell r="B635" t="str">
            <v>Asfalto AP 190 (BREA)</v>
          </cell>
          <cell r="C635" t="str">
            <v>kg</v>
          </cell>
          <cell r="D635">
            <v>0</v>
          </cell>
          <cell r="E635">
            <v>2784</v>
          </cell>
        </row>
        <row r="636">
          <cell r="A636" t="str">
            <v>B008007</v>
          </cell>
          <cell r="B636" t="str">
            <v>Asfalto liquido</v>
          </cell>
          <cell r="C636" t="str">
            <v>lt</v>
          </cell>
          <cell r="D636">
            <v>0</v>
          </cell>
          <cell r="E636">
            <v>2727.2727272727275</v>
          </cell>
        </row>
        <row r="637">
          <cell r="A637" t="str">
            <v>B008009</v>
          </cell>
          <cell r="B637" t="str">
            <v>Asfalto liquido RC 250</v>
          </cell>
          <cell r="C637" t="str">
            <v>gal</v>
          </cell>
          <cell r="D637">
            <v>0</v>
          </cell>
          <cell r="E637">
            <v>7262.7311096336525</v>
          </cell>
        </row>
        <row r="638">
          <cell r="A638" t="str">
            <v>B0013380</v>
          </cell>
          <cell r="B638" t="str">
            <v>Barras de transferencia de carga (1'')</v>
          </cell>
          <cell r="C638" t="str">
            <v>kg</v>
          </cell>
          <cell r="D638">
            <v>0</v>
          </cell>
          <cell r="E638">
            <v>2759.4778242564616</v>
          </cell>
        </row>
        <row r="639">
          <cell r="A639" t="str">
            <v>B0013390</v>
          </cell>
          <cell r="B639" t="str">
            <v>Barras de unión de 1/2´´</v>
          </cell>
          <cell r="C639" t="str">
            <v>kg</v>
          </cell>
          <cell r="D639">
            <v>0</v>
          </cell>
          <cell r="E639">
            <v>2155</v>
          </cell>
        </row>
        <row r="640">
          <cell r="A640" t="str">
            <v>B0013400</v>
          </cell>
          <cell r="B640" t="str">
            <v>Base Granular reciclada en obra</v>
          </cell>
          <cell r="C640" t="str">
            <v>m3</v>
          </cell>
          <cell r="D640">
            <v>0</v>
          </cell>
          <cell r="E640">
            <v>20424.717859182012</v>
          </cell>
        </row>
        <row r="641">
          <cell r="A641" t="str">
            <v>B0013410</v>
          </cell>
          <cell r="B641" t="str">
            <v>Bentonita</v>
          </cell>
          <cell r="C641" t="str">
            <v>kg</v>
          </cell>
          <cell r="D641">
            <v>0</v>
          </cell>
          <cell r="E641">
            <v>5517.7282303120392</v>
          </cell>
        </row>
        <row r="642">
          <cell r="A642" t="str">
            <v>B0013420</v>
          </cell>
          <cell r="B642" t="str">
            <v>Biomanto</v>
          </cell>
          <cell r="C642" t="str">
            <v>m2</v>
          </cell>
          <cell r="D642">
            <v>0</v>
          </cell>
          <cell r="E642">
            <v>69414.465962177885</v>
          </cell>
        </row>
        <row r="643">
          <cell r="A643" t="str">
            <v>B0013435</v>
          </cell>
          <cell r="B643" t="str">
            <v>Biomanto Temporal  300 Gr/M2</v>
          </cell>
          <cell r="C643" t="str">
            <v>m2</v>
          </cell>
          <cell r="D643">
            <v>0</v>
          </cell>
          <cell r="E643">
            <v>2924.6362772980478</v>
          </cell>
        </row>
        <row r="644">
          <cell r="A644" t="str">
            <v>B0013430</v>
          </cell>
          <cell r="B644" t="str">
            <v>Bolsacreto de 1m3</v>
          </cell>
          <cell r="C644" t="str">
            <v>m3</v>
          </cell>
          <cell r="D644">
            <v>0</v>
          </cell>
          <cell r="E644">
            <v>22472.477556308699</v>
          </cell>
        </row>
        <row r="645">
          <cell r="A645" t="str">
            <v>B0013436</v>
          </cell>
          <cell r="B645" t="str">
            <v>Bordillo Prefabricado En Concreto Ref.A85 Ntc-4109, 0,20 X 0,35 X 0.80 M</v>
          </cell>
          <cell r="C645" t="str">
            <v>u</v>
          </cell>
          <cell r="D645">
            <v>0</v>
          </cell>
          <cell r="E645">
            <v>32451.212584045668</v>
          </cell>
        </row>
        <row r="646">
          <cell r="A646" t="str">
            <v>B0013432</v>
          </cell>
          <cell r="B646" t="str">
            <v>Botella de gas propano (40 lb) (5% de oxígeno)</v>
          </cell>
          <cell r="C646" t="str">
            <v>u</v>
          </cell>
          <cell r="D646">
            <v>0</v>
          </cell>
          <cell r="E646">
            <v>61000</v>
          </cell>
        </row>
        <row r="647">
          <cell r="A647" t="str">
            <v>B0013434</v>
          </cell>
          <cell r="B647" t="str">
            <v>Botella de oxígeno (1800 lb)</v>
          </cell>
          <cell r="C647" t="str">
            <v>u</v>
          </cell>
          <cell r="D647">
            <v>0</v>
          </cell>
          <cell r="E647">
            <v>70000</v>
          </cell>
        </row>
        <row r="648">
          <cell r="A648" t="str">
            <v>B0320001</v>
          </cell>
          <cell r="B648" t="str">
            <v>Cable de 1/2´´ (para anclajes)</v>
          </cell>
          <cell r="C648" t="str">
            <v>m</v>
          </cell>
          <cell r="D648">
            <v>0</v>
          </cell>
          <cell r="E648">
            <v>10765</v>
          </cell>
        </row>
        <row r="649">
          <cell r="A649" t="str">
            <v>B0013450</v>
          </cell>
          <cell r="B649" t="str">
            <v>Cal</v>
          </cell>
          <cell r="C649" t="str">
            <v>kg</v>
          </cell>
          <cell r="D649">
            <v>0</v>
          </cell>
          <cell r="E649">
            <v>734.048</v>
          </cell>
        </row>
        <row r="650">
          <cell r="A650" t="str">
            <v>B0013460</v>
          </cell>
          <cell r="B650" t="str">
            <v>Camisa metálica en acero A-37</v>
          </cell>
          <cell r="C650" t="str">
            <v>kg</v>
          </cell>
          <cell r="D650">
            <v>0</v>
          </cell>
          <cell r="E650">
            <v>6125.2562782756268</v>
          </cell>
        </row>
        <row r="651">
          <cell r="A651" t="str">
            <v>B0013470</v>
          </cell>
          <cell r="B651" t="str">
            <v>Camisas y Formaleta en Concreto</v>
          </cell>
          <cell r="C651" t="str">
            <v>m</v>
          </cell>
          <cell r="D651">
            <v>0</v>
          </cell>
          <cell r="E651">
            <v>30041.331072172936</v>
          </cell>
        </row>
        <row r="652">
          <cell r="A652" t="str">
            <v>B0013480</v>
          </cell>
          <cell r="B652" t="str">
            <v>Captafaro, Incluye Tornillos</v>
          </cell>
          <cell r="C652" t="str">
            <v>u</v>
          </cell>
          <cell r="D652">
            <v>0</v>
          </cell>
          <cell r="E652">
            <v>12500</v>
          </cell>
        </row>
        <row r="653">
          <cell r="A653" t="str">
            <v>B0013484</v>
          </cell>
          <cell r="B653" t="str">
            <v>Celda especial de carga</v>
          </cell>
          <cell r="C653" t="str">
            <v>u</v>
          </cell>
          <cell r="D653">
            <v>0</v>
          </cell>
          <cell r="E653">
            <v>13321778.258715767</v>
          </cell>
        </row>
        <row r="654">
          <cell r="A654" t="str">
            <v>B0103501</v>
          </cell>
          <cell r="B654" t="str">
            <v>Cemento Asfaltico 40-50</v>
          </cell>
          <cell r="C654" t="str">
            <v>kg</v>
          </cell>
          <cell r="D654">
            <v>0</v>
          </cell>
          <cell r="E654">
            <v>1020.8793554546944</v>
          </cell>
        </row>
        <row r="655">
          <cell r="A655" t="str">
            <v>B0103490</v>
          </cell>
          <cell r="B655" t="str">
            <v>Cemento Asfaltico 60-70</v>
          </cell>
          <cell r="C655" t="str">
            <v>kg</v>
          </cell>
          <cell r="D655">
            <v>0</v>
          </cell>
          <cell r="E655">
            <v>969.0044673832158</v>
          </cell>
        </row>
        <row r="656">
          <cell r="A656" t="str">
            <v>B0103500</v>
          </cell>
          <cell r="B656" t="str">
            <v>Cemento Asfaltico 80-100</v>
          </cell>
          <cell r="C656" t="str">
            <v>kg</v>
          </cell>
          <cell r="D656">
            <v>0</v>
          </cell>
          <cell r="E656">
            <v>945.60268104201486</v>
          </cell>
        </row>
        <row r="657">
          <cell r="A657" t="str">
            <v>B0103555</v>
          </cell>
          <cell r="B657" t="str">
            <v>Cemento Asfaltico con grano de Caucho Reciclado</v>
          </cell>
          <cell r="C657" t="str">
            <v>kg</v>
          </cell>
          <cell r="D657">
            <v>0</v>
          </cell>
          <cell r="E657">
            <v>1711.4407759948735</v>
          </cell>
        </row>
        <row r="658">
          <cell r="A658" t="str">
            <v>B0103491</v>
          </cell>
          <cell r="B658" t="str">
            <v xml:space="preserve">Cemento Asfáltico </v>
          </cell>
          <cell r="C658" t="str">
            <v>kg</v>
          </cell>
          <cell r="D658">
            <v>0</v>
          </cell>
          <cell r="E658">
            <v>1002.5397981583967</v>
          </cell>
        </row>
        <row r="659">
          <cell r="A659" t="str">
            <v>B0103551</v>
          </cell>
          <cell r="B659" t="str">
            <v>Cemento Asfáltico Modificado Con Grano De Caucho Reciclado Tipo I</v>
          </cell>
          <cell r="C659" t="str">
            <v>kg</v>
          </cell>
          <cell r="D659">
            <v>0</v>
          </cell>
          <cell r="E659">
            <v>1549.4304709784074</v>
          </cell>
        </row>
        <row r="660">
          <cell r="A660" t="str">
            <v>B0103552</v>
          </cell>
          <cell r="B660" t="str">
            <v>Cemento Asfáltico Modificado Con Grano De Caucho Reciclado Tipo Il</v>
          </cell>
          <cell r="C660" t="str">
            <v>kg</v>
          </cell>
          <cell r="D660">
            <v>0</v>
          </cell>
          <cell r="E660">
            <v>1594.2006511432332</v>
          </cell>
        </row>
        <row r="661">
          <cell r="A661" t="str">
            <v>B0103553</v>
          </cell>
          <cell r="B661" t="str">
            <v>Cemento Asfáltico Modificado Con Grano De Caucho Reciclado Tipo lll</v>
          </cell>
          <cell r="C661" t="str">
            <v>kg</v>
          </cell>
          <cell r="D661">
            <v>0</v>
          </cell>
          <cell r="E661">
            <v>1643.1892248072304</v>
          </cell>
        </row>
        <row r="662">
          <cell r="A662" t="str">
            <v>B0103510</v>
          </cell>
          <cell r="B662" t="str">
            <v>Cemento asfaltico modificado con polímeros tipo I</v>
          </cell>
          <cell r="C662" t="str">
            <v>kg</v>
          </cell>
          <cell r="D662">
            <v>0</v>
          </cell>
          <cell r="E662">
            <v>1548.0384921120492</v>
          </cell>
        </row>
        <row r="663">
          <cell r="A663" t="str">
            <v>B0103520</v>
          </cell>
          <cell r="B663" t="str">
            <v>Cemento asfaltico modificado con polímeros tipo II</v>
          </cell>
          <cell r="C663" t="str">
            <v>kg</v>
          </cell>
          <cell r="D663">
            <v>0</v>
          </cell>
          <cell r="E663">
            <v>1608.4594500233015</v>
          </cell>
        </row>
        <row r="664">
          <cell r="A664" t="str">
            <v>B0103530</v>
          </cell>
          <cell r="B664" t="str">
            <v>Cemento asfaltico modificado con polímeros tipo III</v>
          </cell>
          <cell r="C664" t="str">
            <v>kg</v>
          </cell>
          <cell r="D664">
            <v>0</v>
          </cell>
          <cell r="E664">
            <v>1646.6996406609894</v>
          </cell>
        </row>
        <row r="665">
          <cell r="A665" t="str">
            <v>B0103540</v>
          </cell>
          <cell r="B665" t="str">
            <v>Cemento asfaltico modificado con polímeros tipo IV</v>
          </cell>
          <cell r="C665" t="str">
            <v>kg</v>
          </cell>
          <cell r="D665">
            <v>0</v>
          </cell>
          <cell r="E665">
            <v>1766.1517386238902</v>
          </cell>
        </row>
        <row r="666">
          <cell r="A666" t="str">
            <v>B0103554</v>
          </cell>
          <cell r="B666" t="str">
            <v>Cemento Asfaltico Modificado Con Polímeros Tipo V</v>
          </cell>
          <cell r="C666" t="str">
            <v>kg</v>
          </cell>
          <cell r="D666">
            <v>0</v>
          </cell>
          <cell r="E666">
            <v>1946.3143210644312</v>
          </cell>
        </row>
        <row r="667">
          <cell r="A667" t="str">
            <v>B0103550</v>
          </cell>
          <cell r="B667" t="str">
            <v>Cemento asfaltico modificado con polímeros tipo V</v>
          </cell>
          <cell r="C667" t="str">
            <v>kg</v>
          </cell>
          <cell r="D667">
            <v>0</v>
          </cell>
          <cell r="E667">
            <v>1908.1716869136808</v>
          </cell>
        </row>
        <row r="668">
          <cell r="A668" t="str">
            <v>B0100001</v>
          </cell>
          <cell r="B668" t="str">
            <v>Cemento gris</v>
          </cell>
          <cell r="C668" t="str">
            <v>kg</v>
          </cell>
          <cell r="D668">
            <v>0</v>
          </cell>
          <cell r="E668">
            <v>532.74159999999995</v>
          </cell>
        </row>
        <row r="669">
          <cell r="A669" t="str">
            <v>B0103557</v>
          </cell>
          <cell r="B669" t="str">
            <v>Cemento Hidráulico adicionado, Norma ASTM C595 Tipo _______</v>
          </cell>
          <cell r="C669" t="str">
            <v>kg</v>
          </cell>
          <cell r="D669">
            <v>0</v>
          </cell>
          <cell r="E669">
            <v>533.77962322387748</v>
          </cell>
        </row>
        <row r="670">
          <cell r="A670" t="str">
            <v>B0103556</v>
          </cell>
          <cell r="B670" t="str">
            <v>Cemento Porthland Norma ASTM C150 Tipo _______</v>
          </cell>
          <cell r="C670" t="str">
            <v>kg</v>
          </cell>
          <cell r="D670">
            <v>0</v>
          </cell>
          <cell r="E670">
            <v>441.29740548684242</v>
          </cell>
        </row>
        <row r="671">
          <cell r="A671" t="str">
            <v>B0303570</v>
          </cell>
          <cell r="B671" t="str">
            <v>Cespedones</v>
          </cell>
          <cell r="C671" t="str">
            <v>m2</v>
          </cell>
          <cell r="D671">
            <v>0</v>
          </cell>
          <cell r="E671">
            <v>4408.4869837462502</v>
          </cell>
        </row>
        <row r="672">
          <cell r="A672" t="str">
            <v>B0013580</v>
          </cell>
          <cell r="B672" t="str">
            <v>Cicatrizante (para remoción de especies vegetales)</v>
          </cell>
          <cell r="C672" t="str">
            <v>kg</v>
          </cell>
          <cell r="D672">
            <v>0</v>
          </cell>
          <cell r="E672">
            <v>8605.5912632721411</v>
          </cell>
        </row>
        <row r="673">
          <cell r="A673" t="str">
            <v>B0013590</v>
          </cell>
          <cell r="B673" t="str">
            <v>Cinta Sika PVC 0,22</v>
          </cell>
          <cell r="C673" t="str">
            <v>m</v>
          </cell>
          <cell r="D673">
            <v>0</v>
          </cell>
          <cell r="E673">
            <v>32677</v>
          </cell>
        </row>
        <row r="674">
          <cell r="A674" t="str">
            <v>B0013600</v>
          </cell>
          <cell r="B674" t="str">
            <v>Cintilla de poliuretano (sikarod)</v>
          </cell>
          <cell r="C674" t="str">
            <v>m</v>
          </cell>
          <cell r="D674">
            <v>0</v>
          </cell>
          <cell r="E674">
            <v>848.61584454973979</v>
          </cell>
        </row>
        <row r="675">
          <cell r="A675" t="str">
            <v>B0013601</v>
          </cell>
          <cell r="B675" t="str">
            <v>Cintilla De Poliuretano (Sikarod) (Pavimentos De Concreto Hidráulico)</v>
          </cell>
          <cell r="C675" t="str">
            <v>m</v>
          </cell>
          <cell r="D675">
            <v>0</v>
          </cell>
          <cell r="E675">
            <v>603</v>
          </cell>
        </row>
        <row r="676">
          <cell r="A676" t="str">
            <v>B0013610</v>
          </cell>
          <cell r="B676" t="str">
            <v>Cloruro de calcio</v>
          </cell>
          <cell r="C676" t="str">
            <v>kg</v>
          </cell>
          <cell r="D676">
            <v>0</v>
          </cell>
          <cell r="E676">
            <v>3337.9095694465313</v>
          </cell>
        </row>
        <row r="677">
          <cell r="A677" t="str">
            <v>B0013772</v>
          </cell>
          <cell r="B677" t="str">
            <v>Cloruro De Calcio En Esferas (Pellets)</v>
          </cell>
          <cell r="C677" t="str">
            <v>kg</v>
          </cell>
          <cell r="D677">
            <v>0</v>
          </cell>
          <cell r="E677">
            <v>2670.9796032898926</v>
          </cell>
        </row>
        <row r="678">
          <cell r="A678" t="str">
            <v>B0013771</v>
          </cell>
          <cell r="B678" t="str">
            <v>Cloruro De Calcio En Hojuelas (Flakes)</v>
          </cell>
          <cell r="C678" t="str">
            <v>kg</v>
          </cell>
          <cell r="D678">
            <v>0</v>
          </cell>
          <cell r="E678">
            <v>3095.4321456109587</v>
          </cell>
        </row>
        <row r="679">
          <cell r="A679" t="str">
            <v>B0013611</v>
          </cell>
          <cell r="B679" t="str">
            <v>Cloruro De Calcio Liquido</v>
          </cell>
          <cell r="C679" t="str">
            <v>lt</v>
          </cell>
          <cell r="D679">
            <v>0</v>
          </cell>
          <cell r="E679">
            <v>2327.2019489168856</v>
          </cell>
        </row>
        <row r="680">
          <cell r="A680" t="str">
            <v>B0133680</v>
          </cell>
          <cell r="B680" t="str">
            <v>Concreto hidráulico para pavimento MR-20</v>
          </cell>
          <cell r="C680" t="str">
            <v>m3</v>
          </cell>
          <cell r="D680">
            <v>0</v>
          </cell>
          <cell r="E680">
            <v>295000</v>
          </cell>
        </row>
        <row r="681">
          <cell r="A681" t="str">
            <v>B0133690</v>
          </cell>
          <cell r="B681" t="str">
            <v>Concreto hidráulico para pavimento MR-36</v>
          </cell>
          <cell r="C681" t="str">
            <v>m3</v>
          </cell>
          <cell r="D681">
            <v>0</v>
          </cell>
          <cell r="E681">
            <v>378470</v>
          </cell>
        </row>
        <row r="682">
          <cell r="A682" t="str">
            <v>B0133700</v>
          </cell>
          <cell r="B682" t="str">
            <v>Concreto hidráulico para pavimento MR-43 (FastracK)(acelerado a 24 horas)</v>
          </cell>
          <cell r="C682" t="str">
            <v>m3</v>
          </cell>
          <cell r="D682">
            <v>0</v>
          </cell>
          <cell r="E682">
            <v>497655</v>
          </cell>
        </row>
        <row r="683">
          <cell r="A683" t="str">
            <v>B0133710</v>
          </cell>
          <cell r="B683" t="str">
            <v>Concreto hidráulico para pavimento MR-43</v>
          </cell>
          <cell r="C683" t="str">
            <v>m3</v>
          </cell>
          <cell r="D683">
            <v>0</v>
          </cell>
          <cell r="E683">
            <v>409596</v>
          </cell>
        </row>
        <row r="684">
          <cell r="A684" t="str">
            <v>B0133720</v>
          </cell>
          <cell r="B684" t="str">
            <v>Concreto hidráulico para pavimento MR-45</v>
          </cell>
          <cell r="C684" t="str">
            <v>m3</v>
          </cell>
          <cell r="D684">
            <v>0</v>
          </cell>
          <cell r="E684">
            <v>454800</v>
          </cell>
        </row>
        <row r="685">
          <cell r="A685" t="str">
            <v>B0123660</v>
          </cell>
          <cell r="B685" t="str">
            <v>Concreto Resistencia  14 (Mpa)</v>
          </cell>
          <cell r="C685" t="str">
            <v>m3</v>
          </cell>
          <cell r="D685">
            <v>0</v>
          </cell>
          <cell r="E685">
            <v>323640</v>
          </cell>
        </row>
        <row r="686">
          <cell r="A686" t="str">
            <v>B0123650</v>
          </cell>
          <cell r="B686" t="str">
            <v>Concreto Resistencia  21 (Mpa)</v>
          </cell>
          <cell r="C686" t="str">
            <v>m3</v>
          </cell>
          <cell r="D686">
            <v>0</v>
          </cell>
          <cell r="E686">
            <v>374680</v>
          </cell>
        </row>
        <row r="687">
          <cell r="A687" t="str">
            <v>B0123671</v>
          </cell>
          <cell r="B687" t="str">
            <v>Concreto Resistencia  28 (Mpa)</v>
          </cell>
          <cell r="C687" t="str">
            <v>m3</v>
          </cell>
          <cell r="D687">
            <v>0</v>
          </cell>
          <cell r="E687">
            <v>404840</v>
          </cell>
        </row>
        <row r="688">
          <cell r="A688" t="str">
            <v>B0123620</v>
          </cell>
          <cell r="B688" t="str">
            <v>Concreto Resistencia  28 (Mpa)</v>
          </cell>
          <cell r="C688" t="str">
            <v>m3</v>
          </cell>
          <cell r="D688">
            <v>0</v>
          </cell>
          <cell r="E688">
            <v>404840</v>
          </cell>
        </row>
        <row r="689">
          <cell r="A689" t="str">
            <v>B0123640</v>
          </cell>
          <cell r="B689" t="str">
            <v>Concreto Resistencia  32 (Mpa)</v>
          </cell>
          <cell r="C689" t="str">
            <v>m3</v>
          </cell>
          <cell r="D689">
            <v>0</v>
          </cell>
          <cell r="E689">
            <v>412960</v>
          </cell>
        </row>
        <row r="690">
          <cell r="A690" t="str">
            <v>B0123630</v>
          </cell>
          <cell r="B690" t="str">
            <v>Concreto Resistencia  35 (Mpa)</v>
          </cell>
          <cell r="C690" t="str">
            <v>m3</v>
          </cell>
          <cell r="D690">
            <v>0</v>
          </cell>
          <cell r="E690">
            <v>421000</v>
          </cell>
        </row>
        <row r="691">
          <cell r="A691" t="str">
            <v>B0123670</v>
          </cell>
          <cell r="B691" t="str">
            <v xml:space="preserve">Concreto resistencia 14 (MPA) (Ciclopeo) </v>
          </cell>
          <cell r="C691" t="str">
            <v>m3</v>
          </cell>
          <cell r="D691">
            <v>0</v>
          </cell>
          <cell r="E691">
            <v>280000</v>
          </cell>
        </row>
        <row r="692">
          <cell r="A692" t="str">
            <v>B0013730</v>
          </cell>
          <cell r="B692" t="str">
            <v>Cordón detonante</v>
          </cell>
          <cell r="C692" t="str">
            <v>m</v>
          </cell>
          <cell r="D692">
            <v>0</v>
          </cell>
          <cell r="E692">
            <v>1359.0377693205155</v>
          </cell>
        </row>
        <row r="693">
          <cell r="A693" t="str">
            <v>B0013740</v>
          </cell>
          <cell r="B693" t="str">
            <v>Costal de fibra o fique</v>
          </cell>
          <cell r="C693" t="str">
            <v>m2</v>
          </cell>
          <cell r="D693">
            <v>0</v>
          </cell>
          <cell r="E693">
            <v>1185.3815763026905</v>
          </cell>
        </row>
        <row r="694">
          <cell r="A694" t="str">
            <v>B0013750</v>
          </cell>
          <cell r="B694" t="str">
            <v>Costal de fibra o fique</v>
          </cell>
          <cell r="C694" t="str">
            <v>u</v>
          </cell>
          <cell r="D694">
            <v>0</v>
          </cell>
          <cell r="E694">
            <v>564.83534788444467</v>
          </cell>
        </row>
        <row r="695">
          <cell r="A695" t="str">
            <v>B0013760</v>
          </cell>
          <cell r="B695" t="str">
            <v>Cuneta prefabricada de concreto tipo V de (0,8*0,3*0,22)</v>
          </cell>
          <cell r="C695" t="str">
            <v>m</v>
          </cell>
          <cell r="D695">
            <v>0</v>
          </cell>
          <cell r="E695">
            <v>30940.457147071334</v>
          </cell>
        </row>
        <row r="696">
          <cell r="A696" t="str">
            <v>B0013761</v>
          </cell>
          <cell r="B696" t="str">
            <v>Cuneta Prefabricada En Concreto Perfil U O V Ref.Cu004 Ntc-4109, 0,20 X 0,30 X 1.0 M</v>
          </cell>
          <cell r="C696" t="str">
            <v>u</v>
          </cell>
          <cell r="D696">
            <v>0</v>
          </cell>
          <cell r="E696">
            <v>47444</v>
          </cell>
        </row>
        <row r="697">
          <cell r="A697" t="str">
            <v>B0013773</v>
          </cell>
          <cell r="B697" t="str">
            <v>Defensa Metálica De 4,13 M Galvanizada</v>
          </cell>
          <cell r="C697" t="str">
            <v>u</v>
          </cell>
          <cell r="D697">
            <v>0</v>
          </cell>
          <cell r="E697">
            <v>324800</v>
          </cell>
        </row>
        <row r="698">
          <cell r="A698" t="str">
            <v>B0013781</v>
          </cell>
          <cell r="B698" t="str">
            <v>Delineador De Corona</v>
          </cell>
          <cell r="C698" t="str">
            <v>u</v>
          </cell>
          <cell r="D698">
            <v>0</v>
          </cell>
          <cell r="E698">
            <v>23407.403012649742</v>
          </cell>
        </row>
        <row r="699">
          <cell r="A699" t="str">
            <v>B0013780</v>
          </cell>
          <cell r="B699" t="str">
            <v>Delineador de corona en forma de A de lámina galvanizada calibre 16 de (1.55*25) cm</v>
          </cell>
          <cell r="C699" t="str">
            <v>u</v>
          </cell>
          <cell r="D699">
            <v>0</v>
          </cell>
          <cell r="E699">
            <v>33565.052204474698</v>
          </cell>
        </row>
        <row r="700">
          <cell r="A700" t="str">
            <v>B0013794</v>
          </cell>
          <cell r="B700" t="str">
            <v>Derechos de explotación de material pétreo</v>
          </cell>
          <cell r="C700" t="str">
            <v>m3</v>
          </cell>
          <cell r="D700">
            <v>0</v>
          </cell>
          <cell r="E700">
            <v>4595.2751193374315</v>
          </cell>
        </row>
        <row r="701">
          <cell r="A701" t="str">
            <v>B0013790</v>
          </cell>
          <cell r="B701" t="str">
            <v>Derechos de explotación y/o disposición de materiales</v>
          </cell>
          <cell r="C701" t="str">
            <v>m3</v>
          </cell>
          <cell r="D701">
            <v>0</v>
          </cell>
          <cell r="E701">
            <v>4268.9112417511478</v>
          </cell>
        </row>
        <row r="702">
          <cell r="A702" t="str">
            <v>B014001</v>
          </cell>
          <cell r="B702" t="str">
            <v>Disolvente para pintura (TINNER)</v>
          </cell>
          <cell r="C702" t="str">
            <v>gal</v>
          </cell>
          <cell r="D702">
            <v>0</v>
          </cell>
          <cell r="E702">
            <v>19233.96</v>
          </cell>
        </row>
        <row r="703">
          <cell r="A703" t="str">
            <v>B014002</v>
          </cell>
          <cell r="B703" t="str">
            <v>Disolvente para pintura Trafico (acrílico)</v>
          </cell>
          <cell r="C703" t="str">
            <v>gal</v>
          </cell>
          <cell r="D703">
            <v>0</v>
          </cell>
          <cell r="E703">
            <v>28735.519999999997</v>
          </cell>
        </row>
        <row r="704">
          <cell r="A704" t="str">
            <v>B0013820</v>
          </cell>
          <cell r="B704" t="str">
            <v>Disposición de material de derrumbe</v>
          </cell>
          <cell r="C704" t="str">
            <v>m3</v>
          </cell>
          <cell r="D704">
            <v>0</v>
          </cell>
          <cell r="E704">
            <v>2053.1173851601025</v>
          </cell>
        </row>
        <row r="705">
          <cell r="A705" t="str">
            <v>B0013830</v>
          </cell>
          <cell r="B705" t="str">
            <v>Ductos para tensionimiento</v>
          </cell>
          <cell r="C705" t="str">
            <v>m</v>
          </cell>
          <cell r="D705">
            <v>0</v>
          </cell>
          <cell r="E705">
            <v>9988.3891704652451</v>
          </cell>
        </row>
        <row r="706">
          <cell r="A706" t="str">
            <v>B020011</v>
          </cell>
          <cell r="B706" t="str">
            <v>Emulsión Asfáltica de Rotura Lenta CRL</v>
          </cell>
          <cell r="C706" t="str">
            <v>lt</v>
          </cell>
          <cell r="D706">
            <v>0</v>
          </cell>
          <cell r="E706">
            <v>1289.6429363269779</v>
          </cell>
        </row>
        <row r="707">
          <cell r="A707" t="str">
            <v>B020012</v>
          </cell>
          <cell r="B707" t="str">
            <v>Emulsión Asfáltica de Rotura Media Modificada Con Polímeros CRM-m</v>
          </cell>
          <cell r="C707" t="str">
            <v>lt</v>
          </cell>
          <cell r="D707">
            <v>0</v>
          </cell>
          <cell r="E707">
            <v>1502.4387113471271</v>
          </cell>
        </row>
        <row r="708">
          <cell r="A708" t="str">
            <v>B020010</v>
          </cell>
          <cell r="B708" t="str">
            <v>Emulsión asfáltica de rotura media modificada con polímeros CRMm</v>
          </cell>
          <cell r="C708" t="str">
            <v>lt</v>
          </cell>
          <cell r="D708">
            <v>0</v>
          </cell>
          <cell r="E708">
            <v>1518.57437100883</v>
          </cell>
        </row>
        <row r="709">
          <cell r="A709" t="str">
            <v>B020001</v>
          </cell>
          <cell r="B709" t="str">
            <v>Emulsión CRL-0</v>
          </cell>
          <cell r="C709" t="str">
            <v>lt</v>
          </cell>
          <cell r="D709">
            <v>0</v>
          </cell>
          <cell r="E709">
            <v>1235.7323138957197</v>
          </cell>
        </row>
        <row r="710">
          <cell r="A710" t="str">
            <v>B020002</v>
          </cell>
          <cell r="B710" t="str">
            <v>Emulsión CRL-1</v>
          </cell>
          <cell r="C710" t="str">
            <v>lt</v>
          </cell>
          <cell r="D710">
            <v>0</v>
          </cell>
          <cell r="E710">
            <v>1232.7744275501832</v>
          </cell>
        </row>
        <row r="711">
          <cell r="A711" t="str">
            <v>B020003</v>
          </cell>
          <cell r="B711" t="str">
            <v>Emulsión CRL-1h</v>
          </cell>
          <cell r="C711" t="str">
            <v>lt</v>
          </cell>
          <cell r="D711">
            <v>0</v>
          </cell>
          <cell r="E711">
            <v>1227.9354188354539</v>
          </cell>
        </row>
        <row r="712">
          <cell r="A712" t="str">
            <v>B020004</v>
          </cell>
          <cell r="B712" t="str">
            <v>Emulsión CRL-1hm</v>
          </cell>
          <cell r="C712" t="str">
            <v>lt</v>
          </cell>
          <cell r="D712">
            <v>0</v>
          </cell>
          <cell r="E712">
            <v>1524.5984924805925</v>
          </cell>
        </row>
        <row r="713">
          <cell r="A713" t="str">
            <v>B020005</v>
          </cell>
          <cell r="B713" t="str">
            <v>Emulsión CRM</v>
          </cell>
          <cell r="C713" t="str">
            <v>lt</v>
          </cell>
          <cell r="D713">
            <v>0</v>
          </cell>
          <cell r="E713">
            <v>1396.2035946340466</v>
          </cell>
        </row>
        <row r="714">
          <cell r="A714" t="str">
            <v>B020007</v>
          </cell>
          <cell r="B714" t="str">
            <v>Emulsión CRR-1</v>
          </cell>
          <cell r="C714" t="str">
            <v>lt</v>
          </cell>
          <cell r="D714">
            <v>0</v>
          </cell>
          <cell r="E714">
            <v>1208.9327042156433</v>
          </cell>
        </row>
        <row r="715">
          <cell r="A715" t="str">
            <v>B020006</v>
          </cell>
          <cell r="B715" t="str">
            <v>Emulsión CRR-1m</v>
          </cell>
          <cell r="C715" t="str">
            <v>lt</v>
          </cell>
          <cell r="D715">
            <v>0</v>
          </cell>
          <cell r="E715">
            <v>1298.3809239952916</v>
          </cell>
        </row>
        <row r="716">
          <cell r="A716" t="str">
            <v>B020008</v>
          </cell>
          <cell r="B716" t="str">
            <v>Emulsión CRR-2</v>
          </cell>
          <cell r="C716" t="str">
            <v>lt</v>
          </cell>
          <cell r="D716">
            <v>0</v>
          </cell>
          <cell r="E716">
            <v>1383.1759993175774</v>
          </cell>
        </row>
        <row r="717">
          <cell r="A717" t="str">
            <v>B020009</v>
          </cell>
          <cell r="B717" t="str">
            <v>Emulsión CRR-2m</v>
          </cell>
          <cell r="C717" t="str">
            <v>lt</v>
          </cell>
          <cell r="D717">
            <v>0</v>
          </cell>
          <cell r="E717">
            <v>1415.2105286578976</v>
          </cell>
        </row>
        <row r="718">
          <cell r="A718" t="str">
            <v>B015012</v>
          </cell>
          <cell r="B718" t="str">
            <v>Escolta y transporte (una tarifa por cada m3 escoltado y transportado)</v>
          </cell>
          <cell r="C718" t="str">
            <v>kg</v>
          </cell>
          <cell r="D718">
            <v>0</v>
          </cell>
          <cell r="E718">
            <v>5324.6403775587341</v>
          </cell>
        </row>
        <row r="719">
          <cell r="A719" t="str">
            <v>B015002</v>
          </cell>
          <cell r="B719" t="str">
            <v>Escolta y trasporte (Tarifa Porcentual de 40 %) por cada Metro Cubico exportado y trasportado</v>
          </cell>
          <cell r="C719" t="str">
            <v>%</v>
          </cell>
          <cell r="D719">
            <v>0</v>
          </cell>
          <cell r="E719">
            <v>2.8695264550011666E-2</v>
          </cell>
        </row>
        <row r="720">
          <cell r="A720" t="str">
            <v>B0013940</v>
          </cell>
          <cell r="B720" t="str">
            <v>Esferas reflectivas</v>
          </cell>
          <cell r="C720" t="str">
            <v>kg</v>
          </cell>
          <cell r="D720">
            <v>0</v>
          </cell>
          <cell r="E720">
            <v>4001.9999999999995</v>
          </cell>
        </row>
        <row r="721">
          <cell r="A721" t="str">
            <v>B0013950</v>
          </cell>
          <cell r="B721" t="str">
            <v>Estacas, Pintura, Tachuelas, Hilo (localización de estructuras y carreteras)</v>
          </cell>
          <cell r="C721" t="str">
            <v>glo</v>
          </cell>
          <cell r="D721">
            <v>0</v>
          </cell>
          <cell r="E721">
            <v>355.67871567393956</v>
          </cell>
        </row>
        <row r="722">
          <cell r="A722" t="str">
            <v>B0013960</v>
          </cell>
          <cell r="B722" t="str">
            <v xml:space="preserve">Estacón en madera viva diámetro mayor a 10 cm, L=2 m </v>
          </cell>
          <cell r="C722" t="str">
            <v>m</v>
          </cell>
          <cell r="D722">
            <v>0</v>
          </cell>
          <cell r="E722">
            <v>3765.6784894554703</v>
          </cell>
        </row>
        <row r="723">
          <cell r="A723" t="str">
            <v>B0013970</v>
          </cell>
          <cell r="B723" t="str">
            <v>Estoperol en resina de 11X3 cm</v>
          </cell>
          <cell r="C723" t="str">
            <v>u</v>
          </cell>
          <cell r="D723">
            <v>0</v>
          </cell>
          <cell r="E723">
            <v>2900</v>
          </cell>
        </row>
        <row r="724">
          <cell r="A724" t="str">
            <v>B0013980</v>
          </cell>
          <cell r="B724" t="str">
            <v>Explosivos  75% (INDUGEL)</v>
          </cell>
          <cell r="C724" t="str">
            <v>lb</v>
          </cell>
          <cell r="D724">
            <v>0</v>
          </cell>
          <cell r="E724">
            <v>5940.5105799444536</v>
          </cell>
        </row>
        <row r="725">
          <cell r="A725" t="str">
            <v>B0013991</v>
          </cell>
          <cell r="B725" t="str">
            <v>Fertilizante Orgánico Mineral</v>
          </cell>
          <cell r="C725" t="str">
            <v>lt</v>
          </cell>
          <cell r="D725">
            <v>0</v>
          </cell>
          <cell r="E725">
            <v>26000</v>
          </cell>
        </row>
        <row r="726">
          <cell r="A726" t="str">
            <v>B021007</v>
          </cell>
          <cell r="B726" t="str">
            <v>FORMALETA (Depende para que sea el Concreto)</v>
          </cell>
          <cell r="C726" t="str">
            <v>m2</v>
          </cell>
          <cell r="D726">
            <v>0</v>
          </cell>
          <cell r="E726">
            <v>12769.761548029594</v>
          </cell>
        </row>
        <row r="727">
          <cell r="A727" t="str">
            <v>B021001</v>
          </cell>
          <cell r="B727" t="str">
            <v>Formaleta (gaviones, juntas de bordillos, juntas de cunetas, muros, concretos clase D,E, F y G)</v>
          </cell>
          <cell r="C727" t="str">
            <v>m2</v>
          </cell>
          <cell r="D727">
            <v>0</v>
          </cell>
          <cell r="E727">
            <v>3975.0743880705968</v>
          </cell>
        </row>
        <row r="728">
          <cell r="A728" t="str">
            <v>B021003</v>
          </cell>
          <cell r="B728" t="str">
            <v>Formaleta concreto clase A,B y C</v>
          </cell>
          <cell r="C728" t="str">
            <v>m2</v>
          </cell>
          <cell r="D728">
            <v>0</v>
          </cell>
          <cell r="E728">
            <v>14839.234511986484</v>
          </cell>
        </row>
        <row r="729">
          <cell r="A729" t="str">
            <v>B021002</v>
          </cell>
          <cell r="B729" t="str">
            <v>Formaleta Metálica</v>
          </cell>
          <cell r="C729" t="str">
            <v>m2</v>
          </cell>
          <cell r="D729">
            <v>0</v>
          </cell>
          <cell r="E729">
            <v>10983.947574969388</v>
          </cell>
        </row>
        <row r="730">
          <cell r="A730" t="str">
            <v>B021004</v>
          </cell>
          <cell r="B730" t="str">
            <v>Formaleta para baranda de concreto</v>
          </cell>
          <cell r="C730" t="str">
            <v>m</v>
          </cell>
          <cell r="D730">
            <v>0</v>
          </cell>
          <cell r="E730">
            <v>22171.403224306763</v>
          </cell>
        </row>
        <row r="731">
          <cell r="A731" t="str">
            <v>B021005</v>
          </cell>
          <cell r="B731" t="str">
            <v>Formaleta para muros</v>
          </cell>
          <cell r="C731" t="str">
            <v>m2</v>
          </cell>
          <cell r="D731">
            <v>0</v>
          </cell>
          <cell r="E731">
            <v>4385.7943114320233</v>
          </cell>
        </row>
        <row r="732">
          <cell r="A732" t="str">
            <v>B021006</v>
          </cell>
          <cell r="B732" t="str">
            <v>Formaleta, platina y accesorios (escamas en concreto)</v>
          </cell>
          <cell r="C732" t="str">
            <v>glo</v>
          </cell>
          <cell r="D732">
            <v>0</v>
          </cell>
          <cell r="E732">
            <v>109669.43280699887</v>
          </cell>
        </row>
        <row r="733">
          <cell r="A733" t="str">
            <v>B0014040</v>
          </cell>
          <cell r="B733" t="str">
            <v>Fulminantes</v>
          </cell>
          <cell r="C733" t="str">
            <v>u</v>
          </cell>
          <cell r="D733">
            <v>0</v>
          </cell>
          <cell r="E733">
            <v>650.95335641979671</v>
          </cell>
        </row>
        <row r="734">
          <cell r="A734" t="str">
            <v>B0014050</v>
          </cell>
          <cell r="B734" t="str">
            <v>Fundente</v>
          </cell>
          <cell r="C734" t="str">
            <v>kg</v>
          </cell>
          <cell r="D734">
            <v>0</v>
          </cell>
          <cell r="E734">
            <v>19963.076647785252</v>
          </cell>
        </row>
        <row r="735">
          <cell r="A735" t="str">
            <v>B0014060</v>
          </cell>
          <cell r="B735" t="str">
            <v>Gas propano</v>
          </cell>
          <cell r="C735" t="str">
            <v>kg</v>
          </cell>
          <cell r="D735">
            <v>0</v>
          </cell>
          <cell r="E735">
            <v>3379.8193684161242</v>
          </cell>
        </row>
        <row r="736">
          <cell r="A736" t="str">
            <v>B028001</v>
          </cell>
          <cell r="B736" t="str">
            <v>Geodren circular diámetro 100 mm y altura 2.00 M</v>
          </cell>
          <cell r="C736" t="str">
            <v>m</v>
          </cell>
          <cell r="D736">
            <v>0</v>
          </cell>
          <cell r="E736">
            <v>54600</v>
          </cell>
        </row>
        <row r="737">
          <cell r="A737" t="str">
            <v>B028002</v>
          </cell>
          <cell r="B737" t="str">
            <v>Geodren planar Diamet 100 mm y h=0.50</v>
          </cell>
          <cell r="C737" t="str">
            <v>m</v>
          </cell>
          <cell r="D737">
            <v>0</v>
          </cell>
          <cell r="E737">
            <v>13175</v>
          </cell>
        </row>
        <row r="738">
          <cell r="A738" t="str">
            <v>B028003</v>
          </cell>
          <cell r="B738" t="str">
            <v>Geodren planar Diamet 100 mm y h=1.00</v>
          </cell>
          <cell r="C738" t="str">
            <v>m</v>
          </cell>
          <cell r="D738">
            <v>0</v>
          </cell>
          <cell r="E738">
            <v>25658</v>
          </cell>
        </row>
        <row r="739">
          <cell r="A739" t="str">
            <v>B028004</v>
          </cell>
          <cell r="B739" t="str">
            <v>Geodren planar Diamet 100 mm y h=2.00</v>
          </cell>
          <cell r="C739" t="str">
            <v>m</v>
          </cell>
          <cell r="D739">
            <v>0</v>
          </cell>
          <cell r="E739">
            <v>51315</v>
          </cell>
        </row>
        <row r="740">
          <cell r="A740" t="str">
            <v>B0014112</v>
          </cell>
          <cell r="B740" t="str">
            <v>Geomalla Biaxial Para Refuerzo Pbx-11</v>
          </cell>
          <cell r="C740" t="str">
            <v>m2</v>
          </cell>
          <cell r="D740">
            <v>0</v>
          </cell>
          <cell r="E740">
            <v>5378</v>
          </cell>
        </row>
        <row r="741">
          <cell r="A741" t="str">
            <v>B0264112</v>
          </cell>
          <cell r="B741" t="str">
            <v>Geomalla Biaxial Para Refuerzo Pbx-11</v>
          </cell>
          <cell r="C741" t="str">
            <v>m2</v>
          </cell>
          <cell r="D741">
            <v>0</v>
          </cell>
          <cell r="E741">
            <v>5378</v>
          </cell>
        </row>
        <row r="742">
          <cell r="A742" t="str">
            <v>B0014113</v>
          </cell>
          <cell r="B742" t="str">
            <v>Geomalla Biaxial Para Refuerzo Pbx-12</v>
          </cell>
          <cell r="C742" t="str">
            <v>m2</v>
          </cell>
          <cell r="D742">
            <v>0</v>
          </cell>
          <cell r="E742">
            <v>6975.9255729219713</v>
          </cell>
        </row>
        <row r="743">
          <cell r="A743" t="str">
            <v>B0264113</v>
          </cell>
          <cell r="B743" t="str">
            <v>Geomalla Biaxial Para Refuerzo Pbx-12</v>
          </cell>
          <cell r="C743" t="str">
            <v>m2</v>
          </cell>
          <cell r="D743">
            <v>0</v>
          </cell>
          <cell r="E743">
            <v>6774.716661520426</v>
          </cell>
        </row>
        <row r="744">
          <cell r="A744" t="str">
            <v>B026010</v>
          </cell>
          <cell r="B744" t="str">
            <v>Geomalla en fibra de vidrio GLASGRID 8511</v>
          </cell>
          <cell r="C744" t="str">
            <v>m2</v>
          </cell>
          <cell r="D744">
            <v>0</v>
          </cell>
          <cell r="E744">
            <v>9836</v>
          </cell>
        </row>
        <row r="745">
          <cell r="A745" t="str">
            <v>B026013</v>
          </cell>
          <cell r="B745" t="str">
            <v>Geomalla en fibra de vidrio GLASGRID 8511</v>
          </cell>
          <cell r="C745" t="str">
            <v>m2</v>
          </cell>
          <cell r="D745">
            <v>0</v>
          </cell>
          <cell r="E745">
            <v>9836</v>
          </cell>
        </row>
        <row r="746">
          <cell r="A746" t="str">
            <v>B0264116</v>
          </cell>
          <cell r="B746" t="str">
            <v>Geomalla Forgrid UX100</v>
          </cell>
          <cell r="C746" t="str">
            <v>M2</v>
          </cell>
          <cell r="D746">
            <v>0</v>
          </cell>
          <cell r="E746">
            <v>12001</v>
          </cell>
        </row>
        <row r="747">
          <cell r="A747" t="str">
            <v>B0264115</v>
          </cell>
          <cell r="B747" t="str">
            <v>Geomalla Fort Gird UX-50</v>
          </cell>
          <cell r="C747" t="str">
            <v>m2</v>
          </cell>
          <cell r="D747">
            <v>0</v>
          </cell>
          <cell r="E747">
            <v>7445</v>
          </cell>
        </row>
        <row r="748">
          <cell r="A748" t="str">
            <v>B0014114</v>
          </cell>
          <cell r="B748" t="str">
            <v>Geomalla Tipo Asphalt</v>
          </cell>
          <cell r="C748" t="str">
            <v>m2</v>
          </cell>
          <cell r="D748">
            <v>0</v>
          </cell>
          <cell r="E748">
            <v>7812</v>
          </cell>
        </row>
        <row r="749">
          <cell r="A749" t="str">
            <v>B0264114</v>
          </cell>
          <cell r="B749" t="str">
            <v>Geomalla Tipo Asphalt</v>
          </cell>
          <cell r="C749" t="str">
            <v>m2</v>
          </cell>
          <cell r="D749">
            <v>0</v>
          </cell>
          <cell r="E749">
            <v>7812</v>
          </cell>
        </row>
        <row r="750">
          <cell r="A750" t="str">
            <v>B0014111</v>
          </cell>
          <cell r="B750" t="str">
            <v>Geomalla Uniaxial Pbx-11</v>
          </cell>
          <cell r="C750" t="str">
            <v>m2</v>
          </cell>
          <cell r="D750">
            <v>0</v>
          </cell>
          <cell r="E750">
            <v>7744.9680718927993</v>
          </cell>
        </row>
        <row r="751">
          <cell r="A751" t="str">
            <v>B0264111</v>
          </cell>
          <cell r="B751" t="str">
            <v>Geomalla Uniaxial Pbx-11</v>
          </cell>
          <cell r="C751" t="str">
            <v>m2</v>
          </cell>
          <cell r="D751">
            <v>0</v>
          </cell>
          <cell r="E751">
            <v>7637.1490157750068</v>
          </cell>
        </row>
        <row r="752">
          <cell r="A752" t="str">
            <v>B025002</v>
          </cell>
          <cell r="B752" t="str">
            <v xml:space="preserve">Geoterxtil T-4000 o similar </v>
          </cell>
          <cell r="C752" t="str">
            <v>m2</v>
          </cell>
          <cell r="D752">
            <v>0</v>
          </cell>
          <cell r="E752">
            <v>8225</v>
          </cell>
        </row>
        <row r="753">
          <cell r="A753" t="str">
            <v>B025100</v>
          </cell>
          <cell r="B753" t="str">
            <v>Geotextil Forte Grid UX-165</v>
          </cell>
          <cell r="C753" t="str">
            <v>M2</v>
          </cell>
          <cell r="D753">
            <v>0</v>
          </cell>
          <cell r="E753">
            <v>19911</v>
          </cell>
        </row>
        <row r="754">
          <cell r="A754" t="str">
            <v>B025101</v>
          </cell>
          <cell r="B754" t="str">
            <v>Geotextil Fortex BX-40</v>
          </cell>
          <cell r="C754" t="str">
            <v>M2</v>
          </cell>
          <cell r="D754">
            <v>0</v>
          </cell>
          <cell r="E754">
            <v>5166</v>
          </cell>
        </row>
        <row r="755">
          <cell r="A755" t="str">
            <v>B025003</v>
          </cell>
          <cell r="B755" t="str">
            <v>Geotextil No Tejido</v>
          </cell>
          <cell r="C755" t="str">
            <v>m2</v>
          </cell>
          <cell r="D755">
            <v>0</v>
          </cell>
          <cell r="E755">
            <v>4797.2133102337848</v>
          </cell>
        </row>
        <row r="756">
          <cell r="A756" t="str">
            <v>B025004</v>
          </cell>
          <cell r="B756" t="str">
            <v>Geotextil No Tejido para reparación</v>
          </cell>
          <cell r="C756" t="str">
            <v>m2</v>
          </cell>
          <cell r="D756">
            <v>0</v>
          </cell>
          <cell r="E756">
            <v>4934.8017865075453</v>
          </cell>
        </row>
        <row r="757">
          <cell r="A757" t="str">
            <v>B025008</v>
          </cell>
          <cell r="B757" t="str">
            <v>Geotextil Nt Repav 450 O Similar (Proveedores Pavco, Lafayet, Geomatrix, Tensar, Omnes U Otros)</v>
          </cell>
          <cell r="C757" t="str">
            <v>m2</v>
          </cell>
          <cell r="D757">
            <v>0</v>
          </cell>
          <cell r="E757">
            <v>4939</v>
          </cell>
        </row>
        <row r="758">
          <cell r="A758" t="str">
            <v>B025005</v>
          </cell>
          <cell r="B758" t="str">
            <v>Geotextil Nt-2500 O Similar (Proveedores, Pavco, Geomatrix, Tensar, Omnes U Otros)</v>
          </cell>
          <cell r="C758" t="str">
            <v>m2</v>
          </cell>
          <cell r="D758">
            <v>0</v>
          </cell>
          <cell r="E758">
            <v>4939</v>
          </cell>
        </row>
        <row r="759">
          <cell r="A759" t="str">
            <v>B025006</v>
          </cell>
          <cell r="B759" t="str">
            <v>Geotextil NT-3000 o similar (proveedores, Tensar, Omnes u otros)</v>
          </cell>
          <cell r="C759" t="str">
            <v>m2</v>
          </cell>
          <cell r="D759">
            <v>0</v>
          </cell>
          <cell r="E759">
            <v>4585</v>
          </cell>
        </row>
        <row r="760">
          <cell r="A760" t="str">
            <v>B025011</v>
          </cell>
          <cell r="B760" t="str">
            <v>Geotextil T-2100 O Similar (Proveedores Pavco, Lafayet, Geomatrix, Tensar, Omnes U Otros)</v>
          </cell>
          <cell r="C760" t="str">
            <v>m2</v>
          </cell>
          <cell r="D760">
            <v>0</v>
          </cell>
          <cell r="E760">
            <v>3750</v>
          </cell>
        </row>
        <row r="761">
          <cell r="A761" t="str">
            <v>B025001</v>
          </cell>
          <cell r="B761" t="str">
            <v>Geotextil T-2400 O Similar (Proveedores Lafayet, Pavco, Geomatrix, Tensar, Omnes U Otros)</v>
          </cell>
          <cell r="C761" t="str">
            <v>m2</v>
          </cell>
          <cell r="D761">
            <v>0</v>
          </cell>
          <cell r="E761">
            <v>4670</v>
          </cell>
        </row>
        <row r="762">
          <cell r="A762" t="str">
            <v>B025007</v>
          </cell>
          <cell r="B762" t="str">
            <v>Geotextil Tejido</v>
          </cell>
          <cell r="C762" t="str">
            <v>m2</v>
          </cell>
          <cell r="D762">
            <v>0</v>
          </cell>
          <cell r="E762">
            <v>4527</v>
          </cell>
        </row>
        <row r="763">
          <cell r="A763" t="str">
            <v>B025009</v>
          </cell>
          <cell r="B763" t="str">
            <v>Geotextil Tejido</v>
          </cell>
          <cell r="C763" t="str">
            <v>m2</v>
          </cell>
          <cell r="D763">
            <v>0</v>
          </cell>
          <cell r="E763">
            <v>4527.4799999999996</v>
          </cell>
        </row>
        <row r="764">
          <cell r="A764" t="str">
            <v>B0014180</v>
          </cell>
          <cell r="B764" t="str">
            <v>Grapas</v>
          </cell>
          <cell r="C764" t="str">
            <v>kg</v>
          </cell>
          <cell r="D764">
            <v>0</v>
          </cell>
          <cell r="E764">
            <v>5215.3599999999997</v>
          </cell>
        </row>
        <row r="765">
          <cell r="A765" t="str">
            <v>B0014184</v>
          </cell>
          <cell r="B765" t="str">
            <v>Grata de limpieza</v>
          </cell>
          <cell r="C765" t="str">
            <v>u</v>
          </cell>
          <cell r="D765">
            <v>0</v>
          </cell>
          <cell r="E765">
            <v>3590.9931122018907</v>
          </cell>
        </row>
        <row r="766">
          <cell r="A766" t="str">
            <v>B0014181</v>
          </cell>
          <cell r="B766" t="str">
            <v>Gravilla</v>
          </cell>
          <cell r="C766" t="str">
            <v>m3</v>
          </cell>
          <cell r="D766">
            <v>0</v>
          </cell>
          <cell r="E766">
            <v>55000</v>
          </cell>
        </row>
        <row r="767">
          <cell r="A767" t="str">
            <v>B0014185</v>
          </cell>
          <cell r="B767" t="str">
            <v>Guadua</v>
          </cell>
          <cell r="C767" t="str">
            <v>m</v>
          </cell>
          <cell r="D767">
            <v>0</v>
          </cell>
          <cell r="E767">
            <v>1184.2821396220384</v>
          </cell>
        </row>
        <row r="768">
          <cell r="A768" t="str">
            <v>B0014191</v>
          </cell>
          <cell r="B768" t="str">
            <v>Impermeabilizante para Concreto</v>
          </cell>
          <cell r="C768" t="str">
            <v>kg</v>
          </cell>
          <cell r="D768">
            <v>0</v>
          </cell>
          <cell r="E768">
            <v>9953</v>
          </cell>
        </row>
        <row r="769">
          <cell r="A769" t="str">
            <v>B033011</v>
          </cell>
          <cell r="B769" t="str">
            <v>Impermeabilizante para concreto</v>
          </cell>
          <cell r="C769" t="str">
            <v>kg</v>
          </cell>
          <cell r="D769">
            <v>0</v>
          </cell>
          <cell r="E769">
            <v>9953</v>
          </cell>
        </row>
        <row r="770">
          <cell r="A770" t="str">
            <v>B0014190</v>
          </cell>
          <cell r="B770" t="str">
            <v>Imprimante y puente de adherencia</v>
          </cell>
          <cell r="C770" t="str">
            <v>kg</v>
          </cell>
          <cell r="D770">
            <v>0</v>
          </cell>
          <cell r="E770">
            <v>57965</v>
          </cell>
        </row>
        <row r="771">
          <cell r="A771" t="str">
            <v>B021008</v>
          </cell>
          <cell r="B771" t="str">
            <v>Junta elastomérica Jeene (J 8097VV)</v>
          </cell>
          <cell r="C771" t="str">
            <v>m</v>
          </cell>
          <cell r="D771">
            <v>0</v>
          </cell>
          <cell r="E771">
            <v>562650.84606094577</v>
          </cell>
        </row>
        <row r="772">
          <cell r="A772" t="str">
            <v>B0014231</v>
          </cell>
          <cell r="B772" t="str">
            <v>Lamina 1,22 X 2,44 X 1/2´´</v>
          </cell>
          <cell r="C772" t="str">
            <v>u</v>
          </cell>
          <cell r="D772">
            <v>0</v>
          </cell>
          <cell r="E772">
            <v>480670</v>
          </cell>
        </row>
        <row r="773">
          <cell r="A773" t="str">
            <v>B0014232</v>
          </cell>
          <cell r="B773" t="str">
            <v>Lamina 1,22 X 2,44 X 1/4´´</v>
          </cell>
          <cell r="C773" t="str">
            <v>u</v>
          </cell>
          <cell r="D773">
            <v>0</v>
          </cell>
          <cell r="E773">
            <v>234852.84645351552</v>
          </cell>
        </row>
        <row r="774">
          <cell r="A774" t="str">
            <v>B0014200</v>
          </cell>
          <cell r="B774" t="str">
            <v>Láminas impermeabilizantes</v>
          </cell>
          <cell r="C774" t="str">
            <v>m2</v>
          </cell>
          <cell r="D774">
            <v>0</v>
          </cell>
          <cell r="E774">
            <v>2209.704835162222</v>
          </cell>
        </row>
        <row r="775">
          <cell r="A775" t="str">
            <v>B0014233</v>
          </cell>
          <cell r="B775" t="str">
            <v>Lechada Para Ductos (Acero De Preesfuerzo)</v>
          </cell>
          <cell r="C775" t="str">
            <v>u</v>
          </cell>
          <cell r="D775">
            <v>0</v>
          </cell>
          <cell r="E775">
            <v>665.01852692413536</v>
          </cell>
        </row>
        <row r="776">
          <cell r="A776" t="str">
            <v>B0014210</v>
          </cell>
          <cell r="B776" t="str">
            <v>Lechada para ductos (tensionamiento)</v>
          </cell>
          <cell r="C776" t="str">
            <v>lt</v>
          </cell>
          <cell r="D776">
            <v>0</v>
          </cell>
          <cell r="E776">
            <v>710.94157772910955</v>
          </cell>
        </row>
        <row r="777">
          <cell r="A777" t="str">
            <v>B0014220</v>
          </cell>
          <cell r="B777" t="str">
            <v>Limpiador 1/4 de galón (anclajes)</v>
          </cell>
          <cell r="C777" t="str">
            <v>u</v>
          </cell>
          <cell r="D777">
            <v>0</v>
          </cell>
          <cell r="E777">
            <v>17637.892823293907</v>
          </cell>
        </row>
        <row r="778">
          <cell r="A778" t="str">
            <v>B0014230</v>
          </cell>
          <cell r="B778" t="str">
            <v>Listón en guadua para empradizar</v>
          </cell>
          <cell r="C778" t="str">
            <v>m</v>
          </cell>
          <cell r="D778">
            <v>0</v>
          </cell>
          <cell r="E778">
            <v>1044.7787198194337</v>
          </cell>
        </row>
        <row r="779">
          <cell r="A779" t="str">
            <v>B0014234</v>
          </cell>
          <cell r="B779" t="str">
            <v>Lubricante Pvc X 500 G</v>
          </cell>
          <cell r="C779" t="str">
            <v>u</v>
          </cell>
          <cell r="D779">
            <v>0</v>
          </cell>
          <cell r="E779">
            <v>19750</v>
          </cell>
        </row>
        <row r="780">
          <cell r="A780" t="str">
            <v>B033005</v>
          </cell>
          <cell r="B780" t="str">
            <v>Malla Ciclónica Para Gaviones Galvanizada Aleación Zn-5A1-Mm Cal 12 (2M3)</v>
          </cell>
          <cell r="C780" t="str">
            <v>u</v>
          </cell>
          <cell r="D780">
            <v>0</v>
          </cell>
          <cell r="E780">
            <v>92237.862856537249</v>
          </cell>
        </row>
        <row r="781">
          <cell r="A781" t="str">
            <v>B033009</v>
          </cell>
          <cell r="B781" t="str">
            <v>Malla Ciclónica Para Gaviones Galvanizada Aleación Zn-5A1-Mm Y Plastificada Pvc Cal 12 (2M3)</v>
          </cell>
          <cell r="C781" t="str">
            <v>u</v>
          </cell>
          <cell r="D781">
            <v>0</v>
          </cell>
          <cell r="E781">
            <v>102645.96785986115</v>
          </cell>
        </row>
        <row r="782">
          <cell r="A782" t="str">
            <v>B033006</v>
          </cell>
          <cell r="B782" t="str">
            <v>Malla Ciclónica Para Gaviones Galvanizada Y Plastificada Con Pvc Cal 12 (2M3)</v>
          </cell>
          <cell r="C782" t="str">
            <v>u</v>
          </cell>
          <cell r="D782">
            <v>0</v>
          </cell>
          <cell r="E782">
            <v>99231.927735612102</v>
          </cell>
        </row>
        <row r="783">
          <cell r="A783" t="str">
            <v>B033010</v>
          </cell>
          <cell r="B783" t="str">
            <v>Malla Electrosoldada de 5/16</v>
          </cell>
          <cell r="C783" t="str">
            <v>m2</v>
          </cell>
          <cell r="D783">
            <v>0</v>
          </cell>
          <cell r="E783">
            <v>3800.2562201128585</v>
          </cell>
        </row>
        <row r="784">
          <cell r="A784" t="str">
            <v>B033001</v>
          </cell>
          <cell r="B784" t="str">
            <v>Malla eslabonada, calibre 10, 6 ojos</v>
          </cell>
          <cell r="C784" t="str">
            <v>m2</v>
          </cell>
          <cell r="D784">
            <v>0</v>
          </cell>
          <cell r="E784">
            <v>9904.3502463202076</v>
          </cell>
        </row>
        <row r="785">
          <cell r="A785" t="str">
            <v>B033003</v>
          </cell>
          <cell r="B785" t="str">
            <v>Malla Para Colchagaviones Espesor 0,30 M</v>
          </cell>
          <cell r="C785" t="str">
            <v>u</v>
          </cell>
          <cell r="D785">
            <v>0</v>
          </cell>
          <cell r="E785">
            <v>66832.817674173857</v>
          </cell>
        </row>
        <row r="786">
          <cell r="A786" t="str">
            <v>B033002</v>
          </cell>
          <cell r="B786" t="str">
            <v>Malla para gaviones (2M3)</v>
          </cell>
          <cell r="C786" t="str">
            <v>u</v>
          </cell>
          <cell r="D786">
            <v>0</v>
          </cell>
          <cell r="E786">
            <v>86484.304641417257</v>
          </cell>
        </row>
        <row r="787">
          <cell r="A787" t="str">
            <v>B0014235</v>
          </cell>
          <cell r="B787" t="str">
            <v>Manguera De Alta Presión</v>
          </cell>
          <cell r="C787" t="str">
            <v>m</v>
          </cell>
          <cell r="D787">
            <v>0</v>
          </cell>
          <cell r="E787">
            <v>84553.345211903608</v>
          </cell>
        </row>
        <row r="788">
          <cell r="A788" t="str">
            <v>B0014254</v>
          </cell>
          <cell r="B788" t="str">
            <v>Manguera de alta presión</v>
          </cell>
          <cell r="C788" t="str">
            <v>m</v>
          </cell>
          <cell r="D788">
            <v>0</v>
          </cell>
          <cell r="E788">
            <v>85077.524416418193</v>
          </cell>
        </row>
        <row r="789">
          <cell r="A789" t="str">
            <v>B0014260</v>
          </cell>
          <cell r="B789" t="str">
            <v>Manguera de polietileno de 3´´</v>
          </cell>
          <cell r="C789" t="str">
            <v>m</v>
          </cell>
          <cell r="D789">
            <v>0</v>
          </cell>
          <cell r="E789">
            <v>6310</v>
          </cell>
        </row>
        <row r="790">
          <cell r="A790" t="str">
            <v>B0014265</v>
          </cell>
          <cell r="B790" t="str">
            <v>Manto de refuerzo de vegetación tipo 5A</v>
          </cell>
          <cell r="C790" t="str">
            <v>m2</v>
          </cell>
          <cell r="D790">
            <v>0</v>
          </cell>
          <cell r="E790">
            <v>9701.4082623570612</v>
          </cell>
        </row>
        <row r="791">
          <cell r="A791" t="str">
            <v>B0014267</v>
          </cell>
          <cell r="B791" t="str">
            <v>Manto Permanente (Protección de Taludes)</v>
          </cell>
          <cell r="C791" t="str">
            <v>m2</v>
          </cell>
          <cell r="D791">
            <v>0</v>
          </cell>
          <cell r="E791">
            <v>6675.2198224311614</v>
          </cell>
        </row>
        <row r="792">
          <cell r="A792" t="str">
            <v>B0014266</v>
          </cell>
          <cell r="B792" t="str">
            <v>Manto Temporal (Protección de Taludes)</v>
          </cell>
          <cell r="C792" t="str">
            <v>m2</v>
          </cell>
          <cell r="D792">
            <v>0</v>
          </cell>
          <cell r="E792">
            <v>3269.884700392874</v>
          </cell>
        </row>
        <row r="793">
          <cell r="A793" t="str">
            <v>B0014281</v>
          </cell>
          <cell r="B793" t="str">
            <v xml:space="preserve">Material  de afirmado de la Zona </v>
          </cell>
          <cell r="C793" t="str">
            <v>m3</v>
          </cell>
          <cell r="D793">
            <v>0</v>
          </cell>
          <cell r="E793">
            <v>13800</v>
          </cell>
        </row>
        <row r="794">
          <cell r="A794" t="str">
            <v>B0014271</v>
          </cell>
          <cell r="B794" t="str">
            <v>Material  Granular Tipo SBG</v>
          </cell>
          <cell r="C794" t="str">
            <v>m3</v>
          </cell>
          <cell r="D794">
            <v>0</v>
          </cell>
          <cell r="E794">
            <v>29700</v>
          </cell>
        </row>
        <row r="795">
          <cell r="A795" t="str">
            <v>B0014270</v>
          </cell>
          <cell r="B795" t="str">
            <v>Material de afirmado</v>
          </cell>
          <cell r="C795" t="str">
            <v>m3</v>
          </cell>
          <cell r="D795">
            <v>0</v>
          </cell>
          <cell r="E795">
            <v>13800</v>
          </cell>
        </row>
        <row r="796">
          <cell r="A796" t="str">
            <v>B0014291</v>
          </cell>
          <cell r="B796" t="str">
            <v xml:space="preserve">Material de Base </v>
          </cell>
          <cell r="C796" t="str">
            <v>m3</v>
          </cell>
          <cell r="D796">
            <v>0</v>
          </cell>
          <cell r="E796">
            <v>40600</v>
          </cell>
        </row>
        <row r="797">
          <cell r="A797" t="str">
            <v>B0014300</v>
          </cell>
          <cell r="B797" t="str">
            <v>Material de base (gradación 1)</v>
          </cell>
          <cell r="C797" t="str">
            <v>m3</v>
          </cell>
          <cell r="D797">
            <v>0</v>
          </cell>
          <cell r="E797">
            <v>38200</v>
          </cell>
        </row>
        <row r="798">
          <cell r="A798" t="str">
            <v>B0014310</v>
          </cell>
          <cell r="B798" t="str">
            <v>Material de base (gradación 2)</v>
          </cell>
          <cell r="C798" t="str">
            <v>m3</v>
          </cell>
          <cell r="D798">
            <v>0</v>
          </cell>
          <cell r="E798">
            <v>38200</v>
          </cell>
        </row>
        <row r="799">
          <cell r="A799" t="str">
            <v>B0014320</v>
          </cell>
          <cell r="B799" t="str">
            <v>Material de base (gradación 3)</v>
          </cell>
          <cell r="C799" t="str">
            <v>m3</v>
          </cell>
          <cell r="D799">
            <v>0</v>
          </cell>
          <cell r="E799">
            <v>38200</v>
          </cell>
        </row>
        <row r="800">
          <cell r="A800" t="str">
            <v>B0014322</v>
          </cell>
          <cell r="B800" t="str">
            <v>Material de base procesado en planta (gradación 1, 2)</v>
          </cell>
          <cell r="C800" t="str">
            <v>m3</v>
          </cell>
          <cell r="D800">
            <v>0</v>
          </cell>
          <cell r="E800">
            <v>32034.208677292016</v>
          </cell>
        </row>
        <row r="801">
          <cell r="A801" t="str">
            <v>B0014292</v>
          </cell>
          <cell r="B801" t="str">
            <v>Material de base reciclada (manejo)</v>
          </cell>
          <cell r="C801" t="str">
            <v>m3</v>
          </cell>
          <cell r="D801">
            <v>0</v>
          </cell>
          <cell r="E801">
            <v>6258.7122860486816</v>
          </cell>
        </row>
        <row r="802">
          <cell r="A802" t="str">
            <v>B0014330</v>
          </cell>
          <cell r="B802" t="str">
            <v>Material de la zona (para estabilizar bases)</v>
          </cell>
          <cell r="C802" t="str">
            <v>m3</v>
          </cell>
          <cell r="D802">
            <v>0</v>
          </cell>
          <cell r="E802">
            <v>19566.365644719084</v>
          </cell>
        </row>
        <row r="803">
          <cell r="A803" t="str">
            <v>B0014373</v>
          </cell>
          <cell r="B803" t="str">
            <v>Material de Recebo Para Relleno</v>
          </cell>
          <cell r="C803" t="str">
            <v>m3</v>
          </cell>
          <cell r="D803">
            <v>0</v>
          </cell>
          <cell r="E803">
            <v>15600.222724899266</v>
          </cell>
        </row>
        <row r="804">
          <cell r="A804" t="str">
            <v>B0014411</v>
          </cell>
          <cell r="B804" t="str">
            <v>Material de Remoción</v>
          </cell>
          <cell r="C804" t="str">
            <v>m3</v>
          </cell>
          <cell r="D804">
            <v>0</v>
          </cell>
          <cell r="E804">
            <v>4407.0140371458829</v>
          </cell>
        </row>
        <row r="805">
          <cell r="A805" t="str">
            <v>B0014340</v>
          </cell>
          <cell r="B805" t="str">
            <v>Material de Sub- Base CBR=20%</v>
          </cell>
          <cell r="C805" t="str">
            <v>m3</v>
          </cell>
          <cell r="D805">
            <v>0</v>
          </cell>
          <cell r="E805">
            <v>30484.799999999999</v>
          </cell>
        </row>
        <row r="806">
          <cell r="A806" t="str">
            <v>B0014350</v>
          </cell>
          <cell r="B806" t="str">
            <v>Material de Sub- Base CBR=30%</v>
          </cell>
          <cell r="C806" t="str">
            <v>m3</v>
          </cell>
          <cell r="D806">
            <v>0</v>
          </cell>
          <cell r="E806">
            <v>30485</v>
          </cell>
        </row>
        <row r="807">
          <cell r="A807" t="str">
            <v>B0014361</v>
          </cell>
          <cell r="B807" t="str">
            <v xml:space="preserve">Material de Sub Base CBR=40% </v>
          </cell>
          <cell r="C807" t="str">
            <v>m3</v>
          </cell>
          <cell r="D807">
            <v>0</v>
          </cell>
          <cell r="E807">
            <v>30485</v>
          </cell>
        </row>
        <row r="808">
          <cell r="A808" t="str">
            <v>B0014370</v>
          </cell>
          <cell r="B808" t="str">
            <v>Material de Sub- Base para bacheo</v>
          </cell>
          <cell r="C808" t="str">
            <v>m3</v>
          </cell>
          <cell r="D808">
            <v>0</v>
          </cell>
          <cell r="E808">
            <v>30485</v>
          </cell>
        </row>
        <row r="809">
          <cell r="A809" t="str">
            <v>B0014372</v>
          </cell>
          <cell r="B809" t="str">
            <v>Material de Sub- Base procesado en planta (tipo 1 o tipo 2)</v>
          </cell>
          <cell r="C809" t="str">
            <v>m3</v>
          </cell>
          <cell r="D809">
            <v>0</v>
          </cell>
          <cell r="E809">
            <v>30485</v>
          </cell>
        </row>
        <row r="810">
          <cell r="A810" t="str">
            <v>B0014380</v>
          </cell>
          <cell r="B810" t="str">
            <v>Material drenante (3´´)</v>
          </cell>
          <cell r="C810" t="str">
            <v>m3</v>
          </cell>
          <cell r="D810">
            <v>0</v>
          </cell>
          <cell r="E810">
            <v>50000</v>
          </cell>
        </row>
        <row r="811">
          <cell r="A811" t="str">
            <v>B0014390</v>
          </cell>
          <cell r="B811" t="str">
            <v>Material filtrante (6´´)</v>
          </cell>
          <cell r="C811" t="str">
            <v>m3</v>
          </cell>
          <cell r="D811">
            <v>0</v>
          </cell>
          <cell r="E811">
            <v>50000</v>
          </cell>
        </row>
        <row r="812">
          <cell r="A812" t="str">
            <v>B0014272</v>
          </cell>
          <cell r="B812" t="str">
            <v>Material Granular Tipo  BG</v>
          </cell>
          <cell r="C812" t="str">
            <v>m3</v>
          </cell>
          <cell r="D812">
            <v>0</v>
          </cell>
          <cell r="E812">
            <v>31684.543372914311</v>
          </cell>
        </row>
        <row r="813">
          <cell r="A813" t="str">
            <v>B0014400</v>
          </cell>
          <cell r="B813" t="str">
            <v>Material para pedraplén</v>
          </cell>
          <cell r="C813" t="str">
            <v>m3</v>
          </cell>
          <cell r="D813">
            <v>0</v>
          </cell>
          <cell r="E813">
            <v>25553.186126613069</v>
          </cell>
        </row>
        <row r="814">
          <cell r="A814" t="str">
            <v>B0014402</v>
          </cell>
          <cell r="B814" t="str">
            <v>Material para solado y atraque</v>
          </cell>
          <cell r="C814" t="str">
            <v>m3</v>
          </cell>
          <cell r="D814">
            <v>0</v>
          </cell>
          <cell r="E814">
            <v>21221.430470415995</v>
          </cell>
        </row>
        <row r="815">
          <cell r="A815" t="str">
            <v>B0014410</v>
          </cell>
          <cell r="B815" t="str">
            <v>Material seleccionado para Relleno</v>
          </cell>
          <cell r="C815" t="str">
            <v>m3</v>
          </cell>
          <cell r="D815">
            <v>0</v>
          </cell>
          <cell r="E815">
            <v>25000</v>
          </cell>
        </row>
        <row r="816">
          <cell r="A816" t="str">
            <v>B0014420</v>
          </cell>
          <cell r="B816" t="str">
            <v>Mecha Lenta</v>
          </cell>
          <cell r="C816" t="str">
            <v>m</v>
          </cell>
          <cell r="D816">
            <v>0</v>
          </cell>
          <cell r="E816">
            <v>662.56624611234315</v>
          </cell>
        </row>
        <row r="817">
          <cell r="A817" t="str">
            <v>B0014430</v>
          </cell>
          <cell r="B817" t="str">
            <v>Mezcla abierta en caliente MAC-1</v>
          </cell>
          <cell r="C817" t="str">
            <v>m3</v>
          </cell>
          <cell r="D817">
            <v>0</v>
          </cell>
          <cell r="E817">
            <v>235135.49144455942</v>
          </cell>
        </row>
        <row r="818">
          <cell r="A818" t="str">
            <v>B0014440</v>
          </cell>
          <cell r="B818" t="str">
            <v>Mezcla abierta en caliente MAC-2</v>
          </cell>
          <cell r="C818" t="str">
            <v>m3</v>
          </cell>
          <cell r="D818">
            <v>0</v>
          </cell>
          <cell r="E818">
            <v>234336.19251079456</v>
          </cell>
        </row>
        <row r="819">
          <cell r="A819" t="str">
            <v>B0014450</v>
          </cell>
          <cell r="B819" t="str">
            <v>Mezcla abierta en caliente MAC-3</v>
          </cell>
          <cell r="C819" t="str">
            <v>m3</v>
          </cell>
          <cell r="D819">
            <v>0</v>
          </cell>
          <cell r="E819">
            <v>248064.69260696243</v>
          </cell>
        </row>
        <row r="820">
          <cell r="A820" t="str">
            <v>B0014542</v>
          </cell>
          <cell r="B820" t="str">
            <v>Mezcla Abierta en Frio  MAF-25</v>
          </cell>
          <cell r="C820" t="str">
            <v>M3</v>
          </cell>
          <cell r="D820">
            <v>0</v>
          </cell>
          <cell r="E820">
            <v>225620.19004988673</v>
          </cell>
        </row>
        <row r="821">
          <cell r="A821" t="str">
            <v>B0014461</v>
          </cell>
          <cell r="B821" t="str">
            <v>Mezcla Abierta en Frío MAF-19</v>
          </cell>
          <cell r="C821" t="str">
            <v>m3</v>
          </cell>
          <cell r="D821">
            <v>0</v>
          </cell>
          <cell r="E821">
            <v>222635.36799928639</v>
          </cell>
        </row>
        <row r="822">
          <cell r="A822" t="str">
            <v>B0014469</v>
          </cell>
          <cell r="B822" t="str">
            <v xml:space="preserve">Mezcla Abierta en Frio MAF-38 </v>
          </cell>
          <cell r="C822" t="str">
            <v>m3</v>
          </cell>
          <cell r="D822">
            <v>0</v>
          </cell>
          <cell r="E822">
            <v>221063.35151658597</v>
          </cell>
        </row>
        <row r="823">
          <cell r="A823" t="str">
            <v>B0014490</v>
          </cell>
          <cell r="B823" t="str">
            <v>Mezcla Densa en caliente MDC-0</v>
          </cell>
          <cell r="C823" t="str">
            <v>m3</v>
          </cell>
          <cell r="D823">
            <v>0</v>
          </cell>
          <cell r="E823">
            <v>224712.34056875075</v>
          </cell>
        </row>
        <row r="824">
          <cell r="A824" t="str">
            <v>B0014501</v>
          </cell>
          <cell r="B824" t="str">
            <v>Mezcla Densa en caliente MDC-10</v>
          </cell>
          <cell r="C824" t="str">
            <v>m3</v>
          </cell>
          <cell r="D824">
            <v>0</v>
          </cell>
          <cell r="E824">
            <v>429199.99999999994</v>
          </cell>
        </row>
        <row r="825">
          <cell r="A825" t="str">
            <v>B0014502</v>
          </cell>
          <cell r="B825" t="str">
            <v>Mezcla densa en Caliente MDC-19</v>
          </cell>
          <cell r="C825" t="str">
            <v>m3</v>
          </cell>
          <cell r="D825">
            <v>0</v>
          </cell>
          <cell r="E825">
            <v>417600</v>
          </cell>
        </row>
        <row r="826">
          <cell r="A826" t="str">
            <v>B0014511</v>
          </cell>
          <cell r="B826" t="str">
            <v>Mezcla densa en Caliente MDC-25</v>
          </cell>
          <cell r="C826" t="str">
            <v>m3</v>
          </cell>
          <cell r="D826">
            <v>0</v>
          </cell>
          <cell r="E826">
            <v>251891.11313952721</v>
          </cell>
        </row>
        <row r="827">
          <cell r="A827" t="str">
            <v>B0014531</v>
          </cell>
          <cell r="B827" t="str">
            <v>Mezcla Densa en Frio MDF-19</v>
          </cell>
          <cell r="C827" t="str">
            <v>m3</v>
          </cell>
          <cell r="D827">
            <v>0</v>
          </cell>
          <cell r="E827">
            <v>226149.36793900508</v>
          </cell>
        </row>
        <row r="828">
          <cell r="A828" t="str">
            <v>B0014541</v>
          </cell>
          <cell r="B828" t="str">
            <v>Mezcla Densa en Frio MDF-25</v>
          </cell>
          <cell r="C828" t="str">
            <v>m3</v>
          </cell>
          <cell r="D828">
            <v>0</v>
          </cell>
          <cell r="E828">
            <v>226717.3157530037</v>
          </cell>
        </row>
        <row r="829">
          <cell r="A829" t="str">
            <v>B0014551</v>
          </cell>
          <cell r="B829" t="str">
            <v>Mezcla Densa en Frio MDF-38</v>
          </cell>
          <cell r="C829" t="str">
            <v>m3</v>
          </cell>
          <cell r="D829">
            <v>0</v>
          </cell>
          <cell r="E829">
            <v>223660.29573377504</v>
          </cell>
        </row>
        <row r="830">
          <cell r="A830" t="str">
            <v>B0014552</v>
          </cell>
          <cell r="B830" t="str">
            <v>Mezcla Densa en Frio para Bacheo</v>
          </cell>
          <cell r="C830" t="str">
            <v>m3</v>
          </cell>
          <cell r="D830">
            <v>0</v>
          </cell>
          <cell r="E830">
            <v>230483.79979170172</v>
          </cell>
        </row>
        <row r="831">
          <cell r="A831" t="str">
            <v>B0014560</v>
          </cell>
          <cell r="B831" t="str">
            <v>Mezcla discontinua en caliente F-1</v>
          </cell>
          <cell r="C831" t="str">
            <v>m3</v>
          </cell>
          <cell r="D831">
            <v>0</v>
          </cell>
          <cell r="E831">
            <v>181642.85657779011</v>
          </cell>
        </row>
        <row r="832">
          <cell r="A832" t="str">
            <v>B0014570</v>
          </cell>
          <cell r="B832" t="str">
            <v>Mezcla discontinua en caliente F-2</v>
          </cell>
          <cell r="C832" t="str">
            <v>m3</v>
          </cell>
          <cell r="D832">
            <v>0</v>
          </cell>
          <cell r="E832">
            <v>194741.2735056621</v>
          </cell>
        </row>
        <row r="833">
          <cell r="A833" t="str">
            <v>B0014580</v>
          </cell>
          <cell r="B833" t="str">
            <v>Mezcla discontinua en caliente M-1</v>
          </cell>
          <cell r="C833" t="str">
            <v>m3</v>
          </cell>
          <cell r="D833">
            <v>0</v>
          </cell>
          <cell r="E833">
            <v>173674.41261952918</v>
          </cell>
        </row>
        <row r="834">
          <cell r="A834" t="str">
            <v>B0014590</v>
          </cell>
          <cell r="B834" t="str">
            <v>Mezcla discontinua en caliente M-2</v>
          </cell>
          <cell r="C834" t="str">
            <v>m3</v>
          </cell>
          <cell r="D834">
            <v>0</v>
          </cell>
          <cell r="E834">
            <v>155392.38765023981</v>
          </cell>
        </row>
        <row r="835">
          <cell r="A835" t="str">
            <v>B0014601</v>
          </cell>
          <cell r="B835" t="str">
            <v>Mezcla Fértil</v>
          </cell>
          <cell r="C835" t="str">
            <v>m2</v>
          </cell>
          <cell r="D835">
            <v>0</v>
          </cell>
          <cell r="E835">
            <v>13958.102431016516</v>
          </cell>
        </row>
        <row r="836">
          <cell r="A836" t="str">
            <v>B0014600</v>
          </cell>
          <cell r="B836" t="str">
            <v>Mezcla gruesa en caliente tipo MGC-1</v>
          </cell>
          <cell r="C836" t="str">
            <v>m3</v>
          </cell>
          <cell r="D836">
            <v>0</v>
          </cell>
          <cell r="E836">
            <v>247701.42126504309</v>
          </cell>
        </row>
        <row r="837">
          <cell r="A837" t="str">
            <v>B0014421</v>
          </cell>
          <cell r="B837" t="str">
            <v>Mezcla Semidensa en Caliente MSC-19</v>
          </cell>
          <cell r="C837" t="str">
            <v>m3</v>
          </cell>
          <cell r="D837">
            <v>0</v>
          </cell>
          <cell r="E837">
            <v>243238.50077179167</v>
          </cell>
        </row>
        <row r="838">
          <cell r="A838" t="str">
            <v>B0014610</v>
          </cell>
          <cell r="B838" t="str">
            <v>Mortero 1:3</v>
          </cell>
          <cell r="C838" t="str">
            <v>m3</v>
          </cell>
          <cell r="D838">
            <v>0</v>
          </cell>
          <cell r="E838">
            <v>295000</v>
          </cell>
        </row>
        <row r="839">
          <cell r="A839" t="str">
            <v>B0014611</v>
          </cell>
          <cell r="B839" t="str">
            <v>Mortero 1:3 De recubrimiento</v>
          </cell>
          <cell r="C839" t="str">
            <v>m3</v>
          </cell>
          <cell r="D839">
            <v>0</v>
          </cell>
          <cell r="E839">
            <v>295000</v>
          </cell>
        </row>
        <row r="840">
          <cell r="A840" t="str">
            <v>B0014236</v>
          </cell>
          <cell r="B840" t="str">
            <v>Mortero 1:3 Para Anillos</v>
          </cell>
          <cell r="C840" t="str">
            <v>m3</v>
          </cell>
          <cell r="D840">
            <v>0</v>
          </cell>
          <cell r="E840">
            <v>295000</v>
          </cell>
        </row>
        <row r="841">
          <cell r="A841" t="str">
            <v>B0014240</v>
          </cell>
          <cell r="B841" t="str">
            <v>Mortero alta resistencia (Eucocrete)</v>
          </cell>
          <cell r="C841" t="str">
            <v>m3</v>
          </cell>
          <cell r="D841">
            <v>0</v>
          </cell>
          <cell r="E841">
            <v>283304.1782167271</v>
          </cell>
        </row>
        <row r="842">
          <cell r="A842" t="str">
            <v>B0014237</v>
          </cell>
          <cell r="B842" t="str">
            <v>Mulch Orgánico</v>
          </cell>
          <cell r="C842" t="str">
            <v>kg</v>
          </cell>
          <cell r="D842">
            <v>0</v>
          </cell>
          <cell r="E842">
            <v>1981.8191121478644</v>
          </cell>
        </row>
        <row r="843">
          <cell r="A843" t="str">
            <v>B0014620</v>
          </cell>
          <cell r="B843" t="str">
            <v>Nutrientes (para remoción de especies vegetales) (dap, triple 15 o similar) (ítem 201.9)</v>
          </cell>
          <cell r="C843" t="str">
            <v>kg</v>
          </cell>
          <cell r="D843">
            <v>0</v>
          </cell>
          <cell r="E843">
            <v>2056.844188225296</v>
          </cell>
        </row>
        <row r="844">
          <cell r="A844" t="str">
            <v>B0014630</v>
          </cell>
          <cell r="B844" t="str">
            <v>Obra falsa concreto clase A y B (puntal de 3m metálico)</v>
          </cell>
          <cell r="C844" t="str">
            <v>m2</v>
          </cell>
          <cell r="D844">
            <v>0</v>
          </cell>
          <cell r="E844">
            <v>32114.723316713273</v>
          </cell>
        </row>
        <row r="845">
          <cell r="A845" t="str">
            <v>B0014640</v>
          </cell>
          <cell r="B845" t="str">
            <v>Oxigeno industrial</v>
          </cell>
          <cell r="C845" t="str">
            <v>kg</v>
          </cell>
          <cell r="D845">
            <v>0</v>
          </cell>
          <cell r="E845">
            <v>10000</v>
          </cell>
        </row>
        <row r="846">
          <cell r="A846" t="str">
            <v>B0014650</v>
          </cell>
          <cell r="B846" t="str">
            <v>Paral en madera rolliza de 3´´ (tablestacados)</v>
          </cell>
          <cell r="C846" t="str">
            <v>m</v>
          </cell>
          <cell r="D846">
            <v>0</v>
          </cell>
          <cell r="E846">
            <v>5000</v>
          </cell>
        </row>
        <row r="847">
          <cell r="A847" t="str">
            <v>B0014660</v>
          </cell>
          <cell r="B847" t="str">
            <v>Paral en madera rolliza de 5´´ y 4,5m de longitud (tablestacados)</v>
          </cell>
          <cell r="C847" t="str">
            <v>u</v>
          </cell>
          <cell r="D847">
            <v>0</v>
          </cell>
          <cell r="E847">
            <v>19045.997715791938</v>
          </cell>
        </row>
        <row r="848">
          <cell r="A848" t="str">
            <v>B0014670</v>
          </cell>
          <cell r="B848" t="str">
            <v>Paral en madera rolliza de 6´´ y 5m de longitud (tablestacados)</v>
          </cell>
          <cell r="C848" t="str">
            <v>u</v>
          </cell>
          <cell r="D848">
            <v>0</v>
          </cell>
          <cell r="E848">
            <v>26487.580444914227</v>
          </cell>
        </row>
        <row r="849">
          <cell r="A849" t="str">
            <v>B0014680</v>
          </cell>
          <cell r="B849" t="str">
            <v>Paral en madera rolliza de 6´´ y 8m de longitud (tablestacados)</v>
          </cell>
          <cell r="C849" t="str">
            <v>u</v>
          </cell>
          <cell r="D849">
            <v>0</v>
          </cell>
          <cell r="E849">
            <v>36342.190259035327</v>
          </cell>
        </row>
        <row r="850">
          <cell r="A850" t="str">
            <v>B0014690</v>
          </cell>
          <cell r="B850" t="str">
            <v>Pegante epóxico</v>
          </cell>
          <cell r="C850" t="str">
            <v>kg</v>
          </cell>
          <cell r="D850">
            <v>0</v>
          </cell>
          <cell r="E850">
            <v>41784.105884201621</v>
          </cell>
        </row>
        <row r="851">
          <cell r="A851" t="str">
            <v>B0014701</v>
          </cell>
          <cell r="B851" t="str">
            <v>Perfil Hea 200</v>
          </cell>
          <cell r="C851" t="str">
            <v>m</v>
          </cell>
          <cell r="D851">
            <v>0</v>
          </cell>
          <cell r="E851">
            <v>141085.2659420328</v>
          </cell>
        </row>
        <row r="852">
          <cell r="A852" t="str">
            <v>B0014702</v>
          </cell>
          <cell r="B852" t="str">
            <v xml:space="preserve">Piedra para Concreto Ciclópeo (Rajón o Canto Rodado) </v>
          </cell>
          <cell r="C852" t="str">
            <v>m3</v>
          </cell>
          <cell r="D852">
            <v>0</v>
          </cell>
          <cell r="E852">
            <v>46400</v>
          </cell>
        </row>
        <row r="853">
          <cell r="A853" t="str">
            <v>B0014700</v>
          </cell>
          <cell r="B853" t="str">
            <v>Piedra para concreto ciclópeo (rajón o canto rodado)</v>
          </cell>
          <cell r="C853" t="str">
            <v>m3</v>
          </cell>
          <cell r="D853">
            <v>0</v>
          </cell>
          <cell r="E853">
            <v>46400</v>
          </cell>
        </row>
        <row r="854">
          <cell r="A854" t="str">
            <v>B0014710</v>
          </cell>
          <cell r="B854" t="str">
            <v>Piedra para gavión</v>
          </cell>
          <cell r="C854" t="str">
            <v>m3</v>
          </cell>
          <cell r="D854">
            <v>0</v>
          </cell>
          <cell r="E854">
            <v>46400</v>
          </cell>
        </row>
        <row r="855">
          <cell r="A855" t="str">
            <v>B0014720</v>
          </cell>
          <cell r="B855" t="str">
            <v>Pilote de madera diam mayor a 18 cm.</v>
          </cell>
          <cell r="C855" t="str">
            <v>m</v>
          </cell>
          <cell r="D855">
            <v>0</v>
          </cell>
          <cell r="E855">
            <v>36532.019371036797</v>
          </cell>
        </row>
        <row r="856">
          <cell r="A856" t="str">
            <v>B0014730</v>
          </cell>
          <cell r="B856" t="str">
            <v>Pilote en madera barbosco de 15*15</v>
          </cell>
          <cell r="C856" t="str">
            <v>m</v>
          </cell>
          <cell r="D856">
            <v>0</v>
          </cell>
          <cell r="E856">
            <v>31247.555687093824</v>
          </cell>
        </row>
        <row r="857">
          <cell r="A857" t="str">
            <v>B0014740</v>
          </cell>
          <cell r="B857" t="str">
            <v>Pintura acrílica pura para tráfico</v>
          </cell>
          <cell r="C857" t="str">
            <v>gal</v>
          </cell>
          <cell r="D857">
            <v>0</v>
          </cell>
          <cell r="E857">
            <v>67256.799999999988</v>
          </cell>
        </row>
        <row r="858">
          <cell r="A858" t="str">
            <v>B0014750</v>
          </cell>
          <cell r="B858" t="str">
            <v xml:space="preserve">Pintura acrílica, esmalte o similar </v>
          </cell>
          <cell r="C858" t="str">
            <v>gal</v>
          </cell>
          <cell r="D858">
            <v>0</v>
          </cell>
          <cell r="E858">
            <v>56027.999999999993</v>
          </cell>
        </row>
        <row r="859">
          <cell r="A859" t="str">
            <v>B0014760</v>
          </cell>
          <cell r="B859" t="str">
            <v>Pintura anticorrosiva</v>
          </cell>
          <cell r="C859" t="str">
            <v>gal</v>
          </cell>
          <cell r="D859">
            <v>0</v>
          </cell>
          <cell r="E859">
            <v>42224</v>
          </cell>
        </row>
        <row r="860">
          <cell r="A860" t="str">
            <v>B0014238</v>
          </cell>
          <cell r="B860" t="str">
            <v xml:space="preserve">Pintura Impermeabilizante </v>
          </cell>
          <cell r="C860" t="str">
            <v>g</v>
          </cell>
          <cell r="D860">
            <v>0</v>
          </cell>
          <cell r="E860">
            <v>35766.394880730157</v>
          </cell>
        </row>
        <row r="861">
          <cell r="A861" t="str">
            <v>B0014239</v>
          </cell>
          <cell r="B861" t="str">
            <v>Pintura Imprimante</v>
          </cell>
          <cell r="C861" t="str">
            <v>g</v>
          </cell>
          <cell r="D861">
            <v>0</v>
          </cell>
          <cell r="E861">
            <v>37554.087497260538</v>
          </cell>
        </row>
        <row r="862">
          <cell r="A862" t="str">
            <v>B0014770</v>
          </cell>
          <cell r="B862" t="str">
            <v>Piscina de decantación de (3*3*1)</v>
          </cell>
          <cell r="C862" t="str">
            <v>u</v>
          </cell>
          <cell r="D862">
            <v>0</v>
          </cell>
          <cell r="E862">
            <v>51958.049028360721</v>
          </cell>
        </row>
        <row r="863">
          <cell r="A863" t="str">
            <v>B0014772</v>
          </cell>
          <cell r="B863" t="str">
            <v>Plastificante (Sikament)</v>
          </cell>
          <cell r="C863" t="str">
            <v>kg</v>
          </cell>
          <cell r="D863">
            <v>0</v>
          </cell>
          <cell r="E863">
            <v>6891</v>
          </cell>
        </row>
        <row r="864">
          <cell r="A864" t="str">
            <v>B0014780</v>
          </cell>
          <cell r="B864" t="str">
            <v>Platina de 1´´ x 1/4´´ (cerramiento en malla)</v>
          </cell>
          <cell r="C864" t="str">
            <v>m</v>
          </cell>
          <cell r="D864">
            <v>0</v>
          </cell>
          <cell r="E864">
            <v>3364.8400465225177</v>
          </cell>
        </row>
        <row r="865">
          <cell r="A865" t="str">
            <v>B0014790</v>
          </cell>
          <cell r="B865" t="str">
            <v xml:space="preserve">Poste de madera para cercas </v>
          </cell>
          <cell r="C865" t="str">
            <v>u</v>
          </cell>
          <cell r="D865">
            <v>0</v>
          </cell>
          <cell r="E865">
            <v>6993.6114701233801</v>
          </cell>
        </row>
        <row r="866">
          <cell r="A866" t="str">
            <v>B0014800</v>
          </cell>
          <cell r="B866" t="str">
            <v>Poste en angulo de 2*2*1/4 de 3,5m para señal</v>
          </cell>
          <cell r="C866" t="str">
            <v>u</v>
          </cell>
          <cell r="D866">
            <v>0</v>
          </cell>
          <cell r="E866">
            <v>58682.399323048325</v>
          </cell>
        </row>
        <row r="867">
          <cell r="A867" t="str">
            <v>B0014810</v>
          </cell>
          <cell r="B867" t="str">
            <v>Poste kilometraje</v>
          </cell>
          <cell r="C867" t="str">
            <v>u</v>
          </cell>
          <cell r="D867">
            <v>0</v>
          </cell>
          <cell r="E867">
            <v>65996.61363300441</v>
          </cell>
        </row>
        <row r="868">
          <cell r="A868" t="str">
            <v>B0014831</v>
          </cell>
          <cell r="B868" t="str">
            <v>Postes De Concreto Para Cercas 2,00 Mts</v>
          </cell>
          <cell r="C868" t="str">
            <v>u</v>
          </cell>
          <cell r="D868">
            <v>0</v>
          </cell>
          <cell r="E868">
            <v>34220</v>
          </cell>
        </row>
        <row r="869">
          <cell r="A869" t="str">
            <v>B0014820</v>
          </cell>
          <cell r="B869" t="str">
            <v>Postes de concreto para cercas</v>
          </cell>
          <cell r="C869" t="str">
            <v>u</v>
          </cell>
          <cell r="D869">
            <v>0</v>
          </cell>
          <cell r="E869">
            <v>34220</v>
          </cell>
        </row>
        <row r="870">
          <cell r="A870" t="str">
            <v>B0014830</v>
          </cell>
          <cell r="B870" t="str">
            <v>Postes para defensa metálica (1,80m)</v>
          </cell>
          <cell r="C870" t="str">
            <v>u</v>
          </cell>
          <cell r="D870">
            <v>0</v>
          </cell>
          <cell r="E870">
            <v>126928.49087592015</v>
          </cell>
        </row>
        <row r="871">
          <cell r="A871" t="str">
            <v>B0014840</v>
          </cell>
          <cell r="B871" t="str">
            <v>Puntilla</v>
          </cell>
          <cell r="C871" t="str">
            <v>lb</v>
          </cell>
          <cell r="D871">
            <v>0</v>
          </cell>
          <cell r="E871">
            <v>2043.9199999999998</v>
          </cell>
        </row>
        <row r="872">
          <cell r="A872" t="str">
            <v>B0014850</v>
          </cell>
          <cell r="B872" t="str">
            <v>Químico estabilizante (PROBASE)</v>
          </cell>
          <cell r="C872" t="str">
            <v>lt</v>
          </cell>
          <cell r="D872">
            <v>0</v>
          </cell>
          <cell r="E872">
            <v>43603.36416356008</v>
          </cell>
        </row>
        <row r="873">
          <cell r="A873" t="str">
            <v>B0014860</v>
          </cell>
          <cell r="B873" t="str">
            <v>Refuerzo de 3/8'' 60000 psi</v>
          </cell>
          <cell r="C873" t="str">
            <v>kg</v>
          </cell>
          <cell r="D873">
            <v>0</v>
          </cell>
          <cell r="E873">
            <v>2169.1309523809523</v>
          </cell>
        </row>
        <row r="874">
          <cell r="A874" t="str">
            <v>B0014870</v>
          </cell>
          <cell r="B874" t="str">
            <v xml:space="preserve">Resina termoplástica </v>
          </cell>
          <cell r="C874" t="str">
            <v>kg</v>
          </cell>
          <cell r="D874">
            <v>0</v>
          </cell>
          <cell r="E874">
            <v>5005.3601950868779</v>
          </cell>
        </row>
        <row r="875">
          <cell r="A875" t="str">
            <v>B0014880</v>
          </cell>
          <cell r="B875" t="str">
            <v>Salida en PVC D=2´´</v>
          </cell>
          <cell r="C875" t="str">
            <v>u</v>
          </cell>
          <cell r="D875">
            <v>0</v>
          </cell>
          <cell r="E875">
            <v>1285.8158552264636</v>
          </cell>
        </row>
        <row r="876">
          <cell r="A876" t="str">
            <v>B0014893</v>
          </cell>
          <cell r="B876" t="str">
            <v xml:space="preserve">Sección De Tope Defensa Metálica </v>
          </cell>
          <cell r="C876" t="str">
            <v>u</v>
          </cell>
          <cell r="D876">
            <v>0</v>
          </cell>
          <cell r="E876">
            <v>37441.623853748817</v>
          </cell>
        </row>
        <row r="877">
          <cell r="A877" t="str">
            <v>B0014890</v>
          </cell>
          <cell r="B877" t="str">
            <v>Sección final de defensa metálica</v>
          </cell>
          <cell r="C877" t="str">
            <v>u</v>
          </cell>
          <cell r="D877">
            <v>0</v>
          </cell>
          <cell r="E877">
            <v>39865.195216573557</v>
          </cell>
        </row>
        <row r="878">
          <cell r="A878" t="str">
            <v>B0014892</v>
          </cell>
          <cell r="B878" t="str">
            <v>Sección tope</v>
          </cell>
          <cell r="C878" t="str">
            <v>u</v>
          </cell>
          <cell r="D878">
            <v>0</v>
          </cell>
          <cell r="E878">
            <v>38795.964057422207</v>
          </cell>
        </row>
        <row r="879">
          <cell r="A879" t="str">
            <v>B0014900</v>
          </cell>
          <cell r="B879" t="str">
            <v>Sello de silicona o sellador autonivelante</v>
          </cell>
          <cell r="C879" t="str">
            <v>m</v>
          </cell>
          <cell r="D879">
            <v>0</v>
          </cell>
          <cell r="E879">
            <v>3440.7497010318411</v>
          </cell>
        </row>
        <row r="880">
          <cell r="A880" t="str">
            <v>B0014894</v>
          </cell>
          <cell r="B880" t="str">
            <v>Semilla Para Empradizar Tipo Braquiaria</v>
          </cell>
          <cell r="C880" t="str">
            <v>kg</v>
          </cell>
          <cell r="D880">
            <v>0</v>
          </cell>
          <cell r="E880">
            <v>25520</v>
          </cell>
        </row>
        <row r="881">
          <cell r="A881" t="str">
            <v>B0014910</v>
          </cell>
          <cell r="B881" t="str">
            <v>Semillas para empradizar</v>
          </cell>
          <cell r="C881" t="str">
            <v>kg</v>
          </cell>
          <cell r="D881">
            <v>0</v>
          </cell>
          <cell r="E881">
            <v>18593.25803213608</v>
          </cell>
        </row>
        <row r="882">
          <cell r="A882" t="str">
            <v>B0014920</v>
          </cell>
          <cell r="B882" t="str">
            <v>Señal (grupo 1) tablero en lamina galvanizada de 90*90 cm, calibre 16 reflectivo tipo 1./ incluye poste)</v>
          </cell>
          <cell r="C882" t="str">
            <v>u</v>
          </cell>
          <cell r="D882">
            <v>0</v>
          </cell>
          <cell r="E882">
            <v>255199.99999999997</v>
          </cell>
        </row>
        <row r="883">
          <cell r="A883" t="str">
            <v>B0014930</v>
          </cell>
          <cell r="B883" t="str">
            <v>Señal (grupo 1). Tablero en lámina galvanizada de 75cm*75cm, calibre 16, reflectivo tipo 1/ incluye poste )</v>
          </cell>
          <cell r="C883" t="str">
            <v>u</v>
          </cell>
          <cell r="D883">
            <v>0</v>
          </cell>
          <cell r="E883">
            <v>200000</v>
          </cell>
        </row>
        <row r="884">
          <cell r="A884" t="str">
            <v>B0014940</v>
          </cell>
          <cell r="B884" t="str">
            <v xml:space="preserve">Señal (grupo 2). Tablero en lámina galvanizado de 1,2m*0,4m, calibre 16, reflectivo tipo 1. </v>
          </cell>
          <cell r="C884" t="str">
            <v>u</v>
          </cell>
          <cell r="D884">
            <v>0</v>
          </cell>
          <cell r="E884">
            <v>179800</v>
          </cell>
        </row>
        <row r="885">
          <cell r="A885" t="str">
            <v>B0014950</v>
          </cell>
          <cell r="B885" t="str">
            <v xml:space="preserve">Señal (grupo 3 ferrocarril) (SP-54). Tablero en lámina galvanizado de 2,4m*0,3m, calibre 16, reflectivo tipo 1. </v>
          </cell>
          <cell r="C885" t="str">
            <v>u</v>
          </cell>
          <cell r="D885">
            <v>0</v>
          </cell>
          <cell r="E885">
            <v>324800</v>
          </cell>
        </row>
        <row r="886">
          <cell r="A886" t="str">
            <v>B0014960</v>
          </cell>
          <cell r="B886" t="str">
            <v>Señal (grupo 4). Tablero en lámina galvanizado de 60cm*75cm, calibre 16, reflectivo tipo 1. (delineador de curva horizontal)</v>
          </cell>
          <cell r="C886" t="str">
            <v>u</v>
          </cell>
          <cell r="D886">
            <v>0</v>
          </cell>
          <cell r="E886">
            <v>174000</v>
          </cell>
        </row>
        <row r="887">
          <cell r="A887" t="str">
            <v>B0014970</v>
          </cell>
          <cell r="B887" t="str">
            <v xml:space="preserve">Señal (grupo 5). Tablero en lámina galvanizado de 0,90m*1,13m, calibre 16, reflectivo tipo 1. </v>
          </cell>
          <cell r="C887" t="str">
            <v>m2</v>
          </cell>
          <cell r="D887">
            <v>0</v>
          </cell>
          <cell r="E887">
            <v>324800</v>
          </cell>
        </row>
        <row r="888">
          <cell r="A888" t="str">
            <v>B0014980</v>
          </cell>
          <cell r="B888" t="str">
            <v>Señal temporal preventiva</v>
          </cell>
          <cell r="C888" t="str">
            <v>u</v>
          </cell>
          <cell r="D888">
            <v>0</v>
          </cell>
          <cell r="E888">
            <v>139200</v>
          </cell>
        </row>
        <row r="889">
          <cell r="A889" t="str">
            <v>B0014895</v>
          </cell>
          <cell r="B889" t="str">
            <v>Sika Color C</v>
          </cell>
          <cell r="C889" t="str">
            <v>kg</v>
          </cell>
          <cell r="D889">
            <v>0</v>
          </cell>
          <cell r="E889">
            <v>15553</v>
          </cell>
        </row>
        <row r="890">
          <cell r="A890" t="str">
            <v>B0014898</v>
          </cell>
          <cell r="B890" t="str">
            <v>Sika Top 122</v>
          </cell>
          <cell r="C890" t="str">
            <v>kg</v>
          </cell>
          <cell r="D890">
            <v>0</v>
          </cell>
          <cell r="E890">
            <v>4733</v>
          </cell>
        </row>
        <row r="891">
          <cell r="A891" t="str">
            <v>B0014897</v>
          </cell>
          <cell r="B891" t="str">
            <v>Sika Top Armatec 108</v>
          </cell>
          <cell r="C891" t="str">
            <v>kg</v>
          </cell>
          <cell r="D891">
            <v>0</v>
          </cell>
          <cell r="E891">
            <v>11623.199999999999</v>
          </cell>
        </row>
        <row r="892">
          <cell r="A892" t="str">
            <v>B0014896</v>
          </cell>
          <cell r="B892" t="str">
            <v>Sikadur 32 Primer</v>
          </cell>
          <cell r="C892" t="str">
            <v>kg</v>
          </cell>
          <cell r="D892">
            <v>0</v>
          </cell>
          <cell r="E892">
            <v>66491.199999999997</v>
          </cell>
        </row>
        <row r="893">
          <cell r="A893" t="str">
            <v>B0014899</v>
          </cell>
          <cell r="B893" t="str">
            <v>Sikaset L - Acelerante</v>
          </cell>
          <cell r="C893" t="str">
            <v>kg</v>
          </cell>
          <cell r="D893">
            <v>0</v>
          </cell>
          <cell r="E893">
            <v>10672</v>
          </cell>
        </row>
        <row r="894">
          <cell r="A894" t="str">
            <v>B0015000</v>
          </cell>
          <cell r="B894" t="str">
            <v>Soldadura 6013 de 1/8</v>
          </cell>
          <cell r="C894" t="str">
            <v>kg</v>
          </cell>
          <cell r="D894">
            <v>0</v>
          </cell>
          <cell r="E894">
            <v>6650</v>
          </cell>
        </row>
        <row r="895">
          <cell r="A895" t="str">
            <v>B0015010</v>
          </cell>
          <cell r="B895" t="str">
            <v>Soldadura 7018</v>
          </cell>
          <cell r="C895" t="str">
            <v>kg</v>
          </cell>
          <cell r="D895">
            <v>0</v>
          </cell>
          <cell r="E895">
            <v>7280</v>
          </cell>
        </row>
        <row r="896">
          <cell r="A896" t="str">
            <v>B0015032</v>
          </cell>
          <cell r="B896" t="str">
            <v>Soldadura E70XX o en arco sumergido</v>
          </cell>
          <cell r="C896" t="str">
            <v>kg</v>
          </cell>
          <cell r="D896">
            <v>0</v>
          </cell>
          <cell r="E896">
            <v>11200</v>
          </cell>
        </row>
        <row r="897">
          <cell r="A897" t="str">
            <v>B0015020</v>
          </cell>
          <cell r="B897" t="str">
            <v>Soldadura en PVC 1/8 de galón (anclajes)</v>
          </cell>
          <cell r="C897" t="str">
            <v>u</v>
          </cell>
          <cell r="D897">
            <v>0</v>
          </cell>
          <cell r="E897">
            <v>25389.311275892338</v>
          </cell>
        </row>
        <row r="898">
          <cell r="A898" t="str">
            <v>B0015030</v>
          </cell>
          <cell r="B898" t="str">
            <v>Soldadura L-70</v>
          </cell>
          <cell r="C898" t="str">
            <v>kg</v>
          </cell>
          <cell r="D898">
            <v>0</v>
          </cell>
          <cell r="E898">
            <v>18850</v>
          </cell>
        </row>
        <row r="899">
          <cell r="A899" t="str">
            <v>B0015040</v>
          </cell>
          <cell r="B899" t="str">
            <v>Superplastificante Sikament</v>
          </cell>
          <cell r="C899" t="str">
            <v>gal</v>
          </cell>
          <cell r="D899">
            <v>0</v>
          </cell>
          <cell r="E899">
            <v>34452</v>
          </cell>
        </row>
        <row r="900">
          <cell r="A900" t="str">
            <v>B0015050</v>
          </cell>
          <cell r="B900" t="str">
            <v xml:space="preserve">Tabla burda en madera aserrada (0,30*0,03*3,00) </v>
          </cell>
          <cell r="C900" t="str">
            <v>u</v>
          </cell>
          <cell r="D900">
            <v>0</v>
          </cell>
          <cell r="E900">
            <v>14106.556491749281</v>
          </cell>
        </row>
        <row r="901">
          <cell r="A901" t="str">
            <v>B0015064</v>
          </cell>
          <cell r="B901" t="str">
            <v>Tablero en lámina galvanizada de 1,2 cm*0,4 cm, calibre 16, reflectivo tipo 1.</v>
          </cell>
          <cell r="C901" t="str">
            <v>u</v>
          </cell>
          <cell r="D901">
            <v>0</v>
          </cell>
          <cell r="E901">
            <v>81200</v>
          </cell>
        </row>
        <row r="902">
          <cell r="A902" t="str">
            <v>B0015066</v>
          </cell>
          <cell r="B902" t="str">
            <v>Tablero en lámina galvanizada de 2,4 m*30 cm, calibre 16, reflectivo tipo 1.</v>
          </cell>
          <cell r="C902" t="str">
            <v>u</v>
          </cell>
          <cell r="D902">
            <v>0</v>
          </cell>
          <cell r="E902">
            <v>139200</v>
          </cell>
        </row>
        <row r="903">
          <cell r="A903" t="str">
            <v>B0015063</v>
          </cell>
          <cell r="B903" t="str">
            <v>Tablero en lámina galvanizada de 60 cm*75cm, calibre 16, reflectivo tipo 1</v>
          </cell>
          <cell r="C903" t="str">
            <v>u</v>
          </cell>
          <cell r="D903">
            <v>0</v>
          </cell>
          <cell r="E903">
            <v>83520</v>
          </cell>
        </row>
        <row r="904">
          <cell r="A904" t="str">
            <v>B0015062</v>
          </cell>
          <cell r="B904" t="str">
            <v xml:space="preserve">Tablero en lámina galvanizada de 75cm*75cm, calibre 16, reflectivo tipo 1. Incluye poste de 2*2*1/4´´ </v>
          </cell>
          <cell r="C904" t="str">
            <v>u</v>
          </cell>
          <cell r="D904">
            <v>0</v>
          </cell>
          <cell r="E904">
            <v>113121.54323680051</v>
          </cell>
        </row>
        <row r="905">
          <cell r="A905" t="str">
            <v>B0015068</v>
          </cell>
          <cell r="B905" t="str">
            <v xml:space="preserve">Tablero en lámina galvanizado de 0,90m*1,13m, calibre 16, reflectivo tipo 1. </v>
          </cell>
          <cell r="C905" t="str">
            <v>u</v>
          </cell>
          <cell r="D905">
            <v>0</v>
          </cell>
          <cell r="E905">
            <v>204578.79090586645</v>
          </cell>
        </row>
        <row r="906">
          <cell r="A906" t="str">
            <v>B0015071</v>
          </cell>
          <cell r="B906" t="str">
            <v>Tablestaca de madera aserrada (0.25x0.03x3)</v>
          </cell>
          <cell r="C906" t="str">
            <v>u</v>
          </cell>
          <cell r="D906">
            <v>0</v>
          </cell>
          <cell r="E906">
            <v>18560</v>
          </cell>
        </row>
        <row r="907">
          <cell r="A907" t="str">
            <v>B0015060</v>
          </cell>
          <cell r="B907" t="str">
            <v>Tablestaca en madera aserrada (0,25*0,05*3)</v>
          </cell>
          <cell r="C907" t="str">
            <v>u</v>
          </cell>
          <cell r="D907">
            <v>0</v>
          </cell>
          <cell r="E907">
            <v>20937.680278480559</v>
          </cell>
        </row>
        <row r="908">
          <cell r="A908" t="str">
            <v>B0015070</v>
          </cell>
          <cell r="B908" t="str">
            <v>Tablestaca en madera aserrada (0,3*0,03*3)</v>
          </cell>
          <cell r="C908" t="str">
            <v>u</v>
          </cell>
          <cell r="D908">
            <v>0</v>
          </cell>
          <cell r="E908">
            <v>22272</v>
          </cell>
        </row>
        <row r="909">
          <cell r="A909" t="str">
            <v>B0015080</v>
          </cell>
          <cell r="B909" t="str">
            <v>Tablestaca metálica (riel de 70 lb/yarda)</v>
          </cell>
          <cell r="C909" t="str">
            <v>u</v>
          </cell>
          <cell r="D909">
            <v>0</v>
          </cell>
          <cell r="E909">
            <v>57413.639633653103</v>
          </cell>
        </row>
        <row r="910">
          <cell r="A910" t="str">
            <v>B0015090</v>
          </cell>
          <cell r="B910" t="str">
            <v>Tacha reflectiva</v>
          </cell>
          <cell r="C910" t="str">
            <v>u</v>
          </cell>
          <cell r="D910">
            <v>0</v>
          </cell>
          <cell r="E910">
            <v>5220</v>
          </cell>
        </row>
        <row r="911">
          <cell r="A911" t="str">
            <v>B0015100</v>
          </cell>
          <cell r="B911" t="str">
            <v>Tachón en resina de (50*15*8) cm</v>
          </cell>
          <cell r="C911" t="str">
            <v>u</v>
          </cell>
          <cell r="D911">
            <v>0</v>
          </cell>
          <cell r="E911">
            <v>34833.616961982581</v>
          </cell>
        </row>
        <row r="912">
          <cell r="A912" t="str">
            <v>B0015110</v>
          </cell>
          <cell r="B912" t="str">
            <v>Tapón en PVC RD21 de 1´´ (para anclaje)</v>
          </cell>
          <cell r="C912" t="str">
            <v>u</v>
          </cell>
          <cell r="D912">
            <v>0</v>
          </cell>
          <cell r="E912">
            <v>1378.8386766002004</v>
          </cell>
        </row>
        <row r="913">
          <cell r="A913" t="str">
            <v>B0015130</v>
          </cell>
          <cell r="B913" t="str">
            <v xml:space="preserve">Tierra abonada </v>
          </cell>
          <cell r="C913" t="str">
            <v>m3</v>
          </cell>
          <cell r="D913">
            <v>0</v>
          </cell>
          <cell r="E913">
            <v>27545.33170295848</v>
          </cell>
        </row>
        <row r="914">
          <cell r="A914" t="str">
            <v>B0015120</v>
          </cell>
          <cell r="B914" t="str">
            <v>Tierra común</v>
          </cell>
          <cell r="C914" t="str">
            <v>m3</v>
          </cell>
          <cell r="D914">
            <v>0</v>
          </cell>
          <cell r="E914">
            <v>13671.401739449619</v>
          </cell>
        </row>
        <row r="915">
          <cell r="A915" t="str">
            <v>B0015141</v>
          </cell>
          <cell r="B915" t="str">
            <v>Tornillos de Unión de D= 12 mm</v>
          </cell>
          <cell r="C915" t="str">
            <v>u</v>
          </cell>
          <cell r="D915">
            <v>0</v>
          </cell>
          <cell r="E915">
            <v>605.08714211823212</v>
          </cell>
        </row>
        <row r="916">
          <cell r="A916" t="str">
            <v>B0015140</v>
          </cell>
          <cell r="B916" t="str">
            <v>Tornillos para defensa metálica</v>
          </cell>
          <cell r="C916" t="str">
            <v>u</v>
          </cell>
          <cell r="D916">
            <v>0</v>
          </cell>
          <cell r="E916">
            <v>4059.9999999999995</v>
          </cell>
        </row>
        <row r="917">
          <cell r="A917" t="str">
            <v>B0015150</v>
          </cell>
          <cell r="B917" t="str">
            <v>Torón de tensionmiento 1/2´´ o 5/8´´</v>
          </cell>
          <cell r="C917" t="str">
            <v>kg</v>
          </cell>
          <cell r="D917">
            <v>0</v>
          </cell>
          <cell r="E917">
            <v>3582.4836381069217</v>
          </cell>
        </row>
        <row r="918">
          <cell r="A918" t="str">
            <v>B0015162</v>
          </cell>
          <cell r="B918" t="str">
            <v>Tramo Curvo De 4,13 M Galvanizado</v>
          </cell>
          <cell r="C918" t="str">
            <v>u</v>
          </cell>
          <cell r="D918">
            <v>0</v>
          </cell>
          <cell r="E918">
            <v>371200</v>
          </cell>
        </row>
        <row r="919">
          <cell r="A919" t="str">
            <v>B0015161</v>
          </cell>
          <cell r="B919" t="str">
            <v>Tramo Final O Terminal 2,5 Mm, De 71 Cm Galvanizado</v>
          </cell>
          <cell r="C919" t="str">
            <v>u</v>
          </cell>
          <cell r="D919">
            <v>0</v>
          </cell>
          <cell r="E919">
            <v>52200</v>
          </cell>
        </row>
        <row r="920">
          <cell r="A920" t="str">
            <v>B0015160</v>
          </cell>
          <cell r="B920" t="str">
            <v>Tramo recto para defensas metálicas (4,13m)</v>
          </cell>
          <cell r="C920" t="str">
            <v>m</v>
          </cell>
          <cell r="D920">
            <v>0</v>
          </cell>
          <cell r="E920">
            <v>78644</v>
          </cell>
        </row>
        <row r="921">
          <cell r="A921" t="str">
            <v>B0014901</v>
          </cell>
          <cell r="B921" t="str">
            <v>Transductores Electrónicos (Incluye Cables, Protección Contra El Concreto Y Panel De Lectura)</v>
          </cell>
          <cell r="C921" t="str">
            <v>u</v>
          </cell>
          <cell r="D921">
            <v>0</v>
          </cell>
          <cell r="E921">
            <v>1296236.6378104745</v>
          </cell>
        </row>
        <row r="922">
          <cell r="A922" t="str">
            <v>B0015164</v>
          </cell>
          <cell r="B922" t="str">
            <v>Transductores electrónicos (incluye cables, protección contra el concreto y panel de lectura)</v>
          </cell>
          <cell r="C922" t="str">
            <v>u</v>
          </cell>
          <cell r="D922">
            <v>0</v>
          </cell>
          <cell r="E922">
            <v>1288988.4921992421</v>
          </cell>
        </row>
        <row r="923">
          <cell r="A923" t="str">
            <v>B0014902</v>
          </cell>
          <cell r="B923" t="str">
            <v>Transductores Mecánicos (Incluye Cables, Protección Contra El Concreto Y Panel De Lectura)</v>
          </cell>
          <cell r="C923" t="str">
            <v>u</v>
          </cell>
          <cell r="D923">
            <v>0</v>
          </cell>
          <cell r="E923">
            <v>811290.46290599986</v>
          </cell>
        </row>
        <row r="924">
          <cell r="A924" t="str">
            <v>B0015166</v>
          </cell>
          <cell r="B924" t="str">
            <v>Transductores mecánicos (incluye cables, protección contra el concreto y panel de lectura)</v>
          </cell>
          <cell r="C924" t="str">
            <v>u</v>
          </cell>
          <cell r="D924">
            <v>0</v>
          </cell>
          <cell r="E924">
            <v>787295.33445227239</v>
          </cell>
        </row>
        <row r="925">
          <cell r="A925" t="str">
            <v>B0015350</v>
          </cell>
          <cell r="B925" t="str">
            <v>Triturado tamaño 1/2''</v>
          </cell>
          <cell r="C925" t="str">
            <v>m3</v>
          </cell>
          <cell r="D925">
            <v>0</v>
          </cell>
          <cell r="E925">
            <v>41373.190769978712</v>
          </cell>
        </row>
        <row r="926">
          <cell r="A926" t="str">
            <v>B0015170</v>
          </cell>
          <cell r="B926" t="str">
            <v>Trompetas de 12 torones (tensionamiento)</v>
          </cell>
          <cell r="C926" t="str">
            <v>kg</v>
          </cell>
          <cell r="D926">
            <v>0</v>
          </cell>
          <cell r="E926">
            <v>44173.30308377344</v>
          </cell>
        </row>
        <row r="927">
          <cell r="A927" t="str">
            <v>B0015180</v>
          </cell>
          <cell r="B927" t="str">
            <v>Tubería D=4´´ tipo pesado, E=2mm (baranda metálica)</v>
          </cell>
          <cell r="C927" t="str">
            <v>m</v>
          </cell>
          <cell r="D927">
            <v>0</v>
          </cell>
          <cell r="E927">
            <v>28042.681305175625</v>
          </cell>
        </row>
        <row r="928">
          <cell r="A928" t="str">
            <v>B0015230</v>
          </cell>
          <cell r="B928" t="str">
            <v>Tubería de 10´´ PAA vaciado tremi de 4 mts</v>
          </cell>
          <cell r="C928" t="str">
            <v>u</v>
          </cell>
          <cell r="D928">
            <v>0</v>
          </cell>
          <cell r="E928">
            <v>52796.543362485871</v>
          </cell>
        </row>
        <row r="929">
          <cell r="A929" t="str">
            <v>B0015233</v>
          </cell>
          <cell r="B929" t="str">
            <v>Tubería de Plástico</v>
          </cell>
          <cell r="C929" t="str">
            <v>m</v>
          </cell>
          <cell r="D929">
            <v>0</v>
          </cell>
          <cell r="E929">
            <v>11374.540463127722</v>
          </cell>
        </row>
        <row r="930">
          <cell r="A930" t="str">
            <v>B0015190</v>
          </cell>
          <cell r="B930" t="str">
            <v>Tubería en H de D=1/4´´, H=1.40m, A=0.20m (baranda metálica)</v>
          </cell>
          <cell r="C930" t="str">
            <v>m</v>
          </cell>
          <cell r="D930">
            <v>0</v>
          </cell>
          <cell r="E930">
            <v>34163.355979544431</v>
          </cell>
        </row>
        <row r="931">
          <cell r="A931" t="str">
            <v>B0015200</v>
          </cell>
          <cell r="B931" t="str">
            <v>Tubería Perforada en PVC de 2´´</v>
          </cell>
          <cell r="C931" t="str">
            <v>m</v>
          </cell>
          <cell r="D931">
            <v>0</v>
          </cell>
          <cell r="E931">
            <v>12594.817541052376</v>
          </cell>
        </row>
        <row r="932">
          <cell r="A932" t="str">
            <v>B0015340</v>
          </cell>
          <cell r="B932" t="str">
            <v>Tubería Petrolera 7´´</v>
          </cell>
          <cell r="C932" t="str">
            <v>m</v>
          </cell>
          <cell r="D932">
            <v>0</v>
          </cell>
          <cell r="E932">
            <v>117512.13789307891</v>
          </cell>
        </row>
        <row r="933">
          <cell r="A933" t="str">
            <v>B0015231</v>
          </cell>
          <cell r="B933" t="str">
            <v xml:space="preserve">Tubería Pvc Alcantarillado D= 24´´ </v>
          </cell>
          <cell r="C933" t="str">
            <v>m</v>
          </cell>
          <cell r="D933">
            <v>0</v>
          </cell>
          <cell r="E933">
            <v>270975.37059281964</v>
          </cell>
        </row>
        <row r="934">
          <cell r="A934" t="str">
            <v>B0015232</v>
          </cell>
          <cell r="B934" t="str">
            <v xml:space="preserve">Tubería Pvc Alcantarillado D= 36´´ </v>
          </cell>
          <cell r="C934" t="str">
            <v>m</v>
          </cell>
          <cell r="D934">
            <v>0</v>
          </cell>
          <cell r="E934">
            <v>989992</v>
          </cell>
        </row>
        <row r="935">
          <cell r="A935" t="str">
            <v>B0015220</v>
          </cell>
          <cell r="B935" t="str">
            <v>Tubería PVC de 1´´ (para escamas en concreto)</v>
          </cell>
          <cell r="C935" t="str">
            <v>m</v>
          </cell>
          <cell r="D935">
            <v>0</v>
          </cell>
          <cell r="E935">
            <v>3335.3389046067959</v>
          </cell>
        </row>
        <row r="936">
          <cell r="A936" t="str">
            <v>B0015210</v>
          </cell>
          <cell r="B936" t="str">
            <v>Tubería PVC RD21 de 1´´ (para anclajes)</v>
          </cell>
          <cell r="C936" t="str">
            <v>m</v>
          </cell>
          <cell r="D936">
            <v>0</v>
          </cell>
          <cell r="E936">
            <v>4699</v>
          </cell>
        </row>
        <row r="937">
          <cell r="A937" t="str">
            <v>B0015254</v>
          </cell>
          <cell r="B937" t="str">
            <v>Tubo concreto clase C, D=0,25 m</v>
          </cell>
          <cell r="C937" t="str">
            <v>m</v>
          </cell>
          <cell r="D937">
            <v>0</v>
          </cell>
          <cell r="E937">
            <v>30594.947299312051</v>
          </cell>
        </row>
        <row r="938">
          <cell r="A938" t="str">
            <v>B0015240</v>
          </cell>
          <cell r="B938" t="str">
            <v>Tubo concreto reforzado 900mm (tipo 1)</v>
          </cell>
          <cell r="C938" t="str">
            <v>m</v>
          </cell>
          <cell r="D938">
            <v>0</v>
          </cell>
          <cell r="E938">
            <v>420036</v>
          </cell>
        </row>
        <row r="939">
          <cell r="A939" t="str">
            <v>B0015250</v>
          </cell>
          <cell r="B939" t="str">
            <v>Tubo concreto reforzado 900mm (tipo 2)</v>
          </cell>
          <cell r="C939" t="str">
            <v>m</v>
          </cell>
          <cell r="D939">
            <v>0</v>
          </cell>
          <cell r="E939">
            <v>430000</v>
          </cell>
        </row>
        <row r="940">
          <cell r="A940" t="str">
            <v>B0015260</v>
          </cell>
          <cell r="B940" t="str">
            <v>Tubo concreto simple 450 mm</v>
          </cell>
          <cell r="C940" t="str">
            <v>m</v>
          </cell>
          <cell r="D940">
            <v>0</v>
          </cell>
          <cell r="E940">
            <v>108762</v>
          </cell>
        </row>
        <row r="941">
          <cell r="A941" t="str">
            <v>B0015270</v>
          </cell>
          <cell r="B941" t="str">
            <v>Tubo concreto simple 500 mm</v>
          </cell>
          <cell r="C941" t="str">
            <v>m</v>
          </cell>
          <cell r="D941">
            <v>0</v>
          </cell>
          <cell r="E941">
            <v>140685</v>
          </cell>
        </row>
        <row r="942">
          <cell r="A942" t="str">
            <v>B0015280</v>
          </cell>
          <cell r="B942" t="str">
            <v>Tubo concreto simple 600 mm</v>
          </cell>
          <cell r="C942" t="str">
            <v>m</v>
          </cell>
          <cell r="D942">
            <v>0</v>
          </cell>
          <cell r="E942">
            <v>150924.42085797072</v>
          </cell>
        </row>
        <row r="943">
          <cell r="A943" t="str">
            <v>B0015290</v>
          </cell>
          <cell r="B943" t="str">
            <v>Tubo concreto simple 750 mm</v>
          </cell>
          <cell r="C943" t="str">
            <v>m</v>
          </cell>
          <cell r="D943">
            <v>0</v>
          </cell>
          <cell r="E943">
            <v>183840.09270680675</v>
          </cell>
        </row>
        <row r="944">
          <cell r="A944" t="str">
            <v>B0015300</v>
          </cell>
          <cell r="B944" t="str">
            <v>Tubo corrugado de acero galvanizado MP-68</v>
          </cell>
          <cell r="C944" t="str">
            <v>m</v>
          </cell>
          <cell r="D944">
            <v>0</v>
          </cell>
          <cell r="E944">
            <v>107301.80069143453</v>
          </cell>
        </row>
        <row r="945">
          <cell r="A945" t="str">
            <v>B0015360</v>
          </cell>
          <cell r="B945" t="str">
            <v>Tubo metálico con recubrimiento bituminoso de lámina calibre 12 y diámetro de 60''</v>
          </cell>
          <cell r="C945" t="str">
            <v>m</v>
          </cell>
          <cell r="D945">
            <v>0</v>
          </cell>
          <cell r="E945">
            <v>120013.07840203645</v>
          </cell>
        </row>
        <row r="946">
          <cell r="A946" t="str">
            <v>B0015304</v>
          </cell>
          <cell r="B946" t="str">
            <v>Tubo metálico de alta resistencia</v>
          </cell>
          <cell r="C946" t="str">
            <v>m</v>
          </cell>
          <cell r="D946">
            <v>0</v>
          </cell>
          <cell r="E946">
            <v>50233.069408445008</v>
          </cell>
        </row>
        <row r="947">
          <cell r="A947" t="str">
            <v>B0015305</v>
          </cell>
          <cell r="B947" t="str">
            <v>Tubo Metálico De Alta Resistencia</v>
          </cell>
          <cell r="C947" t="str">
            <v>m</v>
          </cell>
          <cell r="D947">
            <v>0</v>
          </cell>
          <cell r="E947">
            <v>51727.071397680789</v>
          </cell>
        </row>
        <row r="948">
          <cell r="A948" t="str">
            <v>B0015310</v>
          </cell>
          <cell r="B948" t="str">
            <v>Tubo para cerramiento, calibre 16 de 2,7m (cerramientos en malla)</v>
          </cell>
          <cell r="C948" t="str">
            <v>u</v>
          </cell>
          <cell r="D948">
            <v>0</v>
          </cell>
          <cell r="E948">
            <v>30160</v>
          </cell>
        </row>
        <row r="949">
          <cell r="A949" t="str">
            <v>B0015330</v>
          </cell>
          <cell r="B949" t="str">
            <v>Unión en PVC D=2´´</v>
          </cell>
          <cell r="C949" t="str">
            <v>u</v>
          </cell>
          <cell r="D949">
            <v>0</v>
          </cell>
          <cell r="E949">
            <v>4171</v>
          </cell>
        </row>
        <row r="950">
          <cell r="A950" t="str">
            <v>B0015320</v>
          </cell>
          <cell r="B950" t="str">
            <v>Unión en PVC RD21 de 1´´ (para anclajes)</v>
          </cell>
          <cell r="C950" t="str">
            <v>u</v>
          </cell>
          <cell r="D950">
            <v>0</v>
          </cell>
          <cell r="E950">
            <v>1020</v>
          </cell>
        </row>
        <row r="951">
          <cell r="A951" t="str">
            <v>B0015334</v>
          </cell>
          <cell r="B951" t="str">
            <v>Uniones especiales de alta resistencia para tubería</v>
          </cell>
          <cell r="C951" t="str">
            <v>u</v>
          </cell>
          <cell r="D951">
            <v>0</v>
          </cell>
          <cell r="E951">
            <v>33967.958702968812</v>
          </cell>
        </row>
        <row r="952">
          <cell r="A952" t="str">
            <v>B0015362</v>
          </cell>
          <cell r="B952" t="str">
            <v>Uniones Especiales De Alta Resistencia Para Tubería</v>
          </cell>
          <cell r="C952" t="str">
            <v>u</v>
          </cell>
          <cell r="D952">
            <v>0</v>
          </cell>
          <cell r="E952">
            <v>30033.841934045613</v>
          </cell>
        </row>
        <row r="953">
          <cell r="A953" t="str">
            <v>B0015361</v>
          </cell>
          <cell r="B953" t="str">
            <v>Varilla 5/8</v>
          </cell>
          <cell r="C953" t="str">
            <v>kg</v>
          </cell>
          <cell r="D953">
            <v>0</v>
          </cell>
          <cell r="E953">
            <v>2400</v>
          </cell>
        </row>
        <row r="954">
          <cell r="A954" t="str">
            <v>C0010011</v>
          </cell>
          <cell r="B954" t="str">
            <v>Andamiaje para Aplicar la Carga (Equipos Sustituto de la Tara)</v>
          </cell>
          <cell r="C954" t="str">
            <v>u</v>
          </cell>
          <cell r="D954">
            <v>0</v>
          </cell>
          <cell r="E954">
            <v>44902.70115870006</v>
          </cell>
        </row>
        <row r="955">
          <cell r="A955" t="str">
            <v>C0010010</v>
          </cell>
          <cell r="B955" t="str">
            <v>Aspersor manual</v>
          </cell>
          <cell r="C955" t="str">
            <v>h</v>
          </cell>
          <cell r="D955">
            <v>0</v>
          </cell>
          <cell r="E955">
            <v>2700</v>
          </cell>
        </row>
        <row r="956">
          <cell r="A956" t="str">
            <v>C0010020</v>
          </cell>
          <cell r="B956" t="str">
            <v xml:space="preserve">Barredora mecánica de cepillo de 3658 mm ; 6 m3 </v>
          </cell>
          <cell r="C956" t="str">
            <v>h</v>
          </cell>
          <cell r="D956">
            <v>0</v>
          </cell>
          <cell r="E956">
            <v>63800</v>
          </cell>
        </row>
        <row r="957">
          <cell r="A957" t="str">
            <v>C0010030</v>
          </cell>
          <cell r="B957" t="str">
            <v>Bomba de concreto, Producción: 30 m3/h, POTENCIA: 67 HP, MAX PRESION DE CONCRETO: 1150 PSI</v>
          </cell>
          <cell r="C957" t="str">
            <v>h</v>
          </cell>
          <cell r="D957">
            <v>0</v>
          </cell>
          <cell r="E957">
            <v>43448.209647891119</v>
          </cell>
        </row>
        <row r="958">
          <cell r="A958" t="str">
            <v>C0010040</v>
          </cell>
          <cell r="B958" t="str">
            <v>Bomba de inyección de lechada</v>
          </cell>
          <cell r="C958" t="str">
            <v>h</v>
          </cell>
          <cell r="D958">
            <v>0</v>
          </cell>
          <cell r="E958">
            <v>22360</v>
          </cell>
        </row>
        <row r="959">
          <cell r="A959" t="str">
            <v>C0010034</v>
          </cell>
          <cell r="B959" t="str">
            <v>Bomba eléctrica para accionar la celda</v>
          </cell>
          <cell r="C959" t="str">
            <v>h</v>
          </cell>
          <cell r="D959">
            <v>0</v>
          </cell>
          <cell r="E959">
            <v>63800</v>
          </cell>
        </row>
        <row r="960">
          <cell r="A960" t="str">
            <v>C0010050</v>
          </cell>
          <cell r="B960" t="str">
            <v>Bomba para gato de tensionamiento</v>
          </cell>
          <cell r="C960" t="str">
            <v>h</v>
          </cell>
          <cell r="D960">
            <v>0</v>
          </cell>
          <cell r="E960">
            <v>46400</v>
          </cell>
        </row>
        <row r="961">
          <cell r="A961" t="str">
            <v>C0010053</v>
          </cell>
          <cell r="B961" t="str">
            <v xml:space="preserve">Buldozer Potencia al volante de 305 HP, motor de 2100 RPM, longitud de hoja 6,39m. </v>
          </cell>
          <cell r="C961" t="str">
            <v>h</v>
          </cell>
          <cell r="D961">
            <v>0</v>
          </cell>
          <cell r="E961">
            <v>197200</v>
          </cell>
        </row>
        <row r="962">
          <cell r="A962" t="str">
            <v>C0010052</v>
          </cell>
          <cell r="B962" t="str">
            <v xml:space="preserve">Buldozer, Potencia al volante de 140 HP, motor de 2200 RPM, longitud de hoja 4,80m. </v>
          </cell>
          <cell r="C962" t="str">
            <v>h</v>
          </cell>
          <cell r="D962">
            <v>0</v>
          </cell>
          <cell r="E962">
            <v>145000</v>
          </cell>
        </row>
        <row r="963">
          <cell r="A963" t="str">
            <v>C0010051</v>
          </cell>
          <cell r="B963" t="str">
            <v xml:space="preserve">Buldozer, Potencia al volante de 80 HP, motor de 2400 RPM, longitud de hoja 3,99m, </v>
          </cell>
          <cell r="C963" t="str">
            <v>h</v>
          </cell>
          <cell r="D963">
            <v>0</v>
          </cell>
          <cell r="E963">
            <v>121800</v>
          </cell>
        </row>
        <row r="964">
          <cell r="A964" t="str">
            <v>C0010961</v>
          </cell>
          <cell r="B964" t="str">
            <v>Caldera para pintura termoplástica</v>
          </cell>
          <cell r="C964" t="str">
            <v>h</v>
          </cell>
          <cell r="D964">
            <v>0</v>
          </cell>
          <cell r="E964">
            <v>46400</v>
          </cell>
        </row>
        <row r="965">
          <cell r="A965" t="str">
            <v>C0010090</v>
          </cell>
          <cell r="B965" t="str">
            <v>Calentador a gas</v>
          </cell>
          <cell r="C965" t="str">
            <v>h</v>
          </cell>
          <cell r="D965">
            <v>0</v>
          </cell>
          <cell r="E965">
            <v>44979.304282106037</v>
          </cell>
        </row>
        <row r="966">
          <cell r="A966" t="str">
            <v>C0010125</v>
          </cell>
          <cell r="B966" t="str">
            <v>Camabaja</v>
          </cell>
          <cell r="C966" t="str">
            <v>h</v>
          </cell>
          <cell r="D966">
            <v>0</v>
          </cell>
          <cell r="E966">
            <v>109371.31578681472</v>
          </cell>
        </row>
        <row r="967">
          <cell r="A967" t="str">
            <v>C0010100</v>
          </cell>
          <cell r="B967" t="str">
            <v>Camión 350</v>
          </cell>
          <cell r="C967" t="str">
            <v>h</v>
          </cell>
          <cell r="D967">
            <v>0</v>
          </cell>
          <cell r="E967">
            <v>56250</v>
          </cell>
        </row>
        <row r="968">
          <cell r="A968" t="str">
            <v>C0010110</v>
          </cell>
          <cell r="B968" t="str">
            <v>Camión de Slurry</v>
          </cell>
          <cell r="C968" t="str">
            <v>h</v>
          </cell>
          <cell r="D968">
            <v>0</v>
          </cell>
          <cell r="E968">
            <v>155000</v>
          </cell>
        </row>
        <row r="969">
          <cell r="A969" t="str">
            <v>C0010120</v>
          </cell>
          <cell r="B969" t="str">
            <v>Camioneta D-300</v>
          </cell>
          <cell r="C969" t="str">
            <v>h</v>
          </cell>
          <cell r="D969">
            <v>0</v>
          </cell>
          <cell r="E969">
            <v>43750</v>
          </cell>
        </row>
        <row r="970">
          <cell r="A970" t="str">
            <v>C0010124</v>
          </cell>
          <cell r="B970" t="str">
            <v>Camisa</v>
          </cell>
          <cell r="C970" t="str">
            <v>m</v>
          </cell>
          <cell r="D970">
            <v>0</v>
          </cell>
          <cell r="E970">
            <v>23358.571206960249</v>
          </cell>
        </row>
        <row r="971">
          <cell r="A971" t="str">
            <v>C0010123</v>
          </cell>
          <cell r="B971" t="str">
            <v>Camisa para Pilote D=1.20m</v>
          </cell>
          <cell r="C971" t="str">
            <v>Kg</v>
          </cell>
          <cell r="D971">
            <v>0</v>
          </cell>
          <cell r="E971">
            <v>40600</v>
          </cell>
        </row>
        <row r="972">
          <cell r="A972" t="str">
            <v>C0010130</v>
          </cell>
          <cell r="B972" t="str">
            <v>Cargador : Potencia en el volante 110 hp, Clasificación de RPM del motor 2300.</v>
          </cell>
          <cell r="C972" t="str">
            <v>h</v>
          </cell>
          <cell r="D972">
            <v>0</v>
          </cell>
          <cell r="E972">
            <v>140000</v>
          </cell>
        </row>
        <row r="973">
          <cell r="A973" t="str">
            <v>C0010140</v>
          </cell>
          <cell r="B973" t="str">
            <v>Cargador : Potencia en el volante 125 hp, Clasificación de RPM del motor 2300.</v>
          </cell>
          <cell r="C973" t="str">
            <v>h</v>
          </cell>
          <cell r="D973">
            <v>0</v>
          </cell>
          <cell r="E973">
            <v>155000</v>
          </cell>
        </row>
        <row r="974">
          <cell r="A974" t="str">
            <v>C0010150</v>
          </cell>
          <cell r="B974" t="str">
            <v xml:space="preserve">Carrotanque de agua(1000 Galones) </v>
          </cell>
          <cell r="C974" t="str">
            <v>h</v>
          </cell>
          <cell r="D974">
            <v>0</v>
          </cell>
          <cell r="E974">
            <v>63800</v>
          </cell>
        </row>
        <row r="975">
          <cell r="A975" t="str">
            <v>C0010160</v>
          </cell>
          <cell r="B975" t="str">
            <v>Carrotanque Irrigador de asfalto, 1000 GALONES DE CAPACIDAD</v>
          </cell>
          <cell r="C975" t="str">
            <v>h</v>
          </cell>
          <cell r="D975">
            <v>0</v>
          </cell>
          <cell r="E975">
            <v>87000</v>
          </cell>
        </row>
        <row r="976">
          <cell r="A976" t="str">
            <v>C0010170</v>
          </cell>
          <cell r="B976" t="str">
            <v>Cizalla manual de 90 cm.</v>
          </cell>
          <cell r="C976" t="str">
            <v>h</v>
          </cell>
          <cell r="D976">
            <v>0</v>
          </cell>
          <cell r="E976">
            <v>682</v>
          </cell>
        </row>
        <row r="977">
          <cell r="A977" t="str">
            <v>C0010211</v>
          </cell>
          <cell r="B977" t="str">
            <v>Compactador de Rodillo POTENCIA: 99HP, PESO: 8 ton</v>
          </cell>
          <cell r="C977" t="str">
            <v>h</v>
          </cell>
          <cell r="D977">
            <v>0</v>
          </cell>
          <cell r="E977">
            <v>115999.99999999999</v>
          </cell>
        </row>
        <row r="978">
          <cell r="A978" t="str">
            <v>C0010200</v>
          </cell>
          <cell r="B978" t="str">
            <v>Compactador manual (SALTARIN) Peso de operación (Kg.) 52, Fuerza de impacto por golpe (KN) 12.</v>
          </cell>
          <cell r="C978" t="str">
            <v>h</v>
          </cell>
          <cell r="D978">
            <v>0</v>
          </cell>
          <cell r="E978">
            <v>11259</v>
          </cell>
        </row>
        <row r="979">
          <cell r="A979" t="str">
            <v>C0010210</v>
          </cell>
          <cell r="B979" t="str">
            <v>Compactador manual de rodillo</v>
          </cell>
          <cell r="C979" t="str">
            <v>h</v>
          </cell>
          <cell r="D979">
            <v>0</v>
          </cell>
          <cell r="E979">
            <v>19140</v>
          </cell>
        </row>
        <row r="980">
          <cell r="A980" t="str">
            <v>C0010220</v>
          </cell>
          <cell r="B980" t="str">
            <v>Compactador manual vibratorio (CANGURO) (Apisonadores)</v>
          </cell>
          <cell r="C980" t="str">
            <v>h</v>
          </cell>
          <cell r="D980">
            <v>0</v>
          </cell>
          <cell r="E980">
            <v>11259.105</v>
          </cell>
        </row>
        <row r="981">
          <cell r="A981" t="str">
            <v>C0010190</v>
          </cell>
          <cell r="B981" t="str">
            <v>COMPACTADOR MANUAL VIBRATORIO (RANA) con motor de 6 HP</v>
          </cell>
          <cell r="C981" t="str">
            <v>h</v>
          </cell>
          <cell r="D981">
            <v>0</v>
          </cell>
          <cell r="E981">
            <v>5742</v>
          </cell>
        </row>
        <row r="982">
          <cell r="A982" t="str">
            <v>C0010230</v>
          </cell>
          <cell r="B982" t="str">
            <v>Compactador neumático de Potencia 70 HP, peso de 13 ton</v>
          </cell>
          <cell r="C982" t="str">
            <v>h</v>
          </cell>
          <cell r="D982">
            <v>0</v>
          </cell>
          <cell r="E982">
            <v>121800</v>
          </cell>
        </row>
        <row r="983">
          <cell r="A983" t="str">
            <v>C0010213</v>
          </cell>
          <cell r="B983" t="str">
            <v>Compactador neumático peso 3,5 ton</v>
          </cell>
          <cell r="C983" t="str">
            <v>h</v>
          </cell>
          <cell r="D983">
            <v>0</v>
          </cell>
          <cell r="E983">
            <v>85000</v>
          </cell>
        </row>
        <row r="984">
          <cell r="A984" t="str">
            <v>C0010212</v>
          </cell>
          <cell r="B984" t="str">
            <v>Compactador tipo  POTENCIA: 105 HP, PESO: 6 ton</v>
          </cell>
          <cell r="C984" t="str">
            <v>h</v>
          </cell>
          <cell r="D984">
            <v>0</v>
          </cell>
          <cell r="E984">
            <v>70000</v>
          </cell>
        </row>
        <row r="985">
          <cell r="A985" t="str">
            <v>C0010240</v>
          </cell>
          <cell r="B985" t="str">
            <v>Compactador vibratorio tipo DD-20</v>
          </cell>
          <cell r="C985" t="str">
            <v>h</v>
          </cell>
          <cell r="D985">
            <v>0</v>
          </cell>
          <cell r="E985">
            <v>52200</v>
          </cell>
        </row>
        <row r="986">
          <cell r="A986" t="str">
            <v>C0010250</v>
          </cell>
          <cell r="B986" t="str">
            <v>Compresor (barrido y soplado)</v>
          </cell>
          <cell r="C986" t="str">
            <v>h</v>
          </cell>
          <cell r="D986">
            <v>0</v>
          </cell>
          <cell r="E986">
            <v>45053.681247144064</v>
          </cell>
        </row>
        <row r="987">
          <cell r="A987" t="str">
            <v>C0010270</v>
          </cell>
          <cell r="B987" t="str">
            <v>Compresor 120 HP, con martillo.</v>
          </cell>
          <cell r="C987" t="str">
            <v>h</v>
          </cell>
          <cell r="D987">
            <v>0</v>
          </cell>
          <cell r="E987">
            <v>88160</v>
          </cell>
        </row>
        <row r="988">
          <cell r="A988" t="str">
            <v>C0010260</v>
          </cell>
          <cell r="B988" t="str">
            <v>Compresor 80 HP, con martillo.</v>
          </cell>
          <cell r="C988" t="str">
            <v>h</v>
          </cell>
          <cell r="D988">
            <v>0</v>
          </cell>
          <cell r="E988">
            <v>80000</v>
          </cell>
        </row>
        <row r="989">
          <cell r="A989" t="str">
            <v>C0010280</v>
          </cell>
          <cell r="B989" t="str">
            <v>Compresor para penetrar roca</v>
          </cell>
          <cell r="C989" t="str">
            <v>h</v>
          </cell>
          <cell r="D989">
            <v>0</v>
          </cell>
          <cell r="E989">
            <v>49937.695948242916</v>
          </cell>
        </row>
        <row r="990">
          <cell r="A990" t="str">
            <v>C0010291</v>
          </cell>
          <cell r="B990" t="str">
            <v>Cortadora de pavimento</v>
          </cell>
          <cell r="C990" t="str">
            <v>h</v>
          </cell>
          <cell r="D990">
            <v>0</v>
          </cell>
          <cell r="E990">
            <v>7971.6793804349563</v>
          </cell>
        </row>
        <row r="991">
          <cell r="A991" t="str">
            <v>C0010290</v>
          </cell>
          <cell r="B991" t="str">
            <v>Cortadora de pavimento, Máxima profundidad de corte: 160 mm. Capacidad de disco: desde 12´´ hasta 18´´ de diámetro. Peso operacional: 135 kg, 13.5 hp de potencia</v>
          </cell>
          <cell r="C991" t="str">
            <v>h</v>
          </cell>
          <cell r="D991">
            <v>0</v>
          </cell>
          <cell r="E991">
            <v>26125.765681554753</v>
          </cell>
        </row>
        <row r="992">
          <cell r="A992" t="str">
            <v>C0010311</v>
          </cell>
          <cell r="B992" t="str">
            <v>Derretidora de asfalto (crafco o similar)</v>
          </cell>
          <cell r="C992" t="str">
            <v>h</v>
          </cell>
          <cell r="D992">
            <v>0</v>
          </cell>
          <cell r="E992">
            <v>2251.7802952017764</v>
          </cell>
        </row>
        <row r="993">
          <cell r="A993" t="str">
            <v>C0010301</v>
          </cell>
          <cell r="B993" t="str">
            <v>Diferencial</v>
          </cell>
          <cell r="C993" t="str">
            <v>h</v>
          </cell>
          <cell r="D993">
            <v>0</v>
          </cell>
          <cell r="E993">
            <v>2242.1769287569759</v>
          </cell>
        </row>
        <row r="994">
          <cell r="A994" t="str">
            <v>C0010300</v>
          </cell>
          <cell r="B994" t="str">
            <v>Diferencial de 2 ton.</v>
          </cell>
          <cell r="C994" t="str">
            <v>h</v>
          </cell>
          <cell r="D994">
            <v>0</v>
          </cell>
          <cell r="E994">
            <v>2412.08094086651</v>
          </cell>
        </row>
        <row r="995">
          <cell r="A995" t="str">
            <v>C0010310</v>
          </cell>
          <cell r="B995" t="str">
            <v>Diferencial de 3 ton</v>
          </cell>
          <cell r="C995" t="str">
            <v>h</v>
          </cell>
          <cell r="D995">
            <v>0</v>
          </cell>
          <cell r="E995">
            <v>2998.3733964958319</v>
          </cell>
        </row>
        <row r="996">
          <cell r="A996" t="str">
            <v>C0010351</v>
          </cell>
          <cell r="B996" t="str">
            <v>Equipo autopropulsado para pintura termoplástica</v>
          </cell>
          <cell r="C996" t="str">
            <v>h</v>
          </cell>
          <cell r="D996">
            <v>0</v>
          </cell>
          <cell r="E996">
            <v>139200</v>
          </cell>
        </row>
        <row r="997">
          <cell r="A997" t="str">
            <v>C0010314</v>
          </cell>
          <cell r="B997" t="str">
            <v>Equipo de acarreo interno</v>
          </cell>
          <cell r="C997" t="str">
            <v>h</v>
          </cell>
          <cell r="D997">
            <v>0</v>
          </cell>
          <cell r="E997">
            <v>40638.434811168758</v>
          </cell>
        </row>
        <row r="998">
          <cell r="A998" t="str">
            <v>C0010320</v>
          </cell>
          <cell r="B998" t="str">
            <v>Equipo de control (bandas sonoras reduce velocidad) (Termohigometros, Termómetros, Galgas, etc.)</v>
          </cell>
          <cell r="C998" t="str">
            <v>h</v>
          </cell>
          <cell r="D998">
            <v>0</v>
          </cell>
          <cell r="E998">
            <v>2649.2273525099981</v>
          </cell>
        </row>
        <row r="999">
          <cell r="A999" t="str">
            <v>C0010401</v>
          </cell>
          <cell r="B999" t="str">
            <v>Equipo de Medición (Deformimetros Eléctricos, Mecánicos, Celdas de Carga,  Etc.)</v>
          </cell>
          <cell r="C999" t="str">
            <v>u</v>
          </cell>
          <cell r="D999">
            <v>0</v>
          </cell>
          <cell r="E999">
            <v>146341.61346511144</v>
          </cell>
        </row>
        <row r="1000">
          <cell r="A1000" t="str">
            <v>C0010330</v>
          </cell>
          <cell r="B1000" t="str">
            <v xml:space="preserve">Equipo de oxicorte, Capacidad de corte: hasta 6´´ (152mm) </v>
          </cell>
          <cell r="C1000" t="str">
            <v>h</v>
          </cell>
          <cell r="D1000">
            <v>0</v>
          </cell>
          <cell r="E1000">
            <v>15000</v>
          </cell>
        </row>
        <row r="1001">
          <cell r="A1001" t="str">
            <v>C0010382</v>
          </cell>
          <cell r="B1001" t="str">
            <v>Equipo de oxigeno y soldadura</v>
          </cell>
          <cell r="C1001" t="str">
            <v>h</v>
          </cell>
          <cell r="D1001">
            <v>0</v>
          </cell>
          <cell r="E1001">
            <v>13920</v>
          </cell>
        </row>
        <row r="1002">
          <cell r="A1002" t="str">
            <v>C0010340</v>
          </cell>
          <cell r="B1002" t="str">
            <v>Equipo de perforación (TRACKDRILL), potencia 40 HP, 2100 golpes / minuto</v>
          </cell>
          <cell r="C1002" t="str">
            <v>h</v>
          </cell>
          <cell r="D1002">
            <v>0</v>
          </cell>
          <cell r="E1002">
            <v>125000</v>
          </cell>
        </row>
        <row r="1003">
          <cell r="A1003" t="str">
            <v>C0010350</v>
          </cell>
          <cell r="B1003" t="str">
            <v>Equipo de pintura (Compresor), Presión máxima de trabajo 3300 psi.</v>
          </cell>
          <cell r="C1003" t="str">
            <v>h</v>
          </cell>
          <cell r="D1003">
            <v>0</v>
          </cell>
          <cell r="E1003">
            <v>17400</v>
          </cell>
        </row>
        <row r="1004">
          <cell r="A1004" t="str">
            <v>C0010352</v>
          </cell>
          <cell r="B1004" t="str">
            <v>Equipo de rayos X y/o ultrasonido</v>
          </cell>
          <cell r="C1004" t="str">
            <v>h</v>
          </cell>
          <cell r="D1004">
            <v>0</v>
          </cell>
          <cell r="E1004">
            <v>62494.57097111443</v>
          </cell>
        </row>
        <row r="1005">
          <cell r="A1005" t="str">
            <v>C0010381</v>
          </cell>
          <cell r="B1005" t="str">
            <v>Equipo de Sand Blastin y Pintura COMPRESOR 250cfm a 100 psi. PULMON de 70 gal (250 lt.) para 160 psi</v>
          </cell>
          <cell r="C1005" t="str">
            <v>h</v>
          </cell>
          <cell r="D1005">
            <v>0</v>
          </cell>
          <cell r="E1005">
            <v>31083.761079827036</v>
          </cell>
        </row>
        <row r="1006">
          <cell r="A1006" t="str">
            <v>C0010361</v>
          </cell>
          <cell r="B1006" t="str">
            <v>Equipo de Soldadura</v>
          </cell>
          <cell r="C1006" t="str">
            <v>h</v>
          </cell>
          <cell r="D1006">
            <v>0</v>
          </cell>
          <cell r="E1006">
            <v>8265</v>
          </cell>
        </row>
        <row r="1007">
          <cell r="A1007" t="str">
            <v>C0010360</v>
          </cell>
          <cell r="B1007" t="str">
            <v>Equipo de soldadura 250 AMP</v>
          </cell>
          <cell r="C1007" t="str">
            <v>h</v>
          </cell>
          <cell r="D1007">
            <v>0</v>
          </cell>
          <cell r="E1007">
            <v>16240</v>
          </cell>
        </row>
        <row r="1008">
          <cell r="A1008" t="str">
            <v>C0010370</v>
          </cell>
          <cell r="B1008" t="str">
            <v>Equipo de soldadura 400</v>
          </cell>
          <cell r="C1008" t="str">
            <v>h</v>
          </cell>
          <cell r="D1008">
            <v>0</v>
          </cell>
          <cell r="E1008">
            <v>14769.270653335685</v>
          </cell>
        </row>
        <row r="1009">
          <cell r="A1009" t="str">
            <v>C0010380</v>
          </cell>
          <cell r="B1009" t="str">
            <v>Equipo de soldadura 600</v>
          </cell>
          <cell r="C1009" t="str">
            <v>h</v>
          </cell>
          <cell r="D1009">
            <v>0</v>
          </cell>
          <cell r="E1009">
            <v>17089.383939057796</v>
          </cell>
        </row>
        <row r="1010">
          <cell r="A1010" t="str">
            <v>C0010384</v>
          </cell>
          <cell r="B1010" t="str">
            <v>Equipo de soldadura y de acetileno (incluye soldadura)</v>
          </cell>
          <cell r="C1010" t="str">
            <v>h</v>
          </cell>
          <cell r="D1010">
            <v>0</v>
          </cell>
          <cell r="E1010">
            <v>21093.970076161197</v>
          </cell>
        </row>
        <row r="1011">
          <cell r="A1011" t="str">
            <v>C0010390</v>
          </cell>
          <cell r="B1011" t="str">
            <v>Equipo de topografía</v>
          </cell>
          <cell r="C1011" t="str">
            <v>h</v>
          </cell>
          <cell r="D1011">
            <v>0</v>
          </cell>
          <cell r="E1011">
            <v>16250</v>
          </cell>
        </row>
        <row r="1012">
          <cell r="A1012" t="str">
            <v>C0010383</v>
          </cell>
          <cell r="B1012" t="str">
            <v xml:space="preserve">Equipo de topografía Teodolito electrónico con abertura de anteojo de 42 mm. Aumento del anteojo: 30x.Distancia mínima de enfoque: 1.0 m. Precisión: 5´´. Compensador con rango de trabajo ±3´. </v>
          </cell>
          <cell r="C1012" t="str">
            <v>h</v>
          </cell>
          <cell r="D1012">
            <v>0</v>
          </cell>
          <cell r="E1012">
            <v>16250</v>
          </cell>
        </row>
        <row r="1013">
          <cell r="A1013" t="str">
            <v>C0010394</v>
          </cell>
          <cell r="B1013" t="str">
            <v>Equipo de transporte (Camiones, Grúas, Volquetas, etc.)</v>
          </cell>
          <cell r="C1013" t="str">
            <v>h</v>
          </cell>
          <cell r="D1013">
            <v>0</v>
          </cell>
          <cell r="E1013">
            <v>62350</v>
          </cell>
        </row>
        <row r="1014">
          <cell r="A1014" t="str">
            <v>C0010400</v>
          </cell>
          <cell r="B1014" t="str">
            <v>Equipo manual aplicador (bandas sonoras reduce velocidad)</v>
          </cell>
          <cell r="C1014" t="str">
            <v>h</v>
          </cell>
          <cell r="D1014">
            <v>0</v>
          </cell>
          <cell r="E1014">
            <v>23200</v>
          </cell>
        </row>
        <row r="1015">
          <cell r="A1015" t="str">
            <v>C0010410</v>
          </cell>
          <cell r="B1015" t="str">
            <v>Esparcidor de gravilla, Ancho de esparcimiento 3100mm, Velocidad de trabajo 10—20km2/h</v>
          </cell>
          <cell r="C1015" t="str">
            <v>h</v>
          </cell>
          <cell r="D1015">
            <v>0</v>
          </cell>
          <cell r="E1015">
            <v>90000</v>
          </cell>
        </row>
        <row r="1016">
          <cell r="A1016" t="str">
            <v>C0010420</v>
          </cell>
          <cell r="B1016" t="str">
            <v>Estación Total con precisión angular de 6´´. Precisión lineal 2 mm ± 2 ppm</v>
          </cell>
          <cell r="C1016" t="str">
            <v>h</v>
          </cell>
          <cell r="D1016">
            <v>0</v>
          </cell>
          <cell r="E1016">
            <v>25000</v>
          </cell>
        </row>
        <row r="1017">
          <cell r="A1017" t="str">
            <v>C0010443</v>
          </cell>
          <cell r="B1017" t="str">
            <v xml:space="preserve">Formaleta Metálica </v>
          </cell>
          <cell r="C1017" t="str">
            <v>m2</v>
          </cell>
          <cell r="D1017">
            <v>0</v>
          </cell>
          <cell r="E1017">
            <v>5336.7311312402326</v>
          </cell>
        </row>
        <row r="1018">
          <cell r="A1018" t="str">
            <v>C0010430</v>
          </cell>
          <cell r="B1018" t="str">
            <v>Formaleta metálica (concreto hidráulico)</v>
          </cell>
          <cell r="C1018" t="str">
            <v>h</v>
          </cell>
          <cell r="D1018">
            <v>0</v>
          </cell>
          <cell r="E1018">
            <v>3083.5200097832403</v>
          </cell>
        </row>
        <row r="1019">
          <cell r="A1019" t="str">
            <v>C0010440</v>
          </cell>
          <cell r="B1019" t="str">
            <v>Formaleta metálica (tubería de concreto reforzado)</v>
          </cell>
          <cell r="C1019" t="str">
            <v>h</v>
          </cell>
          <cell r="D1019">
            <v>0</v>
          </cell>
          <cell r="E1019">
            <v>7518.0073013932288</v>
          </cell>
        </row>
        <row r="1020">
          <cell r="A1020" t="str">
            <v>C0010442</v>
          </cell>
          <cell r="B1020" t="str">
            <v>Formaleta metálica para tubo de 900</v>
          </cell>
          <cell r="C1020" t="str">
            <v>h</v>
          </cell>
          <cell r="D1020">
            <v>0</v>
          </cell>
          <cell r="E1020">
            <v>2900</v>
          </cell>
        </row>
        <row r="1021">
          <cell r="A1021" t="str">
            <v>C0010450</v>
          </cell>
          <cell r="B1021" t="str">
            <v>Formaleta para camisa de pilote</v>
          </cell>
          <cell r="C1021" t="str">
            <v>h</v>
          </cell>
          <cell r="D1021">
            <v>0</v>
          </cell>
          <cell r="E1021">
            <v>14500</v>
          </cell>
        </row>
        <row r="1022">
          <cell r="A1022" t="str">
            <v>C0010460</v>
          </cell>
          <cell r="B1022" t="str">
            <v>Fresadora de pavimento, potencia 255 HP, peso 19 Ton, PROFUNDIDAD DE CORTE 305 mm</v>
          </cell>
          <cell r="C1022" t="str">
            <v>h</v>
          </cell>
          <cell r="D1022">
            <v>0</v>
          </cell>
          <cell r="E1022">
            <v>390000</v>
          </cell>
        </row>
        <row r="1023">
          <cell r="A1023" t="str">
            <v>C0010470</v>
          </cell>
          <cell r="B1023" t="str">
            <v>Fresadora y recicladora de pavimento, potencia 430 HP, peso 20 Ton</v>
          </cell>
          <cell r="C1023" t="str">
            <v>h</v>
          </cell>
          <cell r="D1023">
            <v>0</v>
          </cell>
          <cell r="E1023">
            <v>450000</v>
          </cell>
        </row>
        <row r="1024">
          <cell r="A1024" t="str">
            <v>C0010480</v>
          </cell>
          <cell r="B1024" t="str">
            <v>Gato para tensionamiento, fuerza Max 200 ton, área de tensión 314 cm2.</v>
          </cell>
          <cell r="C1024" t="str">
            <v>h</v>
          </cell>
          <cell r="D1024">
            <v>0</v>
          </cell>
          <cell r="E1024">
            <v>140000</v>
          </cell>
        </row>
        <row r="1025">
          <cell r="A1025" t="str">
            <v>C0010490</v>
          </cell>
          <cell r="B1025" t="str">
            <v>Grúa (capacidad 15 ton)</v>
          </cell>
          <cell r="C1025" t="str">
            <v>h</v>
          </cell>
          <cell r="D1025">
            <v>0</v>
          </cell>
          <cell r="E1025">
            <v>130000</v>
          </cell>
        </row>
        <row r="1026">
          <cell r="A1026" t="str">
            <v>C0010511</v>
          </cell>
          <cell r="B1026" t="str">
            <v>Grúa (Transporte en Obra)</v>
          </cell>
          <cell r="C1026" t="str">
            <v>h</v>
          </cell>
          <cell r="D1026">
            <v>0</v>
          </cell>
          <cell r="E1026">
            <v>103411.97490216495</v>
          </cell>
        </row>
        <row r="1027">
          <cell r="A1027" t="str">
            <v>C0010500</v>
          </cell>
          <cell r="B1027" t="str">
            <v>Grúa 10 ton</v>
          </cell>
          <cell r="C1027" t="str">
            <v>h</v>
          </cell>
          <cell r="D1027">
            <v>0</v>
          </cell>
          <cell r="E1027">
            <v>120000</v>
          </cell>
        </row>
        <row r="1028">
          <cell r="A1028" t="str">
            <v>C0010502</v>
          </cell>
          <cell r="B1028" t="str">
            <v>Grúa con barreno o máquina piloteadora</v>
          </cell>
          <cell r="C1028" t="str">
            <v>h</v>
          </cell>
          <cell r="D1028">
            <v>0</v>
          </cell>
          <cell r="E1028">
            <v>246311.91600261384</v>
          </cell>
        </row>
        <row r="1029">
          <cell r="A1029" t="str">
            <v>C0010510</v>
          </cell>
          <cell r="B1029" t="str">
            <v>Grúa con torre</v>
          </cell>
          <cell r="C1029" t="str">
            <v>h</v>
          </cell>
          <cell r="D1029">
            <v>0</v>
          </cell>
          <cell r="E1029">
            <v>122842.60196500139</v>
          </cell>
        </row>
        <row r="1030">
          <cell r="A1030" t="str">
            <v>C0010512</v>
          </cell>
          <cell r="B1030" t="str">
            <v>Grúa Con Torre (2)</v>
          </cell>
          <cell r="C1030" t="str">
            <v>h</v>
          </cell>
          <cell r="D1030">
            <v>0</v>
          </cell>
          <cell r="E1030">
            <v>106585.72881157698</v>
          </cell>
        </row>
        <row r="1031">
          <cell r="A1031" t="str">
            <v>C0010491</v>
          </cell>
          <cell r="B1031" t="str">
            <v>Grúa con torre capacidad 1 ton en la punta.</v>
          </cell>
          <cell r="C1031" t="str">
            <v>h</v>
          </cell>
          <cell r="D1031">
            <v>0</v>
          </cell>
          <cell r="E1031">
            <v>183000</v>
          </cell>
        </row>
        <row r="1032">
          <cell r="A1032" t="str">
            <v>C0010520</v>
          </cell>
          <cell r="B1032" t="str">
            <v>Grúa telescópica de 50 Ton.</v>
          </cell>
          <cell r="C1032" t="str">
            <v>h</v>
          </cell>
          <cell r="D1032">
            <v>0</v>
          </cell>
          <cell r="E1032">
            <v>240000</v>
          </cell>
        </row>
        <row r="1033">
          <cell r="A1033" t="str">
            <v>C0010530</v>
          </cell>
          <cell r="B1033" t="str">
            <v>Guadañadora, Cilindraje 41.5 cm3, Longitud del mango 1450 mm, Peso 7.4 kg</v>
          </cell>
          <cell r="C1033" t="str">
            <v>h</v>
          </cell>
          <cell r="D1033">
            <v>0</v>
          </cell>
          <cell r="E1033">
            <v>6250</v>
          </cell>
        </row>
        <row r="1034">
          <cell r="A1034" t="str">
            <v>C0010544</v>
          </cell>
          <cell r="B1034" t="str">
            <v>Manómetro cable de acero para bajar la celda</v>
          </cell>
          <cell r="C1034" t="str">
            <v>h</v>
          </cell>
          <cell r="D1034">
            <v>0</v>
          </cell>
          <cell r="E1034">
            <v>1215459.241942632</v>
          </cell>
        </row>
        <row r="1035">
          <cell r="A1035" t="str">
            <v>C0010541</v>
          </cell>
          <cell r="B1035" t="str">
            <v>Máquina hidrosembradora</v>
          </cell>
          <cell r="C1035" t="str">
            <v>h</v>
          </cell>
          <cell r="D1035">
            <v>0</v>
          </cell>
          <cell r="E1035">
            <v>17403.309160140525</v>
          </cell>
        </row>
        <row r="1036">
          <cell r="A1036" t="str">
            <v>C0010540</v>
          </cell>
          <cell r="B1036" t="str">
            <v>Maquina térmica pegatachas</v>
          </cell>
          <cell r="C1036" t="str">
            <v>h</v>
          </cell>
          <cell r="D1036">
            <v>0</v>
          </cell>
          <cell r="E1036">
            <v>28999.999999999996</v>
          </cell>
        </row>
        <row r="1037">
          <cell r="A1037" t="str">
            <v>C0010550</v>
          </cell>
          <cell r="B1037" t="str">
            <v>Mezcladora de concreto 1 bulto</v>
          </cell>
          <cell r="C1037" t="str">
            <v>h</v>
          </cell>
          <cell r="D1037">
            <v>0</v>
          </cell>
          <cell r="E1037">
            <v>6380</v>
          </cell>
        </row>
        <row r="1038">
          <cell r="A1038" t="str">
            <v>C0010560</v>
          </cell>
          <cell r="B1038" t="str">
            <v>Montacargas</v>
          </cell>
          <cell r="C1038" t="str">
            <v>h</v>
          </cell>
          <cell r="D1038">
            <v>0</v>
          </cell>
          <cell r="E1038">
            <v>61480</v>
          </cell>
        </row>
        <row r="1039">
          <cell r="A1039" t="str">
            <v>C0010570</v>
          </cell>
          <cell r="B1039" t="str">
            <v>Motobomba 3 PULGADAS (incluye operario)</v>
          </cell>
          <cell r="C1039" t="str">
            <v>h</v>
          </cell>
          <cell r="D1039">
            <v>0</v>
          </cell>
          <cell r="E1039">
            <v>10045.915294448281</v>
          </cell>
        </row>
        <row r="1040">
          <cell r="A1040" t="str">
            <v>C0010580</v>
          </cell>
          <cell r="B1040" t="str">
            <v>Motobomba 4 pulgadas</v>
          </cell>
          <cell r="C1040" t="str">
            <v>h</v>
          </cell>
          <cell r="D1040">
            <v>0</v>
          </cell>
          <cell r="E1040">
            <v>9425</v>
          </cell>
        </row>
        <row r="1041">
          <cell r="A1041" t="str">
            <v>C0010590</v>
          </cell>
          <cell r="B1041" t="str">
            <v>Motobomba 6´´ diámetro de bombeo de 2 m3/seg</v>
          </cell>
          <cell r="C1041" t="str">
            <v>h</v>
          </cell>
          <cell r="D1041">
            <v>0</v>
          </cell>
          <cell r="E1041">
            <v>23997.117068357908</v>
          </cell>
        </row>
        <row r="1042">
          <cell r="A1042" t="str">
            <v>C0010600</v>
          </cell>
          <cell r="B1042" t="str">
            <v>Motobomba de concreto</v>
          </cell>
          <cell r="C1042" t="str">
            <v>h</v>
          </cell>
          <cell r="D1042">
            <v>0</v>
          </cell>
          <cell r="E1042">
            <v>75000</v>
          </cell>
        </row>
        <row r="1043">
          <cell r="A1043" t="str">
            <v>C0010610</v>
          </cell>
          <cell r="B1043" t="str">
            <v>Motoniveladora  potencia 215 HP, ancho de cuchilla 4,27 m, peso 18 ton.</v>
          </cell>
          <cell r="C1043" t="str">
            <v>h</v>
          </cell>
          <cell r="D1043">
            <v>0</v>
          </cell>
          <cell r="E1043">
            <v>146442.64993442004</v>
          </cell>
        </row>
        <row r="1044">
          <cell r="A1044" t="str">
            <v>C0010611</v>
          </cell>
          <cell r="B1044" t="str">
            <v>Motoniveladora, potencia 140 HP, ancho de cuchilla 3,66 m, peso 11 ton.</v>
          </cell>
          <cell r="C1044" t="str">
            <v>h</v>
          </cell>
          <cell r="D1044">
            <v>0</v>
          </cell>
          <cell r="E1044">
            <v>130000</v>
          </cell>
        </row>
        <row r="1045">
          <cell r="A1045" t="str">
            <v>C0010620</v>
          </cell>
          <cell r="B1045" t="str">
            <v>Motosierra, 93.6 cm3 - 7.1 HP, 45-90 cm - 7.9 kg</v>
          </cell>
          <cell r="C1045" t="str">
            <v>h</v>
          </cell>
          <cell r="D1045">
            <v>0</v>
          </cell>
          <cell r="E1045">
            <v>7034.436451847735</v>
          </cell>
        </row>
        <row r="1046">
          <cell r="A1046" t="str">
            <v>C0010621</v>
          </cell>
          <cell r="B1046" t="str">
            <v>Motosoldador, 300 amperios</v>
          </cell>
          <cell r="C1046" t="str">
            <v>h</v>
          </cell>
          <cell r="D1046">
            <v>0</v>
          </cell>
          <cell r="E1046">
            <v>15875.000898641258</v>
          </cell>
        </row>
        <row r="1047">
          <cell r="A1047" t="str">
            <v>C0010630</v>
          </cell>
          <cell r="B1047" t="str">
            <v>Pala auxiliar de piloteadora</v>
          </cell>
          <cell r="C1047" t="str">
            <v>h</v>
          </cell>
          <cell r="D1047">
            <v>0</v>
          </cell>
          <cell r="E1047">
            <v>348000</v>
          </cell>
        </row>
        <row r="1048">
          <cell r="A1048" t="str">
            <v>C0010640</v>
          </cell>
          <cell r="B1048" t="str">
            <v>Pala grúa con martillos</v>
          </cell>
          <cell r="C1048" t="str">
            <v>h</v>
          </cell>
          <cell r="D1048">
            <v>0</v>
          </cell>
          <cell r="E1048">
            <v>382800</v>
          </cell>
        </row>
        <row r="1049">
          <cell r="A1049" t="str">
            <v>C0010650</v>
          </cell>
          <cell r="B1049" t="str">
            <v>Piloteadora</v>
          </cell>
          <cell r="C1049" t="str">
            <v>h</v>
          </cell>
          <cell r="D1049">
            <v>0</v>
          </cell>
          <cell r="E1049">
            <v>550000</v>
          </cell>
        </row>
        <row r="1050">
          <cell r="A1050" t="str">
            <v>C0010651</v>
          </cell>
          <cell r="B1050" t="str">
            <v>Piloteadora potencia 250KW, RPM 1800, fuerza elevadora 200KN</v>
          </cell>
          <cell r="C1050" t="str">
            <v>h</v>
          </cell>
          <cell r="D1050">
            <v>0</v>
          </cell>
          <cell r="E1050">
            <v>550000</v>
          </cell>
        </row>
        <row r="1051">
          <cell r="A1051" t="str">
            <v>C0010660</v>
          </cell>
          <cell r="B1051" t="str">
            <v>Planta de asfalto en caliente</v>
          </cell>
          <cell r="C1051" t="str">
            <v>h</v>
          </cell>
          <cell r="D1051">
            <v>0</v>
          </cell>
          <cell r="E1051">
            <v>500000</v>
          </cell>
        </row>
        <row r="1052">
          <cell r="A1052" t="str">
            <v>C0010670</v>
          </cell>
          <cell r="B1052" t="str">
            <v>Planta de asfalto en frio</v>
          </cell>
          <cell r="C1052" t="str">
            <v>h</v>
          </cell>
          <cell r="D1052">
            <v>0</v>
          </cell>
          <cell r="E1052">
            <v>220000</v>
          </cell>
        </row>
        <row r="1053">
          <cell r="A1053" t="str">
            <v>C0010680</v>
          </cell>
          <cell r="B1053" t="str">
            <v xml:space="preserve">Planta eléctrica </v>
          </cell>
          <cell r="C1053" t="str">
            <v>h</v>
          </cell>
          <cell r="D1053">
            <v>0</v>
          </cell>
          <cell r="E1053">
            <v>14935</v>
          </cell>
        </row>
        <row r="1054">
          <cell r="A1054" t="str">
            <v>C0010690</v>
          </cell>
          <cell r="B1054" t="str">
            <v>Planta trituradora</v>
          </cell>
          <cell r="C1054" t="str">
            <v>h</v>
          </cell>
          <cell r="D1054">
            <v>0</v>
          </cell>
          <cell r="E1054">
            <v>435000</v>
          </cell>
        </row>
        <row r="1055">
          <cell r="A1055" t="str">
            <v>C0010700</v>
          </cell>
          <cell r="B1055" t="str">
            <v>Pluma capacidad 100 kg</v>
          </cell>
          <cell r="C1055" t="str">
            <v>h</v>
          </cell>
          <cell r="D1055">
            <v>0</v>
          </cell>
          <cell r="E1055">
            <v>6163</v>
          </cell>
        </row>
        <row r="1056">
          <cell r="A1056" t="str">
            <v>C0010704</v>
          </cell>
          <cell r="B1056" t="str">
            <v>Puente grúa</v>
          </cell>
          <cell r="C1056" t="str">
            <v>h</v>
          </cell>
          <cell r="D1056">
            <v>0</v>
          </cell>
          <cell r="E1056">
            <v>568833.67149086075</v>
          </cell>
        </row>
        <row r="1057">
          <cell r="A1057" t="str">
            <v>C0010710</v>
          </cell>
          <cell r="B1057" t="str">
            <v>Pulidora (8500 REV)</v>
          </cell>
          <cell r="C1057" t="str">
            <v>h</v>
          </cell>
          <cell r="D1057">
            <v>0</v>
          </cell>
          <cell r="E1057">
            <v>3750</v>
          </cell>
        </row>
        <row r="1058">
          <cell r="A1058" t="str">
            <v>C0010720</v>
          </cell>
          <cell r="B1058" t="str">
            <v>Pulvimixer</v>
          </cell>
          <cell r="C1058" t="str">
            <v>h</v>
          </cell>
          <cell r="D1058">
            <v>0</v>
          </cell>
          <cell r="E1058">
            <v>120000</v>
          </cell>
        </row>
        <row r="1059">
          <cell r="A1059" t="str">
            <v>C0010730</v>
          </cell>
          <cell r="B1059" t="str">
            <v xml:space="preserve">Recicladora, potencia 430HP </v>
          </cell>
          <cell r="C1059" t="str">
            <v>h</v>
          </cell>
          <cell r="D1059">
            <v>0</v>
          </cell>
          <cell r="E1059">
            <v>297615.37126988469</v>
          </cell>
        </row>
        <row r="1060">
          <cell r="A1060" t="str">
            <v>C0010740</v>
          </cell>
          <cell r="B1060" t="str">
            <v>Regla vibratoria, de longitud de 3 a 5 m, motor de 3600 rpm, potencia 6 HP</v>
          </cell>
          <cell r="C1060" t="str">
            <v>h</v>
          </cell>
          <cell r="D1060">
            <v>0</v>
          </cell>
          <cell r="E1060">
            <v>8704.5283019314047</v>
          </cell>
        </row>
        <row r="1061">
          <cell r="A1061" t="str">
            <v>C0010760</v>
          </cell>
          <cell r="B1061" t="str">
            <v xml:space="preserve">Retrocargador CAT 510 </v>
          </cell>
          <cell r="C1061" t="str">
            <v>h</v>
          </cell>
          <cell r="D1061">
            <v>0</v>
          </cell>
          <cell r="E1061">
            <v>78232.813432854164</v>
          </cell>
        </row>
        <row r="1062">
          <cell r="A1062" t="str">
            <v>C0010750</v>
          </cell>
          <cell r="B1062" t="str">
            <v>Retrocargador, pala de 1,1 m3 de capacidad, profundidad de excavación de 4.400 mm y una altura de 5.680 mm</v>
          </cell>
          <cell r="C1062" t="str">
            <v>h</v>
          </cell>
          <cell r="D1062">
            <v>0</v>
          </cell>
          <cell r="E1062">
            <v>95000</v>
          </cell>
        </row>
        <row r="1063">
          <cell r="A1063" t="str">
            <v>C0010770</v>
          </cell>
          <cell r="B1063" t="str">
            <v>Retroexcavadora 428 doble trasmisión</v>
          </cell>
          <cell r="C1063" t="str">
            <v>h</v>
          </cell>
          <cell r="D1063">
            <v>0</v>
          </cell>
          <cell r="E1063">
            <v>98600</v>
          </cell>
        </row>
        <row r="1064">
          <cell r="A1064" t="str">
            <v>C0010780</v>
          </cell>
          <cell r="B1064" t="str">
            <v>Retroexcavadora A25C</v>
          </cell>
          <cell r="C1064" t="str">
            <v>h</v>
          </cell>
          <cell r="D1064">
            <v>0</v>
          </cell>
          <cell r="E1064">
            <v>174000</v>
          </cell>
        </row>
        <row r="1065">
          <cell r="A1065" t="str">
            <v>C0010800</v>
          </cell>
          <cell r="B1065" t="str">
            <v>Retroexcavadora E-200 con martillo neumático</v>
          </cell>
          <cell r="C1065" t="str">
            <v>h</v>
          </cell>
          <cell r="D1065">
            <v>0</v>
          </cell>
          <cell r="E1065">
            <v>232000</v>
          </cell>
        </row>
        <row r="1066">
          <cell r="A1066" t="str">
            <v>C0010820</v>
          </cell>
          <cell r="B1066" t="str">
            <v>Retroexcavadora E-200 sobre orugas trabajo en rio</v>
          </cell>
          <cell r="C1066" t="str">
            <v>h</v>
          </cell>
          <cell r="D1066">
            <v>0</v>
          </cell>
          <cell r="E1066">
            <v>109351.11328482868</v>
          </cell>
        </row>
        <row r="1067">
          <cell r="A1067" t="str">
            <v>C0010810</v>
          </cell>
          <cell r="B1067" t="str">
            <v>Retroexcavadora E-200 sobre orugas</v>
          </cell>
          <cell r="C1067" t="str">
            <v>h</v>
          </cell>
          <cell r="D1067">
            <v>0</v>
          </cell>
          <cell r="E1067">
            <v>160000</v>
          </cell>
        </row>
        <row r="1068">
          <cell r="A1068" t="str">
            <v>C0010831</v>
          </cell>
          <cell r="B1068" t="str">
            <v xml:space="preserve">Retroexcavadora sobre llantas </v>
          </cell>
          <cell r="C1068" t="str">
            <v>h</v>
          </cell>
          <cell r="D1068">
            <v>0</v>
          </cell>
          <cell r="E1068">
            <v>110199.99999999999</v>
          </cell>
        </row>
        <row r="1069">
          <cell r="A1069" t="str">
            <v>C0010830</v>
          </cell>
          <cell r="B1069" t="str">
            <v>Retroexcavadora sobre llantas JD 410</v>
          </cell>
          <cell r="C1069" t="str">
            <v>h</v>
          </cell>
          <cell r="D1069">
            <v>0</v>
          </cell>
          <cell r="E1069">
            <v>105000</v>
          </cell>
        </row>
        <row r="1070">
          <cell r="A1070" t="str">
            <v>C0010822</v>
          </cell>
          <cell r="B1070" t="str">
            <v>Retroexcavadora sobre llantas, motor 62HP, Profundidad de excavación de 5.41 metros.</v>
          </cell>
          <cell r="C1070" t="str">
            <v>h</v>
          </cell>
          <cell r="D1070">
            <v>0</v>
          </cell>
          <cell r="E1070">
            <v>110200</v>
          </cell>
        </row>
        <row r="1071">
          <cell r="A1071" t="str">
            <v>C0010790</v>
          </cell>
          <cell r="B1071" t="str">
            <v>Retroexcavadora sobre oruga, potencia 138 HP, balde de 1,5 m3.</v>
          </cell>
          <cell r="C1071" t="str">
            <v>h</v>
          </cell>
          <cell r="D1071">
            <v>0</v>
          </cell>
          <cell r="E1071">
            <v>180000</v>
          </cell>
        </row>
        <row r="1072">
          <cell r="A1072" t="str">
            <v>C0010811</v>
          </cell>
          <cell r="B1072" t="str">
            <v>Retroexcavadora Tipo E-200 o  Equivalente</v>
          </cell>
          <cell r="C1072" t="str">
            <v>h</v>
          </cell>
          <cell r="D1072">
            <v>0</v>
          </cell>
          <cell r="E1072">
            <v>160000</v>
          </cell>
        </row>
        <row r="1073">
          <cell r="A1073" t="str">
            <v>C0010765</v>
          </cell>
          <cell r="B1073" t="str">
            <v>Retroexcavadora, Potencia en el Volante 78 HP 2200 RPM</v>
          </cell>
          <cell r="C1073" t="str">
            <v>h</v>
          </cell>
          <cell r="D1073">
            <v>0</v>
          </cell>
          <cell r="E1073">
            <v>95000</v>
          </cell>
        </row>
        <row r="1074">
          <cell r="A1074" t="str">
            <v>C0010840</v>
          </cell>
          <cell r="B1074" t="str">
            <v xml:space="preserve">Ruteadora </v>
          </cell>
          <cell r="C1074" t="str">
            <v>h</v>
          </cell>
          <cell r="D1074">
            <v>0</v>
          </cell>
          <cell r="E1074">
            <v>3848.5238350976256</v>
          </cell>
        </row>
        <row r="1075">
          <cell r="A1075" t="str">
            <v>C0010841</v>
          </cell>
          <cell r="B1075" t="str">
            <v>Sensor de Impacto para prueba de integridad tipo</v>
          </cell>
          <cell r="C1075" t="str">
            <v>h</v>
          </cell>
          <cell r="D1075">
            <v>0</v>
          </cell>
          <cell r="E1075">
            <v>83004.349735143391</v>
          </cell>
        </row>
        <row r="1076">
          <cell r="A1076" t="str">
            <v>C0010850</v>
          </cell>
          <cell r="B1076" t="str">
            <v>Taco metálico o puntal (escamas en concreto)</v>
          </cell>
          <cell r="C1076" t="str">
            <v>h</v>
          </cell>
          <cell r="D1076">
            <v>0</v>
          </cell>
          <cell r="E1076">
            <v>61</v>
          </cell>
        </row>
        <row r="1077">
          <cell r="A1077" t="str">
            <v>C0010853</v>
          </cell>
          <cell r="B1077" t="str">
            <v>Taladro de 1/2´´, pulidora, lijadora y circular para corte extremo superior</v>
          </cell>
          <cell r="C1077" t="str">
            <v>h</v>
          </cell>
          <cell r="D1077">
            <v>0</v>
          </cell>
          <cell r="E1077">
            <v>2610</v>
          </cell>
        </row>
        <row r="1078">
          <cell r="A1078" t="str">
            <v>C0010854</v>
          </cell>
          <cell r="B1078" t="str">
            <v>Taladro de 1/2´´, pulidora, lijadora y circular</v>
          </cell>
          <cell r="C1078" t="str">
            <v>h</v>
          </cell>
          <cell r="D1078">
            <v>0</v>
          </cell>
          <cell r="E1078">
            <v>2610</v>
          </cell>
        </row>
        <row r="1079">
          <cell r="A1079" t="str">
            <v>C0010855</v>
          </cell>
          <cell r="B1079" t="str">
            <v>Taladro industrial</v>
          </cell>
          <cell r="C1079" t="str">
            <v>h</v>
          </cell>
          <cell r="D1079">
            <v>0</v>
          </cell>
          <cell r="E1079">
            <v>3823.51341159715</v>
          </cell>
        </row>
        <row r="1080">
          <cell r="A1080" t="str">
            <v>C0010859</v>
          </cell>
          <cell r="B1080" t="str">
            <v>Tara (Recebo, Agua, Etc.)</v>
          </cell>
          <cell r="C1080" t="str">
            <v>u</v>
          </cell>
          <cell r="D1080">
            <v>0</v>
          </cell>
          <cell r="E1080">
            <v>230681.67102691781</v>
          </cell>
        </row>
        <row r="1081">
          <cell r="A1081" t="str">
            <v>C0010860</v>
          </cell>
          <cell r="B1081" t="str">
            <v>Tarifa de transporte</v>
          </cell>
          <cell r="C1081" t="str">
            <v>h</v>
          </cell>
          <cell r="D1081">
            <v>0</v>
          </cell>
          <cell r="E1081">
            <v>62350</v>
          </cell>
        </row>
        <row r="1082">
          <cell r="A1082" t="str">
            <v>C0010861</v>
          </cell>
          <cell r="B1082" t="str">
            <v>Tarifa de transporte (agregados pétreos)</v>
          </cell>
          <cell r="C1082" t="str">
            <v>m3k</v>
          </cell>
          <cell r="D1082">
            <v>0</v>
          </cell>
          <cell r="E1082">
            <v>1050</v>
          </cell>
        </row>
        <row r="1083">
          <cell r="A1083" t="str">
            <v>C0010901</v>
          </cell>
          <cell r="B1083" t="str">
            <v xml:space="preserve">Tarifa de transporte de concreto hidráulico en mixer </v>
          </cell>
          <cell r="C1083" t="str">
            <v>m3k</v>
          </cell>
          <cell r="D1083">
            <v>0</v>
          </cell>
          <cell r="E1083">
            <v>1500</v>
          </cell>
        </row>
        <row r="1084">
          <cell r="A1084" t="str">
            <v>C0010870</v>
          </cell>
          <cell r="B1084" t="str">
            <v xml:space="preserve">Tarifa de transporte de estructuras metálicas </v>
          </cell>
          <cell r="C1084" t="str">
            <v>kgk</v>
          </cell>
          <cell r="D1084">
            <v>0</v>
          </cell>
          <cell r="E1084">
            <v>0.29871519752227071</v>
          </cell>
        </row>
        <row r="1085">
          <cell r="A1085" t="str">
            <v>C0010880</v>
          </cell>
          <cell r="B1085" t="str">
            <v>Tarifa de transporte de estructuras metálicas en obra</v>
          </cell>
          <cell r="C1085" t="str">
            <v>kgk</v>
          </cell>
          <cell r="D1085">
            <v>0</v>
          </cell>
          <cell r="E1085">
            <v>0.29871519752227071</v>
          </cell>
        </row>
        <row r="1086">
          <cell r="A1086" t="str">
            <v>C0010900</v>
          </cell>
          <cell r="B1086" t="str">
            <v xml:space="preserve">Tarifa de transporte de mezclas para bacheo </v>
          </cell>
          <cell r="C1086" t="str">
            <v>m3k</v>
          </cell>
          <cell r="D1086">
            <v>0</v>
          </cell>
          <cell r="E1086">
            <v>1050</v>
          </cell>
        </row>
        <row r="1087">
          <cell r="A1087" t="str">
            <v>C0010890</v>
          </cell>
          <cell r="B1087" t="str">
            <v>Tarifa de transporte de mezclas</v>
          </cell>
          <cell r="C1087" t="str">
            <v>m3k</v>
          </cell>
          <cell r="D1087">
            <v>0</v>
          </cell>
          <cell r="E1087">
            <v>1050</v>
          </cell>
        </row>
        <row r="1088">
          <cell r="A1088" t="str">
            <v>C0010903</v>
          </cell>
          <cell r="B1088" t="str">
            <v>Tarifa de Transporte de Postes</v>
          </cell>
          <cell r="C1088" t="str">
            <v>h</v>
          </cell>
          <cell r="D1088">
            <v>0</v>
          </cell>
          <cell r="E1088">
            <v>51036.997485569198</v>
          </cell>
        </row>
        <row r="1089">
          <cell r="A1089" t="str">
            <v>C0010862</v>
          </cell>
          <cell r="B1089" t="str">
            <v>Tarifa de transporte para agregados de mezclas asfálticas</v>
          </cell>
          <cell r="C1089" t="str">
            <v>m3k</v>
          </cell>
          <cell r="D1089">
            <v>0</v>
          </cell>
          <cell r="E1089">
            <v>1050</v>
          </cell>
        </row>
        <row r="1090">
          <cell r="A1090" t="str">
            <v>C0010902</v>
          </cell>
          <cell r="B1090" t="str">
            <v>Tarifa de Trasporte de especies vegetales</v>
          </cell>
          <cell r="C1090" t="str">
            <v>h</v>
          </cell>
          <cell r="D1090">
            <v>0</v>
          </cell>
          <cell r="E1090">
            <v>45078.81055334839</v>
          </cell>
        </row>
        <row r="1091">
          <cell r="A1091" t="str">
            <v>C0010911</v>
          </cell>
          <cell r="B1091" t="str">
            <v>Terminadora de asfalto (Finisher), potencia 130 HP, peso 15 ton.</v>
          </cell>
          <cell r="C1091" t="str">
            <v>h</v>
          </cell>
          <cell r="D1091">
            <v>0</v>
          </cell>
          <cell r="E1091">
            <v>116000</v>
          </cell>
        </row>
        <row r="1092">
          <cell r="A1092" t="str">
            <v>C0010910</v>
          </cell>
          <cell r="B1092" t="str">
            <v>Terminadora de asfalto (Finisher), potencia en el volante 174 HP, R=20M3/H, velocidad de pavimentación 114 m/min</v>
          </cell>
          <cell r="C1092" t="str">
            <v>h</v>
          </cell>
          <cell r="D1092">
            <v>0</v>
          </cell>
          <cell r="E1092">
            <v>200000</v>
          </cell>
        </row>
        <row r="1093">
          <cell r="A1093" t="str">
            <v>C0010920</v>
          </cell>
          <cell r="B1093" t="str">
            <v>Vehículo delineador</v>
          </cell>
          <cell r="C1093" t="str">
            <v>h</v>
          </cell>
          <cell r="D1093">
            <v>0</v>
          </cell>
          <cell r="E1093">
            <v>110200</v>
          </cell>
        </row>
        <row r="1094">
          <cell r="A1094" t="str">
            <v>C0010921</v>
          </cell>
          <cell r="B1094" t="str">
            <v>Vehículo delineador R=1500 M/H</v>
          </cell>
          <cell r="C1094" t="str">
            <v>h</v>
          </cell>
          <cell r="D1094">
            <v>0</v>
          </cell>
          <cell r="E1094">
            <v>127600</v>
          </cell>
        </row>
        <row r="1095">
          <cell r="A1095" t="str">
            <v>C0010930</v>
          </cell>
          <cell r="B1095" t="str">
            <v>Vibrador de concreto (incluye operario)</v>
          </cell>
          <cell r="C1095" t="str">
            <v>h</v>
          </cell>
          <cell r="D1095">
            <v>0</v>
          </cell>
          <cell r="E1095">
            <v>6150.4862262848546</v>
          </cell>
        </row>
        <row r="1096">
          <cell r="A1096" t="str">
            <v>C0010922</v>
          </cell>
          <cell r="B1096" t="str">
            <v>Vibrador de concreto, Motor de 3 hp a 18.000 rpm Mangueras de 4 mt</v>
          </cell>
          <cell r="C1096" t="str">
            <v>h</v>
          </cell>
          <cell r="D1096">
            <v>0</v>
          </cell>
          <cell r="E1096">
            <v>6090</v>
          </cell>
        </row>
        <row r="1097">
          <cell r="A1097" t="str">
            <v>C0010180</v>
          </cell>
          <cell r="B1097" t="str">
            <v>Vibrocompactador, tipo benitìn, de peso 700 kg a 1.5 toneladas</v>
          </cell>
          <cell r="C1097" t="str">
            <v>h</v>
          </cell>
          <cell r="D1097">
            <v>0</v>
          </cell>
          <cell r="E1097">
            <v>48575</v>
          </cell>
        </row>
        <row r="1098">
          <cell r="A1098" t="str">
            <v>C0010940</v>
          </cell>
          <cell r="B1098" t="str">
            <v>Vibrocompatador Dynapac (10 ton)</v>
          </cell>
          <cell r="C1098" t="str">
            <v>h</v>
          </cell>
          <cell r="D1098">
            <v>0</v>
          </cell>
          <cell r="E1098">
            <v>133400</v>
          </cell>
        </row>
        <row r="1099">
          <cell r="A1099" t="str">
            <v>C0010950</v>
          </cell>
          <cell r="B1099" t="str">
            <v>Vibrocompatador Dynapac C15</v>
          </cell>
          <cell r="C1099" t="str">
            <v>h</v>
          </cell>
          <cell r="D1099">
            <v>0</v>
          </cell>
          <cell r="E1099">
            <v>115999.99999999999</v>
          </cell>
        </row>
        <row r="1100">
          <cell r="A1100" t="str">
            <v>C0010923</v>
          </cell>
          <cell r="B1100" t="str">
            <v xml:space="preserve">Vibrocompatador, potencia 153 HP, peso 10 Ton. </v>
          </cell>
          <cell r="C1100" t="str">
            <v>h</v>
          </cell>
          <cell r="D1100">
            <v>0</v>
          </cell>
          <cell r="E1100">
            <v>133400</v>
          </cell>
        </row>
        <row r="1101">
          <cell r="A1101" t="str">
            <v>C0010960</v>
          </cell>
          <cell r="B1101" t="str">
            <v>Volqueta 6 m3</v>
          </cell>
          <cell r="C1101" t="str">
            <v>h</v>
          </cell>
          <cell r="D1101">
            <v>0</v>
          </cell>
          <cell r="E1101">
            <v>62350</v>
          </cell>
        </row>
        <row r="1102">
          <cell r="A1102" t="str">
            <v>T0015001</v>
          </cell>
          <cell r="B1102" t="str">
            <v>Derechos de explotación de la cantera</v>
          </cell>
          <cell r="C1102" t="str">
            <v>m3</v>
          </cell>
          <cell r="D1102">
            <v>3931.8521788589587</v>
          </cell>
          <cell r="E1102">
            <v>3931.8521788589587</v>
          </cell>
        </row>
        <row r="1103">
          <cell r="A1103" t="str">
            <v>T0015000</v>
          </cell>
          <cell r="B1103" t="str">
            <v>Derechos de explotación de material pétreo</v>
          </cell>
          <cell r="C1103" t="str">
            <v>m3</v>
          </cell>
          <cell r="D1103">
            <v>3825.4091506385598</v>
          </cell>
          <cell r="E1103">
            <v>3825.4091506385598</v>
          </cell>
        </row>
        <row r="1104">
          <cell r="A1104" t="str">
            <v>T0015002</v>
          </cell>
          <cell r="B1104" t="str">
            <v>Distancia acarreo 1 (botadero)</v>
          </cell>
          <cell r="C1104" t="str">
            <v>km</v>
          </cell>
          <cell r="D1104">
            <v>10</v>
          </cell>
          <cell r="E1104">
            <v>10</v>
          </cell>
        </row>
        <row r="1105">
          <cell r="A1105" t="str">
            <v>T0015006</v>
          </cell>
          <cell r="B1105" t="str">
            <v>Distancia de suministro concretos</v>
          </cell>
          <cell r="C1105" t="str">
            <v>km</v>
          </cell>
          <cell r="D1105">
            <v>43.401924704626396</v>
          </cell>
          <cell r="E1105">
            <v>43.401924704626396</v>
          </cell>
        </row>
        <row r="1106">
          <cell r="A1106" t="str">
            <v>T0015007</v>
          </cell>
          <cell r="B1106" t="str">
            <v>Distancia de suministro mezclas asfálticas</v>
          </cell>
          <cell r="C1106" t="str">
            <v>km</v>
          </cell>
          <cell r="D1106">
            <v>84</v>
          </cell>
          <cell r="E1106">
            <v>84</v>
          </cell>
        </row>
        <row r="1107">
          <cell r="A1107" t="str">
            <v>T0015004</v>
          </cell>
          <cell r="B1107" t="str">
            <v>Distancia suministro</v>
          </cell>
          <cell r="C1107" t="str">
            <v>km</v>
          </cell>
          <cell r="D1107">
            <v>40</v>
          </cell>
          <cell r="E1107">
            <v>40</v>
          </cell>
        </row>
        <row r="1108">
          <cell r="A1108" t="str">
            <v>T0015003</v>
          </cell>
          <cell r="B1108" t="str">
            <v>Distancia suministro (material de la zona)</v>
          </cell>
          <cell r="C1108" t="str">
            <v>km</v>
          </cell>
          <cell r="D1108">
            <v>20</v>
          </cell>
          <cell r="E1108">
            <v>20</v>
          </cell>
        </row>
        <row r="1109">
          <cell r="A1109" t="str">
            <v>T0015009</v>
          </cell>
          <cell r="B1109" t="str">
            <v>Distancia suministro arena para concretos</v>
          </cell>
          <cell r="C1109" t="str">
            <v>km</v>
          </cell>
          <cell r="D1109">
            <v>40</v>
          </cell>
          <cell r="E1109">
            <v>40</v>
          </cell>
        </row>
        <row r="1110">
          <cell r="A1110" t="str">
            <v>T0015010</v>
          </cell>
          <cell r="B1110" t="str">
            <v>Distancia suministro arena para pav. Adoquines</v>
          </cell>
          <cell r="C1110" t="str">
            <v>km</v>
          </cell>
          <cell r="D1110">
            <v>40</v>
          </cell>
          <cell r="E1110">
            <v>40</v>
          </cell>
        </row>
        <row r="1111">
          <cell r="A1111" t="str">
            <v>T0015005</v>
          </cell>
          <cell r="B1111" t="str">
            <v>Distancia suministro bases sub bases afirmados</v>
          </cell>
          <cell r="C1111" t="str">
            <v>km</v>
          </cell>
          <cell r="D1111">
            <v>50</v>
          </cell>
          <cell r="E1111">
            <v>50</v>
          </cell>
        </row>
        <row r="1112">
          <cell r="A1112" t="str">
            <v>T0015013</v>
          </cell>
          <cell r="B1112" t="str">
            <v>Distancia suministro de mezclas Asfálticas</v>
          </cell>
          <cell r="C1112" t="str">
            <v>Km</v>
          </cell>
          <cell r="D1112">
            <v>84</v>
          </cell>
          <cell r="E1112">
            <v>84</v>
          </cell>
        </row>
        <row r="1113">
          <cell r="A1113" t="str">
            <v>T0015008</v>
          </cell>
          <cell r="B1113" t="str">
            <v>Distancia transporte estructura metálica</v>
          </cell>
          <cell r="C1113" t="str">
            <v>km</v>
          </cell>
          <cell r="D1113">
            <v>80</v>
          </cell>
          <cell r="E1113">
            <v>80</v>
          </cell>
        </row>
        <row r="1114">
          <cell r="A1114" t="str">
            <v>T0015012</v>
          </cell>
          <cell r="B1114" t="str">
            <v>Equipo de Transporte (Camiones Grúas</v>
          </cell>
          <cell r="C1114" t="str">
            <v>km</v>
          </cell>
          <cell r="D1114">
            <v>38.316641668522323</v>
          </cell>
          <cell r="E1114">
            <v>38.316641668522323</v>
          </cell>
        </row>
        <row r="1115">
          <cell r="A1115" t="str">
            <v>T0010031</v>
          </cell>
          <cell r="B1115" t="str">
            <v>Transporte de Material de Remoción</v>
          </cell>
          <cell r="C1115" t="str">
            <v>m3k</v>
          </cell>
          <cell r="D1115">
            <v>1050</v>
          </cell>
          <cell r="E1115">
            <v>1050</v>
          </cell>
        </row>
        <row r="1116">
          <cell r="A1116" t="str">
            <v>T0010234</v>
          </cell>
          <cell r="B1116" t="str">
            <v xml:space="preserve">Transporte de Mezcla Abierta en Frio MAF-38 </v>
          </cell>
          <cell r="C1116" t="str">
            <v>m3k</v>
          </cell>
          <cell r="D1116">
            <v>1050</v>
          </cell>
          <cell r="E1116">
            <v>1050</v>
          </cell>
        </row>
        <row r="1117">
          <cell r="A1117" t="str">
            <v>T0010272</v>
          </cell>
          <cell r="B1117" t="str">
            <v>Transporte de Mezcla densa en Caliente MDC-25</v>
          </cell>
          <cell r="C1117" t="str">
            <v>m3k</v>
          </cell>
          <cell r="D1117">
            <v>1050</v>
          </cell>
          <cell r="E1117">
            <v>1050</v>
          </cell>
        </row>
        <row r="1118">
          <cell r="A1118" t="str">
            <v>T0010440</v>
          </cell>
          <cell r="B1118" t="str">
            <v>Pasajes aéreos</v>
          </cell>
          <cell r="C1118" t="str">
            <v>u</v>
          </cell>
          <cell r="D1118">
            <v>245153.14927041781</v>
          </cell>
          <cell r="E1118">
            <v>245153.14927041781</v>
          </cell>
        </row>
        <row r="1119">
          <cell r="A1119" t="str">
            <v>T0014990</v>
          </cell>
          <cell r="B1119" t="str">
            <v>Señalización y transporte</v>
          </cell>
          <cell r="C1119" t="str">
            <v>u</v>
          </cell>
          <cell r="D1119">
            <v>915.70261668987541</v>
          </cell>
          <cell r="E1119">
            <v>915.70261668987541</v>
          </cell>
        </row>
        <row r="1120">
          <cell r="A1120" t="str">
            <v>T0010041</v>
          </cell>
          <cell r="B1120" t="str">
            <v>Transporte Amortiguadores para defensas</v>
          </cell>
          <cell r="C1120" t="str">
            <v>m3k</v>
          </cell>
          <cell r="D1120">
            <v>915.91427605943545</v>
          </cell>
          <cell r="E1120">
            <v>915.91427605943545</v>
          </cell>
        </row>
        <row r="1121">
          <cell r="A1121" t="str">
            <v>T0010001</v>
          </cell>
          <cell r="B1121" t="str">
            <v>Transporte de acero</v>
          </cell>
          <cell r="C1121" t="str">
            <v>tkm</v>
          </cell>
          <cell r="D1121">
            <v>3.8340579025361627</v>
          </cell>
          <cell r="E1121">
            <v>3.8340579025361627</v>
          </cell>
        </row>
        <row r="1122">
          <cell r="A1122" t="str">
            <v>T0010011</v>
          </cell>
          <cell r="B1122" t="str">
            <v>Transporte de Adoquín e=8cm</v>
          </cell>
          <cell r="C1122" t="str">
            <v>m3k</v>
          </cell>
          <cell r="D1122">
            <v>904.13304390065719</v>
          </cell>
          <cell r="E1122">
            <v>904.13304390065719</v>
          </cell>
        </row>
        <row r="1123">
          <cell r="A1123" t="str">
            <v>T0010002</v>
          </cell>
          <cell r="B1123" t="str">
            <v>Transporte de agregado</v>
          </cell>
          <cell r="C1123" t="str">
            <v>tkm</v>
          </cell>
          <cell r="D1123">
            <v>737.71029056791531</v>
          </cell>
          <cell r="E1123">
            <v>737.71029056791531</v>
          </cell>
        </row>
        <row r="1124">
          <cell r="A1124" t="str">
            <v>T0010400</v>
          </cell>
          <cell r="B1124" t="str">
            <v>Transporte de agregado pétreo</v>
          </cell>
          <cell r="C1124" t="str">
            <v>m3k</v>
          </cell>
          <cell r="D1124">
            <v>1050</v>
          </cell>
          <cell r="E1124">
            <v>1050</v>
          </cell>
        </row>
        <row r="1125">
          <cell r="A1125" t="str">
            <v>T0010170</v>
          </cell>
          <cell r="B1125" t="str">
            <v>Transporte de agregado tipo LA-1</v>
          </cell>
          <cell r="C1125" t="str">
            <v>m3k</v>
          </cell>
          <cell r="D1125">
            <v>1050</v>
          </cell>
          <cell r="E1125">
            <v>1050</v>
          </cell>
        </row>
        <row r="1126">
          <cell r="A1126" t="str">
            <v>T0010180</v>
          </cell>
          <cell r="B1126" t="str">
            <v>Transporte de agregado tipo LA-2</v>
          </cell>
          <cell r="C1126" t="str">
            <v>m3k</v>
          </cell>
          <cell r="D1126">
            <v>1050</v>
          </cell>
          <cell r="E1126">
            <v>1050</v>
          </cell>
        </row>
        <row r="1127">
          <cell r="A1127" t="str">
            <v>T0010190</v>
          </cell>
          <cell r="B1127" t="str">
            <v>Transporte de agregado tipo LA-3</v>
          </cell>
          <cell r="C1127" t="str">
            <v>m3k</v>
          </cell>
          <cell r="D1127">
            <v>1050</v>
          </cell>
          <cell r="E1127">
            <v>1050</v>
          </cell>
        </row>
        <row r="1128">
          <cell r="A1128" t="str">
            <v>T0010200</v>
          </cell>
          <cell r="B1128" t="str">
            <v>Transporte de agregado tipo LA-4</v>
          </cell>
          <cell r="C1128" t="str">
            <v>m3k</v>
          </cell>
          <cell r="D1128">
            <v>1050</v>
          </cell>
          <cell r="E1128">
            <v>1050</v>
          </cell>
        </row>
        <row r="1129">
          <cell r="A1129" t="str">
            <v>T0010110</v>
          </cell>
          <cell r="B1129" t="str">
            <v>Transporte de agregados pétreos</v>
          </cell>
          <cell r="C1129" t="str">
            <v>m3k</v>
          </cell>
          <cell r="D1129">
            <v>1050</v>
          </cell>
          <cell r="E1129">
            <v>1050</v>
          </cell>
        </row>
        <row r="1130">
          <cell r="A1130" t="str">
            <v>T0010003</v>
          </cell>
          <cell r="B1130" t="str">
            <v>Transporte de Arena</v>
          </cell>
          <cell r="C1130" t="str">
            <v>m3k</v>
          </cell>
          <cell r="D1130">
            <v>1050</v>
          </cell>
          <cell r="E1130">
            <v>1050</v>
          </cell>
        </row>
        <row r="1131">
          <cell r="A1131" t="str">
            <v>T0010004</v>
          </cell>
          <cell r="B1131" t="str">
            <v>Transporte de arena</v>
          </cell>
          <cell r="C1131" t="str">
            <v>m3k</v>
          </cell>
          <cell r="D1131">
            <v>1050</v>
          </cell>
          <cell r="E1131">
            <v>1050</v>
          </cell>
        </row>
        <row r="1132">
          <cell r="A1132" t="str">
            <v>T0010005</v>
          </cell>
          <cell r="B1132" t="str">
            <v>Transporte de arena lavada</v>
          </cell>
          <cell r="C1132" t="str">
            <v>m3k</v>
          </cell>
          <cell r="D1132">
            <v>1050</v>
          </cell>
          <cell r="E1132">
            <v>1050</v>
          </cell>
        </row>
        <row r="1133">
          <cell r="A1133" t="str">
            <v>T0010053</v>
          </cell>
          <cell r="B1133" t="str">
            <v>Transporte de barrera de seguridad</v>
          </cell>
          <cell r="C1133" t="str">
            <v>m3k</v>
          </cell>
          <cell r="D1133">
            <v>741.60690185228407</v>
          </cell>
          <cell r="E1133">
            <v>741.60690185228407</v>
          </cell>
        </row>
        <row r="1134">
          <cell r="A1134" t="str">
            <v>T0010007</v>
          </cell>
          <cell r="B1134" t="str">
            <v>Transporte de base</v>
          </cell>
          <cell r="C1134" t="str">
            <v>m3k</v>
          </cell>
          <cell r="D1134">
            <v>1050</v>
          </cell>
          <cell r="E1134">
            <v>1050</v>
          </cell>
        </row>
        <row r="1135">
          <cell r="A1135" t="str">
            <v>T0015011</v>
          </cell>
          <cell r="B1135" t="str">
            <v>Transporte de Cemento Asfaltico Modificado Con Polímeros (Todos Los Tipos)</v>
          </cell>
          <cell r="C1135" t="str">
            <v>m3k</v>
          </cell>
          <cell r="D1135">
            <v>834.97372222236231</v>
          </cell>
          <cell r="E1135">
            <v>834.97372222236231</v>
          </cell>
        </row>
        <row r="1136">
          <cell r="A1136" t="str">
            <v>T0010009</v>
          </cell>
          <cell r="B1136" t="str">
            <v>Transporte de concreto</v>
          </cell>
          <cell r="C1136" t="str">
            <v>m3k</v>
          </cell>
          <cell r="D1136">
            <v>1500</v>
          </cell>
          <cell r="E1136">
            <v>1500</v>
          </cell>
        </row>
        <row r="1137">
          <cell r="A1137" t="str">
            <v>T0010401</v>
          </cell>
          <cell r="B1137" t="str">
            <v xml:space="preserve">Transporte de Concreto </v>
          </cell>
          <cell r="C1137" t="str">
            <v>m3k</v>
          </cell>
          <cell r="D1137">
            <v>1500</v>
          </cell>
          <cell r="E1137">
            <v>1500</v>
          </cell>
        </row>
        <row r="1138">
          <cell r="A1138" t="str">
            <v>T0010008</v>
          </cell>
          <cell r="B1138" t="str">
            <v>Transporte de defensa</v>
          </cell>
          <cell r="C1138" t="str">
            <v>u</v>
          </cell>
          <cell r="D1138">
            <v>20890.22718694598</v>
          </cell>
          <cell r="E1138">
            <v>20890.22718694598</v>
          </cell>
        </row>
        <row r="1139">
          <cell r="A1139" t="str">
            <v>T0010021</v>
          </cell>
          <cell r="B1139" t="str">
            <v>Transporte de Defensa Metálica</v>
          </cell>
          <cell r="C1139" t="str">
            <v>m3k</v>
          </cell>
          <cell r="D1139">
            <v>958.53971780272695</v>
          </cell>
          <cell r="E1139">
            <v>958.53971780272695</v>
          </cell>
        </row>
        <row r="1140">
          <cell r="A1140" t="str">
            <v>T0010120</v>
          </cell>
          <cell r="B1140" t="str">
            <v>Transporte de emulsión</v>
          </cell>
          <cell r="C1140" t="str">
            <v>m3t</v>
          </cell>
          <cell r="D1140">
            <v>986.73927413047977</v>
          </cell>
          <cell r="E1140">
            <v>986.73927413047977</v>
          </cell>
        </row>
        <row r="1141">
          <cell r="A1141" t="str">
            <v>T0010420</v>
          </cell>
          <cell r="B1141" t="str">
            <v>Transporte de equipos</v>
          </cell>
          <cell r="C1141" t="str">
            <v>m3k</v>
          </cell>
          <cell r="D1141">
            <v>4998.9998999799955</v>
          </cell>
          <cell r="E1141">
            <v>4998.9998999799955</v>
          </cell>
        </row>
        <row r="1142">
          <cell r="A1142" t="str">
            <v>T0010421</v>
          </cell>
          <cell r="B1142" t="str">
            <v>Transporte de Equipos para Prueba (1)</v>
          </cell>
          <cell r="C1142" t="str">
            <v>g</v>
          </cell>
          <cell r="D1142">
            <v>122299.83646759305</v>
          </cell>
          <cell r="E1142">
            <v>122299.83646759305</v>
          </cell>
        </row>
        <row r="1143">
          <cell r="A1143" t="str">
            <v>T0010162</v>
          </cell>
          <cell r="B1143" t="str">
            <v>Transporte de estructura metálica (En Obra)</v>
          </cell>
          <cell r="C1143" t="str">
            <v>kgk</v>
          </cell>
          <cell r="D1143">
            <v>0.44800000000000001</v>
          </cell>
          <cell r="E1143">
            <v>0.44800000000000001</v>
          </cell>
        </row>
        <row r="1144">
          <cell r="A1144" t="str">
            <v>T0010160</v>
          </cell>
          <cell r="B1144" t="str">
            <v xml:space="preserve">Transporte de estructuras metálicas </v>
          </cell>
          <cell r="C1144" t="str">
            <v>kgk</v>
          </cell>
          <cell r="D1144">
            <v>0.29694158018383182</v>
          </cell>
          <cell r="E1144">
            <v>0.29694158018383182</v>
          </cell>
        </row>
        <row r="1145">
          <cell r="A1145" t="str">
            <v>T0010019</v>
          </cell>
          <cell r="B1145" t="str">
            <v>Transporte de material crudo</v>
          </cell>
          <cell r="C1145" t="str">
            <v>m3k</v>
          </cell>
          <cell r="D1145">
            <v>1050</v>
          </cell>
          <cell r="E1145">
            <v>1050</v>
          </cell>
        </row>
        <row r="1146">
          <cell r="A1146" t="str">
            <v>T0010033</v>
          </cell>
          <cell r="B1146" t="str">
            <v>Transporte de Material Crudo de Rio</v>
          </cell>
          <cell r="C1146" t="str">
            <v>m3k</v>
          </cell>
          <cell r="D1146">
            <v>1050</v>
          </cell>
          <cell r="E1146">
            <v>1050</v>
          </cell>
        </row>
        <row r="1147">
          <cell r="A1147" t="str">
            <v>T0010010</v>
          </cell>
          <cell r="B1147" t="str">
            <v>Transporte de material de afirmado</v>
          </cell>
          <cell r="C1147" t="str">
            <v>m3k</v>
          </cell>
          <cell r="D1147">
            <v>1050</v>
          </cell>
          <cell r="E1147">
            <v>1050</v>
          </cell>
        </row>
        <row r="1148">
          <cell r="A1148" t="str">
            <v>T0010018</v>
          </cell>
          <cell r="B1148" t="str">
            <v>Transporte de material de afirmado</v>
          </cell>
          <cell r="C1148" t="str">
            <v>m3k</v>
          </cell>
          <cell r="D1148">
            <v>1050</v>
          </cell>
          <cell r="E1148">
            <v>1050</v>
          </cell>
        </row>
        <row r="1149">
          <cell r="A1149" t="str">
            <v>T0010089</v>
          </cell>
          <cell r="B1149" t="str">
            <v xml:space="preserve">Transporte de Material de Afirmado de la Zona </v>
          </cell>
          <cell r="C1149" t="str">
            <v>m3k</v>
          </cell>
          <cell r="D1149">
            <v>1050</v>
          </cell>
          <cell r="E1149">
            <v>1050</v>
          </cell>
        </row>
        <row r="1150">
          <cell r="A1150" t="str">
            <v>T0010020</v>
          </cell>
          <cell r="B1150" t="str">
            <v>Transporte de material de base</v>
          </cell>
          <cell r="C1150" t="str">
            <v>m3k</v>
          </cell>
          <cell r="D1150">
            <v>1050</v>
          </cell>
          <cell r="E1150">
            <v>1050</v>
          </cell>
        </row>
        <row r="1151">
          <cell r="A1151" t="str">
            <v>T0010023</v>
          </cell>
          <cell r="B1151" t="str">
            <v>Transporte de Material de Base</v>
          </cell>
          <cell r="C1151" t="str">
            <v>m3k</v>
          </cell>
          <cell r="D1151">
            <v>1050</v>
          </cell>
          <cell r="E1151">
            <v>1050</v>
          </cell>
        </row>
        <row r="1152">
          <cell r="A1152" t="str">
            <v>T0010022</v>
          </cell>
          <cell r="B1152" t="str">
            <v>Transporte de material de cobertura</v>
          </cell>
          <cell r="C1152" t="str">
            <v>m3k</v>
          </cell>
          <cell r="D1152">
            <v>817.79603894150034</v>
          </cell>
          <cell r="E1152">
            <v>817.79603894150034</v>
          </cell>
        </row>
        <row r="1153">
          <cell r="A1153" t="str">
            <v>T0010032</v>
          </cell>
          <cell r="B1153" t="str">
            <v>Transporte de material de demolición</v>
          </cell>
          <cell r="C1153" t="str">
            <v>m3k</v>
          </cell>
          <cell r="D1153">
            <v>1050</v>
          </cell>
          <cell r="E1153">
            <v>1050</v>
          </cell>
        </row>
        <row r="1154">
          <cell r="A1154" t="str">
            <v>T0010025</v>
          </cell>
          <cell r="B1154" t="str">
            <v>Transporte de material de excavación</v>
          </cell>
          <cell r="C1154" t="str">
            <v>m3k</v>
          </cell>
          <cell r="D1154">
            <v>1050</v>
          </cell>
          <cell r="E1154">
            <v>1050</v>
          </cell>
        </row>
        <row r="1155">
          <cell r="A1155" t="str">
            <v>T0010035</v>
          </cell>
          <cell r="B1155" t="str">
            <v>Transporte de material de excavación</v>
          </cell>
          <cell r="C1155" t="str">
            <v>m3k</v>
          </cell>
          <cell r="D1155">
            <v>1050</v>
          </cell>
          <cell r="E1155">
            <v>1050</v>
          </cell>
        </row>
        <row r="1156">
          <cell r="A1156" t="str">
            <v>T0010036</v>
          </cell>
          <cell r="B1156" t="str">
            <v>Transporte de material de remoción</v>
          </cell>
          <cell r="C1156" t="str">
            <v>m3k</v>
          </cell>
          <cell r="D1156">
            <v>1050</v>
          </cell>
          <cell r="E1156">
            <v>1050</v>
          </cell>
        </row>
        <row r="1157">
          <cell r="A1157" t="str">
            <v>T0010141</v>
          </cell>
          <cell r="B1157" t="str">
            <v>Transporte de Material de Solado y Atraque Tubería de Concreto Reforzado</v>
          </cell>
          <cell r="C1157" t="str">
            <v>m3k</v>
          </cell>
          <cell r="D1157">
            <v>887.8944340679584</v>
          </cell>
          <cell r="E1157">
            <v>887.8944340679584</v>
          </cell>
        </row>
        <row r="1158">
          <cell r="A1158" t="str">
            <v>T0010470</v>
          </cell>
          <cell r="B1158" t="str">
            <v>Transporte de material de soldado y atraque</v>
          </cell>
          <cell r="C1158" t="str">
            <v>m3k</v>
          </cell>
          <cell r="D1158">
            <v>891.75327659519405</v>
          </cell>
          <cell r="E1158">
            <v>891.75327659519405</v>
          </cell>
        </row>
        <row r="1159">
          <cell r="A1159" t="str">
            <v>T0010381</v>
          </cell>
          <cell r="B1159" t="str">
            <v xml:space="preserve">Transporte de material de Sub Base CBR=40% </v>
          </cell>
          <cell r="C1159" t="str">
            <v>m3k</v>
          </cell>
          <cell r="D1159">
            <v>1050</v>
          </cell>
          <cell r="E1159">
            <v>1050</v>
          </cell>
        </row>
        <row r="1160">
          <cell r="A1160" t="str">
            <v>T0010030</v>
          </cell>
          <cell r="B1160" t="str">
            <v>Transporte de material de subbase</v>
          </cell>
          <cell r="C1160" t="str">
            <v>m3k</v>
          </cell>
          <cell r="D1160">
            <v>1050</v>
          </cell>
          <cell r="E1160">
            <v>1050</v>
          </cell>
        </row>
        <row r="1161">
          <cell r="A1161" t="str">
            <v>T0010040</v>
          </cell>
          <cell r="B1161" t="str">
            <v>Transporte de material desmontado</v>
          </cell>
          <cell r="C1161" t="str">
            <v>tkm</v>
          </cell>
          <cell r="D1161">
            <v>857.6090537829059</v>
          </cell>
          <cell r="E1161">
            <v>857.6090537829059</v>
          </cell>
        </row>
        <row r="1162">
          <cell r="A1162" t="str">
            <v>T0010028</v>
          </cell>
          <cell r="B1162" t="str">
            <v>Transporte de Material Drenante</v>
          </cell>
          <cell r="C1162" t="str">
            <v>m3k</v>
          </cell>
          <cell r="D1162">
            <v>1050</v>
          </cell>
          <cell r="E1162">
            <v>1050</v>
          </cell>
        </row>
        <row r="1163">
          <cell r="A1163" t="str">
            <v>T0010027</v>
          </cell>
          <cell r="B1163" t="str">
            <v>Transporte de material filtrante</v>
          </cell>
          <cell r="C1163" t="str">
            <v>m3k</v>
          </cell>
          <cell r="D1163">
            <v>1050</v>
          </cell>
          <cell r="E1163">
            <v>1050</v>
          </cell>
        </row>
        <row r="1164">
          <cell r="A1164" t="str">
            <v>T0010410</v>
          </cell>
          <cell r="B1164" t="str">
            <v>Transporte de material filtrante</v>
          </cell>
          <cell r="C1164" t="str">
            <v>m3k</v>
          </cell>
          <cell r="D1164">
            <v>1050</v>
          </cell>
          <cell r="E1164">
            <v>1050</v>
          </cell>
        </row>
        <row r="1165">
          <cell r="A1165" t="str">
            <v>T0010006</v>
          </cell>
          <cell r="B1165" t="str">
            <v>Transporte de material fresado</v>
          </cell>
          <cell r="C1165" t="str">
            <v>m3k</v>
          </cell>
          <cell r="D1165">
            <v>1050</v>
          </cell>
          <cell r="E1165">
            <v>1050</v>
          </cell>
        </row>
        <row r="1166">
          <cell r="A1166" t="str">
            <v>T0010390</v>
          </cell>
          <cell r="B1166" t="str">
            <v>Transporte de material fresado</v>
          </cell>
          <cell r="C1166" t="str">
            <v>m3k</v>
          </cell>
          <cell r="D1166">
            <v>1050</v>
          </cell>
          <cell r="E1166">
            <v>1050</v>
          </cell>
        </row>
        <row r="1167">
          <cell r="A1167" t="str">
            <v>T0010039</v>
          </cell>
          <cell r="B1167" t="str">
            <v>Transporte de material granular</v>
          </cell>
          <cell r="C1167" t="str">
            <v>m3k</v>
          </cell>
          <cell r="D1167">
            <v>1050</v>
          </cell>
          <cell r="E1167">
            <v>1050</v>
          </cell>
        </row>
        <row r="1168">
          <cell r="A1168" t="str">
            <v>T0010037</v>
          </cell>
          <cell r="B1168" t="str">
            <v>Transporte de material proveniente de la excavación incluyendo botadero</v>
          </cell>
          <cell r="C1168" t="str">
            <v>m3k</v>
          </cell>
          <cell r="D1168">
            <v>2352.4183283691896</v>
          </cell>
          <cell r="E1168">
            <v>2352.4183283691896</v>
          </cell>
        </row>
        <row r="1169">
          <cell r="A1169" t="str">
            <v>T0010052</v>
          </cell>
          <cell r="B1169" t="str">
            <v>Transporte de material removido</v>
          </cell>
          <cell r="C1169" t="str">
            <v>m3k</v>
          </cell>
          <cell r="D1169">
            <v>1050</v>
          </cell>
          <cell r="E1169">
            <v>1050</v>
          </cell>
        </row>
        <row r="1170">
          <cell r="A1170" t="str">
            <v>T0010062</v>
          </cell>
          <cell r="B1170" t="str">
            <v>Transporte de material seleccionado para relleno</v>
          </cell>
          <cell r="C1170" t="str">
            <v>m3k</v>
          </cell>
          <cell r="D1170">
            <v>1050</v>
          </cell>
          <cell r="E1170">
            <v>1050</v>
          </cell>
        </row>
        <row r="1171">
          <cell r="A1171" t="str">
            <v>T0010044</v>
          </cell>
          <cell r="B1171" t="str">
            <v>Transporte de material trasladado</v>
          </cell>
          <cell r="C1171" t="str">
            <v>tkm</v>
          </cell>
          <cell r="D1171">
            <v>775.93230346372684</v>
          </cell>
          <cell r="E1171">
            <v>775.93230346372684</v>
          </cell>
        </row>
        <row r="1172">
          <cell r="A1172" t="str">
            <v>T0010042</v>
          </cell>
          <cell r="B1172" t="str">
            <v>Transporte de material triturado</v>
          </cell>
          <cell r="C1172" t="str">
            <v>m3k</v>
          </cell>
          <cell r="D1172">
            <v>1050</v>
          </cell>
          <cell r="E1172">
            <v>1050</v>
          </cell>
        </row>
        <row r="1173">
          <cell r="A1173" t="str">
            <v>T0010050</v>
          </cell>
          <cell r="B1173" t="str">
            <v>Transporte de material triturado para filtros</v>
          </cell>
          <cell r="C1173" t="str">
            <v>m3k</v>
          </cell>
          <cell r="D1173">
            <v>1050</v>
          </cell>
          <cell r="E1173">
            <v>1050</v>
          </cell>
        </row>
        <row r="1174">
          <cell r="A1174" t="str">
            <v>T0010100</v>
          </cell>
          <cell r="B1174" t="str">
            <v>Transporte de materiales</v>
          </cell>
          <cell r="C1174" t="str">
            <v>m3t</v>
          </cell>
          <cell r="D1174">
            <v>870.46879961029845</v>
          </cell>
          <cell r="E1174">
            <v>870.46879961029845</v>
          </cell>
        </row>
        <row r="1175">
          <cell r="A1175" t="str">
            <v>T0010101</v>
          </cell>
          <cell r="B1175" t="str">
            <v>Transporte de materiales</v>
          </cell>
          <cell r="C1175" t="str">
            <v>m3t</v>
          </cell>
          <cell r="D1175">
            <v>870.46879961029845</v>
          </cell>
          <cell r="E1175">
            <v>870.46879961029845</v>
          </cell>
        </row>
        <row r="1176">
          <cell r="A1176" t="str">
            <v>T0010060</v>
          </cell>
          <cell r="B1176" t="str">
            <v>Transporte de materiales seleccionados</v>
          </cell>
          <cell r="C1176" t="str">
            <v>m3k</v>
          </cell>
          <cell r="D1176">
            <v>1050</v>
          </cell>
          <cell r="E1176">
            <v>1050</v>
          </cell>
        </row>
        <row r="1177">
          <cell r="A1177" t="str">
            <v>T0010065</v>
          </cell>
          <cell r="B1177" t="str">
            <v>Transporte de mezcla</v>
          </cell>
          <cell r="C1177" t="str">
            <v>m3k</v>
          </cell>
          <cell r="D1177">
            <v>1050</v>
          </cell>
          <cell r="E1177">
            <v>1050</v>
          </cell>
        </row>
        <row r="1178">
          <cell r="A1178" t="str">
            <v>T0010320</v>
          </cell>
          <cell r="B1178" t="str">
            <v>Transporte de mezcla abierta en caliente MAC-75</v>
          </cell>
          <cell r="C1178" t="str">
            <v>m3k</v>
          </cell>
          <cell r="D1178">
            <v>1050</v>
          </cell>
          <cell r="E1178">
            <v>1050</v>
          </cell>
        </row>
        <row r="1179">
          <cell r="A1179" t="str">
            <v>T0010330</v>
          </cell>
          <cell r="B1179" t="str">
            <v>Transporte de mezcla abierta en caliente MAC-63</v>
          </cell>
          <cell r="C1179" t="str">
            <v>m3k</v>
          </cell>
          <cell r="D1179">
            <v>1050</v>
          </cell>
          <cell r="E1179">
            <v>1050</v>
          </cell>
        </row>
        <row r="1180">
          <cell r="A1180" t="str">
            <v>T0010340</v>
          </cell>
          <cell r="B1180" t="str">
            <v>Transporte de mezcla abierta en caliente MAC-50</v>
          </cell>
          <cell r="C1180" t="str">
            <v>m3k</v>
          </cell>
          <cell r="D1180">
            <v>1050</v>
          </cell>
          <cell r="E1180">
            <v>1050</v>
          </cell>
        </row>
        <row r="1181">
          <cell r="A1181" t="str">
            <v>T0010251</v>
          </cell>
          <cell r="B1181" t="str">
            <v>Transporte de Mezcla Abierta en Frio MAF-25</v>
          </cell>
          <cell r="C1181" t="str">
            <v>m3k</v>
          </cell>
          <cell r="D1181">
            <v>1050</v>
          </cell>
          <cell r="E1181">
            <v>1050</v>
          </cell>
        </row>
        <row r="1182">
          <cell r="A1182" t="str">
            <v>T0010070</v>
          </cell>
          <cell r="B1182" t="str">
            <v>Transporte de mezcla de concreto</v>
          </cell>
          <cell r="C1182" t="str">
            <v>m3k</v>
          </cell>
          <cell r="D1182">
            <v>1500</v>
          </cell>
          <cell r="E1182">
            <v>1500</v>
          </cell>
        </row>
        <row r="1183">
          <cell r="A1183" t="str">
            <v>T0010311</v>
          </cell>
          <cell r="B1183" t="str">
            <v>Transporte de Mezcla Densa en Caliente MDC-10</v>
          </cell>
          <cell r="C1183" t="str">
            <v>m3k</v>
          </cell>
          <cell r="D1183">
            <v>1050</v>
          </cell>
          <cell r="E1183">
            <v>1050</v>
          </cell>
        </row>
        <row r="1184">
          <cell r="A1184" t="str">
            <v>T0010271</v>
          </cell>
          <cell r="B1184" t="str">
            <v>Transporte de Mezcla Densa en Caliente MDC-19</v>
          </cell>
          <cell r="C1184" t="str">
            <v>m3k</v>
          </cell>
          <cell r="D1184">
            <v>1050</v>
          </cell>
          <cell r="E1184">
            <v>1050</v>
          </cell>
        </row>
        <row r="1185">
          <cell r="A1185" t="str">
            <v>T0010281</v>
          </cell>
          <cell r="B1185" t="str">
            <v>Transporte de Mezcla densa En Frio MDF-25</v>
          </cell>
          <cell r="C1185" t="str">
            <v>m3k</v>
          </cell>
          <cell r="D1185">
            <v>1050</v>
          </cell>
          <cell r="E1185">
            <v>1050</v>
          </cell>
        </row>
        <row r="1186">
          <cell r="A1186" t="str">
            <v>T0010300</v>
          </cell>
          <cell r="B1186" t="str">
            <v>Transporte de mezcla densa MDC-0</v>
          </cell>
          <cell r="C1186" t="str">
            <v>m3k</v>
          </cell>
          <cell r="D1186">
            <v>1050</v>
          </cell>
          <cell r="E1186">
            <v>1050</v>
          </cell>
        </row>
        <row r="1187">
          <cell r="A1187" t="str">
            <v>T0010270</v>
          </cell>
          <cell r="B1187" t="str">
            <v>Transporte de mezcla densa MDC-1</v>
          </cell>
          <cell r="C1187" t="str">
            <v>m3k</v>
          </cell>
          <cell r="D1187">
            <v>1050</v>
          </cell>
          <cell r="E1187">
            <v>1050</v>
          </cell>
        </row>
        <row r="1188">
          <cell r="A1188" t="str">
            <v>T0010080</v>
          </cell>
          <cell r="B1188" t="str">
            <v>Transporte de mezcla densa mdc-2</v>
          </cell>
          <cell r="C1188" t="str">
            <v>m3k</v>
          </cell>
          <cell r="D1188">
            <v>1050</v>
          </cell>
          <cell r="E1188">
            <v>1050</v>
          </cell>
        </row>
        <row r="1189">
          <cell r="A1189" t="str">
            <v>T0010280</v>
          </cell>
          <cell r="B1189" t="str">
            <v>Transporte de mezcla densa MDC-2</v>
          </cell>
          <cell r="C1189" t="str">
            <v>m3k</v>
          </cell>
          <cell r="D1189">
            <v>1050</v>
          </cell>
          <cell r="E1189">
            <v>1050</v>
          </cell>
        </row>
        <row r="1190">
          <cell r="A1190" t="str">
            <v>T0010290</v>
          </cell>
          <cell r="B1190" t="str">
            <v>Transporte de mezcla densa MDC-3</v>
          </cell>
          <cell r="C1190" t="str">
            <v>m3k</v>
          </cell>
          <cell r="D1190">
            <v>1050</v>
          </cell>
          <cell r="E1190">
            <v>1050</v>
          </cell>
        </row>
        <row r="1191">
          <cell r="A1191" t="str">
            <v>T0010229</v>
          </cell>
          <cell r="B1191" t="str">
            <v>Transporte de Mezcla Densa para Bacheo</v>
          </cell>
          <cell r="C1191" t="str">
            <v>m3k</v>
          </cell>
          <cell r="D1191">
            <v>1050</v>
          </cell>
          <cell r="E1191">
            <v>1050</v>
          </cell>
        </row>
        <row r="1192">
          <cell r="A1192" t="str">
            <v>T0010370</v>
          </cell>
          <cell r="B1192" t="str">
            <v>Transporte de mezcla discontinua en caliente tipo F-13</v>
          </cell>
          <cell r="C1192" t="str">
            <v>m3k</v>
          </cell>
          <cell r="D1192">
            <v>1050</v>
          </cell>
          <cell r="E1192">
            <v>1050</v>
          </cell>
        </row>
        <row r="1193">
          <cell r="A1193" t="str">
            <v>T0010380</v>
          </cell>
          <cell r="B1193" t="str">
            <v>Transporte de mezcla discontinua en caliente tipo F-10</v>
          </cell>
          <cell r="C1193" t="str">
            <v>m3k</v>
          </cell>
          <cell r="D1193">
            <v>1050</v>
          </cell>
          <cell r="E1193">
            <v>1050</v>
          </cell>
        </row>
        <row r="1194">
          <cell r="A1194" t="str">
            <v>T0010350</v>
          </cell>
          <cell r="B1194" t="str">
            <v>Transporte de mezcla discontinua en caliente tipo M-13</v>
          </cell>
          <cell r="C1194" t="str">
            <v>m3k</v>
          </cell>
          <cell r="D1194">
            <v>1050</v>
          </cell>
          <cell r="E1194">
            <v>1050</v>
          </cell>
        </row>
        <row r="1195">
          <cell r="A1195" t="str">
            <v>T0010360</v>
          </cell>
          <cell r="B1195" t="str">
            <v>Transporte de mezcla discontinua en caliente tipo M-10</v>
          </cell>
          <cell r="C1195" t="str">
            <v>m3k</v>
          </cell>
          <cell r="D1195">
            <v>1050</v>
          </cell>
          <cell r="E1195">
            <v>1050</v>
          </cell>
        </row>
        <row r="1196">
          <cell r="A1196" t="str">
            <v>T0010233</v>
          </cell>
          <cell r="B1196" t="str">
            <v>Transporte de Mezcla en Frio  MAF-19</v>
          </cell>
          <cell r="C1196" t="str">
            <v>m3k</v>
          </cell>
          <cell r="D1196">
            <v>1050</v>
          </cell>
          <cell r="E1196">
            <v>1050</v>
          </cell>
        </row>
        <row r="1197">
          <cell r="A1197" t="str">
            <v>T0010232</v>
          </cell>
          <cell r="B1197" t="str">
            <v>Transporte de Mezcla en Frio DMF-19</v>
          </cell>
          <cell r="C1197" t="str">
            <v>m3k</v>
          </cell>
          <cell r="D1197">
            <v>1050</v>
          </cell>
          <cell r="E1197">
            <v>1050</v>
          </cell>
        </row>
        <row r="1198">
          <cell r="A1198" t="str">
            <v>T0010231</v>
          </cell>
          <cell r="B1198" t="str">
            <v>Transporte de Mezcla en Frio MDF-38</v>
          </cell>
          <cell r="C1198" t="str">
            <v>m3k</v>
          </cell>
          <cell r="D1198">
            <v>1050</v>
          </cell>
          <cell r="E1198">
            <v>1050</v>
          </cell>
        </row>
        <row r="1199">
          <cell r="A1199" t="str">
            <v>T0010310</v>
          </cell>
          <cell r="B1199" t="str">
            <v>Transporte de mezcla gruesa en Caliente MGC</v>
          </cell>
          <cell r="C1199" t="str">
            <v>m3k</v>
          </cell>
          <cell r="D1199">
            <v>1050</v>
          </cell>
          <cell r="E1199">
            <v>1050</v>
          </cell>
        </row>
        <row r="1200">
          <cell r="A1200" t="str">
            <v>T0010240</v>
          </cell>
          <cell r="B1200" t="str">
            <v>Transporte de mezcla MAF-1</v>
          </cell>
          <cell r="C1200" t="str">
            <v>m3k</v>
          </cell>
          <cell r="D1200">
            <v>1050</v>
          </cell>
          <cell r="E1200">
            <v>1050</v>
          </cell>
        </row>
        <row r="1201">
          <cell r="A1201" t="str">
            <v>T0010250</v>
          </cell>
          <cell r="B1201" t="str">
            <v>Transporte de mezcla MAF-2</v>
          </cell>
          <cell r="C1201" t="str">
            <v>m3k</v>
          </cell>
          <cell r="D1201">
            <v>1050</v>
          </cell>
          <cell r="E1201">
            <v>1050</v>
          </cell>
        </row>
        <row r="1202">
          <cell r="A1202" t="str">
            <v>T0010260</v>
          </cell>
          <cell r="B1202" t="str">
            <v>Transporte de mezcla MAF-3</v>
          </cell>
          <cell r="C1202" t="str">
            <v>m3k</v>
          </cell>
          <cell r="D1202">
            <v>1050</v>
          </cell>
          <cell r="E1202">
            <v>1050</v>
          </cell>
        </row>
        <row r="1203">
          <cell r="A1203" t="str">
            <v>T0010210</v>
          </cell>
          <cell r="B1203" t="str">
            <v>Transporte de mezcla MDF-1</v>
          </cell>
          <cell r="C1203" t="str">
            <v>m3k</v>
          </cell>
          <cell r="D1203">
            <v>1050</v>
          </cell>
          <cell r="E1203">
            <v>1050</v>
          </cell>
        </row>
        <row r="1204">
          <cell r="A1204" t="str">
            <v>T0010220</v>
          </cell>
          <cell r="B1204" t="str">
            <v>Transporte de mezcla MDF-2</v>
          </cell>
          <cell r="C1204" t="str">
            <v>m3k</v>
          </cell>
          <cell r="D1204">
            <v>1050</v>
          </cell>
          <cell r="E1204">
            <v>1050</v>
          </cell>
        </row>
        <row r="1205">
          <cell r="A1205" t="str">
            <v>T0010230</v>
          </cell>
          <cell r="B1205" t="str">
            <v>Transporte de mezcla MDF-3</v>
          </cell>
          <cell r="C1205" t="str">
            <v>m3k</v>
          </cell>
          <cell r="D1205">
            <v>1050</v>
          </cell>
          <cell r="E1205">
            <v>1050</v>
          </cell>
        </row>
        <row r="1206">
          <cell r="A1206" t="str">
            <v>T0010211</v>
          </cell>
          <cell r="B1206" t="str">
            <v>Transporte de Mezcla Semi- Densa en Caliente MSC-19</v>
          </cell>
          <cell r="C1206" t="str">
            <v>m3k</v>
          </cell>
          <cell r="D1206">
            <v>1050</v>
          </cell>
          <cell r="E1206">
            <v>1050</v>
          </cell>
        </row>
        <row r="1207">
          <cell r="A1207" t="str">
            <v>T0010460</v>
          </cell>
          <cell r="B1207" t="str">
            <v>Transporte de personal de montaje</v>
          </cell>
          <cell r="C1207" t="str">
            <v>u</v>
          </cell>
          <cell r="D1207">
            <v>117037.76681028321</v>
          </cell>
          <cell r="E1207">
            <v>117037.76681028321</v>
          </cell>
        </row>
        <row r="1208">
          <cell r="A1208" t="str">
            <v>T0010090</v>
          </cell>
          <cell r="B1208" t="str">
            <v>Transporte de piedra</v>
          </cell>
          <cell r="C1208" t="str">
            <v>m3k</v>
          </cell>
          <cell r="D1208">
            <v>1050</v>
          </cell>
          <cell r="E1208">
            <v>1050</v>
          </cell>
        </row>
        <row r="1209">
          <cell r="A1209" t="str">
            <v>T0010091</v>
          </cell>
          <cell r="B1209" t="str">
            <v>Transporte de piedra para Ciclópeo</v>
          </cell>
          <cell r="C1209" t="str">
            <v>m3k</v>
          </cell>
          <cell r="D1209">
            <v>1050</v>
          </cell>
          <cell r="E1209">
            <v>1050</v>
          </cell>
        </row>
        <row r="1210">
          <cell r="A1210" t="str">
            <v>T0010092</v>
          </cell>
          <cell r="B1210" t="str">
            <v>Transporte de piedra para ciclópeo</v>
          </cell>
          <cell r="C1210" t="str">
            <v>m3t</v>
          </cell>
          <cell r="D1210">
            <v>858.83481011357958</v>
          </cell>
          <cell r="E1210">
            <v>858.83481011357958</v>
          </cell>
        </row>
        <row r="1211">
          <cell r="A1211" t="str">
            <v>T0010094</v>
          </cell>
          <cell r="B1211" t="str">
            <v>Transporte de piedra para gaviones</v>
          </cell>
          <cell r="C1211" t="str">
            <v>m3k</v>
          </cell>
          <cell r="D1211">
            <v>1050</v>
          </cell>
          <cell r="E1211">
            <v>1050</v>
          </cell>
        </row>
        <row r="1212">
          <cell r="A1212" t="str">
            <v>T0010095</v>
          </cell>
          <cell r="B1212" t="str">
            <v>Transporte de piedra para gaviones</v>
          </cell>
          <cell r="C1212" t="str">
            <v>m3k</v>
          </cell>
          <cell r="D1212">
            <v>1050</v>
          </cell>
          <cell r="E1212">
            <v>1050</v>
          </cell>
        </row>
        <row r="1213">
          <cell r="A1213" t="str">
            <v>T0010088</v>
          </cell>
          <cell r="B1213" t="str">
            <v>Transporte de poste de madera</v>
          </cell>
          <cell r="C1213" t="str">
            <v>m3k</v>
          </cell>
          <cell r="D1213">
            <v>896.08962009185666</v>
          </cell>
          <cell r="E1213">
            <v>896.08962009185666</v>
          </cell>
        </row>
        <row r="1214">
          <cell r="A1214" t="str">
            <v>T0010029</v>
          </cell>
          <cell r="B1214" t="str">
            <v>Transporte de Remoción de Ductos de Servicios existentes.</v>
          </cell>
          <cell r="C1214" t="str">
            <v>m3k</v>
          </cell>
          <cell r="D1214">
            <v>810.02113221680338</v>
          </cell>
          <cell r="E1214">
            <v>810.02113221680338</v>
          </cell>
        </row>
        <row r="1215">
          <cell r="A1215" t="str">
            <v>T0010026</v>
          </cell>
          <cell r="B1215" t="str">
            <v>Transporte de Sección Final</v>
          </cell>
          <cell r="C1215" t="str">
            <v>m3k</v>
          </cell>
          <cell r="D1215">
            <v>799.8805436062305</v>
          </cell>
          <cell r="E1215">
            <v>799.8805436062305</v>
          </cell>
        </row>
        <row r="1216">
          <cell r="A1216" t="str">
            <v>T0010430</v>
          </cell>
          <cell r="B1216" t="str">
            <v>Transporte de tablestacas</v>
          </cell>
          <cell r="C1216" t="str">
            <v>m3k</v>
          </cell>
          <cell r="D1216">
            <v>800.94248321981377</v>
          </cell>
          <cell r="E1216">
            <v>800.94248321981377</v>
          </cell>
        </row>
        <row r="1217">
          <cell r="A1217" t="str">
            <v>T0010114</v>
          </cell>
          <cell r="B1217" t="str">
            <v>Transporte de tubería</v>
          </cell>
          <cell r="C1217" t="str">
            <v>m3t</v>
          </cell>
          <cell r="D1217">
            <v>787.04912419429627</v>
          </cell>
          <cell r="E1217">
            <v>787.04912419429627</v>
          </cell>
        </row>
        <row r="1218">
          <cell r="A1218" t="str">
            <v>T0010115</v>
          </cell>
          <cell r="B1218" t="str">
            <v>Transporte de Tubería de Concreto Reforzado</v>
          </cell>
          <cell r="C1218" t="str">
            <v>kgk</v>
          </cell>
          <cell r="D1218">
            <v>2.8663283766131005</v>
          </cell>
          <cell r="E1218">
            <v>2.8663283766131005</v>
          </cell>
        </row>
        <row r="1219">
          <cell r="A1219" t="str">
            <v>T0010150</v>
          </cell>
          <cell r="B1219" t="str">
            <v>Transporte de tubería pvc de 33 pulgadas</v>
          </cell>
          <cell r="C1219" t="str">
            <v>m3t</v>
          </cell>
          <cell r="D1219">
            <v>618.91755234476898</v>
          </cell>
          <cell r="E1219">
            <v>618.91755234476898</v>
          </cell>
        </row>
        <row r="1220">
          <cell r="A1220" t="str">
            <v>T0010450</v>
          </cell>
          <cell r="B1220" t="str">
            <v>Transporte de tubos. celdas, etc.</v>
          </cell>
          <cell r="C1220" t="str">
            <v>u</v>
          </cell>
          <cell r="D1220">
            <v>1012211.9661215909</v>
          </cell>
          <cell r="E1220">
            <v>1012211.9661215909</v>
          </cell>
        </row>
        <row r="1221">
          <cell r="A1221" t="str">
            <v>T0010015</v>
          </cell>
          <cell r="B1221" t="str">
            <v>Transporte fibra o mulch hidráulico</v>
          </cell>
          <cell r="C1221" t="str">
            <v>m3k</v>
          </cell>
          <cell r="D1221">
            <v>804.8883393893351</v>
          </cell>
          <cell r="E1221">
            <v>804.8883393893351</v>
          </cell>
        </row>
        <row r="1222">
          <cell r="A1222" t="str">
            <v>T0010140</v>
          </cell>
          <cell r="B1222" t="str">
            <v>Transporte incluyendo el botadero y conformación del material</v>
          </cell>
          <cell r="C1222" t="str">
            <v>u</v>
          </cell>
          <cell r="D1222">
            <v>834.85549886016724</v>
          </cell>
          <cell r="E1222">
            <v>834.85549886016724</v>
          </cell>
        </row>
        <row r="1223">
          <cell r="A1223" t="str">
            <v>T001028</v>
          </cell>
          <cell r="B1223" t="str">
            <v>Transporte material de Sub Base procesado en planta</v>
          </cell>
          <cell r="C1223" t="str">
            <v>m3k</v>
          </cell>
          <cell r="D1223">
            <v>1050</v>
          </cell>
          <cell r="E1223">
            <v>1050</v>
          </cell>
        </row>
        <row r="1224">
          <cell r="A1224" t="str">
            <v>T0010034</v>
          </cell>
          <cell r="B1224" t="str">
            <v>Transporte sección de Tope</v>
          </cell>
          <cell r="C1224" t="str">
            <v>m3k</v>
          </cell>
          <cell r="D1224">
            <v>13.929824119492679</v>
          </cell>
          <cell r="E1224">
            <v>13.929824119492679</v>
          </cell>
        </row>
        <row r="1225">
          <cell r="A1225" t="str">
            <v>T0010016</v>
          </cell>
          <cell r="B1225" t="str">
            <v>Transporte tierra abonada</v>
          </cell>
          <cell r="C1225" t="str">
            <v>m3k</v>
          </cell>
          <cell r="D1225">
            <v>1050</v>
          </cell>
          <cell r="E1225">
            <v>1050</v>
          </cell>
        </row>
        <row r="1226">
          <cell r="A1226" t="str">
            <v>T0010038</v>
          </cell>
          <cell r="B1226" t="str">
            <v>Trasporte de material Remoción de Postes</v>
          </cell>
          <cell r="C1226" t="str">
            <v>m3k</v>
          </cell>
          <cell r="D1226">
            <v>844.8123015910146</v>
          </cell>
          <cell r="E1226">
            <v>844.8123015910146</v>
          </cell>
        </row>
        <row r="1227">
          <cell r="A1227" t="str">
            <v>T0010081</v>
          </cell>
          <cell r="B1227" t="str">
            <v>Trasporte de Torre</v>
          </cell>
          <cell r="C1227" t="str">
            <v>u</v>
          </cell>
          <cell r="D1227">
            <v>476000</v>
          </cell>
          <cell r="E1227">
            <v>476000</v>
          </cell>
        </row>
        <row r="1228">
          <cell r="A1228" t="str">
            <v>A0100130</v>
          </cell>
          <cell r="B1228" t="str">
            <v>Armador</v>
          </cell>
          <cell r="C1228" t="str">
            <v>día</v>
          </cell>
          <cell r="D1228">
            <v>35000</v>
          </cell>
          <cell r="E1228">
            <v>35000</v>
          </cell>
        </row>
        <row r="1229">
          <cell r="A1229" t="str">
            <v>A0100150</v>
          </cell>
          <cell r="B1229" t="str">
            <v>Ayudante</v>
          </cell>
          <cell r="C1229" t="str">
            <v>día</v>
          </cell>
          <cell r="D1229">
            <v>28732</v>
          </cell>
          <cell r="E1229">
            <v>28732</v>
          </cell>
        </row>
        <row r="1230">
          <cell r="A1230" t="str">
            <v>A0010010</v>
          </cell>
          <cell r="B1230" t="str">
            <v>Cadenero</v>
          </cell>
          <cell r="C1230" t="str">
            <v>día</v>
          </cell>
          <cell r="D1230">
            <v>40000</v>
          </cell>
          <cell r="E1230">
            <v>40000</v>
          </cell>
        </row>
        <row r="1231">
          <cell r="A1231" t="str">
            <v>A0100181</v>
          </cell>
          <cell r="B1231" t="str">
            <v>Calculista</v>
          </cell>
          <cell r="C1231" t="str">
            <v>día</v>
          </cell>
          <cell r="D1231">
            <v>166666.66666666666</v>
          </cell>
          <cell r="E1231">
            <v>166666.66666666666</v>
          </cell>
        </row>
        <row r="1232">
          <cell r="A1232" t="str">
            <v>A0100140</v>
          </cell>
          <cell r="B1232" t="str">
            <v>Cortador</v>
          </cell>
          <cell r="C1232" t="str">
            <v>día</v>
          </cell>
          <cell r="D1232">
            <v>38800</v>
          </cell>
          <cell r="E1232">
            <v>38800</v>
          </cell>
        </row>
        <row r="1233">
          <cell r="A1233" t="str">
            <v>A0100010</v>
          </cell>
          <cell r="B1233" t="str">
            <v>Cuadrilla de desmontaje (10 personas)</v>
          </cell>
          <cell r="C1233" t="str">
            <v>día</v>
          </cell>
          <cell r="D1233">
            <v>350000</v>
          </cell>
          <cell r="E1233">
            <v>350000</v>
          </cell>
        </row>
        <row r="1234">
          <cell r="A1234" t="str">
            <v>A0100180</v>
          </cell>
          <cell r="B1234" t="str">
            <v>Cuadrilla de fabricación</v>
          </cell>
          <cell r="C1234" t="str">
            <v>día</v>
          </cell>
          <cell r="D1234">
            <v>127141.60718923513</v>
          </cell>
          <cell r="E1234">
            <v>127141.60718923513</v>
          </cell>
        </row>
        <row r="1235">
          <cell r="A1235" t="str">
            <v>A0041004</v>
          </cell>
          <cell r="B1235" t="str">
            <v>Cuadrilla de Un Oficial y (2) Obreros.</v>
          </cell>
          <cell r="C1235" t="str">
            <v>día</v>
          </cell>
          <cell r="D1235">
            <v>114928</v>
          </cell>
          <cell r="E1235">
            <v>114928</v>
          </cell>
        </row>
        <row r="1236">
          <cell r="A1236" t="str">
            <v>A0041006</v>
          </cell>
          <cell r="B1236" t="str">
            <v>Cuadrilla de un oficial y (4) Obreros.</v>
          </cell>
          <cell r="C1236" t="str">
            <v>día</v>
          </cell>
          <cell r="D1236">
            <v>172392</v>
          </cell>
          <cell r="E1236">
            <v>172392</v>
          </cell>
        </row>
        <row r="1237">
          <cell r="A1237" t="str">
            <v>A0100170</v>
          </cell>
          <cell r="B1237" t="str">
            <v>Dibujante</v>
          </cell>
          <cell r="C1237" t="str">
            <v>día</v>
          </cell>
          <cell r="D1237">
            <v>42800</v>
          </cell>
          <cell r="E1237">
            <v>42800</v>
          </cell>
        </row>
        <row r="1238">
          <cell r="A1238" t="str">
            <v>A0100182</v>
          </cell>
          <cell r="B1238" t="str">
            <v>Dibujante 2</v>
          </cell>
          <cell r="C1238" t="str">
            <v>día</v>
          </cell>
          <cell r="D1238">
            <v>36200.252017021128</v>
          </cell>
          <cell r="E1238">
            <v>36200.252017021128</v>
          </cell>
        </row>
        <row r="1239">
          <cell r="A1239" t="str">
            <v>A0100120</v>
          </cell>
          <cell r="B1239" t="str">
            <v>Estudios, análisis e informes</v>
          </cell>
          <cell r="C1239" t="str">
            <v>u</v>
          </cell>
          <cell r="D1239">
            <v>1431386.2914385116</v>
          </cell>
          <cell r="E1239">
            <v>1431386.2914385116</v>
          </cell>
        </row>
        <row r="1240">
          <cell r="A1240" t="str">
            <v>A0100070</v>
          </cell>
          <cell r="B1240" t="str">
            <v>Ingeniero de montaje y prueba</v>
          </cell>
          <cell r="C1240" t="str">
            <v>día</v>
          </cell>
          <cell r="D1240">
            <v>160000</v>
          </cell>
          <cell r="E1240">
            <v>160000</v>
          </cell>
        </row>
        <row r="1241">
          <cell r="A1241" t="str">
            <v>A0100069</v>
          </cell>
          <cell r="B1241" t="str">
            <v>Ingeniero de Montaje y Prueba Pilote (1)</v>
          </cell>
          <cell r="C1241" t="str">
            <v>día</v>
          </cell>
          <cell r="D1241">
            <v>160000</v>
          </cell>
          <cell r="E1241">
            <v>160000</v>
          </cell>
        </row>
        <row r="1242">
          <cell r="A1242" t="str">
            <v>A0100082</v>
          </cell>
          <cell r="B1242" t="str">
            <v>Ingeniero Especialista prueba de  integridad</v>
          </cell>
          <cell r="C1242" t="str">
            <v>día</v>
          </cell>
          <cell r="D1242">
            <v>160000</v>
          </cell>
          <cell r="E1242">
            <v>160000</v>
          </cell>
        </row>
        <row r="1243">
          <cell r="A1243" t="str">
            <v>A0100071</v>
          </cell>
          <cell r="B1243" t="str">
            <v xml:space="preserve">Ingeniero Geotecnista </v>
          </cell>
          <cell r="C1243" t="str">
            <v>día</v>
          </cell>
          <cell r="D1243">
            <v>160000</v>
          </cell>
          <cell r="E1243">
            <v>160000</v>
          </cell>
        </row>
        <row r="1244">
          <cell r="A1244" t="str">
            <v>A0100020</v>
          </cell>
          <cell r="B1244" t="str">
            <v>Ingeniero supervisor</v>
          </cell>
          <cell r="C1244" t="str">
            <v>día</v>
          </cell>
          <cell r="D1244">
            <v>160000</v>
          </cell>
          <cell r="E1244">
            <v>160000</v>
          </cell>
        </row>
        <row r="1245">
          <cell r="A1245" t="str">
            <v>A0100080</v>
          </cell>
          <cell r="B1245" t="str">
            <v>Ingeniero supervisor y director de prueba</v>
          </cell>
          <cell r="C1245" t="str">
            <v>día</v>
          </cell>
          <cell r="D1245">
            <v>183333.33333333334</v>
          </cell>
          <cell r="E1245">
            <v>183333.33333333334</v>
          </cell>
        </row>
        <row r="1246">
          <cell r="A1246" t="str">
            <v>A0100081</v>
          </cell>
          <cell r="B1246" t="str">
            <v>Ingeniero Supervisor y Director de Prueba Pilote</v>
          </cell>
          <cell r="C1246" t="str">
            <v>día</v>
          </cell>
          <cell r="D1246">
            <v>183333.33333333334</v>
          </cell>
          <cell r="E1246">
            <v>183333.33333333334</v>
          </cell>
        </row>
        <row r="1247">
          <cell r="A1247" t="str">
            <v>A0100160</v>
          </cell>
          <cell r="B1247" t="str">
            <v>Inspector</v>
          </cell>
          <cell r="C1247" t="str">
            <v>día</v>
          </cell>
          <cell r="D1247">
            <v>45000</v>
          </cell>
          <cell r="E1247">
            <v>45000</v>
          </cell>
        </row>
        <row r="1248">
          <cell r="A1248" t="str">
            <v>A0020010</v>
          </cell>
          <cell r="B1248" t="str">
            <v>Inspector de fabricación y montaje</v>
          </cell>
          <cell r="C1248" t="str">
            <v>día</v>
          </cell>
          <cell r="D1248">
            <v>50000</v>
          </cell>
          <cell r="E1248">
            <v>50000</v>
          </cell>
        </row>
        <row r="1249">
          <cell r="A1249" t="str">
            <v>A0041008</v>
          </cell>
          <cell r="B1249" t="str">
            <v>Ítem de un oficial y un Obrero.</v>
          </cell>
          <cell r="C1249" t="str">
            <v>día</v>
          </cell>
          <cell r="D1249">
            <v>86196</v>
          </cell>
          <cell r="E1249">
            <v>86196</v>
          </cell>
        </row>
        <row r="1250">
          <cell r="A1250" t="str">
            <v>A0100030</v>
          </cell>
          <cell r="B1250" t="str">
            <v>Maestro</v>
          </cell>
          <cell r="C1250" t="str">
            <v>día</v>
          </cell>
          <cell r="D1250">
            <v>86196</v>
          </cell>
          <cell r="E1250">
            <v>86196</v>
          </cell>
        </row>
        <row r="1251">
          <cell r="A1251" t="str">
            <v>A0030100</v>
          </cell>
          <cell r="B1251" t="str">
            <v>Obrero (10)</v>
          </cell>
          <cell r="C1251" t="str">
            <v>día</v>
          </cell>
          <cell r="D1251">
            <v>287320</v>
          </cell>
          <cell r="E1251">
            <v>287320</v>
          </cell>
        </row>
        <row r="1252">
          <cell r="A1252" t="str">
            <v>A0030020</v>
          </cell>
          <cell r="B1252" t="str">
            <v>Obrero (2)</v>
          </cell>
          <cell r="C1252" t="str">
            <v>día</v>
          </cell>
          <cell r="D1252">
            <v>57464</v>
          </cell>
          <cell r="E1252">
            <v>57464</v>
          </cell>
        </row>
        <row r="1253">
          <cell r="A1253" t="str">
            <v>A0030030</v>
          </cell>
          <cell r="B1253" t="str">
            <v>Obrero (3)</v>
          </cell>
          <cell r="C1253" t="str">
            <v>día</v>
          </cell>
          <cell r="D1253">
            <v>86196</v>
          </cell>
          <cell r="E1253">
            <v>86196</v>
          </cell>
        </row>
        <row r="1254">
          <cell r="A1254" t="str">
            <v>A0030040</v>
          </cell>
          <cell r="B1254" t="str">
            <v>Obrero (4)</v>
          </cell>
          <cell r="C1254" t="str">
            <v>día</v>
          </cell>
          <cell r="D1254">
            <v>114928</v>
          </cell>
          <cell r="E1254">
            <v>114928</v>
          </cell>
        </row>
        <row r="1255">
          <cell r="A1255" t="str">
            <v>A0030050</v>
          </cell>
          <cell r="B1255" t="str">
            <v>Obrero (5)</v>
          </cell>
          <cell r="C1255" t="str">
            <v>día</v>
          </cell>
          <cell r="D1255">
            <v>143660</v>
          </cell>
          <cell r="E1255">
            <v>143660</v>
          </cell>
        </row>
        <row r="1256">
          <cell r="A1256" t="str">
            <v>A0030060</v>
          </cell>
          <cell r="B1256" t="str">
            <v>Obrero (6)</v>
          </cell>
          <cell r="C1256" t="str">
            <v>día</v>
          </cell>
          <cell r="D1256">
            <v>172392</v>
          </cell>
          <cell r="E1256">
            <v>172392</v>
          </cell>
        </row>
        <row r="1257">
          <cell r="A1257" t="str">
            <v>A0030070</v>
          </cell>
          <cell r="B1257" t="str">
            <v>Obrero (7)</v>
          </cell>
          <cell r="C1257" t="str">
            <v>día</v>
          </cell>
          <cell r="D1257">
            <v>201124</v>
          </cell>
          <cell r="E1257">
            <v>201124</v>
          </cell>
        </row>
        <row r="1258">
          <cell r="A1258" t="str">
            <v>A0030080</v>
          </cell>
          <cell r="B1258" t="str">
            <v>Obrero (8)</v>
          </cell>
          <cell r="C1258" t="str">
            <v>día</v>
          </cell>
          <cell r="D1258">
            <v>229856</v>
          </cell>
          <cell r="E1258">
            <v>229856</v>
          </cell>
        </row>
        <row r="1259">
          <cell r="A1259" t="str">
            <v>A0030090</v>
          </cell>
          <cell r="B1259" t="str">
            <v>Obrero (9)</v>
          </cell>
          <cell r="C1259" t="str">
            <v>día</v>
          </cell>
          <cell r="D1259">
            <v>258588</v>
          </cell>
          <cell r="E1259">
            <v>258588</v>
          </cell>
        </row>
        <row r="1260">
          <cell r="A1260" t="str">
            <v>A0100060</v>
          </cell>
          <cell r="B1260" t="str">
            <v>Obrero (prueba de carga)</v>
          </cell>
          <cell r="C1260" t="str">
            <v>día</v>
          </cell>
          <cell r="D1260">
            <v>28732</v>
          </cell>
          <cell r="E1260">
            <v>28732</v>
          </cell>
        </row>
        <row r="1261">
          <cell r="A1261" t="str">
            <v>A0030120</v>
          </cell>
          <cell r="B1261" t="str">
            <v>Obreros de incado (2)</v>
          </cell>
          <cell r="C1261" t="str">
            <v>día</v>
          </cell>
          <cell r="D1261">
            <v>58104.953954008583</v>
          </cell>
          <cell r="E1261">
            <v>58104.953954008583</v>
          </cell>
        </row>
        <row r="1262">
          <cell r="A1262" t="str">
            <v>A0030110</v>
          </cell>
          <cell r="B1262" t="str">
            <v>Obreros de izado (2)</v>
          </cell>
          <cell r="C1262" t="str">
            <v>día</v>
          </cell>
          <cell r="D1262">
            <v>58816.057584981223</v>
          </cell>
          <cell r="E1262">
            <v>58816.057584981223</v>
          </cell>
        </row>
        <row r="1263">
          <cell r="A1263" t="str">
            <v>A0040010</v>
          </cell>
          <cell r="B1263" t="str">
            <v>Oficial</v>
          </cell>
          <cell r="C1263" t="str">
            <v>día</v>
          </cell>
          <cell r="D1263">
            <v>57464</v>
          </cell>
          <cell r="E1263">
            <v>57464</v>
          </cell>
        </row>
        <row r="1264">
          <cell r="A1264" t="str">
            <v>A0041002</v>
          </cell>
          <cell r="B1264" t="str">
            <v>Oficial  Obrero (3) Cuadrilla de un oficial y 3 Obreros. Valor del día, incluido factor prestacional.</v>
          </cell>
          <cell r="C1264" t="str">
            <v>día</v>
          </cell>
          <cell r="D1264">
            <v>176559.20832386514</v>
          </cell>
          <cell r="E1264">
            <v>176559.20832386514</v>
          </cell>
        </row>
        <row r="1265">
          <cell r="A1265" t="str">
            <v>A0040020</v>
          </cell>
          <cell r="B1265" t="str">
            <v>Oficial (2)</v>
          </cell>
          <cell r="C1265" t="str">
            <v>día</v>
          </cell>
          <cell r="D1265">
            <v>114928</v>
          </cell>
          <cell r="E1265">
            <v>114928</v>
          </cell>
        </row>
        <row r="1266">
          <cell r="A1266" t="str">
            <v>A0040030</v>
          </cell>
          <cell r="B1266" t="str">
            <v>Oficial (3)</v>
          </cell>
          <cell r="C1266" t="str">
            <v>día</v>
          </cell>
          <cell r="D1266">
            <v>172392</v>
          </cell>
          <cell r="E1266">
            <v>172392</v>
          </cell>
        </row>
        <row r="1267">
          <cell r="A1267" t="str">
            <v>A0100050</v>
          </cell>
          <cell r="B1267" t="str">
            <v>Oficial + 3 Ayudantes (armado e inyección de anclajes)</v>
          </cell>
          <cell r="C1267" t="str">
            <v>día</v>
          </cell>
          <cell r="D1267">
            <v>143660</v>
          </cell>
          <cell r="E1267">
            <v>143660</v>
          </cell>
        </row>
        <row r="1268">
          <cell r="A1268" t="str">
            <v>A0041000</v>
          </cell>
          <cell r="B1268" t="str">
            <v>Oficial experto en desmontaje</v>
          </cell>
          <cell r="C1268" t="str">
            <v>día</v>
          </cell>
          <cell r="D1268">
            <v>71830</v>
          </cell>
          <cell r="E1268">
            <v>71830</v>
          </cell>
        </row>
        <row r="1269">
          <cell r="A1269" t="str">
            <v>A0041001</v>
          </cell>
          <cell r="B1269" t="str">
            <v>Oficial experto en explosivos</v>
          </cell>
          <cell r="C1269" t="str">
            <v>día</v>
          </cell>
          <cell r="D1269">
            <v>58946.385127273999</v>
          </cell>
          <cell r="E1269">
            <v>58946.385127273999</v>
          </cell>
        </row>
        <row r="1270">
          <cell r="A1270" t="str">
            <v>A0100092</v>
          </cell>
          <cell r="B1270" t="str">
            <v>Operador prueba de integridad</v>
          </cell>
          <cell r="C1270" t="str">
            <v>día</v>
          </cell>
          <cell r="D1270">
            <v>60000</v>
          </cell>
          <cell r="E1270">
            <v>60000</v>
          </cell>
        </row>
        <row r="1271">
          <cell r="A1271" t="str">
            <v>A0050010</v>
          </cell>
          <cell r="B1271" t="str">
            <v>Paletero</v>
          </cell>
          <cell r="C1271" t="str">
            <v>día</v>
          </cell>
          <cell r="D1271">
            <v>28732</v>
          </cell>
          <cell r="E1271">
            <v>28732</v>
          </cell>
        </row>
        <row r="1272">
          <cell r="A1272" t="str">
            <v>A0050020</v>
          </cell>
          <cell r="B1272" t="str">
            <v>Paletero (2)</v>
          </cell>
          <cell r="C1272" t="str">
            <v>día</v>
          </cell>
          <cell r="D1272">
            <v>57464</v>
          </cell>
          <cell r="E1272">
            <v>57464</v>
          </cell>
        </row>
        <row r="1273">
          <cell r="A1273" t="str">
            <v>A0060010</v>
          </cell>
          <cell r="B1273" t="str">
            <v>Perforador</v>
          </cell>
          <cell r="C1273" t="str">
            <v>día</v>
          </cell>
          <cell r="D1273">
            <v>40346.474945796195</v>
          </cell>
          <cell r="E1273">
            <v>40346.474945796195</v>
          </cell>
        </row>
        <row r="1274">
          <cell r="A1274" t="str">
            <v>A0100040</v>
          </cell>
          <cell r="B1274" t="str">
            <v>Perforador + Ayudante1 + Ayudante2</v>
          </cell>
          <cell r="C1274" t="str">
            <v>día</v>
          </cell>
          <cell r="D1274">
            <v>91817.193021527244</v>
          </cell>
          <cell r="E1274">
            <v>91817.193021527244</v>
          </cell>
        </row>
        <row r="1275">
          <cell r="A1275" t="str">
            <v>A0040001</v>
          </cell>
          <cell r="B1275" t="str">
            <v>Personal requerido para el diseño y fabricación de estructura metálica. (incluye un calista, un dibujante y la cuadrilla de Fabricación) De esta ultima no hay detalle de que personal la compone.</v>
          </cell>
          <cell r="C1275" t="str">
            <v>día</v>
          </cell>
          <cell r="D1275">
            <v>329901.77825569769</v>
          </cell>
          <cell r="E1275">
            <v>329901.77825569769</v>
          </cell>
        </row>
        <row r="1276">
          <cell r="A1276" t="str">
            <v>A0070010</v>
          </cell>
          <cell r="B1276" t="str">
            <v>Rastrillero</v>
          </cell>
          <cell r="C1276" t="str">
            <v>día</v>
          </cell>
          <cell r="D1276">
            <v>48844.4</v>
          </cell>
          <cell r="E1276">
            <v>48844.4</v>
          </cell>
        </row>
        <row r="1277">
          <cell r="A1277" t="str">
            <v>A0070020</v>
          </cell>
          <cell r="B1277" t="str">
            <v>Rastrilleros (2)</v>
          </cell>
          <cell r="C1277" t="str">
            <v>día</v>
          </cell>
          <cell r="D1277">
            <v>97688.8</v>
          </cell>
          <cell r="E1277">
            <v>97688.8</v>
          </cell>
        </row>
        <row r="1278">
          <cell r="A1278" t="str">
            <v>A0080010</v>
          </cell>
          <cell r="B1278" t="str">
            <v>Soldador</v>
          </cell>
          <cell r="C1278" t="str">
            <v>día</v>
          </cell>
          <cell r="D1278">
            <v>51717.599999999999</v>
          </cell>
          <cell r="E1278">
            <v>51717.599999999999</v>
          </cell>
        </row>
        <row r="1279">
          <cell r="A1279" t="str">
            <v>A0010083</v>
          </cell>
          <cell r="B1279" t="str">
            <v>Soldador (2)</v>
          </cell>
          <cell r="C1279" t="str">
            <v>día</v>
          </cell>
          <cell r="D1279">
            <v>103435.2</v>
          </cell>
          <cell r="E1279">
            <v>103435.2</v>
          </cell>
        </row>
        <row r="1280">
          <cell r="A1280" t="str">
            <v>A0080012</v>
          </cell>
          <cell r="B1280" t="str">
            <v>Soldador 1A</v>
          </cell>
          <cell r="C1280" t="str">
            <v>día</v>
          </cell>
          <cell r="D1280">
            <v>58714.789628659812</v>
          </cell>
          <cell r="E1280">
            <v>58714.789628659812</v>
          </cell>
        </row>
        <row r="1281">
          <cell r="A1281" t="str">
            <v>A0100090</v>
          </cell>
          <cell r="B1281" t="str">
            <v>Soldador experto en montaje y pruebas</v>
          </cell>
          <cell r="C1281" t="str">
            <v>día</v>
          </cell>
          <cell r="D1281">
            <v>100000</v>
          </cell>
          <cell r="E1281">
            <v>100000</v>
          </cell>
        </row>
        <row r="1282">
          <cell r="A1282" t="str">
            <v>A0100091</v>
          </cell>
          <cell r="B1282" t="str">
            <v>Soldador experto en montaje y pruebas</v>
          </cell>
          <cell r="C1282" t="str">
            <v>día</v>
          </cell>
          <cell r="D1282">
            <v>100000</v>
          </cell>
          <cell r="E1282">
            <v>100000</v>
          </cell>
        </row>
        <row r="1283">
          <cell r="A1283" t="str">
            <v>A0090010</v>
          </cell>
          <cell r="B1283" t="str">
            <v>Topógrafo</v>
          </cell>
          <cell r="C1283" t="str">
            <v>día</v>
          </cell>
          <cell r="D1283">
            <v>93334</v>
          </cell>
          <cell r="E1283">
            <v>93334</v>
          </cell>
        </row>
        <row r="1284">
          <cell r="A1284" t="str">
            <v>A0030010</v>
          </cell>
          <cell r="B1284" t="str">
            <v>Valor diario de un Obrero con factor prestacional.</v>
          </cell>
          <cell r="C1284" t="str">
            <v>día</v>
          </cell>
          <cell r="D1284">
            <v>53154.200000000004</v>
          </cell>
          <cell r="E1284">
            <v>53154.200000000004</v>
          </cell>
        </row>
        <row r="1285">
          <cell r="A1285" t="str">
            <v>A0100100</v>
          </cell>
          <cell r="B1285" t="str">
            <v>Viáticos ingeniero y director</v>
          </cell>
          <cell r="C1285" t="str">
            <v>u</v>
          </cell>
          <cell r="D1285">
            <v>395526.50680858636</v>
          </cell>
          <cell r="E1285">
            <v>395526.50680858636</v>
          </cell>
        </row>
        <row r="1286">
          <cell r="A1286" t="str">
            <v>A0100110</v>
          </cell>
          <cell r="B1286" t="str">
            <v>Viáticos soldadores</v>
          </cell>
          <cell r="C1286" t="str">
            <v>u</v>
          </cell>
          <cell r="D1286">
            <v>119024.69068554064</v>
          </cell>
          <cell r="E1286">
            <v>119024.69068554064</v>
          </cell>
        </row>
        <row r="1287">
          <cell r="A1287">
            <v>0</v>
          </cell>
          <cell r="B1287">
            <v>0</v>
          </cell>
          <cell r="C1287">
            <v>0</v>
          </cell>
          <cell r="D1287">
            <v>0</v>
          </cell>
          <cell r="E1287">
            <v>0</v>
          </cell>
        </row>
        <row r="1288">
          <cell r="A1288" t="str">
            <v>SLASUB100001</v>
          </cell>
          <cell r="B1288" t="str">
            <v>Levante en ladrillos sencillo comun doble, mortero de pega 1:4</v>
          </cell>
          <cell r="C1288" t="str">
            <v>M2</v>
          </cell>
          <cell r="D1288" t="str">
            <v>SL1024800</v>
          </cell>
          <cell r="E1288">
            <v>33329</v>
          </cell>
          <cell r="F1288">
            <v>0</v>
          </cell>
          <cell r="G1288">
            <v>0</v>
          </cell>
        </row>
        <row r="1289">
          <cell r="A1289" t="str">
            <v>SLASUB100002</v>
          </cell>
          <cell r="B1289" t="str">
            <v>Pañete impermeabilizados todas las caras ; mortero impermeabilizado 1:4, esmaltado en paredes interiores y exteriores</v>
          </cell>
          <cell r="C1289" t="str">
            <v>M2</v>
          </cell>
          <cell r="D1289" t="str">
            <v>SL1017500</v>
          </cell>
          <cell r="E1289">
            <v>21280</v>
          </cell>
          <cell r="F1289">
            <v>0</v>
          </cell>
          <cell r="G1289">
            <v>0</v>
          </cell>
        </row>
        <row r="1290">
          <cell r="A1290" t="str">
            <v>SLASUB100003</v>
          </cell>
          <cell r="B1290" t="str">
            <v>Puliplast</v>
          </cell>
          <cell r="C1290" t="str">
            <v>M2</v>
          </cell>
          <cell r="D1290" t="str">
            <v>SL1021000</v>
          </cell>
          <cell r="E1290">
            <v>14188</v>
          </cell>
          <cell r="F1290">
            <v>0</v>
          </cell>
          <cell r="G1290">
            <v>0</v>
          </cell>
        </row>
        <row r="1291">
          <cell r="A1291" t="str">
            <v>SLASUB100004</v>
          </cell>
          <cell r="B1291" t="str">
            <v>Pintura para muros  en vinilo tipo viniltex o similar  a tres manos</v>
          </cell>
          <cell r="C1291" t="str">
            <v>M2</v>
          </cell>
          <cell r="D1291" t="str">
            <v>SL1024100</v>
          </cell>
          <cell r="E1291">
            <v>7573</v>
          </cell>
          <cell r="F1291">
            <v>0</v>
          </cell>
          <cell r="G1291">
            <v>0</v>
          </cell>
        </row>
        <row r="1292">
          <cell r="A1292" t="str">
            <v>SLASUB100005</v>
          </cell>
          <cell r="B1292" t="str">
            <v>Suministro de escalera helicoidal en tubo de 3" paral principal huellas en lamina de alfajor, pasamano en tubo doblado en friom de 1 1/2". Pintado con anticorrosivo y acabado final en esmalte negro.</v>
          </cell>
          <cell r="C1292" t="str">
            <v>Global</v>
          </cell>
          <cell r="D1292">
            <v>0</v>
          </cell>
          <cell r="E1292">
            <v>1620000</v>
          </cell>
          <cell r="F1292">
            <v>0</v>
          </cell>
          <cell r="G1292">
            <v>0</v>
          </cell>
        </row>
        <row r="1293">
          <cell r="A1293" t="str">
            <v>SLASUB100006</v>
          </cell>
          <cell r="B1293" t="str">
            <v>Suministro de rejillas metalicas en aluminio tipo hunter douglas</v>
          </cell>
          <cell r="C1293" t="str">
            <v>M2</v>
          </cell>
          <cell r="D1293">
            <v>220000</v>
          </cell>
          <cell r="E1293">
            <v>176000</v>
          </cell>
          <cell r="F1293">
            <v>0</v>
          </cell>
          <cell r="G1293">
            <v>0</v>
          </cell>
        </row>
        <row r="1294">
          <cell r="A1294" t="str">
            <v>SLASUB100007</v>
          </cell>
          <cell r="B1294" t="str">
            <v>Suministro de barandal en acero inoxidable y antepecho en vidrio templado azul 5mm según plano</v>
          </cell>
          <cell r="C1294" t="str">
            <v>Ml</v>
          </cell>
          <cell r="D1294">
            <v>420000</v>
          </cell>
          <cell r="E1294">
            <v>336000</v>
          </cell>
          <cell r="F1294">
            <v>0</v>
          </cell>
          <cell r="G1294">
            <v>0</v>
          </cell>
        </row>
        <row r="1295">
          <cell r="A1295" t="str">
            <v>SLASUB100008</v>
          </cell>
          <cell r="B1295" t="str">
            <v>suministro de puerta doble en vidrio templado color azul, incluye cerradura, elementos de soporte , manijas en acero inoxidable y gato reductor de velocidad (1,50x2,00) según plano</v>
          </cell>
          <cell r="C1295" t="str">
            <v>Und</v>
          </cell>
          <cell r="D1295">
            <v>2100000</v>
          </cell>
          <cell r="E1295">
            <v>1680000</v>
          </cell>
          <cell r="F1295">
            <v>0</v>
          </cell>
          <cell r="G1295">
            <v>0</v>
          </cell>
        </row>
        <row r="1296">
          <cell r="A1296" t="str">
            <v>SLASUB100009</v>
          </cell>
          <cell r="B1296" t="str">
            <v>Suministro  de aviso en 3d en polimero de color según plano</v>
          </cell>
          <cell r="C1296" t="str">
            <v>Und</v>
          </cell>
          <cell r="D1296">
            <v>1500000</v>
          </cell>
          <cell r="E1296">
            <v>1400000</v>
          </cell>
          <cell r="F1296">
            <v>0</v>
          </cell>
          <cell r="G1296">
            <v>0</v>
          </cell>
        </row>
        <row r="1297">
          <cell r="A1297" t="str">
            <v>SLASUB100010</v>
          </cell>
          <cell r="B1297" t="str">
            <v>Suministro de sillas tipo sala de espera en material sintetico y estructura metalica de soporte, referencia Tandem  Isoceles  tres puestos según plano</v>
          </cell>
          <cell r="C1297" t="str">
            <v>Und</v>
          </cell>
          <cell r="D1297">
            <v>0</v>
          </cell>
          <cell r="E1297">
            <v>340000</v>
          </cell>
          <cell r="F1297">
            <v>0</v>
          </cell>
          <cell r="G1297">
            <v>0</v>
          </cell>
        </row>
        <row r="1298">
          <cell r="A1298" t="str">
            <v>SLASUB100011</v>
          </cell>
          <cell r="B1298" t="str">
            <v>Suministro de archivador metalico, (4) gavetas, color gris según plano</v>
          </cell>
          <cell r="C1298" t="str">
            <v>Und</v>
          </cell>
          <cell r="D1298">
            <v>0</v>
          </cell>
          <cell r="E1298">
            <v>620000</v>
          </cell>
          <cell r="F1298">
            <v>0</v>
          </cell>
          <cell r="G1298">
            <v>0</v>
          </cell>
        </row>
        <row r="1299">
          <cell r="A1299" t="str">
            <v>SLASUB100012</v>
          </cell>
          <cell r="B1299" t="str">
            <v>Suministro de escritorio sencillo según plano</v>
          </cell>
          <cell r="C1299" t="str">
            <v>Und</v>
          </cell>
          <cell r="D1299">
            <v>0</v>
          </cell>
          <cell r="E1299">
            <v>220500</v>
          </cell>
          <cell r="F1299">
            <v>0</v>
          </cell>
          <cell r="G1299">
            <v>0</v>
          </cell>
        </row>
        <row r="1300">
          <cell r="A1300" t="str">
            <v>SLASUB100013</v>
          </cell>
          <cell r="B1300" t="str">
            <v>Suministro de silla sencilla giratoria para escritorio según plano</v>
          </cell>
          <cell r="C1300" t="str">
            <v>Und</v>
          </cell>
          <cell r="D1300">
            <v>0</v>
          </cell>
          <cell r="E1300">
            <v>195500</v>
          </cell>
          <cell r="F1300">
            <v>0</v>
          </cell>
          <cell r="G1300">
            <v>0</v>
          </cell>
        </row>
        <row r="1301">
          <cell r="A1301" t="str">
            <v>SLASUB100014</v>
          </cell>
          <cell r="B1301" t="str">
            <v>Concreto 3000 psi hecho en obra</v>
          </cell>
          <cell r="C1301" t="str">
            <v>M3</v>
          </cell>
          <cell r="D1301">
            <v>0</v>
          </cell>
          <cell r="E1301">
            <v>317655</v>
          </cell>
          <cell r="F1301">
            <v>0</v>
          </cell>
          <cell r="G1301">
            <v>0</v>
          </cell>
        </row>
        <row r="1302">
          <cell r="A1302" t="str">
            <v>SLASUB100015</v>
          </cell>
          <cell r="B1302" t="str">
            <v>Concreto 2500 psi hecho en obra</v>
          </cell>
          <cell r="C1302" t="str">
            <v>M3</v>
          </cell>
          <cell r="D1302">
            <v>0</v>
          </cell>
          <cell r="E1302">
            <v>297755</v>
          </cell>
          <cell r="F1302">
            <v>0</v>
          </cell>
          <cell r="G1302">
            <v>0</v>
          </cell>
        </row>
        <row r="1303">
          <cell r="A1303" t="str">
            <v>SLASUB100016</v>
          </cell>
          <cell r="B1303" t="str">
            <v>Concreto 2000 psi hecho en obra</v>
          </cell>
          <cell r="C1303" t="str">
            <v>M3</v>
          </cell>
          <cell r="D1303">
            <v>0</v>
          </cell>
          <cell r="E1303">
            <v>276295</v>
          </cell>
          <cell r="F1303">
            <v>0</v>
          </cell>
          <cell r="G1303">
            <v>0</v>
          </cell>
        </row>
        <row r="1304">
          <cell r="A1304" t="str">
            <v>SLASUB100017</v>
          </cell>
          <cell r="B1304" t="str">
            <v>Concreto 1500 psi hecho en obra</v>
          </cell>
          <cell r="C1304" t="str">
            <v>M3</v>
          </cell>
          <cell r="D1304">
            <v>0</v>
          </cell>
          <cell r="E1304">
            <v>257795</v>
          </cell>
          <cell r="F1304">
            <v>0</v>
          </cell>
          <cell r="G1304">
            <v>0</v>
          </cell>
        </row>
        <row r="1305">
          <cell r="A1305" t="str">
            <v>SLASUB100018</v>
          </cell>
          <cell r="B1305" t="str">
            <v>Concreto 3500 psi hecho en obra</v>
          </cell>
          <cell r="C1305" t="str">
            <v>M3</v>
          </cell>
          <cell r="D1305">
            <v>0</v>
          </cell>
          <cell r="E1305">
            <v>345882</v>
          </cell>
          <cell r="F1305">
            <v>0</v>
          </cell>
          <cell r="G1305">
            <v>0</v>
          </cell>
        </row>
        <row r="1306">
          <cell r="A1306" t="str">
            <v>SLASUB100019</v>
          </cell>
          <cell r="B1306">
            <v>0</v>
          </cell>
          <cell r="C1306">
            <v>0</v>
          </cell>
          <cell r="D1306">
            <v>0</v>
          </cell>
          <cell r="E1306">
            <v>0</v>
          </cell>
          <cell r="F1306">
            <v>0</v>
          </cell>
          <cell r="G1306">
            <v>0</v>
          </cell>
        </row>
        <row r="1307">
          <cell r="A1307" t="str">
            <v>SLASUB100020</v>
          </cell>
          <cell r="B1307">
            <v>0</v>
          </cell>
          <cell r="C1307">
            <v>0</v>
          </cell>
          <cell r="D1307">
            <v>0</v>
          </cell>
          <cell r="E1307">
            <v>0</v>
          </cell>
          <cell r="F1307">
            <v>0</v>
          </cell>
          <cell r="G1307">
            <v>0</v>
          </cell>
        </row>
        <row r="1308">
          <cell r="A1308" t="str">
            <v>SLASUB100021</v>
          </cell>
          <cell r="B1308" t="str">
            <v>Mortero 1:4</v>
          </cell>
          <cell r="C1308" t="str">
            <v>M3</v>
          </cell>
          <cell r="D1308">
            <v>0</v>
          </cell>
          <cell r="E1308">
            <v>286408</v>
          </cell>
          <cell r="F1308">
            <v>0</v>
          </cell>
          <cell r="G1308">
            <v>0</v>
          </cell>
        </row>
        <row r="1309">
          <cell r="A1309" t="str">
            <v>SLASUB100022</v>
          </cell>
          <cell r="B1309" t="str">
            <v>Mortero 1:4 impermeabilizado</v>
          </cell>
          <cell r="C1309" t="str">
            <v>M3</v>
          </cell>
          <cell r="D1309">
            <v>0</v>
          </cell>
          <cell r="E1309">
            <v>371908</v>
          </cell>
          <cell r="F1309">
            <v>0</v>
          </cell>
          <cell r="G1309">
            <v>0</v>
          </cell>
        </row>
        <row r="1310">
          <cell r="A1310" t="str">
            <v>SLASUB100023</v>
          </cell>
          <cell r="B1310" t="str">
            <v>Mortero 1:6</v>
          </cell>
          <cell r="C1310" t="str">
            <v>M3</v>
          </cell>
          <cell r="D1310">
            <v>0</v>
          </cell>
          <cell r="E1310">
            <v>234048</v>
          </cell>
          <cell r="F1310">
            <v>0</v>
          </cell>
          <cell r="G1310">
            <v>0</v>
          </cell>
        </row>
        <row r="1311">
          <cell r="A1311" t="str">
            <v>SLASUB100024</v>
          </cell>
          <cell r="B1311">
            <v>0</v>
          </cell>
          <cell r="C1311">
            <v>0</v>
          </cell>
          <cell r="D1311">
            <v>0</v>
          </cell>
          <cell r="E1311">
            <v>0</v>
          </cell>
          <cell r="F1311">
            <v>0</v>
          </cell>
          <cell r="G1311">
            <v>0</v>
          </cell>
        </row>
        <row r="1312">
          <cell r="A1312" t="str">
            <v>SLASUB100025</v>
          </cell>
          <cell r="B1312">
            <v>0</v>
          </cell>
          <cell r="C1312">
            <v>0</v>
          </cell>
          <cell r="D1312">
            <v>0</v>
          </cell>
          <cell r="E1312">
            <v>0</v>
          </cell>
          <cell r="F1312">
            <v>0</v>
          </cell>
          <cell r="G1312">
            <v>0</v>
          </cell>
        </row>
        <row r="1313">
          <cell r="A1313" t="str">
            <v>SLASUB100026</v>
          </cell>
          <cell r="B1313" t="str">
            <v>Relleno de material seleccionado compactado proctor modificado 95%</v>
          </cell>
          <cell r="C1313" t="str">
            <v>M3</v>
          </cell>
          <cell r="D1313">
            <v>0</v>
          </cell>
          <cell r="E1313">
            <v>62461</v>
          </cell>
          <cell r="F1313">
            <v>0</v>
          </cell>
          <cell r="G1313">
            <v>0</v>
          </cell>
        </row>
        <row r="1314">
          <cell r="A1314" t="str">
            <v>SLASUB100027</v>
          </cell>
          <cell r="B1314">
            <v>0</v>
          </cell>
          <cell r="C1314">
            <v>0</v>
          </cell>
          <cell r="D1314">
            <v>0</v>
          </cell>
          <cell r="E1314">
            <v>0</v>
          </cell>
          <cell r="F1314">
            <v>0</v>
          </cell>
          <cell r="G1314">
            <v>0</v>
          </cell>
        </row>
        <row r="1315">
          <cell r="A1315" t="str">
            <v>SLASUB100028</v>
          </cell>
          <cell r="B1315">
            <v>0</v>
          </cell>
          <cell r="C1315">
            <v>0</v>
          </cell>
          <cell r="D1315">
            <v>0</v>
          </cell>
          <cell r="E1315">
            <v>0</v>
          </cell>
          <cell r="F1315">
            <v>0</v>
          </cell>
          <cell r="G1315">
            <v>0</v>
          </cell>
        </row>
        <row r="1316">
          <cell r="A1316" t="str">
            <v>SLASUB100029</v>
          </cell>
          <cell r="B1316">
            <v>0</v>
          </cell>
          <cell r="C1316">
            <v>0</v>
          </cell>
          <cell r="D1316">
            <v>0</v>
          </cell>
          <cell r="E1316">
            <v>0</v>
          </cell>
          <cell r="F1316">
            <v>0</v>
          </cell>
          <cell r="G1316">
            <v>0</v>
          </cell>
        </row>
        <row r="1317">
          <cell r="A1317" t="str">
            <v>SLASUB100030</v>
          </cell>
          <cell r="B1317">
            <v>0</v>
          </cell>
          <cell r="C1317">
            <v>0</v>
          </cell>
          <cell r="D1317">
            <v>0</v>
          </cell>
          <cell r="E1317">
            <v>0</v>
          </cell>
          <cell r="F1317">
            <v>0</v>
          </cell>
          <cell r="G1317">
            <v>0</v>
          </cell>
        </row>
        <row r="1318">
          <cell r="A1318" t="str">
            <v>SLASUB100031</v>
          </cell>
          <cell r="B1318" t="str">
            <v>Concreto Clase C (280 Kg/cm2 o 4.000 PSI)</v>
          </cell>
          <cell r="C1318" t="str">
            <v>M3</v>
          </cell>
          <cell r="D1318">
            <v>0</v>
          </cell>
          <cell r="E1318">
            <v>410000</v>
          </cell>
          <cell r="F1318">
            <v>0</v>
          </cell>
          <cell r="G1318">
            <v>0</v>
          </cell>
        </row>
        <row r="1319">
          <cell r="A1319" t="str">
            <v>SLASUB100032</v>
          </cell>
          <cell r="B1319">
            <v>0</v>
          </cell>
          <cell r="C1319">
            <v>0</v>
          </cell>
          <cell r="D1319">
            <v>0</v>
          </cell>
          <cell r="E1319">
            <v>0</v>
          </cell>
          <cell r="F1319">
            <v>0</v>
          </cell>
          <cell r="G1319">
            <v>0</v>
          </cell>
        </row>
        <row r="1320">
          <cell r="A1320" t="str">
            <v>SLASUB100033</v>
          </cell>
          <cell r="B1320">
            <v>0</v>
          </cell>
          <cell r="C1320">
            <v>0</v>
          </cell>
          <cell r="D1320">
            <v>0</v>
          </cell>
          <cell r="E1320">
            <v>0</v>
          </cell>
          <cell r="F1320">
            <v>0</v>
          </cell>
          <cell r="G1320">
            <v>0</v>
          </cell>
        </row>
        <row r="1321">
          <cell r="A1321" t="str">
            <v>SLASUB100034</v>
          </cell>
          <cell r="B1321">
            <v>0</v>
          </cell>
          <cell r="C1321">
            <v>0</v>
          </cell>
          <cell r="D1321">
            <v>0</v>
          </cell>
          <cell r="E1321">
            <v>0</v>
          </cell>
          <cell r="F1321">
            <v>0</v>
          </cell>
          <cell r="G1321">
            <v>0</v>
          </cell>
        </row>
        <row r="1322">
          <cell r="A1322" t="str">
            <v>SLASUB100035</v>
          </cell>
          <cell r="B1322" t="str">
            <v>Prueba de Bombeo Pozo 60 m</v>
          </cell>
          <cell r="C1322" t="str">
            <v>Global</v>
          </cell>
          <cell r="D1322">
            <v>0</v>
          </cell>
          <cell r="E1322">
            <v>10608611</v>
          </cell>
          <cell r="F1322">
            <v>0</v>
          </cell>
          <cell r="G1322">
            <v>0</v>
          </cell>
        </row>
        <row r="1323">
          <cell r="A1323" t="str">
            <v>SLASUB100036</v>
          </cell>
          <cell r="B1323">
            <v>0</v>
          </cell>
          <cell r="C1323">
            <v>0</v>
          </cell>
          <cell r="D1323">
            <v>0</v>
          </cell>
          <cell r="E1323">
            <v>0</v>
          </cell>
          <cell r="F1323">
            <v>0</v>
          </cell>
          <cell r="G1323">
            <v>0</v>
          </cell>
        </row>
        <row r="1324">
          <cell r="A1324" t="str">
            <v>SLASUB100037</v>
          </cell>
          <cell r="B1324">
            <v>0</v>
          </cell>
          <cell r="C1324">
            <v>0</v>
          </cell>
          <cell r="D1324">
            <v>0</v>
          </cell>
          <cell r="E1324">
            <v>0</v>
          </cell>
          <cell r="F1324">
            <v>0</v>
          </cell>
          <cell r="G1324">
            <v>0</v>
          </cell>
        </row>
        <row r="1325">
          <cell r="A1325" t="str">
            <v>SLASUB100038</v>
          </cell>
          <cell r="B1325">
            <v>0</v>
          </cell>
          <cell r="C1325">
            <v>0</v>
          </cell>
          <cell r="D1325">
            <v>0</v>
          </cell>
          <cell r="E1325">
            <v>0</v>
          </cell>
          <cell r="F1325">
            <v>0</v>
          </cell>
          <cell r="G1325">
            <v>0</v>
          </cell>
        </row>
        <row r="1326">
          <cell r="A1326" t="str">
            <v>SLASUB100039</v>
          </cell>
          <cell r="B1326">
            <v>0</v>
          </cell>
          <cell r="C1326">
            <v>0</v>
          </cell>
          <cell r="D1326">
            <v>0</v>
          </cell>
          <cell r="E1326">
            <v>0</v>
          </cell>
          <cell r="F1326">
            <v>0</v>
          </cell>
          <cell r="G1326">
            <v>0</v>
          </cell>
        </row>
        <row r="1327">
          <cell r="A1327" t="str">
            <v>SLASUB100040</v>
          </cell>
          <cell r="B1327">
            <v>0</v>
          </cell>
          <cell r="C1327">
            <v>0</v>
          </cell>
          <cell r="D1327">
            <v>0</v>
          </cell>
          <cell r="E1327">
            <v>0</v>
          </cell>
          <cell r="F1327">
            <v>0</v>
          </cell>
          <cell r="G1327">
            <v>0</v>
          </cell>
        </row>
        <row r="1328">
          <cell r="A1328" t="str">
            <v>SLASUB100041</v>
          </cell>
          <cell r="B1328" t="str">
            <v>Acero elaborado 60,000</v>
          </cell>
          <cell r="C1328" t="str">
            <v>Kg</v>
          </cell>
          <cell r="D1328">
            <v>0</v>
          </cell>
          <cell r="E1328">
            <v>4402</v>
          </cell>
          <cell r="F1328">
            <v>0</v>
          </cell>
          <cell r="G1328">
            <v>0</v>
          </cell>
        </row>
        <row r="1329">
          <cell r="A1329" t="str">
            <v>SLASUB100042</v>
          </cell>
          <cell r="B1329" t="str">
            <v>Acero elaborado 40,000</v>
          </cell>
          <cell r="C1329" t="str">
            <v>Kg</v>
          </cell>
          <cell r="D1329">
            <v>0</v>
          </cell>
          <cell r="E1329">
            <v>3982</v>
          </cell>
          <cell r="F1329">
            <v>0</v>
          </cell>
          <cell r="G1329">
            <v>0</v>
          </cell>
        </row>
        <row r="1330">
          <cell r="A1330" t="str">
            <v>SLASUB100043</v>
          </cell>
          <cell r="B1330">
            <v>0</v>
          </cell>
          <cell r="C1330">
            <v>0</v>
          </cell>
          <cell r="D1330">
            <v>0</v>
          </cell>
          <cell r="E1330">
            <v>0</v>
          </cell>
          <cell r="F1330">
            <v>0</v>
          </cell>
          <cell r="G1330">
            <v>0</v>
          </cell>
        </row>
        <row r="1331">
          <cell r="A1331" t="str">
            <v>SLASUB100044</v>
          </cell>
          <cell r="B1331">
            <v>0</v>
          </cell>
          <cell r="C1331">
            <v>0</v>
          </cell>
          <cell r="D1331">
            <v>0</v>
          </cell>
          <cell r="E1331">
            <v>0</v>
          </cell>
          <cell r="F1331">
            <v>0</v>
          </cell>
          <cell r="G1331">
            <v>0</v>
          </cell>
        </row>
        <row r="1332">
          <cell r="A1332" t="str">
            <v>SLASUB100045</v>
          </cell>
          <cell r="B1332">
            <v>0</v>
          </cell>
          <cell r="C1332">
            <v>0</v>
          </cell>
          <cell r="D1332">
            <v>0</v>
          </cell>
          <cell r="E1332">
            <v>0</v>
          </cell>
          <cell r="F1332">
            <v>0</v>
          </cell>
          <cell r="G1332">
            <v>0</v>
          </cell>
        </row>
        <row r="1333">
          <cell r="A1333" t="str">
            <v>SLASUB100046</v>
          </cell>
          <cell r="B1333">
            <v>0</v>
          </cell>
          <cell r="C1333">
            <v>0</v>
          </cell>
          <cell r="D1333">
            <v>0</v>
          </cell>
          <cell r="E1333">
            <v>0</v>
          </cell>
          <cell r="F1333">
            <v>0</v>
          </cell>
          <cell r="G1333">
            <v>0</v>
          </cell>
        </row>
        <row r="1334">
          <cell r="A1334" t="str">
            <v>SLASUB100047</v>
          </cell>
          <cell r="B1334">
            <v>0</v>
          </cell>
          <cell r="C1334">
            <v>0</v>
          </cell>
          <cell r="D1334">
            <v>0</v>
          </cell>
          <cell r="E1334">
            <v>0</v>
          </cell>
          <cell r="F1334">
            <v>0</v>
          </cell>
          <cell r="G1334">
            <v>0</v>
          </cell>
        </row>
        <row r="1335">
          <cell r="A1335" t="str">
            <v>SLASUB100048</v>
          </cell>
          <cell r="B1335">
            <v>0</v>
          </cell>
          <cell r="C1335">
            <v>0</v>
          </cell>
          <cell r="D1335">
            <v>0</v>
          </cell>
          <cell r="E1335">
            <v>0</v>
          </cell>
          <cell r="F1335">
            <v>0</v>
          </cell>
          <cell r="G1335">
            <v>0</v>
          </cell>
        </row>
        <row r="1336">
          <cell r="A1336" t="str">
            <v>SLASUB100049</v>
          </cell>
          <cell r="B1336">
            <v>0</v>
          </cell>
          <cell r="C1336">
            <v>0</v>
          </cell>
          <cell r="D1336">
            <v>0</v>
          </cell>
          <cell r="E1336">
            <v>0</v>
          </cell>
          <cell r="F1336">
            <v>0</v>
          </cell>
          <cell r="G1336">
            <v>0</v>
          </cell>
        </row>
        <row r="1337">
          <cell r="A1337" t="str">
            <v>SLASUB100050</v>
          </cell>
          <cell r="B1337" t="str">
            <v>Levante en ladrillos sencillo comun doble, mortero de pega 1:4</v>
          </cell>
          <cell r="C1337" t="str">
            <v>M2</v>
          </cell>
          <cell r="D1337">
            <v>0</v>
          </cell>
          <cell r="E1337">
            <v>17753</v>
          </cell>
          <cell r="F1337">
            <v>0</v>
          </cell>
          <cell r="G1337">
            <v>0</v>
          </cell>
        </row>
        <row r="1338">
          <cell r="A1338" t="str">
            <v>SLASUB100051</v>
          </cell>
          <cell r="B1338" t="str">
            <v>Plantilla de piso en concreto de 3000 psi, espesor 0,10 m;  reforzado con malla electrosldada M-131, antisol y desmoldante</v>
          </cell>
          <cell r="C1338" t="str">
            <v>M2</v>
          </cell>
          <cell r="D1338">
            <v>0</v>
          </cell>
          <cell r="E1338">
            <v>55312</v>
          </cell>
          <cell r="F1338">
            <v>0</v>
          </cell>
          <cell r="G1338">
            <v>0</v>
          </cell>
        </row>
        <row r="1339">
          <cell r="A1339" t="str">
            <v>SLASUB100052</v>
          </cell>
          <cell r="B1339">
            <v>0</v>
          </cell>
          <cell r="C1339">
            <v>0</v>
          </cell>
          <cell r="D1339">
            <v>0</v>
          </cell>
          <cell r="E1339">
            <v>0</v>
          </cell>
          <cell r="F1339">
            <v>0</v>
          </cell>
          <cell r="G1339">
            <v>0</v>
          </cell>
        </row>
        <row r="1340">
          <cell r="A1340" t="str">
            <v>SLASUB100053</v>
          </cell>
          <cell r="B1340">
            <v>0</v>
          </cell>
          <cell r="C1340">
            <v>0</v>
          </cell>
          <cell r="D1340">
            <v>0</v>
          </cell>
          <cell r="E1340">
            <v>0</v>
          </cell>
          <cell r="F1340">
            <v>0</v>
          </cell>
          <cell r="G1340">
            <v>0</v>
          </cell>
        </row>
        <row r="1341">
          <cell r="A1341" t="str">
            <v>SLASUB100054</v>
          </cell>
          <cell r="B1341">
            <v>0</v>
          </cell>
          <cell r="C1341">
            <v>0</v>
          </cell>
          <cell r="D1341">
            <v>0</v>
          </cell>
          <cell r="E1341">
            <v>0</v>
          </cell>
          <cell r="F1341">
            <v>0</v>
          </cell>
          <cell r="G1341">
            <v>0</v>
          </cell>
        </row>
        <row r="1342">
          <cell r="A1342" t="str">
            <v>SLASUB100055</v>
          </cell>
          <cell r="B1342">
            <v>0</v>
          </cell>
          <cell r="C1342">
            <v>0</v>
          </cell>
          <cell r="D1342">
            <v>0</v>
          </cell>
          <cell r="E1342">
            <v>0</v>
          </cell>
          <cell r="F1342">
            <v>0</v>
          </cell>
          <cell r="G1342">
            <v>0</v>
          </cell>
        </row>
        <row r="1343">
          <cell r="A1343" t="str">
            <v>SLASUB100056</v>
          </cell>
          <cell r="B1343">
            <v>0</v>
          </cell>
          <cell r="C1343">
            <v>0</v>
          </cell>
          <cell r="D1343">
            <v>0</v>
          </cell>
          <cell r="E1343">
            <v>0</v>
          </cell>
          <cell r="F1343">
            <v>0</v>
          </cell>
          <cell r="G1343">
            <v>0</v>
          </cell>
        </row>
        <row r="1344">
          <cell r="A1344" t="str">
            <v>SLASUB100057</v>
          </cell>
          <cell r="B1344">
            <v>0</v>
          </cell>
          <cell r="C1344">
            <v>0</v>
          </cell>
          <cell r="D1344">
            <v>0</v>
          </cell>
          <cell r="E1344">
            <v>0</v>
          </cell>
          <cell r="F1344">
            <v>0</v>
          </cell>
          <cell r="G1344">
            <v>0</v>
          </cell>
        </row>
        <row r="1345">
          <cell r="A1345" t="str">
            <v>SLASUB100058</v>
          </cell>
          <cell r="B1345">
            <v>0</v>
          </cell>
          <cell r="C1345">
            <v>0</v>
          </cell>
          <cell r="D1345">
            <v>0</v>
          </cell>
          <cell r="E1345">
            <v>0</v>
          </cell>
          <cell r="F1345">
            <v>0</v>
          </cell>
          <cell r="G1345">
            <v>0</v>
          </cell>
        </row>
        <row r="1346">
          <cell r="A1346" t="str">
            <v>SLASUB100059</v>
          </cell>
          <cell r="B1346">
            <v>0</v>
          </cell>
          <cell r="C1346">
            <v>0</v>
          </cell>
          <cell r="D1346">
            <v>0</v>
          </cell>
          <cell r="E1346">
            <v>0</v>
          </cell>
          <cell r="F1346">
            <v>0</v>
          </cell>
          <cell r="G1346">
            <v>0</v>
          </cell>
        </row>
        <row r="1347">
          <cell r="A1347" t="str">
            <v>SLASUB100060</v>
          </cell>
          <cell r="B1347">
            <v>0</v>
          </cell>
          <cell r="C1347">
            <v>0</v>
          </cell>
          <cell r="D1347">
            <v>0</v>
          </cell>
          <cell r="E1347">
            <v>0</v>
          </cell>
          <cell r="F1347">
            <v>0</v>
          </cell>
          <cell r="G1347">
            <v>0</v>
          </cell>
        </row>
        <row r="1348">
          <cell r="A1348" t="str">
            <v>SLASUB100061</v>
          </cell>
          <cell r="B1348" t="str">
            <v>Gym Biosaludable Elíptica : Tubería Principal De Alta Calidad De Tubos Con Costuras, Diámetro De 114 Mm De Grosor, Revestimiento Por Pulverización (Ver Diseño).</v>
          </cell>
          <cell r="C1348" t="str">
            <v>UN</v>
          </cell>
          <cell r="D1348">
            <v>0</v>
          </cell>
          <cell r="E1348">
            <v>3444100</v>
          </cell>
          <cell r="F1348">
            <v>0</v>
          </cell>
          <cell r="G1348">
            <v>0</v>
          </cell>
        </row>
        <row r="1349">
          <cell r="A1349" t="str">
            <v>SLASUB100062</v>
          </cell>
          <cell r="B1349" t="str">
            <v>Gym Biosaludable Press De Pecho doble estacion: Tubería Principal De Alta Calidad De Tubos Con Costuras, Diámetro De 114 Mm De Grosor, Revestimiento Por Pulverización Electrostática (Ver Diseño).</v>
          </cell>
          <cell r="C1349" t="str">
            <v>UN</v>
          </cell>
          <cell r="D1349">
            <v>0</v>
          </cell>
          <cell r="E1349">
            <v>6676100</v>
          </cell>
          <cell r="F1349">
            <v>0</v>
          </cell>
          <cell r="G1349">
            <v>0</v>
          </cell>
        </row>
        <row r="1350">
          <cell r="A1350" t="str">
            <v>SLASUB100063</v>
          </cell>
          <cell r="B1350" t="str">
            <v>Gym Biosaludable Banco Abdominal: Tubería Principal De Alta Calidad De Tubos Con Costuras, Diámetro De 114 Mm De Grosor, Revestimiento Por Pulverización Electrostática (Ver Diseño).</v>
          </cell>
          <cell r="C1350" t="str">
            <v>UN</v>
          </cell>
          <cell r="D1350">
            <v>0</v>
          </cell>
          <cell r="E1350">
            <v>3141100</v>
          </cell>
          <cell r="F1350">
            <v>0</v>
          </cell>
          <cell r="G1350">
            <v>0</v>
          </cell>
        </row>
        <row r="1351">
          <cell r="A1351" t="str">
            <v>SLASUB100064</v>
          </cell>
          <cell r="B1351" t="str">
            <v>Gym Biosaludable Barras Horizontales: Tubería Principal De Alta Calidad De Tubos Con Costuras, Diámetro De 114 Mm De Grosor, Revestimiento Por Pulverización Electrostática (Ver Diseño).</v>
          </cell>
          <cell r="C1351" t="str">
            <v>UN</v>
          </cell>
          <cell r="D1351">
            <v>0</v>
          </cell>
          <cell r="E1351">
            <v>2939100</v>
          </cell>
          <cell r="F1351">
            <v>0</v>
          </cell>
          <cell r="G1351">
            <v>0</v>
          </cell>
        </row>
        <row r="1352">
          <cell r="A1352" t="str">
            <v>SLASUB100065</v>
          </cell>
          <cell r="B1352" t="str">
            <v>Gym Biosaludable Caminador Aereo-Estacion Doble: Tubería Principal De Alta Calidad De Tubos Con Costuras, Diámetro De 114 Mm De Grosor, Revestimiento Por Pulverización Electrostática (Ver Diseño).</v>
          </cell>
          <cell r="C1352" t="str">
            <v>UN</v>
          </cell>
          <cell r="D1352">
            <v>0</v>
          </cell>
          <cell r="E1352">
            <v>2989600</v>
          </cell>
          <cell r="F1352">
            <v>0</v>
          </cell>
          <cell r="G1352">
            <v>0</v>
          </cell>
        </row>
        <row r="1353">
          <cell r="A1353" t="str">
            <v>SLASUB100066</v>
          </cell>
          <cell r="B1353" t="str">
            <v>Gym Biosaludable Press De Pierna doble estacion: Tubería Principal De Alta Calidad De Tubos Con Costuras, Diámetro De 14 Mm De Grosor, Revestimiento Por Pulverización Electrostática (Ver Diseño).</v>
          </cell>
          <cell r="C1353" t="str">
            <v>UN</v>
          </cell>
          <cell r="D1353">
            <v>0</v>
          </cell>
          <cell r="E1353">
            <v>3141100</v>
          </cell>
          <cell r="F1353">
            <v>0</v>
          </cell>
          <cell r="G1353">
            <v>0</v>
          </cell>
        </row>
        <row r="1354">
          <cell r="A1354" t="str">
            <v>SLASUB100067</v>
          </cell>
          <cell r="B1354" t="str">
            <v>Gym Biosaludable Giro: Tubería Principal De Alta Calidad De Tubos Con Costuras, Diámetro De 114 Mm De Grosor, Revestimiento Por Pulverización Electrostática (Ver Diseño).</v>
          </cell>
          <cell r="C1354" t="str">
            <v>UN</v>
          </cell>
          <cell r="D1354">
            <v>0</v>
          </cell>
          <cell r="E1354">
            <v>3646100</v>
          </cell>
          <cell r="F1354">
            <v>0</v>
          </cell>
          <cell r="G1354">
            <v>0</v>
          </cell>
        </row>
        <row r="1355">
          <cell r="A1355" t="str">
            <v>SLASUB100068</v>
          </cell>
          <cell r="B1355" t="str">
            <v>Gym Biosaludable Rodillo: Tubería Principal De Alta Calidad De Tubos Con Costuras, Diámetro De 114 Mm De Grosor, Revestimiento Por Pulverización Electrostática (Ver Diseño).</v>
          </cell>
          <cell r="C1355" t="str">
            <v>UN</v>
          </cell>
          <cell r="D1355">
            <v>0</v>
          </cell>
          <cell r="E1355">
            <v>1929100</v>
          </cell>
          <cell r="F1355">
            <v>0</v>
          </cell>
          <cell r="G1355">
            <v>0</v>
          </cell>
        </row>
        <row r="1356">
          <cell r="A1356" t="str">
            <v>SLASUB100069</v>
          </cell>
          <cell r="B1356" t="str">
            <v>Gym Biosaludable Press De espalda doble estacion: Tubería Principal De Alta Calidad De Tubos Con Costuras, Diámetro De 114 Mm De Grosor, Revestimiento Por Pulverización Electrostática (Ver Diseño).</v>
          </cell>
          <cell r="C1356" t="str">
            <v>UN</v>
          </cell>
          <cell r="D1356">
            <v>0</v>
          </cell>
          <cell r="E1356">
            <v>6777100</v>
          </cell>
          <cell r="F1356">
            <v>0</v>
          </cell>
          <cell r="G1356">
            <v>0</v>
          </cell>
        </row>
        <row r="1357">
          <cell r="A1357" t="str">
            <v>SLASUB100070</v>
          </cell>
          <cell r="B1357" t="str">
            <v>Gym Biosaludable Banda transportadora: Tubería Principal De Alta Calidad De Tubos Con Costuras, Diámetro De 114 Mm De Grosor, Revestimiento Por Pulverización Electrostática (Ver Diseño).</v>
          </cell>
          <cell r="C1357" t="str">
            <v>UN</v>
          </cell>
          <cell r="D1357">
            <v>0</v>
          </cell>
          <cell r="E1357">
            <v>2232100</v>
          </cell>
          <cell r="F1357">
            <v>0</v>
          </cell>
          <cell r="G1357">
            <v>0</v>
          </cell>
        </row>
        <row r="1358">
          <cell r="A1358" t="str">
            <v>SLASUB100071</v>
          </cell>
          <cell r="B1358" t="str">
            <v>Plantilla de concreto de 7 cm de espesor</v>
          </cell>
          <cell r="C1358" t="str">
            <v>M2</v>
          </cell>
          <cell r="D1358">
            <v>0</v>
          </cell>
          <cell r="E1358">
            <v>38944.74</v>
          </cell>
          <cell r="F1358">
            <v>0</v>
          </cell>
          <cell r="G1358">
            <v>0</v>
          </cell>
        </row>
        <row r="1359">
          <cell r="A1359" t="str">
            <v>SLASUB100072</v>
          </cell>
          <cell r="B1359" t="str">
            <v>Piso en baldozas De Caucho Reciclado Y Tratado Para Protección En Zona De Juegos Infantiles (Ver Diseño).</v>
          </cell>
          <cell r="C1359" t="str">
            <v>M2</v>
          </cell>
          <cell r="D1359">
            <v>0</v>
          </cell>
          <cell r="E1359">
            <v>207377.3309</v>
          </cell>
          <cell r="F1359">
            <v>0</v>
          </cell>
          <cell r="G1359">
            <v>0</v>
          </cell>
        </row>
        <row r="1360">
          <cell r="A1360" t="str">
            <v>SLASUB100073</v>
          </cell>
          <cell r="B1360" t="str">
            <v>E - Juegos Infantiles - Suministro E Instalación De Set Tipo 1 Niños de 2-5 años</v>
          </cell>
          <cell r="C1360" t="str">
            <v>UN</v>
          </cell>
          <cell r="D1360">
            <v>0</v>
          </cell>
          <cell r="E1360">
            <v>32825000</v>
          </cell>
          <cell r="F1360">
            <v>0</v>
          </cell>
          <cell r="G1360">
            <v>0</v>
          </cell>
        </row>
        <row r="1361">
          <cell r="A1361" t="str">
            <v>SLASUB100074</v>
          </cell>
          <cell r="B1361" t="str">
            <v>E - Juegos Infantiles - Suministro E Instalación De Set Tipo 2  Niños de 4-8 años</v>
          </cell>
          <cell r="C1361" t="str">
            <v>UN</v>
          </cell>
          <cell r="D1361">
            <v>0</v>
          </cell>
          <cell r="E1361">
            <v>31310000</v>
          </cell>
          <cell r="F1361">
            <v>0</v>
          </cell>
          <cell r="G1361">
            <v>0</v>
          </cell>
        </row>
        <row r="1362">
          <cell r="A1362" t="str">
            <v>SLASUB100075</v>
          </cell>
          <cell r="B1362" t="str">
            <v>E - Juegos Infantiles - Suministro E Instalación De Columpio Doble Con dos Sillas Para Niños De 2 A 5 Años Y dos sillas para niños De 5 A 12 Años (Ver Diseño).</v>
          </cell>
          <cell r="C1362" t="str">
            <v>UN</v>
          </cell>
          <cell r="D1362">
            <v>0</v>
          </cell>
          <cell r="E1362">
            <v>8080000</v>
          </cell>
          <cell r="F1362">
            <v>0</v>
          </cell>
          <cell r="G1362">
            <v>0</v>
          </cell>
        </row>
        <row r="1363">
          <cell r="A1363" t="str">
            <v>SLASUB100076</v>
          </cell>
          <cell r="B1363" t="str">
            <v>E - Juegos Infantiles - Suministro E Instalación De Sube Y Baja  Sencillo (Ver Diseño).</v>
          </cell>
          <cell r="C1363" t="str">
            <v>UN</v>
          </cell>
          <cell r="D1363">
            <v>0</v>
          </cell>
          <cell r="E1363">
            <v>2504800</v>
          </cell>
          <cell r="F1363">
            <v>0</v>
          </cell>
          <cell r="G1363">
            <v>0</v>
          </cell>
        </row>
        <row r="1364">
          <cell r="A1364" t="str">
            <v>SLASUB100077</v>
          </cell>
          <cell r="B1364" t="str">
            <v>Rejilla para Alcorque</v>
          </cell>
          <cell r="C1364" t="str">
            <v>UN</v>
          </cell>
          <cell r="D1364">
            <v>0</v>
          </cell>
          <cell r="E1364">
            <v>252500</v>
          </cell>
          <cell r="F1364">
            <v>0</v>
          </cell>
          <cell r="G1364">
            <v>0</v>
          </cell>
        </row>
        <row r="1365">
          <cell r="A1365" t="str">
            <v>SLASUB100078</v>
          </cell>
          <cell r="B1365" t="str">
            <v xml:space="preserve">Sendero en Loseta cuadrada en concreto 0,2x0,2 Con Borde De Confinamiento De 0.15 X 0.30 Metros En Concreto De 3000 Psi A Cada 3.00 Mts, Reforzado Con 2 Varillas </v>
          </cell>
          <cell r="C1365" t="str">
            <v>M2</v>
          </cell>
          <cell r="D1365">
            <v>0</v>
          </cell>
          <cell r="E1365">
            <v>99983.140199999994</v>
          </cell>
          <cell r="F1365">
            <v>0</v>
          </cell>
          <cell r="G1365">
            <v>0</v>
          </cell>
        </row>
        <row r="1366">
          <cell r="A1366" t="str">
            <v>SLASUB100079</v>
          </cell>
          <cell r="B1366" t="str">
            <v>Construcción de  RAMPA en concreto de 21 Mpa. Incluye suministro y transporte de los materiales, malla electrosoldada D-84; juntas de 5X5 mm con cortadora de disco, soporte fondo de junta, sellante de juntas elastomerico de poliuretano, acabado esgrafiado</v>
          </cell>
          <cell r="C1366" t="str">
            <v>M2</v>
          </cell>
          <cell r="D1366">
            <v>0</v>
          </cell>
          <cell r="E1366">
            <v>419473</v>
          </cell>
          <cell r="F1366">
            <v>0</v>
          </cell>
          <cell r="G1366">
            <v>0</v>
          </cell>
        </row>
        <row r="1367">
          <cell r="A1367" t="str">
            <v>SLASUB100080</v>
          </cell>
          <cell r="B1367" t="str">
            <v xml:space="preserve">Parque Infantil de madera Ref. MPF 106   1Plataforma de madera con techo de fibra  1 Plataforma de madera sin techo.  1Deslizadero de olas en fibra de 2,40mt  1Columpio de 2 puestos  1Escalera de acceso  1Puente recto  1Malla escaladora  1Pasamanos recto </v>
          </cell>
          <cell r="C1367" t="str">
            <v>UN</v>
          </cell>
          <cell r="D1367">
            <v>0</v>
          </cell>
          <cell r="E1367">
            <v>7496532</v>
          </cell>
          <cell r="F1367">
            <v>0</v>
          </cell>
          <cell r="G1367">
            <v>0</v>
          </cell>
        </row>
        <row r="1368">
          <cell r="A1368" t="str">
            <v>SLASUB100081</v>
          </cell>
          <cell r="B1368" t="str">
            <v>Parque Infantil de madera Ref. MPF 114 Incluye:    2 Escaleras de acceso  1 Puente colgante  4 Plataformas  2 Techos de fibra  2 Deslizaderos de olas de 2,40mts  1 Red de escalar inclinada  1 Tuno de Bomberos  1 Pasamanos de barras  1 Trapecio y 2 argolla</v>
          </cell>
          <cell r="C1368" t="str">
            <v>UN</v>
          </cell>
          <cell r="D1368">
            <v>0</v>
          </cell>
          <cell r="E1368">
            <v>9684760</v>
          </cell>
          <cell r="F1368">
            <v>0</v>
          </cell>
          <cell r="G1368">
            <v>0</v>
          </cell>
        </row>
        <row r="1369">
          <cell r="A1369" t="str">
            <v>SLASUB100082</v>
          </cell>
          <cell r="B1369">
            <v>0</v>
          </cell>
          <cell r="C1369">
            <v>0</v>
          </cell>
          <cell r="D1369">
            <v>0</v>
          </cell>
          <cell r="E1369">
            <v>0</v>
          </cell>
          <cell r="F1369">
            <v>0</v>
          </cell>
          <cell r="G1369">
            <v>0</v>
          </cell>
        </row>
        <row r="1370">
          <cell r="A1370" t="str">
            <v>SLASUB100083</v>
          </cell>
          <cell r="B1370">
            <v>0</v>
          </cell>
          <cell r="C1370">
            <v>0</v>
          </cell>
          <cell r="D1370">
            <v>0</v>
          </cell>
          <cell r="E1370">
            <v>0</v>
          </cell>
          <cell r="F1370">
            <v>0</v>
          </cell>
          <cell r="G1370">
            <v>0</v>
          </cell>
        </row>
        <row r="1371">
          <cell r="A1371" t="str">
            <v>SLASUB100084</v>
          </cell>
          <cell r="B1371">
            <v>0</v>
          </cell>
          <cell r="C1371">
            <v>0</v>
          </cell>
          <cell r="D1371">
            <v>0</v>
          </cell>
          <cell r="E1371">
            <v>0</v>
          </cell>
          <cell r="F1371">
            <v>0</v>
          </cell>
          <cell r="G1371">
            <v>0</v>
          </cell>
        </row>
        <row r="1372">
          <cell r="A1372" t="str">
            <v>SLASUB100085</v>
          </cell>
          <cell r="B1372">
            <v>0</v>
          </cell>
          <cell r="C1372">
            <v>0</v>
          </cell>
          <cell r="D1372">
            <v>0</v>
          </cell>
          <cell r="E1372">
            <v>0</v>
          </cell>
          <cell r="F1372">
            <v>0</v>
          </cell>
          <cell r="G1372">
            <v>0</v>
          </cell>
        </row>
        <row r="1373">
          <cell r="A1373" t="str">
            <v>SLASUB100086</v>
          </cell>
          <cell r="B1373">
            <v>0</v>
          </cell>
          <cell r="C1373">
            <v>0</v>
          </cell>
          <cell r="D1373">
            <v>0</v>
          </cell>
          <cell r="E1373">
            <v>0</v>
          </cell>
          <cell r="F1373">
            <v>0</v>
          </cell>
          <cell r="G1373">
            <v>0</v>
          </cell>
        </row>
        <row r="1374">
          <cell r="A1374" t="str">
            <v>SLASUB100087</v>
          </cell>
          <cell r="B1374">
            <v>0</v>
          </cell>
          <cell r="C1374">
            <v>0</v>
          </cell>
          <cell r="D1374">
            <v>0</v>
          </cell>
          <cell r="E1374">
            <v>0</v>
          </cell>
          <cell r="F1374">
            <v>0</v>
          </cell>
          <cell r="G1374">
            <v>0</v>
          </cell>
        </row>
        <row r="1375">
          <cell r="A1375" t="str">
            <v>SLASUB100088</v>
          </cell>
          <cell r="B1375">
            <v>0</v>
          </cell>
          <cell r="C1375">
            <v>0</v>
          </cell>
          <cell r="D1375">
            <v>0</v>
          </cell>
          <cell r="E1375">
            <v>0</v>
          </cell>
          <cell r="F1375">
            <v>0</v>
          </cell>
          <cell r="G1375">
            <v>0</v>
          </cell>
        </row>
        <row r="1376">
          <cell r="A1376" t="str">
            <v>SLASUB100089</v>
          </cell>
          <cell r="B1376">
            <v>0</v>
          </cell>
          <cell r="C1376">
            <v>0</v>
          </cell>
          <cell r="D1376">
            <v>0</v>
          </cell>
          <cell r="E1376">
            <v>0</v>
          </cell>
          <cell r="F1376">
            <v>0</v>
          </cell>
          <cell r="G1376">
            <v>0</v>
          </cell>
        </row>
        <row r="1377">
          <cell r="A1377" t="str">
            <v>SLASUB100090</v>
          </cell>
          <cell r="B1377" t="str">
            <v>Extracion de sedimentos por succion</v>
          </cell>
          <cell r="C1377" t="str">
            <v>M3</v>
          </cell>
          <cell r="D1377">
            <v>0</v>
          </cell>
          <cell r="E1377">
            <v>16230</v>
          </cell>
          <cell r="F1377">
            <v>0</v>
          </cell>
          <cell r="G1377">
            <v>0</v>
          </cell>
        </row>
        <row r="1378">
          <cell r="A1378" t="str">
            <v>SLASUB100091</v>
          </cell>
          <cell r="B1378" t="str">
            <v>Desinfeccion y eliminacion de olores con quimicos</v>
          </cell>
          <cell r="C1378" t="str">
            <v>GB</v>
          </cell>
          <cell r="D1378">
            <v>0</v>
          </cell>
          <cell r="E1378">
            <v>32100</v>
          </cell>
          <cell r="F1378">
            <v>0</v>
          </cell>
          <cell r="G1378">
            <v>0</v>
          </cell>
        </row>
        <row r="1379">
          <cell r="A1379" t="str">
            <v>SLASUB100092</v>
          </cell>
          <cell r="B1379">
            <v>0</v>
          </cell>
          <cell r="C1379">
            <v>0</v>
          </cell>
          <cell r="D1379">
            <v>0</v>
          </cell>
          <cell r="E1379">
            <v>0</v>
          </cell>
          <cell r="F1379">
            <v>0</v>
          </cell>
          <cell r="G1379">
            <v>0</v>
          </cell>
        </row>
        <row r="1380">
          <cell r="A1380" t="str">
            <v>SLASUB100093</v>
          </cell>
          <cell r="B1380">
            <v>0</v>
          </cell>
          <cell r="C1380">
            <v>0</v>
          </cell>
          <cell r="D1380">
            <v>0</v>
          </cell>
          <cell r="E1380">
            <v>0</v>
          </cell>
          <cell r="F1380">
            <v>0</v>
          </cell>
          <cell r="G1380">
            <v>0</v>
          </cell>
        </row>
        <row r="1381">
          <cell r="A1381" t="str">
            <v>SLASUB100094</v>
          </cell>
          <cell r="B1381">
            <v>0</v>
          </cell>
          <cell r="C1381">
            <v>0</v>
          </cell>
          <cell r="D1381">
            <v>0</v>
          </cell>
          <cell r="E1381">
            <v>0</v>
          </cell>
          <cell r="F1381">
            <v>0</v>
          </cell>
          <cell r="G1381">
            <v>0</v>
          </cell>
        </row>
        <row r="1382">
          <cell r="A1382" t="str">
            <v>SLASUB100095</v>
          </cell>
          <cell r="B1382">
            <v>0</v>
          </cell>
          <cell r="C1382">
            <v>0</v>
          </cell>
          <cell r="D1382">
            <v>0</v>
          </cell>
          <cell r="E1382">
            <v>0</v>
          </cell>
          <cell r="F1382">
            <v>0</v>
          </cell>
          <cell r="G1382">
            <v>0</v>
          </cell>
        </row>
        <row r="1383">
          <cell r="A1383" t="str">
            <v>SLASUB100096</v>
          </cell>
          <cell r="B1383">
            <v>0</v>
          </cell>
          <cell r="C1383">
            <v>0</v>
          </cell>
          <cell r="D1383">
            <v>0</v>
          </cell>
          <cell r="E1383">
            <v>0</v>
          </cell>
          <cell r="F1383">
            <v>0</v>
          </cell>
          <cell r="G1383">
            <v>0</v>
          </cell>
        </row>
        <row r="1384">
          <cell r="A1384" t="str">
            <v>SLASUB100097</v>
          </cell>
          <cell r="B1384">
            <v>0</v>
          </cell>
          <cell r="C1384">
            <v>0</v>
          </cell>
          <cell r="D1384">
            <v>0</v>
          </cell>
          <cell r="E1384">
            <v>0</v>
          </cell>
          <cell r="F1384">
            <v>0</v>
          </cell>
          <cell r="G1384">
            <v>0</v>
          </cell>
        </row>
        <row r="1385">
          <cell r="A1385" t="str">
            <v>SLASUB100098</v>
          </cell>
          <cell r="B1385">
            <v>0</v>
          </cell>
          <cell r="C1385">
            <v>0</v>
          </cell>
          <cell r="D1385">
            <v>0</v>
          </cell>
          <cell r="E1385">
            <v>0</v>
          </cell>
          <cell r="F1385">
            <v>0</v>
          </cell>
          <cell r="G1385">
            <v>0</v>
          </cell>
        </row>
        <row r="1386">
          <cell r="A1386" t="str">
            <v>SLASUB100099</v>
          </cell>
          <cell r="B1386">
            <v>0</v>
          </cell>
          <cell r="C1386">
            <v>0</v>
          </cell>
          <cell r="D1386">
            <v>0</v>
          </cell>
          <cell r="E1386">
            <v>0</v>
          </cell>
          <cell r="F1386">
            <v>0</v>
          </cell>
          <cell r="G1386">
            <v>0</v>
          </cell>
        </row>
        <row r="1387">
          <cell r="A1387" t="str">
            <v>SLASUB100100</v>
          </cell>
          <cell r="B1387" t="str">
            <v>Suministro de de vidrio  templado area de  atencion según plano</v>
          </cell>
          <cell r="C1387" t="str">
            <v>ML</v>
          </cell>
          <cell r="D1387">
            <v>0</v>
          </cell>
          <cell r="E1387">
            <v>123000</v>
          </cell>
          <cell r="F1387">
            <v>0</v>
          </cell>
          <cell r="G1387">
            <v>0</v>
          </cell>
        </row>
        <row r="1388">
          <cell r="A1388" t="str">
            <v>SLASUB100101</v>
          </cell>
          <cell r="B1388" t="str">
            <v>Suministro  de combo sanitario  ahorrador sin pedestal (ref: Corona)</v>
          </cell>
          <cell r="C1388" t="str">
            <v>Und</v>
          </cell>
          <cell r="D1388">
            <v>0</v>
          </cell>
          <cell r="E1388">
            <v>310000</v>
          </cell>
          <cell r="F1388">
            <v>0</v>
          </cell>
          <cell r="G1388">
            <v>0</v>
          </cell>
        </row>
        <row r="1389">
          <cell r="A1389" t="str">
            <v>SLASUB100102</v>
          </cell>
          <cell r="B1389" t="str">
            <v>Tuberias para habilitacion de baño de servicio (incluye sifon y rejilla de piso de 2")</v>
          </cell>
          <cell r="C1389" t="str">
            <v>Global</v>
          </cell>
          <cell r="D1389">
            <v>0</v>
          </cell>
          <cell r="E1389">
            <v>200000</v>
          </cell>
          <cell r="F1389">
            <v>0</v>
          </cell>
          <cell r="G1389">
            <v>0</v>
          </cell>
        </row>
        <row r="1390">
          <cell r="A1390" t="str">
            <v>SLASUB100103</v>
          </cell>
          <cell r="B1390" t="str">
            <v>Suministro de sillas tipo bar en material sintetico y esructura en acero inoxidable</v>
          </cell>
          <cell r="C1390" t="str">
            <v>Global</v>
          </cell>
          <cell r="D1390">
            <v>0</v>
          </cell>
          <cell r="E1390">
            <v>150000</v>
          </cell>
          <cell r="F1390">
            <v>0</v>
          </cell>
          <cell r="G1390">
            <v>0</v>
          </cell>
        </row>
        <row r="1391">
          <cell r="A1391" t="str">
            <v>SLASUB100104</v>
          </cell>
          <cell r="B1391" t="str">
            <v>Suministrode pieza de madera en abarcon de 0,14, cepillada y pintada para vista exterior de techo</v>
          </cell>
          <cell r="C1391" t="str">
            <v>Und</v>
          </cell>
          <cell r="D1391">
            <v>0</v>
          </cell>
          <cell r="E1391">
            <v>60000</v>
          </cell>
          <cell r="F1391">
            <v>0</v>
          </cell>
          <cell r="G1391">
            <v>0</v>
          </cell>
        </row>
        <row r="1392">
          <cell r="A1392" t="str">
            <v>SLASUB100105</v>
          </cell>
          <cell r="B1392" t="str">
            <v>Suministro de puerta en lamina galvanizada calibre 20, dimensiones (1,00x2,00). Incluye marco, manija cerradura doble vuelta, cerrojo porta candado, bisagras y acabado en pintura esmalte.</v>
          </cell>
          <cell r="C1392" t="str">
            <v>Und</v>
          </cell>
          <cell r="D1392">
            <v>0</v>
          </cell>
          <cell r="E1392">
            <v>410000</v>
          </cell>
          <cell r="F1392">
            <v>0</v>
          </cell>
          <cell r="G1392">
            <v>0</v>
          </cell>
        </row>
        <row r="1393">
          <cell r="A1393" t="str">
            <v>SLASUB100106</v>
          </cell>
          <cell r="B1393" t="str">
            <v>Bancas en concreto y granito fundido y pulido según detalle</v>
          </cell>
          <cell r="C1393" t="str">
            <v>Und</v>
          </cell>
          <cell r="D1393">
            <v>0</v>
          </cell>
          <cell r="E1393">
            <v>2200000</v>
          </cell>
          <cell r="F1393">
            <v>0</v>
          </cell>
          <cell r="G1393">
            <v>0</v>
          </cell>
        </row>
        <row r="1394">
          <cell r="A1394" t="str">
            <v>SLASUB100107</v>
          </cell>
          <cell r="B1394" t="str">
            <v>Estructura tubular en tuberia galvanizada ref 0,90 Ø 4"x2,5mm y Ø 2-1/5"x2,5mm, anclad al piso con base n concreto; incluye montaje, pintura anticorrosivo y esmalte.</v>
          </cell>
          <cell r="C1394" t="str">
            <v>Und</v>
          </cell>
          <cell r="D1394">
            <v>0</v>
          </cell>
          <cell r="E1394">
            <v>7366000</v>
          </cell>
          <cell r="F1394">
            <v>0</v>
          </cell>
          <cell r="G1394">
            <v>0</v>
          </cell>
        </row>
        <row r="1395">
          <cell r="A1395" t="str">
            <v>SLASUB100108</v>
          </cell>
          <cell r="B1395" t="str">
            <v>Suministro e instalación de Marcos múltiples, incluye: Tablero de baloncesto en acrílico, reborde en perfilería metálica, anclado a estructura de soporte en tubería galvanizada Ø3" y Ø2-1/2", incluye: Pintura anticorrosiva y esmalte y base en concreto, se</v>
          </cell>
          <cell r="C1395" t="str">
            <v>Und</v>
          </cell>
          <cell r="D1395">
            <v>0</v>
          </cell>
          <cell r="E1395">
            <v>3950000</v>
          </cell>
          <cell r="F1395">
            <v>0</v>
          </cell>
          <cell r="G1395">
            <v>0</v>
          </cell>
        </row>
        <row r="1396">
          <cell r="A1396" t="str">
            <v>SLASUB100109</v>
          </cell>
          <cell r="B1396" t="str">
            <v>Suministro e instalación de módulo de juego infantil tipo galaxia, Según detalle</v>
          </cell>
          <cell r="C1396" t="str">
            <v>Und</v>
          </cell>
          <cell r="D1396">
            <v>0</v>
          </cell>
          <cell r="E1396">
            <v>17500000</v>
          </cell>
          <cell r="F1396">
            <v>0</v>
          </cell>
          <cell r="G1396">
            <v>0</v>
          </cell>
        </row>
        <row r="1397">
          <cell r="A1397" t="str">
            <v>SLASUB100110</v>
          </cell>
          <cell r="B1397" t="str">
            <v>Suministro e instalación de módulo de juego infantil tipo Urano, Según detalle</v>
          </cell>
          <cell r="C1397" t="str">
            <v>Und</v>
          </cell>
          <cell r="D1397">
            <v>0</v>
          </cell>
          <cell r="E1397">
            <v>10800000</v>
          </cell>
          <cell r="F1397">
            <v>0</v>
          </cell>
          <cell r="G1397">
            <v>0</v>
          </cell>
        </row>
        <row r="1398">
          <cell r="A1398" t="str">
            <v>SLASUB100111</v>
          </cell>
          <cell r="B1398" t="str">
            <v>Suministro e instalación de espacios biosaludables, incluye: 1 press de pierna, 1 jalón de espalada, 1 volante, 1 elíptica, 1 banco abdominal y 1 twister cintura</v>
          </cell>
          <cell r="C1398" t="str">
            <v>Und</v>
          </cell>
          <cell r="D1398">
            <v>0</v>
          </cell>
          <cell r="E1398">
            <v>35660000</v>
          </cell>
          <cell r="F1398">
            <v>0</v>
          </cell>
          <cell r="G1398">
            <v>0</v>
          </cell>
        </row>
        <row r="1399">
          <cell r="A1399" t="str">
            <v>SLASUB100112</v>
          </cell>
          <cell r="B1399" t="str">
            <v>Puerta en lámina galvanizada calibre 20, dim:(,80 x 2,00) mts, incluye:marco, manijas, portacandados y pintura esmalte</v>
          </cell>
          <cell r="C1399" t="str">
            <v>Und</v>
          </cell>
          <cell r="D1399">
            <v>0</v>
          </cell>
          <cell r="E1399">
            <v>405000</v>
          </cell>
          <cell r="F1399">
            <v>0</v>
          </cell>
          <cell r="G1399">
            <v>0</v>
          </cell>
        </row>
        <row r="1400">
          <cell r="A1400" t="str">
            <v>SLASUB100113</v>
          </cell>
          <cell r="B1400" t="str">
            <v>Suministro e instalación de poste metálico poligonal tronco piramidal de 6 mts  con luminaria led 60w mínimo</v>
          </cell>
          <cell r="C1400" t="str">
            <v>Und</v>
          </cell>
          <cell r="D1400">
            <v>0</v>
          </cell>
          <cell r="E1400">
            <v>1670400</v>
          </cell>
          <cell r="F1400">
            <v>0</v>
          </cell>
          <cell r="G1400">
            <v>0</v>
          </cell>
        </row>
        <row r="1401">
          <cell r="A1401" t="str">
            <v>SLASUB100114</v>
          </cell>
          <cell r="B1401" t="str">
            <v>Accesorios de fijación</v>
          </cell>
          <cell r="C1401" t="str">
            <v>Und</v>
          </cell>
          <cell r="D1401">
            <v>0</v>
          </cell>
          <cell r="E1401">
            <v>10000</v>
          </cell>
          <cell r="F1401">
            <v>0</v>
          </cell>
          <cell r="G1401">
            <v>0</v>
          </cell>
        </row>
        <row r="1402">
          <cell r="A1402" t="str">
            <v>SLASUB100115</v>
          </cell>
          <cell r="B1402" t="str">
            <v>Base de concreto para poste metalico 10/12 mts</v>
          </cell>
          <cell r="C1402" t="str">
            <v>Und</v>
          </cell>
          <cell r="D1402">
            <v>0</v>
          </cell>
          <cell r="E1402">
            <v>556800</v>
          </cell>
          <cell r="F1402">
            <v>0</v>
          </cell>
          <cell r="G1402">
            <v>0</v>
          </cell>
        </row>
        <row r="1403">
          <cell r="A1403" t="str">
            <v>SLASUB100116</v>
          </cell>
          <cell r="B1403" t="str">
            <v>Cruceta angular Metal. 2½ x 2½ x ¼ x 2.4m</v>
          </cell>
          <cell r="C1403" t="str">
            <v>Und</v>
          </cell>
          <cell r="D1403">
            <v>0</v>
          </cell>
          <cell r="E1403">
            <v>208800</v>
          </cell>
          <cell r="F1403">
            <v>0</v>
          </cell>
          <cell r="G1403">
            <v>0</v>
          </cell>
        </row>
        <row r="1404">
          <cell r="A1404" t="str">
            <v>SLASUB100117</v>
          </cell>
          <cell r="B1404" t="str">
            <v>Kit Puesta a tierra en aluminio austenitico</v>
          </cell>
          <cell r="C1404" t="str">
            <v>Und</v>
          </cell>
          <cell r="D1404">
            <v>0</v>
          </cell>
          <cell r="E1404">
            <v>153120</v>
          </cell>
          <cell r="F1404">
            <v>0</v>
          </cell>
          <cell r="G1404">
            <v>0</v>
          </cell>
        </row>
        <row r="1405">
          <cell r="A1405" t="str">
            <v>SLASUB100118</v>
          </cell>
          <cell r="B1405" t="str">
            <v>Registro en mampostería con tapa en concreto con marco en ángulo metálico</v>
          </cell>
          <cell r="C1405" t="str">
            <v>Und</v>
          </cell>
          <cell r="D1405">
            <v>0</v>
          </cell>
          <cell r="E1405">
            <v>41800</v>
          </cell>
          <cell r="F1405">
            <v>0</v>
          </cell>
          <cell r="G1405">
            <v>0</v>
          </cell>
        </row>
        <row r="1406">
          <cell r="A1406" t="str">
            <v>SLASUB100119</v>
          </cell>
          <cell r="B1406" t="str">
            <v>Suministro e instalación de Proyector Led de 90 W 100-277 V, IP65, blanco frio, 13200 lumen, incluye: accesorios de sujeción, bajante en cable 3 x 14 AWG y accesorios de fijación, armado, cableado y conexión</v>
          </cell>
          <cell r="C1406" t="str">
            <v>Und</v>
          </cell>
          <cell r="D1406">
            <v>0</v>
          </cell>
          <cell r="E1406">
            <v>1722000</v>
          </cell>
          <cell r="F1406">
            <v>0</v>
          </cell>
          <cell r="G1406">
            <v>0</v>
          </cell>
        </row>
        <row r="1407">
          <cell r="A1407" t="str">
            <v>SLASUB100120</v>
          </cell>
          <cell r="B1407" t="str">
            <v>Suministro e instalación de fotocelda, incluye: accesorios de fijación, armado, cableado y conexión</v>
          </cell>
          <cell r="C1407" t="str">
            <v>Und</v>
          </cell>
          <cell r="D1407">
            <v>0</v>
          </cell>
          <cell r="E1407">
            <v>145000</v>
          </cell>
          <cell r="F1407">
            <v>0</v>
          </cell>
          <cell r="G1407">
            <v>0</v>
          </cell>
        </row>
        <row r="1408">
          <cell r="A1408" t="str">
            <v>SLASUB100121</v>
          </cell>
          <cell r="B1408" t="str">
            <v>Suministro e instalación de PROYECTOR LED 90W, incluye: accesorios de fijación, armado, cableado y conexión</v>
          </cell>
          <cell r="C1408" t="str">
            <v>Und</v>
          </cell>
          <cell r="D1408">
            <v>0</v>
          </cell>
          <cell r="E1408">
            <v>85900</v>
          </cell>
          <cell r="F1408">
            <v>0</v>
          </cell>
          <cell r="G1408">
            <v>0</v>
          </cell>
        </row>
        <row r="1409">
          <cell r="A1409" t="str">
            <v>SLASUB100122</v>
          </cell>
          <cell r="B1409" t="str">
            <v>Kit Puesta a tierra en aluminio austenitico</v>
          </cell>
          <cell r="C1409" t="str">
            <v>Und</v>
          </cell>
          <cell r="D1409">
            <v>0</v>
          </cell>
          <cell r="E1409">
            <v>153200</v>
          </cell>
          <cell r="F1409">
            <v>0</v>
          </cell>
          <cell r="G1409">
            <v>0</v>
          </cell>
        </row>
        <row r="1410">
          <cell r="A1410" t="str">
            <v>SLASUB100123</v>
          </cell>
          <cell r="B1410" t="str">
            <v>Canal circular de acero galvanizado, de desarrollo 250 mm. Incluso soportes, esquinas, tapas, remates finales, piezas de conexión a bajantes y piezas especiales.</v>
          </cell>
          <cell r="C1410" t="str">
            <v>ML</v>
          </cell>
          <cell r="D1410">
            <v>0</v>
          </cell>
          <cell r="E1410">
            <v>21752</v>
          </cell>
          <cell r="F1410">
            <v>0</v>
          </cell>
          <cell r="G1410">
            <v>0</v>
          </cell>
        </row>
        <row r="1411">
          <cell r="A1411" t="str">
            <v>SLASUB100124</v>
          </cell>
          <cell r="B1411" t="str">
            <v>Pedestal concreto anclaje L 5/8"x 18"</v>
          </cell>
          <cell r="C1411" t="str">
            <v>Und</v>
          </cell>
          <cell r="D1411">
            <v>0</v>
          </cell>
          <cell r="E1411">
            <v>450000</v>
          </cell>
          <cell r="F1411">
            <v>0</v>
          </cell>
          <cell r="G1411">
            <v>0</v>
          </cell>
        </row>
        <row r="1412">
          <cell r="A1412" t="str">
            <v>SLASUB100125</v>
          </cell>
          <cell r="B1412" t="str">
            <v>tapa y marco para registro electrico o sanitario 0.60x0.60, en angulo 3/16x1 1/2" en tapa y marco, incl. varillas de 6mm y anticorrosivo</v>
          </cell>
          <cell r="C1412" t="str">
            <v>Und</v>
          </cell>
          <cell r="D1412">
            <v>0</v>
          </cell>
          <cell r="E1412">
            <v>50000</v>
          </cell>
          <cell r="F1412">
            <v>0</v>
          </cell>
          <cell r="G1412">
            <v>0</v>
          </cell>
        </row>
        <row r="1413">
          <cell r="A1413" t="str">
            <v>SLASUB100126</v>
          </cell>
          <cell r="B1413" t="str">
            <v>Puerta en lamina galvanizada calibre 20, dimensiones (0,80x2,00). Incluye marco, cerradura pomo satin litchfield,  acabado en pintura esmalte.</v>
          </cell>
          <cell r="C1413" t="str">
            <v>Und</v>
          </cell>
          <cell r="D1413">
            <v>0</v>
          </cell>
          <cell r="E1413">
            <v>390000</v>
          </cell>
          <cell r="F1413">
            <v>0</v>
          </cell>
          <cell r="G1413">
            <v>0</v>
          </cell>
        </row>
        <row r="1414">
          <cell r="A1414" t="str">
            <v>SLASUB100127</v>
          </cell>
          <cell r="B1414" t="str">
            <v>Puerta en lamina galvanizada calibre 20, dimensiones (0,80x1,50). Incluye marco, cerradura pomo satin litchfield,  acabado en pintura esmalte.</v>
          </cell>
          <cell r="C1414" t="str">
            <v>Und</v>
          </cell>
          <cell r="D1414">
            <v>0</v>
          </cell>
          <cell r="E1414">
            <v>320000</v>
          </cell>
          <cell r="F1414">
            <v>0</v>
          </cell>
          <cell r="G1414">
            <v>0</v>
          </cell>
        </row>
        <row r="1415">
          <cell r="A1415" t="str">
            <v>SLASUB100128</v>
          </cell>
          <cell r="B1415">
            <v>0</v>
          </cell>
          <cell r="C1415">
            <v>0</v>
          </cell>
          <cell r="D1415">
            <v>0</v>
          </cell>
          <cell r="E1415">
            <v>0</v>
          </cell>
          <cell r="F1415">
            <v>0</v>
          </cell>
          <cell r="G1415">
            <v>0</v>
          </cell>
        </row>
        <row r="1416">
          <cell r="A1416" t="str">
            <v>SLASUB100129</v>
          </cell>
          <cell r="B1416">
            <v>0</v>
          </cell>
          <cell r="C1416">
            <v>0</v>
          </cell>
          <cell r="D1416">
            <v>0</v>
          </cell>
          <cell r="E1416">
            <v>0</v>
          </cell>
          <cell r="F1416">
            <v>0</v>
          </cell>
          <cell r="G1416">
            <v>0</v>
          </cell>
        </row>
        <row r="1417">
          <cell r="A1417" t="str">
            <v>SLASUB100130</v>
          </cell>
          <cell r="B1417">
            <v>0</v>
          </cell>
          <cell r="C1417">
            <v>0</v>
          </cell>
          <cell r="D1417">
            <v>0</v>
          </cell>
          <cell r="E1417">
            <v>0</v>
          </cell>
          <cell r="F1417">
            <v>0</v>
          </cell>
          <cell r="G1417">
            <v>0</v>
          </cell>
        </row>
        <row r="1418">
          <cell r="A1418" t="str">
            <v>SLASUB100131</v>
          </cell>
          <cell r="B1418">
            <v>0</v>
          </cell>
          <cell r="C1418">
            <v>0</v>
          </cell>
          <cell r="D1418">
            <v>0</v>
          </cell>
          <cell r="E1418">
            <v>0</v>
          </cell>
          <cell r="F1418">
            <v>0</v>
          </cell>
          <cell r="G1418">
            <v>0</v>
          </cell>
        </row>
        <row r="1419">
          <cell r="A1419" t="str">
            <v>SLASUB100132</v>
          </cell>
          <cell r="B1419">
            <v>0</v>
          </cell>
          <cell r="C1419">
            <v>0</v>
          </cell>
          <cell r="D1419">
            <v>0</v>
          </cell>
          <cell r="E1419">
            <v>0</v>
          </cell>
          <cell r="F1419">
            <v>0</v>
          </cell>
          <cell r="G1419">
            <v>0</v>
          </cell>
        </row>
        <row r="1420">
          <cell r="A1420" t="str">
            <v>SLASUB100133</v>
          </cell>
          <cell r="B1420">
            <v>0</v>
          </cell>
          <cell r="C1420">
            <v>0</v>
          </cell>
          <cell r="D1420">
            <v>0</v>
          </cell>
          <cell r="E1420">
            <v>0</v>
          </cell>
          <cell r="F1420">
            <v>0</v>
          </cell>
          <cell r="G1420">
            <v>0</v>
          </cell>
        </row>
        <row r="1421">
          <cell r="A1421" t="str">
            <v>SLASUB100134</v>
          </cell>
          <cell r="B1421">
            <v>0</v>
          </cell>
          <cell r="C1421">
            <v>0</v>
          </cell>
          <cell r="D1421">
            <v>0</v>
          </cell>
          <cell r="E1421">
            <v>0</v>
          </cell>
          <cell r="F1421">
            <v>0</v>
          </cell>
          <cell r="G1421">
            <v>0</v>
          </cell>
        </row>
        <row r="1422">
          <cell r="A1422" t="str">
            <v>SLASUB100135</v>
          </cell>
          <cell r="B1422">
            <v>0</v>
          </cell>
          <cell r="C1422">
            <v>0</v>
          </cell>
          <cell r="D1422">
            <v>0</v>
          </cell>
          <cell r="E1422">
            <v>0</v>
          </cell>
          <cell r="F1422">
            <v>0</v>
          </cell>
          <cell r="G1422">
            <v>0</v>
          </cell>
        </row>
        <row r="1423">
          <cell r="A1423" t="str">
            <v>SLASUB100136</v>
          </cell>
          <cell r="B1423">
            <v>0</v>
          </cell>
          <cell r="C1423">
            <v>0</v>
          </cell>
          <cell r="D1423">
            <v>0</v>
          </cell>
          <cell r="E1423">
            <v>0</v>
          </cell>
          <cell r="F1423">
            <v>0</v>
          </cell>
          <cell r="G1423">
            <v>0</v>
          </cell>
        </row>
        <row r="1424">
          <cell r="A1424" t="str">
            <v>SLASUB100137</v>
          </cell>
          <cell r="B1424">
            <v>0</v>
          </cell>
          <cell r="C1424">
            <v>0</v>
          </cell>
          <cell r="D1424">
            <v>0</v>
          </cell>
          <cell r="E1424">
            <v>0</v>
          </cell>
          <cell r="F1424">
            <v>0</v>
          </cell>
          <cell r="G1424">
            <v>0</v>
          </cell>
        </row>
        <row r="1425">
          <cell r="A1425" t="str">
            <v>SLASUB100138</v>
          </cell>
          <cell r="B1425">
            <v>0</v>
          </cell>
          <cell r="C1425">
            <v>0</v>
          </cell>
          <cell r="D1425">
            <v>0</v>
          </cell>
          <cell r="E1425">
            <v>0</v>
          </cell>
          <cell r="F1425">
            <v>0</v>
          </cell>
          <cell r="G1425">
            <v>0</v>
          </cell>
        </row>
        <row r="1426">
          <cell r="A1426" t="str">
            <v>SLASUB100139</v>
          </cell>
          <cell r="B1426">
            <v>0</v>
          </cell>
          <cell r="C1426">
            <v>0</v>
          </cell>
          <cell r="D1426">
            <v>0</v>
          </cell>
          <cell r="E1426">
            <v>0</v>
          </cell>
          <cell r="F1426">
            <v>0</v>
          </cell>
          <cell r="G1426">
            <v>0</v>
          </cell>
        </row>
        <row r="1427">
          <cell r="A1427" t="str">
            <v>SLASUB100140</v>
          </cell>
          <cell r="B1427">
            <v>0</v>
          </cell>
          <cell r="C1427">
            <v>0</v>
          </cell>
          <cell r="D1427">
            <v>0</v>
          </cell>
          <cell r="E1427">
            <v>0</v>
          </cell>
          <cell r="F1427">
            <v>0</v>
          </cell>
          <cell r="G1427">
            <v>0</v>
          </cell>
        </row>
        <row r="1428">
          <cell r="A1428">
            <v>0</v>
          </cell>
          <cell r="B1428">
            <v>0</v>
          </cell>
          <cell r="C1428">
            <v>0</v>
          </cell>
          <cell r="D1428">
            <v>0</v>
          </cell>
          <cell r="E1428">
            <v>0</v>
          </cell>
          <cell r="F1428">
            <v>0</v>
          </cell>
          <cell r="G1428">
            <v>0</v>
          </cell>
        </row>
        <row r="1429">
          <cell r="A1429">
            <v>0</v>
          </cell>
          <cell r="B1429">
            <v>0</v>
          </cell>
          <cell r="C1429">
            <v>0</v>
          </cell>
          <cell r="D1429">
            <v>0</v>
          </cell>
          <cell r="E1429">
            <v>0</v>
          </cell>
          <cell r="F1429">
            <v>0</v>
          </cell>
          <cell r="G1429">
            <v>0</v>
          </cell>
        </row>
        <row r="1430">
          <cell r="A1430">
            <v>0</v>
          </cell>
          <cell r="B1430">
            <v>0</v>
          </cell>
          <cell r="C1430">
            <v>0</v>
          </cell>
          <cell r="D1430">
            <v>0</v>
          </cell>
          <cell r="E1430">
            <v>0</v>
          </cell>
          <cell r="F1430">
            <v>0</v>
          </cell>
          <cell r="G1430">
            <v>0</v>
          </cell>
        </row>
        <row r="1431">
          <cell r="A1431">
            <v>0</v>
          </cell>
          <cell r="B1431">
            <v>0</v>
          </cell>
          <cell r="C1431">
            <v>0</v>
          </cell>
          <cell r="D1431">
            <v>0</v>
          </cell>
          <cell r="E1431">
            <v>0</v>
          </cell>
          <cell r="F1431">
            <v>0</v>
          </cell>
          <cell r="G1431">
            <v>0</v>
          </cell>
        </row>
        <row r="1432">
          <cell r="A1432">
            <v>0</v>
          </cell>
          <cell r="B1432">
            <v>0</v>
          </cell>
          <cell r="C1432">
            <v>0</v>
          </cell>
          <cell r="D1432">
            <v>0</v>
          </cell>
          <cell r="E1432">
            <v>0</v>
          </cell>
          <cell r="F1432">
            <v>0</v>
          </cell>
          <cell r="G1432">
            <v>0</v>
          </cell>
        </row>
        <row r="1433">
          <cell r="A1433">
            <v>0</v>
          </cell>
          <cell r="B1433">
            <v>0</v>
          </cell>
          <cell r="C1433">
            <v>0</v>
          </cell>
          <cell r="D1433">
            <v>0</v>
          </cell>
          <cell r="E1433">
            <v>0</v>
          </cell>
          <cell r="F1433">
            <v>0</v>
          </cell>
          <cell r="G1433">
            <v>0</v>
          </cell>
        </row>
        <row r="1434">
          <cell r="A1434">
            <v>0</v>
          </cell>
          <cell r="B1434">
            <v>0</v>
          </cell>
          <cell r="C1434">
            <v>0</v>
          </cell>
          <cell r="D1434">
            <v>0</v>
          </cell>
          <cell r="E1434">
            <v>0</v>
          </cell>
          <cell r="F1434">
            <v>0</v>
          </cell>
          <cell r="G1434">
            <v>0</v>
          </cell>
        </row>
        <row r="1435">
          <cell r="A1435">
            <v>0</v>
          </cell>
          <cell r="B1435">
            <v>0</v>
          </cell>
          <cell r="C1435">
            <v>0</v>
          </cell>
          <cell r="D1435">
            <v>0</v>
          </cell>
          <cell r="E1435">
            <v>0</v>
          </cell>
          <cell r="F1435">
            <v>0</v>
          </cell>
          <cell r="G1435">
            <v>0</v>
          </cell>
        </row>
        <row r="1436">
          <cell r="A1436">
            <v>0</v>
          </cell>
          <cell r="B1436">
            <v>0</v>
          </cell>
          <cell r="C1436">
            <v>0</v>
          </cell>
          <cell r="D1436">
            <v>0</v>
          </cell>
          <cell r="E1436">
            <v>0</v>
          </cell>
          <cell r="F1436">
            <v>0</v>
          </cell>
          <cell r="G1436">
            <v>0</v>
          </cell>
        </row>
        <row r="1437">
          <cell r="A1437">
            <v>0</v>
          </cell>
          <cell r="B1437">
            <v>0</v>
          </cell>
          <cell r="C1437">
            <v>0</v>
          </cell>
          <cell r="D1437">
            <v>0</v>
          </cell>
          <cell r="E1437">
            <v>0</v>
          </cell>
          <cell r="F1437">
            <v>0</v>
          </cell>
          <cell r="G1437">
            <v>0</v>
          </cell>
        </row>
        <row r="1438">
          <cell r="A1438">
            <v>0</v>
          </cell>
          <cell r="B1438">
            <v>0</v>
          </cell>
          <cell r="C1438">
            <v>0</v>
          </cell>
          <cell r="D1438">
            <v>0</v>
          </cell>
          <cell r="E1438">
            <v>0</v>
          </cell>
          <cell r="F1438">
            <v>0</v>
          </cell>
          <cell r="G1438">
            <v>0</v>
          </cell>
        </row>
        <row r="1439">
          <cell r="A1439">
            <v>0</v>
          </cell>
          <cell r="B1439">
            <v>0</v>
          </cell>
          <cell r="C1439">
            <v>0</v>
          </cell>
          <cell r="D1439">
            <v>0</v>
          </cell>
          <cell r="E1439">
            <v>0</v>
          </cell>
          <cell r="F1439">
            <v>0</v>
          </cell>
          <cell r="G1439">
            <v>0</v>
          </cell>
        </row>
        <row r="1440">
          <cell r="A1440">
            <v>0</v>
          </cell>
          <cell r="B1440">
            <v>0</v>
          </cell>
          <cell r="C1440">
            <v>0</v>
          </cell>
          <cell r="D1440">
            <v>0</v>
          </cell>
          <cell r="E1440">
            <v>0</v>
          </cell>
          <cell r="F1440">
            <v>0</v>
          </cell>
          <cell r="G1440">
            <v>0</v>
          </cell>
        </row>
        <row r="1441">
          <cell r="A1441" t="str">
            <v>100000</v>
          </cell>
          <cell r="B1441" t="str">
            <v>REFUERZO  ACERO DE 60.000   PSI</v>
          </cell>
          <cell r="C1441" t="str">
            <v>Kg</v>
          </cell>
          <cell r="D1441">
            <v>1</v>
          </cell>
          <cell r="E1441">
            <v>2900</v>
          </cell>
          <cell r="F1441">
            <v>0</v>
          </cell>
          <cell r="G1441">
            <v>0</v>
          </cell>
        </row>
        <row r="1442">
          <cell r="A1442" t="str">
            <v>100001</v>
          </cell>
          <cell r="B1442" t="str">
            <v>REFUERZO  ACERO DE 37.000   PSI</v>
          </cell>
          <cell r="C1442" t="str">
            <v>Kg</v>
          </cell>
          <cell r="D1442">
            <v>1</v>
          </cell>
          <cell r="E1442">
            <v>2500</v>
          </cell>
          <cell r="F1442">
            <v>0</v>
          </cell>
          <cell r="G1442">
            <v>0</v>
          </cell>
        </row>
        <row r="1443">
          <cell r="A1443" t="str">
            <v>igob1000100</v>
          </cell>
          <cell r="B1443" t="str">
            <v>Accesorios</v>
          </cell>
          <cell r="C1443" t="str">
            <v>Gbl</v>
          </cell>
          <cell r="E1443">
            <v>45000</v>
          </cell>
        </row>
        <row r="1444">
          <cell r="A1444" t="str">
            <v>igob1000200</v>
          </cell>
          <cell r="B1444" t="str">
            <v>Accesorios de armado y cableado</v>
          </cell>
          <cell r="C1444" t="str">
            <v>GBL</v>
          </cell>
          <cell r="E1444">
            <v>10007</v>
          </cell>
        </row>
        <row r="1445">
          <cell r="A1445" t="str">
            <v>igob1000300</v>
          </cell>
          <cell r="B1445" t="str">
            <v>Accesorios de fijación</v>
          </cell>
          <cell r="C1445" t="str">
            <v>U</v>
          </cell>
          <cell r="E1445">
            <v>10000</v>
          </cell>
        </row>
        <row r="1446">
          <cell r="A1446" t="str">
            <v>igob1000400</v>
          </cell>
          <cell r="B1446" t="str">
            <v>Acero de refuerzo figurado 60000 psi</v>
          </cell>
          <cell r="C1446" t="str">
            <v>Kgr</v>
          </cell>
          <cell r="E1446">
            <v>4014</v>
          </cell>
        </row>
        <row r="1447">
          <cell r="A1447" t="str">
            <v>igob1000500</v>
          </cell>
          <cell r="B1447" t="str">
            <v>Adaptador macho Ø1/2" cpvc</v>
          </cell>
          <cell r="C1447" t="str">
            <v>U</v>
          </cell>
          <cell r="E1447">
            <v>350</v>
          </cell>
        </row>
        <row r="1448">
          <cell r="A1448" t="str">
            <v>igob1000600</v>
          </cell>
          <cell r="B1448" t="str">
            <v>Adaptador macho Ø3/4" PVC</v>
          </cell>
          <cell r="C1448" t="str">
            <v>U</v>
          </cell>
          <cell r="E1448">
            <v>850</v>
          </cell>
        </row>
        <row r="1449">
          <cell r="A1449" t="str">
            <v>igob1000700</v>
          </cell>
          <cell r="B1449" t="str">
            <v>Adaptador terminal Ø1/2"</v>
          </cell>
          <cell r="C1449" t="str">
            <v>U</v>
          </cell>
          <cell r="E1449">
            <v>300</v>
          </cell>
        </row>
        <row r="1450">
          <cell r="A1450" t="str">
            <v>igob1000800</v>
          </cell>
          <cell r="B1450" t="str">
            <v>Agua</v>
          </cell>
          <cell r="C1450" t="str">
            <v>Lts</v>
          </cell>
          <cell r="E1450">
            <v>80</v>
          </cell>
        </row>
        <row r="1451">
          <cell r="A1451" t="str">
            <v>igob1000900</v>
          </cell>
          <cell r="B1451" t="str">
            <v>Alambre de amarre calibre N° 10</v>
          </cell>
          <cell r="C1451" t="str">
            <v>KG</v>
          </cell>
          <cell r="E1451">
            <v>6000</v>
          </cell>
        </row>
        <row r="1452">
          <cell r="A1452" t="str">
            <v>igob1001000</v>
          </cell>
          <cell r="B1452" t="str">
            <v>Alambre N° 10 ref AWG THHN 90° C 600 V</v>
          </cell>
          <cell r="C1452" t="str">
            <v>ML</v>
          </cell>
          <cell r="E1452">
            <v>2029</v>
          </cell>
        </row>
        <row r="1453">
          <cell r="A1453" t="str">
            <v>igob1001100</v>
          </cell>
          <cell r="B1453" t="str">
            <v>Alambre N° 12 ref AWG THHN 90° C 600 V</v>
          </cell>
          <cell r="C1453" t="str">
            <v>ML</v>
          </cell>
          <cell r="E1453">
            <v>1400</v>
          </cell>
        </row>
        <row r="1454">
          <cell r="A1454" t="str">
            <v>igob1001200</v>
          </cell>
          <cell r="B1454" t="str">
            <v>Alambre N° 12 ref AWG THHN 90° C 600 V</v>
          </cell>
          <cell r="C1454" t="str">
            <v>ML</v>
          </cell>
          <cell r="E1454">
            <v>1400</v>
          </cell>
        </row>
        <row r="1455">
          <cell r="A1455" t="str">
            <v>igob1001300</v>
          </cell>
          <cell r="B1455" t="str">
            <v>Alambre recocido N° 18</v>
          </cell>
          <cell r="C1455" t="str">
            <v>Kgr</v>
          </cell>
          <cell r="E1455">
            <v>4400</v>
          </cell>
        </row>
        <row r="1456">
          <cell r="A1456" t="str">
            <v>igob1001400</v>
          </cell>
          <cell r="B1456" t="str">
            <v>Alumol</v>
          </cell>
          <cell r="C1456" t="str">
            <v>GL</v>
          </cell>
          <cell r="E1456">
            <v>65000</v>
          </cell>
        </row>
        <row r="1457">
          <cell r="A1457" t="str">
            <v>igob1001500</v>
          </cell>
          <cell r="B1457" t="str">
            <v>Amarre de fijación lámina</v>
          </cell>
          <cell r="C1457" t="str">
            <v>U</v>
          </cell>
          <cell r="E1457">
            <v>1000</v>
          </cell>
        </row>
        <row r="1458">
          <cell r="A1458" t="str">
            <v>igob1001600</v>
          </cell>
          <cell r="B1458" t="str">
            <v>Andamios y tablones</v>
          </cell>
          <cell r="C1458" t="str">
            <v>Tarifa</v>
          </cell>
          <cell r="E1458">
            <v>2500</v>
          </cell>
        </row>
        <row r="1459">
          <cell r="A1459" t="str">
            <v>igob1001700</v>
          </cell>
          <cell r="B1459" t="str">
            <v>Andamios y tablones</v>
          </cell>
          <cell r="C1459" t="str">
            <v>Tarifa</v>
          </cell>
          <cell r="E1459">
            <v>1500</v>
          </cell>
        </row>
        <row r="1460">
          <cell r="A1460" t="str">
            <v>igob1001800</v>
          </cell>
          <cell r="B1460" t="str">
            <v>Angulo blanco 2 x 1/2"</v>
          </cell>
          <cell r="C1460" t="str">
            <v>U</v>
          </cell>
          <cell r="E1460">
            <v>6600</v>
          </cell>
        </row>
        <row r="1461">
          <cell r="A1461" t="str">
            <v>igob1001900</v>
          </cell>
          <cell r="B1461" t="str">
            <v>Angulo de 1-1/4"x1/8"</v>
          </cell>
          <cell r="C1461" t="str">
            <v>UN</v>
          </cell>
          <cell r="E1461">
            <v>22350</v>
          </cell>
        </row>
        <row r="1462">
          <cell r="A1462" t="str">
            <v>igob1002000</v>
          </cell>
          <cell r="B1462" t="str">
            <v>Angulo de hierro 2" x 3/16" x 6,00 mts</v>
          </cell>
          <cell r="C1462" t="str">
            <v>U</v>
          </cell>
          <cell r="E1462">
            <v>46522</v>
          </cell>
        </row>
        <row r="1463">
          <cell r="A1463" t="str">
            <v>igob1002100</v>
          </cell>
          <cell r="B1463" t="str">
            <v xml:space="preserve">Anticorrosivo </v>
          </cell>
          <cell r="C1463" t="str">
            <v>Gl</v>
          </cell>
          <cell r="E1463">
            <v>48000</v>
          </cell>
        </row>
        <row r="1464">
          <cell r="A1464" t="str">
            <v>igob1002200</v>
          </cell>
          <cell r="B1464" t="str">
            <v xml:space="preserve">Anticorrosivo </v>
          </cell>
          <cell r="C1464" t="str">
            <v>Gl</v>
          </cell>
          <cell r="E1464">
            <v>54500</v>
          </cell>
        </row>
        <row r="1465">
          <cell r="A1465" t="str">
            <v>igob1002300</v>
          </cell>
          <cell r="B1465" t="str">
            <v xml:space="preserve">Anticorrosivo </v>
          </cell>
          <cell r="C1465" t="str">
            <v>Gl</v>
          </cell>
          <cell r="E1465">
            <v>54500</v>
          </cell>
        </row>
        <row r="1466">
          <cell r="A1466" t="str">
            <v>igob1002400</v>
          </cell>
          <cell r="B1466" t="str">
            <v xml:space="preserve">Anticorrosivo </v>
          </cell>
          <cell r="C1466" t="str">
            <v>Gl</v>
          </cell>
          <cell r="E1466">
            <v>54500</v>
          </cell>
        </row>
        <row r="1467">
          <cell r="A1467" t="str">
            <v>igob1002500</v>
          </cell>
          <cell r="B1467" t="str">
            <v xml:space="preserve">Anticorrosivo </v>
          </cell>
          <cell r="C1467" t="str">
            <v>Gl</v>
          </cell>
          <cell r="E1467">
            <v>48000</v>
          </cell>
        </row>
        <row r="1468">
          <cell r="A1468" t="str">
            <v>igob1002600</v>
          </cell>
          <cell r="B1468" t="str">
            <v xml:space="preserve">Anticorrosivo </v>
          </cell>
          <cell r="C1468" t="str">
            <v>Gl</v>
          </cell>
          <cell r="E1468">
            <v>54500</v>
          </cell>
        </row>
        <row r="1469">
          <cell r="A1469" t="str">
            <v>igob1002700</v>
          </cell>
          <cell r="B1469" t="str">
            <v xml:space="preserve">Anticorrosivo </v>
          </cell>
          <cell r="C1469" t="str">
            <v>Gl</v>
          </cell>
          <cell r="E1469">
            <v>48000</v>
          </cell>
        </row>
        <row r="1470">
          <cell r="A1470" t="str">
            <v>igob1002800</v>
          </cell>
          <cell r="B1470" t="str">
            <v>Anticorrosivo rojo</v>
          </cell>
          <cell r="C1470" t="str">
            <v>GL</v>
          </cell>
          <cell r="E1470">
            <v>54500</v>
          </cell>
        </row>
        <row r="1471">
          <cell r="A1471" t="str">
            <v>igob1002900</v>
          </cell>
          <cell r="B1471" t="str">
            <v>Arandela Arkos EPVM</v>
          </cell>
          <cell r="C1471" t="str">
            <v>U</v>
          </cell>
          <cell r="E1471">
            <v>422</v>
          </cell>
        </row>
        <row r="1472">
          <cell r="A1472" t="str">
            <v>igob1003000</v>
          </cell>
          <cell r="B1472" t="str">
            <v>Arandela de presión Ø5/8"</v>
          </cell>
          <cell r="C1472" t="str">
            <v>U</v>
          </cell>
          <cell r="E1472">
            <v>800</v>
          </cell>
        </row>
        <row r="1473">
          <cell r="A1473" t="str">
            <v>igob1003100</v>
          </cell>
          <cell r="B1473" t="str">
            <v>Arandela Ø3/8"</v>
          </cell>
          <cell r="C1473" t="str">
            <v>UN</v>
          </cell>
          <cell r="E1473">
            <v>660</v>
          </cell>
        </row>
        <row r="1474">
          <cell r="A1474" t="str">
            <v>igob1003200</v>
          </cell>
          <cell r="B1474" t="str">
            <v>Arena lavada</v>
          </cell>
          <cell r="C1474" t="str">
            <v>M3</v>
          </cell>
          <cell r="E1474">
            <v>35000</v>
          </cell>
        </row>
        <row r="1475">
          <cell r="A1475" t="str">
            <v>igob1003300</v>
          </cell>
          <cell r="B1475" t="str">
            <v>Arena negra</v>
          </cell>
          <cell r="C1475" t="str">
            <v>M3</v>
          </cell>
          <cell r="E1475">
            <v>30000</v>
          </cell>
        </row>
        <row r="1476">
          <cell r="A1476" t="str">
            <v>igob1003400</v>
          </cell>
          <cell r="B1476" t="str">
            <v>Arena negra seleccionada</v>
          </cell>
          <cell r="C1476" t="str">
            <v>M3</v>
          </cell>
          <cell r="E1476">
            <v>35000</v>
          </cell>
        </row>
        <row r="1477">
          <cell r="A1477" t="str">
            <v>igob1003500</v>
          </cell>
          <cell r="B1477" t="str">
            <v>Ayudante</v>
          </cell>
          <cell r="C1477" t="str">
            <v>Dia</v>
          </cell>
          <cell r="E1477">
            <v>48450</v>
          </cell>
        </row>
        <row r="1478">
          <cell r="A1478" t="str">
            <v>igob1003600</v>
          </cell>
          <cell r="B1478" t="str">
            <v>Ayudante</v>
          </cell>
          <cell r="C1478" t="str">
            <v>Dia</v>
          </cell>
          <cell r="E1478">
            <v>48450</v>
          </cell>
        </row>
        <row r="1479">
          <cell r="A1479" t="str">
            <v>igob1003700</v>
          </cell>
          <cell r="B1479" t="str">
            <v>Ayudante</v>
          </cell>
          <cell r="C1479" t="str">
            <v>Dia</v>
          </cell>
          <cell r="E1479">
            <v>48450</v>
          </cell>
        </row>
        <row r="1480">
          <cell r="A1480" t="str">
            <v>igob1003800</v>
          </cell>
          <cell r="B1480" t="str">
            <v>Ayudante</v>
          </cell>
          <cell r="C1480" t="str">
            <v>Dia</v>
          </cell>
          <cell r="E1480">
            <v>48450</v>
          </cell>
        </row>
        <row r="1481">
          <cell r="A1481" t="str">
            <v>igob1003900</v>
          </cell>
          <cell r="B1481" t="str">
            <v>Ayudante</v>
          </cell>
          <cell r="C1481" t="str">
            <v>Dia</v>
          </cell>
          <cell r="E1481">
            <v>48450</v>
          </cell>
        </row>
        <row r="1482">
          <cell r="A1482" t="str">
            <v>igob1004000</v>
          </cell>
          <cell r="B1482" t="str">
            <v>Ayudante</v>
          </cell>
          <cell r="C1482" t="str">
            <v>Dia</v>
          </cell>
          <cell r="E1482">
            <v>96900</v>
          </cell>
        </row>
        <row r="1483">
          <cell r="A1483" t="str">
            <v>igob1004100</v>
          </cell>
          <cell r="B1483" t="str">
            <v>Ayudante</v>
          </cell>
          <cell r="C1483" t="str">
            <v>Dia</v>
          </cell>
          <cell r="E1483">
            <v>48450</v>
          </cell>
        </row>
        <row r="1484">
          <cell r="A1484" t="str">
            <v>igob1004200</v>
          </cell>
          <cell r="B1484" t="str">
            <v>Ayudante</v>
          </cell>
          <cell r="C1484" t="str">
            <v>Dia</v>
          </cell>
          <cell r="E1484">
            <v>48450</v>
          </cell>
        </row>
        <row r="1485">
          <cell r="A1485" t="str">
            <v>igob1004300</v>
          </cell>
          <cell r="B1485" t="str">
            <v>Ayudante</v>
          </cell>
          <cell r="C1485" t="str">
            <v>Dia</v>
          </cell>
          <cell r="E1485">
            <v>48450</v>
          </cell>
        </row>
        <row r="1486">
          <cell r="A1486" t="str">
            <v>igob1004400</v>
          </cell>
          <cell r="B1486" t="str">
            <v>Ayudante</v>
          </cell>
          <cell r="C1486" t="str">
            <v>Dia</v>
          </cell>
          <cell r="E1486">
            <v>48450</v>
          </cell>
        </row>
        <row r="1487">
          <cell r="A1487" t="str">
            <v>igob1004500</v>
          </cell>
          <cell r="B1487" t="str">
            <v>Ayudante</v>
          </cell>
          <cell r="C1487" t="str">
            <v>Dia</v>
          </cell>
          <cell r="E1487">
            <v>48450</v>
          </cell>
        </row>
        <row r="1488">
          <cell r="A1488" t="str">
            <v>igob1004600</v>
          </cell>
          <cell r="B1488" t="str">
            <v>Ayudante</v>
          </cell>
          <cell r="C1488" t="str">
            <v>Dia</v>
          </cell>
          <cell r="E1488">
            <v>48450</v>
          </cell>
        </row>
        <row r="1489">
          <cell r="A1489" t="str">
            <v>igob1004700</v>
          </cell>
          <cell r="B1489" t="str">
            <v>Ayudante</v>
          </cell>
          <cell r="C1489" t="str">
            <v>Dia</v>
          </cell>
          <cell r="E1489">
            <v>48450</v>
          </cell>
        </row>
        <row r="1490">
          <cell r="A1490" t="str">
            <v>igob1004800</v>
          </cell>
          <cell r="B1490" t="str">
            <v>Ayudante</v>
          </cell>
          <cell r="C1490" t="str">
            <v>Dia</v>
          </cell>
          <cell r="E1490">
            <v>48450</v>
          </cell>
        </row>
        <row r="1491">
          <cell r="A1491" t="str">
            <v>igob1004900</v>
          </cell>
          <cell r="B1491" t="str">
            <v>Ayudante</v>
          </cell>
          <cell r="C1491" t="str">
            <v>Dia</v>
          </cell>
          <cell r="E1491">
            <v>48450</v>
          </cell>
        </row>
        <row r="1492">
          <cell r="A1492" t="str">
            <v>igob1005000</v>
          </cell>
          <cell r="B1492" t="str">
            <v>Banca en concreto reforzado, acabado en granito fundido pulido (Según detalle)</v>
          </cell>
          <cell r="C1492" t="str">
            <v>U</v>
          </cell>
          <cell r="E1492">
            <v>2250400</v>
          </cell>
        </row>
        <row r="1493">
          <cell r="A1493" t="str">
            <v>igob1005100</v>
          </cell>
          <cell r="B1493" t="str">
            <v>Base de concreto para poste metalico 10/12 mts</v>
          </cell>
          <cell r="C1493" t="str">
            <v>U</v>
          </cell>
          <cell r="E1493">
            <v>556800</v>
          </cell>
        </row>
        <row r="1494">
          <cell r="A1494" t="str">
            <v>igob1005200</v>
          </cell>
          <cell r="B1494" t="str">
            <v>Base imprimante tipo 3 vinilo para muros a tres manos</v>
          </cell>
          <cell r="C1494" t="str">
            <v>GL</v>
          </cell>
          <cell r="E1494">
            <v>30000</v>
          </cell>
        </row>
        <row r="1495">
          <cell r="A1495" t="str">
            <v>igob1005300</v>
          </cell>
          <cell r="B1495" t="str">
            <v>Bases en concreto 3000 pis</v>
          </cell>
          <cell r="C1495" t="str">
            <v>U</v>
          </cell>
          <cell r="E1495">
            <v>850000</v>
          </cell>
        </row>
        <row r="1496">
          <cell r="A1496" t="str">
            <v>igob1005400</v>
          </cell>
          <cell r="B1496" t="str">
            <v>Bisagra pala ancha 3" x 3"</v>
          </cell>
          <cell r="C1496" t="str">
            <v>U</v>
          </cell>
          <cell r="E1496">
            <v>1500</v>
          </cell>
        </row>
        <row r="1497">
          <cell r="A1497" t="str">
            <v>igob1005500</v>
          </cell>
          <cell r="B1497" t="str">
            <v>Bloque de arcilla N° 15</v>
          </cell>
          <cell r="C1497" t="str">
            <v>U</v>
          </cell>
          <cell r="E1497">
            <v>2800</v>
          </cell>
        </row>
        <row r="1498">
          <cell r="A1498" t="str">
            <v>igob1005600</v>
          </cell>
          <cell r="B1498" t="str">
            <v>Bloque de cemento vibrado estructural N° 6</v>
          </cell>
          <cell r="C1498" t="str">
            <v>U</v>
          </cell>
          <cell r="E1498">
            <v>2500</v>
          </cell>
        </row>
        <row r="1499">
          <cell r="A1499" t="str">
            <v>igob1005700</v>
          </cell>
          <cell r="B1499" t="str">
            <v>Bloque de cemento vibrado N° 10</v>
          </cell>
          <cell r="C1499" t="str">
            <v>U</v>
          </cell>
          <cell r="E1499">
            <v>1450</v>
          </cell>
        </row>
        <row r="1500">
          <cell r="A1500" t="str">
            <v>igob1005800</v>
          </cell>
          <cell r="B1500" t="str">
            <v>Bloque de cemento vibrado N° 15</v>
          </cell>
          <cell r="C1500" t="str">
            <v>U</v>
          </cell>
          <cell r="E1500">
            <v>1850</v>
          </cell>
        </row>
        <row r="1501">
          <cell r="A1501" t="str">
            <v>igob1005900</v>
          </cell>
          <cell r="B1501" t="str">
            <v>Boya plástica industrial</v>
          </cell>
          <cell r="C1501" t="str">
            <v>U</v>
          </cell>
          <cell r="E1501">
            <v>18600</v>
          </cell>
        </row>
        <row r="1502">
          <cell r="A1502" t="str">
            <v>igob1006000</v>
          </cell>
          <cell r="B1502" t="str">
            <v>Brocha de 4"</v>
          </cell>
          <cell r="C1502" t="str">
            <v>U</v>
          </cell>
          <cell r="E1502">
            <v>12000</v>
          </cell>
        </row>
        <row r="1503">
          <cell r="A1503" t="str">
            <v>igob1006100</v>
          </cell>
          <cell r="B1503" t="str">
            <v>Buje soldado Ø1/2"</v>
          </cell>
          <cell r="C1503" t="str">
            <v>U</v>
          </cell>
          <cell r="E1503">
            <v>500</v>
          </cell>
        </row>
        <row r="1504">
          <cell r="A1504" t="str">
            <v>igob1006200</v>
          </cell>
          <cell r="B1504" t="str">
            <v>Buje soldado Ø3/4" x 1/2" Presión</v>
          </cell>
          <cell r="C1504" t="str">
            <v>UN</v>
          </cell>
          <cell r="E1504">
            <v>500</v>
          </cell>
        </row>
        <row r="1505">
          <cell r="A1505" t="str">
            <v>igob1006300</v>
          </cell>
          <cell r="B1505" t="str">
            <v>Caballete en lamina 2,44 x ,60 m, h ,04 cm doblez galvanizado</v>
          </cell>
          <cell r="C1505" t="str">
            <v>U</v>
          </cell>
          <cell r="E1505">
            <v>50000</v>
          </cell>
        </row>
        <row r="1506">
          <cell r="A1506" t="str">
            <v>igob1006400</v>
          </cell>
          <cell r="B1506" t="str">
            <v>Cadenero</v>
          </cell>
          <cell r="C1506" t="str">
            <v>Dia</v>
          </cell>
          <cell r="E1506">
            <v>48450</v>
          </cell>
        </row>
        <row r="1507">
          <cell r="A1507" t="str">
            <v>igob1006500</v>
          </cell>
          <cell r="B1507" t="str">
            <v>Caja plástica tipo luminex de 2x4</v>
          </cell>
          <cell r="C1507" t="str">
            <v>U</v>
          </cell>
          <cell r="E1507">
            <v>2500</v>
          </cell>
        </row>
        <row r="1508">
          <cell r="A1508" t="str">
            <v>igob1006600</v>
          </cell>
          <cell r="B1508" t="str">
            <v>Caja plástica tipo luminex de 2x4</v>
          </cell>
          <cell r="C1508" t="str">
            <v>U</v>
          </cell>
          <cell r="E1508">
            <v>2500</v>
          </cell>
        </row>
        <row r="1509">
          <cell r="A1509" t="str">
            <v>igob1006700</v>
          </cell>
          <cell r="B1509" t="str">
            <v>Canal en lámina galvanizada ancho:,20 mts</v>
          </cell>
          <cell r="C1509" t="str">
            <v>ML</v>
          </cell>
          <cell r="E1509">
            <v>24000</v>
          </cell>
        </row>
        <row r="1510">
          <cell r="A1510" t="str">
            <v>igob1006800</v>
          </cell>
          <cell r="B1510" t="str">
            <v>capacete galv 1"</v>
          </cell>
          <cell r="C1510" t="str">
            <v>U</v>
          </cell>
          <cell r="E1510">
            <v>5000</v>
          </cell>
        </row>
        <row r="1511">
          <cell r="A1511" t="str">
            <v>igob1006900</v>
          </cell>
          <cell r="B1511" t="str">
            <v>Carpintero</v>
          </cell>
          <cell r="C1511" t="str">
            <v>Dia</v>
          </cell>
          <cell r="E1511">
            <v>61200</v>
          </cell>
        </row>
        <row r="1512">
          <cell r="A1512" t="str">
            <v>igob1007000</v>
          </cell>
          <cell r="B1512" t="str">
            <v>Caseton de icopor</v>
          </cell>
          <cell r="C1512" t="str">
            <v>Kgr</v>
          </cell>
          <cell r="E1512">
            <v>130000</v>
          </cell>
        </row>
        <row r="1513">
          <cell r="A1513" t="str">
            <v>igob1007100</v>
          </cell>
          <cell r="B1513" t="str">
            <v>Cemento</v>
          </cell>
          <cell r="C1513" t="str">
            <v>Kgr</v>
          </cell>
          <cell r="E1513">
            <v>600</v>
          </cell>
        </row>
        <row r="1514">
          <cell r="A1514" t="str">
            <v>igob1007200</v>
          </cell>
          <cell r="B1514" t="str">
            <v>Cemento blanco</v>
          </cell>
          <cell r="C1514" t="str">
            <v>Kgr</v>
          </cell>
          <cell r="E1514">
            <v>950</v>
          </cell>
        </row>
        <row r="1515">
          <cell r="A1515" t="str">
            <v>igob1007300</v>
          </cell>
          <cell r="B1515" t="str">
            <v>Cerámica color formato (40 x 40) mts</v>
          </cell>
          <cell r="C1515" t="str">
            <v>M2</v>
          </cell>
          <cell r="E1515">
            <v>26500</v>
          </cell>
        </row>
        <row r="1516">
          <cell r="A1516" t="str">
            <v>igob1007400</v>
          </cell>
          <cell r="B1516" t="str">
            <v>Cerradura duralock tipo económica</v>
          </cell>
          <cell r="C1516" t="str">
            <v>U</v>
          </cell>
          <cell r="E1516">
            <v>25000</v>
          </cell>
        </row>
        <row r="1517">
          <cell r="A1517" t="str">
            <v>igob1007500</v>
          </cell>
          <cell r="B1517" t="str">
            <v>Chaza de madera (1,40 x ,70) mts</v>
          </cell>
          <cell r="C1517" t="str">
            <v>Tarifa</v>
          </cell>
          <cell r="E1517">
            <v>350</v>
          </cell>
        </row>
        <row r="1518">
          <cell r="A1518" t="str">
            <v>igob1007600</v>
          </cell>
          <cell r="B1518" t="str">
            <v>Chazo plástico de 1/4"</v>
          </cell>
          <cell r="C1518" t="str">
            <v>U</v>
          </cell>
          <cell r="E1518">
            <v>50</v>
          </cell>
        </row>
        <row r="1519">
          <cell r="A1519" t="str">
            <v>igob1007700</v>
          </cell>
          <cell r="B1519" t="str">
            <v>Cheque Red White Ø3/4"</v>
          </cell>
          <cell r="C1519" t="str">
            <v>U</v>
          </cell>
          <cell r="E1519">
            <v>35000</v>
          </cell>
        </row>
        <row r="1520">
          <cell r="A1520" t="str">
            <v>igob1007800</v>
          </cell>
          <cell r="B1520" t="str">
            <v>Cinta aislante 3mm</v>
          </cell>
          <cell r="C1520" t="str">
            <v>Ro</v>
          </cell>
          <cell r="E1520">
            <v>3500</v>
          </cell>
        </row>
        <row r="1521">
          <cell r="A1521" t="str">
            <v>igob1007900</v>
          </cell>
          <cell r="B1521" t="str">
            <v>Cinta malla</v>
          </cell>
          <cell r="C1521" t="str">
            <v>U</v>
          </cell>
          <cell r="E1521">
            <v>5000</v>
          </cell>
        </row>
        <row r="1522">
          <cell r="A1522" t="str">
            <v>igob1008000</v>
          </cell>
          <cell r="B1522" t="str">
            <v>Cinta teflón</v>
          </cell>
          <cell r="C1522" t="str">
            <v>Ro</v>
          </cell>
          <cell r="E1522">
            <v>2500</v>
          </cell>
        </row>
        <row r="1523">
          <cell r="A1523" t="str">
            <v>igob1008100</v>
          </cell>
          <cell r="B1523" t="str">
            <v>Cinta teflón</v>
          </cell>
          <cell r="C1523" t="str">
            <v>U</v>
          </cell>
          <cell r="E1523">
            <v>1500</v>
          </cell>
        </row>
        <row r="1524">
          <cell r="A1524" t="str">
            <v>igob1008200</v>
          </cell>
          <cell r="B1524" t="str">
            <v>Codo 90° Ø3/4" PVC</v>
          </cell>
          <cell r="C1524" t="str">
            <v>U</v>
          </cell>
          <cell r="E1524">
            <v>1250</v>
          </cell>
        </row>
        <row r="1525">
          <cell r="A1525" t="str">
            <v>igob1008300</v>
          </cell>
          <cell r="B1525" t="str">
            <v>Codo galvanizado Ø1/2"</v>
          </cell>
          <cell r="C1525" t="str">
            <v>U</v>
          </cell>
          <cell r="E1525">
            <v>2500</v>
          </cell>
        </row>
        <row r="1526">
          <cell r="A1526" t="str">
            <v>igob1008400</v>
          </cell>
          <cell r="B1526" t="str">
            <v>Codo presión 90 x 1/2".</v>
          </cell>
          <cell r="C1526">
            <v>0</v>
          </cell>
          <cell r="E1526">
            <v>550</v>
          </cell>
        </row>
        <row r="1527">
          <cell r="A1527" t="str">
            <v>igob1008500</v>
          </cell>
          <cell r="B1527" t="str">
            <v>Codo presión 90° x 1/2" presión</v>
          </cell>
          <cell r="C1527" t="str">
            <v>UN</v>
          </cell>
          <cell r="E1527">
            <v>1500</v>
          </cell>
        </row>
        <row r="1528">
          <cell r="A1528" t="str">
            <v>igob1008600</v>
          </cell>
          <cell r="B1528" t="str">
            <v>Codo sanitario 45° x C Ø4" pvc</v>
          </cell>
          <cell r="C1528" t="str">
            <v>U</v>
          </cell>
          <cell r="E1528">
            <v>10500</v>
          </cell>
        </row>
        <row r="1529">
          <cell r="A1529" t="str">
            <v>igob1008700</v>
          </cell>
          <cell r="B1529" t="str">
            <v>Codo sanitario de 45 x Ø2" pvc</v>
          </cell>
          <cell r="C1529" t="str">
            <v>U</v>
          </cell>
          <cell r="E1529">
            <v>7850</v>
          </cell>
        </row>
        <row r="1530">
          <cell r="A1530" t="str">
            <v>igob1008800</v>
          </cell>
          <cell r="B1530" t="str">
            <v>Codo sanitario de 90 X Ø2" pvc</v>
          </cell>
          <cell r="C1530" t="str">
            <v>U</v>
          </cell>
          <cell r="E1530">
            <v>6780</v>
          </cell>
        </row>
        <row r="1531">
          <cell r="A1531" t="str">
            <v>igob1008900</v>
          </cell>
          <cell r="B1531" t="str">
            <v>Codo sanitario de 90°x 2" CxE Ø4" pvc</v>
          </cell>
          <cell r="C1531" t="str">
            <v>U</v>
          </cell>
          <cell r="E1531">
            <v>12000</v>
          </cell>
        </row>
        <row r="1532">
          <cell r="A1532" t="str">
            <v>igob1009000</v>
          </cell>
          <cell r="B1532" t="str">
            <v>Codo sanitario Ø4" pvc</v>
          </cell>
          <cell r="C1532" t="str">
            <v>U</v>
          </cell>
          <cell r="E1532">
            <v>4450</v>
          </cell>
        </row>
        <row r="1533">
          <cell r="A1533" t="str">
            <v>igob1009100</v>
          </cell>
          <cell r="B1533" t="str">
            <v>Concolor bolsa 2 kgr</v>
          </cell>
          <cell r="C1533" t="str">
            <v>U</v>
          </cell>
          <cell r="E1533">
            <v>10500</v>
          </cell>
        </row>
        <row r="1534">
          <cell r="A1534" t="str">
            <v>igob1009200</v>
          </cell>
          <cell r="B1534" t="str">
            <v>Concreto 1500 psi</v>
          </cell>
          <cell r="C1534" t="str">
            <v>M3</v>
          </cell>
          <cell r="E1534">
            <v>272475</v>
          </cell>
        </row>
        <row r="1535">
          <cell r="A1535" t="str">
            <v>igob1009300</v>
          </cell>
          <cell r="B1535" t="str">
            <v>Concreto 2000 pis</v>
          </cell>
          <cell r="C1535" t="str">
            <v>M3</v>
          </cell>
          <cell r="E1535">
            <v>289023</v>
          </cell>
        </row>
        <row r="1536">
          <cell r="A1536" t="str">
            <v>igob1009400</v>
          </cell>
          <cell r="B1536" t="str">
            <v>Concreto 3000 pis impermeabilizado</v>
          </cell>
          <cell r="C1536" t="str">
            <v>M3</v>
          </cell>
          <cell r="E1536">
            <v>457118</v>
          </cell>
        </row>
        <row r="1537">
          <cell r="A1537" t="str">
            <v>igob1009500</v>
          </cell>
          <cell r="B1537" t="str">
            <v>Concreto 3000 psi</v>
          </cell>
          <cell r="C1537" t="str">
            <v>M3</v>
          </cell>
          <cell r="E1537">
            <v>379612.89</v>
          </cell>
        </row>
        <row r="1538">
          <cell r="A1538" t="str">
            <v>igob1009600</v>
          </cell>
          <cell r="B1538" t="str">
            <v>Control cierre rápido Ø1/2" pvc</v>
          </cell>
          <cell r="C1538" t="str">
            <v>U</v>
          </cell>
          <cell r="E1538">
            <v>12500</v>
          </cell>
        </row>
        <row r="1539">
          <cell r="A1539" t="str">
            <v>igob1009700</v>
          </cell>
          <cell r="B1539" t="str">
            <v>Cruceta angular Metal. 2½ x 2½ x ¼ x 2.4m</v>
          </cell>
          <cell r="C1539" t="str">
            <v>U</v>
          </cell>
          <cell r="E1539">
            <v>208800</v>
          </cell>
        </row>
        <row r="1540">
          <cell r="A1540" t="str">
            <v>igob1009800</v>
          </cell>
          <cell r="B1540" t="str">
            <v>Cubierta tipo ecoroof 37, 1,07 x 11,8, calibre 2,5 - 3,0 mm, estructura en UPVC interior en pvc espumado color blanco</v>
          </cell>
          <cell r="C1540" t="str">
            <v>M2</v>
          </cell>
          <cell r="E1540">
            <v>30973</v>
          </cell>
        </row>
        <row r="1541">
          <cell r="A1541" t="str">
            <v>igob1009900</v>
          </cell>
          <cell r="B1541" t="str">
            <v>Curva de 90 CxE 1/2"</v>
          </cell>
          <cell r="C1541" t="str">
            <v>U</v>
          </cell>
          <cell r="E1541">
            <v>600</v>
          </cell>
        </row>
        <row r="1542">
          <cell r="A1542" t="str">
            <v>igob1010000</v>
          </cell>
          <cell r="B1542" t="str">
            <v>Curva de 90 CxE 3/4"</v>
          </cell>
          <cell r="C1542" t="str">
            <v>U</v>
          </cell>
          <cell r="E1542">
            <v>600</v>
          </cell>
        </row>
        <row r="1543">
          <cell r="A1543" t="str">
            <v>igob1010100</v>
          </cell>
          <cell r="B1543" t="str">
            <v>Curva PVC de 1"</v>
          </cell>
          <cell r="C1543" t="str">
            <v>U</v>
          </cell>
          <cell r="E1543">
            <v>1150</v>
          </cell>
        </row>
        <row r="1544">
          <cell r="A1544" t="str">
            <v>igob1010200</v>
          </cell>
          <cell r="B1544" t="str">
            <v>Ducha tipo economica tipo grival completa</v>
          </cell>
          <cell r="C1544" t="str">
            <v>U</v>
          </cell>
          <cell r="E1544">
            <v>25000</v>
          </cell>
        </row>
        <row r="1545">
          <cell r="A1545" t="str">
            <v>igob1010300</v>
          </cell>
          <cell r="B1545" t="str">
            <v>Electricista</v>
          </cell>
          <cell r="C1545" t="str">
            <v>Dia</v>
          </cell>
          <cell r="E1545">
            <v>61200</v>
          </cell>
        </row>
        <row r="1546">
          <cell r="A1546" t="str">
            <v>igob1010400</v>
          </cell>
          <cell r="B1546" t="str">
            <v>Emulsión asfáltica sika</v>
          </cell>
          <cell r="C1546" t="str">
            <v>GL</v>
          </cell>
          <cell r="E1546">
            <v>25000</v>
          </cell>
        </row>
        <row r="1547">
          <cell r="A1547" t="str">
            <v>igob1010500</v>
          </cell>
          <cell r="B1547" t="str">
            <v>Enchape en cerámica color</v>
          </cell>
          <cell r="C1547" t="str">
            <v>M2</v>
          </cell>
          <cell r="E1547">
            <v>26000</v>
          </cell>
        </row>
        <row r="1548">
          <cell r="A1548" t="str">
            <v>igob1010600</v>
          </cell>
          <cell r="B1548" t="str">
            <v>Epóxico pernos</v>
          </cell>
          <cell r="C1548" t="str">
            <v>GL</v>
          </cell>
          <cell r="E1548">
            <v>700</v>
          </cell>
        </row>
        <row r="1549">
          <cell r="A1549" t="str">
            <v>igob1010700</v>
          </cell>
          <cell r="B1549" t="str">
            <v>Esmalte sintético</v>
          </cell>
          <cell r="C1549" t="str">
            <v>GA</v>
          </cell>
          <cell r="E1549">
            <v>58500</v>
          </cell>
        </row>
        <row r="1550">
          <cell r="A1550" t="str">
            <v>igob1010800</v>
          </cell>
          <cell r="B1550" t="str">
            <v xml:space="preserve">Esmalte verde sintetico </v>
          </cell>
          <cell r="C1550" t="str">
            <v>GL</v>
          </cell>
          <cell r="E1550">
            <v>52521</v>
          </cell>
        </row>
        <row r="1551">
          <cell r="A1551" t="str">
            <v>igob1010900</v>
          </cell>
          <cell r="B1551" t="str">
            <v>Esquí de fondo</v>
          </cell>
          <cell r="C1551" t="str">
            <v>U</v>
          </cell>
          <cell r="E1551">
            <v>3200000</v>
          </cell>
        </row>
        <row r="1552">
          <cell r="A1552" t="str">
            <v>igob1011000</v>
          </cell>
          <cell r="B1552" t="str">
            <v>Estación total topográfica sin operario</v>
          </cell>
          <cell r="C1552" t="str">
            <v>Tarifa</v>
          </cell>
          <cell r="E1552">
            <v>70000</v>
          </cell>
        </row>
        <row r="1553">
          <cell r="A1553" t="str">
            <v>igob1011100</v>
          </cell>
          <cell r="B1553" t="str">
            <v>Fleje de sujeción 20 x ,7 mm</v>
          </cell>
          <cell r="C1553" t="str">
            <v>U</v>
          </cell>
          <cell r="E1553">
            <v>3386</v>
          </cell>
        </row>
        <row r="1554">
          <cell r="A1554" t="str">
            <v>igob1011200</v>
          </cell>
          <cell r="B1554" t="str">
            <v>Formaleta</v>
          </cell>
          <cell r="C1554" t="str">
            <v>Tarifa</v>
          </cell>
          <cell r="E1554">
            <v>20000</v>
          </cell>
        </row>
        <row r="1555">
          <cell r="A1555" t="str">
            <v>igob1011300</v>
          </cell>
          <cell r="B1555" t="str">
            <v>Formaleta en madera para columna</v>
          </cell>
          <cell r="C1555" t="str">
            <v>Tarifa</v>
          </cell>
          <cell r="E1555">
            <v>35000</v>
          </cell>
        </row>
        <row r="1556">
          <cell r="A1556" t="str">
            <v>igob1011400</v>
          </cell>
          <cell r="B1556" t="str">
            <v>Formaleta gotero</v>
          </cell>
          <cell r="C1556" t="str">
            <v>Tarifa</v>
          </cell>
          <cell r="E1556">
            <v>3500</v>
          </cell>
        </row>
        <row r="1557">
          <cell r="A1557" t="str">
            <v>igob1011500</v>
          </cell>
          <cell r="B1557" t="str">
            <v>Formaleta M2 losa</v>
          </cell>
          <cell r="C1557" t="str">
            <v>Tarifa</v>
          </cell>
          <cell r="E1557">
            <v>20000</v>
          </cell>
        </row>
        <row r="1558">
          <cell r="A1558" t="str">
            <v>igob1011600</v>
          </cell>
          <cell r="B1558" t="str">
            <v>Formaleta metálica</v>
          </cell>
          <cell r="C1558" t="str">
            <v>Tarifa</v>
          </cell>
          <cell r="E1558">
            <v>45000</v>
          </cell>
        </row>
        <row r="1559">
          <cell r="A1559" t="str">
            <v>igob1011700</v>
          </cell>
          <cell r="B1559" t="str">
            <v>Formaleta M2 placa</v>
          </cell>
          <cell r="C1559" t="str">
            <v>Tarifa</v>
          </cell>
          <cell r="E1559">
            <v>14000</v>
          </cell>
        </row>
        <row r="1560">
          <cell r="A1560" t="str">
            <v>igob1011800</v>
          </cell>
          <cell r="B1560" t="str">
            <v>Gancho</v>
          </cell>
          <cell r="C1560" t="str">
            <v>U</v>
          </cell>
          <cell r="E1560">
            <v>500</v>
          </cell>
        </row>
        <row r="1561">
          <cell r="A1561" t="str">
            <v>igob1011900</v>
          </cell>
          <cell r="B1561" t="str">
            <v>Gancho</v>
          </cell>
          <cell r="C1561" t="str">
            <v>U</v>
          </cell>
          <cell r="E1561">
            <v>500</v>
          </cell>
        </row>
        <row r="1562">
          <cell r="A1562" t="str">
            <v>igob1012000</v>
          </cell>
          <cell r="B1562" t="str">
            <v xml:space="preserve">Grama tipo moñito </v>
          </cell>
          <cell r="C1562" t="str">
            <v>M2</v>
          </cell>
          <cell r="E1562">
            <v>15000</v>
          </cell>
        </row>
        <row r="1563">
          <cell r="A1563" t="str">
            <v>igob1012100</v>
          </cell>
          <cell r="B1563" t="str">
            <v xml:space="preserve">Grama tipo moñito </v>
          </cell>
          <cell r="C1563" t="str">
            <v>M2</v>
          </cell>
          <cell r="E1563">
            <v>15000</v>
          </cell>
        </row>
        <row r="1564">
          <cell r="A1564" t="str">
            <v>igob1012200</v>
          </cell>
          <cell r="B1564" t="str">
            <v>Granito blanco N°2 y 3</v>
          </cell>
          <cell r="C1564" t="str">
            <v>Kgr</v>
          </cell>
          <cell r="E1564">
            <v>650</v>
          </cell>
        </row>
        <row r="1565">
          <cell r="A1565" t="str">
            <v>igob1012300</v>
          </cell>
          <cell r="B1565" t="str">
            <v>Granzón</v>
          </cell>
          <cell r="C1565" t="str">
            <v>M3</v>
          </cell>
          <cell r="E1565">
            <v>85000</v>
          </cell>
        </row>
        <row r="1566">
          <cell r="A1566" t="str">
            <v>igob1012400</v>
          </cell>
          <cell r="B1566" t="str">
            <v>Granzón</v>
          </cell>
          <cell r="C1566" t="str">
            <v>M3</v>
          </cell>
          <cell r="E1566">
            <v>85000</v>
          </cell>
        </row>
        <row r="1567">
          <cell r="A1567" t="str">
            <v>igob1012500</v>
          </cell>
          <cell r="B1567" t="str">
            <v>Granzón</v>
          </cell>
          <cell r="C1567" t="str">
            <v>M3</v>
          </cell>
          <cell r="E1567">
            <v>85000</v>
          </cell>
        </row>
        <row r="1568">
          <cell r="A1568" t="str">
            <v>igob1012600</v>
          </cell>
          <cell r="B1568" t="str">
            <v>Granzón</v>
          </cell>
          <cell r="C1568" t="str">
            <v>M3</v>
          </cell>
          <cell r="E1568">
            <v>85000</v>
          </cell>
        </row>
        <row r="1569">
          <cell r="A1569" t="str">
            <v>igob1012700</v>
          </cell>
          <cell r="B1569" t="str">
            <v>Guadañadora con operador</v>
          </cell>
          <cell r="C1569" t="str">
            <v>Tarifa</v>
          </cell>
          <cell r="E1569">
            <v>50000</v>
          </cell>
        </row>
        <row r="1570">
          <cell r="A1570" t="str">
            <v>igob1012800</v>
          </cell>
          <cell r="B1570" t="str">
            <v>Hebilla de fleje de sujeción</v>
          </cell>
          <cell r="C1570" t="str">
            <v>U</v>
          </cell>
          <cell r="E1570">
            <v>1050</v>
          </cell>
        </row>
        <row r="1571">
          <cell r="A1571" t="str">
            <v>igob1012900</v>
          </cell>
          <cell r="B1571" t="str">
            <v>Herramientas menores</v>
          </cell>
          <cell r="C1571" t="str">
            <v>Tarifa</v>
          </cell>
          <cell r="E1571">
            <v>5000</v>
          </cell>
        </row>
        <row r="1572">
          <cell r="A1572" t="str">
            <v>igob1013000</v>
          </cell>
          <cell r="B1572" t="str">
            <v>Herramientas y equipos</v>
          </cell>
          <cell r="C1572" t="str">
            <v>Tarifa</v>
          </cell>
          <cell r="E1572">
            <v>200000</v>
          </cell>
        </row>
        <row r="1573">
          <cell r="A1573" t="str">
            <v>igob1013100</v>
          </cell>
          <cell r="B1573" t="str">
            <v>Interruptor doble luminex</v>
          </cell>
          <cell r="C1573" t="str">
            <v>U</v>
          </cell>
          <cell r="E1573">
            <v>8500</v>
          </cell>
        </row>
        <row r="1574">
          <cell r="A1574" t="str">
            <v>igob1013200</v>
          </cell>
          <cell r="B1574" t="str">
            <v>Jardinero</v>
          </cell>
          <cell r="C1574" t="str">
            <v>Dia</v>
          </cell>
          <cell r="E1574">
            <v>61200</v>
          </cell>
        </row>
        <row r="1575">
          <cell r="A1575" t="str">
            <v>igob1013300</v>
          </cell>
          <cell r="B1575" t="str">
            <v>Juego de mesa con cuatro (4) cubos sólidos en concreto reforzado. Mesa (,70 x ,70 x ,72) mts y Cubo sólido (,43 x ,43 x ,44) mts acabado en granito fundido pulido color gris, según detalle</v>
          </cell>
          <cell r="C1575" t="str">
            <v>U</v>
          </cell>
          <cell r="E1575">
            <v>3417360</v>
          </cell>
        </row>
        <row r="1576">
          <cell r="A1576" t="str">
            <v>igob1013400</v>
          </cell>
          <cell r="B1576" t="str">
            <v>Kit de pintura</v>
          </cell>
          <cell r="C1576" t="str">
            <v>GL</v>
          </cell>
          <cell r="E1576">
            <v>12500</v>
          </cell>
        </row>
        <row r="1577">
          <cell r="A1577" t="str">
            <v>igob1013500</v>
          </cell>
          <cell r="B1577" t="str">
            <v>Kit Puesta a tierra en aluminio austenitico</v>
          </cell>
          <cell r="C1577" t="str">
            <v>U</v>
          </cell>
          <cell r="E1577">
            <v>153120</v>
          </cell>
        </row>
        <row r="1578">
          <cell r="A1578" t="str">
            <v>igob1013600</v>
          </cell>
          <cell r="B1578" t="str">
            <v>Laca transparente</v>
          </cell>
          <cell r="C1578" t="str">
            <v>GA</v>
          </cell>
          <cell r="E1578">
            <v>60500</v>
          </cell>
        </row>
        <row r="1579">
          <cell r="A1579" t="str">
            <v>igob1013700</v>
          </cell>
          <cell r="B1579" t="str">
            <v>Ladrillo común</v>
          </cell>
          <cell r="C1579" t="str">
            <v>U</v>
          </cell>
          <cell r="E1579">
            <v>300</v>
          </cell>
        </row>
        <row r="1580">
          <cell r="A1580" t="str">
            <v>igob1013800</v>
          </cell>
          <cell r="B1580" t="str">
            <v>Lámina galvanizada trapezoidal cal 20: 6,00 Mts</v>
          </cell>
          <cell r="C1580" t="str">
            <v>U</v>
          </cell>
          <cell r="E1580">
            <v>52600</v>
          </cell>
        </row>
        <row r="1581">
          <cell r="A1581" t="str">
            <v>igob1013900</v>
          </cell>
          <cell r="B1581" t="str">
            <v>Lámina master 1000 acesco</v>
          </cell>
          <cell r="C1581" t="str">
            <v>U</v>
          </cell>
          <cell r="E1581">
            <v>98600</v>
          </cell>
        </row>
        <row r="1582">
          <cell r="A1582" t="str">
            <v>igob1014000</v>
          </cell>
          <cell r="B1582" t="str">
            <v>Lámina ondulada N°6</v>
          </cell>
          <cell r="C1582" t="str">
            <v>U</v>
          </cell>
          <cell r="E1582">
            <v>26000</v>
          </cell>
        </row>
        <row r="1583">
          <cell r="A1583" t="str">
            <v>igob1014100</v>
          </cell>
          <cell r="B1583" t="str">
            <v>Lámina superboard 8 mm</v>
          </cell>
          <cell r="C1583" t="str">
            <v>U</v>
          </cell>
          <cell r="E1583">
            <v>46400</v>
          </cell>
        </row>
        <row r="1584">
          <cell r="A1584" t="str">
            <v>igob1014200</v>
          </cell>
          <cell r="B1584" t="str">
            <v>Lámpara hermética tipo led panel</v>
          </cell>
          <cell r="C1584" t="str">
            <v>U</v>
          </cell>
          <cell r="E1584">
            <v>58600</v>
          </cell>
        </row>
        <row r="1585">
          <cell r="A1585" t="str">
            <v>igob1014300</v>
          </cell>
          <cell r="B1585" t="str">
            <v>Lavadero en granito pulido, dim:(,50 x ,60) mts</v>
          </cell>
          <cell r="C1585" t="str">
            <v>U</v>
          </cell>
          <cell r="E1585">
            <v>85000</v>
          </cell>
        </row>
        <row r="1586">
          <cell r="A1586" t="str">
            <v>igob1014400</v>
          </cell>
          <cell r="B1586" t="str">
            <v>Lavamanos tipo acuacer o similar</v>
          </cell>
          <cell r="C1586" t="str">
            <v>U</v>
          </cell>
          <cell r="E1586">
            <v>120000</v>
          </cell>
        </row>
        <row r="1587">
          <cell r="A1587" t="str">
            <v>igob1014500</v>
          </cell>
          <cell r="B1587" t="str">
            <v>Lavaplatos en acero inoxidable tipo guinovart ref 521 dim:(1,20 x ,50) mts, poceta dim:(,50 x ,60) mts,completo</v>
          </cell>
          <cell r="C1587" t="str">
            <v>U</v>
          </cell>
          <cell r="E1587">
            <v>165000</v>
          </cell>
        </row>
        <row r="1588">
          <cell r="A1588" t="str">
            <v>igob1014600</v>
          </cell>
          <cell r="B1588" t="str">
            <v>Lija de agua N° 150</v>
          </cell>
          <cell r="C1588" t="str">
            <v>U</v>
          </cell>
          <cell r="E1588">
            <v>1500</v>
          </cell>
        </row>
        <row r="1589">
          <cell r="A1589" t="str">
            <v>igob1014700</v>
          </cell>
          <cell r="B1589" t="str">
            <v>Listón abarco 2" x 2" x 15´</v>
          </cell>
          <cell r="C1589" t="str">
            <v>U</v>
          </cell>
          <cell r="E1589">
            <v>24200</v>
          </cell>
        </row>
        <row r="1590">
          <cell r="A1590" t="str">
            <v>igob1014800</v>
          </cell>
          <cell r="B1590" t="str">
            <v>Listón abarco 2"x2"x15´</v>
          </cell>
          <cell r="C1590" t="str">
            <v>Tarifa</v>
          </cell>
          <cell r="E1590">
            <v>10500</v>
          </cell>
        </row>
        <row r="1591">
          <cell r="A1591" t="str">
            <v>igob1014900</v>
          </cell>
          <cell r="B1591" t="str">
            <v>Listón abarco 4" x 1x1/2" x 15'</v>
          </cell>
          <cell r="C1591" t="str">
            <v>U</v>
          </cell>
          <cell r="E1591">
            <v>15000</v>
          </cell>
        </row>
        <row r="1592">
          <cell r="A1592" t="str">
            <v>igob1015000</v>
          </cell>
          <cell r="B1592" t="str">
            <v>Listón abarco 4" x 2" x 15´</v>
          </cell>
          <cell r="C1592" t="str">
            <v>U</v>
          </cell>
          <cell r="E1592">
            <v>34600</v>
          </cell>
        </row>
        <row r="1593">
          <cell r="A1593" t="str">
            <v>igob1015100</v>
          </cell>
          <cell r="B1593" t="str">
            <v>Llave cromada Ø1/2" tipo pesada</v>
          </cell>
          <cell r="C1593" t="str">
            <v>UN</v>
          </cell>
          <cell r="E1593">
            <v>18500</v>
          </cell>
        </row>
        <row r="1594">
          <cell r="A1594" t="str">
            <v>igob1015200</v>
          </cell>
          <cell r="B1594" t="str">
            <v>Luminaria decorativa ornamental DECOLED  luz indirecta en Led 60 W, 100-277 V, IP 65, 4500 Lumen</v>
          </cell>
          <cell r="C1594" t="str">
            <v>U</v>
          </cell>
          <cell r="E1594">
            <v>1492084.8</v>
          </cell>
        </row>
        <row r="1595">
          <cell r="A1595" t="str">
            <v>igob1015300</v>
          </cell>
          <cell r="B1595" t="str">
            <v>Malla electrosoldada M-131</v>
          </cell>
          <cell r="C1595" t="str">
            <v>M2</v>
          </cell>
          <cell r="E1595">
            <v>5000</v>
          </cell>
        </row>
        <row r="1596">
          <cell r="A1596" t="str">
            <v>igob1015400</v>
          </cell>
          <cell r="B1596" t="str">
            <v>Malla eslabonada calibre 9 Ø2" forrada en vc verde</v>
          </cell>
          <cell r="C1596" t="str">
            <v>M2</v>
          </cell>
          <cell r="E1596">
            <v>16000</v>
          </cell>
        </row>
        <row r="1597">
          <cell r="A1597" t="str">
            <v>igob1015500</v>
          </cell>
          <cell r="B1597" t="str">
            <v>Manguera lavamanos tipo grival</v>
          </cell>
          <cell r="C1597" t="str">
            <v>U</v>
          </cell>
          <cell r="E1597">
            <v>9500</v>
          </cell>
        </row>
        <row r="1598">
          <cell r="A1598" t="str">
            <v>igob1015600</v>
          </cell>
          <cell r="B1598" t="str">
            <v>Manguera sanitario tipo grival</v>
          </cell>
          <cell r="C1598" t="str">
            <v>U</v>
          </cell>
          <cell r="E1598">
            <v>8500</v>
          </cell>
        </row>
        <row r="1599">
          <cell r="A1599" t="str">
            <v>igob1015700</v>
          </cell>
          <cell r="B1599" t="str">
            <v>Manto estandar 3mm/rollo 10 mts</v>
          </cell>
          <cell r="C1599" t="str">
            <v>U</v>
          </cell>
          <cell r="E1599">
            <v>55000</v>
          </cell>
        </row>
        <row r="1600">
          <cell r="A1600" t="str">
            <v>igob1015800</v>
          </cell>
          <cell r="B1600" t="str">
            <v>Máquina soldadura</v>
          </cell>
          <cell r="C1600" t="str">
            <v>Tarifa</v>
          </cell>
          <cell r="E1600">
            <v>60000</v>
          </cell>
        </row>
        <row r="1601">
          <cell r="A1601" t="str">
            <v>igob1015900</v>
          </cell>
          <cell r="B1601" t="str">
            <v>Material seleccionado</v>
          </cell>
          <cell r="C1601" t="str">
            <v>M3K</v>
          </cell>
          <cell r="E1601">
            <v>700</v>
          </cell>
        </row>
        <row r="1602">
          <cell r="A1602" t="str">
            <v>igob1016000</v>
          </cell>
          <cell r="B1602" t="str">
            <v>Mauina de soldadura</v>
          </cell>
          <cell r="C1602" t="str">
            <v>Tarifa</v>
          </cell>
          <cell r="E1602">
            <v>65000</v>
          </cell>
        </row>
        <row r="1603">
          <cell r="A1603" t="str">
            <v>igob1016100</v>
          </cell>
          <cell r="B1603" t="str">
            <v>Mezcladora con operador</v>
          </cell>
          <cell r="C1603" t="str">
            <v>Tarifa</v>
          </cell>
          <cell r="E1603">
            <v>90000</v>
          </cell>
        </row>
        <row r="1604">
          <cell r="A1604" t="str">
            <v>igob1016200</v>
          </cell>
          <cell r="B1604" t="str">
            <v>Mortero 1:4</v>
          </cell>
          <cell r="C1604" t="str">
            <v>M3</v>
          </cell>
          <cell r="E1604">
            <v>314757</v>
          </cell>
        </row>
        <row r="1605">
          <cell r="A1605" t="str">
            <v>igob1016300</v>
          </cell>
          <cell r="B1605" t="str">
            <v>Mortero 1:4 impermeabilizado</v>
          </cell>
          <cell r="C1605" t="str">
            <v>M3</v>
          </cell>
          <cell r="E1605">
            <v>395707</v>
          </cell>
        </row>
        <row r="1606">
          <cell r="A1606" t="str">
            <v>igob1016400</v>
          </cell>
          <cell r="B1606" t="str">
            <v>Mortero 1:4, impermeabilizado</v>
          </cell>
          <cell r="C1606" t="str">
            <v>M3</v>
          </cell>
          <cell r="E1606">
            <v>395707</v>
          </cell>
        </row>
        <row r="1607">
          <cell r="A1607" t="str">
            <v>igob1016500</v>
          </cell>
          <cell r="B1607" t="str">
            <v>Mortero 1:4, impermeabilizado</v>
          </cell>
          <cell r="C1607" t="str">
            <v>M3</v>
          </cell>
          <cell r="E1607">
            <v>395707</v>
          </cell>
        </row>
        <row r="1608">
          <cell r="A1608" t="str">
            <v>igob1016600</v>
          </cell>
          <cell r="B1608" t="str">
            <v>Mortero 1:4, impermeabilizado</v>
          </cell>
          <cell r="C1608" t="str">
            <v>M3</v>
          </cell>
          <cell r="E1608">
            <v>395707</v>
          </cell>
        </row>
        <row r="1609">
          <cell r="A1609" t="str">
            <v>igob1016700</v>
          </cell>
          <cell r="B1609" t="str">
            <v>Mortero 1:4, impermeabilizado</v>
          </cell>
          <cell r="C1609" t="str">
            <v>M3</v>
          </cell>
          <cell r="E1609">
            <v>395707</v>
          </cell>
        </row>
        <row r="1610">
          <cell r="A1610" t="str">
            <v>igob1016800</v>
          </cell>
          <cell r="B1610" t="str">
            <v>Motobomba 4"</v>
          </cell>
          <cell r="C1610" t="str">
            <v>Tarifa</v>
          </cell>
          <cell r="E1610">
            <v>25000</v>
          </cell>
        </row>
        <row r="1611">
          <cell r="A1611" t="str">
            <v>igob1016900</v>
          </cell>
          <cell r="B1611" t="str">
            <v>Oficial</v>
          </cell>
          <cell r="C1611" t="str">
            <v>Dia</v>
          </cell>
          <cell r="E1611">
            <v>59500</v>
          </cell>
        </row>
        <row r="1612">
          <cell r="A1612" t="str">
            <v>igob1017000</v>
          </cell>
          <cell r="B1612" t="str">
            <v>Omega</v>
          </cell>
          <cell r="C1612" t="str">
            <v>U</v>
          </cell>
          <cell r="E1612">
            <v>8500</v>
          </cell>
        </row>
        <row r="1613">
          <cell r="A1613" t="str">
            <v>igob1017100</v>
          </cell>
          <cell r="B1613" t="str">
            <v>Patines/Caminador aereo</v>
          </cell>
          <cell r="C1613" t="str">
            <v>U</v>
          </cell>
          <cell r="E1613">
            <v>2500000</v>
          </cell>
        </row>
        <row r="1614">
          <cell r="A1614" t="str">
            <v>igob1017200</v>
          </cell>
          <cell r="B1614" t="str">
            <v>Pectoral sentado</v>
          </cell>
          <cell r="C1614" t="str">
            <v>U</v>
          </cell>
          <cell r="E1614">
            <v>3600000</v>
          </cell>
        </row>
        <row r="1615">
          <cell r="A1615" t="str">
            <v>igob1017300</v>
          </cell>
          <cell r="B1615" t="str">
            <v>Pedestal concreto anclaje L 5/8"x 18"</v>
          </cell>
          <cell r="C1615" t="str">
            <v>U</v>
          </cell>
          <cell r="E1615">
            <v>446839</v>
          </cell>
        </row>
        <row r="1616">
          <cell r="A1616" t="str">
            <v>igob1017400</v>
          </cell>
          <cell r="B1616" t="str">
            <v>Pegacor</v>
          </cell>
          <cell r="C1616" t="str">
            <v>Kgr</v>
          </cell>
          <cell r="E1616">
            <v>1300</v>
          </cell>
        </row>
        <row r="1617">
          <cell r="A1617" t="str">
            <v>igob1017500</v>
          </cell>
          <cell r="B1617" t="str">
            <v>Pegacor 25 kgr</v>
          </cell>
          <cell r="C1617" t="str">
            <v>U</v>
          </cell>
          <cell r="E1617">
            <v>36000</v>
          </cell>
        </row>
        <row r="1618">
          <cell r="A1618" t="str">
            <v>igob1017600</v>
          </cell>
          <cell r="B1618" t="str">
            <v>Pegacor Bolsa x 25 Kgr</v>
          </cell>
          <cell r="C1618" t="str">
            <v>U</v>
          </cell>
          <cell r="E1618">
            <v>36000</v>
          </cell>
        </row>
        <row r="1619">
          <cell r="A1619" t="str">
            <v>igob1017700</v>
          </cell>
          <cell r="B1619" t="str">
            <v>Perfil PHR 300 x ,08 x 6,00m, espesor 3,00 mm</v>
          </cell>
          <cell r="C1619" t="str">
            <v>U</v>
          </cell>
          <cell r="E1619">
            <v>207176</v>
          </cell>
        </row>
        <row r="1620">
          <cell r="A1620" t="str">
            <v>igob1017800</v>
          </cell>
          <cell r="B1620" t="str">
            <v>Perfil PHR C 120 X 60 X 2,5 MM</v>
          </cell>
          <cell r="C1620" t="str">
            <v>U</v>
          </cell>
          <cell r="E1620">
            <v>95000</v>
          </cell>
        </row>
        <row r="1621">
          <cell r="A1621" t="str">
            <v>igob1017900</v>
          </cell>
          <cell r="B1621" t="str">
            <v>Perfileria estructura</v>
          </cell>
          <cell r="C1621" t="str">
            <v>KG</v>
          </cell>
          <cell r="E1621">
            <v>3565</v>
          </cell>
        </row>
        <row r="1622">
          <cell r="A1622" t="str">
            <v>igob1018000</v>
          </cell>
          <cell r="B1622" t="str">
            <v>Perno 7"x3/8" hierro</v>
          </cell>
          <cell r="C1622" t="str">
            <v>UN</v>
          </cell>
          <cell r="E1622">
            <v>1220</v>
          </cell>
        </row>
        <row r="1623">
          <cell r="A1623" t="str">
            <v>igob1018100</v>
          </cell>
          <cell r="B1623" t="str">
            <v>Pernos con tuerca y arandela doble Ø1/2"</v>
          </cell>
          <cell r="C1623" t="str">
            <v>U</v>
          </cell>
          <cell r="E1623">
            <v>6800</v>
          </cell>
        </row>
        <row r="1624">
          <cell r="A1624" t="str">
            <v>igob1018200</v>
          </cell>
          <cell r="B1624" t="str">
            <v>Piedra mediazonga</v>
          </cell>
          <cell r="C1624" t="str">
            <v>M3</v>
          </cell>
          <cell r="E1624">
            <v>65000</v>
          </cell>
        </row>
        <row r="1625">
          <cell r="A1625" t="str">
            <v>igob1018300</v>
          </cell>
          <cell r="B1625" t="str">
            <v>Piedra mediazonga 15"</v>
          </cell>
          <cell r="C1625" t="str">
            <v>M3</v>
          </cell>
          <cell r="E1625">
            <v>45000</v>
          </cell>
        </row>
        <row r="1626">
          <cell r="A1626" t="str">
            <v>igob1018400</v>
          </cell>
          <cell r="B1626" t="str">
            <v>Pintor</v>
          </cell>
          <cell r="C1626" t="str">
            <v>Dia</v>
          </cell>
          <cell r="E1626">
            <v>61200</v>
          </cell>
        </row>
        <row r="1627">
          <cell r="A1627" t="str">
            <v>igob1018500</v>
          </cell>
          <cell r="B1627" t="str">
            <v>Pintucoat plus, incluye: cirol disolvente</v>
          </cell>
          <cell r="C1627" t="str">
            <v>GL</v>
          </cell>
          <cell r="E1627">
            <v>292500</v>
          </cell>
        </row>
        <row r="1628">
          <cell r="A1628" t="str">
            <v>igob1018600</v>
          </cell>
          <cell r="B1628" t="str">
            <v>Pintura tipo 1 viniltex o similar</v>
          </cell>
          <cell r="C1628" t="str">
            <v>GL</v>
          </cell>
          <cell r="E1628">
            <v>58000</v>
          </cell>
        </row>
        <row r="1629">
          <cell r="A1629" t="str">
            <v>igob1018700</v>
          </cell>
          <cell r="B1629" t="str">
            <v>Pintura vinilo tipo coraza</v>
          </cell>
          <cell r="C1629" t="str">
            <v>GL</v>
          </cell>
          <cell r="E1629">
            <v>70000</v>
          </cell>
        </row>
        <row r="1630">
          <cell r="A1630" t="str">
            <v>igob1018800</v>
          </cell>
          <cell r="B1630" t="str">
            <v>Piso en baldosa prepulida, formato (30 x 30) mts, color</v>
          </cell>
          <cell r="C1630" t="str">
            <v>M2</v>
          </cell>
          <cell r="E1630">
            <v>52600</v>
          </cell>
        </row>
        <row r="1631">
          <cell r="A1631" t="str">
            <v>igob1018900</v>
          </cell>
          <cell r="B1631" t="str">
            <v>Piso en cerámica color formato (40 x 40) mts</v>
          </cell>
          <cell r="C1631" t="str">
            <v>M2</v>
          </cell>
          <cell r="E1631">
            <v>28500</v>
          </cell>
        </row>
        <row r="1632">
          <cell r="A1632" t="str">
            <v>igob1019000</v>
          </cell>
          <cell r="B1632" t="str">
            <v>Piso en loseta de cemento (,40 x,40) mts, color</v>
          </cell>
          <cell r="C1632" t="str">
            <v>M2</v>
          </cell>
          <cell r="E1632">
            <v>53820.52</v>
          </cell>
        </row>
        <row r="1633">
          <cell r="A1633" t="str">
            <v>igob1019100</v>
          </cell>
          <cell r="B1633" t="str">
            <v>Piso en porcelanato formato (,60 x,60) mts</v>
          </cell>
          <cell r="C1633" t="str">
            <v>M2</v>
          </cell>
          <cell r="E1633">
            <v>30000</v>
          </cell>
        </row>
        <row r="1634">
          <cell r="A1634" t="str">
            <v>igob1019200</v>
          </cell>
          <cell r="B1634" t="str">
            <v>Plástico calibre 5 milesin</v>
          </cell>
          <cell r="C1634" t="str">
            <v>Tarifa</v>
          </cell>
          <cell r="E1634">
            <v>1000</v>
          </cell>
        </row>
        <row r="1635">
          <cell r="A1635" t="str">
            <v>igob1019300</v>
          </cell>
          <cell r="B1635" t="str">
            <v>Platina 3/8" dim:(,50 x ,25) mts</v>
          </cell>
          <cell r="C1635" t="str">
            <v>U</v>
          </cell>
          <cell r="E1635">
            <v>52100</v>
          </cell>
        </row>
        <row r="1636">
          <cell r="A1636" t="str">
            <v>igob1019400</v>
          </cell>
          <cell r="B1636" t="str">
            <v>Platina de hierro 1/4"</v>
          </cell>
          <cell r="C1636" t="str">
            <v>M2</v>
          </cell>
          <cell r="E1636">
            <v>65000</v>
          </cell>
        </row>
        <row r="1637">
          <cell r="A1637" t="str">
            <v>igob1019500</v>
          </cell>
          <cell r="B1637" t="str">
            <v>Plomero</v>
          </cell>
          <cell r="C1637" t="str">
            <v>Dia</v>
          </cell>
          <cell r="E1637">
            <v>61200</v>
          </cell>
        </row>
        <row r="1638">
          <cell r="A1638" t="str">
            <v>igob1019600</v>
          </cell>
          <cell r="B1638" t="str">
            <v>Polisombra verde y/o similar, ancho: 2,20 mts</v>
          </cell>
          <cell r="C1638" t="str">
            <v>ML</v>
          </cell>
          <cell r="E1638">
            <v>4850</v>
          </cell>
        </row>
        <row r="1639">
          <cell r="A1639" t="str">
            <v>igob1019700</v>
          </cell>
          <cell r="B1639" t="str">
            <v>Polvillo caliza</v>
          </cell>
          <cell r="C1639" t="str">
            <v>M3</v>
          </cell>
          <cell r="E1639">
            <v>65000</v>
          </cell>
        </row>
        <row r="1640">
          <cell r="A1640" t="str">
            <v>igob1019800</v>
          </cell>
          <cell r="B1640" t="str">
            <v>Pony</v>
          </cell>
          <cell r="C1640" t="str">
            <v>U</v>
          </cell>
          <cell r="E1640">
            <v>2400000</v>
          </cell>
        </row>
        <row r="1641">
          <cell r="A1641" t="str">
            <v>igob1019900</v>
          </cell>
          <cell r="B1641" t="str">
            <v>Piso Porcelanato color formato (40 x 40) mts</v>
          </cell>
          <cell r="C1641" t="str">
            <v>M2</v>
          </cell>
          <cell r="E1641">
            <v>30000</v>
          </cell>
        </row>
        <row r="1642">
          <cell r="A1642" t="str">
            <v>igob1020000</v>
          </cell>
          <cell r="B1642" t="str">
            <v>Poste decorativo poligonal 2"x6mt -tronco/conico</v>
          </cell>
          <cell r="C1642" t="str">
            <v>U</v>
          </cell>
          <cell r="E1642">
            <v>863040</v>
          </cell>
        </row>
        <row r="1643">
          <cell r="A1643" t="str">
            <v>igob1020100</v>
          </cell>
          <cell r="B1643" t="str">
            <v>Principal</v>
          </cell>
          <cell r="C1643" t="str">
            <v>U</v>
          </cell>
          <cell r="E1643">
            <v>7100</v>
          </cell>
        </row>
        <row r="1644">
          <cell r="A1644" t="str">
            <v>igob1020200</v>
          </cell>
          <cell r="B1644" t="str">
            <v>Puerta 4 tableros cedro</v>
          </cell>
          <cell r="C1644" t="str">
            <v>U</v>
          </cell>
          <cell r="E1644">
            <v>180000</v>
          </cell>
        </row>
        <row r="1645">
          <cell r="A1645" t="str">
            <v>igob1020300</v>
          </cell>
          <cell r="B1645" t="str">
            <v>Puerta en lámina galvanizada calibre 20, dim:(,65 x 1,65) mts, incluye:marco, manijas, portacandados y pintura esmalte</v>
          </cell>
          <cell r="C1645" t="str">
            <v>U</v>
          </cell>
          <cell r="E1645">
            <v>320000</v>
          </cell>
        </row>
        <row r="1646">
          <cell r="A1646" t="str">
            <v>igob1020400</v>
          </cell>
          <cell r="B1646" t="str">
            <v>Puerta en lámina galvanizada calibre 20, dim:(,80 x 2,00) mts, incluye:marco, manijas, portacandados y pintura esmalte</v>
          </cell>
          <cell r="C1646" t="str">
            <v>U</v>
          </cell>
          <cell r="E1646">
            <v>405000</v>
          </cell>
        </row>
        <row r="1647">
          <cell r="A1647" t="str">
            <v>igob1020500</v>
          </cell>
          <cell r="B1647" t="str">
            <v>Puliplast - Cuñete</v>
          </cell>
          <cell r="C1647" t="str">
            <v>U</v>
          </cell>
          <cell r="E1647">
            <v>85000</v>
          </cell>
        </row>
        <row r="1648">
          <cell r="A1648" t="str">
            <v>igob1020600</v>
          </cell>
          <cell r="B1648" t="str">
            <v>Puntilla 3" y 4".</v>
          </cell>
          <cell r="C1648" t="str">
            <v>U</v>
          </cell>
          <cell r="E1648">
            <v>3500</v>
          </cell>
        </row>
        <row r="1649">
          <cell r="A1649" t="str">
            <v>igob1020700</v>
          </cell>
          <cell r="B1649" t="str">
            <v>Rana vibrocompactador</v>
          </cell>
          <cell r="C1649" t="str">
            <v>Tarifa</v>
          </cell>
          <cell r="E1649">
            <v>60000</v>
          </cell>
        </row>
        <row r="1650">
          <cell r="A1650" t="str">
            <v>igob1020800</v>
          </cell>
          <cell r="B1650" t="str">
            <v>Rejilla de piso Ø2" ranurada</v>
          </cell>
          <cell r="C1650" t="str">
            <v>U</v>
          </cell>
          <cell r="E1650">
            <v>8500</v>
          </cell>
        </row>
        <row r="1651">
          <cell r="A1651" t="str">
            <v>igob1020900</v>
          </cell>
          <cell r="B1651" t="str">
            <v>Relleno de material seleccionado</v>
          </cell>
          <cell r="C1651" t="str">
            <v>M3</v>
          </cell>
          <cell r="E1651">
            <v>15000</v>
          </cell>
        </row>
        <row r="1652">
          <cell r="A1652" t="str">
            <v>igob1021000</v>
          </cell>
          <cell r="B1652" t="str">
            <v>Rodillo epóxico</v>
          </cell>
          <cell r="C1652" t="str">
            <v>U</v>
          </cell>
          <cell r="E1652">
            <v>25000</v>
          </cell>
        </row>
        <row r="1653">
          <cell r="A1653" t="str">
            <v>igob1021100</v>
          </cell>
          <cell r="B1653" t="str">
            <v>Rodillo epóxico</v>
          </cell>
          <cell r="C1653" t="str">
            <v>U</v>
          </cell>
          <cell r="E1653">
            <v>25000</v>
          </cell>
        </row>
        <row r="1654">
          <cell r="A1654" t="str">
            <v>igob1021200</v>
          </cell>
          <cell r="B1654" t="str">
            <v>Sanitario tipo avanti o similar</v>
          </cell>
          <cell r="C1654" t="str">
            <v>U</v>
          </cell>
          <cell r="E1654">
            <v>185000</v>
          </cell>
        </row>
        <row r="1655">
          <cell r="A1655" t="str">
            <v>igob1021300</v>
          </cell>
          <cell r="B1655" t="str">
            <v>Sellador lijable</v>
          </cell>
          <cell r="C1655" t="str">
            <v>GA</v>
          </cell>
          <cell r="E1655">
            <v>54800</v>
          </cell>
        </row>
        <row r="1656">
          <cell r="A1656" t="str">
            <v>igob1021400</v>
          </cell>
          <cell r="B1656" t="str">
            <v xml:space="preserve">Sellante sikaflex uuv 222 x 300 ml </v>
          </cell>
          <cell r="C1656" t="str">
            <v>U</v>
          </cell>
          <cell r="E1656">
            <v>29500</v>
          </cell>
        </row>
        <row r="1657">
          <cell r="A1657" t="str">
            <v>igob1021500</v>
          </cell>
          <cell r="B1657" t="str">
            <v>Setos diversos alt, prom, ,60 mts</v>
          </cell>
          <cell r="C1657" t="str">
            <v>ML</v>
          </cell>
          <cell r="E1657">
            <v>25000</v>
          </cell>
        </row>
        <row r="1658">
          <cell r="A1658" t="str">
            <v>igob1021600</v>
          </cell>
          <cell r="B1658" t="str">
            <v>Siembra de Palmera Real, alt, prom, 6,00 mts, incluye: arena negra e insumos</v>
          </cell>
          <cell r="C1658" t="str">
            <v>U</v>
          </cell>
          <cell r="E1658">
            <v>350000</v>
          </cell>
        </row>
        <row r="1659">
          <cell r="A1659" t="str">
            <v>igob1021700</v>
          </cell>
          <cell r="B1659" t="str">
            <v>Sika 1</v>
          </cell>
          <cell r="C1659" t="str">
            <v>Lts</v>
          </cell>
          <cell r="E1659">
            <v>8500</v>
          </cell>
        </row>
        <row r="1660">
          <cell r="A1660" t="str">
            <v>igob1021800</v>
          </cell>
          <cell r="B1660" t="str">
            <v>Sika anchorfix 3</v>
          </cell>
          <cell r="C1660" t="str">
            <v>Kgr</v>
          </cell>
          <cell r="E1660">
            <v>14602</v>
          </cell>
        </row>
        <row r="1661">
          <cell r="A1661" t="str">
            <v>igob1021900</v>
          </cell>
          <cell r="B1661" t="str">
            <v>Soldadura Líquida 1/4"</v>
          </cell>
          <cell r="C1661" t="str">
            <v>U</v>
          </cell>
          <cell r="E1661">
            <v>42000</v>
          </cell>
        </row>
        <row r="1662">
          <cell r="A1662" t="str">
            <v>igob1022000</v>
          </cell>
          <cell r="B1662" t="str">
            <v>Soldador</v>
          </cell>
          <cell r="C1662" t="str">
            <v>Dia</v>
          </cell>
          <cell r="E1662">
            <v>64600</v>
          </cell>
        </row>
        <row r="1663">
          <cell r="A1663" t="str">
            <v>igob1022100</v>
          </cell>
          <cell r="B1663" t="str">
            <v>Soldadora</v>
          </cell>
          <cell r="C1663" t="str">
            <v>Tarifa</v>
          </cell>
          <cell r="E1663">
            <v>65000</v>
          </cell>
        </row>
        <row r="1664">
          <cell r="A1664" t="str">
            <v>igob1022200</v>
          </cell>
          <cell r="B1664" t="str">
            <v xml:space="preserve">Soldadura </v>
          </cell>
          <cell r="C1664" t="str">
            <v>Tarifa</v>
          </cell>
          <cell r="E1664">
            <v>55000</v>
          </cell>
        </row>
        <row r="1665">
          <cell r="A1665" t="str">
            <v>igob1022300</v>
          </cell>
          <cell r="B1665" t="str">
            <v>Soldadura 60/11 x1/8"</v>
          </cell>
          <cell r="C1665" t="str">
            <v>KG</v>
          </cell>
          <cell r="E1665">
            <v>4680</v>
          </cell>
        </row>
        <row r="1666">
          <cell r="A1666" t="str">
            <v>igob1022400</v>
          </cell>
          <cell r="B1666" t="str">
            <v>Soldadura 6013</v>
          </cell>
          <cell r="C1666" t="str">
            <v>Kgr</v>
          </cell>
          <cell r="E1666">
            <v>6500</v>
          </cell>
        </row>
        <row r="1667">
          <cell r="A1667" t="str">
            <v>igob1022500</v>
          </cell>
          <cell r="B1667" t="str">
            <v>Soldadura líquida 1/4" Galón</v>
          </cell>
          <cell r="C1667" t="str">
            <v>UN</v>
          </cell>
          <cell r="E1667">
            <v>47664</v>
          </cell>
        </row>
        <row r="1668">
          <cell r="A1668" t="str">
            <v>igob1022600</v>
          </cell>
          <cell r="B1668" t="str">
            <v>Soporte de losa plafond</v>
          </cell>
          <cell r="C1668" t="str">
            <v>U</v>
          </cell>
          <cell r="E1668">
            <v>1600</v>
          </cell>
        </row>
        <row r="1669">
          <cell r="A1669" t="str">
            <v>igob1022700</v>
          </cell>
          <cell r="B1669" t="str">
            <v xml:space="preserve">Suministro e instalación de marcos múltiples, incluye: Tablero de baloncesto en acrílico, reborde en perfilería metálica, anclado a estructura de soporte en tubería galvanizada Ø3" y Ø2-1/2", incluye: Pintura anticorrosiva y esmalte, según detalle </v>
          </cell>
          <cell r="C1669" t="str">
            <v>U</v>
          </cell>
          <cell r="E1669">
            <v>2850000</v>
          </cell>
        </row>
        <row r="1670">
          <cell r="A1670" t="str">
            <v>igob1022800</v>
          </cell>
          <cell r="B1670" t="str">
            <v>Suministro e instalación de módulo de juego infantil tipo Cartón Series, Según detalle</v>
          </cell>
          <cell r="C1670" t="str">
            <v>U</v>
          </cell>
          <cell r="E1670">
            <v>24560000</v>
          </cell>
        </row>
        <row r="1671">
          <cell r="A1671" t="str">
            <v>igob1022900</v>
          </cell>
          <cell r="B1671" t="str">
            <v>Suministro e instalación de módulo de juego infantil tipo Duende, Segúen detalle</v>
          </cell>
          <cell r="C1671" t="str">
            <v>U</v>
          </cell>
          <cell r="E1671">
            <v>26548770</v>
          </cell>
        </row>
        <row r="1672">
          <cell r="A1672" t="str">
            <v>igob1023000</v>
          </cell>
          <cell r="B1672" t="str">
            <v>Suministro e instalación de poste metálico poligonal, tronco piramidal de 10 mts con base y pernos,</v>
          </cell>
          <cell r="C1672" t="str">
            <v>U</v>
          </cell>
          <cell r="E1672">
            <v>1670400</v>
          </cell>
        </row>
        <row r="1673">
          <cell r="A1673" t="str">
            <v>igob1023100</v>
          </cell>
          <cell r="B1673" t="str">
            <v>Suministro e instalación de Proyector Led de 90 W 100-277 V, IP65, blanco frio, 13200 lumen, incluye: accesorios de sujeción, bajante en cable 3 x 14 AWG y accesorios de conexión</v>
          </cell>
          <cell r="C1673" t="str">
            <v>U</v>
          </cell>
          <cell r="E1673">
            <v>215000</v>
          </cell>
        </row>
        <row r="1674">
          <cell r="A1674" t="str">
            <v>igob1023200</v>
          </cell>
          <cell r="B1674" t="str">
            <v>Suministro e instalación de puerta enrrollable en lámina galvanizada calibre 26</v>
          </cell>
          <cell r="C1674" t="str">
            <v>M2</v>
          </cell>
          <cell r="E1674">
            <v>139307</v>
          </cell>
        </row>
        <row r="1675">
          <cell r="A1675" t="str">
            <v>igob1023300</v>
          </cell>
          <cell r="B1675" t="str">
            <v>Suminsitro de arbol adulto, alt, prom, 4,00 mts, incluye: arena negra e insumos</v>
          </cell>
          <cell r="C1675" t="str">
            <v>U</v>
          </cell>
          <cell r="E1675">
            <v>185000</v>
          </cell>
        </row>
        <row r="1676">
          <cell r="A1676" t="str">
            <v>igob1023400</v>
          </cell>
          <cell r="B1676" t="str">
            <v>Suminsitro de trinitaria, alt, prom: ,50 mts, incluye: arena negra e insumos</v>
          </cell>
          <cell r="C1676" t="str">
            <v>U</v>
          </cell>
          <cell r="E1676">
            <v>35000</v>
          </cell>
        </row>
        <row r="1677">
          <cell r="A1677" t="str">
            <v>igob1023500</v>
          </cell>
          <cell r="B1677" t="str">
            <v>Supermastic o similar</v>
          </cell>
          <cell r="C1677" t="str">
            <v>KG</v>
          </cell>
          <cell r="E1677">
            <v>25500</v>
          </cell>
        </row>
        <row r="1678">
          <cell r="A1678" t="str">
            <v>igob1023600</v>
          </cell>
          <cell r="B1678" t="str">
            <v>Surf</v>
          </cell>
          <cell r="C1678" t="str">
            <v>U</v>
          </cell>
          <cell r="E1678">
            <v>2800000</v>
          </cell>
        </row>
        <row r="1679">
          <cell r="A1679" t="str">
            <v>igob1023700</v>
          </cell>
          <cell r="B1679" t="str">
            <v>Taladro automatico</v>
          </cell>
          <cell r="C1679" t="str">
            <v>Tarifa</v>
          </cell>
          <cell r="E1679">
            <v>50000</v>
          </cell>
        </row>
        <row r="1680">
          <cell r="A1680" t="str">
            <v>igob1023800</v>
          </cell>
          <cell r="B1680" t="str">
            <v>Taladro hidroneumático</v>
          </cell>
          <cell r="C1680" t="str">
            <v>Tarifa</v>
          </cell>
          <cell r="E1680">
            <v>50000</v>
          </cell>
        </row>
        <row r="1681">
          <cell r="A1681" t="str">
            <v>igob1023900</v>
          </cell>
          <cell r="B1681" t="str">
            <v>Tanque plástico de 1000 litros</v>
          </cell>
          <cell r="C1681" t="str">
            <v>U</v>
          </cell>
          <cell r="E1681">
            <v>285000</v>
          </cell>
        </row>
        <row r="1682">
          <cell r="A1682" t="str">
            <v>igob1024000</v>
          </cell>
          <cell r="B1682" t="str">
            <v>Tapón liso Ø2-1/2" pvc</v>
          </cell>
          <cell r="C1682" t="str">
            <v>U</v>
          </cell>
          <cell r="E1682">
            <v>2000</v>
          </cell>
        </row>
        <row r="1683">
          <cell r="A1683" t="str">
            <v>igob1024100</v>
          </cell>
          <cell r="B1683" t="str">
            <v>Tapón macho galvanizado Ø1/2"</v>
          </cell>
          <cell r="C1683" t="str">
            <v>U</v>
          </cell>
          <cell r="E1683">
            <v>2500</v>
          </cell>
        </row>
        <row r="1684">
          <cell r="A1684" t="str">
            <v>igob1024200</v>
          </cell>
          <cell r="B1684" t="str">
            <v>Tee 3/4" rde 21 pvc</v>
          </cell>
          <cell r="C1684" t="str">
            <v>U</v>
          </cell>
          <cell r="E1684">
            <v>900</v>
          </cell>
        </row>
        <row r="1685">
          <cell r="A1685" t="str">
            <v>igob1024300</v>
          </cell>
          <cell r="B1685" t="str">
            <v>Tee de Ø 1/2 Presión</v>
          </cell>
          <cell r="C1685">
            <v>0</v>
          </cell>
          <cell r="E1685">
            <v>850</v>
          </cell>
        </row>
        <row r="1686">
          <cell r="A1686" t="str">
            <v>igob1024400</v>
          </cell>
          <cell r="B1686" t="str">
            <v>Tee Ø3/4" RDE 21 PVC</v>
          </cell>
          <cell r="C1686" t="str">
            <v>U</v>
          </cell>
          <cell r="E1686">
            <v>1500</v>
          </cell>
        </row>
        <row r="1687">
          <cell r="A1687" t="str">
            <v>igob1024500</v>
          </cell>
          <cell r="B1687" t="str">
            <v>Tee sanitaria Ø4"</v>
          </cell>
          <cell r="C1687" t="str">
            <v>U</v>
          </cell>
          <cell r="E1687">
            <v>15700</v>
          </cell>
        </row>
        <row r="1688">
          <cell r="A1688" t="str">
            <v>igob1024600</v>
          </cell>
          <cell r="B1688" t="str">
            <v>Teja caballete</v>
          </cell>
          <cell r="C1688" t="str">
            <v>U</v>
          </cell>
          <cell r="E1688">
            <v>14800</v>
          </cell>
        </row>
        <row r="1689">
          <cell r="A1689" t="str">
            <v>igob1024700</v>
          </cell>
          <cell r="B1689" t="str">
            <v>Text Joint juntas o similar</v>
          </cell>
          <cell r="C1689" t="str">
            <v>KG</v>
          </cell>
          <cell r="E1689">
            <v>20500</v>
          </cell>
        </row>
        <row r="1690">
          <cell r="A1690" t="str">
            <v>igob1024800</v>
          </cell>
          <cell r="B1690" t="str">
            <v>Thiner</v>
          </cell>
          <cell r="C1690" t="str">
            <v>Gl</v>
          </cell>
          <cell r="E1690">
            <v>9500</v>
          </cell>
        </row>
        <row r="1691">
          <cell r="A1691" t="str">
            <v>igob1024900</v>
          </cell>
          <cell r="B1691" t="str">
            <v>Toma doble luminex</v>
          </cell>
          <cell r="C1691" t="str">
            <v>U</v>
          </cell>
          <cell r="E1691">
            <v>8500</v>
          </cell>
        </row>
        <row r="1692">
          <cell r="A1692" t="str">
            <v>igob1025000</v>
          </cell>
          <cell r="B1692" t="str">
            <v>Topógrafo</v>
          </cell>
          <cell r="C1692" t="str">
            <v>Dia</v>
          </cell>
          <cell r="E1692">
            <v>178500</v>
          </cell>
        </row>
        <row r="1693">
          <cell r="A1693" t="str">
            <v>igob1025100</v>
          </cell>
          <cell r="B1693" t="str">
            <v>Tornillo de estructura 7/16" x 1/2"</v>
          </cell>
          <cell r="C1693" t="str">
            <v>U</v>
          </cell>
          <cell r="E1693">
            <v>250</v>
          </cell>
        </row>
        <row r="1694">
          <cell r="A1694" t="str">
            <v>igob1025200</v>
          </cell>
          <cell r="B1694" t="str">
            <v>Tornillo de fijación TA18</v>
          </cell>
          <cell r="C1694" t="str">
            <v>U</v>
          </cell>
          <cell r="E1694">
            <v>950</v>
          </cell>
        </row>
        <row r="1695">
          <cell r="A1695" t="str">
            <v>igob1025300</v>
          </cell>
          <cell r="B1695" t="str">
            <v>Tornillo de lámina</v>
          </cell>
          <cell r="C1695" t="str">
            <v>Bolsa</v>
          </cell>
          <cell r="E1695">
            <v>1600</v>
          </cell>
        </row>
        <row r="1696">
          <cell r="A1696" t="str">
            <v>igob1025400</v>
          </cell>
          <cell r="B1696" t="str">
            <v>Tornillo estructura</v>
          </cell>
          <cell r="C1696" t="str">
            <v>Bolsa</v>
          </cell>
          <cell r="E1696">
            <v>1900</v>
          </cell>
        </row>
        <row r="1697">
          <cell r="A1697" t="str">
            <v>igob1025500</v>
          </cell>
          <cell r="B1697" t="str">
            <v>Tornillo goloso de 3"</v>
          </cell>
          <cell r="C1697" t="str">
            <v>U</v>
          </cell>
          <cell r="E1697">
            <v>100</v>
          </cell>
        </row>
        <row r="1698">
          <cell r="A1698" t="str">
            <v>igob1025600</v>
          </cell>
          <cell r="B1698" t="str">
            <v>Tornillo N° 12 x 3" autoperforante galvanizado (Cabeza exagonal)</v>
          </cell>
          <cell r="C1698" t="str">
            <v>U</v>
          </cell>
          <cell r="E1698">
            <v>395</v>
          </cell>
        </row>
        <row r="1699">
          <cell r="A1699" t="str">
            <v>igob1025700</v>
          </cell>
          <cell r="B1699" t="str">
            <v>Tubería conduit Ø1/2"</v>
          </cell>
          <cell r="C1699" t="str">
            <v>ML</v>
          </cell>
          <cell r="E1699">
            <v>1500</v>
          </cell>
        </row>
        <row r="1700">
          <cell r="A1700" t="str">
            <v>igob1025800</v>
          </cell>
          <cell r="B1700" t="str">
            <v>Tubería conduit Ø3/4"</v>
          </cell>
          <cell r="C1700" t="str">
            <v>ML</v>
          </cell>
          <cell r="E1700">
            <v>1633</v>
          </cell>
        </row>
        <row r="1701">
          <cell r="A1701" t="str">
            <v>igob1025900</v>
          </cell>
          <cell r="B1701" t="str">
            <v>Tubería cuadrangular 70 x 70 x 6,00 mts, espesor: 2,5 mm</v>
          </cell>
          <cell r="C1701" t="str">
            <v>U</v>
          </cell>
          <cell r="E1701">
            <v>10027.040000000001</v>
          </cell>
        </row>
        <row r="1702">
          <cell r="A1702" t="str">
            <v>igob1026000</v>
          </cell>
          <cell r="B1702" t="str">
            <v>Tubería galvanizada Ø2" x 2,00 mm x 6,00 mts</v>
          </cell>
          <cell r="C1702" t="str">
            <v>U</v>
          </cell>
          <cell r="E1702">
            <v>45300</v>
          </cell>
        </row>
        <row r="1703">
          <cell r="A1703" t="str">
            <v>igob1026100</v>
          </cell>
          <cell r="B1703" t="str">
            <v>Tubería galvanizada Ø2-1/2" x 2,5 mm x 6,00 mts</v>
          </cell>
          <cell r="C1703" t="str">
            <v>U</v>
          </cell>
          <cell r="E1703">
            <v>85100</v>
          </cell>
        </row>
        <row r="1704">
          <cell r="A1704" t="str">
            <v>igob1026200</v>
          </cell>
          <cell r="B1704" t="str">
            <v>Tubería galvanizada Ø3" x 2,5 mm x 6,00 mts</v>
          </cell>
          <cell r="C1704" t="str">
            <v>U</v>
          </cell>
          <cell r="E1704">
            <v>132500</v>
          </cell>
        </row>
        <row r="1705">
          <cell r="A1705" t="str">
            <v>igob1026300</v>
          </cell>
          <cell r="B1705" t="str">
            <v>Tubería galvanizada Ø4" x 2,00 mm x 6,00 mts</v>
          </cell>
          <cell r="C1705" t="str">
            <v>U</v>
          </cell>
          <cell r="E1705">
            <v>106000</v>
          </cell>
        </row>
        <row r="1706">
          <cell r="A1706" t="str">
            <v>igob1026400</v>
          </cell>
          <cell r="B1706" t="str">
            <v>Tubería galvanizada roscada Ø3-1/2" x 6,00 mts</v>
          </cell>
          <cell r="C1706" t="str">
            <v>U</v>
          </cell>
          <cell r="E1706">
            <v>321000</v>
          </cell>
        </row>
        <row r="1707">
          <cell r="A1707" t="str">
            <v>igob1026500</v>
          </cell>
          <cell r="B1707" t="str">
            <v>Tuberia IMC de 1"</v>
          </cell>
          <cell r="C1707" t="str">
            <v>U</v>
          </cell>
          <cell r="E1707">
            <v>6496</v>
          </cell>
        </row>
        <row r="1708">
          <cell r="A1708" t="str">
            <v>igob1026600</v>
          </cell>
          <cell r="B1708" t="str">
            <v>Tubería RDE 21 1/2" PVC. Presión</v>
          </cell>
          <cell r="C1708" t="str">
            <v>ML</v>
          </cell>
          <cell r="E1708">
            <v>1850</v>
          </cell>
        </row>
        <row r="1709">
          <cell r="A1709" t="str">
            <v>igob1026700</v>
          </cell>
          <cell r="B1709" t="str">
            <v>Tuberia rde 21 Ø1/2" x 6,00 mts</v>
          </cell>
          <cell r="C1709" t="str">
            <v>U</v>
          </cell>
          <cell r="E1709">
            <v>8500</v>
          </cell>
        </row>
        <row r="1710">
          <cell r="A1710" t="str">
            <v>igob1026800</v>
          </cell>
          <cell r="B1710" t="str">
            <v>Tubería RDE 21 Ø3/4" presión</v>
          </cell>
          <cell r="C1710" t="str">
            <v>ML</v>
          </cell>
          <cell r="E1710">
            <v>2050</v>
          </cell>
        </row>
        <row r="1711">
          <cell r="A1711" t="str">
            <v>igob1026900</v>
          </cell>
          <cell r="B1711" t="str">
            <v>Tubería sanitaria pvc Ø2" x 6,00 mts</v>
          </cell>
          <cell r="C1711" t="str">
            <v>U</v>
          </cell>
          <cell r="E1711">
            <v>45210</v>
          </cell>
        </row>
        <row r="1712">
          <cell r="A1712" t="str">
            <v>igob1027000</v>
          </cell>
          <cell r="B1712" t="str">
            <v>Tubería sanitaria pvc Ø4" x 6,00 mts</v>
          </cell>
          <cell r="C1712" t="str">
            <v>U</v>
          </cell>
          <cell r="E1712">
            <v>85000</v>
          </cell>
        </row>
        <row r="1713">
          <cell r="A1713" t="str">
            <v>igob1027100</v>
          </cell>
          <cell r="B1713" t="str">
            <v>Tubería SCH 40 estructural Ø4" x 3,5 mm</v>
          </cell>
          <cell r="C1713" t="str">
            <v>ML</v>
          </cell>
          <cell r="E1713">
            <v>55000</v>
          </cell>
        </row>
        <row r="1714">
          <cell r="A1714" t="str">
            <v>igob1027200</v>
          </cell>
          <cell r="B1714" t="str">
            <v>Tubo galvanizado 2" x 1" x 6,00 mts</v>
          </cell>
          <cell r="C1714" t="str">
            <v>U</v>
          </cell>
          <cell r="E1714">
            <v>36000</v>
          </cell>
        </row>
        <row r="1715">
          <cell r="A1715" t="str">
            <v>igob1027300</v>
          </cell>
          <cell r="B1715" t="str">
            <v>Tubo galvanizado Ø1-1/4" X 2,5 MM x 6,00 ML</v>
          </cell>
          <cell r="C1715" t="str">
            <v>U</v>
          </cell>
          <cell r="E1715">
            <v>32000</v>
          </cell>
        </row>
        <row r="1716">
          <cell r="A1716" t="str">
            <v>igob1027400</v>
          </cell>
          <cell r="B1716" t="str">
            <v>Tubo galvanizado Ø1-1/4" x 6,00 ML</v>
          </cell>
          <cell r="C1716" t="str">
            <v>U</v>
          </cell>
          <cell r="E1716">
            <v>38000</v>
          </cell>
        </row>
        <row r="1717">
          <cell r="A1717" t="str">
            <v>igob1027500</v>
          </cell>
          <cell r="B1717" t="str">
            <v>Tubo galvanizado Ø2" x 6,00 ML</v>
          </cell>
          <cell r="C1717" t="str">
            <v>U</v>
          </cell>
          <cell r="E1717">
            <v>51500</v>
          </cell>
        </row>
        <row r="1718">
          <cell r="A1718" t="str">
            <v>igob1027600</v>
          </cell>
          <cell r="B1718" t="str">
            <v>Tubo galvanizado Ø2-1/2" x 6,00 ML</v>
          </cell>
          <cell r="C1718" t="str">
            <v>U</v>
          </cell>
          <cell r="E1718">
            <v>60000</v>
          </cell>
        </row>
        <row r="1719">
          <cell r="A1719" t="str">
            <v>igob1027700</v>
          </cell>
          <cell r="B1719" t="str">
            <v>Tubo galvanizado Ø4" x 6,00 ml</v>
          </cell>
          <cell r="C1719" t="str">
            <v>U</v>
          </cell>
          <cell r="E1719">
            <v>604500</v>
          </cell>
        </row>
        <row r="1720">
          <cell r="A1720" t="str">
            <v>igob1027800</v>
          </cell>
          <cell r="B1720" t="str">
            <v>Tubo rectangular galvanizado 2" x 1" x 6,00 mts</v>
          </cell>
          <cell r="C1720" t="str">
            <v>U</v>
          </cell>
          <cell r="E1720">
            <v>56800</v>
          </cell>
        </row>
        <row r="1721">
          <cell r="A1721" t="str">
            <v>igob1027900</v>
          </cell>
          <cell r="B1721" t="str">
            <v>Tuerca Ø3/8"</v>
          </cell>
          <cell r="C1721" t="str">
            <v>UN</v>
          </cell>
          <cell r="E1721">
            <v>154</v>
          </cell>
        </row>
        <row r="1722">
          <cell r="A1722" t="str">
            <v>igob1028000</v>
          </cell>
          <cell r="B1722" t="str">
            <v>twister/Cintura</v>
          </cell>
          <cell r="C1722" t="str">
            <v>U</v>
          </cell>
          <cell r="E1722">
            <v>2800000</v>
          </cell>
        </row>
        <row r="1723">
          <cell r="A1723" t="str">
            <v>igob1028100</v>
          </cell>
          <cell r="B1723" t="str">
            <v>Unión de 1/2 presión.</v>
          </cell>
          <cell r="C1723" t="str">
            <v>U</v>
          </cell>
          <cell r="E1723">
            <v>500</v>
          </cell>
        </row>
        <row r="1724">
          <cell r="A1724" t="str">
            <v>igob1028200</v>
          </cell>
          <cell r="B1724" t="str">
            <v>Unión rde 21 Ø3/4"</v>
          </cell>
          <cell r="C1724" t="str">
            <v>U</v>
          </cell>
          <cell r="E1724">
            <v>500</v>
          </cell>
        </row>
        <row r="1725">
          <cell r="A1725" t="str">
            <v>igob1028300</v>
          </cell>
          <cell r="B1725" t="str">
            <v>Unión sanitaria Ø2" pvc</v>
          </cell>
          <cell r="C1725" t="str">
            <v>U</v>
          </cell>
          <cell r="E1725">
            <v>2800</v>
          </cell>
        </row>
        <row r="1726">
          <cell r="A1726" t="str">
            <v>igob1028400</v>
          </cell>
          <cell r="B1726" t="str">
            <v>Unión sanitaria Ø4" pvc</v>
          </cell>
          <cell r="C1726" t="str">
            <v>U</v>
          </cell>
          <cell r="E1726">
            <v>5000</v>
          </cell>
        </row>
        <row r="1727">
          <cell r="A1727" t="str">
            <v>igob1028500</v>
          </cell>
          <cell r="B1727" t="str">
            <v>Varilla Ø3/8" x 6,00 ml</v>
          </cell>
          <cell r="C1727" t="str">
            <v>U</v>
          </cell>
          <cell r="E1727">
            <v>8600</v>
          </cell>
        </row>
        <row r="1728">
          <cell r="A1728" t="str">
            <v>igob1028600</v>
          </cell>
          <cell r="B1728" t="str">
            <v xml:space="preserve">Varilla Ø5/8" x 6,00 mts </v>
          </cell>
          <cell r="C1728" t="str">
            <v>ML</v>
          </cell>
          <cell r="E1728">
            <v>7500</v>
          </cell>
        </row>
        <row r="1729">
          <cell r="A1729" t="str">
            <v>igob1028700</v>
          </cell>
          <cell r="B1729" t="str">
            <v>Vibrador concreto</v>
          </cell>
          <cell r="C1729" t="str">
            <v>Tarifa</v>
          </cell>
          <cell r="E1729">
            <v>45000</v>
          </cell>
        </row>
        <row r="1730">
          <cell r="A1730" t="str">
            <v>igob1028800</v>
          </cell>
          <cell r="B1730" t="str">
            <v>Vibrador eléctrico con operador</v>
          </cell>
          <cell r="C1730" t="str">
            <v>Tarifa</v>
          </cell>
          <cell r="E1730">
            <v>45000</v>
          </cell>
        </row>
        <row r="1731">
          <cell r="A1731" t="str">
            <v>igob1028900</v>
          </cell>
          <cell r="B1731" t="str">
            <v>Volqueta</v>
          </cell>
          <cell r="C1731" t="str">
            <v>Tarifa</v>
          </cell>
          <cell r="E1731">
            <v>120000</v>
          </cell>
        </row>
        <row r="1732">
          <cell r="A1732" t="str">
            <v>igob1029000</v>
          </cell>
          <cell r="B1732" t="str">
            <v>Wing metálico x 3,00 mts</v>
          </cell>
          <cell r="C1732" t="str">
            <v>U</v>
          </cell>
          <cell r="E1732">
            <v>8500</v>
          </cell>
        </row>
        <row r="1733">
          <cell r="A1733" t="str">
            <v>igob1029100</v>
          </cell>
          <cell r="B1733" t="str">
            <v>Yee sanitaria Ø2" pvc</v>
          </cell>
          <cell r="C1733" t="str">
            <v>U</v>
          </cell>
          <cell r="E1733">
            <v>8900</v>
          </cell>
        </row>
        <row r="1734">
          <cell r="A1734" t="str">
            <v>igob1029200</v>
          </cell>
          <cell r="B1734" t="str">
            <v>Yee sanitaria Ø4" pvc</v>
          </cell>
          <cell r="C1734" t="str">
            <v>U</v>
          </cell>
          <cell r="E1734">
            <v>14500</v>
          </cell>
        </row>
        <row r="1735">
          <cell r="A1735">
            <v>0</v>
          </cell>
          <cell r="B1735">
            <v>0</v>
          </cell>
          <cell r="C1735">
            <v>0</v>
          </cell>
          <cell r="E1735">
            <v>0</v>
          </cell>
        </row>
        <row r="1736">
          <cell r="A1736" t="str">
            <v>isle10000100</v>
          </cell>
          <cell r="B1736" t="str">
            <v>Equipo de nivelación</v>
          </cell>
          <cell r="C1736" t="str">
            <v>Hora</v>
          </cell>
          <cell r="D1736">
            <v>0</v>
          </cell>
          <cell r="E1736">
            <v>12864</v>
          </cell>
        </row>
        <row r="1737">
          <cell r="A1737" t="str">
            <v>isle10000200</v>
          </cell>
          <cell r="B1737" t="str">
            <v>COMPRESOR</v>
          </cell>
          <cell r="C1737" t="str">
            <v>Hora</v>
          </cell>
          <cell r="D1737">
            <v>0</v>
          </cell>
          <cell r="E1737">
            <v>105000</v>
          </cell>
          <cell r="F1737" t="str">
            <v>Compresor 120 HP, con martillo.</v>
          </cell>
          <cell r="G1737">
            <v>88160</v>
          </cell>
        </row>
        <row r="1738">
          <cell r="A1738" t="str">
            <v>isle10000300</v>
          </cell>
          <cell r="B1738" t="str">
            <v>CARGADOR O EQUIVALENTE</v>
          </cell>
          <cell r="C1738" t="str">
            <v>Hora</v>
          </cell>
          <cell r="D1738">
            <v>0</v>
          </cell>
          <cell r="E1738">
            <v>145000</v>
          </cell>
          <cell r="F1738" t="str">
            <v>Cargador : Potencia en el volante 110 hp, Clasificación de RPM del motor 2300.</v>
          </cell>
          <cell r="G1738">
            <v>140000</v>
          </cell>
        </row>
        <row r="1739">
          <cell r="A1739" t="str">
            <v>isle10000400</v>
          </cell>
          <cell r="B1739" t="str">
            <v>RETROEXCAVADORA</v>
          </cell>
          <cell r="C1739" t="str">
            <v>Hora</v>
          </cell>
          <cell r="D1739">
            <v>0</v>
          </cell>
          <cell r="E1739">
            <v>145000</v>
          </cell>
          <cell r="F1739" t="str">
            <v>Retroexcavadora sobre llantas JD 410</v>
          </cell>
          <cell r="G1739">
            <v>105000</v>
          </cell>
        </row>
        <row r="1740">
          <cell r="A1740" t="str">
            <v>isle10000500</v>
          </cell>
          <cell r="B1740" t="str">
            <v>CARROTANQUE DE AGUA 10,000 LTS</v>
          </cell>
          <cell r="C1740" t="str">
            <v>Hora</v>
          </cell>
          <cell r="D1740">
            <v>0</v>
          </cell>
          <cell r="E1740">
            <v>56000</v>
          </cell>
          <cell r="F1740" t="str">
            <v xml:space="preserve">Carrotanque de agua(1000 Galones) </v>
          </cell>
          <cell r="G1740">
            <v>63800</v>
          </cell>
        </row>
        <row r="1741">
          <cell r="A1741" t="str">
            <v>isle10000600</v>
          </cell>
          <cell r="B1741" t="str">
            <v>VIBROCOMPACTADOR O EQUIVALENTE</v>
          </cell>
          <cell r="C1741" t="str">
            <v>Hora</v>
          </cell>
          <cell r="D1741">
            <v>0</v>
          </cell>
          <cell r="E1741">
            <v>145200</v>
          </cell>
          <cell r="F1741" t="str">
            <v>Vibrocompatador Dynapac (10 ton)</v>
          </cell>
          <cell r="G1741">
            <v>133400</v>
          </cell>
        </row>
        <row r="1742">
          <cell r="A1742" t="str">
            <v>isle10000700</v>
          </cell>
          <cell r="B1742" t="str">
            <v>MEZCLADORA DE CONCRETO CON OPERARIO (1 1/2 BULTO)</v>
          </cell>
          <cell r="C1742" t="str">
            <v>Hora</v>
          </cell>
          <cell r="D1742">
            <v>0</v>
          </cell>
          <cell r="E1742">
            <v>15800</v>
          </cell>
          <cell r="F1742" t="str">
            <v>Hora</v>
          </cell>
          <cell r="G1742">
            <v>11890</v>
          </cell>
        </row>
        <row r="1743">
          <cell r="A1743" t="str">
            <v>isle10000800</v>
          </cell>
          <cell r="B1743" t="str">
            <v>VIBRADOR DE CONCRETO</v>
          </cell>
          <cell r="C1743" t="str">
            <v>Hora</v>
          </cell>
          <cell r="D1743">
            <v>0</v>
          </cell>
          <cell r="E1743">
            <v>7895</v>
          </cell>
          <cell r="F1743" t="str">
            <v>Hora(inc Oper)</v>
          </cell>
          <cell r="G1743">
            <v>6150.4862262848546</v>
          </cell>
        </row>
        <row r="1744">
          <cell r="A1744" t="str">
            <v>isle10000900</v>
          </cell>
          <cell r="B1744" t="str">
            <v>FORMALETA</v>
          </cell>
          <cell r="C1744" t="str">
            <v>M2</v>
          </cell>
          <cell r="D1744">
            <v>0</v>
          </cell>
          <cell r="E1744">
            <v>2500</v>
          </cell>
          <cell r="G1744">
            <v>0</v>
          </cell>
        </row>
        <row r="1745">
          <cell r="A1745" t="str">
            <v>isle10001000</v>
          </cell>
          <cell r="B1745" t="str">
            <v>FORMALETA</v>
          </cell>
          <cell r="C1745" t="str">
            <v>M2</v>
          </cell>
          <cell r="D1745">
            <v>0</v>
          </cell>
          <cell r="E1745">
            <v>15000</v>
          </cell>
          <cell r="G1745">
            <v>0</v>
          </cell>
        </row>
        <row r="1746">
          <cell r="A1746" t="str">
            <v>isle10001100</v>
          </cell>
          <cell r="B1746" t="str">
            <v>CIZALLA</v>
          </cell>
          <cell r="C1746" t="str">
            <v>Hora</v>
          </cell>
          <cell r="D1746">
            <v>0</v>
          </cell>
          <cell r="E1746">
            <v>2350</v>
          </cell>
          <cell r="G1746">
            <v>0</v>
          </cell>
        </row>
        <row r="1747">
          <cell r="A1747" t="str">
            <v>isle10001200</v>
          </cell>
          <cell r="B1747" t="str">
            <v>FORMALETA</v>
          </cell>
          <cell r="C1747" t="str">
            <v>M2</v>
          </cell>
          <cell r="D1747">
            <v>0</v>
          </cell>
          <cell r="E1747">
            <v>3975</v>
          </cell>
          <cell r="G1747">
            <v>0</v>
          </cell>
        </row>
        <row r="1748">
          <cell r="A1748" t="str">
            <v>isle10001300</v>
          </cell>
          <cell r="B1748" t="str">
            <v>GATO DE 2,5 MTS</v>
          </cell>
          <cell r="C1748" t="str">
            <v>ML</v>
          </cell>
          <cell r="D1748">
            <v>0</v>
          </cell>
          <cell r="E1748">
            <v>56.25</v>
          </cell>
          <cell r="G1748">
            <v>0</v>
          </cell>
        </row>
        <row r="1749">
          <cell r="A1749" t="str">
            <v>isle10001400</v>
          </cell>
          <cell r="B1749" t="str">
            <v>TABLA DE CATIVO DE 1" x 0,30 x 4,5 mts</v>
          </cell>
          <cell r="C1749" t="str">
            <v>U</v>
          </cell>
          <cell r="D1749">
            <v>0</v>
          </cell>
          <cell r="E1749">
            <v>17800</v>
          </cell>
          <cell r="G1749">
            <v>0</v>
          </cell>
        </row>
        <row r="1750">
          <cell r="A1750" t="str">
            <v>isle10001500</v>
          </cell>
          <cell r="B1750" t="str">
            <v>Formaletería Pedestal Global/m3</v>
          </cell>
          <cell r="C1750" t="str">
            <v>Global</v>
          </cell>
          <cell r="D1750">
            <v>42856</v>
          </cell>
          <cell r="E1750">
            <v>70500</v>
          </cell>
          <cell r="G1750">
            <v>0</v>
          </cell>
        </row>
        <row r="1751">
          <cell r="A1751" t="str">
            <v>isle10001600</v>
          </cell>
          <cell r="B1751" t="str">
            <v>Formaletería Viga Cimentación Global/m3</v>
          </cell>
          <cell r="C1751" t="str">
            <v>Global</v>
          </cell>
          <cell r="D1751">
            <v>42856</v>
          </cell>
          <cell r="E1751">
            <v>65500</v>
          </cell>
          <cell r="G1751">
            <v>0</v>
          </cell>
        </row>
        <row r="1752">
          <cell r="A1752" t="str">
            <v>isle10001700</v>
          </cell>
          <cell r="B1752" t="str">
            <v>Formaletería Columna Global/m3</v>
          </cell>
          <cell r="C1752" t="str">
            <v>Global</v>
          </cell>
          <cell r="D1752">
            <v>42856</v>
          </cell>
          <cell r="E1752">
            <v>160000</v>
          </cell>
          <cell r="G1752">
            <v>0</v>
          </cell>
        </row>
        <row r="1753">
          <cell r="A1753" t="str">
            <v>isle10001800</v>
          </cell>
          <cell r="B1753" t="str">
            <v>Formaletería Placa Escalonada Global/m2</v>
          </cell>
          <cell r="C1753" t="str">
            <v>Global</v>
          </cell>
          <cell r="D1753">
            <v>42856</v>
          </cell>
          <cell r="E1753">
            <v>10000</v>
          </cell>
          <cell r="G1753">
            <v>0</v>
          </cell>
        </row>
        <row r="1754">
          <cell r="A1754" t="str">
            <v>isle10001900</v>
          </cell>
          <cell r="B1754" t="str">
            <v>Formaletería Viga de Amarre de Corona Global/m3</v>
          </cell>
          <cell r="C1754" t="str">
            <v>Global</v>
          </cell>
          <cell r="D1754">
            <v>42856</v>
          </cell>
          <cell r="E1754">
            <v>82200</v>
          </cell>
          <cell r="G1754">
            <v>0</v>
          </cell>
        </row>
        <row r="1755">
          <cell r="A1755" t="str">
            <v>isle10002000</v>
          </cell>
          <cell r="B1755" t="str">
            <v>Formaletería Viga de Amarre Intermedia Global/m3</v>
          </cell>
          <cell r="C1755" t="str">
            <v>Global</v>
          </cell>
          <cell r="D1755">
            <v>42856</v>
          </cell>
          <cell r="E1755">
            <v>83314</v>
          </cell>
          <cell r="G1755">
            <v>0</v>
          </cell>
        </row>
        <row r="1756">
          <cell r="A1756" t="str">
            <v>isle10002100</v>
          </cell>
          <cell r="B1756" t="str">
            <v>Formaletería Estructuras Varias Global/m3</v>
          </cell>
          <cell r="C1756" t="str">
            <v>Global</v>
          </cell>
          <cell r="D1756">
            <v>42856</v>
          </cell>
          <cell r="E1756">
            <v>51386</v>
          </cell>
          <cell r="G1756">
            <v>0</v>
          </cell>
        </row>
        <row r="1757">
          <cell r="A1757" t="str">
            <v>isle10002200</v>
          </cell>
          <cell r="B1757" t="str">
            <v>Andamios de seguridad y tablón</v>
          </cell>
          <cell r="C1757" t="str">
            <v>Tarifa</v>
          </cell>
          <cell r="D1757">
            <v>42856</v>
          </cell>
          <cell r="E1757">
            <v>5000</v>
          </cell>
          <cell r="G1757">
            <v>0</v>
          </cell>
        </row>
        <row r="1758">
          <cell r="A1758" t="str">
            <v>isle10002300</v>
          </cell>
          <cell r="B1758" t="str">
            <v>Bloque de cemento 0,16</v>
          </cell>
          <cell r="C1758" t="str">
            <v>Un</v>
          </cell>
          <cell r="D1758">
            <v>42856</v>
          </cell>
          <cell r="E1758">
            <v>1700</v>
          </cell>
          <cell r="G1758">
            <v>0</v>
          </cell>
        </row>
        <row r="1759">
          <cell r="A1759" t="str">
            <v>isle10002400</v>
          </cell>
          <cell r="B1759" t="str">
            <v>Formaletería Dintel concreto Global/ml</v>
          </cell>
          <cell r="C1759" t="str">
            <v>Global</v>
          </cell>
          <cell r="D1759">
            <v>42856</v>
          </cell>
          <cell r="E1759">
            <v>5000</v>
          </cell>
          <cell r="G1759">
            <v>0</v>
          </cell>
        </row>
        <row r="1760">
          <cell r="A1760" t="str">
            <v>isle10002500</v>
          </cell>
          <cell r="B1760" t="str">
            <v>Equipo de soldadura eléctrica</v>
          </cell>
          <cell r="C1760" t="str">
            <v>Dia</v>
          </cell>
          <cell r="D1760">
            <v>42856</v>
          </cell>
          <cell r="E1760">
            <v>55000</v>
          </cell>
          <cell r="G1760">
            <v>0</v>
          </cell>
        </row>
        <row r="1761">
          <cell r="A1761" t="str">
            <v>isle10002600</v>
          </cell>
          <cell r="B1761" t="str">
            <v>Vibrador concreto con operador</v>
          </cell>
          <cell r="C1761" t="str">
            <v>Dia</v>
          </cell>
          <cell r="D1761">
            <v>42856</v>
          </cell>
          <cell r="E1761">
            <v>100000</v>
          </cell>
          <cell r="G1761">
            <v>0</v>
          </cell>
        </row>
        <row r="1762">
          <cell r="A1762" t="str">
            <v>isle10002700</v>
          </cell>
          <cell r="B1762" t="str">
            <v>Formaletería Zapatas Global/m3</v>
          </cell>
          <cell r="C1762" t="str">
            <v>Global</v>
          </cell>
          <cell r="D1762">
            <v>42856</v>
          </cell>
          <cell r="E1762">
            <v>50500</v>
          </cell>
          <cell r="G1762">
            <v>0</v>
          </cell>
        </row>
        <row r="1763">
          <cell r="A1763" t="str">
            <v>isle10002800</v>
          </cell>
          <cell r="B1763" t="str">
            <v>Formaletería Cajas de inspección Global/UN</v>
          </cell>
          <cell r="C1763" t="str">
            <v>Global</v>
          </cell>
          <cell r="D1763">
            <v>42856</v>
          </cell>
          <cell r="E1763">
            <v>25000</v>
          </cell>
          <cell r="G1763">
            <v>0</v>
          </cell>
        </row>
        <row r="1764">
          <cell r="A1764" t="str">
            <v>isle10002900</v>
          </cell>
          <cell r="B1764" t="str">
            <v>Formaletería Placa e=10cm Global/m2</v>
          </cell>
          <cell r="C1764" t="str">
            <v>Global</v>
          </cell>
          <cell r="D1764">
            <v>42856</v>
          </cell>
          <cell r="E1764">
            <v>10000</v>
          </cell>
          <cell r="G1764">
            <v>0</v>
          </cell>
        </row>
        <row r="1765">
          <cell r="A1765" t="str">
            <v>isle10003000</v>
          </cell>
          <cell r="B1765" t="str">
            <v>Volqueta 6m3</v>
          </cell>
          <cell r="C1765" t="str">
            <v>Viaje</v>
          </cell>
          <cell r="D1765">
            <v>42856</v>
          </cell>
          <cell r="E1765">
            <v>50000</v>
          </cell>
          <cell r="G1765">
            <v>0</v>
          </cell>
        </row>
        <row r="1766">
          <cell r="A1766" t="str">
            <v>isle10003100</v>
          </cell>
          <cell r="B1766" t="str">
            <v>Formaletería Columna 20cm x 20cm L=02,40m</v>
          </cell>
          <cell r="C1766" t="str">
            <v>ML</v>
          </cell>
          <cell r="D1766">
            <v>42856</v>
          </cell>
          <cell r="E1766">
            <v>6363.6363636363631</v>
          </cell>
          <cell r="G1766">
            <v>0</v>
          </cell>
        </row>
        <row r="1767">
          <cell r="A1767" t="str">
            <v>isle10003200</v>
          </cell>
          <cell r="B1767" t="str">
            <v>Formaletería viga confinamiento 20cm x 20cm</v>
          </cell>
          <cell r="C1767" t="str">
            <v>ML</v>
          </cell>
          <cell r="D1767">
            <v>42856</v>
          </cell>
          <cell r="E1767">
            <v>5000</v>
          </cell>
          <cell r="G1767">
            <v>0</v>
          </cell>
        </row>
        <row r="1768">
          <cell r="A1768" t="str">
            <v>isle10003300</v>
          </cell>
          <cell r="B1768" t="str">
            <v>Equipo de soldadura</v>
          </cell>
          <cell r="C1768" t="str">
            <v>Dia</v>
          </cell>
          <cell r="D1768">
            <v>42856</v>
          </cell>
          <cell r="E1768">
            <v>80000</v>
          </cell>
          <cell r="G1768">
            <v>0</v>
          </cell>
        </row>
        <row r="1769">
          <cell r="A1769" t="str">
            <v>isle10003400</v>
          </cell>
          <cell r="B1769" t="str">
            <v>Escalera</v>
          </cell>
          <cell r="C1769" t="str">
            <v>Tarifa</v>
          </cell>
          <cell r="D1769">
            <v>42856</v>
          </cell>
          <cell r="E1769">
            <v>4000</v>
          </cell>
          <cell r="G1769">
            <v>0</v>
          </cell>
        </row>
        <row r="1770">
          <cell r="A1770" t="str">
            <v>isle10003500</v>
          </cell>
          <cell r="B1770" t="str">
            <v>Andamios colgantes</v>
          </cell>
          <cell r="C1770" t="str">
            <v>Dia</v>
          </cell>
          <cell r="D1770">
            <v>42856</v>
          </cell>
          <cell r="E1770">
            <v>4500</v>
          </cell>
          <cell r="G1770">
            <v>0</v>
          </cell>
        </row>
        <row r="1771">
          <cell r="A1771" t="str">
            <v>isle10003600</v>
          </cell>
          <cell r="B1771" t="str">
            <v>Tablones para andamios</v>
          </cell>
          <cell r="C1771" t="str">
            <v>Dia</v>
          </cell>
          <cell r="D1771">
            <v>42856</v>
          </cell>
          <cell r="E1771">
            <v>3000</v>
          </cell>
          <cell r="G1771">
            <v>0</v>
          </cell>
        </row>
        <row r="1772">
          <cell r="A1772" t="str">
            <v>isle10003700</v>
          </cell>
          <cell r="B1772" t="str">
            <v>Cizalla cortes</v>
          </cell>
          <cell r="C1772" t="str">
            <v>Un</v>
          </cell>
          <cell r="D1772">
            <v>42856</v>
          </cell>
          <cell r="E1772">
            <v>490</v>
          </cell>
          <cell r="G1772">
            <v>0</v>
          </cell>
        </row>
        <row r="1773">
          <cell r="A1773" t="str">
            <v>isle10003800</v>
          </cell>
          <cell r="B1773" t="str">
            <v>Corte de tubería</v>
          </cell>
          <cell r="C1773" t="str">
            <v>Un</v>
          </cell>
          <cell r="D1773">
            <v>42856</v>
          </cell>
          <cell r="E1773">
            <v>1500</v>
          </cell>
          <cell r="G1773">
            <v>0</v>
          </cell>
        </row>
        <row r="1774">
          <cell r="A1774" t="str">
            <v>isle10003900</v>
          </cell>
          <cell r="B1774" t="str">
            <v>Formaleta Columna</v>
          </cell>
          <cell r="C1774" t="str">
            <v>ML</v>
          </cell>
          <cell r="D1774">
            <v>42856</v>
          </cell>
          <cell r="E1774">
            <v>4800</v>
          </cell>
          <cell r="G1774">
            <v>0</v>
          </cell>
        </row>
        <row r="1775">
          <cell r="A1775" t="str">
            <v>isle10004000</v>
          </cell>
          <cell r="B1775" t="str">
            <v>Cizalla</v>
          </cell>
          <cell r="C1775" t="str">
            <v>Hora</v>
          </cell>
          <cell r="D1775">
            <v>42856</v>
          </cell>
          <cell r="E1775">
            <v>1850</v>
          </cell>
          <cell r="G1775">
            <v>0</v>
          </cell>
        </row>
        <row r="1776">
          <cell r="A1776" t="str">
            <v>isle10004100</v>
          </cell>
          <cell r="B1776" t="str">
            <v>Andamios</v>
          </cell>
          <cell r="C1776" t="str">
            <v>DIA</v>
          </cell>
          <cell r="D1776">
            <v>42856</v>
          </cell>
          <cell r="E1776">
            <v>4500</v>
          </cell>
          <cell r="G1776">
            <v>0</v>
          </cell>
        </row>
        <row r="1777">
          <cell r="A1777" t="str">
            <v>isle10004200</v>
          </cell>
          <cell r="B1777" t="str">
            <v>Tablon</v>
          </cell>
          <cell r="C1777" t="str">
            <v>DIA</v>
          </cell>
          <cell r="D1777">
            <v>42856</v>
          </cell>
          <cell r="E1777">
            <v>3000</v>
          </cell>
          <cell r="G1777">
            <v>0</v>
          </cell>
        </row>
        <row r="1778">
          <cell r="A1778" t="str">
            <v>isle10004300</v>
          </cell>
          <cell r="B1778" t="str">
            <v>Formaleta Viga de amarre</v>
          </cell>
          <cell r="C1778" t="str">
            <v>ML</v>
          </cell>
          <cell r="D1778">
            <v>42856</v>
          </cell>
          <cell r="E1778">
            <v>1500</v>
          </cell>
          <cell r="G1778">
            <v>0</v>
          </cell>
        </row>
        <row r="1779">
          <cell r="A1779" t="str">
            <v>isle10004400</v>
          </cell>
          <cell r="B1779" t="str">
            <v>Grua hidraulica c/op.</v>
          </cell>
          <cell r="C1779" t="str">
            <v>Hora</v>
          </cell>
          <cell r="D1779">
            <v>42887</v>
          </cell>
          <cell r="E1779">
            <v>163433</v>
          </cell>
          <cell r="G1779">
            <v>0</v>
          </cell>
        </row>
        <row r="1780">
          <cell r="A1780" t="str">
            <v>isle10004500</v>
          </cell>
          <cell r="B1780" t="str">
            <v>Pulidora de corte</v>
          </cell>
          <cell r="C1780" t="str">
            <v>Hora</v>
          </cell>
          <cell r="D1780">
            <v>42887</v>
          </cell>
          <cell r="E1780">
            <v>1875</v>
          </cell>
          <cell r="G1780">
            <v>0</v>
          </cell>
        </row>
        <row r="1781">
          <cell r="A1781" t="str">
            <v>isle10004600</v>
          </cell>
          <cell r="B1781" t="str">
            <v>Saltarín con operador</v>
          </cell>
          <cell r="C1781" t="str">
            <v>H</v>
          </cell>
          <cell r="D1781">
            <v>42887</v>
          </cell>
          <cell r="E1781">
            <v>14200</v>
          </cell>
          <cell r="G1781">
            <v>0</v>
          </cell>
        </row>
        <row r="1782">
          <cell r="A1782" t="str">
            <v>isle10004700</v>
          </cell>
          <cell r="B1782" t="str">
            <v>Diferencial de 3 toneladas</v>
          </cell>
          <cell r="C1782" t="str">
            <v>H</v>
          </cell>
          <cell r="D1782">
            <v>42887</v>
          </cell>
          <cell r="E1782">
            <v>2800</v>
          </cell>
          <cell r="G1782">
            <v>0</v>
          </cell>
        </row>
        <row r="1783">
          <cell r="A1783" t="str">
            <v>isle10004800</v>
          </cell>
          <cell r="B1783" t="str">
            <v xml:space="preserve">Formaletería Columna 25cm x 25cm </v>
          </cell>
          <cell r="C1783" t="str">
            <v>UN</v>
          </cell>
          <cell r="D1783">
            <v>42887</v>
          </cell>
          <cell r="E1783">
            <v>9500</v>
          </cell>
          <cell r="G1783">
            <v>0</v>
          </cell>
        </row>
        <row r="1784">
          <cell r="A1784" t="str">
            <v>isle10004900</v>
          </cell>
          <cell r="B1784" t="str">
            <v>Equipo sondeo tuberias desague AN</v>
          </cell>
          <cell r="C1784" t="str">
            <v>Dia</v>
          </cell>
          <cell r="D1784">
            <v>42887</v>
          </cell>
          <cell r="E1784">
            <v>100000</v>
          </cell>
          <cell r="G1784">
            <v>0</v>
          </cell>
        </row>
        <row r="1785">
          <cell r="A1785" t="str">
            <v>isle10005000</v>
          </cell>
          <cell r="B1785" t="str">
            <v>Formaleta alfajía</v>
          </cell>
          <cell r="C1785" t="str">
            <v>Un</v>
          </cell>
          <cell r="D1785">
            <v>42917</v>
          </cell>
          <cell r="E1785">
            <v>25000</v>
          </cell>
          <cell r="G1785">
            <v>0</v>
          </cell>
        </row>
        <row r="1786">
          <cell r="A1786" t="str">
            <v>isle10005100</v>
          </cell>
          <cell r="B1786" t="str">
            <v>Pintura vinilo tipo coraza</v>
          </cell>
          <cell r="C1786" t="str">
            <v>GL</v>
          </cell>
          <cell r="D1786">
            <v>42917</v>
          </cell>
          <cell r="E1786">
            <v>80000</v>
          </cell>
          <cell r="G1786">
            <v>0</v>
          </cell>
        </row>
        <row r="1787">
          <cell r="A1787" t="str">
            <v>isle10005200</v>
          </cell>
          <cell r="B1787" t="str">
            <v>Volqueta 6m3</v>
          </cell>
          <cell r="C1787" t="str">
            <v>Viaje</v>
          </cell>
          <cell r="D1787">
            <v>42917</v>
          </cell>
          <cell r="E1787">
            <v>100000</v>
          </cell>
          <cell r="G1787">
            <v>0</v>
          </cell>
        </row>
        <row r="1788">
          <cell r="A1788" t="str">
            <v>isle10005300</v>
          </cell>
          <cell r="B1788" t="str">
            <v>Formaletería Columna 20cm x 20cm L=02,40m</v>
          </cell>
          <cell r="C1788" t="str">
            <v>UN</v>
          </cell>
          <cell r="D1788">
            <v>42917</v>
          </cell>
          <cell r="E1788">
            <v>6500</v>
          </cell>
          <cell r="G1788">
            <v>0</v>
          </cell>
        </row>
        <row r="1789">
          <cell r="A1789" t="str">
            <v>isle10005400</v>
          </cell>
          <cell r="B1789" t="str">
            <v>Termofucionador tubería polivinílica</v>
          </cell>
          <cell r="C1789" t="str">
            <v>Dia</v>
          </cell>
          <cell r="D1789">
            <v>42948</v>
          </cell>
          <cell r="E1789">
            <v>230000</v>
          </cell>
          <cell r="G1789">
            <v>0</v>
          </cell>
        </row>
        <row r="1790">
          <cell r="A1790" t="str">
            <v>isle10005500</v>
          </cell>
          <cell r="B1790" t="str">
            <v>Compresor eléctrico pintura</v>
          </cell>
          <cell r="C1790" t="str">
            <v>Dia</v>
          </cell>
          <cell r="D1790">
            <v>42948</v>
          </cell>
          <cell r="E1790">
            <v>25000</v>
          </cell>
          <cell r="G1790">
            <v>0</v>
          </cell>
        </row>
        <row r="1791">
          <cell r="A1791" t="str">
            <v>isle10005600</v>
          </cell>
          <cell r="B1791" t="str">
            <v>Pulidora pisos</v>
          </cell>
          <cell r="C1791" t="str">
            <v>Dia</v>
          </cell>
          <cell r="D1791">
            <v>42948</v>
          </cell>
          <cell r="E1791">
            <v>16000</v>
          </cell>
          <cell r="G1791">
            <v>0</v>
          </cell>
        </row>
        <row r="1792">
          <cell r="A1792" t="str">
            <v>isle10005700</v>
          </cell>
          <cell r="B1792" t="str">
            <v>Volqueta 6m3</v>
          </cell>
          <cell r="C1792" t="str">
            <v>Tarifa</v>
          </cell>
          <cell r="D1792">
            <v>42979</v>
          </cell>
          <cell r="E1792">
            <v>60000</v>
          </cell>
          <cell r="G1792">
            <v>0</v>
          </cell>
        </row>
        <row r="1793">
          <cell r="A1793" t="str">
            <v>isle10005800</v>
          </cell>
          <cell r="B1793" t="str">
            <v>Formaleta</v>
          </cell>
          <cell r="C1793" t="str">
            <v>M2</v>
          </cell>
          <cell r="D1793">
            <v>42979</v>
          </cell>
          <cell r="E1793">
            <v>4000</v>
          </cell>
          <cell r="G1793">
            <v>0</v>
          </cell>
        </row>
        <row r="1794">
          <cell r="A1794" t="str">
            <v>isle10005900</v>
          </cell>
          <cell r="B1794" t="str">
            <v>yale para montaje y bajada</v>
          </cell>
          <cell r="C1794" t="str">
            <v>Tarifa</v>
          </cell>
          <cell r="D1794">
            <v>42979</v>
          </cell>
          <cell r="E1794">
            <v>65800</v>
          </cell>
          <cell r="G1794">
            <v>0</v>
          </cell>
        </row>
        <row r="1795">
          <cell r="A1795" t="str">
            <v>isle10006000</v>
          </cell>
          <cell r="B1795" t="str">
            <v>Formaleta para baranda de concreto</v>
          </cell>
          <cell r="C1795" t="str">
            <v>ML</v>
          </cell>
          <cell r="D1795">
            <v>42979</v>
          </cell>
          <cell r="E1795">
            <v>22000</v>
          </cell>
          <cell r="G1795">
            <v>0</v>
          </cell>
        </row>
        <row r="1796">
          <cell r="A1796" t="str">
            <v>isle10006100</v>
          </cell>
          <cell r="B1796" t="str">
            <v>Retroexcavadora sobre llantas</v>
          </cell>
          <cell r="C1796" t="str">
            <v>Tarifa</v>
          </cell>
          <cell r="D1796">
            <v>42979</v>
          </cell>
          <cell r="E1796">
            <v>110000</v>
          </cell>
          <cell r="G1796">
            <v>0</v>
          </cell>
        </row>
        <row r="1797">
          <cell r="A1797" t="str">
            <v>isle10006200</v>
          </cell>
          <cell r="B1797" t="str">
            <v>Carrotanque de agua 10,000 lts</v>
          </cell>
          <cell r="C1797" t="str">
            <v>Tarifa</v>
          </cell>
          <cell r="D1797">
            <v>42979</v>
          </cell>
          <cell r="E1797">
            <v>63800</v>
          </cell>
          <cell r="G1797">
            <v>0</v>
          </cell>
        </row>
        <row r="1798">
          <cell r="A1798" t="str">
            <v>isle10006300</v>
          </cell>
          <cell r="B1798" t="str">
            <v>Vibrocompactador o equivalente</v>
          </cell>
          <cell r="C1798" t="str">
            <v>Tarifa</v>
          </cell>
          <cell r="D1798">
            <v>42979</v>
          </cell>
          <cell r="E1798">
            <v>133400</v>
          </cell>
          <cell r="G1798">
            <v>0</v>
          </cell>
        </row>
        <row r="1799">
          <cell r="A1799" t="str">
            <v>isle10006400</v>
          </cell>
          <cell r="B1799" t="str">
            <v>andamio tubular 1.5 x 1.5</v>
          </cell>
          <cell r="C1799" t="str">
            <v>Dia</v>
          </cell>
          <cell r="D1799">
            <v>42979</v>
          </cell>
          <cell r="E1799">
            <v>1224</v>
          </cell>
          <cell r="G1799">
            <v>0</v>
          </cell>
        </row>
        <row r="1800">
          <cell r="A1800" t="str">
            <v>isle10006500</v>
          </cell>
          <cell r="B1800" t="str">
            <v>Equipo electrico de soldadura</v>
          </cell>
          <cell r="C1800" t="str">
            <v>Dia</v>
          </cell>
          <cell r="D1800">
            <v>42979</v>
          </cell>
          <cell r="E1800">
            <v>80000</v>
          </cell>
          <cell r="G1800">
            <v>0</v>
          </cell>
        </row>
        <row r="1801">
          <cell r="A1801" t="str">
            <v>isle10006600</v>
          </cell>
          <cell r="B1801" t="str">
            <v>Pulidora</v>
          </cell>
          <cell r="C1801" t="str">
            <v>Dia</v>
          </cell>
          <cell r="D1801">
            <v>42979</v>
          </cell>
          <cell r="E1801">
            <v>27540</v>
          </cell>
          <cell r="G1801">
            <v>0</v>
          </cell>
        </row>
        <row r="1802">
          <cell r="A1802" t="str">
            <v>isle10006700</v>
          </cell>
          <cell r="B1802" t="str">
            <v>Formaleta Zabaleta</v>
          </cell>
          <cell r="C1802" t="str">
            <v>M2</v>
          </cell>
          <cell r="D1802">
            <v>42979</v>
          </cell>
          <cell r="E1802">
            <v>36000</v>
          </cell>
          <cell r="G1802">
            <v>0</v>
          </cell>
        </row>
        <row r="1803">
          <cell r="A1803" t="str">
            <v>isle10006800</v>
          </cell>
          <cell r="B1803" t="str">
            <v>Vibrocompactador manual</v>
          </cell>
          <cell r="C1803" t="str">
            <v>DIA</v>
          </cell>
          <cell r="D1803">
            <v>42979</v>
          </cell>
          <cell r="E1803">
            <v>57783</v>
          </cell>
          <cell r="G1803">
            <v>0</v>
          </cell>
        </row>
        <row r="1804">
          <cell r="A1804" t="str">
            <v>isle10006900</v>
          </cell>
          <cell r="B1804" t="str">
            <v>CARGADOR FRONTAL,20 M3</v>
          </cell>
          <cell r="C1804" t="str">
            <v>DIA</v>
          </cell>
          <cell r="D1804">
            <v>42979</v>
          </cell>
          <cell r="E1804">
            <v>130000</v>
          </cell>
          <cell r="G1804">
            <v>0</v>
          </cell>
        </row>
        <row r="1805">
          <cell r="A1805" t="str">
            <v>isle10007000</v>
          </cell>
          <cell r="B1805" t="str">
            <v>Andamios y tablones</v>
          </cell>
          <cell r="C1805" t="str">
            <v>Tarifa</v>
          </cell>
          <cell r="D1805">
            <v>42979</v>
          </cell>
          <cell r="E1805">
            <v>2500</v>
          </cell>
          <cell r="G1805">
            <v>0</v>
          </cell>
        </row>
        <row r="1806">
          <cell r="A1806" t="str">
            <v>isle10007100</v>
          </cell>
          <cell r="B1806" t="str">
            <v>Formaleta</v>
          </cell>
          <cell r="C1806" t="str">
            <v>Tarifa</v>
          </cell>
          <cell r="D1806">
            <v>42979</v>
          </cell>
          <cell r="E1806">
            <v>20000</v>
          </cell>
          <cell r="G1806">
            <v>0</v>
          </cell>
        </row>
        <row r="1807">
          <cell r="A1807" t="str">
            <v>isle10007200</v>
          </cell>
          <cell r="B1807" t="str">
            <v>Grua-Montaje</v>
          </cell>
          <cell r="C1807" t="str">
            <v>Tarifa</v>
          </cell>
          <cell r="D1807">
            <v>42979</v>
          </cell>
          <cell r="E1807">
            <v>550000</v>
          </cell>
          <cell r="G1807">
            <v>0</v>
          </cell>
        </row>
        <row r="1808">
          <cell r="A1808" t="str">
            <v>isle10007300</v>
          </cell>
          <cell r="B1808" t="str">
            <v>Formaleta de losa (20M2)</v>
          </cell>
          <cell r="C1808" t="str">
            <v>M2</v>
          </cell>
          <cell r="D1808">
            <v>42979</v>
          </cell>
          <cell r="E1808">
            <v>22000</v>
          </cell>
          <cell r="G1808">
            <v>0</v>
          </cell>
        </row>
        <row r="1809">
          <cell r="A1809" t="str">
            <v>isle10007400</v>
          </cell>
          <cell r="B1809" t="str">
            <v>Taladro</v>
          </cell>
          <cell r="C1809" t="str">
            <v>Dia</v>
          </cell>
          <cell r="D1809">
            <v>42979</v>
          </cell>
          <cell r="E1809">
            <v>50000</v>
          </cell>
          <cell r="G1809">
            <v>0</v>
          </cell>
        </row>
        <row r="1810">
          <cell r="A1810" t="str">
            <v>isle10007500</v>
          </cell>
          <cell r="B1810" t="str">
            <v>Cortadora de pavimento, Máxima profundidad de corte: 160 mm. Capacidad de disco: desde 12´´ hasta 18´´ de diámetro. Peso operacional: 135 kg, 13.5 hp de potencia</v>
          </cell>
          <cell r="C1810" t="str">
            <v>Tarifa</v>
          </cell>
          <cell r="D1810">
            <v>42979</v>
          </cell>
          <cell r="E1810">
            <v>30000</v>
          </cell>
          <cell r="G1810">
            <v>0</v>
          </cell>
        </row>
        <row r="1811">
          <cell r="A1811" t="str">
            <v>isle10007600</v>
          </cell>
          <cell r="B1811" t="str">
            <v>Formaleta metálica (concreto hidráulico)</v>
          </cell>
          <cell r="C1811" t="str">
            <v>Tarifa</v>
          </cell>
          <cell r="D1811">
            <v>42979</v>
          </cell>
          <cell r="E1811">
            <v>4000</v>
          </cell>
          <cell r="G1811">
            <v>0</v>
          </cell>
        </row>
        <row r="1812">
          <cell r="A1812" t="str">
            <v>isle10007700</v>
          </cell>
          <cell r="B1812" t="str">
            <v>Regla vibratoria, de longitud de 3 a 5 m, motor de 3600 rpm, potencia 6 HP</v>
          </cell>
          <cell r="C1812" t="str">
            <v>Tarifa</v>
          </cell>
          <cell r="D1812">
            <v>42979</v>
          </cell>
          <cell r="E1812">
            <v>9000</v>
          </cell>
          <cell r="G1812">
            <v>0</v>
          </cell>
        </row>
        <row r="1813">
          <cell r="A1813" t="str">
            <v>isle10007800</v>
          </cell>
          <cell r="B1813" t="str">
            <v>Vibrador de concreto, Motor de 3 hp a 18.000 rpm Mangueras de 4 mt</v>
          </cell>
          <cell r="C1813" t="str">
            <v>Tarifa</v>
          </cell>
          <cell r="D1813">
            <v>42979</v>
          </cell>
          <cell r="E1813">
            <v>6500</v>
          </cell>
          <cell r="G1813">
            <v>0</v>
          </cell>
        </row>
        <row r="1814">
          <cell r="A1814" t="str">
            <v>isle10007900</v>
          </cell>
          <cell r="B1814" t="str">
            <v>Diferencial de 3 toneladas</v>
          </cell>
          <cell r="C1814" t="str">
            <v>Hora</v>
          </cell>
          <cell r="D1814">
            <v>42979</v>
          </cell>
          <cell r="E1814">
            <v>2800</v>
          </cell>
          <cell r="G1814">
            <v>0</v>
          </cell>
        </row>
        <row r="1815">
          <cell r="A1815" t="str">
            <v>isle10008000</v>
          </cell>
          <cell r="B1815" t="str">
            <v>Cizalla cortes</v>
          </cell>
          <cell r="C1815" t="str">
            <v>UN</v>
          </cell>
          <cell r="D1815">
            <v>42979</v>
          </cell>
          <cell r="E1815">
            <v>1050</v>
          </cell>
          <cell r="G1815">
            <v>0</v>
          </cell>
        </row>
        <row r="1816">
          <cell r="A1816" t="str">
            <v>isle10008100</v>
          </cell>
          <cell r="B1816" t="str">
            <v>Corte de tubería ø 1 1/4",  1.5 mm</v>
          </cell>
          <cell r="C1816" t="str">
            <v>UN</v>
          </cell>
          <cell r="D1816">
            <v>42979</v>
          </cell>
          <cell r="E1816">
            <v>1250</v>
          </cell>
          <cell r="G1816">
            <v>0</v>
          </cell>
        </row>
        <row r="1817">
          <cell r="A1817" t="str">
            <v>isle10008200</v>
          </cell>
          <cell r="B1817" t="str">
            <v>Cizalla cortes hierro Ø 3/4"</v>
          </cell>
          <cell r="C1817" t="str">
            <v>UN</v>
          </cell>
          <cell r="D1817">
            <v>42979</v>
          </cell>
          <cell r="E1817">
            <v>490</v>
          </cell>
          <cell r="G1817">
            <v>0</v>
          </cell>
        </row>
        <row r="1818">
          <cell r="A1818" t="str">
            <v>isle10008300</v>
          </cell>
          <cell r="B1818" t="str">
            <v>Plancha vibrocompactadora</v>
          </cell>
          <cell r="C1818" t="str">
            <v>Hora</v>
          </cell>
          <cell r="D1818">
            <v>43009</v>
          </cell>
          <cell r="E1818">
            <v>17000</v>
          </cell>
          <cell r="G1818">
            <v>0</v>
          </cell>
        </row>
        <row r="1819">
          <cell r="A1819" t="str">
            <v>isle10008400</v>
          </cell>
          <cell r="B1819" t="str">
            <v>Taladro</v>
          </cell>
          <cell r="C1819" t="str">
            <v>Dia</v>
          </cell>
          <cell r="D1819">
            <v>43009</v>
          </cell>
          <cell r="E1819">
            <v>50000</v>
          </cell>
          <cell r="G1819">
            <v>0</v>
          </cell>
        </row>
        <row r="1820">
          <cell r="A1820" t="str">
            <v>isle10008500</v>
          </cell>
          <cell r="B1820" t="str">
            <v>Compresor</v>
          </cell>
          <cell r="C1820" t="str">
            <v>Dia</v>
          </cell>
          <cell r="D1820">
            <v>43009</v>
          </cell>
          <cell r="E1820">
            <v>80000</v>
          </cell>
          <cell r="G1820">
            <v>0</v>
          </cell>
        </row>
        <row r="1821">
          <cell r="A1821" t="str">
            <v>isle10008600</v>
          </cell>
          <cell r="B1821" t="str">
            <v>Cargador o equivalente</v>
          </cell>
          <cell r="C1821" t="str">
            <v>Dia</v>
          </cell>
          <cell r="D1821">
            <v>43009</v>
          </cell>
          <cell r="E1821">
            <v>130000</v>
          </cell>
          <cell r="G1821">
            <v>0</v>
          </cell>
        </row>
        <row r="1822">
          <cell r="A1822" t="str">
            <v>isle10008700</v>
          </cell>
          <cell r="B1822" t="str">
            <v>Retroexcavadadora</v>
          </cell>
          <cell r="C1822" t="str">
            <v>Hora</v>
          </cell>
          <cell r="D1822">
            <v>43009</v>
          </cell>
          <cell r="E1822">
            <v>101000</v>
          </cell>
          <cell r="G1822">
            <v>0</v>
          </cell>
        </row>
        <row r="1823">
          <cell r="A1823" t="str">
            <v>isle10008800</v>
          </cell>
          <cell r="B1823" t="str">
            <v>Grua hidraulica c/op.</v>
          </cell>
          <cell r="C1823" t="str">
            <v>Hora</v>
          </cell>
          <cell r="D1823">
            <v>43040</v>
          </cell>
          <cell r="E1823">
            <v>163433</v>
          </cell>
        </row>
        <row r="1824">
          <cell r="A1824" t="str">
            <v>isle10008900</v>
          </cell>
          <cell r="B1824" t="str">
            <v>Camion de 3 Ton c/op.</v>
          </cell>
          <cell r="C1824" t="str">
            <v>Hora</v>
          </cell>
          <cell r="D1824">
            <v>43040</v>
          </cell>
          <cell r="E1824">
            <v>36517</v>
          </cell>
        </row>
        <row r="1825">
          <cell r="A1825" t="str">
            <v>isle10009000</v>
          </cell>
          <cell r="B1825" t="str">
            <v>EPP</v>
          </cell>
          <cell r="C1825" t="str">
            <v>Global</v>
          </cell>
          <cell r="D1825">
            <v>43040</v>
          </cell>
          <cell r="E1825">
            <v>90000</v>
          </cell>
          <cell r="G1825">
            <v>0</v>
          </cell>
        </row>
        <row r="1826">
          <cell r="A1826" t="str">
            <v>isle10009100</v>
          </cell>
          <cell r="B1826" t="str">
            <v>Tomografo terrameter LS 1000</v>
          </cell>
          <cell r="C1826" t="str">
            <v>Tarifa</v>
          </cell>
          <cell r="D1826">
            <v>43040</v>
          </cell>
          <cell r="E1826">
            <v>3000000</v>
          </cell>
          <cell r="G1826">
            <v>0</v>
          </cell>
        </row>
        <row r="1827">
          <cell r="A1827" t="str">
            <v>isle10009200</v>
          </cell>
          <cell r="B1827" t="str">
            <v>Equipo perforación de pozo</v>
          </cell>
          <cell r="C1827" t="str">
            <v>Dia</v>
          </cell>
          <cell r="D1827">
            <v>43040</v>
          </cell>
          <cell r="E1827">
            <v>2200000</v>
          </cell>
          <cell r="G1827">
            <v>0</v>
          </cell>
        </row>
        <row r="1828">
          <cell r="A1828" t="str">
            <v>isle10009300</v>
          </cell>
          <cell r="B1828" t="str">
            <v>Formaleta entrepiso</v>
          </cell>
          <cell r="C1828" t="str">
            <v>M2</v>
          </cell>
          <cell r="D1828">
            <v>43040</v>
          </cell>
          <cell r="E1828">
            <v>6500</v>
          </cell>
          <cell r="G1828">
            <v>0</v>
          </cell>
        </row>
        <row r="1829">
          <cell r="A1829" t="str">
            <v>isle10009400</v>
          </cell>
          <cell r="B1829" t="str">
            <v>Vibrocompactador Rana con operador</v>
          </cell>
          <cell r="C1829" t="str">
            <v>Hora</v>
          </cell>
          <cell r="D1829">
            <v>43040</v>
          </cell>
          <cell r="E1829">
            <v>10200</v>
          </cell>
        </row>
        <row r="1830">
          <cell r="A1830" t="str">
            <v>isle10009500</v>
          </cell>
          <cell r="B1830" t="str">
            <v>Compresor lavado y desarrollo de pozo</v>
          </cell>
          <cell r="C1830" t="str">
            <v>Hora</v>
          </cell>
          <cell r="D1830">
            <v>43040</v>
          </cell>
          <cell r="E1830">
            <v>95000</v>
          </cell>
        </row>
        <row r="1831">
          <cell r="A1831" t="str">
            <v>isle10009600</v>
          </cell>
          <cell r="B1831">
            <v>0</v>
          </cell>
          <cell r="C1831">
            <v>0</v>
          </cell>
          <cell r="D1831">
            <v>43040</v>
          </cell>
          <cell r="E1831">
            <v>0</v>
          </cell>
          <cell r="G1831">
            <v>0</v>
          </cell>
        </row>
        <row r="1832">
          <cell r="A1832" t="str">
            <v>isle10009700</v>
          </cell>
          <cell r="B1832">
            <v>0</v>
          </cell>
          <cell r="C1832">
            <v>0</v>
          </cell>
          <cell r="D1832">
            <v>43040</v>
          </cell>
          <cell r="E1832">
            <v>0</v>
          </cell>
          <cell r="G1832">
            <v>0</v>
          </cell>
        </row>
        <row r="1833">
          <cell r="A1833" t="str">
            <v>isle10009800</v>
          </cell>
          <cell r="B1833">
            <v>0</v>
          </cell>
          <cell r="C1833">
            <v>0</v>
          </cell>
          <cell r="D1833">
            <v>43040</v>
          </cell>
          <cell r="E1833">
            <v>0</v>
          </cell>
          <cell r="G1833">
            <v>0</v>
          </cell>
        </row>
        <row r="1834">
          <cell r="A1834" t="str">
            <v>isle10009900</v>
          </cell>
          <cell r="B1834">
            <v>0</v>
          </cell>
          <cell r="C1834">
            <v>0</v>
          </cell>
          <cell r="D1834">
            <v>43040</v>
          </cell>
          <cell r="E1834">
            <v>0</v>
          </cell>
          <cell r="G1834">
            <v>0</v>
          </cell>
        </row>
        <row r="1835">
          <cell r="A1835" t="str">
            <v>isle10010000</v>
          </cell>
          <cell r="B1835">
            <v>0</v>
          </cell>
          <cell r="C1835">
            <v>0</v>
          </cell>
          <cell r="D1835">
            <v>43040</v>
          </cell>
          <cell r="E1835">
            <v>0</v>
          </cell>
          <cell r="G1835">
            <v>0</v>
          </cell>
        </row>
        <row r="1836">
          <cell r="A1836" t="str">
            <v>isle10010100</v>
          </cell>
          <cell r="B1836">
            <v>0</v>
          </cell>
          <cell r="C1836">
            <v>0</v>
          </cell>
          <cell r="D1836">
            <v>43040</v>
          </cell>
          <cell r="E1836">
            <v>0</v>
          </cell>
          <cell r="G1836">
            <v>0</v>
          </cell>
        </row>
        <row r="1837">
          <cell r="A1837" t="str">
            <v>isle10010200</v>
          </cell>
          <cell r="B1837">
            <v>0</v>
          </cell>
          <cell r="C1837">
            <v>0</v>
          </cell>
          <cell r="D1837">
            <v>43040</v>
          </cell>
          <cell r="E1837">
            <v>0</v>
          </cell>
          <cell r="G1837">
            <v>0</v>
          </cell>
        </row>
        <row r="1838">
          <cell r="A1838" t="str">
            <v>isle10010300</v>
          </cell>
          <cell r="B1838">
            <v>0</v>
          </cell>
          <cell r="C1838">
            <v>0</v>
          </cell>
          <cell r="D1838">
            <v>43040</v>
          </cell>
          <cell r="E1838">
            <v>0</v>
          </cell>
          <cell r="G1838">
            <v>0</v>
          </cell>
        </row>
        <row r="1839">
          <cell r="A1839" t="str">
            <v>isle10010400</v>
          </cell>
          <cell r="B1839">
            <v>0</v>
          </cell>
          <cell r="C1839">
            <v>0</v>
          </cell>
          <cell r="D1839">
            <v>43040</v>
          </cell>
          <cell r="E1839">
            <v>0</v>
          </cell>
          <cell r="G1839">
            <v>0</v>
          </cell>
        </row>
        <row r="1840">
          <cell r="A1840" t="str">
            <v>isle10010500</v>
          </cell>
          <cell r="B1840">
            <v>0</v>
          </cell>
          <cell r="C1840">
            <v>0</v>
          </cell>
          <cell r="D1840">
            <v>43040</v>
          </cell>
          <cell r="E1840">
            <v>0</v>
          </cell>
          <cell r="G1840">
            <v>0</v>
          </cell>
        </row>
        <row r="1841">
          <cell r="A1841" t="str">
            <v>isle10010600</v>
          </cell>
          <cell r="B1841">
            <v>0</v>
          </cell>
          <cell r="C1841">
            <v>0</v>
          </cell>
          <cell r="D1841">
            <v>43040</v>
          </cell>
          <cell r="E1841">
            <v>0</v>
          </cell>
          <cell r="G1841">
            <v>0</v>
          </cell>
        </row>
        <row r="1842">
          <cell r="A1842" t="str">
            <v>isle10010700</v>
          </cell>
          <cell r="B1842">
            <v>0</v>
          </cell>
          <cell r="C1842">
            <v>0</v>
          </cell>
          <cell r="D1842">
            <v>43040</v>
          </cell>
          <cell r="E1842">
            <v>0</v>
          </cell>
          <cell r="G1842">
            <v>0</v>
          </cell>
        </row>
        <row r="1843">
          <cell r="A1843" t="str">
            <v>isle10010800</v>
          </cell>
          <cell r="B1843">
            <v>0</v>
          </cell>
          <cell r="C1843">
            <v>0</v>
          </cell>
          <cell r="D1843">
            <v>43040</v>
          </cell>
          <cell r="E1843">
            <v>0</v>
          </cell>
          <cell r="G1843">
            <v>0</v>
          </cell>
        </row>
        <row r="1844">
          <cell r="A1844" t="str">
            <v>isle10010900</v>
          </cell>
          <cell r="B1844">
            <v>0</v>
          </cell>
          <cell r="C1844">
            <v>0</v>
          </cell>
          <cell r="D1844">
            <v>43040</v>
          </cell>
          <cell r="E1844">
            <v>0</v>
          </cell>
          <cell r="G1844">
            <v>0</v>
          </cell>
        </row>
        <row r="1845">
          <cell r="A1845">
            <v>0</v>
          </cell>
          <cell r="B1845">
            <v>0</v>
          </cell>
          <cell r="C1845">
            <v>0</v>
          </cell>
          <cell r="D1845">
            <v>43040</v>
          </cell>
          <cell r="E1845">
            <v>0</v>
          </cell>
          <cell r="G1845">
            <v>0</v>
          </cell>
        </row>
        <row r="1846">
          <cell r="A1846">
            <v>0</v>
          </cell>
          <cell r="B1846">
            <v>0</v>
          </cell>
          <cell r="C1846">
            <v>0</v>
          </cell>
          <cell r="D1846">
            <v>43040</v>
          </cell>
          <cell r="E1846">
            <v>0</v>
          </cell>
          <cell r="G1846">
            <v>0</v>
          </cell>
        </row>
        <row r="1847">
          <cell r="A1847">
            <v>0</v>
          </cell>
          <cell r="B1847">
            <v>0</v>
          </cell>
          <cell r="C1847">
            <v>0</v>
          </cell>
          <cell r="D1847">
            <v>0</v>
          </cell>
          <cell r="E1847">
            <v>0</v>
          </cell>
          <cell r="G1847">
            <v>0</v>
          </cell>
        </row>
        <row r="1848">
          <cell r="A1848">
            <v>0</v>
          </cell>
          <cell r="B1848">
            <v>0</v>
          </cell>
          <cell r="C1848">
            <v>0</v>
          </cell>
          <cell r="D1848">
            <v>0</v>
          </cell>
          <cell r="E1848">
            <v>0</v>
          </cell>
          <cell r="G1848">
            <v>0</v>
          </cell>
        </row>
        <row r="1849">
          <cell r="A1849">
            <v>0</v>
          </cell>
          <cell r="B1849">
            <v>0</v>
          </cell>
          <cell r="C1849">
            <v>0</v>
          </cell>
          <cell r="D1849">
            <v>0</v>
          </cell>
          <cell r="E1849">
            <v>0</v>
          </cell>
          <cell r="G1849">
            <v>0</v>
          </cell>
        </row>
        <row r="1850">
          <cell r="A1850">
            <v>0</v>
          </cell>
          <cell r="B1850">
            <v>0</v>
          </cell>
          <cell r="C1850">
            <v>0</v>
          </cell>
          <cell r="D1850">
            <v>0</v>
          </cell>
          <cell r="E1850">
            <v>0</v>
          </cell>
          <cell r="G1850">
            <v>0</v>
          </cell>
        </row>
        <row r="1851">
          <cell r="A1851">
            <v>0</v>
          </cell>
          <cell r="B1851">
            <v>0</v>
          </cell>
          <cell r="C1851">
            <v>0</v>
          </cell>
          <cell r="D1851">
            <v>0</v>
          </cell>
          <cell r="E1851">
            <v>0</v>
          </cell>
          <cell r="G1851">
            <v>0</v>
          </cell>
        </row>
        <row r="1852">
          <cell r="A1852">
            <v>0</v>
          </cell>
          <cell r="B1852">
            <v>0</v>
          </cell>
          <cell r="C1852">
            <v>0</v>
          </cell>
          <cell r="D1852">
            <v>0</v>
          </cell>
          <cell r="E1852">
            <v>0</v>
          </cell>
          <cell r="G1852">
            <v>0</v>
          </cell>
        </row>
        <row r="1853">
          <cell r="A1853">
            <v>0</v>
          </cell>
          <cell r="B1853">
            <v>0</v>
          </cell>
          <cell r="C1853">
            <v>0</v>
          </cell>
          <cell r="D1853">
            <v>0</v>
          </cell>
          <cell r="E1853">
            <v>0</v>
          </cell>
          <cell r="G1853">
            <v>0</v>
          </cell>
        </row>
        <row r="1854">
          <cell r="A1854">
            <v>0</v>
          </cell>
          <cell r="B1854">
            <v>0</v>
          </cell>
          <cell r="C1854">
            <v>0</v>
          </cell>
          <cell r="D1854">
            <v>0</v>
          </cell>
          <cell r="E1854">
            <v>0</v>
          </cell>
          <cell r="G1854">
            <v>0</v>
          </cell>
        </row>
        <row r="1855">
          <cell r="A1855">
            <v>0</v>
          </cell>
          <cell r="B1855">
            <v>0</v>
          </cell>
          <cell r="C1855">
            <v>0</v>
          </cell>
          <cell r="D1855">
            <v>0</v>
          </cell>
          <cell r="E1855">
            <v>0</v>
          </cell>
          <cell r="G1855">
            <v>0</v>
          </cell>
        </row>
        <row r="1856">
          <cell r="A1856">
            <v>0</v>
          </cell>
          <cell r="B1856">
            <v>0</v>
          </cell>
          <cell r="C1856">
            <v>0</v>
          </cell>
          <cell r="D1856">
            <v>0</v>
          </cell>
          <cell r="E1856">
            <v>0</v>
          </cell>
          <cell r="G1856">
            <v>0</v>
          </cell>
        </row>
        <row r="1857">
          <cell r="A1857">
            <v>0</v>
          </cell>
          <cell r="B1857">
            <v>0</v>
          </cell>
          <cell r="C1857">
            <v>0</v>
          </cell>
          <cell r="D1857">
            <v>0</v>
          </cell>
          <cell r="E1857">
            <v>0</v>
          </cell>
          <cell r="G1857">
            <v>0</v>
          </cell>
        </row>
        <row r="1858">
          <cell r="A1858">
            <v>0</v>
          </cell>
          <cell r="B1858">
            <v>0</v>
          </cell>
          <cell r="C1858">
            <v>0</v>
          </cell>
          <cell r="D1858">
            <v>0</v>
          </cell>
          <cell r="E1858">
            <v>0</v>
          </cell>
          <cell r="G1858">
            <v>0</v>
          </cell>
        </row>
        <row r="1859">
          <cell r="A1859">
            <v>0</v>
          </cell>
          <cell r="B1859">
            <v>0</v>
          </cell>
          <cell r="C1859">
            <v>0</v>
          </cell>
          <cell r="D1859">
            <v>0</v>
          </cell>
          <cell r="E1859">
            <v>0</v>
          </cell>
          <cell r="G1859">
            <v>0</v>
          </cell>
        </row>
        <row r="1860">
          <cell r="A1860">
            <v>0</v>
          </cell>
          <cell r="B1860">
            <v>0</v>
          </cell>
          <cell r="C1860">
            <v>0</v>
          </cell>
          <cell r="D1860">
            <v>0</v>
          </cell>
          <cell r="E1860">
            <v>0</v>
          </cell>
          <cell r="G1860">
            <v>0</v>
          </cell>
        </row>
        <row r="1861">
          <cell r="A1861">
            <v>0</v>
          </cell>
          <cell r="B1861">
            <v>0</v>
          </cell>
          <cell r="C1861">
            <v>0</v>
          </cell>
          <cell r="D1861">
            <v>0</v>
          </cell>
          <cell r="E1861">
            <v>0</v>
          </cell>
          <cell r="G1861">
            <v>0</v>
          </cell>
        </row>
        <row r="1862">
          <cell r="A1862">
            <v>0</v>
          </cell>
          <cell r="B1862">
            <v>0</v>
          </cell>
          <cell r="C1862">
            <v>0</v>
          </cell>
          <cell r="D1862">
            <v>0</v>
          </cell>
          <cell r="E1862">
            <v>0</v>
          </cell>
          <cell r="G1862">
            <v>0</v>
          </cell>
        </row>
        <row r="1863">
          <cell r="A1863">
            <v>0</v>
          </cell>
          <cell r="B1863">
            <v>0</v>
          </cell>
          <cell r="C1863">
            <v>0</v>
          </cell>
          <cell r="D1863">
            <v>0</v>
          </cell>
          <cell r="E1863">
            <v>0</v>
          </cell>
          <cell r="G1863">
            <v>0</v>
          </cell>
        </row>
        <row r="1864">
          <cell r="A1864">
            <v>0</v>
          </cell>
          <cell r="B1864">
            <v>0</v>
          </cell>
          <cell r="C1864">
            <v>0</v>
          </cell>
          <cell r="D1864">
            <v>0</v>
          </cell>
          <cell r="E1864">
            <v>0</v>
          </cell>
          <cell r="G1864">
            <v>0</v>
          </cell>
        </row>
        <row r="1865">
          <cell r="A1865">
            <v>0</v>
          </cell>
          <cell r="B1865">
            <v>0</v>
          </cell>
          <cell r="C1865">
            <v>0</v>
          </cell>
          <cell r="D1865">
            <v>0</v>
          </cell>
          <cell r="E1865">
            <v>0</v>
          </cell>
          <cell r="G1865">
            <v>0</v>
          </cell>
        </row>
        <row r="1866">
          <cell r="A1866">
            <v>0</v>
          </cell>
          <cell r="B1866">
            <v>0</v>
          </cell>
          <cell r="C1866">
            <v>0</v>
          </cell>
          <cell r="D1866">
            <v>0</v>
          </cell>
          <cell r="E1866">
            <v>0</v>
          </cell>
          <cell r="G1866">
            <v>0</v>
          </cell>
        </row>
        <row r="1867">
          <cell r="A1867">
            <v>0</v>
          </cell>
          <cell r="B1867">
            <v>0</v>
          </cell>
          <cell r="C1867">
            <v>0</v>
          </cell>
          <cell r="D1867">
            <v>0</v>
          </cell>
          <cell r="E1867">
            <v>0</v>
          </cell>
          <cell r="G1867">
            <v>0</v>
          </cell>
        </row>
        <row r="1868">
          <cell r="A1868">
            <v>0</v>
          </cell>
          <cell r="B1868">
            <v>0</v>
          </cell>
          <cell r="C1868">
            <v>0</v>
          </cell>
          <cell r="D1868">
            <v>0</v>
          </cell>
          <cell r="E1868">
            <v>0</v>
          </cell>
          <cell r="G1868">
            <v>0</v>
          </cell>
        </row>
        <row r="1869">
          <cell r="A1869">
            <v>0</v>
          </cell>
          <cell r="B1869">
            <v>0</v>
          </cell>
          <cell r="C1869">
            <v>0</v>
          </cell>
          <cell r="D1869">
            <v>0</v>
          </cell>
          <cell r="E1869">
            <v>0</v>
          </cell>
          <cell r="G1869">
            <v>0</v>
          </cell>
        </row>
        <row r="1870">
          <cell r="A1870">
            <v>0</v>
          </cell>
          <cell r="B1870">
            <v>0</v>
          </cell>
          <cell r="C1870">
            <v>0</v>
          </cell>
          <cell r="D1870">
            <v>0</v>
          </cell>
          <cell r="E1870">
            <v>0</v>
          </cell>
          <cell r="G1870">
            <v>0</v>
          </cell>
        </row>
        <row r="1871">
          <cell r="A1871">
            <v>0</v>
          </cell>
          <cell r="B1871">
            <v>0</v>
          </cell>
          <cell r="C1871">
            <v>0</v>
          </cell>
          <cell r="D1871">
            <v>0</v>
          </cell>
          <cell r="E1871">
            <v>0</v>
          </cell>
          <cell r="G1871">
            <v>0</v>
          </cell>
        </row>
        <row r="1872">
          <cell r="A1872">
            <v>0</v>
          </cell>
          <cell r="B1872">
            <v>0</v>
          </cell>
          <cell r="C1872">
            <v>0</v>
          </cell>
          <cell r="D1872">
            <v>0</v>
          </cell>
          <cell r="E1872">
            <v>0</v>
          </cell>
          <cell r="G1872">
            <v>0</v>
          </cell>
        </row>
        <row r="1873">
          <cell r="A1873">
            <v>0</v>
          </cell>
          <cell r="B1873">
            <v>0</v>
          </cell>
          <cell r="C1873">
            <v>0</v>
          </cell>
          <cell r="D1873">
            <v>0</v>
          </cell>
          <cell r="E1873">
            <v>0</v>
          </cell>
          <cell r="G1873">
            <v>0</v>
          </cell>
        </row>
        <row r="1874">
          <cell r="A1874">
            <v>0</v>
          </cell>
          <cell r="B1874">
            <v>0</v>
          </cell>
          <cell r="C1874">
            <v>0</v>
          </cell>
          <cell r="D1874">
            <v>0</v>
          </cell>
          <cell r="E1874">
            <v>0</v>
          </cell>
          <cell r="G1874">
            <v>0</v>
          </cell>
        </row>
        <row r="1875">
          <cell r="A1875">
            <v>0</v>
          </cell>
          <cell r="B1875">
            <v>0</v>
          </cell>
          <cell r="C1875">
            <v>0</v>
          </cell>
          <cell r="D1875">
            <v>0</v>
          </cell>
          <cell r="E1875">
            <v>0</v>
          </cell>
          <cell r="G1875">
            <v>0</v>
          </cell>
        </row>
        <row r="1876">
          <cell r="A1876">
            <v>0</v>
          </cell>
          <cell r="B1876">
            <v>0</v>
          </cell>
          <cell r="C1876">
            <v>0</v>
          </cell>
          <cell r="D1876">
            <v>0</v>
          </cell>
          <cell r="E1876">
            <v>0</v>
          </cell>
          <cell r="G1876">
            <v>0</v>
          </cell>
        </row>
        <row r="1877">
          <cell r="A1877">
            <v>0</v>
          </cell>
          <cell r="B1877">
            <v>0</v>
          </cell>
          <cell r="C1877">
            <v>0</v>
          </cell>
          <cell r="D1877">
            <v>0</v>
          </cell>
          <cell r="E1877">
            <v>0</v>
          </cell>
          <cell r="G1877">
            <v>0</v>
          </cell>
        </row>
        <row r="1878">
          <cell r="A1878">
            <v>0</v>
          </cell>
          <cell r="B1878">
            <v>0</v>
          </cell>
          <cell r="C1878">
            <v>0</v>
          </cell>
          <cell r="D1878">
            <v>0</v>
          </cell>
          <cell r="E1878">
            <v>0</v>
          </cell>
          <cell r="G1878">
            <v>0</v>
          </cell>
        </row>
        <row r="1879">
          <cell r="A1879">
            <v>0</v>
          </cell>
          <cell r="B1879">
            <v>0</v>
          </cell>
          <cell r="C1879">
            <v>0</v>
          </cell>
          <cell r="D1879">
            <v>0</v>
          </cell>
          <cell r="E1879">
            <v>0</v>
          </cell>
          <cell r="G1879">
            <v>0</v>
          </cell>
        </row>
        <row r="1880">
          <cell r="A1880">
            <v>0</v>
          </cell>
          <cell r="B1880">
            <v>0</v>
          </cell>
          <cell r="C1880">
            <v>0</v>
          </cell>
          <cell r="D1880">
            <v>0</v>
          </cell>
          <cell r="E1880">
            <v>0</v>
          </cell>
          <cell r="G1880">
            <v>0</v>
          </cell>
        </row>
        <row r="1881">
          <cell r="A1881">
            <v>0</v>
          </cell>
          <cell r="B1881">
            <v>0</v>
          </cell>
          <cell r="C1881">
            <v>0</v>
          </cell>
          <cell r="D1881">
            <v>0</v>
          </cell>
          <cell r="E1881">
            <v>0</v>
          </cell>
          <cell r="G1881">
            <v>0</v>
          </cell>
        </row>
        <row r="1882">
          <cell r="A1882">
            <v>0</v>
          </cell>
          <cell r="B1882">
            <v>0</v>
          </cell>
          <cell r="C1882">
            <v>0</v>
          </cell>
          <cell r="D1882">
            <v>0</v>
          </cell>
          <cell r="E1882">
            <v>0</v>
          </cell>
          <cell r="G1882">
            <v>0</v>
          </cell>
        </row>
        <row r="1883">
          <cell r="A1883">
            <v>0</v>
          </cell>
          <cell r="B1883">
            <v>0</v>
          </cell>
          <cell r="C1883">
            <v>0</v>
          </cell>
          <cell r="D1883">
            <v>0</v>
          </cell>
          <cell r="E1883">
            <v>0</v>
          </cell>
          <cell r="G1883">
            <v>0</v>
          </cell>
        </row>
        <row r="1884">
          <cell r="A1884">
            <v>0</v>
          </cell>
          <cell r="B1884">
            <v>0</v>
          </cell>
          <cell r="C1884">
            <v>0</v>
          </cell>
          <cell r="D1884">
            <v>0</v>
          </cell>
          <cell r="E1884">
            <v>0</v>
          </cell>
          <cell r="G1884">
            <v>0</v>
          </cell>
        </row>
        <row r="1885">
          <cell r="A1885">
            <v>0</v>
          </cell>
          <cell r="B1885">
            <v>0</v>
          </cell>
          <cell r="C1885">
            <v>0</v>
          </cell>
          <cell r="D1885">
            <v>0</v>
          </cell>
          <cell r="E1885">
            <v>0</v>
          </cell>
          <cell r="G1885">
            <v>0</v>
          </cell>
        </row>
        <row r="1886">
          <cell r="A1886">
            <v>0</v>
          </cell>
          <cell r="B1886">
            <v>0</v>
          </cell>
          <cell r="C1886">
            <v>0</v>
          </cell>
          <cell r="D1886">
            <v>0</v>
          </cell>
          <cell r="E1886">
            <v>0</v>
          </cell>
          <cell r="G1886">
            <v>0</v>
          </cell>
        </row>
        <row r="1887">
          <cell r="A1887">
            <v>0</v>
          </cell>
          <cell r="B1887">
            <v>0</v>
          </cell>
          <cell r="C1887">
            <v>0</v>
          </cell>
          <cell r="D1887">
            <v>0</v>
          </cell>
          <cell r="E1887">
            <v>0</v>
          </cell>
          <cell r="G1887">
            <v>0</v>
          </cell>
        </row>
        <row r="1888">
          <cell r="A1888">
            <v>0</v>
          </cell>
          <cell r="B1888">
            <v>0</v>
          </cell>
          <cell r="C1888">
            <v>0</v>
          </cell>
          <cell r="D1888">
            <v>0</v>
          </cell>
          <cell r="E1888">
            <v>0</v>
          </cell>
          <cell r="G1888">
            <v>0</v>
          </cell>
        </row>
        <row r="1889">
          <cell r="A1889">
            <v>0</v>
          </cell>
          <cell r="B1889">
            <v>0</v>
          </cell>
          <cell r="C1889">
            <v>0</v>
          </cell>
          <cell r="D1889">
            <v>0</v>
          </cell>
          <cell r="E1889">
            <v>0</v>
          </cell>
          <cell r="G1889">
            <v>0</v>
          </cell>
        </row>
        <row r="1890">
          <cell r="A1890">
            <v>0</v>
          </cell>
          <cell r="B1890">
            <v>0</v>
          </cell>
          <cell r="C1890">
            <v>0</v>
          </cell>
          <cell r="D1890">
            <v>0</v>
          </cell>
          <cell r="E1890">
            <v>0</v>
          </cell>
          <cell r="G1890">
            <v>0</v>
          </cell>
        </row>
        <row r="1891">
          <cell r="A1891">
            <v>0</v>
          </cell>
          <cell r="B1891">
            <v>0</v>
          </cell>
          <cell r="C1891">
            <v>0</v>
          </cell>
          <cell r="D1891">
            <v>0</v>
          </cell>
          <cell r="E1891">
            <v>0</v>
          </cell>
          <cell r="G1891">
            <v>0</v>
          </cell>
        </row>
        <row r="1892">
          <cell r="A1892">
            <v>0</v>
          </cell>
          <cell r="B1892">
            <v>0</v>
          </cell>
          <cell r="C1892">
            <v>0</v>
          </cell>
          <cell r="D1892">
            <v>0</v>
          </cell>
          <cell r="E1892">
            <v>0</v>
          </cell>
          <cell r="G1892">
            <v>0</v>
          </cell>
        </row>
        <row r="1893">
          <cell r="A1893">
            <v>0</v>
          </cell>
          <cell r="B1893">
            <v>0</v>
          </cell>
          <cell r="C1893">
            <v>0</v>
          </cell>
          <cell r="D1893">
            <v>0</v>
          </cell>
          <cell r="E1893">
            <v>0</v>
          </cell>
          <cell r="G1893">
            <v>0</v>
          </cell>
        </row>
        <row r="1894">
          <cell r="A1894">
            <v>0</v>
          </cell>
          <cell r="B1894">
            <v>0</v>
          </cell>
          <cell r="C1894">
            <v>0</v>
          </cell>
          <cell r="D1894">
            <v>0</v>
          </cell>
          <cell r="E1894">
            <v>0</v>
          </cell>
          <cell r="G1894">
            <v>0</v>
          </cell>
        </row>
        <row r="1895">
          <cell r="A1895">
            <v>0</v>
          </cell>
          <cell r="B1895">
            <v>0</v>
          </cell>
          <cell r="C1895">
            <v>0</v>
          </cell>
          <cell r="D1895">
            <v>0</v>
          </cell>
          <cell r="E1895">
            <v>0</v>
          </cell>
          <cell r="G1895">
            <v>0</v>
          </cell>
        </row>
        <row r="1896">
          <cell r="A1896">
            <v>0</v>
          </cell>
          <cell r="B1896">
            <v>0</v>
          </cell>
          <cell r="C1896">
            <v>0</v>
          </cell>
          <cell r="D1896">
            <v>0</v>
          </cell>
          <cell r="E1896">
            <v>0</v>
          </cell>
          <cell r="G1896">
            <v>0</v>
          </cell>
        </row>
        <row r="1897">
          <cell r="A1897">
            <v>0</v>
          </cell>
          <cell r="B1897">
            <v>0</v>
          </cell>
          <cell r="C1897">
            <v>0</v>
          </cell>
          <cell r="D1897">
            <v>0</v>
          </cell>
          <cell r="E1897">
            <v>0</v>
          </cell>
          <cell r="G1897">
            <v>0</v>
          </cell>
        </row>
        <row r="1898">
          <cell r="A1898">
            <v>0</v>
          </cell>
          <cell r="B1898">
            <v>0</v>
          </cell>
          <cell r="C1898">
            <v>0</v>
          </cell>
          <cell r="D1898">
            <v>0</v>
          </cell>
          <cell r="E1898">
            <v>0</v>
          </cell>
          <cell r="G1898">
            <v>0</v>
          </cell>
        </row>
        <row r="1899">
          <cell r="A1899">
            <v>0</v>
          </cell>
          <cell r="B1899">
            <v>0</v>
          </cell>
          <cell r="C1899">
            <v>0</v>
          </cell>
          <cell r="D1899">
            <v>0</v>
          </cell>
          <cell r="E1899">
            <v>0</v>
          </cell>
          <cell r="G1899">
            <v>0</v>
          </cell>
        </row>
        <row r="1900">
          <cell r="A1900">
            <v>0</v>
          </cell>
          <cell r="B1900">
            <v>0</v>
          </cell>
          <cell r="C1900">
            <v>0</v>
          </cell>
          <cell r="D1900">
            <v>0</v>
          </cell>
          <cell r="E1900">
            <v>0</v>
          </cell>
          <cell r="G1900">
            <v>0</v>
          </cell>
        </row>
        <row r="1901">
          <cell r="A1901">
            <v>0</v>
          </cell>
          <cell r="B1901">
            <v>0</v>
          </cell>
          <cell r="C1901">
            <v>0</v>
          </cell>
          <cell r="D1901">
            <v>0</v>
          </cell>
          <cell r="E1901">
            <v>0</v>
          </cell>
          <cell r="G1901">
            <v>0</v>
          </cell>
        </row>
        <row r="1902">
          <cell r="A1902">
            <v>0</v>
          </cell>
          <cell r="B1902">
            <v>0</v>
          </cell>
          <cell r="C1902">
            <v>0</v>
          </cell>
          <cell r="D1902">
            <v>0</v>
          </cell>
          <cell r="E1902">
            <v>0</v>
          </cell>
          <cell r="G1902">
            <v>0</v>
          </cell>
        </row>
        <row r="1903">
          <cell r="A1903">
            <v>0</v>
          </cell>
          <cell r="B1903">
            <v>0</v>
          </cell>
          <cell r="C1903">
            <v>0</v>
          </cell>
          <cell r="D1903">
            <v>0</v>
          </cell>
          <cell r="E1903">
            <v>0</v>
          </cell>
          <cell r="G1903">
            <v>0</v>
          </cell>
        </row>
        <row r="1904">
          <cell r="A1904">
            <v>0</v>
          </cell>
          <cell r="B1904">
            <v>0</v>
          </cell>
          <cell r="C1904">
            <v>0</v>
          </cell>
          <cell r="D1904">
            <v>0</v>
          </cell>
          <cell r="E1904">
            <v>0</v>
          </cell>
          <cell r="G1904">
            <v>0</v>
          </cell>
        </row>
        <row r="1905">
          <cell r="A1905">
            <v>0</v>
          </cell>
          <cell r="B1905">
            <v>0</v>
          </cell>
          <cell r="C1905">
            <v>0</v>
          </cell>
          <cell r="D1905">
            <v>0</v>
          </cell>
          <cell r="E1905">
            <v>0</v>
          </cell>
          <cell r="G1905">
            <v>0</v>
          </cell>
        </row>
        <row r="1906">
          <cell r="A1906">
            <v>0</v>
          </cell>
          <cell r="B1906">
            <v>0</v>
          </cell>
          <cell r="C1906">
            <v>0</v>
          </cell>
          <cell r="D1906">
            <v>0</v>
          </cell>
          <cell r="E1906">
            <v>0</v>
          </cell>
          <cell r="G1906">
            <v>0</v>
          </cell>
        </row>
        <row r="1907">
          <cell r="A1907">
            <v>0</v>
          </cell>
          <cell r="B1907">
            <v>0</v>
          </cell>
          <cell r="C1907">
            <v>0</v>
          </cell>
          <cell r="D1907">
            <v>0</v>
          </cell>
          <cell r="E1907">
            <v>0</v>
          </cell>
          <cell r="G1907">
            <v>0</v>
          </cell>
        </row>
        <row r="1908">
          <cell r="A1908">
            <v>0</v>
          </cell>
          <cell r="B1908">
            <v>0</v>
          </cell>
          <cell r="C1908">
            <v>0</v>
          </cell>
          <cell r="D1908">
            <v>0</v>
          </cell>
          <cell r="E1908">
            <v>0</v>
          </cell>
          <cell r="G1908">
            <v>0</v>
          </cell>
        </row>
        <row r="1909">
          <cell r="A1909">
            <v>0</v>
          </cell>
          <cell r="B1909">
            <v>0</v>
          </cell>
          <cell r="C1909">
            <v>0</v>
          </cell>
          <cell r="D1909">
            <v>0</v>
          </cell>
          <cell r="E1909">
            <v>0</v>
          </cell>
          <cell r="G1909">
            <v>0</v>
          </cell>
        </row>
        <row r="1910">
          <cell r="A1910">
            <v>0</v>
          </cell>
          <cell r="B1910">
            <v>0</v>
          </cell>
          <cell r="C1910">
            <v>0</v>
          </cell>
          <cell r="D1910">
            <v>0</v>
          </cell>
          <cell r="E1910">
            <v>0</v>
          </cell>
          <cell r="G1910">
            <v>0</v>
          </cell>
        </row>
        <row r="1911">
          <cell r="A1911">
            <v>0</v>
          </cell>
          <cell r="B1911">
            <v>0</v>
          </cell>
          <cell r="C1911">
            <v>0</v>
          </cell>
          <cell r="D1911">
            <v>0</v>
          </cell>
          <cell r="E1911">
            <v>0</v>
          </cell>
          <cell r="G1911">
            <v>0</v>
          </cell>
        </row>
        <row r="1912">
          <cell r="A1912">
            <v>0</v>
          </cell>
          <cell r="B1912">
            <v>0</v>
          </cell>
          <cell r="C1912">
            <v>0</v>
          </cell>
          <cell r="D1912">
            <v>0</v>
          </cell>
          <cell r="E1912">
            <v>0</v>
          </cell>
          <cell r="G1912">
            <v>0</v>
          </cell>
        </row>
        <row r="1913">
          <cell r="A1913">
            <v>0</v>
          </cell>
          <cell r="B1913">
            <v>0</v>
          </cell>
          <cell r="C1913">
            <v>0</v>
          </cell>
          <cell r="D1913">
            <v>0</v>
          </cell>
          <cell r="E1913">
            <v>0</v>
          </cell>
          <cell r="G1913">
            <v>0</v>
          </cell>
        </row>
        <row r="1914">
          <cell r="A1914">
            <v>0</v>
          </cell>
          <cell r="B1914">
            <v>0</v>
          </cell>
          <cell r="C1914">
            <v>0</v>
          </cell>
          <cell r="D1914">
            <v>0</v>
          </cell>
          <cell r="E1914">
            <v>0</v>
          </cell>
          <cell r="G1914">
            <v>0</v>
          </cell>
        </row>
        <row r="1915">
          <cell r="A1915">
            <v>0</v>
          </cell>
          <cell r="B1915">
            <v>0</v>
          </cell>
          <cell r="C1915">
            <v>0</v>
          </cell>
          <cell r="D1915">
            <v>0</v>
          </cell>
          <cell r="E1915">
            <v>0</v>
          </cell>
          <cell r="G1915">
            <v>0</v>
          </cell>
        </row>
        <row r="1916">
          <cell r="A1916">
            <v>0</v>
          </cell>
          <cell r="B1916">
            <v>0</v>
          </cell>
          <cell r="C1916">
            <v>0</v>
          </cell>
          <cell r="D1916">
            <v>0</v>
          </cell>
          <cell r="E1916">
            <v>0</v>
          </cell>
          <cell r="G1916">
            <v>0</v>
          </cell>
        </row>
        <row r="1917">
          <cell r="A1917">
            <v>0</v>
          </cell>
          <cell r="B1917">
            <v>0</v>
          </cell>
          <cell r="C1917">
            <v>0</v>
          </cell>
          <cell r="D1917">
            <v>0</v>
          </cell>
          <cell r="E1917">
            <v>0</v>
          </cell>
          <cell r="G1917">
            <v>0</v>
          </cell>
        </row>
        <row r="1918">
          <cell r="A1918">
            <v>0</v>
          </cell>
          <cell r="B1918">
            <v>0</v>
          </cell>
          <cell r="C1918">
            <v>0</v>
          </cell>
          <cell r="D1918">
            <v>0</v>
          </cell>
          <cell r="E1918">
            <v>0</v>
          </cell>
          <cell r="G1918">
            <v>0</v>
          </cell>
        </row>
        <row r="1919">
          <cell r="A1919">
            <v>0</v>
          </cell>
          <cell r="B1919">
            <v>0</v>
          </cell>
          <cell r="C1919">
            <v>0</v>
          </cell>
          <cell r="D1919">
            <v>0</v>
          </cell>
          <cell r="E1919">
            <v>0</v>
          </cell>
          <cell r="G1919">
            <v>0</v>
          </cell>
        </row>
        <row r="1920">
          <cell r="A1920">
            <v>0</v>
          </cell>
          <cell r="B1920">
            <v>0</v>
          </cell>
          <cell r="C1920">
            <v>0</v>
          </cell>
          <cell r="D1920">
            <v>0</v>
          </cell>
          <cell r="E1920">
            <v>0</v>
          </cell>
          <cell r="G1920">
            <v>0</v>
          </cell>
        </row>
        <row r="1921">
          <cell r="A1921">
            <v>0</v>
          </cell>
          <cell r="B1921">
            <v>0</v>
          </cell>
          <cell r="C1921">
            <v>0</v>
          </cell>
          <cell r="D1921">
            <v>0</v>
          </cell>
          <cell r="E1921">
            <v>0</v>
          </cell>
          <cell r="G1921">
            <v>0</v>
          </cell>
        </row>
        <row r="1922">
          <cell r="A1922">
            <v>0</v>
          </cell>
          <cell r="B1922">
            <v>0</v>
          </cell>
          <cell r="C1922">
            <v>0</v>
          </cell>
          <cell r="D1922">
            <v>0</v>
          </cell>
          <cell r="E1922">
            <v>0</v>
          </cell>
          <cell r="G1922">
            <v>0</v>
          </cell>
        </row>
        <row r="1923">
          <cell r="A1923">
            <v>0</v>
          </cell>
          <cell r="B1923">
            <v>0</v>
          </cell>
          <cell r="C1923">
            <v>0</v>
          </cell>
          <cell r="D1923">
            <v>0</v>
          </cell>
          <cell r="E1923">
            <v>0</v>
          </cell>
          <cell r="G1923">
            <v>0</v>
          </cell>
        </row>
        <row r="1924">
          <cell r="A1924">
            <v>0</v>
          </cell>
          <cell r="B1924">
            <v>0</v>
          </cell>
          <cell r="C1924">
            <v>0</v>
          </cell>
          <cell r="D1924">
            <v>0</v>
          </cell>
          <cell r="E1924">
            <v>0</v>
          </cell>
          <cell r="G1924">
            <v>0</v>
          </cell>
        </row>
        <row r="1925">
          <cell r="A1925">
            <v>0</v>
          </cell>
          <cell r="B1925">
            <v>0</v>
          </cell>
          <cell r="C1925">
            <v>0</v>
          </cell>
          <cell r="D1925">
            <v>0</v>
          </cell>
          <cell r="E1925">
            <v>0</v>
          </cell>
          <cell r="G1925">
            <v>0</v>
          </cell>
        </row>
        <row r="1926">
          <cell r="A1926">
            <v>0</v>
          </cell>
          <cell r="B1926">
            <v>0</v>
          </cell>
          <cell r="C1926">
            <v>0</v>
          </cell>
          <cell r="D1926">
            <v>0</v>
          </cell>
          <cell r="E1926">
            <v>0</v>
          </cell>
          <cell r="G1926">
            <v>0</v>
          </cell>
        </row>
        <row r="1927">
          <cell r="A1927">
            <v>0</v>
          </cell>
          <cell r="B1927">
            <v>0</v>
          </cell>
          <cell r="C1927">
            <v>0</v>
          </cell>
          <cell r="D1927">
            <v>0</v>
          </cell>
          <cell r="E1927">
            <v>0</v>
          </cell>
          <cell r="G1927">
            <v>0</v>
          </cell>
        </row>
        <row r="1928">
          <cell r="A1928">
            <v>0</v>
          </cell>
          <cell r="B1928">
            <v>0</v>
          </cell>
          <cell r="C1928">
            <v>0</v>
          </cell>
          <cell r="D1928">
            <v>0</v>
          </cell>
          <cell r="E1928">
            <v>0</v>
          </cell>
          <cell r="G1928">
            <v>0</v>
          </cell>
        </row>
        <row r="1929">
          <cell r="A1929">
            <v>0</v>
          </cell>
          <cell r="B1929">
            <v>0</v>
          </cell>
          <cell r="C1929">
            <v>0</v>
          </cell>
          <cell r="D1929">
            <v>0</v>
          </cell>
          <cell r="E1929">
            <v>0</v>
          </cell>
          <cell r="G1929">
            <v>0</v>
          </cell>
        </row>
        <row r="1930">
          <cell r="A1930">
            <v>0</v>
          </cell>
          <cell r="B1930">
            <v>0</v>
          </cell>
          <cell r="C1930">
            <v>0</v>
          </cell>
          <cell r="D1930">
            <v>0</v>
          </cell>
          <cell r="E1930">
            <v>0</v>
          </cell>
          <cell r="G1930">
            <v>0</v>
          </cell>
        </row>
        <row r="1931">
          <cell r="A1931">
            <v>0</v>
          </cell>
          <cell r="B1931">
            <v>0</v>
          </cell>
          <cell r="C1931">
            <v>0</v>
          </cell>
          <cell r="D1931">
            <v>0</v>
          </cell>
          <cell r="E1931">
            <v>0</v>
          </cell>
          <cell r="G1931">
            <v>0</v>
          </cell>
        </row>
        <row r="1932">
          <cell r="A1932">
            <v>0</v>
          </cell>
          <cell r="B1932">
            <v>0</v>
          </cell>
          <cell r="C1932">
            <v>0</v>
          </cell>
          <cell r="D1932">
            <v>0</v>
          </cell>
          <cell r="E1932">
            <v>0</v>
          </cell>
          <cell r="G1932">
            <v>0</v>
          </cell>
        </row>
        <row r="1933">
          <cell r="A1933">
            <v>0</v>
          </cell>
          <cell r="B1933">
            <v>0</v>
          </cell>
          <cell r="C1933">
            <v>0</v>
          </cell>
          <cell r="D1933">
            <v>0</v>
          </cell>
          <cell r="E1933">
            <v>0</v>
          </cell>
          <cell r="G1933">
            <v>0</v>
          </cell>
        </row>
        <row r="1934">
          <cell r="A1934">
            <v>0</v>
          </cell>
          <cell r="B1934">
            <v>0</v>
          </cell>
          <cell r="C1934">
            <v>0</v>
          </cell>
          <cell r="D1934">
            <v>0</v>
          </cell>
          <cell r="E1934">
            <v>0</v>
          </cell>
          <cell r="G1934">
            <v>0</v>
          </cell>
        </row>
        <row r="1935">
          <cell r="A1935">
            <v>0</v>
          </cell>
          <cell r="B1935">
            <v>0</v>
          </cell>
          <cell r="C1935">
            <v>0</v>
          </cell>
          <cell r="D1935">
            <v>0</v>
          </cell>
          <cell r="E1935">
            <v>0</v>
          </cell>
          <cell r="G1935">
            <v>0</v>
          </cell>
        </row>
        <row r="1936">
          <cell r="A1936">
            <v>0</v>
          </cell>
          <cell r="B1936">
            <v>0</v>
          </cell>
          <cell r="C1936">
            <v>0</v>
          </cell>
          <cell r="D1936">
            <v>0</v>
          </cell>
          <cell r="E1936">
            <v>0</v>
          </cell>
          <cell r="G1936">
            <v>0</v>
          </cell>
        </row>
        <row r="1937">
          <cell r="A1937">
            <v>0</v>
          </cell>
          <cell r="B1937">
            <v>0</v>
          </cell>
          <cell r="C1937">
            <v>0</v>
          </cell>
          <cell r="D1937">
            <v>0</v>
          </cell>
          <cell r="E1937">
            <v>0</v>
          </cell>
          <cell r="G1937">
            <v>0</v>
          </cell>
        </row>
        <row r="1938">
          <cell r="A1938">
            <v>0</v>
          </cell>
          <cell r="B1938">
            <v>0</v>
          </cell>
          <cell r="C1938">
            <v>0</v>
          </cell>
          <cell r="D1938">
            <v>0</v>
          </cell>
          <cell r="E1938">
            <v>0</v>
          </cell>
          <cell r="G1938">
            <v>0</v>
          </cell>
        </row>
        <row r="1939">
          <cell r="A1939">
            <v>0</v>
          </cell>
          <cell r="B1939">
            <v>0</v>
          </cell>
          <cell r="C1939">
            <v>0</v>
          </cell>
          <cell r="D1939">
            <v>0</v>
          </cell>
          <cell r="E1939">
            <v>0</v>
          </cell>
          <cell r="G1939">
            <v>0</v>
          </cell>
        </row>
        <row r="1940">
          <cell r="A1940">
            <v>0</v>
          </cell>
          <cell r="B1940">
            <v>0</v>
          </cell>
          <cell r="C1940">
            <v>0</v>
          </cell>
          <cell r="D1940">
            <v>0</v>
          </cell>
          <cell r="E1940">
            <v>0</v>
          </cell>
          <cell r="G1940">
            <v>0</v>
          </cell>
        </row>
        <row r="1941">
          <cell r="A1941">
            <v>0</v>
          </cell>
          <cell r="B1941">
            <v>0</v>
          </cell>
          <cell r="C1941">
            <v>0</v>
          </cell>
          <cell r="D1941">
            <v>0</v>
          </cell>
          <cell r="E1941">
            <v>0</v>
          </cell>
          <cell r="G1941">
            <v>0</v>
          </cell>
        </row>
        <row r="1942">
          <cell r="A1942">
            <v>0</v>
          </cell>
          <cell r="B1942">
            <v>0</v>
          </cell>
          <cell r="C1942">
            <v>0</v>
          </cell>
          <cell r="D1942">
            <v>0</v>
          </cell>
          <cell r="E1942">
            <v>0</v>
          </cell>
          <cell r="G1942">
            <v>0</v>
          </cell>
        </row>
        <row r="1943">
          <cell r="A1943">
            <v>0</v>
          </cell>
          <cell r="B1943">
            <v>0</v>
          </cell>
          <cell r="C1943">
            <v>0</v>
          </cell>
          <cell r="D1943">
            <v>0</v>
          </cell>
          <cell r="E1943">
            <v>0</v>
          </cell>
          <cell r="G1943">
            <v>0</v>
          </cell>
        </row>
        <row r="1944">
          <cell r="A1944">
            <v>0</v>
          </cell>
          <cell r="B1944">
            <v>0</v>
          </cell>
          <cell r="C1944">
            <v>0</v>
          </cell>
          <cell r="D1944">
            <v>0</v>
          </cell>
          <cell r="E1944">
            <v>0</v>
          </cell>
          <cell r="G1944">
            <v>0</v>
          </cell>
        </row>
        <row r="1945">
          <cell r="A1945">
            <v>0</v>
          </cell>
          <cell r="B1945">
            <v>0</v>
          </cell>
          <cell r="C1945">
            <v>0</v>
          </cell>
          <cell r="D1945">
            <v>0</v>
          </cell>
          <cell r="E1945">
            <v>0</v>
          </cell>
          <cell r="G1945">
            <v>0</v>
          </cell>
        </row>
        <row r="1946">
          <cell r="A1946">
            <v>0</v>
          </cell>
          <cell r="B1946">
            <v>0</v>
          </cell>
          <cell r="C1946">
            <v>0</v>
          </cell>
          <cell r="D1946">
            <v>0</v>
          </cell>
          <cell r="E1946">
            <v>0</v>
          </cell>
          <cell r="G1946">
            <v>0</v>
          </cell>
        </row>
        <row r="1947">
          <cell r="A1947">
            <v>0</v>
          </cell>
          <cell r="B1947">
            <v>0</v>
          </cell>
          <cell r="C1947">
            <v>0</v>
          </cell>
          <cell r="D1947">
            <v>0</v>
          </cell>
          <cell r="E1947">
            <v>0</v>
          </cell>
          <cell r="G1947">
            <v>0</v>
          </cell>
        </row>
        <row r="1948">
          <cell r="A1948">
            <v>0</v>
          </cell>
          <cell r="B1948">
            <v>0</v>
          </cell>
          <cell r="C1948">
            <v>0</v>
          </cell>
          <cell r="D1948">
            <v>0</v>
          </cell>
          <cell r="E1948">
            <v>0</v>
          </cell>
          <cell r="G1948">
            <v>0</v>
          </cell>
        </row>
        <row r="1949">
          <cell r="A1949">
            <v>0</v>
          </cell>
          <cell r="B1949">
            <v>0</v>
          </cell>
          <cell r="C1949">
            <v>0</v>
          </cell>
          <cell r="D1949">
            <v>0</v>
          </cell>
          <cell r="E1949">
            <v>0</v>
          </cell>
          <cell r="G1949">
            <v>0</v>
          </cell>
        </row>
        <row r="1950">
          <cell r="A1950">
            <v>0</v>
          </cell>
          <cell r="B1950">
            <v>0</v>
          </cell>
          <cell r="C1950">
            <v>0</v>
          </cell>
          <cell r="D1950">
            <v>0</v>
          </cell>
          <cell r="E1950">
            <v>0</v>
          </cell>
          <cell r="G1950">
            <v>0</v>
          </cell>
        </row>
        <row r="1951">
          <cell r="A1951">
            <v>0</v>
          </cell>
          <cell r="B1951">
            <v>0</v>
          </cell>
          <cell r="C1951">
            <v>0</v>
          </cell>
          <cell r="D1951">
            <v>0</v>
          </cell>
          <cell r="E1951">
            <v>0</v>
          </cell>
          <cell r="G1951">
            <v>0</v>
          </cell>
        </row>
        <row r="1952">
          <cell r="A1952">
            <v>0</v>
          </cell>
          <cell r="B1952">
            <v>0</v>
          </cell>
          <cell r="C1952">
            <v>0</v>
          </cell>
          <cell r="D1952">
            <v>0</v>
          </cell>
          <cell r="E1952">
            <v>0</v>
          </cell>
          <cell r="G1952">
            <v>0</v>
          </cell>
        </row>
        <row r="1953">
          <cell r="A1953">
            <v>0</v>
          </cell>
          <cell r="B1953">
            <v>0</v>
          </cell>
          <cell r="C1953">
            <v>0</v>
          </cell>
          <cell r="D1953">
            <v>0</v>
          </cell>
          <cell r="E1953">
            <v>0</v>
          </cell>
          <cell r="G1953">
            <v>0</v>
          </cell>
        </row>
        <row r="1954">
          <cell r="A1954">
            <v>0</v>
          </cell>
          <cell r="B1954">
            <v>0</v>
          </cell>
          <cell r="C1954">
            <v>0</v>
          </cell>
          <cell r="D1954">
            <v>0</v>
          </cell>
          <cell r="E1954">
            <v>0</v>
          </cell>
          <cell r="G1954">
            <v>0</v>
          </cell>
        </row>
        <row r="1955">
          <cell r="A1955">
            <v>0</v>
          </cell>
          <cell r="B1955">
            <v>0</v>
          </cell>
          <cell r="C1955">
            <v>0</v>
          </cell>
          <cell r="D1955">
            <v>0</v>
          </cell>
          <cell r="E1955">
            <v>0</v>
          </cell>
          <cell r="G1955">
            <v>0</v>
          </cell>
        </row>
        <row r="1956">
          <cell r="A1956">
            <v>0</v>
          </cell>
          <cell r="B1956">
            <v>0</v>
          </cell>
          <cell r="C1956">
            <v>0</v>
          </cell>
          <cell r="D1956">
            <v>0</v>
          </cell>
          <cell r="E1956">
            <v>0</v>
          </cell>
          <cell r="G1956">
            <v>0</v>
          </cell>
        </row>
        <row r="1957">
          <cell r="A1957">
            <v>0</v>
          </cell>
          <cell r="B1957">
            <v>0</v>
          </cell>
          <cell r="C1957">
            <v>0</v>
          </cell>
          <cell r="D1957">
            <v>0</v>
          </cell>
          <cell r="E1957">
            <v>0</v>
          </cell>
          <cell r="G1957">
            <v>0</v>
          </cell>
        </row>
        <row r="1958">
          <cell r="A1958">
            <v>0</v>
          </cell>
          <cell r="B1958">
            <v>0</v>
          </cell>
          <cell r="C1958">
            <v>0</v>
          </cell>
          <cell r="D1958">
            <v>0</v>
          </cell>
          <cell r="E1958">
            <v>0</v>
          </cell>
          <cell r="G1958">
            <v>0</v>
          </cell>
        </row>
        <row r="1959">
          <cell r="A1959">
            <v>0</v>
          </cell>
          <cell r="B1959">
            <v>0</v>
          </cell>
          <cell r="C1959">
            <v>0</v>
          </cell>
          <cell r="D1959">
            <v>0</v>
          </cell>
          <cell r="E1959">
            <v>0</v>
          </cell>
          <cell r="G1959">
            <v>0</v>
          </cell>
        </row>
        <row r="1960">
          <cell r="A1960">
            <v>0</v>
          </cell>
          <cell r="B1960">
            <v>0</v>
          </cell>
          <cell r="C1960">
            <v>0</v>
          </cell>
          <cell r="D1960">
            <v>0</v>
          </cell>
          <cell r="E1960">
            <v>0</v>
          </cell>
          <cell r="G1960">
            <v>0</v>
          </cell>
        </row>
        <row r="1961">
          <cell r="A1961">
            <v>0</v>
          </cell>
          <cell r="B1961">
            <v>0</v>
          </cell>
          <cell r="C1961">
            <v>0</v>
          </cell>
          <cell r="D1961">
            <v>0</v>
          </cell>
          <cell r="E1961">
            <v>0</v>
          </cell>
          <cell r="G1961">
            <v>0</v>
          </cell>
        </row>
        <row r="1962">
          <cell r="A1962">
            <v>0</v>
          </cell>
          <cell r="B1962">
            <v>0</v>
          </cell>
          <cell r="C1962">
            <v>0</v>
          </cell>
          <cell r="D1962">
            <v>0</v>
          </cell>
          <cell r="E1962">
            <v>0</v>
          </cell>
          <cell r="G1962">
            <v>0</v>
          </cell>
        </row>
        <row r="1963">
          <cell r="A1963">
            <v>0</v>
          </cell>
          <cell r="B1963">
            <v>0</v>
          </cell>
          <cell r="C1963">
            <v>0</v>
          </cell>
          <cell r="D1963">
            <v>0</v>
          </cell>
          <cell r="E1963">
            <v>0</v>
          </cell>
          <cell r="G1963">
            <v>0</v>
          </cell>
        </row>
        <row r="1964">
          <cell r="A1964">
            <v>0</v>
          </cell>
          <cell r="B1964">
            <v>0</v>
          </cell>
          <cell r="C1964">
            <v>0</v>
          </cell>
          <cell r="D1964">
            <v>0</v>
          </cell>
          <cell r="E1964">
            <v>0</v>
          </cell>
          <cell r="G1964">
            <v>0</v>
          </cell>
        </row>
        <row r="1965">
          <cell r="A1965">
            <v>0</v>
          </cell>
          <cell r="B1965">
            <v>0</v>
          </cell>
          <cell r="C1965">
            <v>0</v>
          </cell>
          <cell r="D1965">
            <v>0</v>
          </cell>
          <cell r="E1965">
            <v>0</v>
          </cell>
          <cell r="G1965">
            <v>0</v>
          </cell>
        </row>
        <row r="1966">
          <cell r="A1966">
            <v>0</v>
          </cell>
          <cell r="B1966">
            <v>0</v>
          </cell>
          <cell r="C1966">
            <v>0</v>
          </cell>
          <cell r="D1966">
            <v>0</v>
          </cell>
          <cell r="E1966">
            <v>0</v>
          </cell>
          <cell r="G1966">
            <v>0</v>
          </cell>
        </row>
        <row r="1967">
          <cell r="A1967">
            <v>0</v>
          </cell>
          <cell r="B1967">
            <v>0</v>
          </cell>
          <cell r="C1967">
            <v>0</v>
          </cell>
          <cell r="D1967">
            <v>0</v>
          </cell>
          <cell r="E1967">
            <v>0</v>
          </cell>
          <cell r="G1967">
            <v>0</v>
          </cell>
        </row>
        <row r="1968">
          <cell r="A1968">
            <v>0</v>
          </cell>
          <cell r="B1968">
            <v>0</v>
          </cell>
          <cell r="C1968">
            <v>0</v>
          </cell>
          <cell r="D1968">
            <v>0</v>
          </cell>
          <cell r="E1968">
            <v>0</v>
          </cell>
          <cell r="G1968">
            <v>0</v>
          </cell>
        </row>
        <row r="1969">
          <cell r="A1969">
            <v>0</v>
          </cell>
          <cell r="B1969">
            <v>0</v>
          </cell>
          <cell r="C1969">
            <v>0</v>
          </cell>
          <cell r="D1969">
            <v>0</v>
          </cell>
          <cell r="E1969">
            <v>0</v>
          </cell>
          <cell r="G1969">
            <v>0</v>
          </cell>
        </row>
        <row r="1970">
          <cell r="A1970">
            <v>0</v>
          </cell>
          <cell r="B1970">
            <v>0</v>
          </cell>
          <cell r="C1970">
            <v>0</v>
          </cell>
          <cell r="D1970">
            <v>0</v>
          </cell>
          <cell r="E1970">
            <v>0</v>
          </cell>
          <cell r="G1970">
            <v>0</v>
          </cell>
        </row>
        <row r="1971">
          <cell r="A1971">
            <v>0</v>
          </cell>
          <cell r="B1971">
            <v>0</v>
          </cell>
          <cell r="C1971">
            <v>0</v>
          </cell>
          <cell r="D1971">
            <v>0</v>
          </cell>
          <cell r="E1971">
            <v>0</v>
          </cell>
          <cell r="G1971">
            <v>0</v>
          </cell>
        </row>
        <row r="1972">
          <cell r="A1972">
            <v>0</v>
          </cell>
          <cell r="B1972">
            <v>0</v>
          </cell>
          <cell r="C1972">
            <v>0</v>
          </cell>
          <cell r="D1972">
            <v>0</v>
          </cell>
          <cell r="E1972">
            <v>0</v>
          </cell>
          <cell r="G1972">
            <v>0</v>
          </cell>
        </row>
        <row r="1973">
          <cell r="A1973">
            <v>0</v>
          </cell>
          <cell r="B1973">
            <v>0</v>
          </cell>
          <cell r="C1973">
            <v>0</v>
          </cell>
          <cell r="D1973">
            <v>0</v>
          </cell>
          <cell r="E1973">
            <v>0</v>
          </cell>
          <cell r="G1973">
            <v>0</v>
          </cell>
        </row>
        <row r="1974">
          <cell r="A1974">
            <v>0</v>
          </cell>
          <cell r="B1974">
            <v>0</v>
          </cell>
          <cell r="C1974">
            <v>0</v>
          </cell>
          <cell r="D1974">
            <v>0</v>
          </cell>
          <cell r="E1974">
            <v>0</v>
          </cell>
          <cell r="G1974">
            <v>0</v>
          </cell>
        </row>
        <row r="1975">
          <cell r="A1975">
            <v>0</v>
          </cell>
          <cell r="B1975">
            <v>0</v>
          </cell>
          <cell r="C1975">
            <v>0</v>
          </cell>
          <cell r="D1975">
            <v>0</v>
          </cell>
          <cell r="E1975">
            <v>0</v>
          </cell>
          <cell r="G1975">
            <v>0</v>
          </cell>
        </row>
        <row r="1976">
          <cell r="A1976">
            <v>0</v>
          </cell>
          <cell r="B1976">
            <v>0</v>
          </cell>
          <cell r="C1976">
            <v>0</v>
          </cell>
          <cell r="D1976">
            <v>0</v>
          </cell>
          <cell r="E1976">
            <v>0</v>
          </cell>
          <cell r="G1976">
            <v>0</v>
          </cell>
        </row>
        <row r="1977">
          <cell r="A1977">
            <v>0</v>
          </cell>
          <cell r="B1977">
            <v>0</v>
          </cell>
          <cell r="C1977">
            <v>0</v>
          </cell>
          <cell r="D1977">
            <v>0</v>
          </cell>
          <cell r="E1977">
            <v>0</v>
          </cell>
          <cell r="G1977">
            <v>0</v>
          </cell>
        </row>
        <row r="1978">
          <cell r="A1978">
            <v>0</v>
          </cell>
          <cell r="B1978">
            <v>0</v>
          </cell>
          <cell r="C1978">
            <v>0</v>
          </cell>
          <cell r="D1978">
            <v>0</v>
          </cell>
          <cell r="E1978">
            <v>0</v>
          </cell>
          <cell r="G1978">
            <v>0</v>
          </cell>
        </row>
        <row r="1979">
          <cell r="A1979">
            <v>0</v>
          </cell>
          <cell r="B1979">
            <v>0</v>
          </cell>
          <cell r="C1979">
            <v>0</v>
          </cell>
          <cell r="D1979">
            <v>0</v>
          </cell>
          <cell r="E1979">
            <v>0</v>
          </cell>
          <cell r="G1979">
            <v>0</v>
          </cell>
        </row>
        <row r="1980">
          <cell r="A1980">
            <v>0</v>
          </cell>
          <cell r="B1980">
            <v>0</v>
          </cell>
          <cell r="C1980">
            <v>0</v>
          </cell>
          <cell r="D1980">
            <v>0</v>
          </cell>
          <cell r="E1980">
            <v>0</v>
          </cell>
          <cell r="G1980">
            <v>0</v>
          </cell>
        </row>
        <row r="1981">
          <cell r="A1981">
            <v>0</v>
          </cell>
          <cell r="B1981">
            <v>0</v>
          </cell>
          <cell r="C1981">
            <v>0</v>
          </cell>
          <cell r="D1981">
            <v>0</v>
          </cell>
          <cell r="E1981">
            <v>0</v>
          </cell>
          <cell r="G1981">
            <v>0</v>
          </cell>
        </row>
        <row r="1982">
          <cell r="A1982">
            <v>0</v>
          </cell>
          <cell r="B1982">
            <v>0</v>
          </cell>
          <cell r="C1982">
            <v>0</v>
          </cell>
          <cell r="D1982">
            <v>0</v>
          </cell>
          <cell r="E1982">
            <v>0</v>
          </cell>
          <cell r="G1982">
            <v>0</v>
          </cell>
        </row>
        <row r="1983">
          <cell r="A1983">
            <v>0</v>
          </cell>
          <cell r="B1983">
            <v>0</v>
          </cell>
          <cell r="C1983">
            <v>0</v>
          </cell>
          <cell r="D1983">
            <v>0</v>
          </cell>
          <cell r="E1983">
            <v>0</v>
          </cell>
          <cell r="G1983">
            <v>0</v>
          </cell>
        </row>
        <row r="1984">
          <cell r="A1984">
            <v>0</v>
          </cell>
          <cell r="B1984">
            <v>0</v>
          </cell>
          <cell r="C1984">
            <v>0</v>
          </cell>
          <cell r="D1984">
            <v>0</v>
          </cell>
          <cell r="E1984">
            <v>0</v>
          </cell>
          <cell r="G1984">
            <v>0</v>
          </cell>
        </row>
        <row r="1985">
          <cell r="A1985" t="str">
            <v>islm10000100</v>
          </cell>
          <cell r="B1985" t="str">
            <v>TUBERIA PVC DE 2"</v>
          </cell>
          <cell r="C1985" t="str">
            <v>ML</v>
          </cell>
          <cell r="D1985">
            <v>0</v>
          </cell>
          <cell r="E1985">
            <v>2700</v>
          </cell>
          <cell r="G1985">
            <v>0</v>
          </cell>
        </row>
        <row r="1986">
          <cell r="A1986" t="str">
            <v>islm10000200</v>
          </cell>
          <cell r="B1986" t="str">
            <v>CONCRETO 2.500 PSI</v>
          </cell>
          <cell r="C1986" t="str">
            <v>M3</v>
          </cell>
          <cell r="D1986">
            <v>0</v>
          </cell>
          <cell r="E1986">
            <v>393000</v>
          </cell>
          <cell r="G1986">
            <v>0</v>
          </cell>
        </row>
        <row r="1987">
          <cell r="A1987" t="str">
            <v>islm10000300</v>
          </cell>
          <cell r="B1987" t="str">
            <v>CINTA DEMARCADORA</v>
          </cell>
          <cell r="C1987" t="str">
            <v>ML</v>
          </cell>
          <cell r="D1987">
            <v>0</v>
          </cell>
          <cell r="E1987">
            <v>759</v>
          </cell>
          <cell r="G1987">
            <v>0</v>
          </cell>
        </row>
        <row r="1988">
          <cell r="A1988" t="str">
            <v>islm10000500</v>
          </cell>
          <cell r="B1988" t="str">
            <v>MATERIAL SELECCIONADO</v>
          </cell>
          <cell r="C1988" t="str">
            <v>M3</v>
          </cell>
          <cell r="D1988">
            <v>0</v>
          </cell>
          <cell r="E1988">
            <v>25000</v>
          </cell>
          <cell r="G1988">
            <v>0</v>
          </cell>
        </row>
        <row r="1989">
          <cell r="A1989" t="str">
            <v>islm10000600</v>
          </cell>
          <cell r="B1989" t="str">
            <v>MATERIAL PARA SUB - BASE</v>
          </cell>
          <cell r="C1989" t="str">
            <v>M3</v>
          </cell>
          <cell r="D1989">
            <v>0</v>
          </cell>
          <cell r="E1989">
            <v>56000</v>
          </cell>
          <cell r="G1989">
            <v>0</v>
          </cell>
        </row>
        <row r="1990">
          <cell r="A1990" t="str">
            <v>islm10000700</v>
          </cell>
          <cell r="B1990" t="str">
            <v>CEMENTO GRIS</v>
          </cell>
          <cell r="C1990" t="str">
            <v>KG</v>
          </cell>
          <cell r="D1990">
            <v>0</v>
          </cell>
          <cell r="E1990">
            <v>550</v>
          </cell>
          <cell r="G1990">
            <v>0</v>
          </cell>
        </row>
        <row r="1991">
          <cell r="A1991" t="str">
            <v>islm10000800</v>
          </cell>
          <cell r="B1991" t="str">
            <v>AGREGADO PETREO PARA CONCRETO</v>
          </cell>
          <cell r="C1991" t="str">
            <v>M3</v>
          </cell>
          <cell r="D1991">
            <v>0</v>
          </cell>
          <cell r="E1991">
            <v>57000</v>
          </cell>
          <cell r="G1991">
            <v>0</v>
          </cell>
        </row>
        <row r="1992">
          <cell r="A1992" t="str">
            <v>islm10000900</v>
          </cell>
          <cell r="B1992" t="str">
            <v>AGUA</v>
          </cell>
          <cell r="C1992" t="str">
            <v>LT</v>
          </cell>
          <cell r="D1992">
            <v>0</v>
          </cell>
          <cell r="E1992">
            <v>35</v>
          </cell>
          <cell r="G1992">
            <v>0</v>
          </cell>
        </row>
        <row r="1993">
          <cell r="A1993" t="str">
            <v>islm10001000</v>
          </cell>
          <cell r="B1993" t="str">
            <v>ARENA LAVADA</v>
          </cell>
          <cell r="C1993" t="str">
            <v>M3</v>
          </cell>
          <cell r="D1993">
            <v>0</v>
          </cell>
          <cell r="E1993">
            <v>21500</v>
          </cell>
        </row>
        <row r="1994">
          <cell r="A1994" t="str">
            <v>islm10001100</v>
          </cell>
          <cell r="B1994" t="str">
            <v>GEOTEXTIL FORTEX BX - 60</v>
          </cell>
          <cell r="C1994" t="str">
            <v>M2</v>
          </cell>
          <cell r="D1994">
            <v>0</v>
          </cell>
          <cell r="E1994">
            <v>6300</v>
          </cell>
        </row>
        <row r="1995">
          <cell r="A1995" t="str">
            <v>islm10001200</v>
          </cell>
          <cell r="B1995" t="str">
            <v>CONCRETO CLASE C</v>
          </cell>
          <cell r="C1995" t="str">
            <v>M3</v>
          </cell>
          <cell r="D1995">
            <v>0</v>
          </cell>
          <cell r="E1995">
            <v>395000</v>
          </cell>
        </row>
        <row r="1996">
          <cell r="A1996" t="str">
            <v>islm10001300</v>
          </cell>
          <cell r="B1996" t="str">
            <v>ACERO DE REFUERZO</v>
          </cell>
          <cell r="C1996" t="str">
            <v>KG</v>
          </cell>
          <cell r="D1996">
            <v>0</v>
          </cell>
          <cell r="E1996">
            <v>2470</v>
          </cell>
        </row>
        <row r="1997">
          <cell r="A1997" t="str">
            <v>islm10001400</v>
          </cell>
          <cell r="B1997" t="str">
            <v>ALAMBRE NEGRO PARA AMARRE CALIBRE 18</v>
          </cell>
          <cell r="C1997" t="str">
            <v>KG</v>
          </cell>
          <cell r="D1997">
            <v>0</v>
          </cell>
          <cell r="E1997">
            <v>3800</v>
          </cell>
        </row>
        <row r="1998">
          <cell r="A1998" t="str">
            <v>islm10001500</v>
          </cell>
          <cell r="B1998" t="str">
            <v>PIEDRA PARA GAVION</v>
          </cell>
          <cell r="C1998" t="str">
            <v>M3</v>
          </cell>
          <cell r="D1998">
            <v>0</v>
          </cell>
          <cell r="E1998">
            <v>48500</v>
          </cell>
        </row>
        <row r="1999">
          <cell r="A1999" t="str">
            <v>islm10001600</v>
          </cell>
          <cell r="B1999" t="str">
            <v>ALAMBRE GALVANIZADO No 12</v>
          </cell>
          <cell r="C1999" t="str">
            <v>kg</v>
          </cell>
          <cell r="D1999">
            <v>0</v>
          </cell>
          <cell r="E1999">
            <v>4485</v>
          </cell>
        </row>
        <row r="2000">
          <cell r="A2000" t="str">
            <v>islm10001700</v>
          </cell>
          <cell r="B2000" t="str">
            <v>MALLA PARA GAVIONES</v>
          </cell>
          <cell r="C2000" t="str">
            <v>UND</v>
          </cell>
          <cell r="D2000">
            <v>0</v>
          </cell>
          <cell r="E2000">
            <v>62000</v>
          </cell>
        </row>
        <row r="2001">
          <cell r="A2001" t="str">
            <v>islm10001800</v>
          </cell>
          <cell r="B2001" t="str">
            <v>CONCRETO 3,000 PSI HECHO EN OBRA</v>
          </cell>
          <cell r="C2001" t="str">
            <v>M3</v>
          </cell>
          <cell r="D2001">
            <v>0</v>
          </cell>
          <cell r="E2001">
            <v>379612.89</v>
          </cell>
        </row>
        <row r="2002">
          <cell r="A2002" t="str">
            <v>islm10001801</v>
          </cell>
          <cell r="B2002" t="str">
            <v xml:space="preserve"> geomembrana calibre 30</v>
          </cell>
          <cell r="C2002" t="str">
            <v>M2</v>
          </cell>
          <cell r="D2002">
            <v>0</v>
          </cell>
          <cell r="E2002">
            <v>5630</v>
          </cell>
          <cell r="G2002">
            <v>0</v>
          </cell>
        </row>
        <row r="2003">
          <cell r="A2003" t="str">
            <v>islm10001802</v>
          </cell>
          <cell r="B2003" t="str">
            <v>Triple 15</v>
          </cell>
          <cell r="C2003" t="str">
            <v>KG</v>
          </cell>
          <cell r="D2003">
            <v>0</v>
          </cell>
          <cell r="E2003">
            <v>1952</v>
          </cell>
        </row>
        <row r="2004">
          <cell r="A2004" t="str">
            <v>islm10001803</v>
          </cell>
          <cell r="B2004" t="str">
            <v>MALLA CICLON DE 2" RECUBIERTA EN PVC</v>
          </cell>
          <cell r="C2004" t="str">
            <v>M2</v>
          </cell>
          <cell r="D2004">
            <v>0</v>
          </cell>
          <cell r="E2004">
            <v>19763</v>
          </cell>
        </row>
        <row r="2005">
          <cell r="A2005" t="str">
            <v>islm10001804</v>
          </cell>
          <cell r="B2005" t="str">
            <v>TUBO GALVANIZADO Ø 1 1/2"</v>
          </cell>
          <cell r="C2005" t="str">
            <v>ML</v>
          </cell>
          <cell r="D2005">
            <v>0</v>
          </cell>
          <cell r="E2005">
            <v>18800</v>
          </cell>
        </row>
        <row r="2006">
          <cell r="A2006" t="str">
            <v>islm10001805</v>
          </cell>
          <cell r="B2006" t="str">
            <v>PINTURA ANTICORROSIVO</v>
          </cell>
          <cell r="C2006" t="str">
            <v>ML</v>
          </cell>
          <cell r="D2006">
            <v>0</v>
          </cell>
          <cell r="E2006">
            <v>2250</v>
          </cell>
        </row>
        <row r="2007">
          <cell r="A2007" t="str">
            <v>islm10001806</v>
          </cell>
          <cell r="B2007" t="str">
            <v>ESMALTE DE ACABADO</v>
          </cell>
          <cell r="C2007" t="str">
            <v>ML</v>
          </cell>
          <cell r="D2007">
            <v>0</v>
          </cell>
          <cell r="E2007">
            <v>2780</v>
          </cell>
        </row>
        <row r="2008">
          <cell r="A2008" t="str">
            <v>islm10001807</v>
          </cell>
          <cell r="B2008" t="str">
            <v>SOLDADURA 60/11</v>
          </cell>
          <cell r="C2008" t="str">
            <v>KG</v>
          </cell>
          <cell r="D2008">
            <v>0</v>
          </cell>
          <cell r="E2008">
            <v>8200</v>
          </cell>
        </row>
        <row r="2009">
          <cell r="A2009" t="str">
            <v>islm10001808</v>
          </cell>
          <cell r="B2009" t="str">
            <v>CORTE DE TUBERIA</v>
          </cell>
          <cell r="C2009" t="str">
            <v>UNI</v>
          </cell>
          <cell r="D2009">
            <v>0</v>
          </cell>
          <cell r="E2009">
            <v>1500</v>
          </cell>
        </row>
        <row r="2010">
          <cell r="A2010" t="str">
            <v>islm10001809</v>
          </cell>
          <cell r="B2010" t="str">
            <v>CERRADURA TIPO CERROJO</v>
          </cell>
          <cell r="C2010" t="str">
            <v>UNI</v>
          </cell>
          <cell r="D2010">
            <v>0</v>
          </cell>
          <cell r="E2010">
            <v>5890</v>
          </cell>
        </row>
        <row r="2011">
          <cell r="A2011" t="str">
            <v>islm10001810</v>
          </cell>
          <cell r="B2011" t="str">
            <v>PORTA CANDADO SENCILLO</v>
          </cell>
          <cell r="C2011" t="str">
            <v>UNI</v>
          </cell>
          <cell r="D2011">
            <v>0</v>
          </cell>
          <cell r="E2011">
            <v>4800</v>
          </cell>
        </row>
        <row r="2012">
          <cell r="A2012" t="str">
            <v>islm10001811</v>
          </cell>
          <cell r="B2012" t="str">
            <v>VARILLA  Ø  3/8"</v>
          </cell>
          <cell r="C2012" t="str">
            <v>ML</v>
          </cell>
          <cell r="D2012">
            <v>0</v>
          </cell>
          <cell r="E2012">
            <v>1549</v>
          </cell>
        </row>
        <row r="2013">
          <cell r="A2013" t="str">
            <v>islm10001812</v>
          </cell>
          <cell r="B2013" t="str">
            <v>MALLA TIPO RED DE GALLINA</v>
          </cell>
          <cell r="C2013" t="str">
            <v>M2</v>
          </cell>
          <cell r="D2013">
            <v>0</v>
          </cell>
          <cell r="E2013">
            <v>430</v>
          </cell>
        </row>
        <row r="2014">
          <cell r="A2014" t="str">
            <v>islm10001813</v>
          </cell>
          <cell r="B2014" t="str">
            <v>TOMA CORRIENTE DOBLE LEVITON</v>
          </cell>
          <cell r="C2014" t="str">
            <v>UN</v>
          </cell>
          <cell r="D2014">
            <v>0</v>
          </cell>
          <cell r="E2014">
            <v>13583.85</v>
          </cell>
        </row>
        <row r="2015">
          <cell r="A2015" t="str">
            <v>islm10001814</v>
          </cell>
          <cell r="B2015" t="str">
            <v>ALAMBRE DUPLEX N° 12 CENTELSA</v>
          </cell>
          <cell r="C2015" t="str">
            <v>ML</v>
          </cell>
          <cell r="D2015">
            <v>0</v>
          </cell>
          <cell r="E2015">
            <v>5000</v>
          </cell>
        </row>
        <row r="2016">
          <cell r="A2016" t="str">
            <v>islm10001815</v>
          </cell>
          <cell r="B2016" t="str">
            <v>ALAMBRE SOLIDO CENTELSA N° 8</v>
          </cell>
          <cell r="C2016" t="str">
            <v>ML</v>
          </cell>
          <cell r="D2016">
            <v>0</v>
          </cell>
          <cell r="E2016">
            <v>2850</v>
          </cell>
        </row>
        <row r="2017">
          <cell r="A2017" t="str">
            <v>islm10001816</v>
          </cell>
          <cell r="B2017" t="str">
            <v>TUBO CONDUIT ELECTRICO INCLUYE CURVA Ø 1/2"</v>
          </cell>
          <cell r="C2017" t="str">
            <v>ML</v>
          </cell>
          <cell r="D2017">
            <v>0</v>
          </cell>
          <cell r="E2017">
            <v>1270.8499999999999</v>
          </cell>
        </row>
        <row r="2018">
          <cell r="A2018" t="str">
            <v>islm10001817</v>
          </cell>
          <cell r="B2018" t="str">
            <v>INTERRUPTOR DOBLE CON PUESTA A TIERRA</v>
          </cell>
          <cell r="C2018" t="str">
            <v>UN</v>
          </cell>
          <cell r="D2018">
            <v>0</v>
          </cell>
          <cell r="E2018">
            <v>9860</v>
          </cell>
        </row>
        <row r="2019">
          <cell r="A2019" t="str">
            <v>islm10001818</v>
          </cell>
          <cell r="B2019" t="str">
            <v>CAJA HEXAGONAL RETIE</v>
          </cell>
          <cell r="C2019" t="str">
            <v>UN</v>
          </cell>
          <cell r="D2019">
            <v>0</v>
          </cell>
          <cell r="E2019">
            <v>1100</v>
          </cell>
        </row>
        <row r="2020">
          <cell r="A2020" t="str">
            <v>islm10001819</v>
          </cell>
          <cell r="B2020" t="str">
            <v>TOMA CORRIENTE DOBLE LEVITON</v>
          </cell>
          <cell r="C2020" t="str">
            <v>UN</v>
          </cell>
          <cell r="D2020">
            <v>0</v>
          </cell>
          <cell r="E2020">
            <v>13583.85</v>
          </cell>
        </row>
        <row r="2021">
          <cell r="A2021" t="str">
            <v>islm10001820</v>
          </cell>
          <cell r="B2021" t="str">
            <v>CINTA AISLANTE SCOTCH</v>
          </cell>
          <cell r="C2021" t="str">
            <v>UN</v>
          </cell>
          <cell r="D2021">
            <v>0</v>
          </cell>
          <cell r="E2021">
            <v>22000</v>
          </cell>
        </row>
        <row r="2022">
          <cell r="A2022" t="str">
            <v>islm10001821</v>
          </cell>
          <cell r="B2022" t="str">
            <v>Curva de 90 CxE 3/4"</v>
          </cell>
          <cell r="C2022" t="str">
            <v>U</v>
          </cell>
          <cell r="D2022">
            <v>0</v>
          </cell>
          <cell r="E2022">
            <v>650</v>
          </cell>
        </row>
        <row r="2023">
          <cell r="A2023" t="str">
            <v>islm10001822</v>
          </cell>
          <cell r="B2023" t="str">
            <v>Alambre N° 10 ref AWG THHN 90° C 600 V</v>
          </cell>
          <cell r="C2023" t="str">
            <v>ML</v>
          </cell>
          <cell r="D2023">
            <v>0</v>
          </cell>
          <cell r="E2023">
            <v>2309</v>
          </cell>
        </row>
        <row r="2024">
          <cell r="A2024" t="str">
            <v>islm10001823</v>
          </cell>
          <cell r="B2024" t="str">
            <v>Tubería conduit Ø3/4"</v>
          </cell>
          <cell r="C2024" t="str">
            <v>ML</v>
          </cell>
          <cell r="D2024">
            <v>0</v>
          </cell>
          <cell r="E2024">
            <v>1653</v>
          </cell>
        </row>
        <row r="2025">
          <cell r="A2025" t="str">
            <v>islm10001824</v>
          </cell>
          <cell r="B2025" t="str">
            <v>Soldadura líquida 1/4" gl</v>
          </cell>
          <cell r="C2025" t="str">
            <v>U</v>
          </cell>
          <cell r="D2025">
            <v>0</v>
          </cell>
          <cell r="E2025">
            <v>58000</v>
          </cell>
        </row>
        <row r="2026">
          <cell r="A2026" t="str">
            <v>islm10001825</v>
          </cell>
          <cell r="B2026" t="str">
            <v>Unión rde 21 Ø3/4"</v>
          </cell>
          <cell r="C2026" t="str">
            <v>U</v>
          </cell>
          <cell r="D2026">
            <v>0</v>
          </cell>
          <cell r="E2026">
            <v>550</v>
          </cell>
        </row>
        <row r="2027">
          <cell r="A2027" t="str">
            <v>islm10001826</v>
          </cell>
          <cell r="B2027" t="str">
            <v>Cinta aislante 3m</v>
          </cell>
          <cell r="C2027" t="str">
            <v>Ro</v>
          </cell>
          <cell r="D2027">
            <v>0</v>
          </cell>
          <cell r="E2027">
            <v>3500</v>
          </cell>
        </row>
        <row r="2028">
          <cell r="A2028" t="str">
            <v>islm10001827</v>
          </cell>
          <cell r="B2028" t="str">
            <v>TABLERO ELECTRICO DE 4 CIRCUITOS COMPLETO</v>
          </cell>
          <cell r="C2028" t="str">
            <v>UN</v>
          </cell>
          <cell r="D2028">
            <v>0</v>
          </cell>
          <cell r="E2028">
            <v>56580</v>
          </cell>
        </row>
        <row r="2029">
          <cell r="A2029" t="str">
            <v>islm10001828</v>
          </cell>
          <cell r="B2029" t="str">
            <v>VARILLA COPPER WELL, DE COBRE</v>
          </cell>
          <cell r="C2029" t="str">
            <v>UN</v>
          </cell>
          <cell r="D2029">
            <v>0</v>
          </cell>
          <cell r="E2029">
            <v>143820</v>
          </cell>
        </row>
        <row r="2030">
          <cell r="A2030" t="str">
            <v>islm10001829</v>
          </cell>
          <cell r="B2030" t="str">
            <v>CONECTORES</v>
          </cell>
          <cell r="C2030" t="str">
            <v>UN</v>
          </cell>
          <cell r="D2030">
            <v>0</v>
          </cell>
          <cell r="E2030">
            <v>2200</v>
          </cell>
        </row>
        <row r="2031">
          <cell r="A2031" t="str">
            <v>islm10001830</v>
          </cell>
          <cell r="B2031" t="str">
            <v xml:space="preserve">SUMINISTRO DE QUIMICOS </v>
          </cell>
          <cell r="C2031" t="str">
            <v>KG</v>
          </cell>
          <cell r="D2031">
            <v>0</v>
          </cell>
          <cell r="E2031">
            <v>6500</v>
          </cell>
        </row>
        <row r="2032">
          <cell r="A2032" t="str">
            <v>islm10001831</v>
          </cell>
          <cell r="B2032" t="str">
            <v>REFLECTOR DE 50 WATIOS LED</v>
          </cell>
          <cell r="C2032" t="str">
            <v>UN</v>
          </cell>
          <cell r="D2032">
            <v>0</v>
          </cell>
          <cell r="E2032">
            <v>174574</v>
          </cell>
        </row>
        <row r="2033">
          <cell r="A2033" t="str">
            <v>islm10001832</v>
          </cell>
          <cell r="B2033" t="str">
            <v>LIMPIEZA DE RESIDUOS SOLIDOS</v>
          </cell>
          <cell r="C2033" t="str">
            <v>GB</v>
          </cell>
          <cell r="D2033">
            <v>0</v>
          </cell>
          <cell r="E2033">
            <v>110932</v>
          </cell>
        </row>
        <row r="2034">
          <cell r="A2034" t="str">
            <v>islm10001833</v>
          </cell>
          <cell r="B2034" t="str">
            <v>LIMPIEZA DE MATERIALES SOBRANTES ESCOMBROS</v>
          </cell>
          <cell r="C2034" t="str">
            <v>GB</v>
          </cell>
          <cell r="D2034">
            <v>0</v>
          </cell>
          <cell r="E2034">
            <v>134534</v>
          </cell>
        </row>
        <row r="2035">
          <cell r="A2035" t="str">
            <v>islm10001834</v>
          </cell>
          <cell r="B2035" t="str">
            <v>Tuberia de 4"</v>
          </cell>
          <cell r="C2035" t="str">
            <v>ML</v>
          </cell>
          <cell r="D2035">
            <v>0</v>
          </cell>
          <cell r="E2035">
            <v>22789</v>
          </cell>
        </row>
        <row r="2036">
          <cell r="A2036" t="str">
            <v>islm10001835</v>
          </cell>
          <cell r="B2036" t="str">
            <v>Motobomba centrifuga 2hp pedrollo de banco</v>
          </cell>
          <cell r="C2036" t="str">
            <v>UN</v>
          </cell>
          <cell r="D2036">
            <v>0</v>
          </cell>
          <cell r="E2036">
            <v>2437000</v>
          </cell>
        </row>
        <row r="2037">
          <cell r="A2037" t="str">
            <v>islm10001836</v>
          </cell>
          <cell r="B2037" t="str">
            <v>Motor aireador para 300 lts</v>
          </cell>
          <cell r="C2037" t="str">
            <v>UN</v>
          </cell>
          <cell r="D2037">
            <v>0</v>
          </cell>
          <cell r="E2037">
            <v>1700000</v>
          </cell>
        </row>
        <row r="2038">
          <cell r="A2038" t="str">
            <v>islm10001837</v>
          </cell>
          <cell r="B2038" t="str">
            <v>ACERO DE REFUERZO</v>
          </cell>
          <cell r="C2038" t="str">
            <v>KG</v>
          </cell>
          <cell r="D2038">
            <v>0</v>
          </cell>
          <cell r="E2038">
            <v>2155</v>
          </cell>
        </row>
        <row r="2039">
          <cell r="A2039" t="str">
            <v>islm10001838</v>
          </cell>
          <cell r="B2039" t="str">
            <v>CONCRETO 3,000 PSI HECHO EN OBRA</v>
          </cell>
          <cell r="C2039" t="str">
            <v>M3</v>
          </cell>
          <cell r="D2039">
            <v>0</v>
          </cell>
          <cell r="E2039">
            <v>417574.17900000006</v>
          </cell>
        </row>
        <row r="2040">
          <cell r="A2040" t="str">
            <v>islm10001839</v>
          </cell>
          <cell r="B2040" t="str">
            <v>FORMALETA PARA BARANDA DE CONCRETO</v>
          </cell>
          <cell r="C2040" t="str">
            <v>ML</v>
          </cell>
          <cell r="D2040">
            <v>0</v>
          </cell>
          <cell r="E2040">
            <v>25878</v>
          </cell>
        </row>
        <row r="2041">
          <cell r="A2041" t="str">
            <v>islm10001840</v>
          </cell>
          <cell r="B2041" t="str">
            <v>Pintura reflectiva</v>
          </cell>
          <cell r="C2041" t="str">
            <v>Ga</v>
          </cell>
          <cell r="D2041">
            <v>0</v>
          </cell>
          <cell r="E2041">
            <v>87500</v>
          </cell>
        </row>
        <row r="2042">
          <cell r="A2042" t="str">
            <v>islm10001841</v>
          </cell>
          <cell r="B2042" t="str">
            <v>Estopa</v>
          </cell>
          <cell r="C2042" t="str">
            <v>KG</v>
          </cell>
          <cell r="D2042">
            <v>0</v>
          </cell>
          <cell r="E2042">
            <v>3200</v>
          </cell>
        </row>
        <row r="2043">
          <cell r="A2043" t="str">
            <v>islm10001842</v>
          </cell>
          <cell r="B2043" t="str">
            <v>Cinta de enmascarar</v>
          </cell>
          <cell r="C2043" t="str">
            <v>Rollo</v>
          </cell>
          <cell r="D2043">
            <v>0</v>
          </cell>
          <cell r="E2043">
            <v>5000</v>
          </cell>
        </row>
        <row r="2044">
          <cell r="A2044" t="str">
            <v>islm10001843</v>
          </cell>
          <cell r="B2044" t="str">
            <v>Brocha cerda mona 4"</v>
          </cell>
          <cell r="C2044" t="str">
            <v>UN</v>
          </cell>
          <cell r="D2044">
            <v>0</v>
          </cell>
          <cell r="E2044">
            <v>13000</v>
          </cell>
        </row>
        <row r="2045">
          <cell r="A2045" t="str">
            <v>islm10001844</v>
          </cell>
          <cell r="B2045" t="str">
            <v>Rollo de felpa</v>
          </cell>
          <cell r="C2045" t="str">
            <v>UN</v>
          </cell>
          <cell r="D2045">
            <v>0</v>
          </cell>
          <cell r="E2045">
            <v>8000</v>
          </cell>
        </row>
        <row r="2046">
          <cell r="A2046" t="str">
            <v>islm10001845</v>
          </cell>
          <cell r="B2046" t="str">
            <v>Brocha cerda mona 2"</v>
          </cell>
          <cell r="C2046" t="str">
            <v>UN</v>
          </cell>
          <cell r="D2046">
            <v>0</v>
          </cell>
          <cell r="E2046">
            <v>9000</v>
          </cell>
        </row>
        <row r="2047">
          <cell r="A2047" t="str">
            <v>islm10001846</v>
          </cell>
          <cell r="B2047" t="str">
            <v>PINTURA ACRILICA ACRILTEX</v>
          </cell>
          <cell r="C2047" t="str">
            <v>GALON</v>
          </cell>
          <cell r="D2047">
            <v>0</v>
          </cell>
          <cell r="E2047">
            <v>63000</v>
          </cell>
        </row>
        <row r="2048">
          <cell r="A2048" t="str">
            <v>islm10001847</v>
          </cell>
          <cell r="B2048" t="str">
            <v>KORAZA PLASTICA</v>
          </cell>
          <cell r="C2048" t="str">
            <v>GALON</v>
          </cell>
          <cell r="D2048">
            <v>0</v>
          </cell>
          <cell r="E2048">
            <v>63000</v>
          </cell>
        </row>
        <row r="2049">
          <cell r="A2049" t="str">
            <v>islm10001848</v>
          </cell>
          <cell r="B2049" t="str">
            <v>Sacos plastico de 25 litros aprox</v>
          </cell>
          <cell r="C2049" t="str">
            <v>UN</v>
          </cell>
          <cell r="D2049">
            <v>0</v>
          </cell>
          <cell r="E2049">
            <v>800</v>
          </cell>
        </row>
        <row r="2050">
          <cell r="A2050" t="str">
            <v>islm10001849</v>
          </cell>
          <cell r="B2050" t="str">
            <v>Viga Ipe 120mm 10,4 kg/m  7.0lb/Ft 6m A572/G50</v>
          </cell>
          <cell r="C2050" t="str">
            <v>UN</v>
          </cell>
          <cell r="D2050">
            <v>0</v>
          </cell>
          <cell r="E2050">
            <v>269568</v>
          </cell>
        </row>
        <row r="2051">
          <cell r="A2051" t="str">
            <v>islm10001850</v>
          </cell>
          <cell r="B2051" t="str">
            <v xml:space="preserve">Viga Ipe 200mm  22,4Kg/m  15.0lb/ft 6m A572/g50 </v>
          </cell>
          <cell r="C2051" t="str">
            <v>UN</v>
          </cell>
          <cell r="D2051">
            <v>0</v>
          </cell>
          <cell r="E2051">
            <v>580000</v>
          </cell>
          <cell r="F2051">
            <v>10.4</v>
          </cell>
        </row>
        <row r="2052">
          <cell r="A2052" t="str">
            <v>islm10001851</v>
          </cell>
          <cell r="B2052" t="str">
            <v xml:space="preserve">Viga Ipe 220mm 26,2 Kg/m  6m A572/g50 </v>
          </cell>
          <cell r="C2052" t="str">
            <v>UN</v>
          </cell>
          <cell r="D2052">
            <v>0</v>
          </cell>
          <cell r="E2052">
            <v>680000</v>
          </cell>
          <cell r="F2052">
            <v>269568</v>
          </cell>
        </row>
        <row r="2053">
          <cell r="A2053" t="str">
            <v>islm10001852</v>
          </cell>
          <cell r="B2053" t="str">
            <v>Acero laminado</v>
          </cell>
          <cell r="C2053" t="str">
            <v>Kg</v>
          </cell>
          <cell r="D2053">
            <v>0</v>
          </cell>
          <cell r="E2053">
            <v>4320</v>
          </cell>
        </row>
        <row r="2054">
          <cell r="A2054" t="str">
            <v>islm10001853</v>
          </cell>
          <cell r="B2054" t="str">
            <v>Equipo de oxicorte, con acetileno como combustible y oxígeno como comburente.</v>
          </cell>
          <cell r="C2054" t="str">
            <v>UN</v>
          </cell>
          <cell r="D2054">
            <v>0</v>
          </cell>
          <cell r="E2054">
            <v>14850</v>
          </cell>
        </row>
        <row r="2055">
          <cell r="A2055" t="str">
            <v>islm10001854</v>
          </cell>
          <cell r="B2055" t="str">
            <v>Equipo y elementos auxiliares para soldadura eléctrica.</v>
          </cell>
          <cell r="C2055" t="str">
            <v>UN</v>
          </cell>
          <cell r="D2055">
            <v>0</v>
          </cell>
          <cell r="E2055">
            <v>6250</v>
          </cell>
        </row>
        <row r="2056">
          <cell r="A2056" t="str">
            <v>islm10001855</v>
          </cell>
          <cell r="B2056" t="str">
            <v>Perfil de lámina de acero galvanizado de 0,75 mm de espesor, 44 mm de canto y 172 mm de intereje, 7 a 8 kg/m² y un momento de inercia de 30 a 40 cm4. Incluso tornillos autotaladrantes rosca-metal para fijación de las chapas.</v>
          </cell>
          <cell r="C2056" t="str">
            <v>M2</v>
          </cell>
          <cell r="D2056">
            <v>0</v>
          </cell>
          <cell r="E2056">
            <v>73569.75</v>
          </cell>
        </row>
        <row r="2057">
          <cell r="A2057" t="str">
            <v>islm10001856</v>
          </cell>
          <cell r="B2057" t="str">
            <v>Separador homologado para losas compuestas metaldeck.</v>
          </cell>
          <cell r="C2057" t="str">
            <v>UN</v>
          </cell>
          <cell r="D2057">
            <v>0</v>
          </cell>
          <cell r="E2057">
            <v>201.7</v>
          </cell>
        </row>
        <row r="2058">
          <cell r="A2058" t="str">
            <v>islm10001857</v>
          </cell>
          <cell r="B2058" t="str">
            <v>Acero en barras corrugadas, Grado 60 (fy=4200 kg/cm²), elaborado en taller y colocado en obra, diámetros varios, según NTC 2289 y ASTM A 706.</v>
          </cell>
          <cell r="C2058" t="str">
            <v>KG</v>
          </cell>
          <cell r="D2058">
            <v>0</v>
          </cell>
          <cell r="E2058">
            <v>2485.34</v>
          </cell>
        </row>
        <row r="2059">
          <cell r="A2059" t="str">
            <v>islm10001858</v>
          </cell>
          <cell r="B2059" t="str">
            <v>Malla electrosoldada tipo D 50, 25x25 cm y Ø 4-4 mm, según NTC 2310 y ASTM A 497.</v>
          </cell>
          <cell r="C2059" t="str">
            <v>M2</v>
          </cell>
          <cell r="D2059">
            <v>0</v>
          </cell>
          <cell r="E2059">
            <v>2451.69</v>
          </cell>
        </row>
        <row r="2060">
          <cell r="A2060" t="str">
            <v>islm10001859</v>
          </cell>
          <cell r="B2060" t="str">
            <v>Conector en "L", de acero galvanizado, de 5 cm de altura, para fijar a estructura de acero mediante clavado.</v>
          </cell>
          <cell r="C2060" t="str">
            <v>UN</v>
          </cell>
          <cell r="D2060">
            <v>0</v>
          </cell>
          <cell r="E2060">
            <v>2490.39</v>
          </cell>
        </row>
        <row r="2061">
          <cell r="A2061" t="str">
            <v>islm10001860</v>
          </cell>
          <cell r="B2061" t="str">
            <v>Clavos de acero galvanizado, para aplicación con pistola.</v>
          </cell>
          <cell r="C2061" t="str">
            <v>UN</v>
          </cell>
          <cell r="D2061">
            <v>0</v>
          </cell>
          <cell r="E2061">
            <v>509.67</v>
          </cell>
        </row>
        <row r="2062">
          <cell r="A2062" t="str">
            <v>islm10001861</v>
          </cell>
          <cell r="B2062" t="str">
            <v>Cartucho de pólvora para fijación por disparo con clavadora.</v>
          </cell>
          <cell r="C2062" t="str">
            <v>UN</v>
          </cell>
          <cell r="D2062">
            <v>0</v>
          </cell>
          <cell r="E2062">
            <v>318.54000000000002</v>
          </cell>
        </row>
        <row r="2063">
          <cell r="A2063" t="str">
            <v>islm10001862</v>
          </cell>
          <cell r="B2063" t="str">
            <v>Accesorios para instalación Malla Ciclon</v>
          </cell>
          <cell r="C2063" t="str">
            <v>m2</v>
          </cell>
          <cell r="D2063">
            <v>0</v>
          </cell>
          <cell r="E2063">
            <v>6100</v>
          </cell>
        </row>
        <row r="2064">
          <cell r="A2064" t="str">
            <v>islm10001863</v>
          </cell>
          <cell r="B2064" t="str">
            <v>Estructura en tuberia galvanizada 2" y 1-1/4 según plano</v>
          </cell>
          <cell r="C2064" t="str">
            <v>ML</v>
          </cell>
          <cell r="D2064">
            <v>0</v>
          </cell>
          <cell r="E2064">
            <v>47300</v>
          </cell>
        </row>
        <row r="2065">
          <cell r="A2065" t="str">
            <v>islm10001864</v>
          </cell>
          <cell r="B2065" t="str">
            <v>Estructura en tuberia galvanizadacalibre 1-1/4 según plano</v>
          </cell>
          <cell r="C2065" t="str">
            <v>M2</v>
          </cell>
          <cell r="D2065">
            <v>0</v>
          </cell>
          <cell r="E2065">
            <v>31200</v>
          </cell>
        </row>
        <row r="2066">
          <cell r="A2066" t="str">
            <v>islm10001865</v>
          </cell>
          <cell r="B2066" t="str">
            <v>Valla informativa</v>
          </cell>
          <cell r="C2066" t="str">
            <v>UN</v>
          </cell>
          <cell r="D2066">
            <v>0</v>
          </cell>
          <cell r="E2066">
            <v>180000</v>
          </cell>
        </row>
        <row r="2067">
          <cell r="A2067" t="str">
            <v>islm10001866</v>
          </cell>
          <cell r="B2067" t="str">
            <v>Concreto 3,000 psi hecho en obra</v>
          </cell>
          <cell r="C2067" t="str">
            <v>M3</v>
          </cell>
          <cell r="D2067">
            <v>0</v>
          </cell>
          <cell r="E2067">
            <v>355738.80834381358</v>
          </cell>
        </row>
        <row r="2068">
          <cell r="A2068" t="str">
            <v>islm10001867</v>
          </cell>
          <cell r="B2068" t="str">
            <v>Concreto 2,500 psi hecho en obra</v>
          </cell>
          <cell r="C2068" t="str">
            <v>M3</v>
          </cell>
          <cell r="D2068">
            <v>0</v>
          </cell>
          <cell r="E2068">
            <v>303224.26132643269</v>
          </cell>
        </row>
        <row r="2069">
          <cell r="A2069" t="str">
            <v>islm10001868</v>
          </cell>
          <cell r="B2069" t="str">
            <v>Piedra media zonga</v>
          </cell>
          <cell r="C2069" t="str">
            <v>M3</v>
          </cell>
          <cell r="D2069">
            <v>0</v>
          </cell>
          <cell r="E2069">
            <v>50000</v>
          </cell>
        </row>
        <row r="2070">
          <cell r="A2070" t="str">
            <v>islm10001869</v>
          </cell>
          <cell r="B2070" t="str">
            <v>Pintura vinilo tipo Koraza</v>
          </cell>
          <cell r="C2070" t="str">
            <v>Galon</v>
          </cell>
          <cell r="D2070">
            <v>0</v>
          </cell>
          <cell r="E2070">
            <v>60000</v>
          </cell>
        </row>
        <row r="2071">
          <cell r="A2071" t="str">
            <v>islm10001870</v>
          </cell>
          <cell r="B2071" t="str">
            <v xml:space="preserve">Cadena en hierro </v>
          </cell>
          <cell r="C2071" t="str">
            <v xml:space="preserve">ML </v>
          </cell>
          <cell r="D2071">
            <v>0</v>
          </cell>
          <cell r="E2071">
            <v>25000</v>
          </cell>
        </row>
        <row r="2072">
          <cell r="A2072" t="str">
            <v>islm10001871</v>
          </cell>
          <cell r="B2072" t="str">
            <v xml:space="preserve">Lona </v>
          </cell>
          <cell r="C2072" t="str">
            <v xml:space="preserve">UND </v>
          </cell>
          <cell r="D2072">
            <v>0</v>
          </cell>
          <cell r="E2072">
            <v>45000</v>
          </cell>
        </row>
        <row r="2073">
          <cell r="A2073" t="str">
            <v>islm10001872</v>
          </cell>
          <cell r="B2073" t="str">
            <v>Pintura anticorrosiva</v>
          </cell>
          <cell r="C2073" t="str">
            <v>Galon</v>
          </cell>
          <cell r="D2073">
            <v>0</v>
          </cell>
          <cell r="E2073">
            <v>65000</v>
          </cell>
        </row>
        <row r="2074">
          <cell r="A2074" t="str">
            <v>islm10001873</v>
          </cell>
          <cell r="B2074" t="str">
            <v>Pintura  vinilo tipo 1</v>
          </cell>
          <cell r="C2074" t="str">
            <v>Galon</v>
          </cell>
          <cell r="D2074">
            <v>0</v>
          </cell>
          <cell r="E2074">
            <v>60000</v>
          </cell>
        </row>
        <row r="2075">
          <cell r="A2075" t="str">
            <v>islm10001874</v>
          </cell>
          <cell r="B2075" t="str">
            <v>Compresor de aire para pintura</v>
          </cell>
          <cell r="C2075" t="str">
            <v>Dia</v>
          </cell>
          <cell r="D2075">
            <v>0</v>
          </cell>
          <cell r="E2075">
            <v>60000</v>
          </cell>
        </row>
        <row r="2076">
          <cell r="A2076" t="str">
            <v>islm10001875</v>
          </cell>
          <cell r="B2076" t="str">
            <v>varilla roscada  3/4</v>
          </cell>
          <cell r="C2076" t="str">
            <v>UN</v>
          </cell>
          <cell r="D2076">
            <v>0</v>
          </cell>
          <cell r="E2076">
            <v>25000</v>
          </cell>
        </row>
        <row r="2077">
          <cell r="A2077" t="str">
            <v>islm10001876</v>
          </cell>
          <cell r="B2077" t="str">
            <v xml:space="preserve">Bloque concreto  0,15 </v>
          </cell>
          <cell r="C2077" t="str">
            <v>UN</v>
          </cell>
          <cell r="D2077">
            <v>0</v>
          </cell>
          <cell r="E2077">
            <v>2000</v>
          </cell>
        </row>
        <row r="2078">
          <cell r="A2078" t="str">
            <v>islm10001877</v>
          </cell>
          <cell r="B2078" t="str">
            <v>Liston 4" * 2"</v>
          </cell>
          <cell r="C2078" t="str">
            <v>UN</v>
          </cell>
          <cell r="D2078">
            <v>0</v>
          </cell>
          <cell r="E2078">
            <v>6500</v>
          </cell>
        </row>
        <row r="2079">
          <cell r="A2079" t="str">
            <v>islm10001878</v>
          </cell>
          <cell r="B2079" t="str">
            <v>Clavo 3"</v>
          </cell>
          <cell r="C2079" t="str">
            <v>Lb</v>
          </cell>
          <cell r="D2079">
            <v>0</v>
          </cell>
          <cell r="E2079">
            <v>5500</v>
          </cell>
        </row>
        <row r="2080">
          <cell r="A2080" t="str">
            <v>islm10001879</v>
          </cell>
          <cell r="B2080" t="str">
            <v>Malla  en rombos de 12x12, cordon polylon de alta tenacidad con protector</v>
          </cell>
          <cell r="C2080" t="str">
            <v>M2</v>
          </cell>
          <cell r="D2080">
            <v>0</v>
          </cell>
          <cell r="E2080">
            <v>3000</v>
          </cell>
          <cell r="F2080">
            <v>0</v>
          </cell>
        </row>
        <row r="2081">
          <cell r="A2081" t="str">
            <v>islm10001880</v>
          </cell>
          <cell r="B2081" t="str">
            <v xml:space="preserve">TUBERIA 1-1/2" GALVANIZADA </v>
          </cell>
          <cell r="C2081" t="str">
            <v>ML</v>
          </cell>
          <cell r="D2081">
            <v>0</v>
          </cell>
          <cell r="E2081">
            <v>18000</v>
          </cell>
        </row>
        <row r="2082">
          <cell r="A2082" t="str">
            <v>islm10001881</v>
          </cell>
          <cell r="B2082" t="str">
            <v>TUBERIA 3" GALVANIZADA Calibre 16</v>
          </cell>
          <cell r="C2082" t="str">
            <v>ML</v>
          </cell>
          <cell r="D2082">
            <v>0</v>
          </cell>
          <cell r="E2082">
            <v>26000</v>
          </cell>
        </row>
        <row r="2083">
          <cell r="A2083" t="str">
            <v>islm10001882</v>
          </cell>
          <cell r="B2083" t="str">
            <v>PINTURA VINILO TIPO CORAZA</v>
          </cell>
          <cell r="C2083" t="str">
            <v>GL</v>
          </cell>
          <cell r="D2083">
            <v>0</v>
          </cell>
          <cell r="E2083">
            <v>65000</v>
          </cell>
        </row>
        <row r="2084">
          <cell r="A2084" t="str">
            <v>islm10001883</v>
          </cell>
          <cell r="B2084" t="str">
            <v>BROCHA DE 4"</v>
          </cell>
          <cell r="C2084" t="str">
            <v>Unidad</v>
          </cell>
          <cell r="D2084">
            <v>0</v>
          </cell>
          <cell r="E2084">
            <v>9860</v>
          </cell>
        </row>
        <row r="2085">
          <cell r="A2085" t="str">
            <v>islm10001884</v>
          </cell>
          <cell r="B2085" t="str">
            <v>MALLA EN CORDON POLYLON</v>
          </cell>
          <cell r="C2085" t="str">
            <v>M2</v>
          </cell>
          <cell r="D2085">
            <v>0</v>
          </cell>
          <cell r="E2085">
            <v>3000</v>
          </cell>
        </row>
        <row r="2086">
          <cell r="A2086" t="str">
            <v>islm10001885</v>
          </cell>
          <cell r="B2086" t="str">
            <v>PINTURA ANTICORROSIVO</v>
          </cell>
          <cell r="C2086" t="str">
            <v>GL</v>
          </cell>
          <cell r="D2086">
            <v>0</v>
          </cell>
          <cell r="E2086">
            <v>65000</v>
          </cell>
        </row>
        <row r="2087">
          <cell r="A2087" t="str">
            <v>islm10001886</v>
          </cell>
          <cell r="B2087" t="str">
            <v xml:space="preserve">TUBERIA 4"  GALVANIZADA </v>
          </cell>
          <cell r="C2087" t="str">
            <v>ML</v>
          </cell>
          <cell r="D2087">
            <v>0</v>
          </cell>
          <cell r="E2087">
            <v>55000</v>
          </cell>
        </row>
        <row r="2088">
          <cell r="A2088" t="str">
            <v>islm10001887</v>
          </cell>
          <cell r="B2088" t="str">
            <v>Grama Sintetica (Grama Fútbol 50 - 100% Rafia de Polietileno  Este precio incluye el relleno tanto de arena Ref. Roca  Muerta 20 -  40 en silicio,  polvo de caucho malla 14)</v>
          </cell>
          <cell r="C2088" t="str">
            <v>M2</v>
          </cell>
          <cell r="D2088">
            <v>0</v>
          </cell>
          <cell r="E2088">
            <v>61000</v>
          </cell>
        </row>
        <row r="2089">
          <cell r="A2089" t="str">
            <v>islm10001888</v>
          </cell>
          <cell r="B2089" t="str">
            <v>Tubo PVC 1"</v>
          </cell>
          <cell r="C2089" t="str">
            <v>ML</v>
          </cell>
          <cell r="D2089">
            <v>0</v>
          </cell>
          <cell r="E2089">
            <v>5000</v>
          </cell>
        </row>
        <row r="2090">
          <cell r="A2090" t="str">
            <v>islm10001889</v>
          </cell>
          <cell r="B2090" t="str">
            <v xml:space="preserve">PLATINA FLACHE CALIBRE 26 </v>
          </cell>
          <cell r="C2090" t="str">
            <v>Un</v>
          </cell>
          <cell r="D2090">
            <v>0</v>
          </cell>
          <cell r="E2090">
            <v>25000</v>
          </cell>
        </row>
        <row r="2091">
          <cell r="A2091" t="str">
            <v>islm10001890</v>
          </cell>
          <cell r="B2091" t="str">
            <v>Registro electrico  en mampostería 35x35x40 cm (a x L x h) medidas internas útiles. Incluye base en concreto f'c=3000 PSI y, ladrillo tolete recocido común, marco metálico en ángulo 2"x1/8", tapa en concreto  , pañetado liso impermeabilizado 1:4 interno c</v>
          </cell>
          <cell r="C2091" t="str">
            <v>Un</v>
          </cell>
          <cell r="D2091">
            <v>0</v>
          </cell>
          <cell r="E2091">
            <v>68000</v>
          </cell>
        </row>
        <row r="2092">
          <cell r="A2092" t="str">
            <v>islm10001891</v>
          </cell>
          <cell r="B2092" t="str">
            <v>Grama sintética</v>
          </cell>
          <cell r="C2092" t="str">
            <v>M2</v>
          </cell>
          <cell r="D2092">
            <v>0</v>
          </cell>
          <cell r="E2092">
            <v>58000</v>
          </cell>
        </row>
        <row r="2093">
          <cell r="A2093" t="str">
            <v>islm10001892</v>
          </cell>
          <cell r="B2093" t="str">
            <v>Caucho molido para impacto</v>
          </cell>
          <cell r="C2093" t="str">
            <v>M2</v>
          </cell>
          <cell r="D2093">
            <v>0</v>
          </cell>
          <cell r="E2093">
            <v>2500</v>
          </cell>
        </row>
        <row r="2094">
          <cell r="A2094" t="str">
            <v>islm10001893</v>
          </cell>
          <cell r="B2094" t="str">
            <v>Arena</v>
          </cell>
          <cell r="C2094" t="str">
            <v>M3</v>
          </cell>
          <cell r="D2094">
            <v>0</v>
          </cell>
          <cell r="E2094">
            <v>35000</v>
          </cell>
        </row>
        <row r="2095">
          <cell r="A2095" t="str">
            <v>islm10001894</v>
          </cell>
          <cell r="B2095" t="str">
            <v>Pegante Pet 900</v>
          </cell>
          <cell r="C2095" t="str">
            <v>GL</v>
          </cell>
          <cell r="D2095">
            <v>0</v>
          </cell>
          <cell r="E2095">
            <v>69000</v>
          </cell>
        </row>
        <row r="2096">
          <cell r="A2096" t="str">
            <v>islm10001895</v>
          </cell>
          <cell r="B2096" t="str">
            <v>Ángulo 6 metros 3 /16 x 2 pulgadas g - 50</v>
          </cell>
          <cell r="C2096" t="str">
            <v>ML</v>
          </cell>
          <cell r="D2096">
            <v>0</v>
          </cell>
          <cell r="E2096">
            <v>8500</v>
          </cell>
        </row>
        <row r="2097">
          <cell r="A2097" t="str">
            <v>islm10001896</v>
          </cell>
          <cell r="B2097" t="str">
            <v>Ladrillo tolete</v>
          </cell>
          <cell r="C2097" t="str">
            <v>UN</v>
          </cell>
          <cell r="D2097">
            <v>0</v>
          </cell>
          <cell r="E2097">
            <v>360</v>
          </cell>
        </row>
        <row r="2098">
          <cell r="A2098" t="str">
            <v>islm10001897</v>
          </cell>
          <cell r="B2098" t="str">
            <v>alambre encauchetado 3x14</v>
          </cell>
          <cell r="C2098" t="str">
            <v>ML</v>
          </cell>
          <cell r="D2098">
            <v>0</v>
          </cell>
          <cell r="E2098">
            <v>5000</v>
          </cell>
        </row>
        <row r="2099">
          <cell r="A2099" t="str">
            <v>islm10001898</v>
          </cell>
          <cell r="B2099" t="str">
            <v>Fotocelda de control</v>
          </cell>
          <cell r="C2099" t="str">
            <v>UN</v>
          </cell>
          <cell r="D2099">
            <v>0</v>
          </cell>
          <cell r="E2099">
            <v>32000</v>
          </cell>
        </row>
        <row r="2100">
          <cell r="A2100" t="str">
            <v>islm10001899</v>
          </cell>
          <cell r="B2100" t="str">
            <v>Base para fotocelda</v>
          </cell>
          <cell r="C2100" t="str">
            <v>UN</v>
          </cell>
          <cell r="D2100">
            <v>0</v>
          </cell>
          <cell r="E2100">
            <v>12000</v>
          </cell>
        </row>
        <row r="2101">
          <cell r="A2101" t="str">
            <v>islm10001900</v>
          </cell>
          <cell r="B2101" t="str">
            <v>ProyectorLED de 80 W A-277 V, IP65, blanco frio, 13200 lumen</v>
          </cell>
          <cell r="C2101" t="str">
            <v>UN</v>
          </cell>
          <cell r="D2101">
            <v>0</v>
          </cell>
          <cell r="E2101">
            <v>850000</v>
          </cell>
        </row>
        <row r="2102">
          <cell r="A2102" t="str">
            <v>islm10001901</v>
          </cell>
          <cell r="B2102" t="str">
            <v>Curva galvanizada 1"</v>
          </cell>
          <cell r="C2102" t="str">
            <v>UN</v>
          </cell>
          <cell r="D2102">
            <v>0</v>
          </cell>
          <cell r="E2102">
            <v>3500</v>
          </cell>
        </row>
        <row r="2103">
          <cell r="A2103" t="str">
            <v>islm10001902</v>
          </cell>
          <cell r="B2103" t="str">
            <v>Cable 3 x 14 AWG  encauchetado</v>
          </cell>
          <cell r="C2103" t="str">
            <v>ML</v>
          </cell>
          <cell r="D2103">
            <v>0</v>
          </cell>
          <cell r="E2103">
            <v>5700</v>
          </cell>
        </row>
        <row r="2104">
          <cell r="A2104" t="str">
            <v>islm10001903</v>
          </cell>
          <cell r="B2104" t="str">
            <v>VARILLA COOPER WELL 1,50 M</v>
          </cell>
          <cell r="C2104" t="str">
            <v>UND</v>
          </cell>
          <cell r="D2104">
            <v>0</v>
          </cell>
          <cell r="E2104">
            <v>120000</v>
          </cell>
        </row>
        <row r="2105">
          <cell r="A2105" t="str">
            <v>islm10001904</v>
          </cell>
          <cell r="B2105" t="str">
            <v xml:space="preserve">SAL MARINA </v>
          </cell>
          <cell r="C2105" t="str">
            <v>KL</v>
          </cell>
          <cell r="D2105">
            <v>0</v>
          </cell>
          <cell r="E2105">
            <v>1500</v>
          </cell>
        </row>
        <row r="2106">
          <cell r="A2106" t="str">
            <v>islm10001905</v>
          </cell>
          <cell r="B2106" t="str">
            <v xml:space="preserve">CARBON VEGETAL </v>
          </cell>
          <cell r="C2106" t="str">
            <v>BOLSA</v>
          </cell>
          <cell r="D2106">
            <v>0</v>
          </cell>
          <cell r="E2106">
            <v>9500</v>
          </cell>
        </row>
        <row r="2107">
          <cell r="A2107" t="str">
            <v>islm10001906</v>
          </cell>
          <cell r="B2107" t="str">
            <v xml:space="preserve">HIDROGEL </v>
          </cell>
          <cell r="C2107" t="str">
            <v xml:space="preserve">KL </v>
          </cell>
          <cell r="D2107">
            <v>0</v>
          </cell>
          <cell r="E2107">
            <v>2500</v>
          </cell>
        </row>
        <row r="2108">
          <cell r="A2108" t="str">
            <v>islm10001907</v>
          </cell>
          <cell r="B2108" t="str">
            <v xml:space="preserve"> TABLERO Bifasico  de 8 Circuitos ,con puerta y chapa. I</v>
          </cell>
          <cell r="C2108" t="str">
            <v xml:space="preserve">UND </v>
          </cell>
          <cell r="D2108">
            <v>0</v>
          </cell>
          <cell r="E2108">
            <v>190000</v>
          </cell>
          <cell r="G2108">
            <v>0</v>
          </cell>
        </row>
        <row r="2109">
          <cell r="A2109" t="str">
            <v>islm10001908</v>
          </cell>
          <cell r="B2109" t="str">
            <v>Breaker monopolar de 20 A</v>
          </cell>
          <cell r="C2109" t="str">
            <v xml:space="preserve">UND </v>
          </cell>
          <cell r="D2109">
            <v>0</v>
          </cell>
          <cell r="E2109">
            <v>15000</v>
          </cell>
        </row>
        <row r="2110">
          <cell r="A2110" t="str">
            <v>islm10001909</v>
          </cell>
          <cell r="B2110" t="str">
            <v>Breaker Bipolar de 20 A</v>
          </cell>
          <cell r="C2110" t="str">
            <v xml:space="preserve">UND </v>
          </cell>
          <cell r="D2110">
            <v>0</v>
          </cell>
          <cell r="E2110">
            <v>26000</v>
          </cell>
        </row>
        <row r="2111">
          <cell r="A2111" t="str">
            <v>islm10001910</v>
          </cell>
          <cell r="B2111" t="str">
            <v>Breaker Bipolar de 15 A</v>
          </cell>
          <cell r="C2111" t="str">
            <v xml:space="preserve">UND </v>
          </cell>
          <cell r="D2111">
            <v>0</v>
          </cell>
          <cell r="E2111">
            <v>26000</v>
          </cell>
        </row>
        <row r="2112">
          <cell r="A2112" t="str">
            <v>islm10001911</v>
          </cell>
          <cell r="B2112" t="str">
            <v>Breaker Bipolar de 10A</v>
          </cell>
          <cell r="C2112" t="str">
            <v xml:space="preserve">UND </v>
          </cell>
          <cell r="D2112">
            <v>0</v>
          </cell>
          <cell r="E2112">
            <v>26000</v>
          </cell>
        </row>
        <row r="2113">
          <cell r="A2113" t="str">
            <v>islm10001912</v>
          </cell>
          <cell r="B2113" t="str">
            <v>Volqueta 6m3</v>
          </cell>
          <cell r="C2113" t="str">
            <v>Viaje</v>
          </cell>
          <cell r="D2113">
            <v>0</v>
          </cell>
          <cell r="E2113">
            <v>50000</v>
          </cell>
        </row>
        <row r="2114">
          <cell r="A2114" t="str">
            <v>islm10001913</v>
          </cell>
          <cell r="B2114" t="str">
            <v>Rana vibratoria</v>
          </cell>
          <cell r="C2114" t="str">
            <v>Dia</v>
          </cell>
          <cell r="D2114">
            <v>0</v>
          </cell>
          <cell r="E2114">
            <v>100000</v>
          </cell>
        </row>
        <row r="2115">
          <cell r="A2115" t="str">
            <v>islm10001914</v>
          </cell>
          <cell r="B2115" t="str">
            <v>Mezcladora 1 bulto con operador</v>
          </cell>
          <cell r="C2115" t="str">
            <v>Dia</v>
          </cell>
          <cell r="D2115">
            <v>0</v>
          </cell>
          <cell r="E2115">
            <v>100000</v>
          </cell>
        </row>
        <row r="2116">
          <cell r="A2116" t="str">
            <v>islm10001915</v>
          </cell>
          <cell r="B2116" t="str">
            <v>Acero 40.000 psi</v>
          </cell>
          <cell r="C2116" t="str">
            <v>KG</v>
          </cell>
          <cell r="D2116">
            <v>0</v>
          </cell>
          <cell r="E2116">
            <v>4100</v>
          </cell>
        </row>
        <row r="2117">
          <cell r="A2117" t="str">
            <v>islm10001916</v>
          </cell>
          <cell r="B2117" t="str">
            <v>Acero 60.000 psi</v>
          </cell>
          <cell r="C2117" t="str">
            <v>KG</v>
          </cell>
          <cell r="D2117">
            <v>0</v>
          </cell>
          <cell r="E2117">
            <v>4250</v>
          </cell>
        </row>
        <row r="2118">
          <cell r="A2118" t="str">
            <v>islm10001917</v>
          </cell>
          <cell r="B2118" t="str">
            <v>Bloque de Arcilla No 4 10x20x40</v>
          </cell>
          <cell r="C2118" t="str">
            <v>Un</v>
          </cell>
          <cell r="D2118">
            <v>0</v>
          </cell>
          <cell r="E2118">
            <v>850</v>
          </cell>
        </row>
        <row r="2119">
          <cell r="A2119" t="str">
            <v>islm10001918</v>
          </cell>
          <cell r="B2119" t="str">
            <v>Cerchas en angulos de hierro y varillas de hierro</v>
          </cell>
          <cell r="C2119" t="str">
            <v>KG</v>
          </cell>
          <cell r="D2119">
            <v>0</v>
          </cell>
          <cell r="E2119">
            <v>2500</v>
          </cell>
        </row>
        <row r="2120">
          <cell r="A2120" t="str">
            <v>islm10001919</v>
          </cell>
          <cell r="B2120" t="str">
            <v>Correas en pag</v>
          </cell>
          <cell r="C2120" t="str">
            <v>KG</v>
          </cell>
          <cell r="D2120">
            <v>0</v>
          </cell>
          <cell r="E2120">
            <v>2500</v>
          </cell>
        </row>
        <row r="2121">
          <cell r="A2121" t="str">
            <v>islm10001920</v>
          </cell>
          <cell r="B2121" t="str">
            <v>Soldadura</v>
          </cell>
          <cell r="C2121" t="str">
            <v>KG</v>
          </cell>
          <cell r="D2121">
            <v>0</v>
          </cell>
          <cell r="E2121">
            <v>1500</v>
          </cell>
        </row>
        <row r="2122">
          <cell r="A2122" t="str">
            <v>islm10001921</v>
          </cell>
          <cell r="B2122" t="str">
            <v>Tejas master 1000</v>
          </cell>
          <cell r="C2122" t="str">
            <v>M2</v>
          </cell>
          <cell r="D2122">
            <v>0</v>
          </cell>
          <cell r="E2122">
            <v>25000</v>
          </cell>
        </row>
        <row r="2123">
          <cell r="A2123" t="str">
            <v>islm10001922</v>
          </cell>
          <cell r="B2123" t="str">
            <v>Accesorios de fijacion Tejas Master 1000</v>
          </cell>
          <cell r="C2123" t="str">
            <v>UND</v>
          </cell>
          <cell r="D2123">
            <v>0</v>
          </cell>
          <cell r="E2123">
            <v>1400</v>
          </cell>
        </row>
        <row r="2124">
          <cell r="A2124" t="str">
            <v>islm10001923</v>
          </cell>
          <cell r="B2124" t="str">
            <v>Caballete Master 1000</v>
          </cell>
          <cell r="C2124" t="str">
            <v>M2</v>
          </cell>
          <cell r="D2124">
            <v>0</v>
          </cell>
          <cell r="E2124">
            <v>13000</v>
          </cell>
        </row>
        <row r="2125">
          <cell r="A2125" t="str">
            <v>islm10001924</v>
          </cell>
          <cell r="B2125" t="str">
            <v>Accesorios de fijacion Caballete Master 1000</v>
          </cell>
          <cell r="C2125" t="str">
            <v>UND</v>
          </cell>
          <cell r="D2125">
            <v>0</v>
          </cell>
          <cell r="E2125">
            <v>800</v>
          </cell>
        </row>
        <row r="2126">
          <cell r="A2126" t="str">
            <v>islm10001925</v>
          </cell>
          <cell r="B2126" t="str">
            <v>Losa en metaldeck</v>
          </cell>
          <cell r="C2126" t="str">
            <v>M2</v>
          </cell>
          <cell r="D2126">
            <v>0</v>
          </cell>
          <cell r="E2126">
            <v>73600</v>
          </cell>
        </row>
        <row r="2127">
          <cell r="A2127" t="str">
            <v>islm10001926</v>
          </cell>
          <cell r="B2127" t="str">
            <v>Separador homologado</v>
          </cell>
          <cell r="C2127" t="str">
            <v>UND</v>
          </cell>
          <cell r="D2127">
            <v>0</v>
          </cell>
          <cell r="E2127">
            <v>202</v>
          </cell>
        </row>
        <row r="2128">
          <cell r="A2128" t="str">
            <v>islm10001927</v>
          </cell>
          <cell r="B2128" t="str">
            <v>Malla electrosoldad tipo d  50, 25x25</v>
          </cell>
          <cell r="C2128" t="str">
            <v>M2</v>
          </cell>
          <cell r="D2128">
            <v>0</v>
          </cell>
          <cell r="E2128">
            <v>3500</v>
          </cell>
        </row>
        <row r="2129">
          <cell r="A2129" t="str">
            <v>islm10001928</v>
          </cell>
          <cell r="B2129" t="str">
            <v>Concreto de 3.000 psi</v>
          </cell>
          <cell r="C2129" t="str">
            <v>M2</v>
          </cell>
          <cell r="D2129">
            <v>0</v>
          </cell>
          <cell r="E2129">
            <v>8500</v>
          </cell>
        </row>
        <row r="2130">
          <cell r="A2130" t="str">
            <v>islm10001929</v>
          </cell>
          <cell r="B2130" t="str">
            <v>Conector en "l" acero gal l=5 cms</v>
          </cell>
          <cell r="C2130" t="str">
            <v>UND</v>
          </cell>
          <cell r="D2130">
            <v>0</v>
          </cell>
          <cell r="E2130">
            <v>2490</v>
          </cell>
        </row>
        <row r="2131">
          <cell r="A2131" t="str">
            <v>islm10001930</v>
          </cell>
          <cell r="B2131" t="str">
            <v xml:space="preserve">Clavos en acero gal </v>
          </cell>
          <cell r="C2131" t="str">
            <v>UND</v>
          </cell>
          <cell r="D2131">
            <v>0</v>
          </cell>
          <cell r="E2131">
            <v>509</v>
          </cell>
        </row>
        <row r="2132">
          <cell r="A2132" t="str">
            <v>islm10001931</v>
          </cell>
          <cell r="B2132" t="str">
            <v>Panel led de 48 w x 1.20 mt enerlux</v>
          </cell>
          <cell r="C2132" t="str">
            <v>UND</v>
          </cell>
          <cell r="D2132">
            <v>0</v>
          </cell>
          <cell r="E2132">
            <v>175500</v>
          </cell>
          <cell r="F2132" t="str">
            <v>panel led de 48 w x 1.20 mt enerlux</v>
          </cell>
        </row>
        <row r="2133">
          <cell r="A2133" t="str">
            <v>islm10001932</v>
          </cell>
          <cell r="B2133" t="str">
            <v>Tuberia conduit de 1/2"</v>
          </cell>
          <cell r="C2133" t="str">
            <v>ML</v>
          </cell>
          <cell r="D2133">
            <v>0</v>
          </cell>
          <cell r="E2133">
            <v>950</v>
          </cell>
          <cell r="F2133" t="str">
            <v>tuberia conduit de 1/2"</v>
          </cell>
        </row>
        <row r="2134">
          <cell r="A2134" t="str">
            <v>islm10001933</v>
          </cell>
          <cell r="B2134" t="str">
            <v>Alambre # 12 thnn aislado</v>
          </cell>
          <cell r="C2134" t="str">
            <v>ML</v>
          </cell>
          <cell r="D2134">
            <v>0</v>
          </cell>
          <cell r="E2134">
            <v>1050</v>
          </cell>
          <cell r="F2134" t="str">
            <v>alambre # 12 thnn aislado</v>
          </cell>
        </row>
        <row r="2135">
          <cell r="A2135" t="str">
            <v>islm10001934</v>
          </cell>
          <cell r="B2135" t="str">
            <v>Cinta led blanca</v>
          </cell>
          <cell r="C2135" t="str">
            <v>GLB</v>
          </cell>
          <cell r="D2135">
            <v>0</v>
          </cell>
          <cell r="E2135">
            <v>1000</v>
          </cell>
          <cell r="F2135" t="str">
            <v>cinta led blanca</v>
          </cell>
        </row>
        <row r="2136">
          <cell r="A2136" t="str">
            <v>islm10001935</v>
          </cell>
          <cell r="B2136" t="str">
            <v xml:space="preserve">Panel led de 18 w de s/poner </v>
          </cell>
          <cell r="C2136" t="str">
            <v>UND</v>
          </cell>
          <cell r="D2136">
            <v>0</v>
          </cell>
          <cell r="E2136">
            <v>42200</v>
          </cell>
          <cell r="F2136" t="str">
            <v xml:space="preserve">panel led de 18 w de s/poner </v>
          </cell>
        </row>
        <row r="2137">
          <cell r="A2137" t="str">
            <v>islm10001936</v>
          </cell>
          <cell r="B2137" t="str">
            <v>Lampara Tortuga 7 W LED</v>
          </cell>
          <cell r="C2137" t="str">
            <v>UN</v>
          </cell>
          <cell r="D2137">
            <v>0</v>
          </cell>
          <cell r="E2137">
            <v>63900</v>
          </cell>
          <cell r="F2137" t="str">
            <v>lampara tortuga 7 w led</v>
          </cell>
        </row>
        <row r="2138">
          <cell r="A2138" t="str">
            <v>islm10001937</v>
          </cell>
          <cell r="B2138" t="str">
            <v>Lampara escenario con riel de 3 und</v>
          </cell>
          <cell r="C2138" t="str">
            <v>UN</v>
          </cell>
          <cell r="D2138">
            <v>0</v>
          </cell>
          <cell r="E2138">
            <v>960200</v>
          </cell>
          <cell r="F2138" t="str">
            <v>lampara escenario con riel de 3 und</v>
          </cell>
        </row>
        <row r="2139">
          <cell r="A2139" t="str">
            <v>islm10001938</v>
          </cell>
          <cell r="B2139" t="str">
            <v>Interruptor doble gl2 101b blanco</v>
          </cell>
          <cell r="C2139" t="str">
            <v>UN</v>
          </cell>
          <cell r="D2139">
            <v>0</v>
          </cell>
          <cell r="E2139">
            <v>5600</v>
          </cell>
          <cell r="F2139" t="str">
            <v>interruptor doble gl2 101b blanco</v>
          </cell>
        </row>
        <row r="2140">
          <cell r="A2140" t="str">
            <v>islm10001939</v>
          </cell>
          <cell r="B2140" t="str">
            <v>Toma corriente doble</v>
          </cell>
          <cell r="C2140" t="str">
            <v>UN</v>
          </cell>
          <cell r="D2140">
            <v>0</v>
          </cell>
          <cell r="E2140">
            <v>4600</v>
          </cell>
          <cell r="F2140" t="str">
            <v>toma corriente doble</v>
          </cell>
        </row>
        <row r="2141">
          <cell r="A2141" t="str">
            <v>islm10001940</v>
          </cell>
          <cell r="B2141" t="str">
            <v>Alambre # 10 thnn aislado</v>
          </cell>
          <cell r="C2141" t="str">
            <v>ML</v>
          </cell>
          <cell r="D2141">
            <v>0</v>
          </cell>
          <cell r="E2141">
            <v>1650</v>
          </cell>
        </row>
        <row r="2142">
          <cell r="A2142" t="str">
            <v>islm10001941</v>
          </cell>
          <cell r="B2142" t="str">
            <v>Toma corriente doble gfci</v>
          </cell>
          <cell r="C2142" t="str">
            <v>UN</v>
          </cell>
          <cell r="D2142">
            <v>0</v>
          </cell>
          <cell r="E2142">
            <v>33880</v>
          </cell>
          <cell r="F2142" t="str">
            <v>toma corriente doble gfci</v>
          </cell>
        </row>
        <row r="2143">
          <cell r="A2143" t="str">
            <v>islm10001942</v>
          </cell>
          <cell r="B2143" t="str">
            <v>Toma corriente doble 220v</v>
          </cell>
          <cell r="C2143" t="str">
            <v>UN</v>
          </cell>
          <cell r="D2143">
            <v>0</v>
          </cell>
          <cell r="E2143">
            <v>15400</v>
          </cell>
        </row>
        <row r="2144">
          <cell r="A2144" t="str">
            <v>islm10001943</v>
          </cell>
          <cell r="B2144" t="str">
            <v>Alambre # 14 thnn aislado</v>
          </cell>
          <cell r="C2144" t="str">
            <v>ML</v>
          </cell>
          <cell r="D2144">
            <v>0</v>
          </cell>
          <cell r="E2144">
            <v>750</v>
          </cell>
        </row>
        <row r="2145">
          <cell r="A2145" t="str">
            <v>islm10001944</v>
          </cell>
          <cell r="B2145" t="str">
            <v xml:space="preserve">TABLERO MONOF/BIF DE 18 CIRC, </v>
          </cell>
          <cell r="C2145" t="str">
            <v>UND</v>
          </cell>
          <cell r="D2145">
            <v>0</v>
          </cell>
          <cell r="E2145">
            <v>170700</v>
          </cell>
        </row>
        <row r="2146">
          <cell r="A2146" t="str">
            <v>islm10001945</v>
          </cell>
          <cell r="B2146" t="str">
            <v>Cemento Gris</v>
          </cell>
          <cell r="C2146" t="str">
            <v>KG</v>
          </cell>
          <cell r="D2146">
            <v>42856</v>
          </cell>
          <cell r="E2146">
            <v>410</v>
          </cell>
        </row>
        <row r="2147">
          <cell r="A2147" t="str">
            <v>islm10001946</v>
          </cell>
          <cell r="B2147" t="str">
            <v>Triturado</v>
          </cell>
          <cell r="C2147" t="str">
            <v>M3</v>
          </cell>
          <cell r="D2147">
            <v>42856</v>
          </cell>
          <cell r="E2147">
            <v>78500</v>
          </cell>
        </row>
        <row r="2148">
          <cell r="A2148" t="str">
            <v>islm10001947</v>
          </cell>
          <cell r="B2148" t="str">
            <v>Arena</v>
          </cell>
          <cell r="C2148" t="str">
            <v>M3</v>
          </cell>
          <cell r="D2148">
            <v>42856</v>
          </cell>
          <cell r="E2148">
            <v>20000</v>
          </cell>
        </row>
        <row r="2149">
          <cell r="A2149" t="str">
            <v>islm10001948</v>
          </cell>
          <cell r="B2149" t="str">
            <v>Acero 60.000 PSI</v>
          </cell>
          <cell r="C2149" t="str">
            <v>KG</v>
          </cell>
          <cell r="D2149">
            <v>42856</v>
          </cell>
          <cell r="E2149">
            <v>2500</v>
          </cell>
        </row>
        <row r="2150">
          <cell r="A2150" t="str">
            <v>islm10001949</v>
          </cell>
          <cell r="B2150" t="str">
            <v>Alambre de amarre</v>
          </cell>
          <cell r="C2150" t="str">
            <v>KG</v>
          </cell>
          <cell r="D2150">
            <v>42856</v>
          </cell>
          <cell r="E2150">
            <v>3350</v>
          </cell>
        </row>
        <row r="2151">
          <cell r="A2151" t="str">
            <v>islm10001950</v>
          </cell>
          <cell r="B2151" t="str">
            <v>Breacker de 3x100 amp</v>
          </cell>
          <cell r="C2151" t="str">
            <v>UN</v>
          </cell>
          <cell r="D2151">
            <v>42856</v>
          </cell>
          <cell r="E2151">
            <v>174100</v>
          </cell>
          <cell r="F2151" t="str">
            <v>breacker de 3x100 amp</v>
          </cell>
        </row>
        <row r="2152">
          <cell r="A2152" t="str">
            <v>islm10001951</v>
          </cell>
          <cell r="B2152" t="str">
            <v>Breacker de 20 amp</v>
          </cell>
          <cell r="C2152" t="str">
            <v>UN</v>
          </cell>
          <cell r="D2152">
            <v>42856</v>
          </cell>
          <cell r="E2152">
            <v>40500</v>
          </cell>
          <cell r="F2152" t="str">
            <v>breacker de 20 amp</v>
          </cell>
        </row>
        <row r="2153">
          <cell r="A2153" t="str">
            <v>islm10001952</v>
          </cell>
          <cell r="B2153" t="str">
            <v>Accesorios para conectar breacker de 20 amp.</v>
          </cell>
          <cell r="C2153" t="str">
            <v>GLB</v>
          </cell>
          <cell r="D2153">
            <v>42856</v>
          </cell>
          <cell r="E2153">
            <v>5000</v>
          </cell>
          <cell r="F2153" t="str">
            <v>accesorios para conectar breacker de 20 amp.</v>
          </cell>
        </row>
        <row r="2154">
          <cell r="A2154" t="str">
            <v>islm10001953</v>
          </cell>
          <cell r="B2154" t="str">
            <v>Tuberia sanitaria pvc de 2"</v>
          </cell>
          <cell r="C2154" t="str">
            <v>ML</v>
          </cell>
          <cell r="D2154">
            <v>42856</v>
          </cell>
          <cell r="E2154">
            <v>9500</v>
          </cell>
          <cell r="F2154" t="str">
            <v>tuberia sanitaria pvc de 2"</v>
          </cell>
        </row>
        <row r="2155">
          <cell r="A2155" t="str">
            <v>islm10001954</v>
          </cell>
          <cell r="B2155" t="str">
            <v>Codos sanitarios de 2" pvc</v>
          </cell>
          <cell r="C2155" t="str">
            <v>UND</v>
          </cell>
          <cell r="D2155">
            <v>42856</v>
          </cell>
          <cell r="E2155">
            <v>2460</v>
          </cell>
          <cell r="F2155" t="str">
            <v>codos sanitarios de 2" pvc</v>
          </cell>
        </row>
        <row r="2156">
          <cell r="A2156" t="str">
            <v>islm10001955</v>
          </cell>
          <cell r="B2156" t="str">
            <v>Sifon sanitario pvc 2"</v>
          </cell>
          <cell r="C2156" t="str">
            <v>UND</v>
          </cell>
          <cell r="D2156">
            <v>42856</v>
          </cell>
          <cell r="E2156">
            <v>4100</v>
          </cell>
          <cell r="F2156" t="str">
            <v>sifon sanitario pvc 2"</v>
          </cell>
        </row>
        <row r="2157">
          <cell r="A2157" t="str">
            <v>islm10001956</v>
          </cell>
          <cell r="B2157" t="str">
            <v>Soldadura pavco o similar x 1/4</v>
          </cell>
          <cell r="C2157" t="str">
            <v>UN</v>
          </cell>
          <cell r="D2157">
            <v>42856</v>
          </cell>
          <cell r="E2157">
            <v>58000</v>
          </cell>
          <cell r="F2157" t="str">
            <v>soldadura pavco o similar x 1/4</v>
          </cell>
        </row>
        <row r="2158">
          <cell r="A2158" t="str">
            <v>islm10001957</v>
          </cell>
          <cell r="B2158" t="str">
            <v>tuberia sanitaria pvc de 4"</v>
          </cell>
          <cell r="C2158" t="str">
            <v>ML</v>
          </cell>
          <cell r="D2158">
            <v>42856</v>
          </cell>
          <cell r="E2158">
            <v>19026</v>
          </cell>
          <cell r="F2158" t="str">
            <v>tuberia sanitaria pvc de 4"</v>
          </cell>
        </row>
        <row r="2159">
          <cell r="A2159" t="str">
            <v>islm10001958</v>
          </cell>
          <cell r="B2159" t="str">
            <v>codos sanitarios de 4" pvc</v>
          </cell>
          <cell r="C2159" t="str">
            <v>UND</v>
          </cell>
          <cell r="D2159">
            <v>42856</v>
          </cell>
          <cell r="E2159">
            <v>9820</v>
          </cell>
          <cell r="F2159" t="str">
            <v>codos sanitarios de 4" pvc</v>
          </cell>
        </row>
        <row r="2160">
          <cell r="A2160" t="str">
            <v>islm10001959</v>
          </cell>
          <cell r="B2160" t="str">
            <v>yee sanitario pvc 4"</v>
          </cell>
          <cell r="C2160" t="str">
            <v>UND</v>
          </cell>
          <cell r="D2160">
            <v>42856</v>
          </cell>
          <cell r="E2160">
            <v>19980</v>
          </cell>
          <cell r="F2160" t="str">
            <v>yee sanitario pvc 4"</v>
          </cell>
        </row>
        <row r="2161">
          <cell r="A2161" t="str">
            <v>islm10001960</v>
          </cell>
          <cell r="B2161" t="str">
            <v>Unión pvc de 4"</v>
          </cell>
          <cell r="C2161" t="str">
            <v>UND</v>
          </cell>
          <cell r="D2161">
            <v>42856</v>
          </cell>
          <cell r="E2161">
            <v>5720</v>
          </cell>
          <cell r="F2161" t="str">
            <v>unión pvc de 4"</v>
          </cell>
        </row>
        <row r="2162">
          <cell r="A2162" t="str">
            <v>islm10001961</v>
          </cell>
          <cell r="B2162" t="str">
            <v>Tubería aguas lluvias pvc 4"</v>
          </cell>
          <cell r="C2162" t="str">
            <v>ML</v>
          </cell>
          <cell r="D2162">
            <v>42856</v>
          </cell>
          <cell r="E2162">
            <v>13785</v>
          </cell>
          <cell r="F2162" t="str">
            <v>tubería aguas lluvias pvc 4"</v>
          </cell>
        </row>
        <row r="2163">
          <cell r="A2163" t="str">
            <v>islm10001962</v>
          </cell>
          <cell r="B2163" t="str">
            <v>Tubería agua potable pvc 1/2"</v>
          </cell>
          <cell r="C2163" t="str">
            <v>ML</v>
          </cell>
          <cell r="D2163">
            <v>42856</v>
          </cell>
          <cell r="E2163">
            <v>2800</v>
          </cell>
          <cell r="F2163" t="str">
            <v>tubería agua potable pvc 1/2"</v>
          </cell>
        </row>
        <row r="2164">
          <cell r="A2164" t="str">
            <v>islm10001963</v>
          </cell>
          <cell r="B2164" t="str">
            <v>Union a presion pvc de 1/2"</v>
          </cell>
          <cell r="C2164" t="str">
            <v>UND</v>
          </cell>
          <cell r="D2164">
            <v>42856</v>
          </cell>
          <cell r="E2164">
            <v>600</v>
          </cell>
          <cell r="F2164" t="str">
            <v>union a presion pvc de 1/2"</v>
          </cell>
        </row>
        <row r="2165">
          <cell r="A2165" t="str">
            <v>islm10001964</v>
          </cell>
          <cell r="B2165" t="str">
            <v>Codo a presion pvc de 1/2"</v>
          </cell>
          <cell r="C2165" t="str">
            <v>UND</v>
          </cell>
          <cell r="D2165">
            <v>42856</v>
          </cell>
          <cell r="E2165">
            <v>800</v>
          </cell>
          <cell r="F2165" t="str">
            <v>codo a presion pvc de 1/2"</v>
          </cell>
        </row>
        <row r="2166">
          <cell r="A2166" t="str">
            <v>islm10001965</v>
          </cell>
          <cell r="B2166" t="str">
            <v>Tee presion pvc de 1/2"</v>
          </cell>
          <cell r="C2166" t="str">
            <v>UND</v>
          </cell>
          <cell r="D2166">
            <v>42856</v>
          </cell>
          <cell r="E2166">
            <v>1600</v>
          </cell>
          <cell r="F2166" t="str">
            <v>tee presion pvc de 1/2"</v>
          </cell>
        </row>
        <row r="2167">
          <cell r="A2167" t="str">
            <v>islm10001966</v>
          </cell>
          <cell r="B2167" t="str">
            <v>Tubería agua potable pvc 1"</v>
          </cell>
          <cell r="C2167" t="str">
            <v>ML</v>
          </cell>
          <cell r="D2167">
            <v>42856</v>
          </cell>
          <cell r="E2167">
            <v>3650</v>
          </cell>
        </row>
        <row r="2168">
          <cell r="A2168" t="str">
            <v>islm10001967</v>
          </cell>
          <cell r="B2168" t="str">
            <v>Union a presion pvc de 1"</v>
          </cell>
          <cell r="C2168" t="str">
            <v>UND</v>
          </cell>
          <cell r="D2168">
            <v>42856</v>
          </cell>
          <cell r="E2168">
            <v>800</v>
          </cell>
        </row>
        <row r="2169">
          <cell r="A2169" t="str">
            <v>islm10001968</v>
          </cell>
          <cell r="B2169" t="str">
            <v>Codo a presion pvc de 1"</v>
          </cell>
          <cell r="C2169" t="str">
            <v>UND</v>
          </cell>
          <cell r="D2169">
            <v>42856</v>
          </cell>
          <cell r="E2169">
            <v>1500</v>
          </cell>
        </row>
        <row r="2170">
          <cell r="A2170" t="str">
            <v>islm10001969</v>
          </cell>
          <cell r="B2170" t="str">
            <v>Tee presion pvc de 1"</v>
          </cell>
          <cell r="C2170" t="str">
            <v>UND</v>
          </cell>
          <cell r="D2170">
            <v>42856</v>
          </cell>
          <cell r="E2170">
            <v>2100</v>
          </cell>
        </row>
        <row r="2171">
          <cell r="A2171" t="str">
            <v>islm10001970</v>
          </cell>
          <cell r="B2171" t="str">
            <v>Valvula de paso red white de 1"</v>
          </cell>
          <cell r="C2171" t="str">
            <v>UND</v>
          </cell>
          <cell r="D2171">
            <v>42856</v>
          </cell>
          <cell r="E2171">
            <v>23904</v>
          </cell>
          <cell r="F2171" t="str">
            <v>valvula de paso red white de 1"</v>
          </cell>
        </row>
        <row r="2172">
          <cell r="A2172" t="str">
            <v>islm10001971</v>
          </cell>
          <cell r="B2172" t="str">
            <v>Adaptador macho presion pvc de 1"</v>
          </cell>
          <cell r="C2172" t="str">
            <v>UND</v>
          </cell>
          <cell r="D2172">
            <v>42856</v>
          </cell>
          <cell r="E2172">
            <v>1248</v>
          </cell>
          <cell r="F2172" t="str">
            <v>adaptador macho presion pvc de 1"</v>
          </cell>
        </row>
        <row r="2173">
          <cell r="A2173" t="str">
            <v>islm10001972</v>
          </cell>
          <cell r="B2173" t="str">
            <v>Valvula de corte red white de 1/2"</v>
          </cell>
          <cell r="C2173" t="str">
            <v>UND</v>
          </cell>
          <cell r="D2173">
            <v>42856</v>
          </cell>
          <cell r="E2173">
            <v>15800</v>
          </cell>
          <cell r="F2173" t="str">
            <v>valvula de corte red white de 1/2"</v>
          </cell>
        </row>
        <row r="2174">
          <cell r="A2174" t="str">
            <v>islm10001973</v>
          </cell>
          <cell r="B2174" t="str">
            <v>Adaptador macho presion pvc de 1/2"</v>
          </cell>
          <cell r="C2174" t="str">
            <v>UND</v>
          </cell>
          <cell r="D2174">
            <v>42856</v>
          </cell>
          <cell r="E2174">
            <v>600</v>
          </cell>
          <cell r="F2174" t="str">
            <v>adaptador macho presion pvc de 1/2"</v>
          </cell>
        </row>
        <row r="2175">
          <cell r="A2175" t="str">
            <v>islm10001974</v>
          </cell>
          <cell r="B2175" t="str">
            <v>Registro metalico de 0,15x0,15</v>
          </cell>
          <cell r="C2175" t="str">
            <v>UND</v>
          </cell>
          <cell r="D2175">
            <v>42856</v>
          </cell>
          <cell r="E2175">
            <v>16700</v>
          </cell>
          <cell r="F2175" t="str">
            <v>registro metalico de 0,15x0,15</v>
          </cell>
        </row>
        <row r="2176">
          <cell r="A2176" t="str">
            <v>islm10001975</v>
          </cell>
          <cell r="B2176" t="str">
            <v>Lavamano de colgar inc griferia</v>
          </cell>
          <cell r="C2176" t="str">
            <v>UND</v>
          </cell>
          <cell r="D2176">
            <v>42856</v>
          </cell>
          <cell r="E2176">
            <v>111500</v>
          </cell>
          <cell r="F2176" t="str">
            <v>lavamano de colgar inc griferia</v>
          </cell>
        </row>
        <row r="2177">
          <cell r="A2177" t="str">
            <v>islm10001976</v>
          </cell>
          <cell r="B2177" t="str">
            <v>Cemento blanco</v>
          </cell>
          <cell r="C2177" t="str">
            <v>KG</v>
          </cell>
          <cell r="D2177">
            <v>42856</v>
          </cell>
          <cell r="E2177">
            <v>1200</v>
          </cell>
          <cell r="F2177" t="str">
            <v>cemento blanco</v>
          </cell>
        </row>
        <row r="2178">
          <cell r="A2178" t="str">
            <v>islm10001977</v>
          </cell>
          <cell r="B2178" t="str">
            <v>Accesorios de fijacion</v>
          </cell>
          <cell r="C2178" t="str">
            <v>UND</v>
          </cell>
          <cell r="D2178">
            <v>42856</v>
          </cell>
          <cell r="E2178">
            <v>800</v>
          </cell>
          <cell r="F2178" t="str">
            <v>accesorios de fijacion</v>
          </cell>
        </row>
        <row r="2179">
          <cell r="A2179" t="str">
            <v>islm10001978</v>
          </cell>
          <cell r="B2179" t="str">
            <v>Orinal con grifería</v>
          </cell>
          <cell r="C2179" t="str">
            <v>UND</v>
          </cell>
          <cell r="D2179">
            <v>42856</v>
          </cell>
          <cell r="E2179">
            <v>223000</v>
          </cell>
          <cell r="F2179" t="str">
            <v>orinal con grifería</v>
          </cell>
        </row>
        <row r="2180">
          <cell r="A2180" t="str">
            <v>islm10001979</v>
          </cell>
          <cell r="B2180" t="str">
            <v>Accesorios de fijacion orinal</v>
          </cell>
          <cell r="C2180" t="str">
            <v>UND</v>
          </cell>
          <cell r="D2180">
            <v>42856</v>
          </cell>
          <cell r="E2180">
            <v>1500</v>
          </cell>
        </row>
        <row r="2181">
          <cell r="A2181" t="str">
            <v>islm10001980</v>
          </cell>
          <cell r="B2181" t="str">
            <v>Accesorios de fijacion rejilla</v>
          </cell>
          <cell r="C2181" t="str">
            <v>UND</v>
          </cell>
          <cell r="D2181">
            <v>42856</v>
          </cell>
          <cell r="E2181">
            <v>200</v>
          </cell>
        </row>
        <row r="2182">
          <cell r="A2182" t="str">
            <v>islm10001981</v>
          </cell>
          <cell r="B2182" t="str">
            <v>Rejilla de piso</v>
          </cell>
          <cell r="C2182" t="str">
            <v>UND</v>
          </cell>
          <cell r="D2182">
            <v>42856</v>
          </cell>
          <cell r="E2182">
            <v>12725</v>
          </cell>
        </row>
        <row r="2183">
          <cell r="A2183" t="str">
            <v>islm10001982</v>
          </cell>
          <cell r="B2183" t="str">
            <v>Juego de incrustaciones</v>
          </cell>
          <cell r="C2183" t="str">
            <v>UND</v>
          </cell>
          <cell r="D2183">
            <v>42856</v>
          </cell>
          <cell r="E2183">
            <v>69770</v>
          </cell>
        </row>
        <row r="2184">
          <cell r="A2184" t="str">
            <v>islm10001983</v>
          </cell>
          <cell r="B2184" t="str">
            <v>Sanitario Laguna</v>
          </cell>
          <cell r="C2184" t="str">
            <v>UND</v>
          </cell>
          <cell r="D2184">
            <v>42856</v>
          </cell>
          <cell r="E2184">
            <v>179500</v>
          </cell>
        </row>
        <row r="2185">
          <cell r="A2185" t="str">
            <v>islm10001984</v>
          </cell>
          <cell r="B2185" t="str">
            <v>Accesorios de fijacion Sanitario</v>
          </cell>
          <cell r="C2185" t="str">
            <v>UND</v>
          </cell>
          <cell r="D2185">
            <v>42856</v>
          </cell>
          <cell r="E2185">
            <v>500</v>
          </cell>
        </row>
        <row r="2186">
          <cell r="A2186" t="str">
            <v>islm10001985</v>
          </cell>
          <cell r="B2186" t="str">
            <v>Baldosin de 20.5x20.5</v>
          </cell>
          <cell r="C2186" t="str">
            <v>M2</v>
          </cell>
          <cell r="D2186">
            <v>42856</v>
          </cell>
          <cell r="E2186">
            <v>22650</v>
          </cell>
          <cell r="F2186" t="str">
            <v>baldosin de 20.5x20.5</v>
          </cell>
        </row>
        <row r="2187">
          <cell r="A2187" t="str">
            <v>islm10001986</v>
          </cell>
          <cell r="B2187" t="str">
            <v>Pegacor</v>
          </cell>
          <cell r="C2187" t="str">
            <v>KG</v>
          </cell>
          <cell r="D2187">
            <v>42856</v>
          </cell>
          <cell r="E2187">
            <v>1500</v>
          </cell>
          <cell r="F2187" t="str">
            <v>pegacor</v>
          </cell>
        </row>
        <row r="2188">
          <cell r="A2188" t="str">
            <v>islm10001987</v>
          </cell>
          <cell r="B2188" t="str">
            <v>Lechada en ceblanco</v>
          </cell>
          <cell r="C2188" t="str">
            <v>KG</v>
          </cell>
          <cell r="D2188">
            <v>42856</v>
          </cell>
          <cell r="E2188">
            <v>1200</v>
          </cell>
          <cell r="F2188" t="str">
            <v>lechada en ceblanco</v>
          </cell>
        </row>
        <row r="2189">
          <cell r="A2189" t="str">
            <v>islm10001988</v>
          </cell>
          <cell r="B2189" t="str">
            <v>Malla electrosoldada M-131</v>
          </cell>
          <cell r="C2189" t="str">
            <v>M2</v>
          </cell>
          <cell r="D2189">
            <v>42856</v>
          </cell>
          <cell r="E2189">
            <v>5000</v>
          </cell>
        </row>
        <row r="2190">
          <cell r="A2190" t="str">
            <v>islm10001989</v>
          </cell>
          <cell r="B2190" t="str">
            <v>Alfombra de 4 mm</v>
          </cell>
          <cell r="C2190" t="str">
            <v>M2</v>
          </cell>
          <cell r="D2190">
            <v>42856</v>
          </cell>
          <cell r="E2190">
            <v>48390</v>
          </cell>
          <cell r="F2190" t="str">
            <v>alfombra de 4 mm</v>
          </cell>
        </row>
        <row r="2191">
          <cell r="A2191" t="str">
            <v>islm10001990</v>
          </cell>
          <cell r="B2191" t="str">
            <v>Pegante para alfombras</v>
          </cell>
          <cell r="C2191" t="str">
            <v>GL</v>
          </cell>
          <cell r="D2191">
            <v>42856</v>
          </cell>
          <cell r="E2191">
            <v>81750</v>
          </cell>
          <cell r="F2191" t="str">
            <v>pegante para alfombras</v>
          </cell>
        </row>
        <row r="2192">
          <cell r="A2192" t="str">
            <v>islm10001991</v>
          </cell>
          <cell r="B2192" t="str">
            <v>Sika 1 mortero</v>
          </cell>
          <cell r="C2192" t="str">
            <v>KG</v>
          </cell>
          <cell r="D2192">
            <v>42856</v>
          </cell>
          <cell r="E2192">
            <v>12000</v>
          </cell>
          <cell r="F2192" t="str">
            <v>sika 1 mortero</v>
          </cell>
        </row>
        <row r="2193">
          <cell r="A2193" t="str">
            <v>islm10001992</v>
          </cell>
          <cell r="B2193" t="str">
            <v>Bloque de cemento vibrado N° 10</v>
          </cell>
          <cell r="C2193" t="str">
            <v>UN</v>
          </cell>
          <cell r="D2193">
            <v>42856</v>
          </cell>
          <cell r="E2193">
            <v>1550</v>
          </cell>
        </row>
        <row r="2194">
          <cell r="A2194" t="str">
            <v>islm10001993</v>
          </cell>
          <cell r="B2194" t="str">
            <v>Puntilla 1 1/2" a 3"</v>
          </cell>
          <cell r="C2194" t="str">
            <v>LB</v>
          </cell>
          <cell r="D2194">
            <v>42856</v>
          </cell>
          <cell r="E2194">
            <v>1576</v>
          </cell>
          <cell r="F2194" t="str">
            <v>puntilla 1 1/2" a 3"</v>
          </cell>
        </row>
        <row r="2195">
          <cell r="A2195" t="str">
            <v>islm10001994</v>
          </cell>
          <cell r="B2195" t="str">
            <v>Polin de madera (5x5)</v>
          </cell>
          <cell r="C2195" t="str">
            <v>ML</v>
          </cell>
          <cell r="D2195">
            <v>42856</v>
          </cell>
          <cell r="E2195">
            <v>1428</v>
          </cell>
          <cell r="F2195" t="str">
            <v>polin de madera (5x5)</v>
          </cell>
        </row>
        <row r="2196">
          <cell r="A2196" t="str">
            <v>islm10001995</v>
          </cell>
          <cell r="B2196" t="str">
            <v>Cerco de madera ( 5x10)</v>
          </cell>
          <cell r="C2196" t="str">
            <v>ML</v>
          </cell>
          <cell r="D2196">
            <v>42856</v>
          </cell>
          <cell r="E2196">
            <v>2652</v>
          </cell>
          <cell r="F2196" t="str">
            <v>cerco de madera ( 5x10)</v>
          </cell>
        </row>
        <row r="2197">
          <cell r="A2197" t="str">
            <v>islm10001996</v>
          </cell>
          <cell r="B2197" t="str">
            <v>Piola gruesa rollo 50 ml</v>
          </cell>
          <cell r="C2197" t="str">
            <v>UND</v>
          </cell>
          <cell r="D2197">
            <v>42856</v>
          </cell>
          <cell r="E2197">
            <v>11900</v>
          </cell>
          <cell r="F2197" t="str">
            <v>piola gruesa rollo 50 ml</v>
          </cell>
        </row>
        <row r="2198">
          <cell r="A2198" t="str">
            <v>islm10001997</v>
          </cell>
          <cell r="B2198" t="str">
            <v>Mineral rojo</v>
          </cell>
          <cell r="C2198" t="str">
            <v>KG</v>
          </cell>
          <cell r="D2198">
            <v>42856</v>
          </cell>
          <cell r="E2198">
            <v>6120</v>
          </cell>
          <cell r="F2198" t="str">
            <v>mineral rojo</v>
          </cell>
        </row>
        <row r="2199">
          <cell r="A2199" t="str">
            <v>islm10001998</v>
          </cell>
          <cell r="B2199" t="str">
            <v>Materiales y accesorios para instalación de valla informativa</v>
          </cell>
          <cell r="C2199" t="str">
            <v>Global</v>
          </cell>
          <cell r="D2199">
            <v>42856</v>
          </cell>
          <cell r="E2199">
            <v>60000</v>
          </cell>
          <cell r="F2199" t="str">
            <v>materiales y accesorios para instalación de valla informativa</v>
          </cell>
        </row>
        <row r="2200">
          <cell r="A2200" t="str">
            <v>islm10001999</v>
          </cell>
          <cell r="B2200" t="str">
            <v>REFUERZO  ACERO DE 60.000   PSI elaborado</v>
          </cell>
          <cell r="C2200" t="str">
            <v>Kg</v>
          </cell>
          <cell r="D2200">
            <v>42856</v>
          </cell>
          <cell r="E2200">
            <v>4059.9999999999995</v>
          </cell>
        </row>
        <row r="2201">
          <cell r="A2201" t="str">
            <v>islm10002000</v>
          </cell>
          <cell r="B2201" t="str">
            <v>REFUERZO  ACERO DE 37.000   PSI elaborado</v>
          </cell>
          <cell r="C2201" t="str">
            <v>Kg</v>
          </cell>
          <cell r="D2201">
            <v>42856</v>
          </cell>
          <cell r="E2201">
            <v>3500</v>
          </cell>
        </row>
        <row r="2202">
          <cell r="A2202" t="str">
            <v>islm10002001</v>
          </cell>
          <cell r="B2202" t="str">
            <v>Soldadura</v>
          </cell>
          <cell r="C2202" t="str">
            <v>Kg</v>
          </cell>
          <cell r="D2202">
            <v>42856</v>
          </cell>
          <cell r="E2202">
            <v>2500</v>
          </cell>
        </row>
        <row r="2203">
          <cell r="A2203" t="str">
            <v>islm10002002</v>
          </cell>
          <cell r="B2203" t="str">
            <v>Pintura esmalte</v>
          </cell>
          <cell r="C2203" t="str">
            <v>Galon</v>
          </cell>
          <cell r="D2203">
            <v>42856</v>
          </cell>
          <cell r="E2203">
            <v>85200</v>
          </cell>
        </row>
        <row r="2204">
          <cell r="A2204" t="str">
            <v>islm10002003</v>
          </cell>
          <cell r="B2204" t="str">
            <v>Contraoxido</v>
          </cell>
          <cell r="C2204" t="str">
            <v>Galon</v>
          </cell>
          <cell r="D2204">
            <v>42856</v>
          </cell>
          <cell r="E2204">
            <v>75400</v>
          </cell>
        </row>
        <row r="2205">
          <cell r="A2205" t="str">
            <v>islm10002004</v>
          </cell>
          <cell r="B2205" t="str">
            <v>Ventana proyectante de aluminio 724 y vidrio e = 6mm  1,50 x 0,60</v>
          </cell>
          <cell r="C2205" t="str">
            <v>UND</v>
          </cell>
          <cell r="D2205">
            <v>42856</v>
          </cell>
          <cell r="E2205">
            <v>450000</v>
          </cell>
        </row>
        <row r="2206">
          <cell r="A2206" t="str">
            <v>islm10002005</v>
          </cell>
          <cell r="B2206" t="str">
            <v>Ventana proyectante de aluminio 724 y vidrio e = 6mm  0,40 x 0 ,70</v>
          </cell>
          <cell r="C2206" t="str">
            <v>UND</v>
          </cell>
          <cell r="D2206">
            <v>42856</v>
          </cell>
          <cell r="E2206">
            <v>120000</v>
          </cell>
        </row>
        <row r="2207">
          <cell r="A2207" t="str">
            <v>islm10002006</v>
          </cell>
          <cell r="B2207" t="str">
            <v>Papel contac uf 0,60 hv</v>
          </cell>
          <cell r="C2207" t="str">
            <v>M2</v>
          </cell>
          <cell r="D2207">
            <v>42856</v>
          </cell>
          <cell r="E2207">
            <v>45800</v>
          </cell>
        </row>
        <row r="2208">
          <cell r="A2208" t="str">
            <v>islm10002007</v>
          </cell>
          <cell r="B2208" t="str">
            <v>Lamina de abesto cemento per Nº 7</v>
          </cell>
          <cell r="C2208" t="str">
            <v>M2</v>
          </cell>
          <cell r="D2208">
            <v>42856</v>
          </cell>
          <cell r="E2208">
            <v>8400</v>
          </cell>
        </row>
        <row r="2209">
          <cell r="A2209" t="str">
            <v>islm10002008</v>
          </cell>
          <cell r="B2209" t="str">
            <v>Madera 2 x2</v>
          </cell>
          <cell r="C2209" t="str">
            <v>ML</v>
          </cell>
          <cell r="D2209">
            <v>42856</v>
          </cell>
          <cell r="E2209">
            <v>1950</v>
          </cell>
        </row>
        <row r="2210">
          <cell r="A2210" t="str">
            <v>islm10002009</v>
          </cell>
          <cell r="B2210" t="str">
            <v xml:space="preserve">laminas de cielo raso .60 x 80 </v>
          </cell>
          <cell r="C2210" t="str">
            <v>UND</v>
          </cell>
          <cell r="D2210">
            <v>42856</v>
          </cell>
          <cell r="E2210">
            <v>18500</v>
          </cell>
        </row>
        <row r="2211">
          <cell r="A2211" t="str">
            <v>islm10002010</v>
          </cell>
          <cell r="B2211" t="str">
            <v xml:space="preserve">madera 2 x2 </v>
          </cell>
          <cell r="C2211" t="str">
            <v>ML</v>
          </cell>
          <cell r="D2211">
            <v>42856</v>
          </cell>
          <cell r="E2211">
            <v>1250</v>
          </cell>
        </row>
        <row r="2212">
          <cell r="A2212" t="str">
            <v>islm10002011</v>
          </cell>
          <cell r="B2212" t="str">
            <v>Lampara luz dia 2 x 1,20 110 v</v>
          </cell>
          <cell r="C2212" t="str">
            <v>UND</v>
          </cell>
          <cell r="D2212">
            <v>42856</v>
          </cell>
          <cell r="E2212">
            <v>75800</v>
          </cell>
        </row>
        <row r="2213">
          <cell r="A2213" t="str">
            <v>islm10002012</v>
          </cell>
          <cell r="B2213" t="str">
            <v>Control cierre rapido 1/2 pvc con 2 adaptadores</v>
          </cell>
          <cell r="C2213" t="str">
            <v>UND</v>
          </cell>
          <cell r="D2213">
            <v>42856</v>
          </cell>
          <cell r="E2213">
            <v>14500</v>
          </cell>
        </row>
        <row r="2214">
          <cell r="A2214" t="str">
            <v>islm10002013</v>
          </cell>
          <cell r="B2214" t="str">
            <v xml:space="preserve">Tanque 2000 lts </v>
          </cell>
          <cell r="C2214" t="str">
            <v>UND</v>
          </cell>
          <cell r="D2214">
            <v>42856</v>
          </cell>
          <cell r="E2214">
            <v>450000</v>
          </cell>
        </row>
        <row r="2215">
          <cell r="A2215" t="str">
            <v>islm10002014</v>
          </cell>
          <cell r="B2215" t="str">
            <v>Ceramica 30x40 cms</v>
          </cell>
          <cell r="C2215" t="str">
            <v>M2</v>
          </cell>
          <cell r="D2215">
            <v>42856</v>
          </cell>
          <cell r="E2215">
            <v>35840</v>
          </cell>
        </row>
        <row r="2216">
          <cell r="A2216" t="str">
            <v>islm10002015</v>
          </cell>
          <cell r="B2216" t="str">
            <v>Pegante cerámica</v>
          </cell>
          <cell r="C2216" t="str">
            <v>Kg</v>
          </cell>
          <cell r="D2216">
            <v>42856</v>
          </cell>
          <cell r="E2216">
            <v>850</v>
          </cell>
        </row>
        <row r="2217">
          <cell r="A2217" t="str">
            <v>islm10002016</v>
          </cell>
          <cell r="B2217" t="str">
            <v>Estuco plástico (Puliplas)</v>
          </cell>
          <cell r="C2217" t="str">
            <v>Galon</v>
          </cell>
          <cell r="D2217">
            <v>42856</v>
          </cell>
          <cell r="E2217">
            <v>18000</v>
          </cell>
        </row>
        <row r="2218">
          <cell r="A2218" t="str">
            <v>islm10002017</v>
          </cell>
          <cell r="B2218" t="str">
            <v>Aire acondicionado mini split de 24.000 BTU</v>
          </cell>
          <cell r="C2218" t="str">
            <v>UN</v>
          </cell>
          <cell r="D2218">
            <v>42856</v>
          </cell>
          <cell r="E2218">
            <v>2550000</v>
          </cell>
        </row>
        <row r="2219">
          <cell r="A2219" t="str">
            <v>islm10002018</v>
          </cell>
          <cell r="B2219" t="str">
            <v>Tornillos de anclaje de 4" de largo</v>
          </cell>
          <cell r="C2219" t="str">
            <v>UN</v>
          </cell>
          <cell r="D2219">
            <v>42856</v>
          </cell>
          <cell r="E2219">
            <v>2800</v>
          </cell>
        </row>
        <row r="2220">
          <cell r="A2220" t="str">
            <v>islm10002019</v>
          </cell>
          <cell r="B2220" t="str">
            <v>Toma de 220 V leviton  carechino</v>
          </cell>
          <cell r="C2220" t="str">
            <v>UN</v>
          </cell>
          <cell r="D2220">
            <v>42856</v>
          </cell>
          <cell r="E2220">
            <v>15500</v>
          </cell>
        </row>
        <row r="2221">
          <cell r="A2221" t="str">
            <v>islm10002020</v>
          </cell>
          <cell r="B2221" t="str">
            <v>Instalacion de Acometida a Tablero de Distribuccion Incluye alambre y  tacos</v>
          </cell>
          <cell r="C2221" t="str">
            <v>GB</v>
          </cell>
          <cell r="D2221">
            <v>42856</v>
          </cell>
          <cell r="E2221">
            <v>52500</v>
          </cell>
        </row>
        <row r="2222">
          <cell r="A2222" t="str">
            <v>islm10002021</v>
          </cell>
          <cell r="B2222" t="str">
            <v>Pie amigo en angulo de 1"</v>
          </cell>
          <cell r="C2222" t="str">
            <v>UN</v>
          </cell>
          <cell r="D2222">
            <v>42856</v>
          </cell>
          <cell r="E2222">
            <v>35000</v>
          </cell>
        </row>
        <row r="2223">
          <cell r="A2223" t="str">
            <v>islm10002022</v>
          </cell>
          <cell r="B2223" t="str">
            <v>Ceramica  decorpiso 33 x 33</v>
          </cell>
          <cell r="C2223" t="str">
            <v>M2</v>
          </cell>
          <cell r="D2223">
            <v>42856</v>
          </cell>
          <cell r="E2223">
            <v>24750</v>
          </cell>
        </row>
        <row r="2224">
          <cell r="A2224" t="str">
            <v>islm10002023</v>
          </cell>
          <cell r="B2224" t="str">
            <v xml:space="preserve">Piso en tablon vitrificado (0.33 x 0.33) </v>
          </cell>
          <cell r="C2224" t="str">
            <v>M2</v>
          </cell>
          <cell r="D2224">
            <v>42856</v>
          </cell>
          <cell r="E2224">
            <v>18950</v>
          </cell>
        </row>
        <row r="2225">
          <cell r="A2225" t="str">
            <v>islm10002024</v>
          </cell>
          <cell r="B2225" t="str">
            <v>Arena amarilla</v>
          </cell>
          <cell r="C2225" t="str">
            <v>M3</v>
          </cell>
          <cell r="D2225">
            <v>42856</v>
          </cell>
          <cell r="E2225">
            <v>22000</v>
          </cell>
        </row>
        <row r="2226">
          <cell r="A2226" t="str">
            <v>islm10002025</v>
          </cell>
          <cell r="B2226" t="str">
            <v>Cemento gris</v>
          </cell>
          <cell r="C2226" t="str">
            <v>KG</v>
          </cell>
          <cell r="D2226">
            <v>42856</v>
          </cell>
          <cell r="E2226">
            <v>526</v>
          </cell>
        </row>
        <row r="2227">
          <cell r="A2227" t="str">
            <v>islm10002026</v>
          </cell>
          <cell r="B2227" t="str">
            <v>Polvo mineral rojo</v>
          </cell>
          <cell r="C2227" t="str">
            <v>KG</v>
          </cell>
          <cell r="D2227">
            <v>42856</v>
          </cell>
          <cell r="E2227">
            <v>2200</v>
          </cell>
        </row>
        <row r="2228">
          <cell r="A2228" t="str">
            <v>islm10002027</v>
          </cell>
          <cell r="B2228" t="str">
            <v>Acpm</v>
          </cell>
          <cell r="C2228" t="str">
            <v>GL</v>
          </cell>
          <cell r="D2228">
            <v>42856</v>
          </cell>
          <cell r="E2228">
            <v>8950</v>
          </cell>
        </row>
        <row r="2229">
          <cell r="A2229" t="str">
            <v>islm10002028</v>
          </cell>
          <cell r="B2229" t="str">
            <v>Mortero de pega 1:6</v>
          </cell>
          <cell r="C2229" t="str">
            <v>M3</v>
          </cell>
          <cell r="D2229">
            <v>42856</v>
          </cell>
          <cell r="E2229">
            <v>206643.20000000001</v>
          </cell>
        </row>
        <row r="2230">
          <cell r="A2230" t="str">
            <v>islm10002029</v>
          </cell>
          <cell r="B2230" t="str">
            <v>Tableta de gres de 0.8 x 0.33</v>
          </cell>
          <cell r="C2230" t="str">
            <v>M2</v>
          </cell>
          <cell r="D2230">
            <v>42856</v>
          </cell>
          <cell r="E2230">
            <v>21000</v>
          </cell>
        </row>
        <row r="2231">
          <cell r="A2231" t="str">
            <v>islm10002030</v>
          </cell>
          <cell r="B2231" t="str">
            <v>Meson en acero inoxidable de 0,60 x 1 ml</v>
          </cell>
          <cell r="C2231" t="str">
            <v>ML</v>
          </cell>
          <cell r="D2231">
            <v>42856</v>
          </cell>
          <cell r="E2231">
            <v>295650</v>
          </cell>
        </row>
        <row r="2232">
          <cell r="A2232" t="str">
            <v>islm10002031</v>
          </cell>
          <cell r="B2232" t="str">
            <v>Lavaplatos doble en acero inoxidable,incluye griferia</v>
          </cell>
          <cell r="C2232" t="str">
            <v>UN</v>
          </cell>
          <cell r="D2232">
            <v>42856</v>
          </cell>
          <cell r="E2232">
            <v>348600</v>
          </cell>
        </row>
        <row r="2233">
          <cell r="A2233" t="str">
            <v>islm10002032</v>
          </cell>
          <cell r="B2233" t="str">
            <v>Soldadura 60/11</v>
          </cell>
          <cell r="C2233" t="str">
            <v>KG</v>
          </cell>
          <cell r="D2233">
            <v>42856</v>
          </cell>
          <cell r="E2233">
            <v>7200</v>
          </cell>
        </row>
        <row r="2234">
          <cell r="A2234" t="str">
            <v>islm10002033</v>
          </cell>
          <cell r="B2234" t="str">
            <v xml:space="preserve">Disco para pulir </v>
          </cell>
          <cell r="C2234" t="str">
            <v>UN</v>
          </cell>
          <cell r="D2234">
            <v>42856</v>
          </cell>
          <cell r="E2234">
            <v>22500</v>
          </cell>
        </row>
        <row r="2235">
          <cell r="A2235" t="str">
            <v>islm10002034</v>
          </cell>
          <cell r="B2235" t="str">
            <v>Felpa para brillo</v>
          </cell>
          <cell r="C2235" t="str">
            <v>UN</v>
          </cell>
          <cell r="D2235">
            <v>42856</v>
          </cell>
          <cell r="E2235">
            <v>25750</v>
          </cell>
        </row>
        <row r="2236">
          <cell r="A2236" t="str">
            <v>islm10002035</v>
          </cell>
          <cell r="B2236" t="str">
            <v>Piedra w 500</v>
          </cell>
          <cell r="C2236" t="str">
            <v>UNI</v>
          </cell>
          <cell r="D2236">
            <v>42856</v>
          </cell>
          <cell r="E2236">
            <v>35800</v>
          </cell>
        </row>
        <row r="2237">
          <cell r="A2237" t="str">
            <v>islm10002036</v>
          </cell>
          <cell r="B2237" t="str">
            <v xml:space="preserve">Hierro de  ø 3/4" </v>
          </cell>
          <cell r="C2237" t="str">
            <v>ML</v>
          </cell>
          <cell r="D2237">
            <v>42856</v>
          </cell>
          <cell r="E2237">
            <v>5120</v>
          </cell>
        </row>
        <row r="2238">
          <cell r="A2238" t="str">
            <v>islm10002037</v>
          </cell>
          <cell r="B2238" t="str">
            <v>Hierro ornamental ø 3/4"</v>
          </cell>
          <cell r="C2238" t="str">
            <v>ML</v>
          </cell>
          <cell r="D2238">
            <v>42856</v>
          </cell>
          <cell r="E2238">
            <v>5490</v>
          </cell>
        </row>
        <row r="2239">
          <cell r="A2239" t="str">
            <v>islm10002038</v>
          </cell>
          <cell r="B2239" t="str">
            <v>Ventana en aluminio</v>
          </cell>
          <cell r="C2239" t="str">
            <v>UN</v>
          </cell>
          <cell r="D2239">
            <v>42856</v>
          </cell>
          <cell r="E2239">
            <v>40820</v>
          </cell>
        </row>
        <row r="2240">
          <cell r="A2240" t="str">
            <v>islm10002039</v>
          </cell>
          <cell r="B2240" t="str">
            <v>Vidrio de bronce 4mm</v>
          </cell>
          <cell r="C2240" t="str">
            <v>M2</v>
          </cell>
          <cell r="D2240">
            <v>42856</v>
          </cell>
          <cell r="E2240">
            <v>115520</v>
          </cell>
        </row>
        <row r="2241">
          <cell r="A2241" t="str">
            <v>islm10002040</v>
          </cell>
          <cell r="B2241" t="str">
            <v>Cerraduras de seguridad tipo media luna</v>
          </cell>
          <cell r="C2241" t="str">
            <v>UN</v>
          </cell>
          <cell r="D2241">
            <v>42856</v>
          </cell>
          <cell r="E2241">
            <v>3850</v>
          </cell>
        </row>
        <row r="2242">
          <cell r="A2242" t="str">
            <v>islm10002041</v>
          </cell>
          <cell r="B2242" t="str">
            <v>Tubo de acero inoxidable  ø 1 1/4"</v>
          </cell>
          <cell r="C2242" t="str">
            <v>ML</v>
          </cell>
          <cell r="D2242">
            <v>42856</v>
          </cell>
          <cell r="E2242">
            <v>38750</v>
          </cell>
        </row>
        <row r="2243">
          <cell r="A2243" t="str">
            <v>islm10002042</v>
          </cell>
          <cell r="B2243" t="str">
            <v>Tubo de acero inoxidable  ø   1/2"</v>
          </cell>
          <cell r="C2243" t="str">
            <v>ML</v>
          </cell>
          <cell r="D2243">
            <v>42856</v>
          </cell>
          <cell r="E2243">
            <v>19374</v>
          </cell>
        </row>
        <row r="2244">
          <cell r="A2244" t="str">
            <v>islm10002043</v>
          </cell>
          <cell r="B2244" t="str">
            <v>Lamina de Superboard</v>
          </cell>
          <cell r="C2244" t="str">
            <v>M2</v>
          </cell>
          <cell r="D2244">
            <v>42856</v>
          </cell>
          <cell r="E2244">
            <v>33169</v>
          </cell>
        </row>
        <row r="2245">
          <cell r="A2245" t="str">
            <v>islm10002044</v>
          </cell>
          <cell r="B2245" t="str">
            <v>tornillos driwall de 1/2"</v>
          </cell>
          <cell r="C2245" t="str">
            <v>UN</v>
          </cell>
          <cell r="D2245">
            <v>42856</v>
          </cell>
          <cell r="E2245">
            <v>50</v>
          </cell>
        </row>
        <row r="2246">
          <cell r="A2246" t="str">
            <v>islm10002045</v>
          </cell>
          <cell r="B2246" t="str">
            <v>angulos de perfil omegas</v>
          </cell>
          <cell r="C2246" t="str">
            <v>KG</v>
          </cell>
          <cell r="D2246">
            <v>42856</v>
          </cell>
          <cell r="E2246">
            <v>8650</v>
          </cell>
        </row>
        <row r="2247">
          <cell r="A2247" t="str">
            <v>islm10002046</v>
          </cell>
          <cell r="B2247" t="str">
            <v>canales para driwall</v>
          </cell>
          <cell r="C2247" t="str">
            <v>UN</v>
          </cell>
          <cell r="D2247">
            <v>42856</v>
          </cell>
          <cell r="E2247">
            <v>6182</v>
          </cell>
        </row>
        <row r="2248">
          <cell r="A2248" t="str">
            <v>islm10002047</v>
          </cell>
          <cell r="B2248" t="str">
            <v>Supermastic</v>
          </cell>
          <cell r="C2248" t="str">
            <v>CUÑ</v>
          </cell>
          <cell r="D2248">
            <v>42856</v>
          </cell>
          <cell r="E2248">
            <v>43800</v>
          </cell>
        </row>
        <row r="2249">
          <cell r="A2249" t="str">
            <v>islm10002048</v>
          </cell>
          <cell r="B2249" t="str">
            <v>omegas metalicos para driwall</v>
          </cell>
          <cell r="C2249" t="str">
            <v>UN</v>
          </cell>
          <cell r="D2249">
            <v>42856</v>
          </cell>
          <cell r="E2249">
            <v>2980</v>
          </cell>
        </row>
        <row r="2250">
          <cell r="A2250" t="str">
            <v>islm10002049</v>
          </cell>
          <cell r="B2250" t="str">
            <v>Sellado de silicona sellador autonivelante</v>
          </cell>
          <cell r="C2250" t="str">
            <v>ML</v>
          </cell>
          <cell r="D2250">
            <v>42856</v>
          </cell>
          <cell r="E2250">
            <v>4950</v>
          </cell>
        </row>
        <row r="2251">
          <cell r="A2251" t="str">
            <v>islm10002050</v>
          </cell>
          <cell r="B2251" t="str">
            <v>Estuco en puliplast aplicado sobre muros</v>
          </cell>
          <cell r="C2251" t="str">
            <v>M2</v>
          </cell>
          <cell r="D2251">
            <v>42856</v>
          </cell>
          <cell r="E2251">
            <v>12748</v>
          </cell>
        </row>
        <row r="2252">
          <cell r="A2252" t="str">
            <v>islm10002051</v>
          </cell>
          <cell r="B2252" t="str">
            <v>Pintura para muros en vimilo tipo uno o similar</v>
          </cell>
          <cell r="C2252" t="str">
            <v>M2</v>
          </cell>
          <cell r="D2252">
            <v>42856</v>
          </cell>
          <cell r="E2252">
            <v>7987</v>
          </cell>
        </row>
        <row r="2253">
          <cell r="A2253" t="str">
            <v>islm10002052</v>
          </cell>
          <cell r="B2253" t="str">
            <v>Alambre solido centelsa n° 8</v>
          </cell>
          <cell r="C2253" t="str">
            <v>ML</v>
          </cell>
          <cell r="D2253">
            <v>42856</v>
          </cell>
          <cell r="E2253">
            <v>2850</v>
          </cell>
        </row>
        <row r="2254">
          <cell r="A2254" t="str">
            <v>islm10002053</v>
          </cell>
          <cell r="B2254" t="str">
            <v>Tubo conduit electrico incluye curva ø 1/2"</v>
          </cell>
          <cell r="C2254" t="str">
            <v>ML</v>
          </cell>
          <cell r="D2254">
            <v>42856</v>
          </cell>
          <cell r="E2254">
            <v>1270.8499999999999</v>
          </cell>
        </row>
        <row r="2255">
          <cell r="A2255" t="str">
            <v>islm10002054</v>
          </cell>
          <cell r="B2255" t="str">
            <v>Interruptor doble con puesta a tierra</v>
          </cell>
          <cell r="C2255" t="str">
            <v>UN</v>
          </cell>
          <cell r="D2255">
            <v>42856</v>
          </cell>
          <cell r="E2255">
            <v>9860</v>
          </cell>
        </row>
        <row r="2256">
          <cell r="A2256" t="str">
            <v>islm10002055</v>
          </cell>
          <cell r="B2256" t="str">
            <v>Caja hexagonal retie</v>
          </cell>
          <cell r="C2256" t="str">
            <v>UN</v>
          </cell>
          <cell r="D2256">
            <v>42856</v>
          </cell>
          <cell r="E2256">
            <v>1100</v>
          </cell>
        </row>
        <row r="2257">
          <cell r="A2257" t="str">
            <v>islm10002056</v>
          </cell>
          <cell r="B2257" t="str">
            <v>Cinta aislante scotch</v>
          </cell>
          <cell r="C2257" t="str">
            <v>UN</v>
          </cell>
          <cell r="D2257">
            <v>42856</v>
          </cell>
          <cell r="E2257">
            <v>22000</v>
          </cell>
        </row>
        <row r="2258">
          <cell r="A2258" t="str">
            <v>islm10002057</v>
          </cell>
          <cell r="B2258" t="str">
            <v>Toma corriente doble leviton</v>
          </cell>
          <cell r="C2258" t="str">
            <v>UN</v>
          </cell>
          <cell r="D2258">
            <v>42856</v>
          </cell>
          <cell r="E2258">
            <v>13584</v>
          </cell>
        </row>
        <row r="2259">
          <cell r="A2259" t="str">
            <v>islm10002058</v>
          </cell>
          <cell r="B2259" t="str">
            <v>Alambre duplex n° 12 centelsa</v>
          </cell>
          <cell r="C2259" t="str">
            <v>ML</v>
          </cell>
          <cell r="D2259">
            <v>42856</v>
          </cell>
          <cell r="E2259">
            <v>5000</v>
          </cell>
        </row>
        <row r="2260">
          <cell r="A2260" t="str">
            <v>islm10002059</v>
          </cell>
          <cell r="B2260" t="str">
            <v>Alambre solido centelsa n° 8</v>
          </cell>
          <cell r="C2260" t="str">
            <v>ML</v>
          </cell>
          <cell r="D2260">
            <v>42856</v>
          </cell>
          <cell r="E2260">
            <v>2850</v>
          </cell>
        </row>
        <row r="2261">
          <cell r="A2261" t="str">
            <v>islm10002060</v>
          </cell>
          <cell r="B2261" t="str">
            <v>Tubo conduit electrico incluye curva ø 1/2"</v>
          </cell>
          <cell r="C2261" t="str">
            <v>ML</v>
          </cell>
          <cell r="D2261">
            <v>42856</v>
          </cell>
          <cell r="E2261">
            <v>1270.8499999999999</v>
          </cell>
        </row>
        <row r="2262">
          <cell r="A2262" t="str">
            <v>islm10002061</v>
          </cell>
          <cell r="B2262" t="str">
            <v>Adaptador terminal de 1/2"</v>
          </cell>
          <cell r="C2262" t="str">
            <v>UN</v>
          </cell>
          <cell r="D2262">
            <v>42856</v>
          </cell>
          <cell r="E2262">
            <v>890</v>
          </cell>
        </row>
        <row r="2263">
          <cell r="A2263" t="str">
            <v>islm10002062</v>
          </cell>
          <cell r="B2263" t="str">
            <v>Toma especial a.a. 50 amp</v>
          </cell>
          <cell r="C2263" t="str">
            <v>UN</v>
          </cell>
          <cell r="D2263">
            <v>42856</v>
          </cell>
          <cell r="E2263">
            <v>45200</v>
          </cell>
        </row>
        <row r="2264">
          <cell r="A2264" t="str">
            <v>islm10002063</v>
          </cell>
          <cell r="B2264" t="str">
            <v>Caja hexagonal retie</v>
          </cell>
          <cell r="C2264" t="str">
            <v>UN</v>
          </cell>
          <cell r="D2264">
            <v>42856</v>
          </cell>
          <cell r="E2264">
            <v>1100</v>
          </cell>
        </row>
        <row r="2265">
          <cell r="A2265" t="str">
            <v>islm10002064</v>
          </cell>
          <cell r="B2265" t="str">
            <v>Lampara fluorescente de 2 x 96 tipo decorativa</v>
          </cell>
          <cell r="C2265" t="str">
            <v>UN</v>
          </cell>
          <cell r="D2265">
            <v>42856</v>
          </cell>
          <cell r="E2265">
            <v>96968</v>
          </cell>
        </row>
        <row r="2266">
          <cell r="A2266" t="str">
            <v>islm10002065</v>
          </cell>
          <cell r="B2266" t="str">
            <v>Alambre duplex n° 12 centelsa</v>
          </cell>
          <cell r="C2266" t="str">
            <v>ML</v>
          </cell>
          <cell r="D2266">
            <v>42856</v>
          </cell>
          <cell r="E2266">
            <v>5000</v>
          </cell>
        </row>
        <row r="2267">
          <cell r="A2267" t="str">
            <v>islm10002066</v>
          </cell>
          <cell r="B2267" t="str">
            <v>Geotextil no tejido  1.600</v>
          </cell>
          <cell r="C2267" t="str">
            <v>M2</v>
          </cell>
          <cell r="D2267">
            <v>42856</v>
          </cell>
          <cell r="E2267">
            <v>6500</v>
          </cell>
        </row>
        <row r="2268">
          <cell r="A2268" t="str">
            <v>islm10002067</v>
          </cell>
          <cell r="B2268" t="str">
            <v>Canal en pvc tipo amazonas</v>
          </cell>
          <cell r="C2268" t="str">
            <v>ML</v>
          </cell>
          <cell r="D2268">
            <v>42856</v>
          </cell>
          <cell r="E2268">
            <v>36500</v>
          </cell>
        </row>
        <row r="2269">
          <cell r="A2269" t="str">
            <v>islm10002068</v>
          </cell>
          <cell r="B2269" t="str">
            <v>Accesorios en pvc tapas</v>
          </cell>
          <cell r="C2269" t="str">
            <v>UNI</v>
          </cell>
          <cell r="D2269">
            <v>42856</v>
          </cell>
          <cell r="E2269">
            <v>12000</v>
          </cell>
        </row>
        <row r="2270">
          <cell r="A2270" t="str">
            <v>islm10002069</v>
          </cell>
          <cell r="B2270" t="str">
            <v>Accesorio enbudo pvc</v>
          </cell>
          <cell r="C2270" t="str">
            <v>UNI</v>
          </cell>
          <cell r="D2270">
            <v>42856</v>
          </cell>
          <cell r="E2270">
            <v>14000</v>
          </cell>
        </row>
        <row r="2271">
          <cell r="A2271" t="str">
            <v>islm10002070</v>
          </cell>
          <cell r="B2271" t="str">
            <v>Abrazaderas metalicas para fijar tubo de 4"</v>
          </cell>
          <cell r="C2271" t="str">
            <v>UNI</v>
          </cell>
          <cell r="D2271">
            <v>42856</v>
          </cell>
          <cell r="E2271">
            <v>8600</v>
          </cell>
        </row>
        <row r="2272">
          <cell r="A2272" t="str">
            <v>islm10002071</v>
          </cell>
          <cell r="B2272" t="str">
            <v xml:space="preserve">Arena Amarilla </v>
          </cell>
          <cell r="C2272" t="str">
            <v>M3</v>
          </cell>
          <cell r="D2272">
            <v>42856</v>
          </cell>
          <cell r="E2272">
            <v>16646</v>
          </cell>
        </row>
        <row r="2273">
          <cell r="A2273" t="str">
            <v>islm10002072</v>
          </cell>
          <cell r="B2273" t="str">
            <v>Var Corr 1/2" 60000psi fig</v>
          </cell>
          <cell r="C2273" t="str">
            <v>KG</v>
          </cell>
          <cell r="D2273">
            <v>42856</v>
          </cell>
          <cell r="E2273">
            <v>2500</v>
          </cell>
        </row>
        <row r="2274">
          <cell r="A2274" t="str">
            <v>islm10002073</v>
          </cell>
          <cell r="B2274" t="str">
            <v>Mortero imperm 1:4 en obra</v>
          </cell>
          <cell r="C2274" t="str">
            <v>M3</v>
          </cell>
          <cell r="D2274">
            <v>42856</v>
          </cell>
          <cell r="E2274">
            <v>314757</v>
          </cell>
          <cell r="F2274">
            <v>314757</v>
          </cell>
        </row>
        <row r="2275">
          <cell r="A2275" t="str">
            <v>islm10002074</v>
          </cell>
          <cell r="B2275" t="str">
            <v>Concreto 3000 psi en obra</v>
          </cell>
          <cell r="C2275" t="str">
            <v>M3</v>
          </cell>
          <cell r="D2275">
            <v>42856</v>
          </cell>
          <cell r="E2275">
            <v>323398.91667619412</v>
          </cell>
        </row>
        <row r="2276">
          <cell r="A2276" t="str">
            <v>islm10002075</v>
          </cell>
          <cell r="B2276" t="str">
            <v xml:space="preserve">Ladrillo Tolete macizo </v>
          </cell>
          <cell r="C2276" t="str">
            <v>UD</v>
          </cell>
          <cell r="D2276">
            <v>42856</v>
          </cell>
          <cell r="E2276">
            <v>1100</v>
          </cell>
        </row>
        <row r="2277">
          <cell r="A2277" t="str">
            <v>islm10002076</v>
          </cell>
          <cell r="B2277" t="str">
            <v>Codo de 90° de 100mm PVC</v>
          </cell>
          <cell r="C2277" t="str">
            <v>UD</v>
          </cell>
          <cell r="D2277">
            <v>42856</v>
          </cell>
          <cell r="E2277">
            <v>24000</v>
          </cell>
        </row>
        <row r="2278">
          <cell r="A2278" t="str">
            <v>islm10002077</v>
          </cell>
          <cell r="B2278" t="str">
            <v>Puerta en lamina de acero inoxidable</v>
          </cell>
          <cell r="C2278" t="str">
            <v>M2</v>
          </cell>
          <cell r="D2278">
            <v>42856</v>
          </cell>
          <cell r="E2278">
            <v>152200</v>
          </cell>
        </row>
        <row r="2279">
          <cell r="A2279" t="str">
            <v>islm10002078</v>
          </cell>
          <cell r="B2279" t="str">
            <v xml:space="preserve">Bisagras para pueras </v>
          </cell>
          <cell r="C2279" t="str">
            <v>UN</v>
          </cell>
          <cell r="D2279">
            <v>42856</v>
          </cell>
          <cell r="E2279">
            <v>6500</v>
          </cell>
        </row>
        <row r="2280">
          <cell r="A2280" t="str">
            <v>islm10002079</v>
          </cell>
          <cell r="B2280" t="str">
            <v>Cerradura tipo cerrojo</v>
          </cell>
          <cell r="C2280" t="str">
            <v>UN</v>
          </cell>
          <cell r="D2280">
            <v>42856</v>
          </cell>
          <cell r="E2280">
            <v>10300</v>
          </cell>
        </row>
        <row r="2281">
          <cell r="A2281" t="str">
            <v>islm10002080</v>
          </cell>
          <cell r="B2281" t="str">
            <v>Accesorios terminales de 3"</v>
          </cell>
          <cell r="C2281" t="str">
            <v>UN</v>
          </cell>
          <cell r="D2281">
            <v>42856</v>
          </cell>
          <cell r="E2281">
            <v>8500</v>
          </cell>
        </row>
        <row r="2282">
          <cell r="A2282" t="str">
            <v>islm10002081</v>
          </cell>
          <cell r="B2282" t="str">
            <v>Tubo galvanizado de 3" cal 16</v>
          </cell>
          <cell r="C2282" t="str">
            <v>ML</v>
          </cell>
          <cell r="D2282">
            <v>42856</v>
          </cell>
          <cell r="E2282">
            <v>16200</v>
          </cell>
        </row>
        <row r="2283">
          <cell r="A2283" t="str">
            <v>islm10002082</v>
          </cell>
          <cell r="B2283" t="str">
            <v>Varilla figurada de 5/8" franca</v>
          </cell>
          <cell r="C2283" t="str">
            <v>ML</v>
          </cell>
          <cell r="D2283">
            <v>42856</v>
          </cell>
          <cell r="E2283">
            <v>6580</v>
          </cell>
        </row>
        <row r="2284">
          <cell r="A2284" t="str">
            <v>islm10002083</v>
          </cell>
          <cell r="B2284" t="str">
            <v>Fachaleta de gres vitrificada</v>
          </cell>
          <cell r="C2284" t="str">
            <v>M2</v>
          </cell>
          <cell r="D2284">
            <v>42856</v>
          </cell>
          <cell r="E2284">
            <v>24980</v>
          </cell>
        </row>
        <row r="2285">
          <cell r="A2285" t="str">
            <v>islm10002084</v>
          </cell>
          <cell r="B2285" t="str">
            <v>wing perimetral</v>
          </cell>
          <cell r="C2285" t="str">
            <v>ML</v>
          </cell>
          <cell r="D2285">
            <v>42856</v>
          </cell>
          <cell r="E2285">
            <v>8500</v>
          </cell>
        </row>
        <row r="2286">
          <cell r="A2286" t="str">
            <v>islm10002085</v>
          </cell>
          <cell r="B2286" t="str">
            <v>Pegacord blanco i-10</v>
          </cell>
          <cell r="C2286" t="str">
            <v>KG</v>
          </cell>
          <cell r="D2286">
            <v>42856</v>
          </cell>
          <cell r="E2286">
            <v>1255</v>
          </cell>
        </row>
        <row r="2287">
          <cell r="A2287" t="str">
            <v>islm10002086</v>
          </cell>
          <cell r="B2287" t="str">
            <v>Toma doble de 110 voltios, con puesta a tierra</v>
          </cell>
          <cell r="C2287" t="str">
            <v>UN</v>
          </cell>
          <cell r="D2287">
            <v>42856</v>
          </cell>
          <cell r="E2287">
            <v>47500</v>
          </cell>
        </row>
        <row r="2288">
          <cell r="A2288" t="str">
            <v>islm10002087</v>
          </cell>
          <cell r="B2288" t="str">
            <v xml:space="preserve">Abanico de pared </v>
          </cell>
          <cell r="C2288" t="str">
            <v>UN</v>
          </cell>
          <cell r="D2288">
            <v>42856</v>
          </cell>
          <cell r="E2288">
            <v>162000</v>
          </cell>
          <cell r="G2288">
            <v>0</v>
          </cell>
        </row>
        <row r="2289">
          <cell r="A2289" t="str">
            <v>islm10002088</v>
          </cell>
          <cell r="B2289" t="str">
            <v>Fusible de expulsion 0,4 A tipo D</v>
          </cell>
          <cell r="C2289" t="str">
            <v>UN</v>
          </cell>
          <cell r="D2289">
            <v>42887</v>
          </cell>
          <cell r="E2289">
            <v>6715</v>
          </cell>
        </row>
        <row r="2290">
          <cell r="A2290" t="str">
            <v>islm10002089</v>
          </cell>
          <cell r="B2290" t="str">
            <v>Conector cuña a presion con estribo AGW 1/0</v>
          </cell>
          <cell r="C2290" t="str">
            <v>P</v>
          </cell>
          <cell r="D2290">
            <v>42887</v>
          </cell>
          <cell r="E2290">
            <v>35806</v>
          </cell>
        </row>
        <row r="2291">
          <cell r="A2291" t="str">
            <v>islm10002090</v>
          </cell>
          <cell r="B2291" t="str">
            <v>Conector a movible para estribo</v>
          </cell>
          <cell r="C2291" t="str">
            <v>P</v>
          </cell>
          <cell r="D2291">
            <v>42887</v>
          </cell>
          <cell r="E2291">
            <v>58976</v>
          </cell>
        </row>
        <row r="2292">
          <cell r="A2292" t="str">
            <v>islm10002091</v>
          </cell>
          <cell r="B2292" t="str">
            <v>Terminal compresion pletina cond.4/0 awg</v>
          </cell>
          <cell r="C2292" t="str">
            <v>P</v>
          </cell>
          <cell r="D2292">
            <v>42887</v>
          </cell>
          <cell r="E2292">
            <v>24362</v>
          </cell>
        </row>
        <row r="2293">
          <cell r="A2293" t="str">
            <v>islm10002092</v>
          </cell>
          <cell r="B2293" t="str">
            <v>Cond. trenzado triplex 4/0aac-4/0aaac</v>
          </cell>
          <cell r="C2293" t="str">
            <v>ME</v>
          </cell>
          <cell r="D2293">
            <v>42887</v>
          </cell>
          <cell r="E2293">
            <v>32486</v>
          </cell>
        </row>
        <row r="2294">
          <cell r="A2294" t="str">
            <v>islm10002093</v>
          </cell>
          <cell r="B2294" t="str">
            <v>Conductor cobre desnudo 7 hilos no 2 awg</v>
          </cell>
          <cell r="C2294" t="str">
            <v>ME</v>
          </cell>
          <cell r="D2294">
            <v>42887</v>
          </cell>
          <cell r="E2294">
            <v>13498.3</v>
          </cell>
        </row>
        <row r="2295">
          <cell r="A2295" t="str">
            <v>islm10002094</v>
          </cell>
          <cell r="B2295" t="str">
            <v>Tuerca exagonal acero galvanizado 5/8</v>
          </cell>
          <cell r="C2295" t="str">
            <v>UN</v>
          </cell>
          <cell r="D2295">
            <v>42887</v>
          </cell>
          <cell r="E2295">
            <v>824</v>
          </cell>
        </row>
        <row r="2296">
          <cell r="A2296" t="str">
            <v>islm10002095</v>
          </cell>
          <cell r="B2296" t="str">
            <v>Arandela plana redonda 5/8</v>
          </cell>
          <cell r="C2296" t="str">
            <v>UN</v>
          </cell>
          <cell r="D2296">
            <v>42887</v>
          </cell>
          <cell r="E2296">
            <v>850</v>
          </cell>
        </row>
        <row r="2297">
          <cell r="A2297" t="str">
            <v>islm10002096</v>
          </cell>
          <cell r="B2297" t="str">
            <v>Arandela de presion 5/8</v>
          </cell>
          <cell r="C2297" t="str">
            <v>UN</v>
          </cell>
          <cell r="D2297">
            <v>42887</v>
          </cell>
          <cell r="E2297">
            <v>909.84</v>
          </cell>
        </row>
        <row r="2298">
          <cell r="A2298" t="str">
            <v>islm10002097</v>
          </cell>
          <cell r="B2298" t="str">
            <v>Terminal compresion pletina cond. cu #2</v>
          </cell>
          <cell r="C2298" t="str">
            <v>UN</v>
          </cell>
          <cell r="D2298">
            <v>42887</v>
          </cell>
          <cell r="E2298">
            <v>11526</v>
          </cell>
        </row>
        <row r="2299">
          <cell r="A2299" t="str">
            <v>islm10002098</v>
          </cell>
          <cell r="B2299" t="str">
            <v>Conector compresion #2-#2 cu</v>
          </cell>
          <cell r="C2299" t="str">
            <v>P</v>
          </cell>
          <cell r="D2299">
            <v>42887</v>
          </cell>
          <cell r="E2299">
            <v>9525</v>
          </cell>
        </row>
        <row r="2300">
          <cell r="A2300" t="str">
            <v>islm10002099</v>
          </cell>
          <cell r="B2300" t="str">
            <v>Trafo 1f, 37500/240/120 v-37.5 kva</v>
          </cell>
          <cell r="C2300" t="str">
            <v>P</v>
          </cell>
          <cell r="D2300">
            <v>42887</v>
          </cell>
          <cell r="E2300">
            <v>5539244</v>
          </cell>
        </row>
        <row r="2301">
          <cell r="A2301" t="str">
            <v>islm10002100</v>
          </cell>
          <cell r="B2301" t="str">
            <v>Grapa conexion cable tierra sin tornillo 5/8</v>
          </cell>
          <cell r="C2301" t="str">
            <v>Und</v>
          </cell>
          <cell r="D2301">
            <v>42887</v>
          </cell>
          <cell r="E2301">
            <v>3280</v>
          </cell>
          <cell r="F2301">
            <v>24520</v>
          </cell>
        </row>
        <row r="2302">
          <cell r="A2302" t="str">
            <v>islm10002101</v>
          </cell>
          <cell r="B2302" t="str">
            <v>Soporte p/secc. fusible en cruceta angular</v>
          </cell>
          <cell r="C2302" t="str">
            <v>ME</v>
          </cell>
          <cell r="D2302">
            <v>42887</v>
          </cell>
          <cell r="E2302">
            <v>12326.7</v>
          </cell>
        </row>
        <row r="2303">
          <cell r="A2303" t="str">
            <v>islm10002102</v>
          </cell>
          <cell r="B2303" t="str">
            <v>Base cortacircuitos fusible 27 kv 200 a</v>
          </cell>
          <cell r="C2303" t="str">
            <v>P</v>
          </cell>
          <cell r="D2303">
            <v>42887</v>
          </cell>
          <cell r="E2303">
            <v>180627.4</v>
          </cell>
        </row>
        <row r="2304">
          <cell r="A2304" t="str">
            <v>islm10002103</v>
          </cell>
          <cell r="B2304" t="str">
            <v>Tubo portafusible expulsion 27 kv_100a</v>
          </cell>
          <cell r="C2304" t="str">
            <v>P</v>
          </cell>
          <cell r="D2304">
            <v>42887</v>
          </cell>
          <cell r="E2304">
            <v>89213</v>
          </cell>
        </row>
        <row r="2305">
          <cell r="A2305" t="str">
            <v>islm10002104</v>
          </cell>
          <cell r="B2305" t="str">
            <v>Soporte pararrayo sobre transformador 13.2 kv</v>
          </cell>
          <cell r="C2305" t="str">
            <v>UN</v>
          </cell>
          <cell r="D2305">
            <v>42887</v>
          </cell>
          <cell r="E2305">
            <v>10216</v>
          </cell>
        </row>
        <row r="2306">
          <cell r="A2306" t="str">
            <v>islm10002105</v>
          </cell>
          <cell r="B2306" t="str">
            <v>Pararrayos autovalvula 13,2 kv-10 ka-sn</v>
          </cell>
          <cell r="C2306" t="str">
            <v>P</v>
          </cell>
          <cell r="D2306">
            <v>42887</v>
          </cell>
          <cell r="E2306">
            <v>180387.7</v>
          </cell>
        </row>
        <row r="2307">
          <cell r="A2307" t="str">
            <v>islm10002106</v>
          </cell>
          <cell r="B2307" t="str">
            <v>Tornillo ac.galvaniz.c/t 5/8x12</v>
          </cell>
          <cell r="C2307" t="str">
            <v>UN</v>
          </cell>
          <cell r="D2307">
            <v>42887</v>
          </cell>
          <cell r="E2307">
            <v>8402</v>
          </cell>
          <cell r="F2307" t="str">
            <v>islm10002093</v>
          </cell>
        </row>
        <row r="2308">
          <cell r="A2308" t="str">
            <v>islm10002107</v>
          </cell>
          <cell r="B2308" t="str">
            <v>Cruceta angular metalica 2400 mm</v>
          </cell>
          <cell r="C2308" t="str">
            <v>P</v>
          </cell>
          <cell r="D2308">
            <v>42887</v>
          </cell>
          <cell r="E2308">
            <v>213191.8</v>
          </cell>
          <cell r="F2308" t="str">
            <v>islm10002098</v>
          </cell>
        </row>
        <row r="2309">
          <cell r="A2309" t="str">
            <v>islm10002108</v>
          </cell>
          <cell r="B2309" t="str">
            <v>Manta termocontractil</v>
          </cell>
          <cell r="C2309" t="str">
            <v>UN</v>
          </cell>
          <cell r="D2309">
            <v>42887</v>
          </cell>
          <cell r="E2309">
            <v>297386</v>
          </cell>
        </row>
        <row r="2310">
          <cell r="A2310" t="str">
            <v>islm10002109</v>
          </cell>
          <cell r="B2310" t="str">
            <v>Alambre aislado (tres lineas cable nº 8 awg thhn ).</v>
          </cell>
          <cell r="C2310" t="str">
            <v>ML</v>
          </cell>
          <cell r="D2310">
            <v>42887</v>
          </cell>
          <cell r="E2310">
            <v>7600</v>
          </cell>
        </row>
        <row r="2311">
          <cell r="A2311" t="str">
            <v>islm10002110</v>
          </cell>
          <cell r="B2311" t="str">
            <v xml:space="preserve"> Alambre aislado (tres lineas cable nº 4 awg thhn ).</v>
          </cell>
          <cell r="C2311" t="str">
            <v>ML</v>
          </cell>
          <cell r="D2311">
            <v>42887</v>
          </cell>
          <cell r="E2311">
            <v>9200</v>
          </cell>
          <cell r="G2311">
            <v>0</v>
          </cell>
        </row>
        <row r="2312">
          <cell r="A2312" t="str">
            <v>islm10002111</v>
          </cell>
          <cell r="B2312" t="str">
            <v>Concreto 1,500 PSI hecho en obra</v>
          </cell>
          <cell r="C2312" t="str">
            <v>M3</v>
          </cell>
          <cell r="D2312">
            <v>42887</v>
          </cell>
          <cell r="E2312">
            <v>215600</v>
          </cell>
        </row>
        <row r="2313">
          <cell r="A2313" t="str">
            <v>islm10002112</v>
          </cell>
          <cell r="B2313" t="str">
            <v>Manto Edil de 3.mm</v>
          </cell>
          <cell r="C2313" t="str">
            <v>M2</v>
          </cell>
          <cell r="D2313">
            <v>42887</v>
          </cell>
          <cell r="E2313">
            <v>13250</v>
          </cell>
        </row>
        <row r="2314">
          <cell r="A2314" t="str">
            <v>islm10002113</v>
          </cell>
          <cell r="B2314" t="str">
            <v>Premier super 20kilos</v>
          </cell>
          <cell r="C2314" t="str">
            <v>CN</v>
          </cell>
          <cell r="D2314">
            <v>42887</v>
          </cell>
          <cell r="E2314">
            <v>22850</v>
          </cell>
        </row>
        <row r="2315">
          <cell r="A2315" t="str">
            <v>islm10002114</v>
          </cell>
          <cell r="B2315" t="str">
            <v>Gas</v>
          </cell>
          <cell r="C2315" t="str">
            <v>CN</v>
          </cell>
          <cell r="D2315">
            <v>42887</v>
          </cell>
          <cell r="E2315">
            <v>11280</v>
          </cell>
        </row>
        <row r="2316">
          <cell r="A2316" t="str">
            <v>islm10002115</v>
          </cell>
          <cell r="B2316" t="str">
            <v>Pintura en  Alumol</v>
          </cell>
          <cell r="C2316" t="str">
            <v>GL</v>
          </cell>
          <cell r="D2316">
            <v>42887</v>
          </cell>
          <cell r="E2316">
            <v>78500</v>
          </cell>
        </row>
        <row r="2317">
          <cell r="A2317" t="str">
            <v>islm10002116</v>
          </cell>
          <cell r="B2317" t="str">
            <v>Lamina ondulada de asbesto cemento perfil siete</v>
          </cell>
          <cell r="C2317" t="str">
            <v>UN</v>
          </cell>
          <cell r="D2317">
            <v>42887</v>
          </cell>
          <cell r="E2317">
            <v>27950</v>
          </cell>
        </row>
        <row r="2318">
          <cell r="A2318" t="str">
            <v>islm10002117</v>
          </cell>
          <cell r="B2318" t="str">
            <v>Gancho galvanizado</v>
          </cell>
          <cell r="C2318" t="str">
            <v>UN</v>
          </cell>
          <cell r="D2318">
            <v>42887</v>
          </cell>
          <cell r="E2318">
            <v>850</v>
          </cell>
        </row>
        <row r="2319">
          <cell r="A2319" t="str">
            <v>islm10002118</v>
          </cell>
          <cell r="B2319" t="str">
            <v>Amarre sencillo</v>
          </cell>
          <cell r="C2319" t="str">
            <v>UN</v>
          </cell>
          <cell r="D2319">
            <v>42887</v>
          </cell>
          <cell r="E2319">
            <v>550</v>
          </cell>
        </row>
        <row r="2320">
          <cell r="A2320" t="str">
            <v>islm10002119</v>
          </cell>
          <cell r="B2320" t="str">
            <v>Paternit</v>
          </cell>
          <cell r="C2320" t="str">
            <v>KG</v>
          </cell>
          <cell r="D2320">
            <v>42887</v>
          </cell>
          <cell r="E2320">
            <v>25000</v>
          </cell>
        </row>
        <row r="2321">
          <cell r="A2321" t="str">
            <v>islm10002120</v>
          </cell>
          <cell r="B2321" t="str">
            <v>Pieza en madera abarcon de 4" x  2"</v>
          </cell>
          <cell r="C2321" t="str">
            <v>UN</v>
          </cell>
          <cell r="D2321">
            <v>42887</v>
          </cell>
          <cell r="E2321">
            <v>26500</v>
          </cell>
        </row>
        <row r="2322">
          <cell r="A2322" t="str">
            <v>islm10002121</v>
          </cell>
          <cell r="B2322" t="str">
            <v>Pieza en madera abarcon de 2" x  2"</v>
          </cell>
          <cell r="C2322" t="str">
            <v>UN</v>
          </cell>
          <cell r="D2322">
            <v>42887</v>
          </cell>
          <cell r="E2322">
            <v>13800</v>
          </cell>
        </row>
        <row r="2323">
          <cell r="A2323" t="str">
            <v>islm10002122</v>
          </cell>
          <cell r="B2323" t="str">
            <v>Cable encauchetado n° 8 para acometida</v>
          </cell>
          <cell r="C2323" t="str">
            <v>ML</v>
          </cell>
          <cell r="D2323">
            <v>42887</v>
          </cell>
          <cell r="E2323">
            <v>3100</v>
          </cell>
        </row>
        <row r="2324">
          <cell r="A2324" t="str">
            <v>islm10002123</v>
          </cell>
          <cell r="B2324" t="str">
            <v>Tubo conduit 2"</v>
          </cell>
          <cell r="C2324" t="str">
            <v>ML</v>
          </cell>
          <cell r="D2324">
            <v>42887</v>
          </cell>
          <cell r="E2324">
            <v>8126</v>
          </cell>
        </row>
        <row r="2325">
          <cell r="A2325" t="str">
            <v>islm10002124</v>
          </cell>
          <cell r="B2325" t="str">
            <v>Control cierre rapido tipo Red White</v>
          </cell>
          <cell r="C2325" t="str">
            <v>UN</v>
          </cell>
          <cell r="D2325">
            <v>42887</v>
          </cell>
          <cell r="E2325">
            <v>14750</v>
          </cell>
        </row>
        <row r="2326">
          <cell r="A2326" t="str">
            <v>islm10002125</v>
          </cell>
          <cell r="B2326" t="str">
            <v>Tuberia galvanizada ɸ de 5" calibre 14</v>
          </cell>
          <cell r="C2326" t="str">
            <v>ML</v>
          </cell>
          <cell r="D2326">
            <v>42887</v>
          </cell>
          <cell r="E2326">
            <v>24900</v>
          </cell>
        </row>
        <row r="2327">
          <cell r="A2327" t="str">
            <v>islm10002126</v>
          </cell>
          <cell r="B2327" t="str">
            <v xml:space="preserve">Flanche de apoyo en lamina lisa  de 1/4" </v>
          </cell>
          <cell r="C2327" t="str">
            <v>UNI</v>
          </cell>
          <cell r="D2327">
            <v>42887</v>
          </cell>
          <cell r="E2327">
            <v>16800</v>
          </cell>
        </row>
        <row r="2328">
          <cell r="A2328" t="str">
            <v>islm10002127</v>
          </cell>
          <cell r="B2328" t="str">
            <v>Pernos de 1/2" x 3/16"</v>
          </cell>
          <cell r="C2328" t="str">
            <v>UNI</v>
          </cell>
          <cell r="D2328">
            <v>42887</v>
          </cell>
          <cell r="E2328">
            <v>1600</v>
          </cell>
        </row>
        <row r="2329">
          <cell r="A2329" t="str">
            <v>islm10002128</v>
          </cell>
          <cell r="B2329" t="str">
            <v>Pintura anticorrosiva</v>
          </cell>
          <cell r="C2329" t="str">
            <v>ML</v>
          </cell>
          <cell r="D2329">
            <v>42887</v>
          </cell>
          <cell r="E2329">
            <v>2250</v>
          </cell>
        </row>
        <row r="2330">
          <cell r="A2330" t="str">
            <v>islm10002129</v>
          </cell>
          <cell r="B2330" t="str">
            <v>Esmalte de acabado</v>
          </cell>
          <cell r="C2330" t="str">
            <v>ML</v>
          </cell>
          <cell r="D2330">
            <v>42887</v>
          </cell>
          <cell r="E2330">
            <v>2780</v>
          </cell>
        </row>
        <row r="2331">
          <cell r="A2331" t="str">
            <v>islm10002130</v>
          </cell>
          <cell r="B2331" t="str">
            <v>Tuberia galvanizada ɸ de 3" calibre 14</v>
          </cell>
          <cell r="C2331" t="str">
            <v>ML</v>
          </cell>
          <cell r="D2331">
            <v>42887</v>
          </cell>
          <cell r="E2331">
            <v>21800</v>
          </cell>
        </row>
        <row r="2332">
          <cell r="A2332" t="str">
            <v>islm10002131</v>
          </cell>
          <cell r="B2332" t="str">
            <v>Perfileria rectangular en pig de 4" x 2"</v>
          </cell>
          <cell r="C2332" t="str">
            <v>ML</v>
          </cell>
          <cell r="D2332">
            <v>42887</v>
          </cell>
          <cell r="E2332">
            <v>15200</v>
          </cell>
        </row>
        <row r="2333">
          <cell r="A2333" t="str">
            <v>islm10002132</v>
          </cell>
          <cell r="B2333" t="str">
            <v>Lamina ondulada de asbesto cemento perfil siete</v>
          </cell>
          <cell r="C2333" t="str">
            <v>UN</v>
          </cell>
          <cell r="D2333">
            <v>42887</v>
          </cell>
          <cell r="E2333">
            <v>27950</v>
          </cell>
        </row>
        <row r="2334">
          <cell r="A2334" t="str">
            <v>islm10002133</v>
          </cell>
          <cell r="B2334" t="str">
            <v>Gancho galvanizado</v>
          </cell>
          <cell r="C2334" t="str">
            <v>UN</v>
          </cell>
          <cell r="D2334">
            <v>42887</v>
          </cell>
          <cell r="E2334">
            <v>850</v>
          </cell>
        </row>
        <row r="2335">
          <cell r="A2335" t="str">
            <v>islm10002134</v>
          </cell>
          <cell r="B2335" t="str">
            <v>Amarre sencillo</v>
          </cell>
          <cell r="C2335" t="str">
            <v>UN</v>
          </cell>
          <cell r="D2335">
            <v>42887</v>
          </cell>
          <cell r="E2335">
            <v>550</v>
          </cell>
        </row>
        <row r="2336">
          <cell r="A2336" t="str">
            <v>islm10002135</v>
          </cell>
          <cell r="B2336" t="str">
            <v>Paternit</v>
          </cell>
          <cell r="C2336" t="str">
            <v>KG</v>
          </cell>
          <cell r="D2336">
            <v>42887</v>
          </cell>
          <cell r="E2336">
            <v>25000</v>
          </cell>
        </row>
        <row r="2337">
          <cell r="A2337" t="str">
            <v>islm10002136</v>
          </cell>
          <cell r="B2337" t="str">
            <v>Malla electrosldada M-131</v>
          </cell>
          <cell r="C2337" t="str">
            <v>M2</v>
          </cell>
          <cell r="D2337">
            <v>42887</v>
          </cell>
          <cell r="E2337">
            <v>6200</v>
          </cell>
        </row>
        <row r="2338">
          <cell r="A2338" t="str">
            <v>islm10002137</v>
          </cell>
          <cell r="B2338" t="str">
            <v>Mortero 1:4</v>
          </cell>
          <cell r="C2338" t="str">
            <v>M3</v>
          </cell>
          <cell r="D2338">
            <v>42887</v>
          </cell>
          <cell r="E2338">
            <v>290000</v>
          </cell>
        </row>
        <row r="2339">
          <cell r="A2339" t="str">
            <v>islm10002138</v>
          </cell>
          <cell r="B2339" t="str">
            <v>Lamina yeso carton</v>
          </cell>
          <cell r="C2339" t="str">
            <v>M2</v>
          </cell>
          <cell r="D2339">
            <v>42887</v>
          </cell>
          <cell r="E2339">
            <v>20200</v>
          </cell>
        </row>
        <row r="2340">
          <cell r="A2340" t="str">
            <v>islm10002139</v>
          </cell>
          <cell r="B2340" t="str">
            <v>Perfileria de ensamble</v>
          </cell>
          <cell r="C2340" t="str">
            <v>M2</v>
          </cell>
          <cell r="D2340">
            <v>42887</v>
          </cell>
          <cell r="E2340">
            <v>6500</v>
          </cell>
        </row>
        <row r="2341">
          <cell r="A2341" t="str">
            <v>islm10002140</v>
          </cell>
          <cell r="B2341" t="str">
            <v>Alambre galv</v>
          </cell>
          <cell r="C2341" t="str">
            <v>KG</v>
          </cell>
          <cell r="D2341">
            <v>42887</v>
          </cell>
          <cell r="E2341">
            <v>3100</v>
          </cell>
        </row>
        <row r="2342">
          <cell r="A2342" t="str">
            <v>islm10002141</v>
          </cell>
          <cell r="B2342" t="str">
            <v>Piso en porcelanato formato (,60 x,60) mts</v>
          </cell>
          <cell r="C2342" t="str">
            <v>M2</v>
          </cell>
          <cell r="D2342">
            <v>42887</v>
          </cell>
          <cell r="E2342">
            <v>40000</v>
          </cell>
        </row>
        <row r="2343">
          <cell r="A2343" t="str">
            <v>islm10002142</v>
          </cell>
          <cell r="B2343" t="str">
            <v>Barniz</v>
          </cell>
          <cell r="C2343" t="str">
            <v>GL</v>
          </cell>
          <cell r="D2343">
            <v>42887</v>
          </cell>
          <cell r="E2343">
            <v>38000</v>
          </cell>
        </row>
        <row r="2344">
          <cell r="A2344" t="str">
            <v>islm10002143</v>
          </cell>
          <cell r="B2344" t="str">
            <v>Luminaria de techo panel cuadrado de 0,20x0,20 potencia de   18 W, cuerpo interior de lámina de acero, termoesmaltado, blanco; reflector con acabado mate en color blanco o aluminio especular; aislamiento clase F.(luz fria)</v>
          </cell>
          <cell r="C2344" t="str">
            <v>UN</v>
          </cell>
          <cell r="D2344">
            <v>42887</v>
          </cell>
          <cell r="E2344">
            <v>39500</v>
          </cell>
        </row>
        <row r="2345">
          <cell r="A2345" t="str">
            <v>islm10002144</v>
          </cell>
          <cell r="B2345" t="str">
            <v>Luminaria de techo panel cuadrado de 0,15x0,15 potencia de   12 W, cuerpo interior de lámina de acero, termoesmaltado, blanco; reflector con acabado mate en color blanco o aluminio especular; aislamiento clase F.(luz fria)</v>
          </cell>
          <cell r="C2345" t="str">
            <v>UN</v>
          </cell>
          <cell r="D2345">
            <v>42887</v>
          </cell>
          <cell r="E2345">
            <v>29000</v>
          </cell>
        </row>
        <row r="2346">
          <cell r="A2346" t="str">
            <v>islm10002145</v>
          </cell>
          <cell r="B2346" t="str">
            <v>Luminaria de muro sobre soporte metalico tipo riel de sobreponer</v>
          </cell>
          <cell r="C2346" t="str">
            <v>UN</v>
          </cell>
          <cell r="D2346">
            <v>42887</v>
          </cell>
          <cell r="E2346">
            <v>150000</v>
          </cell>
        </row>
        <row r="2347">
          <cell r="A2347" t="str">
            <v>islm10002146</v>
          </cell>
          <cell r="B2347" t="str">
            <v xml:space="preserve">Taco de dos polos 15 amp, </v>
          </cell>
          <cell r="C2347" t="str">
            <v>UN</v>
          </cell>
          <cell r="D2347">
            <v>42887</v>
          </cell>
          <cell r="E2347">
            <v>29000</v>
          </cell>
        </row>
        <row r="2348">
          <cell r="A2348" t="str">
            <v>islm10002147</v>
          </cell>
          <cell r="B2348" t="str">
            <v>Taco de un polo  20 amp</v>
          </cell>
          <cell r="C2348" t="str">
            <v>UN</v>
          </cell>
          <cell r="D2348">
            <v>42887</v>
          </cell>
          <cell r="E2348">
            <v>20000</v>
          </cell>
        </row>
        <row r="2349">
          <cell r="A2349" t="str">
            <v>islm10002148</v>
          </cell>
          <cell r="B2349" t="str">
            <v>Luminaria de techo panel redondo potencia de   18 W, cuerpo interior de lámina de acero, termoesmaltado, blanco; reflector con acabado mate en color blanco o aluminio especular; aislamiento clase F.(luz fria)</v>
          </cell>
          <cell r="C2349" t="str">
            <v>UN</v>
          </cell>
          <cell r="D2349">
            <v>42887</v>
          </cell>
          <cell r="E2349">
            <v>39500</v>
          </cell>
        </row>
        <row r="2350">
          <cell r="A2350" t="str">
            <v>islm10002149</v>
          </cell>
          <cell r="B2350" t="str">
            <v>Cierra puertas</v>
          </cell>
          <cell r="C2350" t="str">
            <v>UN</v>
          </cell>
          <cell r="D2350">
            <v>42887</v>
          </cell>
          <cell r="E2350">
            <v>63000</v>
          </cell>
        </row>
        <row r="2351">
          <cell r="A2351" t="str">
            <v>islm10002150</v>
          </cell>
          <cell r="B2351" t="str">
            <v>Enchape en cerámica color</v>
          </cell>
          <cell r="C2351" t="str">
            <v>M2</v>
          </cell>
          <cell r="D2351">
            <v>42887</v>
          </cell>
          <cell r="E2351">
            <v>38000</v>
          </cell>
        </row>
        <row r="2352">
          <cell r="A2352" t="str">
            <v>islm10002151</v>
          </cell>
          <cell r="B2352" t="str">
            <v>Guadua o similar longitud promedio 5m</v>
          </cell>
          <cell r="C2352" t="str">
            <v>UN</v>
          </cell>
          <cell r="D2352">
            <v>42917</v>
          </cell>
          <cell r="E2352">
            <v>6500</v>
          </cell>
        </row>
        <row r="2353">
          <cell r="A2353" t="str">
            <v>islm10002152</v>
          </cell>
          <cell r="B2353" t="str">
            <v>Tela de cerramiento a = 2,10 m (rollo por 100 m)</v>
          </cell>
          <cell r="C2353" t="str">
            <v>M2</v>
          </cell>
          <cell r="D2353">
            <v>42917</v>
          </cell>
          <cell r="E2353">
            <v>2500</v>
          </cell>
        </row>
        <row r="2354">
          <cell r="A2354" t="str">
            <v>islm10002153</v>
          </cell>
          <cell r="B2354" t="str">
            <v>Calado 24x12x9</v>
          </cell>
          <cell r="C2354" t="str">
            <v>Un</v>
          </cell>
          <cell r="D2354">
            <v>42917</v>
          </cell>
          <cell r="E2354">
            <v>1200</v>
          </cell>
        </row>
        <row r="2355">
          <cell r="A2355" t="str">
            <v>islm10002154</v>
          </cell>
          <cell r="B2355" t="str">
            <v>CAJA GALVANIZADA DE 2X4</v>
          </cell>
          <cell r="C2355" t="str">
            <v>UND</v>
          </cell>
          <cell r="D2355">
            <v>42917</v>
          </cell>
          <cell r="E2355">
            <v>2200</v>
          </cell>
        </row>
        <row r="2356">
          <cell r="A2356" t="str">
            <v>islm10002155</v>
          </cell>
          <cell r="B2356" t="str">
            <v>TOMA CORRIENTE DOBLE P-T</v>
          </cell>
          <cell r="C2356" t="str">
            <v>UND</v>
          </cell>
          <cell r="D2356">
            <v>42917</v>
          </cell>
          <cell r="E2356">
            <v>12000</v>
          </cell>
        </row>
        <row r="2357">
          <cell r="A2357" t="str">
            <v>islm10002156</v>
          </cell>
          <cell r="B2357" t="str">
            <v>Lampara de carcasa</v>
          </cell>
          <cell r="C2357" t="str">
            <v>UND</v>
          </cell>
          <cell r="D2357">
            <v>42917</v>
          </cell>
          <cell r="E2357">
            <v>26000</v>
          </cell>
        </row>
        <row r="2358">
          <cell r="A2358" t="str">
            <v>islm10002157</v>
          </cell>
          <cell r="B2358" t="str">
            <v>Abanico de techo</v>
          </cell>
          <cell r="C2358" t="str">
            <v>UND</v>
          </cell>
          <cell r="D2358">
            <v>42917</v>
          </cell>
          <cell r="E2358">
            <v>126000</v>
          </cell>
          <cell r="G2358">
            <v>0</v>
          </cell>
        </row>
        <row r="2359">
          <cell r="A2359" t="str">
            <v>islm10002158</v>
          </cell>
          <cell r="B2359" t="str">
            <v xml:space="preserve">cheque en bronce de 4" de diametro X 250 PSI </v>
          </cell>
          <cell r="C2359" t="str">
            <v>UND</v>
          </cell>
          <cell r="D2359">
            <v>42948</v>
          </cell>
          <cell r="E2359">
            <v>175000</v>
          </cell>
        </row>
        <row r="2360">
          <cell r="A2360" t="str">
            <v>islm10002159</v>
          </cell>
          <cell r="B2360" t="str">
            <v xml:space="preserve"> tuberia de 90 MM Tipo PEAD de polietileno</v>
          </cell>
          <cell r="C2360" t="str">
            <v>ML</v>
          </cell>
          <cell r="D2360">
            <v>42948</v>
          </cell>
          <cell r="E2360">
            <v>16000</v>
          </cell>
          <cell r="G2360">
            <v>0</v>
          </cell>
        </row>
        <row r="2361">
          <cell r="A2361" t="str">
            <v>islm10002160</v>
          </cell>
          <cell r="B2361" t="str">
            <v xml:space="preserve"> Motobomba de presion de 4" de entrada y 3" de salida,con capacidad de 10 HP de fuerza, diesel</v>
          </cell>
          <cell r="C2361" t="str">
            <v>UN</v>
          </cell>
          <cell r="D2361">
            <v>42948</v>
          </cell>
          <cell r="E2361">
            <v>3880000</v>
          </cell>
          <cell r="G2361">
            <v>0</v>
          </cell>
        </row>
        <row r="2362">
          <cell r="A2362" t="str">
            <v>islm10002161</v>
          </cell>
          <cell r="B2362" t="str">
            <v>Planta electrica de 110 voltios diesel, con capacidad para 10 HP</v>
          </cell>
          <cell r="C2362" t="str">
            <v>UN</v>
          </cell>
          <cell r="D2362">
            <v>42948</v>
          </cell>
          <cell r="E2362">
            <v>4460000</v>
          </cell>
        </row>
        <row r="2363">
          <cell r="A2363" t="str">
            <v>islm10002162</v>
          </cell>
          <cell r="B2363" t="str">
            <v>Varilla 1/2 pulgada</v>
          </cell>
          <cell r="C2363" t="str">
            <v>ML</v>
          </cell>
          <cell r="D2363">
            <v>42948</v>
          </cell>
          <cell r="E2363">
            <v>3500</v>
          </cell>
        </row>
        <row r="2364">
          <cell r="A2364" t="str">
            <v>islm10002163</v>
          </cell>
          <cell r="B2364" t="str">
            <v>Esmalte sintético</v>
          </cell>
          <cell r="C2364" t="str">
            <v>GL</v>
          </cell>
          <cell r="D2364">
            <v>42948</v>
          </cell>
          <cell r="E2364">
            <v>60000</v>
          </cell>
        </row>
        <row r="2365">
          <cell r="A2365" t="str">
            <v>islm10002164</v>
          </cell>
          <cell r="B2365" t="str">
            <v>Sellador lijable</v>
          </cell>
          <cell r="C2365" t="str">
            <v>GL</v>
          </cell>
          <cell r="D2365">
            <v>42948</v>
          </cell>
          <cell r="E2365">
            <v>63000</v>
          </cell>
        </row>
        <row r="2366">
          <cell r="A2366" t="str">
            <v>islm10002165</v>
          </cell>
          <cell r="B2366" t="str">
            <v>Lija N° 220</v>
          </cell>
          <cell r="C2366" t="str">
            <v>PL</v>
          </cell>
          <cell r="D2366">
            <v>42948</v>
          </cell>
          <cell r="E2366">
            <v>850</v>
          </cell>
        </row>
        <row r="2367">
          <cell r="A2367" t="str">
            <v>islm10002166</v>
          </cell>
          <cell r="B2367" t="str">
            <v>Thinner</v>
          </cell>
          <cell r="C2367" t="str">
            <v>GL</v>
          </cell>
          <cell r="D2367">
            <v>42948</v>
          </cell>
          <cell r="E2367">
            <v>25000</v>
          </cell>
        </row>
        <row r="2368">
          <cell r="A2368" t="str">
            <v>islm10002167</v>
          </cell>
          <cell r="B2368" t="str">
            <v>Teja termoacustica (0,95m x 2,00m), incluye accesorios</v>
          </cell>
          <cell r="C2368" t="str">
            <v>Un</v>
          </cell>
          <cell r="D2368">
            <v>42948</v>
          </cell>
          <cell r="E2368">
            <v>56000</v>
          </cell>
        </row>
        <row r="2369">
          <cell r="A2369" t="str">
            <v>islm10002168</v>
          </cell>
          <cell r="B2369" t="str">
            <v>Tablero electrico de 2 circuitos completo</v>
          </cell>
          <cell r="C2369" t="str">
            <v>Un</v>
          </cell>
          <cell r="D2369">
            <v>42948</v>
          </cell>
          <cell r="E2369">
            <v>35000</v>
          </cell>
          <cell r="F2369" t="str">
            <v>tablero electrico de 2 circuitos completo</v>
          </cell>
        </row>
        <row r="2370">
          <cell r="A2370" t="str">
            <v>islm10002169</v>
          </cell>
          <cell r="B2370" t="str">
            <v>Lamparas t-5 2x54w, con sus protectores</v>
          </cell>
          <cell r="C2370" t="str">
            <v>Un</v>
          </cell>
          <cell r="D2370">
            <v>42948</v>
          </cell>
          <cell r="E2370">
            <v>85000</v>
          </cell>
        </row>
        <row r="2371">
          <cell r="A2371" t="str">
            <v>islm10002170</v>
          </cell>
          <cell r="B2371" t="str">
            <v>Lamparas de emergencia, ref cooper 2 LED o similar</v>
          </cell>
          <cell r="C2371" t="str">
            <v>Un</v>
          </cell>
          <cell r="D2371">
            <v>42948</v>
          </cell>
          <cell r="E2371">
            <v>82000</v>
          </cell>
        </row>
        <row r="2372">
          <cell r="A2372" t="str">
            <v>islm10002171</v>
          </cell>
          <cell r="B2372" t="str">
            <v xml:space="preserve">Varilla Copperwell Cobre Puro 1,80 Metros </v>
          </cell>
          <cell r="C2372" t="str">
            <v>Un</v>
          </cell>
          <cell r="D2372">
            <v>42948</v>
          </cell>
          <cell r="E2372">
            <v>102000</v>
          </cell>
        </row>
        <row r="2373">
          <cell r="A2373" t="str">
            <v>islm10002172</v>
          </cell>
          <cell r="B2373" t="str">
            <v xml:space="preserve">Piso en tablon vitrificado (0.33 x 0.33) </v>
          </cell>
          <cell r="C2373" t="str">
            <v>M2</v>
          </cell>
          <cell r="D2373">
            <v>42948</v>
          </cell>
          <cell r="E2373">
            <v>24000</v>
          </cell>
        </row>
        <row r="2374">
          <cell r="A2374" t="str">
            <v>islm10002173</v>
          </cell>
          <cell r="B2374" t="str">
            <v>Ventana en aluminio,  hojas corredizas; vidrio 4mm, cerradura de seguridad tipo media luna</v>
          </cell>
          <cell r="C2374" t="str">
            <v>M2</v>
          </cell>
          <cell r="D2374">
            <v>42948</v>
          </cell>
          <cell r="E2374">
            <v>175000</v>
          </cell>
        </row>
        <row r="2375">
          <cell r="A2375" t="str">
            <v>islm10002174</v>
          </cell>
          <cell r="B2375" t="str">
            <v>Puerta en lamina galvanizada calibre 20, dimensiones (1,00x2,00). Incluye marco, manija cerradura doble vuelta, cerrojo porta candado, bisagras y acabado en pintura esmalte</v>
          </cell>
          <cell r="C2375" t="str">
            <v>Un</v>
          </cell>
          <cell r="D2375">
            <v>42948</v>
          </cell>
          <cell r="E2375">
            <v>403000</v>
          </cell>
        </row>
        <row r="2376">
          <cell r="A2376" t="str">
            <v>islm10002175</v>
          </cell>
          <cell r="B2376" t="str">
            <v>Rejilla demontable colector de aguas lluvias en angulo 1"x3/16; varilla de 1/2 @ 0,03 m. Acabado con pintura anticorrosivo y esmaltada.</v>
          </cell>
          <cell r="C2376" t="str">
            <v>Un</v>
          </cell>
          <cell r="D2376">
            <v>42948</v>
          </cell>
          <cell r="E2376">
            <v>200000</v>
          </cell>
        </row>
        <row r="2377">
          <cell r="A2377" t="str">
            <v>islm10002176</v>
          </cell>
          <cell r="B2377" t="str">
            <v>Suministro e instalación de módulo de juego infantil tipo galaxia, Según detalle</v>
          </cell>
          <cell r="C2377" t="str">
            <v>Un</v>
          </cell>
          <cell r="D2377">
            <v>42948</v>
          </cell>
          <cell r="E2377">
            <v>14000000</v>
          </cell>
        </row>
        <row r="2378">
          <cell r="A2378" t="str">
            <v>islm10002177</v>
          </cell>
          <cell r="B2378" t="str">
            <v>Módulo de juego infantil tipo Urano, Según detalle</v>
          </cell>
          <cell r="C2378" t="str">
            <v>Un</v>
          </cell>
          <cell r="D2378">
            <v>42948</v>
          </cell>
          <cell r="E2378">
            <v>8200000</v>
          </cell>
        </row>
        <row r="2379">
          <cell r="A2379" t="str">
            <v>islm10002178</v>
          </cell>
          <cell r="B2379" t="str">
            <v>marcos multiples según detalle</v>
          </cell>
          <cell r="C2379" t="str">
            <v>Un</v>
          </cell>
          <cell r="D2379">
            <v>42948</v>
          </cell>
          <cell r="E2379">
            <v>2400000</v>
          </cell>
        </row>
        <row r="2380">
          <cell r="A2380" t="str">
            <v>islm10002179</v>
          </cell>
          <cell r="B2380" t="str">
            <v>Angulo de  1 1/2x3/16</v>
          </cell>
          <cell r="C2380" t="str">
            <v>ml</v>
          </cell>
          <cell r="D2380">
            <v>42948</v>
          </cell>
          <cell r="E2380">
            <v>7500</v>
          </cell>
        </row>
        <row r="2381">
          <cell r="A2381" t="str">
            <v>islm10002180</v>
          </cell>
          <cell r="B2381" t="str">
            <v>Tubo redondo de 1x3/16</v>
          </cell>
          <cell r="C2381" t="str">
            <v>ml</v>
          </cell>
          <cell r="D2381">
            <v>42948</v>
          </cell>
          <cell r="E2381">
            <v>5500</v>
          </cell>
        </row>
        <row r="2382">
          <cell r="A2382" t="str">
            <v>islm10002181</v>
          </cell>
          <cell r="B2382" t="str">
            <v xml:space="preserve">Esmalte verde sintetico </v>
          </cell>
          <cell r="C2382" t="str">
            <v>GL</v>
          </cell>
          <cell r="D2382">
            <v>42948</v>
          </cell>
          <cell r="E2382">
            <v>60000</v>
          </cell>
        </row>
        <row r="2383">
          <cell r="A2383" t="str">
            <v>islm10002182</v>
          </cell>
          <cell r="B2383" t="str">
            <v>Anticorrosivo rojo</v>
          </cell>
          <cell r="C2383" t="str">
            <v>GL</v>
          </cell>
          <cell r="D2383">
            <v>42948</v>
          </cell>
          <cell r="E2383">
            <v>60000</v>
          </cell>
        </row>
        <row r="2384">
          <cell r="A2384" t="str">
            <v>islm10002183</v>
          </cell>
          <cell r="B2384" t="str">
            <v>Soldadura</v>
          </cell>
          <cell r="C2384" t="str">
            <v>Tarifa</v>
          </cell>
          <cell r="D2384">
            <v>42948</v>
          </cell>
          <cell r="E2384">
            <v>34000</v>
          </cell>
        </row>
        <row r="2385">
          <cell r="A2385" t="str">
            <v>islm10002184</v>
          </cell>
          <cell r="B2385" t="str">
            <v>Malla electrosldada M-131</v>
          </cell>
          <cell r="C2385" t="str">
            <v>M2</v>
          </cell>
          <cell r="D2385">
            <v>42948</v>
          </cell>
          <cell r="E2385">
            <v>4200</v>
          </cell>
        </row>
        <row r="2386">
          <cell r="A2386" t="str">
            <v>islm10002185</v>
          </cell>
          <cell r="B2386" t="str">
            <v>Viga IP  100 mm, longuitud 6,00 m</v>
          </cell>
          <cell r="C2386" t="str">
            <v>Ml</v>
          </cell>
          <cell r="D2386">
            <v>42948</v>
          </cell>
          <cell r="E2386">
            <v>38525</v>
          </cell>
        </row>
        <row r="2387">
          <cell r="A2387" t="str">
            <v>islm10002186</v>
          </cell>
          <cell r="B2387" t="str">
            <v>Tubo galvanizado de 1 1/2", longuitud 6 m</v>
          </cell>
          <cell r="C2387" t="str">
            <v>Ml</v>
          </cell>
          <cell r="D2387">
            <v>42948</v>
          </cell>
          <cell r="E2387">
            <v>12500</v>
          </cell>
        </row>
        <row r="2388">
          <cell r="A2388" t="str">
            <v>islm10002187</v>
          </cell>
          <cell r="B2388" t="str">
            <v>Pintura de esmalte incluye  base anticorrosiva</v>
          </cell>
          <cell r="C2388" t="str">
            <v>Ml</v>
          </cell>
          <cell r="D2388">
            <v>42948</v>
          </cell>
          <cell r="E2388">
            <v>48890</v>
          </cell>
        </row>
        <row r="2389">
          <cell r="A2389" t="str">
            <v>islm10002188</v>
          </cell>
          <cell r="B2389" t="str">
            <v>Soldadura</v>
          </cell>
          <cell r="C2389" t="str">
            <v>Kg</v>
          </cell>
          <cell r="D2389">
            <v>42948</v>
          </cell>
          <cell r="E2389">
            <v>1050</v>
          </cell>
        </row>
        <row r="2390">
          <cell r="A2390" t="str">
            <v>islm10002189</v>
          </cell>
          <cell r="B2390" t="str">
            <v xml:space="preserve">Cuerpos de andamio y tablon </v>
          </cell>
          <cell r="C2390" t="str">
            <v>Dia</v>
          </cell>
          <cell r="D2390">
            <v>42948</v>
          </cell>
          <cell r="E2390">
            <v>3000</v>
          </cell>
        </row>
        <row r="2391">
          <cell r="A2391" t="str">
            <v>islm10002190</v>
          </cell>
          <cell r="B2391" t="str">
            <v>Angulo de 2x1/2</v>
          </cell>
          <cell r="C2391" t="str">
            <v>Ml</v>
          </cell>
          <cell r="D2391">
            <v>42948</v>
          </cell>
          <cell r="E2391">
            <v>77309.53</v>
          </cell>
        </row>
        <row r="2392">
          <cell r="A2392" t="str">
            <v>islm10002191</v>
          </cell>
          <cell r="B2392" t="str">
            <v>Varilla de  1" cuadrada</v>
          </cell>
          <cell r="C2392" t="str">
            <v>Ml</v>
          </cell>
          <cell r="D2392">
            <v>42948</v>
          </cell>
          <cell r="E2392">
            <v>19000</v>
          </cell>
        </row>
        <row r="2393">
          <cell r="A2393" t="str">
            <v>islm10002192</v>
          </cell>
          <cell r="B2393" t="str">
            <v>Pintura anticorrosiva</v>
          </cell>
          <cell r="C2393" t="str">
            <v>Gl</v>
          </cell>
          <cell r="D2393">
            <v>42948</v>
          </cell>
          <cell r="E2393">
            <v>48000</v>
          </cell>
        </row>
        <row r="2394">
          <cell r="A2394" t="str">
            <v>islm10002193</v>
          </cell>
          <cell r="B2394" t="str">
            <v>Pintura epoxica</v>
          </cell>
          <cell r="C2394" t="str">
            <v>Gl</v>
          </cell>
          <cell r="D2394">
            <v>42948</v>
          </cell>
          <cell r="E2394">
            <v>75000</v>
          </cell>
        </row>
        <row r="2395">
          <cell r="A2395" t="str">
            <v>islm10002194</v>
          </cell>
          <cell r="B2395" t="str">
            <v>Tiner</v>
          </cell>
          <cell r="C2395" t="str">
            <v>Gl</v>
          </cell>
          <cell r="D2395">
            <v>42948</v>
          </cell>
          <cell r="E2395">
            <v>5000</v>
          </cell>
        </row>
        <row r="2396">
          <cell r="A2396" t="str">
            <v>islm10002195</v>
          </cell>
          <cell r="B2396" t="str">
            <v>Concreto 3,000 PSI elaborado</v>
          </cell>
          <cell r="C2396" t="str">
            <v>M3</v>
          </cell>
          <cell r="D2396">
            <v>42979</v>
          </cell>
          <cell r="E2396">
            <v>363000</v>
          </cell>
        </row>
        <row r="2397">
          <cell r="A2397" t="str">
            <v>islm10002196</v>
          </cell>
          <cell r="B2397" t="str">
            <v>Tuberia de 36" en concreto reforzado</v>
          </cell>
          <cell r="C2397" t="str">
            <v>Un</v>
          </cell>
          <cell r="D2397">
            <v>42979</v>
          </cell>
          <cell r="E2397">
            <v>520000</v>
          </cell>
        </row>
        <row r="2398">
          <cell r="A2398" t="str">
            <v>islm10002197</v>
          </cell>
          <cell r="B2398" t="str">
            <v>formaletas para juntas tubos de 36" Concreto reforzado</v>
          </cell>
          <cell r="C2398" t="str">
            <v>Un</v>
          </cell>
          <cell r="D2398">
            <v>42979</v>
          </cell>
          <cell r="E2398">
            <v>4000</v>
          </cell>
        </row>
        <row r="2399">
          <cell r="A2399" t="str">
            <v>islm10002198</v>
          </cell>
          <cell r="B2399" t="str">
            <v>Alambre negro para ammarre</v>
          </cell>
          <cell r="C2399" t="str">
            <v>KG</v>
          </cell>
          <cell r="D2399">
            <v>42979</v>
          </cell>
          <cell r="E2399">
            <v>3000</v>
          </cell>
        </row>
        <row r="2400">
          <cell r="A2400" t="str">
            <v>islm10002199</v>
          </cell>
          <cell r="B2400" t="str">
            <v>Acero de refuerzo</v>
          </cell>
          <cell r="C2400" t="str">
            <v>KG</v>
          </cell>
          <cell r="D2400">
            <v>42979</v>
          </cell>
          <cell r="E2400">
            <v>2200</v>
          </cell>
        </row>
        <row r="2401">
          <cell r="A2401" t="str">
            <v>islm10002200</v>
          </cell>
          <cell r="B2401" t="str">
            <v>Piedra Rajon</v>
          </cell>
          <cell r="C2401" t="str">
            <v>M3</v>
          </cell>
          <cell r="D2401">
            <v>42979</v>
          </cell>
          <cell r="E2401">
            <v>36000</v>
          </cell>
        </row>
        <row r="2402">
          <cell r="A2402" t="str">
            <v>islm10002201</v>
          </cell>
          <cell r="B2402" t="str">
            <v>Sanitario Tipo Institucional o similar completo</v>
          </cell>
          <cell r="C2402" t="str">
            <v>Un</v>
          </cell>
          <cell r="D2402">
            <v>42979</v>
          </cell>
          <cell r="E2402">
            <v>225000</v>
          </cell>
        </row>
        <row r="2403">
          <cell r="A2403" t="str">
            <v>islm10002202</v>
          </cell>
          <cell r="B2403" t="str">
            <v>Curva conduit 1/2"</v>
          </cell>
          <cell r="C2403" t="str">
            <v>Un</v>
          </cell>
          <cell r="D2403">
            <v>42979</v>
          </cell>
          <cell r="E2403">
            <v>420</v>
          </cell>
        </row>
        <row r="2404">
          <cell r="A2404" t="str">
            <v>islm10002203</v>
          </cell>
          <cell r="B2404" t="str">
            <v>Lamina de Superboard</v>
          </cell>
          <cell r="C2404" t="str">
            <v>M2</v>
          </cell>
          <cell r="D2404">
            <v>42979</v>
          </cell>
          <cell r="E2404">
            <v>41607.193600000013</v>
          </cell>
          <cell r="F2404">
            <v>46600.056832000017</v>
          </cell>
        </row>
        <row r="2405">
          <cell r="A2405" t="str">
            <v>islm10002204</v>
          </cell>
          <cell r="B2405" t="str">
            <v>tornillos driwall de 1/2"</v>
          </cell>
          <cell r="C2405" t="str">
            <v>UN</v>
          </cell>
          <cell r="D2405">
            <v>42979</v>
          </cell>
          <cell r="E2405">
            <v>50</v>
          </cell>
          <cell r="F2405">
            <v>56.000000000000007</v>
          </cell>
        </row>
        <row r="2406">
          <cell r="A2406" t="str">
            <v>islm10002205</v>
          </cell>
          <cell r="B2406" t="str">
            <v>angulos de perfil omegas</v>
          </cell>
          <cell r="C2406" t="str">
            <v>KG</v>
          </cell>
          <cell r="D2406">
            <v>42979</v>
          </cell>
          <cell r="E2406">
            <v>10850.560000000003</v>
          </cell>
          <cell r="F2406">
            <v>12152.627200000004</v>
          </cell>
        </row>
        <row r="2407">
          <cell r="A2407" t="str">
            <v>islm10002206</v>
          </cell>
          <cell r="B2407" t="str">
            <v>canales para driwall</v>
          </cell>
          <cell r="C2407" t="str">
            <v>UN</v>
          </cell>
          <cell r="D2407">
            <v>42979</v>
          </cell>
          <cell r="E2407">
            <v>7754.7008000000023</v>
          </cell>
          <cell r="F2407">
            <v>8685.2648960000042</v>
          </cell>
        </row>
        <row r="2408">
          <cell r="A2408" t="str">
            <v>islm10002207</v>
          </cell>
          <cell r="B2408" t="str">
            <v>Supermastic</v>
          </cell>
          <cell r="C2408" t="str">
            <v>CUÑ</v>
          </cell>
          <cell r="D2408">
            <v>42979</v>
          </cell>
          <cell r="E2408">
            <v>54942.720000000016</v>
          </cell>
          <cell r="F2408">
            <v>61535.846400000024</v>
          </cell>
        </row>
        <row r="2409">
          <cell r="A2409" t="str">
            <v>islm10002208</v>
          </cell>
          <cell r="B2409" t="str">
            <v>omegas metalicos para driwall</v>
          </cell>
          <cell r="C2409" t="str">
            <v>UN</v>
          </cell>
          <cell r="D2409">
            <v>42979</v>
          </cell>
          <cell r="E2409">
            <v>3738.112000000001</v>
          </cell>
          <cell r="F2409">
            <v>4186.6854400000011</v>
          </cell>
        </row>
        <row r="2410">
          <cell r="A2410" t="str">
            <v>islm10002209</v>
          </cell>
          <cell r="B2410" t="str">
            <v>ventanas en aluminio crudo corredizas (1.20 x 1.20)  mts. vidrio 4mm</v>
          </cell>
          <cell r="C2410" t="str">
            <v>UN</v>
          </cell>
          <cell r="D2410">
            <v>42979</v>
          </cell>
          <cell r="E2410">
            <v>180000</v>
          </cell>
          <cell r="F2410">
            <v>201600.00000000003</v>
          </cell>
        </row>
        <row r="2411">
          <cell r="A2411" t="str">
            <v>islm10002210</v>
          </cell>
          <cell r="B2411" t="str">
            <v>Tanque plástico de 1000 litros</v>
          </cell>
          <cell r="C2411" t="str">
            <v>UN</v>
          </cell>
          <cell r="D2411">
            <v>42979</v>
          </cell>
          <cell r="E2411">
            <v>330000</v>
          </cell>
          <cell r="F2411">
            <v>369600.00000000006</v>
          </cell>
        </row>
        <row r="2412">
          <cell r="A2412" t="str">
            <v>islm10002211</v>
          </cell>
          <cell r="B2412" t="str">
            <v>lamparas  de 2x 32 w con balasto electrico tipo sobreponer sin acrilico  con regilla parabolica especular de 16 celdas</v>
          </cell>
          <cell r="C2412" t="str">
            <v>UN</v>
          </cell>
          <cell r="D2412">
            <v>42979</v>
          </cell>
          <cell r="E2412">
            <v>85000</v>
          </cell>
          <cell r="F2412">
            <v>95200.000000000015</v>
          </cell>
        </row>
        <row r="2413">
          <cell r="A2413" t="str">
            <v>islm10002212</v>
          </cell>
          <cell r="B2413" t="str">
            <v>Lamina ondulada perfil 7</v>
          </cell>
          <cell r="C2413" t="str">
            <v>UN</v>
          </cell>
          <cell r="D2413">
            <v>42979</v>
          </cell>
          <cell r="E2413">
            <v>15759</v>
          </cell>
        </row>
        <row r="2414">
          <cell r="A2414" t="str">
            <v>islm10002213</v>
          </cell>
          <cell r="B2414" t="str">
            <v>Teja caballete</v>
          </cell>
          <cell r="C2414" t="str">
            <v>UN</v>
          </cell>
          <cell r="D2414">
            <v>42979</v>
          </cell>
          <cell r="E2414">
            <v>35004</v>
          </cell>
        </row>
        <row r="2415">
          <cell r="A2415" t="str">
            <v>islm10002214</v>
          </cell>
          <cell r="B2415" t="str">
            <v>Gancho galvanizado</v>
          </cell>
          <cell r="C2415" t="str">
            <v>UN</v>
          </cell>
          <cell r="D2415">
            <v>42979</v>
          </cell>
          <cell r="E2415">
            <v>1000</v>
          </cell>
        </row>
        <row r="2416">
          <cell r="A2416" t="str">
            <v>islm10002215</v>
          </cell>
          <cell r="B2416" t="str">
            <v>Abarco 3*2x4,5</v>
          </cell>
          <cell r="C2416" t="str">
            <v>UN</v>
          </cell>
          <cell r="D2416">
            <v>42979</v>
          </cell>
          <cell r="E2416">
            <v>29580</v>
          </cell>
          <cell r="G2416">
            <v>0</v>
          </cell>
        </row>
        <row r="2417">
          <cell r="A2417" t="str">
            <v>islm10002216</v>
          </cell>
          <cell r="B2417" t="str">
            <v>Puntilla 31/2</v>
          </cell>
          <cell r="C2417" t="str">
            <v>LB</v>
          </cell>
          <cell r="D2417">
            <v>42979</v>
          </cell>
          <cell r="E2417">
            <v>5100</v>
          </cell>
        </row>
        <row r="2418">
          <cell r="A2418" t="str">
            <v>islm10002217</v>
          </cell>
          <cell r="B2418" t="str">
            <v>Angulo 2" * 3/16"</v>
          </cell>
          <cell r="C2418" t="str">
            <v>KL</v>
          </cell>
          <cell r="D2418">
            <v>42979</v>
          </cell>
          <cell r="E2418">
            <v>18000</v>
          </cell>
        </row>
        <row r="2419">
          <cell r="A2419" t="str">
            <v>islm10002218</v>
          </cell>
          <cell r="B2419" t="str">
            <v>Angulo 1" * 3/16"</v>
          </cell>
          <cell r="C2419" t="str">
            <v>KL</v>
          </cell>
          <cell r="D2419">
            <v>42979</v>
          </cell>
          <cell r="E2419">
            <v>10000</v>
          </cell>
        </row>
        <row r="2420">
          <cell r="A2420" t="str">
            <v>islm10002219</v>
          </cell>
          <cell r="B2420" t="str">
            <v xml:space="preserve">soldadura 6011 </v>
          </cell>
          <cell r="C2420" t="str">
            <v>KL</v>
          </cell>
          <cell r="D2420">
            <v>42979</v>
          </cell>
          <cell r="E2420">
            <v>57000</v>
          </cell>
        </row>
        <row r="2421">
          <cell r="A2421" t="str">
            <v>islm10002220</v>
          </cell>
          <cell r="B2421" t="str">
            <v>Pintura anticorrosiva</v>
          </cell>
          <cell r="C2421" t="str">
            <v>Galon</v>
          </cell>
          <cell r="D2421">
            <v>42979</v>
          </cell>
          <cell r="E2421">
            <v>63982</v>
          </cell>
        </row>
        <row r="2422">
          <cell r="A2422" t="str">
            <v>islm10002221</v>
          </cell>
          <cell r="B2422" t="str">
            <v>Esmalte</v>
          </cell>
          <cell r="C2422" t="str">
            <v>Galon</v>
          </cell>
          <cell r="D2422">
            <v>42979</v>
          </cell>
          <cell r="E2422">
            <v>49980</v>
          </cell>
        </row>
        <row r="2423">
          <cell r="A2423" t="str">
            <v>islm10002222</v>
          </cell>
          <cell r="B2423" t="str">
            <v>placa de yeso carton</v>
          </cell>
          <cell r="C2423" t="str">
            <v>M2</v>
          </cell>
          <cell r="D2423">
            <v>42979</v>
          </cell>
          <cell r="E2423">
            <v>22000</v>
          </cell>
        </row>
        <row r="2424">
          <cell r="A2424" t="str">
            <v>islm10002223</v>
          </cell>
          <cell r="B2424" t="str">
            <v>chazos</v>
          </cell>
          <cell r="C2424" t="str">
            <v>UN</v>
          </cell>
          <cell r="D2424">
            <v>42979</v>
          </cell>
          <cell r="E2424">
            <v>1261</v>
          </cell>
        </row>
        <row r="2425">
          <cell r="A2425" t="str">
            <v>islm10002224</v>
          </cell>
          <cell r="B2425" t="str">
            <v>Pintura barniz</v>
          </cell>
          <cell r="C2425" t="str">
            <v>Galon</v>
          </cell>
          <cell r="D2425">
            <v>42979</v>
          </cell>
          <cell r="E2425">
            <v>63982</v>
          </cell>
        </row>
        <row r="2426">
          <cell r="A2426" t="str">
            <v>islm10002225</v>
          </cell>
          <cell r="B2426" t="str">
            <v>tornillos</v>
          </cell>
          <cell r="C2426" t="str">
            <v>UN</v>
          </cell>
          <cell r="D2426">
            <v>42979</v>
          </cell>
          <cell r="E2426">
            <v>126</v>
          </cell>
        </row>
        <row r="2427">
          <cell r="A2427" t="str">
            <v>islm10002226</v>
          </cell>
          <cell r="B2427" t="str">
            <v xml:space="preserve">parales </v>
          </cell>
          <cell r="C2427" t="str">
            <v>ML</v>
          </cell>
          <cell r="D2427">
            <v>42979</v>
          </cell>
          <cell r="E2427">
            <v>3876</v>
          </cell>
        </row>
        <row r="2428">
          <cell r="A2428" t="str">
            <v>islm10002227</v>
          </cell>
          <cell r="B2428" t="str">
            <v>imprimante</v>
          </cell>
          <cell r="C2428" t="str">
            <v>GL</v>
          </cell>
          <cell r="D2428">
            <v>42979</v>
          </cell>
          <cell r="E2428">
            <v>26265</v>
          </cell>
        </row>
        <row r="2429">
          <cell r="A2429" t="str">
            <v>islm10002228</v>
          </cell>
          <cell r="B2429" t="str">
            <v>manto fiberglas 600xt</v>
          </cell>
          <cell r="C2429" t="str">
            <v>M2</v>
          </cell>
          <cell r="D2429">
            <v>42979</v>
          </cell>
          <cell r="E2429">
            <v>17860</v>
          </cell>
        </row>
        <row r="2430">
          <cell r="A2430" t="str">
            <v>islm10002229</v>
          </cell>
          <cell r="B2430" t="str">
            <v>Emulsión asfáltica sika</v>
          </cell>
          <cell r="C2430" t="str">
            <v>GL</v>
          </cell>
          <cell r="D2430">
            <v>42979</v>
          </cell>
          <cell r="E2430">
            <v>25000</v>
          </cell>
        </row>
        <row r="2431">
          <cell r="A2431" t="str">
            <v>islm10002230</v>
          </cell>
          <cell r="B2431" t="str">
            <v>Manto estandar 3mm/rollo 10 mts</v>
          </cell>
          <cell r="C2431" t="str">
            <v>U</v>
          </cell>
          <cell r="D2431">
            <v>42979</v>
          </cell>
          <cell r="E2431">
            <v>55000</v>
          </cell>
        </row>
        <row r="2432">
          <cell r="A2432" t="str">
            <v>islm10002231</v>
          </cell>
          <cell r="B2432" t="str">
            <v>Alumol</v>
          </cell>
          <cell r="C2432" t="str">
            <v>GL</v>
          </cell>
          <cell r="D2432">
            <v>42979</v>
          </cell>
          <cell r="E2432">
            <v>65000</v>
          </cell>
        </row>
        <row r="2433">
          <cell r="A2433" t="str">
            <v>islm10002232</v>
          </cell>
          <cell r="B2433" t="str">
            <v>Recebo</v>
          </cell>
          <cell r="C2433" t="str">
            <v>M3</v>
          </cell>
          <cell r="D2433">
            <v>42979</v>
          </cell>
          <cell r="E2433">
            <v>18000</v>
          </cell>
        </row>
        <row r="2434">
          <cell r="A2434" t="str">
            <v>islm10002233</v>
          </cell>
          <cell r="B2434" t="str">
            <v>Agua</v>
          </cell>
          <cell r="C2434" t="str">
            <v>LT</v>
          </cell>
          <cell r="D2434">
            <v>42979</v>
          </cell>
          <cell r="E2434">
            <v>200</v>
          </cell>
        </row>
        <row r="2435">
          <cell r="A2435" t="str">
            <v>islm10002234</v>
          </cell>
          <cell r="B2435" t="str">
            <v>ceramica 0,30 x 0,30</v>
          </cell>
          <cell r="C2435" t="str">
            <v>M2</v>
          </cell>
          <cell r="D2435">
            <v>42979</v>
          </cell>
          <cell r="E2435">
            <v>25214</v>
          </cell>
        </row>
        <row r="2436">
          <cell r="A2436" t="str">
            <v>islm10002235</v>
          </cell>
          <cell r="B2436" t="str">
            <v>pega mortero 1:4</v>
          </cell>
          <cell r="C2436" t="str">
            <v>Kg</v>
          </cell>
          <cell r="D2436">
            <v>42979</v>
          </cell>
          <cell r="E2436">
            <v>1300</v>
          </cell>
        </row>
        <row r="2437">
          <cell r="A2437" t="str">
            <v>islm10002236</v>
          </cell>
          <cell r="B2437" t="str">
            <v>Tablon liso vitrificado 25x25 trafico 5</v>
          </cell>
          <cell r="C2437" t="str">
            <v>M2</v>
          </cell>
          <cell r="D2437">
            <v>42979</v>
          </cell>
          <cell r="E2437">
            <v>19000</v>
          </cell>
        </row>
        <row r="2438">
          <cell r="A2438" t="str">
            <v>islm10002237</v>
          </cell>
          <cell r="B2438" t="str">
            <v>Ventanas 1,40 x 1,20 ref: 5020 aluminio color bronce con vidrio de 5mm</v>
          </cell>
          <cell r="C2438" t="str">
            <v>Un</v>
          </cell>
          <cell r="D2438">
            <v>42979</v>
          </cell>
          <cell r="E2438">
            <v>185000</v>
          </cell>
        </row>
        <row r="2439">
          <cell r="A2439" t="str">
            <v>islm10002238</v>
          </cell>
          <cell r="B2439" t="str">
            <v>Protectores en varilla cuadrada de 1/2"</v>
          </cell>
          <cell r="C2439" t="str">
            <v>M2</v>
          </cell>
          <cell r="D2439">
            <v>42979</v>
          </cell>
          <cell r="E2439">
            <v>80000</v>
          </cell>
        </row>
        <row r="2440">
          <cell r="A2440" t="str">
            <v>islm10002239</v>
          </cell>
          <cell r="B2440" t="str">
            <v>Puerta metálica calibre 18 de 2,00 x 1,00 mts  Incluye marco, manija cerradura doble vuelta, cerrojo porta candado, bisagras y acabado en pintura esmalte</v>
          </cell>
          <cell r="C2440" t="str">
            <v>UN</v>
          </cell>
          <cell r="D2440">
            <v>42979</v>
          </cell>
          <cell r="E2440">
            <v>360000</v>
          </cell>
        </row>
        <row r="2441">
          <cell r="A2441" t="str">
            <v>islm10002240</v>
          </cell>
          <cell r="B2441" t="str">
            <v>tuberia conduit pvc 3/4" l: 3m</v>
          </cell>
          <cell r="C2441" t="str">
            <v>ML</v>
          </cell>
          <cell r="D2441">
            <v>42979</v>
          </cell>
          <cell r="E2441">
            <v>2400</v>
          </cell>
        </row>
        <row r="2442">
          <cell r="A2442" t="str">
            <v>islm10002241</v>
          </cell>
          <cell r="B2442" t="str">
            <v>alambre de cobre# 12 awg</v>
          </cell>
          <cell r="C2442" t="str">
            <v>ML</v>
          </cell>
          <cell r="D2442">
            <v>42979</v>
          </cell>
          <cell r="E2442">
            <v>2900</v>
          </cell>
        </row>
        <row r="2443">
          <cell r="A2443" t="str">
            <v>islm10002242</v>
          </cell>
          <cell r="B2443" t="str">
            <v>adaptador terminal pvc 1/2"</v>
          </cell>
          <cell r="C2443" t="str">
            <v>UND</v>
          </cell>
          <cell r="D2443">
            <v>42979</v>
          </cell>
          <cell r="E2443">
            <v>890</v>
          </cell>
        </row>
        <row r="2444">
          <cell r="A2444" t="str">
            <v>islm10002243</v>
          </cell>
          <cell r="B2444" t="str">
            <v>cinta aislante</v>
          </cell>
          <cell r="C2444" t="str">
            <v>UND</v>
          </cell>
          <cell r="D2444">
            <v>42979</v>
          </cell>
          <cell r="E2444">
            <v>6500</v>
          </cell>
        </row>
        <row r="2445">
          <cell r="A2445" t="str">
            <v>islm10002244</v>
          </cell>
          <cell r="B2445" t="str">
            <v>caja galvanizada de 2x4</v>
          </cell>
          <cell r="C2445" t="str">
            <v>UND</v>
          </cell>
          <cell r="D2445">
            <v>42979</v>
          </cell>
          <cell r="E2445">
            <v>2200</v>
          </cell>
        </row>
        <row r="2446">
          <cell r="A2446" t="str">
            <v>islm10002245</v>
          </cell>
          <cell r="B2446" t="str">
            <v>soldadura pvc (1/4 ga)</v>
          </cell>
          <cell r="C2446" t="str">
            <v>UND</v>
          </cell>
          <cell r="D2446">
            <v>42979</v>
          </cell>
          <cell r="E2446">
            <v>58000</v>
          </cell>
        </row>
        <row r="2447">
          <cell r="A2447" t="str">
            <v>islm10002246</v>
          </cell>
          <cell r="B2447" t="str">
            <v>limpiador pvc (12 onz)</v>
          </cell>
          <cell r="C2447" t="str">
            <v>UND</v>
          </cell>
          <cell r="D2447">
            <v>42979</v>
          </cell>
          <cell r="E2447">
            <v>11977</v>
          </cell>
        </row>
        <row r="2448">
          <cell r="A2448" t="str">
            <v>islm10002247</v>
          </cell>
          <cell r="B2448" t="str">
            <v>interruptor doble</v>
          </cell>
          <cell r="C2448" t="str">
            <v>UND</v>
          </cell>
          <cell r="D2448">
            <v>42979</v>
          </cell>
          <cell r="E2448">
            <v>9500</v>
          </cell>
        </row>
        <row r="2449">
          <cell r="A2449" t="str">
            <v>islm10002248</v>
          </cell>
          <cell r="B2449" t="str">
            <v>alambre de cobre# 10 awg</v>
          </cell>
          <cell r="C2449" t="str">
            <v>ML</v>
          </cell>
          <cell r="D2449">
            <v>42979</v>
          </cell>
          <cell r="E2449">
            <v>4000</v>
          </cell>
        </row>
        <row r="2450">
          <cell r="A2450" t="str">
            <v>islm10002249</v>
          </cell>
          <cell r="B2450" t="str">
            <v>tuberia conduit pvc 1/2"</v>
          </cell>
          <cell r="C2450" t="str">
            <v>ML</v>
          </cell>
          <cell r="D2450">
            <v>42979</v>
          </cell>
          <cell r="E2450">
            <v>2866</v>
          </cell>
        </row>
        <row r="2451">
          <cell r="A2451" t="str">
            <v>islm10002250</v>
          </cell>
          <cell r="B2451" t="str">
            <v>Tomacorriente doble Levington o similar P-T</v>
          </cell>
          <cell r="C2451" t="str">
            <v>Un</v>
          </cell>
          <cell r="D2451">
            <v>42979</v>
          </cell>
          <cell r="E2451">
            <v>14000</v>
          </cell>
        </row>
        <row r="2452">
          <cell r="A2452" t="str">
            <v>islm10002251</v>
          </cell>
          <cell r="B2452" t="str">
            <v>tablero de distribucion de 18 circuitos con puerta para empotrar</v>
          </cell>
          <cell r="C2452" t="str">
            <v>Un</v>
          </cell>
          <cell r="D2452">
            <v>42979</v>
          </cell>
          <cell r="E2452">
            <v>200000</v>
          </cell>
        </row>
        <row r="2453">
          <cell r="A2453" t="str">
            <v>islm10002252</v>
          </cell>
          <cell r="B2453" t="str">
            <v>breakers de 1 x 20  amps enchufable</v>
          </cell>
          <cell r="C2453" t="str">
            <v>Un</v>
          </cell>
          <cell r="D2453">
            <v>42979</v>
          </cell>
          <cell r="E2453">
            <v>9500</v>
          </cell>
        </row>
        <row r="2454">
          <cell r="A2454" t="str">
            <v>islm10002253</v>
          </cell>
          <cell r="B2454" t="str">
            <v>accesorios y consumibles para tablero 18 circuitos</v>
          </cell>
          <cell r="C2454" t="str">
            <v>Un</v>
          </cell>
          <cell r="D2454">
            <v>42979</v>
          </cell>
          <cell r="E2454">
            <v>50000</v>
          </cell>
        </row>
        <row r="2455">
          <cell r="A2455" t="str">
            <v>islm10002254</v>
          </cell>
          <cell r="B2455" t="str">
            <v xml:space="preserve">Lamparas  de 2x48 w con balasto electrico </v>
          </cell>
          <cell r="C2455" t="str">
            <v>UN</v>
          </cell>
          <cell r="D2455">
            <v>42979</v>
          </cell>
          <cell r="E2455">
            <v>85000</v>
          </cell>
        </row>
        <row r="2456">
          <cell r="A2456" t="str">
            <v>islm10002255</v>
          </cell>
          <cell r="B2456" t="str">
            <v>cable no. 6 thw. awg</v>
          </cell>
          <cell r="C2456" t="str">
            <v>ML</v>
          </cell>
          <cell r="D2456">
            <v>42979</v>
          </cell>
          <cell r="E2456">
            <v>7000</v>
          </cell>
        </row>
        <row r="2457">
          <cell r="A2457" t="str">
            <v>islm10002256</v>
          </cell>
          <cell r="B2457" t="str">
            <v>cable no. 8 thw. awg</v>
          </cell>
          <cell r="C2457" t="str">
            <v>ML</v>
          </cell>
          <cell r="D2457">
            <v>42979</v>
          </cell>
          <cell r="E2457">
            <v>3400</v>
          </cell>
        </row>
        <row r="2458">
          <cell r="A2458" t="str">
            <v>islm10002257</v>
          </cell>
          <cell r="B2458" t="str">
            <v>tubo conduit pvc 1/2"</v>
          </cell>
          <cell r="C2458" t="str">
            <v>ML</v>
          </cell>
          <cell r="D2458">
            <v>42979</v>
          </cell>
          <cell r="E2458">
            <v>2866</v>
          </cell>
        </row>
        <row r="2459">
          <cell r="A2459" t="str">
            <v>islm10002258</v>
          </cell>
          <cell r="B2459" t="str">
            <v>curva pvc 1/2"</v>
          </cell>
          <cell r="C2459" t="str">
            <v>UN</v>
          </cell>
          <cell r="D2459">
            <v>42979</v>
          </cell>
          <cell r="E2459">
            <v>800</v>
          </cell>
        </row>
        <row r="2460">
          <cell r="A2460" t="str">
            <v>islm10002259</v>
          </cell>
          <cell r="B2460" t="str">
            <v>conector pvc 1/2"</v>
          </cell>
          <cell r="C2460" t="str">
            <v>UN</v>
          </cell>
          <cell r="D2460">
            <v>42979</v>
          </cell>
          <cell r="E2460">
            <v>450</v>
          </cell>
        </row>
        <row r="2461">
          <cell r="A2461" t="str">
            <v>islm10002260</v>
          </cell>
          <cell r="B2461" t="str">
            <v>union pvc 1/2"</v>
          </cell>
          <cell r="C2461" t="str">
            <v>UN</v>
          </cell>
          <cell r="D2461">
            <v>42979</v>
          </cell>
          <cell r="E2461">
            <v>500</v>
          </cell>
        </row>
        <row r="2462">
          <cell r="A2462" t="str">
            <v>islm10002261</v>
          </cell>
          <cell r="B2462" t="str">
            <v>caja pvc de 2 x 4"</v>
          </cell>
          <cell r="C2462" t="str">
            <v>UN</v>
          </cell>
          <cell r="D2462">
            <v>42979</v>
          </cell>
          <cell r="E2462">
            <v>2200</v>
          </cell>
        </row>
        <row r="2463">
          <cell r="A2463" t="str">
            <v>islm10002262</v>
          </cell>
          <cell r="B2463" t="str">
            <v>soldadura pvc 1/4 gl</v>
          </cell>
          <cell r="C2463" t="str">
            <v>GL</v>
          </cell>
          <cell r="D2463">
            <v>42979</v>
          </cell>
          <cell r="E2463">
            <v>58000</v>
          </cell>
        </row>
        <row r="2464">
          <cell r="A2464" t="str">
            <v>islm10002263</v>
          </cell>
          <cell r="B2464" t="str">
            <v>cinta aislante no. 33</v>
          </cell>
          <cell r="C2464" t="str">
            <v>ML</v>
          </cell>
          <cell r="D2464">
            <v>42979</v>
          </cell>
          <cell r="E2464">
            <v>6500</v>
          </cell>
        </row>
        <row r="2465">
          <cell r="A2465" t="str">
            <v>islm10002264</v>
          </cell>
          <cell r="B2465" t="str">
            <v xml:space="preserve">luces de plafon </v>
          </cell>
          <cell r="C2465" t="str">
            <v>UN</v>
          </cell>
          <cell r="D2465">
            <v>42979</v>
          </cell>
          <cell r="E2465">
            <v>8000</v>
          </cell>
        </row>
        <row r="2466">
          <cell r="A2466" t="str">
            <v>islm10002265</v>
          </cell>
          <cell r="B2466" t="str">
            <v>varilla cooper well 2.4 de 1/2"</v>
          </cell>
          <cell r="C2466" t="str">
            <v>UND</v>
          </cell>
          <cell r="D2466">
            <v>42979</v>
          </cell>
          <cell r="E2466">
            <v>90780</v>
          </cell>
        </row>
        <row r="2467">
          <cell r="A2467" t="str">
            <v>islm10002266</v>
          </cell>
          <cell r="B2467" t="str">
            <v>accesorios para fijacion varilla</v>
          </cell>
          <cell r="C2467" t="str">
            <v>UND</v>
          </cell>
          <cell r="D2467">
            <v>42979</v>
          </cell>
          <cell r="E2467">
            <v>5100</v>
          </cell>
        </row>
        <row r="2468">
          <cell r="A2468" t="str">
            <v>islm10002267</v>
          </cell>
          <cell r="B2468" t="str">
            <v xml:space="preserve">alambre de cobre no.12 thwn </v>
          </cell>
          <cell r="C2468" t="str">
            <v>ML</v>
          </cell>
          <cell r="D2468">
            <v>42979</v>
          </cell>
          <cell r="E2468">
            <v>3200</v>
          </cell>
        </row>
        <row r="2469">
          <cell r="A2469" t="str">
            <v>islm10002268</v>
          </cell>
          <cell r="B2469" t="str">
            <v>hidrosolda</v>
          </cell>
          <cell r="C2469" t="str">
            <v>KG</v>
          </cell>
          <cell r="D2469">
            <v>42979</v>
          </cell>
          <cell r="E2469">
            <v>3570</v>
          </cell>
        </row>
        <row r="2470">
          <cell r="A2470" t="str">
            <v>islm10002269</v>
          </cell>
          <cell r="B2470" t="str">
            <v>alambre de cobre no. 10 awg</v>
          </cell>
          <cell r="C2470" t="str">
            <v>ML</v>
          </cell>
          <cell r="D2470">
            <v>42979</v>
          </cell>
          <cell r="E2470">
            <v>4800</v>
          </cell>
        </row>
        <row r="2471">
          <cell r="A2471" t="str">
            <v>islm10002270</v>
          </cell>
          <cell r="B2471" t="str">
            <v>alambre de cobre no. 14 awg</v>
          </cell>
          <cell r="C2471" t="str">
            <v>ML</v>
          </cell>
          <cell r="D2471">
            <v>42979</v>
          </cell>
          <cell r="E2471">
            <v>2400</v>
          </cell>
        </row>
        <row r="2472">
          <cell r="A2472" t="str">
            <v>islm10002271</v>
          </cell>
          <cell r="B2472" t="str">
            <v>Polisombra verde y/o similar, ancho: 2,20 mts</v>
          </cell>
          <cell r="C2472" t="str">
            <v>ML</v>
          </cell>
          <cell r="D2472">
            <v>42979</v>
          </cell>
          <cell r="E2472">
            <v>4000</v>
          </cell>
        </row>
        <row r="2473">
          <cell r="A2473" t="str">
            <v>islm10002272</v>
          </cell>
          <cell r="B2473" t="str">
            <v>Listón abarco 4" x 1 1/2" x 15'</v>
          </cell>
          <cell r="C2473" t="str">
            <v>U</v>
          </cell>
          <cell r="D2473">
            <v>42979</v>
          </cell>
          <cell r="E2473">
            <v>18000</v>
          </cell>
        </row>
        <row r="2474">
          <cell r="A2474" t="str">
            <v>islm10002273</v>
          </cell>
          <cell r="B2474" t="str">
            <v>Balastro de rio o similar</v>
          </cell>
          <cell r="C2474" t="str">
            <v>M3</v>
          </cell>
          <cell r="D2474">
            <v>42979</v>
          </cell>
          <cell r="E2474">
            <v>25000</v>
          </cell>
        </row>
        <row r="2475">
          <cell r="A2475" t="str">
            <v>islm10002274</v>
          </cell>
          <cell r="B2475" t="str">
            <v>Bisagra de 3"x2"</v>
          </cell>
          <cell r="C2475" t="str">
            <v>Un</v>
          </cell>
          <cell r="D2475">
            <v>42979</v>
          </cell>
          <cell r="E2475">
            <v>4200</v>
          </cell>
        </row>
        <row r="2476">
          <cell r="A2476" t="str">
            <v>islm10002275</v>
          </cell>
          <cell r="B2476" t="str">
            <v>Candado Yale 110-30</v>
          </cell>
          <cell r="C2476" t="str">
            <v>Un</v>
          </cell>
          <cell r="D2476">
            <v>42979</v>
          </cell>
          <cell r="E2476">
            <v>35000</v>
          </cell>
        </row>
        <row r="2477">
          <cell r="A2477" t="str">
            <v>islm10002276</v>
          </cell>
          <cell r="B2477" t="str">
            <v>Gancho p/teja Asb. Madera</v>
          </cell>
          <cell r="C2477" t="str">
            <v>Un</v>
          </cell>
          <cell r="D2477">
            <v>42979</v>
          </cell>
          <cell r="E2477">
            <v>425</v>
          </cell>
        </row>
        <row r="2478">
          <cell r="A2478" t="str">
            <v>islm10002277</v>
          </cell>
          <cell r="B2478" t="str">
            <v>Guadua o similar longitud promedio 2,50- 3,00 m</v>
          </cell>
          <cell r="C2478" t="str">
            <v>Un</v>
          </cell>
          <cell r="D2478">
            <v>42979</v>
          </cell>
          <cell r="E2478">
            <v>8300</v>
          </cell>
        </row>
        <row r="2479">
          <cell r="A2479" t="str">
            <v>islm10002278</v>
          </cell>
          <cell r="B2479" t="str">
            <v>Puntilla 2"</v>
          </cell>
          <cell r="C2479" t="str">
            <v>lb</v>
          </cell>
          <cell r="D2479">
            <v>42979</v>
          </cell>
          <cell r="E2479">
            <v>3600</v>
          </cell>
        </row>
        <row r="2480">
          <cell r="A2480" t="str">
            <v>islm10002279</v>
          </cell>
          <cell r="B2480" t="str">
            <v>Tabla 1x10x300  Otobo o similar</v>
          </cell>
          <cell r="C2480" t="str">
            <v>Un</v>
          </cell>
          <cell r="D2480">
            <v>42979</v>
          </cell>
          <cell r="E2480">
            <v>10500</v>
          </cell>
        </row>
        <row r="2481">
          <cell r="A2481" t="str">
            <v>islm10002280</v>
          </cell>
          <cell r="B2481" t="str">
            <v>Teja ondulit No 6</v>
          </cell>
          <cell r="C2481" t="str">
            <v>Un</v>
          </cell>
          <cell r="D2481">
            <v>42979</v>
          </cell>
          <cell r="E2481">
            <v>27200</v>
          </cell>
        </row>
        <row r="2482">
          <cell r="A2482" t="str">
            <v>islm10002281</v>
          </cell>
          <cell r="B2482" t="str">
            <v>Porta candado</v>
          </cell>
          <cell r="C2482" t="str">
            <v>Un</v>
          </cell>
          <cell r="D2482">
            <v>42979</v>
          </cell>
          <cell r="E2482">
            <v>3500</v>
          </cell>
        </row>
        <row r="2483">
          <cell r="A2483" t="str">
            <v>islm10002282</v>
          </cell>
          <cell r="B2483" t="str">
            <v>Material granular</v>
          </cell>
          <cell r="C2483" t="str">
            <v>M3</v>
          </cell>
          <cell r="D2483">
            <v>42979</v>
          </cell>
          <cell r="E2483">
            <v>32000</v>
          </cell>
        </row>
        <row r="2484">
          <cell r="A2484" t="str">
            <v>islm10002283</v>
          </cell>
          <cell r="B2484" t="str">
            <v>Baldosa prepulida, formato (30 x 30) mts</v>
          </cell>
          <cell r="C2484" t="str">
            <v>M2</v>
          </cell>
          <cell r="D2484">
            <v>42979</v>
          </cell>
          <cell r="E2484">
            <v>55000</v>
          </cell>
        </row>
        <row r="2485">
          <cell r="A2485" t="str">
            <v>islm10002284</v>
          </cell>
          <cell r="B2485" t="str">
            <v>Bloque de cemento vibrado N° 15</v>
          </cell>
          <cell r="C2485" t="str">
            <v>U</v>
          </cell>
          <cell r="D2485">
            <v>0</v>
          </cell>
          <cell r="E2485">
            <v>2500</v>
          </cell>
        </row>
        <row r="2486">
          <cell r="A2486" t="str">
            <v>islm10002285</v>
          </cell>
          <cell r="B2486" t="str">
            <v>Base imprimante vinilo tipo3</v>
          </cell>
          <cell r="C2486" t="str">
            <v>Galon</v>
          </cell>
          <cell r="D2486">
            <v>42979</v>
          </cell>
          <cell r="E2486">
            <v>35000</v>
          </cell>
        </row>
        <row r="2487">
          <cell r="A2487" t="str">
            <v>islm10002286</v>
          </cell>
          <cell r="B2487" t="str">
            <v>Puntilla 2-21/2, 3</v>
          </cell>
          <cell r="C2487" t="str">
            <v>Lbs</v>
          </cell>
          <cell r="D2487">
            <v>42979</v>
          </cell>
          <cell r="E2487">
            <v>2500</v>
          </cell>
        </row>
        <row r="2488">
          <cell r="A2488" t="str">
            <v>islm10002287</v>
          </cell>
          <cell r="B2488" t="str">
            <v>Abarco de 2x4x15</v>
          </cell>
          <cell r="C2488" t="str">
            <v>Unidad</v>
          </cell>
          <cell r="D2488">
            <v>42979</v>
          </cell>
          <cell r="E2488">
            <v>21500</v>
          </cell>
        </row>
        <row r="2489">
          <cell r="A2489" t="str">
            <v>islm10002288</v>
          </cell>
          <cell r="B2489" t="str">
            <v>Tabla de cativo de 3/4x15</v>
          </cell>
          <cell r="C2489" t="str">
            <v>Unidad</v>
          </cell>
          <cell r="D2489">
            <v>42979</v>
          </cell>
          <cell r="E2489">
            <v>22000</v>
          </cell>
        </row>
        <row r="2490">
          <cell r="A2490" t="str">
            <v>islm10002289</v>
          </cell>
          <cell r="B2490" t="str">
            <v>Piedra china , grano Nº 2</v>
          </cell>
          <cell r="C2490" t="str">
            <v>Kg</v>
          </cell>
          <cell r="D2490">
            <v>42979</v>
          </cell>
          <cell r="E2490">
            <v>695</v>
          </cell>
        </row>
        <row r="2491">
          <cell r="A2491" t="str">
            <v>islm10002290</v>
          </cell>
          <cell r="B2491" t="str">
            <v>suministro e instalacion de concreto grafiado, tipo adoquin: concreto de 4,2 mpa e=0,15, incluye corte y sellado de juntas</v>
          </cell>
          <cell r="C2491" t="str">
            <v>M2</v>
          </cell>
          <cell r="D2491">
            <v>42979</v>
          </cell>
          <cell r="E2491">
            <v>35803</v>
          </cell>
        </row>
        <row r="2492">
          <cell r="A2492" t="str">
            <v>islm10002291</v>
          </cell>
          <cell r="B2492" t="str">
            <v>Suministro de arena limpia e=3cm</v>
          </cell>
          <cell r="C2492" t="str">
            <v>M2</v>
          </cell>
          <cell r="D2492">
            <v>42979</v>
          </cell>
          <cell r="E2492">
            <v>850</v>
          </cell>
        </row>
        <row r="2493">
          <cell r="A2493" t="str">
            <v>islm10002292</v>
          </cell>
          <cell r="B2493" t="str">
            <v>Suministro de polipropileno cal 18</v>
          </cell>
          <cell r="C2493" t="str">
            <v>M2</v>
          </cell>
          <cell r="D2493">
            <v>42979</v>
          </cell>
          <cell r="E2493">
            <v>1450</v>
          </cell>
        </row>
        <row r="2494">
          <cell r="A2494" t="str">
            <v>islm10002293</v>
          </cell>
          <cell r="B2494" t="str">
            <v>Acero de refuerzo para juntas longuitudinales</v>
          </cell>
          <cell r="C2494" t="str">
            <v>Kgr</v>
          </cell>
          <cell r="D2494">
            <v>42979</v>
          </cell>
          <cell r="E2494">
            <v>2456</v>
          </cell>
        </row>
        <row r="2495">
          <cell r="A2495" t="str">
            <v>islm10002294</v>
          </cell>
          <cell r="B2495" t="str">
            <v>Acero de refuerzo para juntas transversales</v>
          </cell>
          <cell r="C2495" t="str">
            <v>Kgr</v>
          </cell>
          <cell r="D2495">
            <v>42979</v>
          </cell>
          <cell r="E2495">
            <v>2456</v>
          </cell>
        </row>
        <row r="2496">
          <cell r="A2496" t="str">
            <v>islm10002295</v>
          </cell>
          <cell r="B2496" t="str">
            <v>Rampas de nivelacion</v>
          </cell>
          <cell r="C2496" t="str">
            <v>M2</v>
          </cell>
          <cell r="D2496">
            <v>42979</v>
          </cell>
          <cell r="E2496">
            <v>21456.63</v>
          </cell>
        </row>
        <row r="2497">
          <cell r="A2497" t="str">
            <v>islm10002296</v>
          </cell>
          <cell r="B2497" t="str">
            <v>Tubo galvanizado Ø2" x 6,00 ML</v>
          </cell>
          <cell r="C2497" t="str">
            <v>Un</v>
          </cell>
          <cell r="D2497">
            <v>42979</v>
          </cell>
          <cell r="E2497">
            <v>45300</v>
          </cell>
        </row>
        <row r="2498">
          <cell r="A2498" t="str">
            <v>islm10002297</v>
          </cell>
          <cell r="B2498" t="str">
            <v>Anticorrosivo rojo</v>
          </cell>
          <cell r="C2498" t="str">
            <v>Galon</v>
          </cell>
          <cell r="D2498">
            <v>42979</v>
          </cell>
          <cell r="E2498">
            <v>48000</v>
          </cell>
        </row>
        <row r="2499">
          <cell r="A2499" t="str">
            <v>islm10002298</v>
          </cell>
          <cell r="B2499" t="str">
            <v>Soldadura 6013</v>
          </cell>
          <cell r="C2499" t="str">
            <v>Kg</v>
          </cell>
          <cell r="D2499">
            <v>42979</v>
          </cell>
          <cell r="E2499">
            <v>5200</v>
          </cell>
        </row>
        <row r="2500">
          <cell r="A2500" t="str">
            <v>islm10002299</v>
          </cell>
          <cell r="B2500" t="str">
            <v>Tubería galvanizada ref 090 Ø4" (2,5)mm</v>
          </cell>
          <cell r="C2500" t="str">
            <v>ML</v>
          </cell>
          <cell r="D2500">
            <v>42979</v>
          </cell>
          <cell r="E2500">
            <v>65000</v>
          </cell>
        </row>
        <row r="2501">
          <cell r="A2501" t="str">
            <v>islm10002300</v>
          </cell>
          <cell r="B2501" t="str">
            <v>Tubería galvanizada Ø2-1/5"x2,5 mm</v>
          </cell>
          <cell r="C2501" t="str">
            <v>ML</v>
          </cell>
          <cell r="D2501">
            <v>42979</v>
          </cell>
          <cell r="E2501">
            <v>32600</v>
          </cell>
        </row>
        <row r="2502">
          <cell r="A2502" t="str">
            <v>islm10002301</v>
          </cell>
          <cell r="B2502" t="str">
            <v>Platina de hierro 1/4"</v>
          </cell>
          <cell r="C2502" t="str">
            <v>M2</v>
          </cell>
          <cell r="D2502">
            <v>42979</v>
          </cell>
          <cell r="E2502">
            <v>65000</v>
          </cell>
        </row>
        <row r="2503">
          <cell r="A2503" t="str">
            <v>islm10002302</v>
          </cell>
          <cell r="B2503" t="str">
            <v>Esmalte sintético</v>
          </cell>
          <cell r="C2503" t="str">
            <v>Gl</v>
          </cell>
          <cell r="D2503">
            <v>42979</v>
          </cell>
          <cell r="E2503">
            <v>56000</v>
          </cell>
        </row>
        <row r="2504">
          <cell r="A2504" t="str">
            <v>islm10002303</v>
          </cell>
          <cell r="B2504" t="str">
            <v xml:space="preserve">Anticorrosivo </v>
          </cell>
          <cell r="C2504" t="str">
            <v>Gl</v>
          </cell>
          <cell r="D2504">
            <v>42979</v>
          </cell>
          <cell r="E2504">
            <v>48000</v>
          </cell>
        </row>
        <row r="2505">
          <cell r="A2505" t="str">
            <v>islm10002304</v>
          </cell>
          <cell r="B2505" t="str">
            <v>Soldadura 6013</v>
          </cell>
          <cell r="C2505" t="str">
            <v>Kgr</v>
          </cell>
          <cell r="D2505">
            <v>42979</v>
          </cell>
          <cell r="E2505">
            <v>5200</v>
          </cell>
        </row>
        <row r="2506">
          <cell r="A2506" t="str">
            <v>islm10002305</v>
          </cell>
          <cell r="B2506" t="str">
            <v>Thiner</v>
          </cell>
          <cell r="C2506" t="str">
            <v>Gl</v>
          </cell>
          <cell r="D2506">
            <v>42979</v>
          </cell>
          <cell r="E2506">
            <v>7000</v>
          </cell>
        </row>
        <row r="2507">
          <cell r="A2507" t="str">
            <v>islm10002306</v>
          </cell>
          <cell r="B2507" t="str">
            <v>Tubería SCH 40 estructural Ø4" suministro e instalacion</v>
          </cell>
          <cell r="C2507" t="str">
            <v>und</v>
          </cell>
          <cell r="D2507">
            <v>42979</v>
          </cell>
          <cell r="E2507">
            <v>847020</v>
          </cell>
        </row>
        <row r="2508">
          <cell r="A2508" t="str">
            <v>islm10002307</v>
          </cell>
          <cell r="B2508" t="str">
            <v>Perfil PHR C 120 X 60 X 2,5 MM</v>
          </cell>
          <cell r="C2508" t="str">
            <v>U</v>
          </cell>
          <cell r="D2508">
            <v>42979</v>
          </cell>
          <cell r="E2508">
            <v>140000</v>
          </cell>
        </row>
        <row r="2509">
          <cell r="A2509" t="str">
            <v>islm10002308</v>
          </cell>
          <cell r="B2509" t="str">
            <v>Platina de hierro 1/4"</v>
          </cell>
          <cell r="C2509" t="str">
            <v>M2</v>
          </cell>
          <cell r="D2509">
            <v>42979</v>
          </cell>
          <cell r="E2509">
            <v>65000</v>
          </cell>
        </row>
        <row r="2510">
          <cell r="A2510" t="str">
            <v>islm10002309</v>
          </cell>
          <cell r="B2510" t="str">
            <v>Cubierta tipo ecoroof 37, 1,07 x 11,8, calibre 2,5 - 3,0 mm, estructura en UPVC interior en pvc espumado color blanco</v>
          </cell>
          <cell r="C2510" t="str">
            <v>M2</v>
          </cell>
          <cell r="D2510">
            <v>42979</v>
          </cell>
          <cell r="E2510">
            <v>30973</v>
          </cell>
        </row>
        <row r="2511">
          <cell r="A2511" t="str">
            <v>islm10002310</v>
          </cell>
          <cell r="B2511" t="str">
            <v>Caballete en lamina 2,44 x ,60 m, h ,04 cm doblez galvanizado</v>
          </cell>
          <cell r="C2511" t="str">
            <v>U</v>
          </cell>
          <cell r="D2511">
            <v>42979</v>
          </cell>
          <cell r="E2511">
            <v>50000</v>
          </cell>
        </row>
        <row r="2512">
          <cell r="A2512" t="str">
            <v>islm10002311</v>
          </cell>
          <cell r="B2512" t="str">
            <v>Tornillo N° 12 x 3" autoperforante galvanizado (Cabeza exagonal)</v>
          </cell>
          <cell r="C2512" t="str">
            <v>U</v>
          </cell>
          <cell r="D2512">
            <v>42979</v>
          </cell>
          <cell r="E2512">
            <v>395</v>
          </cell>
        </row>
        <row r="2513">
          <cell r="A2513" t="str">
            <v>islm10002312</v>
          </cell>
          <cell r="B2513" t="str">
            <v>Arandela Arkos EPVM</v>
          </cell>
          <cell r="C2513" t="str">
            <v>U</v>
          </cell>
          <cell r="D2513">
            <v>42979</v>
          </cell>
          <cell r="E2513">
            <v>422</v>
          </cell>
        </row>
        <row r="2514">
          <cell r="A2514" t="str">
            <v>islm10002313</v>
          </cell>
          <cell r="B2514" t="str">
            <v xml:space="preserve">Sellante sikaflex uuv 222 x 300 ml </v>
          </cell>
          <cell r="C2514" t="str">
            <v>U</v>
          </cell>
          <cell r="D2514">
            <v>42979</v>
          </cell>
          <cell r="E2514">
            <v>29500</v>
          </cell>
        </row>
        <row r="2515">
          <cell r="A2515" t="str">
            <v>islm10002314</v>
          </cell>
          <cell r="B2515" t="str">
            <v>Tubería SCH 40 estructural Ø4"</v>
          </cell>
          <cell r="C2515" t="str">
            <v>ML</v>
          </cell>
          <cell r="D2515">
            <v>42979</v>
          </cell>
          <cell r="E2515">
            <v>85000</v>
          </cell>
        </row>
        <row r="2516">
          <cell r="A2516" t="str">
            <v>islm10002315</v>
          </cell>
          <cell r="B2516" t="str">
            <v>Reflector led 200 w</v>
          </cell>
          <cell r="C2516" t="str">
            <v>UN</v>
          </cell>
          <cell r="D2516">
            <v>42979</v>
          </cell>
          <cell r="E2516">
            <v>449000</v>
          </cell>
        </row>
        <row r="2517">
          <cell r="A2517" t="str">
            <v>islm10002316</v>
          </cell>
          <cell r="B2517" t="str">
            <v>Curva de 90 CxE 3/4"</v>
          </cell>
          <cell r="C2517" t="str">
            <v>U</v>
          </cell>
          <cell r="D2517">
            <v>42979</v>
          </cell>
          <cell r="E2517">
            <v>600</v>
          </cell>
        </row>
        <row r="2518">
          <cell r="A2518" t="str">
            <v>islm10002317</v>
          </cell>
          <cell r="B2518" t="str">
            <v>Alambre N° 10 ref AWG THHN 90° C 600 V</v>
          </cell>
          <cell r="C2518" t="str">
            <v>ML</v>
          </cell>
          <cell r="D2518">
            <v>42979</v>
          </cell>
          <cell r="E2518">
            <v>2029</v>
          </cell>
        </row>
        <row r="2519">
          <cell r="A2519" t="str">
            <v>islm10002318</v>
          </cell>
          <cell r="B2519" t="str">
            <v>Tubería conduit Ø3/4"</v>
          </cell>
          <cell r="C2519" t="str">
            <v>ML</v>
          </cell>
          <cell r="D2519">
            <v>42979</v>
          </cell>
          <cell r="E2519">
            <v>1633</v>
          </cell>
        </row>
        <row r="2520">
          <cell r="A2520" t="str">
            <v>islm10002319</v>
          </cell>
          <cell r="B2520" t="str">
            <v>Soldadura líquida 1/4" gl</v>
          </cell>
          <cell r="C2520" t="str">
            <v>U</v>
          </cell>
          <cell r="D2520">
            <v>42979</v>
          </cell>
          <cell r="E2520">
            <v>58000</v>
          </cell>
        </row>
        <row r="2521">
          <cell r="A2521" t="str">
            <v>islm10002320</v>
          </cell>
          <cell r="B2521" t="str">
            <v>Unión rde 21 Ø3/4"</v>
          </cell>
          <cell r="C2521" t="str">
            <v>U</v>
          </cell>
          <cell r="D2521">
            <v>42979</v>
          </cell>
          <cell r="E2521">
            <v>500</v>
          </cell>
        </row>
        <row r="2522">
          <cell r="A2522" t="str">
            <v>islm10002321</v>
          </cell>
          <cell r="B2522" t="str">
            <v>Cinta aislante 3mm</v>
          </cell>
          <cell r="C2522" t="str">
            <v>Ro</v>
          </cell>
          <cell r="D2522">
            <v>42979</v>
          </cell>
          <cell r="E2522">
            <v>3500</v>
          </cell>
        </row>
        <row r="2523">
          <cell r="A2523" t="str">
            <v>islm10002322</v>
          </cell>
          <cell r="B2523" t="str">
            <v>Tubo galvanizado Ø1-1/4" x 6,00 ML</v>
          </cell>
          <cell r="C2523" t="str">
            <v>UN</v>
          </cell>
          <cell r="D2523">
            <v>42979</v>
          </cell>
          <cell r="E2523">
            <v>32000</v>
          </cell>
        </row>
        <row r="2524">
          <cell r="A2524" t="str">
            <v>islm10002323</v>
          </cell>
          <cell r="B2524" t="str">
            <v>Malla eslabonada calibre 9 Ø2" forrada en vc verde</v>
          </cell>
          <cell r="C2524" t="str">
            <v>M2</v>
          </cell>
          <cell r="D2524">
            <v>42979</v>
          </cell>
          <cell r="E2524">
            <v>16000</v>
          </cell>
        </row>
        <row r="2525">
          <cell r="A2525" t="str">
            <v>islm10002324</v>
          </cell>
          <cell r="B2525" t="str">
            <v>Alambre de amarre calibre N° 10</v>
          </cell>
          <cell r="C2525" t="str">
            <v>KG</v>
          </cell>
          <cell r="D2525">
            <v>42979</v>
          </cell>
          <cell r="E2525">
            <v>4000</v>
          </cell>
        </row>
        <row r="2526">
          <cell r="A2526" t="str">
            <v>islm10002325</v>
          </cell>
          <cell r="B2526" t="str">
            <v>Varilla Ø1/2" x 6,00 ml</v>
          </cell>
          <cell r="C2526" t="str">
            <v>Un</v>
          </cell>
          <cell r="D2526">
            <v>42979</v>
          </cell>
          <cell r="E2526">
            <v>13000</v>
          </cell>
        </row>
        <row r="2527">
          <cell r="A2527" t="str">
            <v>islm10002326</v>
          </cell>
          <cell r="B2527" t="str">
            <v>Bloque de arcilla No 15</v>
          </cell>
          <cell r="C2527" t="str">
            <v>Un</v>
          </cell>
          <cell r="D2527">
            <v>42979</v>
          </cell>
          <cell r="E2527">
            <v>3000</v>
          </cell>
        </row>
        <row r="2528">
          <cell r="A2528" t="str">
            <v>islm10002327</v>
          </cell>
          <cell r="B2528" t="str">
            <v>Lámina de policarbonato tipo Ecoroof long: 12,00 Mts</v>
          </cell>
          <cell r="C2528" t="str">
            <v>Un</v>
          </cell>
          <cell r="D2528">
            <v>42979</v>
          </cell>
          <cell r="E2528">
            <v>360000</v>
          </cell>
        </row>
        <row r="2529">
          <cell r="A2529" t="str">
            <v>islm10002328</v>
          </cell>
          <cell r="B2529" t="str">
            <v>Tornillo autoperforante de 7/8" (Paquete x 100 unidades)</v>
          </cell>
          <cell r="C2529" t="str">
            <v>Un</v>
          </cell>
          <cell r="D2529">
            <v>42979</v>
          </cell>
          <cell r="E2529">
            <v>85000</v>
          </cell>
        </row>
        <row r="2530">
          <cell r="A2530" t="str">
            <v>islm10002329</v>
          </cell>
          <cell r="B2530" t="str">
            <v>Lámina master 1000 acesco</v>
          </cell>
          <cell r="C2530" t="str">
            <v>Un</v>
          </cell>
          <cell r="D2530">
            <v>42979</v>
          </cell>
          <cell r="E2530">
            <v>98000</v>
          </cell>
        </row>
        <row r="2531">
          <cell r="A2531" t="str">
            <v>islm10002330</v>
          </cell>
          <cell r="B2531" t="str">
            <v>Tubo rectangular galvanizado 2" x 1 mm. x 6,00 mts</v>
          </cell>
          <cell r="C2531" t="str">
            <v>Un</v>
          </cell>
          <cell r="D2531">
            <v>42979</v>
          </cell>
          <cell r="E2531">
            <v>55000</v>
          </cell>
        </row>
        <row r="2532">
          <cell r="A2532" t="str">
            <v>islm10002331</v>
          </cell>
          <cell r="B2532" t="str">
            <v>Tornillo de estructura 7/16" x 1/2"</v>
          </cell>
          <cell r="C2532" t="str">
            <v>Un</v>
          </cell>
          <cell r="D2532">
            <v>42979</v>
          </cell>
          <cell r="E2532">
            <v>250</v>
          </cell>
        </row>
        <row r="2533">
          <cell r="A2533" t="str">
            <v>islm10002332</v>
          </cell>
          <cell r="B2533" t="str">
            <v>Lavamanos tipo acuacer o similar</v>
          </cell>
          <cell r="C2533" t="str">
            <v>Un</v>
          </cell>
          <cell r="D2533">
            <v>42979</v>
          </cell>
          <cell r="E2533">
            <v>120000</v>
          </cell>
        </row>
        <row r="2534">
          <cell r="A2534" t="str">
            <v>islm10002333</v>
          </cell>
          <cell r="B2534" t="str">
            <v>Manguera lavamanos tipo grival</v>
          </cell>
          <cell r="C2534" t="str">
            <v>Un</v>
          </cell>
          <cell r="D2534">
            <v>42979</v>
          </cell>
          <cell r="E2534">
            <v>10000</v>
          </cell>
          <cell r="F2534">
            <v>0</v>
          </cell>
        </row>
        <row r="2535">
          <cell r="A2535" t="str">
            <v>islm10002334</v>
          </cell>
          <cell r="B2535" t="str">
            <v>Ladrillo común</v>
          </cell>
          <cell r="C2535" t="str">
            <v>Un</v>
          </cell>
          <cell r="D2535">
            <v>42979</v>
          </cell>
          <cell r="E2535">
            <v>350</v>
          </cell>
        </row>
        <row r="2536">
          <cell r="A2536" t="str">
            <v>islm10002335</v>
          </cell>
          <cell r="B2536" t="str">
            <v xml:space="preserve">Grama tipo moñito </v>
          </cell>
          <cell r="C2536" t="str">
            <v>M2</v>
          </cell>
          <cell r="D2536">
            <v>42979</v>
          </cell>
          <cell r="E2536">
            <v>16000</v>
          </cell>
        </row>
        <row r="2537">
          <cell r="A2537" t="str">
            <v>islm10002336</v>
          </cell>
          <cell r="B2537" t="str">
            <v>Arena negra</v>
          </cell>
          <cell r="C2537" t="str">
            <v>M3</v>
          </cell>
          <cell r="D2537">
            <v>42979</v>
          </cell>
          <cell r="E2537">
            <v>39000</v>
          </cell>
        </row>
        <row r="2538">
          <cell r="A2538" t="str">
            <v>islm10002337</v>
          </cell>
          <cell r="B2538" t="str">
            <v>Setos diversos alt, prom, ,60 mts</v>
          </cell>
          <cell r="C2538" t="str">
            <v>ML</v>
          </cell>
          <cell r="D2538">
            <v>42979</v>
          </cell>
          <cell r="E2538">
            <v>18000</v>
          </cell>
        </row>
        <row r="2539">
          <cell r="A2539" t="str">
            <v>islm10002338</v>
          </cell>
          <cell r="B2539" t="str">
            <v>Suminsitro de arbol adulto, alt, prom, 4,00 mts, incluye: arena negra e insumos</v>
          </cell>
          <cell r="C2539" t="str">
            <v>Un</v>
          </cell>
          <cell r="D2539">
            <v>42979</v>
          </cell>
          <cell r="E2539">
            <v>185000</v>
          </cell>
        </row>
        <row r="2540">
          <cell r="A2540" t="str">
            <v>islm10002339</v>
          </cell>
          <cell r="B2540" t="str">
            <v>Llave cromada Ø1/2" tipo pesada</v>
          </cell>
          <cell r="C2540" t="str">
            <v>Un</v>
          </cell>
          <cell r="D2540">
            <v>42979</v>
          </cell>
          <cell r="E2540">
            <v>15300</v>
          </cell>
        </row>
        <row r="2541">
          <cell r="A2541" t="str">
            <v>islm10002340</v>
          </cell>
          <cell r="B2541" t="str">
            <v>Buje soldado Ø3/4" x 1/2" Presión</v>
          </cell>
          <cell r="C2541" t="str">
            <v>Un</v>
          </cell>
          <cell r="D2541">
            <v>42979</v>
          </cell>
          <cell r="E2541">
            <v>350</v>
          </cell>
        </row>
        <row r="2542">
          <cell r="A2542" t="str">
            <v>islm10002341</v>
          </cell>
          <cell r="B2542" t="str">
            <v>Codo a presion pvc de 1/2"</v>
          </cell>
          <cell r="C2542" t="str">
            <v>UND</v>
          </cell>
          <cell r="D2542">
            <v>42856</v>
          </cell>
          <cell r="E2542">
            <v>450</v>
          </cell>
        </row>
        <row r="2543">
          <cell r="A2543" t="str">
            <v>islm10002342</v>
          </cell>
          <cell r="B2543" t="str">
            <v>Cinta teflon</v>
          </cell>
          <cell r="C2543" t="str">
            <v>Rollo</v>
          </cell>
          <cell r="D2543">
            <v>42979</v>
          </cell>
          <cell r="E2543">
            <v>750</v>
          </cell>
        </row>
        <row r="2544">
          <cell r="A2544" t="str">
            <v>islm10002343</v>
          </cell>
          <cell r="B2544" t="str">
            <v>Union a presion pvc de 1/2"</v>
          </cell>
          <cell r="C2544" t="str">
            <v>Un</v>
          </cell>
          <cell r="D2544">
            <v>42979</v>
          </cell>
          <cell r="E2544">
            <v>350</v>
          </cell>
        </row>
        <row r="2545">
          <cell r="A2545" t="str">
            <v>islm10002344</v>
          </cell>
          <cell r="B2545" t="str">
            <v>Tee a presion pvc de 1/2"</v>
          </cell>
          <cell r="C2545" t="str">
            <v>Un</v>
          </cell>
          <cell r="D2545">
            <v>42979</v>
          </cell>
          <cell r="E2545">
            <v>400</v>
          </cell>
        </row>
        <row r="2546">
          <cell r="A2546" t="str">
            <v>islm10002345</v>
          </cell>
          <cell r="B2546" t="str">
            <v>Pntura trafico color amarillo</v>
          </cell>
          <cell r="C2546" t="str">
            <v>Galon</v>
          </cell>
          <cell r="D2546">
            <v>42979</v>
          </cell>
          <cell r="E2546">
            <v>75000</v>
          </cell>
        </row>
        <row r="2547">
          <cell r="A2547" t="str">
            <v>islm10002346</v>
          </cell>
          <cell r="B2547" t="str">
            <v>Barras de transferencia de carga (1'')</v>
          </cell>
          <cell r="C2547" t="str">
            <v>kg</v>
          </cell>
          <cell r="D2547">
            <v>42979</v>
          </cell>
          <cell r="E2547">
            <v>3173.3994978949308</v>
          </cell>
          <cell r="F2547">
            <v>2759.4778242564616</v>
          </cell>
          <cell r="G2547">
            <v>0</v>
          </cell>
        </row>
        <row r="2548">
          <cell r="A2548" t="str">
            <v>islm10002347</v>
          </cell>
          <cell r="B2548" t="str">
            <v>Barras de unión de 1/2´´</v>
          </cell>
          <cell r="C2548" t="str">
            <v>kg</v>
          </cell>
          <cell r="D2548">
            <v>42979</v>
          </cell>
          <cell r="E2548">
            <v>2478.25</v>
          </cell>
          <cell r="F2548">
            <v>2155</v>
          </cell>
          <cell r="G2548">
            <v>0</v>
          </cell>
        </row>
        <row r="2549">
          <cell r="A2549" t="str">
            <v>islm10002348</v>
          </cell>
          <cell r="B2549" t="str">
            <v>Cintilla De Poliuretano (Sikarod) (Pavimentos De Concreto Hidráulico)</v>
          </cell>
          <cell r="C2549" t="str">
            <v>m</v>
          </cell>
          <cell r="D2549">
            <v>42979</v>
          </cell>
          <cell r="E2549">
            <v>693.44999999999993</v>
          </cell>
          <cell r="F2549">
            <v>603</v>
          </cell>
          <cell r="G2549">
            <v>0</v>
          </cell>
        </row>
        <row r="2550">
          <cell r="A2550" t="str">
            <v>islm10002349</v>
          </cell>
          <cell r="B2550" t="str">
            <v>Sello de silicona o sellador autonivelante</v>
          </cell>
          <cell r="C2550" t="str">
            <v>m</v>
          </cell>
          <cell r="D2550">
            <v>42979</v>
          </cell>
          <cell r="E2550">
            <v>3956.8621561866171</v>
          </cell>
          <cell r="F2550">
            <v>3440.7497010318411</v>
          </cell>
          <cell r="G2550">
            <v>0</v>
          </cell>
        </row>
        <row r="2551">
          <cell r="A2551" t="str">
            <v>islm10002350</v>
          </cell>
          <cell r="B2551" t="str">
            <v>Antisol blanco (presentación 20 kg)</v>
          </cell>
          <cell r="C2551" t="str">
            <v>kg</v>
          </cell>
          <cell r="D2551">
            <v>42979</v>
          </cell>
          <cell r="E2551">
            <v>5202.5999999999995</v>
          </cell>
          <cell r="F2551">
            <v>4524</v>
          </cell>
          <cell r="G2551">
            <v>0</v>
          </cell>
        </row>
        <row r="2552">
          <cell r="A2552" t="str">
            <v>islm10002351</v>
          </cell>
          <cell r="B2552" t="str">
            <v>Tuberia galvanizada ɸ de 4" calibre 14</v>
          </cell>
          <cell r="C2552" t="str">
            <v>ML</v>
          </cell>
          <cell r="D2552">
            <v>42979</v>
          </cell>
          <cell r="E2552">
            <v>21800</v>
          </cell>
        </row>
        <row r="2553">
          <cell r="A2553" t="str">
            <v>islm10002352</v>
          </cell>
          <cell r="B2553" t="str">
            <v>Perfileria rectangular en pig de 4" x 2"</v>
          </cell>
          <cell r="C2553" t="str">
            <v>ML</v>
          </cell>
          <cell r="D2553">
            <v>42979</v>
          </cell>
          <cell r="E2553">
            <v>15200</v>
          </cell>
        </row>
        <row r="2554">
          <cell r="A2554" t="str">
            <v>islm10002353</v>
          </cell>
          <cell r="B2554" t="str">
            <v>Amarre de fijacion en ø 1/4" x 6"</v>
          </cell>
          <cell r="C2554" t="str">
            <v>UN</v>
          </cell>
          <cell r="D2554">
            <v>42979</v>
          </cell>
          <cell r="E2554">
            <v>2550</v>
          </cell>
        </row>
        <row r="2555">
          <cell r="A2555" t="str">
            <v>islm10002354</v>
          </cell>
          <cell r="B2555" t="str">
            <v>Tee sanitaria de 4" pvc</v>
          </cell>
          <cell r="C2555" t="str">
            <v>UN</v>
          </cell>
          <cell r="D2555">
            <v>42979</v>
          </cell>
          <cell r="E2555">
            <v>35500</v>
          </cell>
        </row>
        <row r="2556">
          <cell r="A2556" t="str">
            <v>islm10002355</v>
          </cell>
          <cell r="B2556" t="str">
            <v>Rejilla  Metalica de 4" anticucaracha, con tornillos de fijacion</v>
          </cell>
          <cell r="C2556" t="str">
            <v>UN</v>
          </cell>
          <cell r="D2556">
            <v>42979</v>
          </cell>
          <cell r="E2556">
            <v>14000</v>
          </cell>
        </row>
        <row r="2557">
          <cell r="A2557" t="str">
            <v>islm10002356</v>
          </cell>
          <cell r="B2557" t="str">
            <v>Lamina de Superboard</v>
          </cell>
          <cell r="C2557" t="str">
            <v>M2</v>
          </cell>
          <cell r="D2557">
            <v>42979</v>
          </cell>
          <cell r="E2557">
            <v>33169</v>
          </cell>
        </row>
        <row r="2558">
          <cell r="A2558" t="str">
            <v>islm10002357</v>
          </cell>
          <cell r="B2558" t="str">
            <v>tornillos driwall de 1/2"</v>
          </cell>
          <cell r="C2558" t="str">
            <v>UN</v>
          </cell>
          <cell r="D2558">
            <v>42979</v>
          </cell>
          <cell r="E2558">
            <v>50</v>
          </cell>
        </row>
        <row r="2559">
          <cell r="A2559" t="str">
            <v>islm10002358</v>
          </cell>
          <cell r="B2559" t="str">
            <v>angulos de perfil omegas</v>
          </cell>
          <cell r="C2559" t="str">
            <v>KG</v>
          </cell>
          <cell r="D2559">
            <v>42979</v>
          </cell>
          <cell r="E2559">
            <v>8650</v>
          </cell>
        </row>
        <row r="2560">
          <cell r="A2560" t="str">
            <v>islm10002359</v>
          </cell>
          <cell r="B2560" t="str">
            <v>canales para driwall</v>
          </cell>
          <cell r="C2560" t="str">
            <v>UN</v>
          </cell>
          <cell r="D2560">
            <v>42979</v>
          </cell>
          <cell r="E2560">
            <v>6182</v>
          </cell>
        </row>
        <row r="2561">
          <cell r="A2561" t="str">
            <v>islm10002360</v>
          </cell>
          <cell r="B2561" t="str">
            <v>Supermastic</v>
          </cell>
          <cell r="C2561" t="str">
            <v>CUÑ</v>
          </cell>
          <cell r="D2561">
            <v>42979</v>
          </cell>
          <cell r="E2561">
            <v>43800</v>
          </cell>
        </row>
        <row r="2562">
          <cell r="A2562" t="str">
            <v>islm10002361</v>
          </cell>
          <cell r="B2562" t="str">
            <v>omegas metalicos para driwall</v>
          </cell>
          <cell r="C2562" t="str">
            <v>UN</v>
          </cell>
          <cell r="D2562">
            <v>42979</v>
          </cell>
          <cell r="E2562">
            <v>2980</v>
          </cell>
        </row>
        <row r="2563">
          <cell r="A2563" t="str">
            <v>islm10002362</v>
          </cell>
          <cell r="B2563" t="str">
            <v>Tubo galvanizado ø 1 1/4",  1.5 mm ( Incluye transporte)</v>
          </cell>
          <cell r="C2563" t="str">
            <v>UN</v>
          </cell>
          <cell r="D2563">
            <v>42979</v>
          </cell>
          <cell r="E2563">
            <v>14500</v>
          </cell>
        </row>
        <row r="2564">
          <cell r="A2564" t="str">
            <v>islm10002363</v>
          </cell>
          <cell r="B2564" t="str">
            <v>Soldadura 60/11 x1/8"</v>
          </cell>
          <cell r="C2564" t="str">
            <v>KG</v>
          </cell>
          <cell r="D2564">
            <v>42979</v>
          </cell>
          <cell r="E2564">
            <v>5680</v>
          </cell>
        </row>
        <row r="2565">
          <cell r="A2565" t="str">
            <v>islm10002364</v>
          </cell>
          <cell r="B2565" t="str">
            <v>Revision e Instalacion de tuberia de cobre de 1/2"</v>
          </cell>
          <cell r="C2565" t="str">
            <v>ML</v>
          </cell>
          <cell r="D2565">
            <v>42979</v>
          </cell>
          <cell r="E2565">
            <v>8500</v>
          </cell>
        </row>
        <row r="2566">
          <cell r="A2566" t="str">
            <v>islm10002365</v>
          </cell>
          <cell r="B2566" t="str">
            <v>Refrigerante gas para aires acondicionados tipo minisplit de 24,000 btu</v>
          </cell>
          <cell r="C2566" t="str">
            <v>UNI</v>
          </cell>
          <cell r="D2566">
            <v>42979</v>
          </cell>
          <cell r="E2566">
            <v>30000</v>
          </cell>
        </row>
        <row r="2567">
          <cell r="A2567" t="str">
            <v>islm10002366</v>
          </cell>
          <cell r="B2567" t="str">
            <v>Ventana en aluminio</v>
          </cell>
          <cell r="C2567" t="str">
            <v>UN</v>
          </cell>
          <cell r="D2567">
            <v>42979</v>
          </cell>
          <cell r="E2567">
            <v>40820</v>
          </cell>
        </row>
        <row r="2568">
          <cell r="A2568" t="str">
            <v>islm10002367</v>
          </cell>
          <cell r="B2568" t="str">
            <v>Vidrio de bronce 4mm</v>
          </cell>
          <cell r="C2568" t="str">
            <v>M2</v>
          </cell>
          <cell r="D2568">
            <v>42979</v>
          </cell>
          <cell r="E2568">
            <v>115520</v>
          </cell>
        </row>
        <row r="2569">
          <cell r="A2569" t="str">
            <v>islm10002368</v>
          </cell>
          <cell r="B2569" t="str">
            <v>Cerraduras de seguridad tipo media luna</v>
          </cell>
          <cell r="C2569" t="str">
            <v>UN</v>
          </cell>
          <cell r="D2569">
            <v>42979</v>
          </cell>
          <cell r="E2569">
            <v>3850</v>
          </cell>
        </row>
        <row r="2570">
          <cell r="A2570" t="str">
            <v>islm10002369</v>
          </cell>
          <cell r="B2570" t="str">
            <v>Puerta en lamina galvanizada calibre 20</v>
          </cell>
          <cell r="C2570" t="str">
            <v>UN</v>
          </cell>
          <cell r="D2570">
            <v>42979</v>
          </cell>
          <cell r="E2570">
            <v>385980</v>
          </cell>
        </row>
        <row r="2571">
          <cell r="A2571" t="str">
            <v>islm10002370</v>
          </cell>
          <cell r="B2571" t="str">
            <v>Cerradura gato</v>
          </cell>
          <cell r="C2571" t="str">
            <v>UN</v>
          </cell>
          <cell r="D2571">
            <v>42979</v>
          </cell>
          <cell r="E2571">
            <v>44686.82</v>
          </cell>
        </row>
        <row r="2572">
          <cell r="A2572" t="str">
            <v>islm10002371</v>
          </cell>
          <cell r="B2572" t="str">
            <v>Vidrio de bronce 4mm</v>
          </cell>
          <cell r="C2572" t="str">
            <v>M2</v>
          </cell>
          <cell r="D2572">
            <v>42979</v>
          </cell>
          <cell r="E2572">
            <v>115520</v>
          </cell>
        </row>
        <row r="2573">
          <cell r="A2573" t="str">
            <v>islm10002372</v>
          </cell>
          <cell r="B2573" t="str">
            <v>Silicona para fijar vidrio</v>
          </cell>
          <cell r="C2573" t="str">
            <v>UN</v>
          </cell>
          <cell r="D2573">
            <v>42979</v>
          </cell>
          <cell r="E2573">
            <v>9850</v>
          </cell>
        </row>
        <row r="2574">
          <cell r="A2574" t="str">
            <v>islm10002373</v>
          </cell>
          <cell r="B2574" t="str">
            <v>Puntilla de 3" y 4"</v>
          </cell>
          <cell r="C2574" t="str">
            <v>Kg</v>
          </cell>
          <cell r="D2574">
            <v>42979</v>
          </cell>
          <cell r="E2574">
            <v>3000</v>
          </cell>
        </row>
        <row r="2575">
          <cell r="A2575" t="str">
            <v>islm10002374</v>
          </cell>
          <cell r="B2575" t="str">
            <v>Bloque de entrepiso en arcilla de 0.60 x 0.10 x 0.20</v>
          </cell>
          <cell r="C2575" t="str">
            <v>UN</v>
          </cell>
          <cell r="D2575">
            <v>42979</v>
          </cell>
          <cell r="E2575">
            <v>2200</v>
          </cell>
        </row>
        <row r="2576">
          <cell r="A2576" t="str">
            <v>islm10002375</v>
          </cell>
          <cell r="B2576" t="str">
            <v xml:space="preserve">vigueta prefabircada Metalicas </v>
          </cell>
          <cell r="C2576" t="str">
            <v>UN</v>
          </cell>
          <cell r="D2576">
            <v>42979</v>
          </cell>
          <cell r="E2576">
            <v>14500</v>
          </cell>
        </row>
        <row r="2577">
          <cell r="A2577" t="str">
            <v>islm10002376</v>
          </cell>
          <cell r="B2577" t="str">
            <v>Curva de 90 CxE 3/4"</v>
          </cell>
          <cell r="C2577" t="str">
            <v>UN</v>
          </cell>
          <cell r="D2577">
            <v>42979</v>
          </cell>
          <cell r="E2577">
            <v>700</v>
          </cell>
        </row>
        <row r="2578">
          <cell r="A2578" t="str">
            <v>islm10002377</v>
          </cell>
          <cell r="B2578" t="str">
            <v>Alambre N° 10 ref AWG THHN 90° C 600 V</v>
          </cell>
          <cell r="C2578" t="str">
            <v>ML</v>
          </cell>
          <cell r="D2578">
            <v>42979</v>
          </cell>
          <cell r="E2578">
            <v>2310</v>
          </cell>
        </row>
        <row r="2579">
          <cell r="A2579" t="str">
            <v>islm10002378</v>
          </cell>
          <cell r="B2579" t="str">
            <v>Unión rde 21 Ø3/4"</v>
          </cell>
          <cell r="C2579" t="str">
            <v>Un</v>
          </cell>
          <cell r="D2579">
            <v>42979</v>
          </cell>
          <cell r="E2579">
            <v>600</v>
          </cell>
        </row>
        <row r="2580">
          <cell r="A2580" t="str">
            <v>islm10002379</v>
          </cell>
          <cell r="B2580" t="str">
            <v>toma corriente doble leviton</v>
          </cell>
          <cell r="C2580" t="str">
            <v>UN</v>
          </cell>
          <cell r="D2580">
            <v>42979</v>
          </cell>
          <cell r="E2580">
            <v>13600</v>
          </cell>
        </row>
        <row r="2581">
          <cell r="A2581" t="str">
            <v>islm10002380</v>
          </cell>
          <cell r="B2581" t="str">
            <v>alambre duplex n° 12 centelsa</v>
          </cell>
          <cell r="C2581" t="str">
            <v>ML</v>
          </cell>
          <cell r="D2581">
            <v>42979</v>
          </cell>
          <cell r="E2581">
            <v>5000</v>
          </cell>
        </row>
        <row r="2582">
          <cell r="A2582" t="str">
            <v>islm10002381</v>
          </cell>
          <cell r="B2582" t="str">
            <v>Aire acondicionado mini split de 12.000 BTU Samsung, LG o similar</v>
          </cell>
          <cell r="C2582" t="str">
            <v>Un</v>
          </cell>
          <cell r="D2582">
            <v>42979</v>
          </cell>
          <cell r="E2582">
            <v>2056000</v>
          </cell>
        </row>
        <row r="2583">
          <cell r="A2583" t="str">
            <v>islm10002382</v>
          </cell>
          <cell r="B2583" t="str">
            <v>Tornillos de anclaje de 4" de largo</v>
          </cell>
          <cell r="C2583" t="str">
            <v>UN</v>
          </cell>
          <cell r="D2583">
            <v>42979</v>
          </cell>
          <cell r="E2583">
            <v>2800</v>
          </cell>
        </row>
        <row r="2584">
          <cell r="A2584" t="str">
            <v>islm10002383</v>
          </cell>
          <cell r="B2584" t="str">
            <v>Toma de 220 V leviton  carechino</v>
          </cell>
          <cell r="C2584" t="str">
            <v>UN</v>
          </cell>
          <cell r="D2584">
            <v>42979</v>
          </cell>
          <cell r="E2584">
            <v>15500</v>
          </cell>
        </row>
        <row r="2585">
          <cell r="A2585" t="str">
            <v>islm10002384</v>
          </cell>
          <cell r="B2585" t="str">
            <v>Instalacion de Acometida a Tablero de Distribuccion Incluye alambre y  tacos</v>
          </cell>
          <cell r="C2585" t="str">
            <v>UN</v>
          </cell>
          <cell r="D2585">
            <v>42979</v>
          </cell>
          <cell r="E2585">
            <v>52500</v>
          </cell>
        </row>
        <row r="2586">
          <cell r="A2586" t="str">
            <v>islm10002385</v>
          </cell>
          <cell r="B2586" t="str">
            <v>Pie amigo en angulo de 1"</v>
          </cell>
          <cell r="C2586" t="str">
            <v>GB</v>
          </cell>
          <cell r="D2586">
            <v>42979</v>
          </cell>
          <cell r="E2586">
            <v>35000</v>
          </cell>
        </row>
        <row r="2587">
          <cell r="A2587" t="str">
            <v>islm10002386</v>
          </cell>
          <cell r="B2587" t="str">
            <v>Sanitario institucional color blanco</v>
          </cell>
          <cell r="C2587" t="str">
            <v>UN</v>
          </cell>
          <cell r="D2587">
            <v>42979</v>
          </cell>
          <cell r="E2587">
            <v>125000</v>
          </cell>
        </row>
        <row r="2588">
          <cell r="A2588" t="str">
            <v>islm10002387</v>
          </cell>
          <cell r="B2588" t="str">
            <v xml:space="preserve">Perfileria estructura para Perfil metalico de 3" y 2 1/2" </v>
          </cell>
          <cell r="C2588" t="str">
            <v>KG</v>
          </cell>
          <cell r="D2588">
            <v>42979</v>
          </cell>
          <cell r="E2588">
            <v>2968</v>
          </cell>
        </row>
        <row r="2589">
          <cell r="A2589" t="str">
            <v>islm10002388</v>
          </cell>
          <cell r="B2589" t="str">
            <v>Sp Lamina Alveolar 8mm 5.90x2.10m  Cs PolygalPolygal</v>
          </cell>
          <cell r="C2589" t="str">
            <v>U</v>
          </cell>
          <cell r="D2589">
            <v>42979</v>
          </cell>
          <cell r="E2589">
            <v>780000</v>
          </cell>
        </row>
        <row r="2590">
          <cell r="A2590" t="str">
            <v>islm10002389</v>
          </cell>
          <cell r="B2590" t="str">
            <v>Remate u 6x2010mm policarbonato lateral final</v>
          </cell>
          <cell r="C2590" t="str">
            <v>U</v>
          </cell>
          <cell r="D2590">
            <v>42979</v>
          </cell>
          <cell r="E2590">
            <v>13600</v>
          </cell>
        </row>
        <row r="2591">
          <cell r="A2591" t="str">
            <v>islm10002390</v>
          </cell>
          <cell r="B2591" t="str">
            <v>Kit conector omega</v>
          </cell>
          <cell r="C2591" t="str">
            <v>U</v>
          </cell>
          <cell r="D2591">
            <v>42979</v>
          </cell>
          <cell r="E2591">
            <v>129900</v>
          </cell>
        </row>
        <row r="2592">
          <cell r="A2592" t="str">
            <v>islm10002391</v>
          </cell>
          <cell r="B2592" t="str">
            <v>Tornillo N° 12 x 3" /16x3/4 autoperforante galvanizado (Cabeza exagonal)</v>
          </cell>
          <cell r="C2592" t="str">
            <v>U</v>
          </cell>
          <cell r="D2592">
            <v>42979</v>
          </cell>
          <cell r="E2592">
            <v>395</v>
          </cell>
        </row>
        <row r="2593">
          <cell r="A2593" t="str">
            <v>islm10002392</v>
          </cell>
          <cell r="B2593" t="str">
            <v>siicona transparente tipo indutrial</v>
          </cell>
          <cell r="C2593" t="str">
            <v>U</v>
          </cell>
          <cell r="D2593">
            <v>42979</v>
          </cell>
          <cell r="E2593">
            <v>29500</v>
          </cell>
        </row>
        <row r="2594">
          <cell r="A2594" t="str">
            <v>islm10002393</v>
          </cell>
          <cell r="B2594" t="str">
            <v>cinta antidus 25mm</v>
          </cell>
          <cell r="C2594" t="str">
            <v>U</v>
          </cell>
          <cell r="D2594">
            <v>42979</v>
          </cell>
          <cell r="E2594">
            <v>70900</v>
          </cell>
        </row>
        <row r="2595">
          <cell r="A2595" t="str">
            <v>islm10002394</v>
          </cell>
          <cell r="B2595" t="str">
            <v>Pernos con tuerca y arandela doble Ø1/2"</v>
          </cell>
          <cell r="C2595" t="str">
            <v>U</v>
          </cell>
          <cell r="D2595">
            <v>42979</v>
          </cell>
          <cell r="E2595">
            <v>6800</v>
          </cell>
        </row>
        <row r="2596">
          <cell r="A2596" t="str">
            <v>islm10002395</v>
          </cell>
          <cell r="B2596" t="str">
            <v xml:space="preserve">Pernos por m2 cubierta </v>
          </cell>
          <cell r="C2596" t="str">
            <v>Global</v>
          </cell>
          <cell r="D2596">
            <v>42979</v>
          </cell>
          <cell r="E2596">
            <v>700</v>
          </cell>
        </row>
        <row r="2597">
          <cell r="A2597" t="str">
            <v>islm10002396</v>
          </cell>
          <cell r="B2597" t="str">
            <v>Platina para base de estructura</v>
          </cell>
          <cell r="C2597" t="str">
            <v>KG</v>
          </cell>
          <cell r="D2597">
            <v>42979</v>
          </cell>
          <cell r="E2597">
            <v>3951</v>
          </cell>
        </row>
        <row r="2598">
          <cell r="A2598" t="str">
            <v>islm10002397</v>
          </cell>
          <cell r="B2598" t="str">
            <v>Perfileria estructura para tuberia de Ø 3" schedule 40, Vigas Pórticos tuberia calibre 14, Correas en tuberia 2"</v>
          </cell>
          <cell r="C2598" t="str">
            <v>KG</v>
          </cell>
          <cell r="D2598">
            <v>42979</v>
          </cell>
          <cell r="E2598">
            <v>3565</v>
          </cell>
        </row>
        <row r="2599">
          <cell r="A2599" t="str">
            <v>islm10002398</v>
          </cell>
          <cell r="B2599" t="str">
            <v>Lamina negra de 1/2"</v>
          </cell>
          <cell r="C2599" t="str">
            <v>UN</v>
          </cell>
          <cell r="D2599">
            <v>42979</v>
          </cell>
          <cell r="E2599">
            <v>680000</v>
          </cell>
        </row>
        <row r="2600">
          <cell r="A2600" t="str">
            <v>islm10002399</v>
          </cell>
          <cell r="B2600" t="str">
            <v>Pintura epoxica</v>
          </cell>
          <cell r="C2600" t="str">
            <v>Galon</v>
          </cell>
          <cell r="D2600">
            <v>42979</v>
          </cell>
          <cell r="E2600">
            <v>130000</v>
          </cell>
        </row>
        <row r="2601">
          <cell r="A2601" t="str">
            <v>islm10002400</v>
          </cell>
          <cell r="B2601" t="str">
            <v>Luminaria decorativa ornamental DECOLED  luz indirecta en Led 60 W, 100-277 V, IP 65, 4500 Lumen. Incluye accesorios de fijación, armado y cableado.</v>
          </cell>
          <cell r="C2601" t="str">
            <v>UN</v>
          </cell>
          <cell r="D2601">
            <v>42979</v>
          </cell>
          <cell r="E2601">
            <v>1500000</v>
          </cell>
        </row>
        <row r="2602">
          <cell r="A2602" t="str">
            <v>islm10002401</v>
          </cell>
          <cell r="B2602" t="str">
            <v>Poste decorativo poligonal 2"x6mt -tronco/conico</v>
          </cell>
          <cell r="C2602" t="str">
            <v>UN</v>
          </cell>
          <cell r="D2602">
            <v>42979</v>
          </cell>
          <cell r="E2602">
            <v>870000</v>
          </cell>
        </row>
        <row r="2603">
          <cell r="A2603" t="str">
            <v>islm10002402</v>
          </cell>
          <cell r="B2603" t="str">
            <v>Reflector led de 100 w exterior interior luz blanca calida Ip65. Incluye accesorios de fijación, armado y cableado.</v>
          </cell>
          <cell r="C2603" t="str">
            <v>UN</v>
          </cell>
          <cell r="D2603">
            <v>42979</v>
          </cell>
          <cell r="E2603">
            <v>215000</v>
          </cell>
        </row>
        <row r="2604">
          <cell r="A2604" t="str">
            <v>islm10002403</v>
          </cell>
          <cell r="B2604" t="str">
            <v>Tubo conduit PVC 1 1/2"</v>
          </cell>
          <cell r="C2604" t="str">
            <v>ML</v>
          </cell>
          <cell r="D2604">
            <v>42979</v>
          </cell>
          <cell r="E2604">
            <v>7100</v>
          </cell>
        </row>
        <row r="2605">
          <cell r="A2605" t="str">
            <v>islm10002404</v>
          </cell>
          <cell r="B2605" t="str">
            <v xml:space="preserve">Adaptador terminal conduit 1 1/2" </v>
          </cell>
          <cell r="C2605" t="str">
            <v>Un</v>
          </cell>
          <cell r="D2605">
            <v>42979</v>
          </cell>
          <cell r="E2605">
            <v>2677</v>
          </cell>
        </row>
        <row r="2606">
          <cell r="A2606" t="str">
            <v>islm10002405</v>
          </cell>
          <cell r="B2606" t="str">
            <v>Curva 90° conduit 1 1/2"</v>
          </cell>
          <cell r="C2606" t="str">
            <v>Un</v>
          </cell>
          <cell r="D2606">
            <v>42979</v>
          </cell>
          <cell r="E2606">
            <v>1438</v>
          </cell>
        </row>
        <row r="2607">
          <cell r="A2607" t="str">
            <v>islm10002406</v>
          </cell>
          <cell r="B2607" t="str">
            <v>Soldadura PVC wet bonding 1,8 gl</v>
          </cell>
          <cell r="C2607" t="str">
            <v>Un</v>
          </cell>
          <cell r="D2607">
            <v>42979</v>
          </cell>
          <cell r="E2607">
            <v>43000</v>
          </cell>
        </row>
        <row r="2608">
          <cell r="A2608" t="str">
            <v>islm10002407</v>
          </cell>
          <cell r="B2608" t="str">
            <v>Cable cobre desnudo suav+duro 1/0 AWG</v>
          </cell>
          <cell r="C2608" t="str">
            <v>ML</v>
          </cell>
          <cell r="D2608">
            <v>42979</v>
          </cell>
          <cell r="E2608">
            <v>27740</v>
          </cell>
        </row>
        <row r="2609">
          <cell r="A2609" t="str">
            <v>islm10002408</v>
          </cell>
          <cell r="B2609" t="str">
            <v>Cable cobre desnudo suav+duro 8 AWG</v>
          </cell>
          <cell r="C2609" t="str">
            <v>ML</v>
          </cell>
          <cell r="D2609">
            <v>42979</v>
          </cell>
          <cell r="E2609">
            <v>5120</v>
          </cell>
        </row>
        <row r="2610">
          <cell r="A2610" t="str">
            <v>islm10002409</v>
          </cell>
          <cell r="B2610" t="str">
            <v>Tomacorriente doble</v>
          </cell>
          <cell r="C2610" t="str">
            <v>Un</v>
          </cell>
          <cell r="D2610">
            <v>42979</v>
          </cell>
          <cell r="E2610">
            <v>7500</v>
          </cell>
        </row>
        <row r="2611">
          <cell r="A2611" t="str">
            <v>islm10002410</v>
          </cell>
          <cell r="B2611" t="str">
            <v>Tubo conduit PVC 1/2"</v>
          </cell>
          <cell r="C2611" t="str">
            <v>Un</v>
          </cell>
          <cell r="D2611">
            <v>42979</v>
          </cell>
          <cell r="E2611">
            <v>1900</v>
          </cell>
        </row>
        <row r="2612">
          <cell r="A2612" t="str">
            <v>islm10002411</v>
          </cell>
          <cell r="B2612" t="str">
            <v>Curva 90° conduit 1/2"</v>
          </cell>
          <cell r="C2612" t="str">
            <v>Un</v>
          </cell>
          <cell r="D2612">
            <v>42979</v>
          </cell>
          <cell r="E2612">
            <v>320</v>
          </cell>
        </row>
        <row r="2613">
          <cell r="A2613" t="str">
            <v>islm10002412</v>
          </cell>
          <cell r="B2613" t="str">
            <v>Adaptador terminal conduit 1/2"</v>
          </cell>
          <cell r="C2613" t="str">
            <v>Un</v>
          </cell>
          <cell r="D2613">
            <v>42979</v>
          </cell>
          <cell r="E2613">
            <v>370</v>
          </cell>
        </row>
        <row r="2614">
          <cell r="A2614" t="str">
            <v>islm10002413</v>
          </cell>
          <cell r="B2614" t="str">
            <v>Alambre de cobre No. 12</v>
          </cell>
          <cell r="C2614" t="str">
            <v>Un</v>
          </cell>
          <cell r="D2614">
            <v>42979</v>
          </cell>
          <cell r="E2614">
            <v>1271</v>
          </cell>
        </row>
        <row r="2615">
          <cell r="A2615" t="str">
            <v>islm10002414</v>
          </cell>
          <cell r="B2615" t="str">
            <v>Caja PVC 2*4</v>
          </cell>
          <cell r="C2615" t="str">
            <v>Un</v>
          </cell>
          <cell r="D2615">
            <v>42979</v>
          </cell>
          <cell r="E2615">
            <v>860</v>
          </cell>
        </row>
        <row r="2616">
          <cell r="A2616" t="str">
            <v>islm10002415</v>
          </cell>
          <cell r="B2616" t="str">
            <v>Caja PVC 4*4 con suplemento</v>
          </cell>
          <cell r="C2616" t="str">
            <v>Un</v>
          </cell>
          <cell r="D2616">
            <v>42979</v>
          </cell>
          <cell r="E2616">
            <v>2470</v>
          </cell>
        </row>
        <row r="2617">
          <cell r="A2617" t="str">
            <v>islm10002416</v>
          </cell>
          <cell r="B2617" t="str">
            <v>Soldadura PVC líquida 1/4</v>
          </cell>
          <cell r="C2617" t="str">
            <v>Un</v>
          </cell>
          <cell r="D2617">
            <v>42979</v>
          </cell>
          <cell r="E2617">
            <v>58000</v>
          </cell>
        </row>
        <row r="2618">
          <cell r="A2618" t="str">
            <v>islm10002417</v>
          </cell>
          <cell r="B2618" t="str">
            <v>Cinta aislante</v>
          </cell>
          <cell r="C2618" t="str">
            <v>Rollo</v>
          </cell>
          <cell r="D2618">
            <v>42979</v>
          </cell>
          <cell r="E2618">
            <v>11000</v>
          </cell>
        </row>
        <row r="2619">
          <cell r="A2619" t="str">
            <v>islm10002418</v>
          </cell>
          <cell r="B2619" t="str">
            <v>Conector de resorte</v>
          </cell>
          <cell r="C2619" t="str">
            <v>Un</v>
          </cell>
          <cell r="D2619">
            <v>42979</v>
          </cell>
          <cell r="E2619">
            <v>800</v>
          </cell>
        </row>
        <row r="2620">
          <cell r="A2620" t="str">
            <v>islm10002419</v>
          </cell>
          <cell r="B2620" t="str">
            <v>Arena de peña</v>
          </cell>
          <cell r="C2620" t="str">
            <v>M3</v>
          </cell>
          <cell r="D2620">
            <v>42979</v>
          </cell>
          <cell r="E2620">
            <v>20000</v>
          </cell>
        </row>
        <row r="2621">
          <cell r="A2621" t="str">
            <v>islm10002420</v>
          </cell>
          <cell r="B2621" t="str">
            <v>Antisol blanco (presentación 20 kg)</v>
          </cell>
          <cell r="C2621" t="str">
            <v>kg</v>
          </cell>
          <cell r="D2621">
            <v>43009</v>
          </cell>
          <cell r="E2621">
            <v>8500</v>
          </cell>
        </row>
        <row r="2622">
          <cell r="A2622" t="str">
            <v>islm10002421</v>
          </cell>
          <cell r="B2622" t="str">
            <v>Desmoldante tipo separol o similar</v>
          </cell>
          <cell r="C2622" t="str">
            <v>kg</v>
          </cell>
          <cell r="D2622">
            <v>43009</v>
          </cell>
          <cell r="E2622">
            <v>9800</v>
          </cell>
        </row>
        <row r="2623">
          <cell r="A2623" t="str">
            <v>islm10002422</v>
          </cell>
          <cell r="B2623" t="str">
            <v>Concertina de Ø 14"xRollo 18,00 ml con accesorios de fijación</v>
          </cell>
          <cell r="C2623" t="str">
            <v>ML</v>
          </cell>
          <cell r="D2623">
            <v>43009</v>
          </cell>
          <cell r="E2623">
            <v>17000</v>
          </cell>
          <cell r="G2623">
            <v>0</v>
          </cell>
        </row>
        <row r="2624">
          <cell r="A2624" t="str">
            <v>islm10002423</v>
          </cell>
          <cell r="B2624" t="str">
            <v>Alambre de puas galvanizado, Cal 12,5</v>
          </cell>
          <cell r="C2624" t="str">
            <v>ML</v>
          </cell>
          <cell r="D2624">
            <v>43009</v>
          </cell>
          <cell r="E2624">
            <v>470</v>
          </cell>
          <cell r="G2624">
            <v>0</v>
          </cell>
        </row>
        <row r="2625">
          <cell r="A2625" t="str">
            <v>islm10002424</v>
          </cell>
          <cell r="B2625" t="str">
            <v>Adoquin de cemento Dim: 20x10x6</v>
          </cell>
          <cell r="C2625" t="str">
            <v>M2</v>
          </cell>
          <cell r="D2625">
            <v>43009</v>
          </cell>
          <cell r="E2625">
            <v>42000</v>
          </cell>
          <cell r="G2625">
            <v>0</v>
          </cell>
        </row>
        <row r="2626">
          <cell r="A2626" t="str">
            <v>islm10002425</v>
          </cell>
          <cell r="B2626" t="str">
            <v>Arena fina</v>
          </cell>
          <cell r="C2626" t="str">
            <v>M3</v>
          </cell>
          <cell r="D2626">
            <v>43009</v>
          </cell>
          <cell r="E2626">
            <v>35000</v>
          </cell>
          <cell r="G2626">
            <v>0</v>
          </cell>
        </row>
        <row r="2627">
          <cell r="A2627" t="str">
            <v>islm10002426</v>
          </cell>
          <cell r="B2627" t="str">
            <v>Lámina DE POLIMERO EN COLOR 3MM</v>
          </cell>
          <cell r="C2627" t="str">
            <v>Un</v>
          </cell>
          <cell r="D2627">
            <v>43009</v>
          </cell>
          <cell r="E2627">
            <v>175000</v>
          </cell>
          <cell r="G2627">
            <v>0</v>
          </cell>
        </row>
        <row r="2628">
          <cell r="A2628" t="str">
            <v>islm10002427</v>
          </cell>
          <cell r="B2628" t="str">
            <v>T METALICA  GALVANIZADA 1/2"</v>
          </cell>
          <cell r="C2628" t="str">
            <v>Un</v>
          </cell>
          <cell r="D2628">
            <v>43009</v>
          </cell>
          <cell r="E2628">
            <v>25750</v>
          </cell>
          <cell r="G2628">
            <v>0</v>
          </cell>
        </row>
        <row r="2629">
          <cell r="A2629" t="str">
            <v>islm10002428</v>
          </cell>
          <cell r="B2629" t="str">
            <v>ESQUINERO METALICO 1/2"</v>
          </cell>
          <cell r="C2629" t="str">
            <v>Un</v>
          </cell>
          <cell r="D2629">
            <v>43009</v>
          </cell>
          <cell r="E2629">
            <v>25750</v>
          </cell>
          <cell r="G2629">
            <v>0</v>
          </cell>
        </row>
        <row r="2630">
          <cell r="A2630" t="str">
            <v>islm10002429</v>
          </cell>
          <cell r="B2630" t="str">
            <v>Tornillo de estructura 7/16" x 1/2"</v>
          </cell>
          <cell r="C2630" t="str">
            <v>Un</v>
          </cell>
          <cell r="D2630">
            <v>43009</v>
          </cell>
          <cell r="E2630">
            <v>275</v>
          </cell>
          <cell r="G2630">
            <v>0</v>
          </cell>
        </row>
        <row r="2631">
          <cell r="A2631" t="str">
            <v>islm10002430</v>
          </cell>
          <cell r="B2631" t="str">
            <v>Alambre galv</v>
          </cell>
          <cell r="C2631" t="str">
            <v>KG</v>
          </cell>
          <cell r="D2631">
            <v>43009</v>
          </cell>
          <cell r="E2631">
            <v>3100</v>
          </cell>
          <cell r="G2631">
            <v>0</v>
          </cell>
        </row>
        <row r="2632">
          <cell r="A2632" t="str">
            <v>islm10002431</v>
          </cell>
          <cell r="B2632" t="str">
            <v>Luminaria de techo TUBO RECTO BULBO TIPO T5   28W, cuerpo interior de lámina de acero, termoesmaltado, blanco; reflector con acabado mate en color blanco o aluminio especular; aislamiento clase F.(luz fria)</v>
          </cell>
          <cell r="C2632" t="str">
            <v>Un</v>
          </cell>
          <cell r="D2632">
            <v>43009</v>
          </cell>
          <cell r="E2632">
            <v>78000</v>
          </cell>
        </row>
        <row r="2633">
          <cell r="A2633" t="str">
            <v>islm10002432</v>
          </cell>
          <cell r="B2633" t="str">
            <v>Tornillo para madera  2" x  8</v>
          </cell>
          <cell r="C2633" t="str">
            <v>UND</v>
          </cell>
          <cell r="D2633">
            <v>43009</v>
          </cell>
          <cell r="E2633">
            <v>25</v>
          </cell>
        </row>
        <row r="2634">
          <cell r="A2634" t="str">
            <v>islm10002433</v>
          </cell>
          <cell r="B2634" t="str">
            <v>Puntilla 1"  s.c  / 13020100</v>
          </cell>
          <cell r="C2634" t="str">
            <v>LB</v>
          </cell>
          <cell r="D2634">
            <v>43009</v>
          </cell>
          <cell r="E2634">
            <v>1605</v>
          </cell>
        </row>
        <row r="2635">
          <cell r="A2635" t="str">
            <v>islm10002434</v>
          </cell>
          <cell r="B2635" t="str">
            <v>Bisagra 3x3 cobrizada</v>
          </cell>
          <cell r="C2635" t="str">
            <v>UND</v>
          </cell>
          <cell r="D2635">
            <v>43009</v>
          </cell>
          <cell r="E2635">
            <v>1500</v>
          </cell>
        </row>
        <row r="2636">
          <cell r="A2636" t="str">
            <v>islm10002435</v>
          </cell>
          <cell r="B2636" t="str">
            <v>Triplex  pizano  4mm  2.44x1.22</v>
          </cell>
          <cell r="C2636" t="str">
            <v>UND</v>
          </cell>
          <cell r="D2636">
            <v>43009</v>
          </cell>
          <cell r="E2636">
            <v>16000</v>
          </cell>
        </row>
        <row r="2637">
          <cell r="A2637" t="str">
            <v>islm10002436</v>
          </cell>
          <cell r="B2637" t="str">
            <v>Caoba     (pieza )</v>
          </cell>
          <cell r="C2637" t="str">
            <v>UND</v>
          </cell>
          <cell r="D2637">
            <v>43009</v>
          </cell>
          <cell r="E2637">
            <v>11250</v>
          </cell>
        </row>
        <row r="2638">
          <cell r="A2638" t="str">
            <v>islm10002437</v>
          </cell>
          <cell r="B2638" t="str">
            <v>Colbon  madera</v>
          </cell>
          <cell r="C2638" t="str">
            <v>GLN</v>
          </cell>
          <cell r="D2638">
            <v>43009</v>
          </cell>
          <cell r="E2638">
            <v>5200</v>
          </cell>
        </row>
        <row r="2639">
          <cell r="A2639" t="str">
            <v>islm10002438</v>
          </cell>
          <cell r="B2639" t="str">
            <v>Tinte wengle</v>
          </cell>
          <cell r="C2639" t="str">
            <v>GLN</v>
          </cell>
          <cell r="D2639">
            <v>43009</v>
          </cell>
          <cell r="E2639">
            <v>25800</v>
          </cell>
        </row>
        <row r="2640">
          <cell r="A2640" t="str">
            <v>islm10002439</v>
          </cell>
          <cell r="B2640" t="str">
            <v>Thinner   fino 121-134</v>
          </cell>
          <cell r="C2640" t="str">
            <v>GLN</v>
          </cell>
          <cell r="D2640">
            <v>43009</v>
          </cell>
          <cell r="E2640">
            <v>22637</v>
          </cell>
        </row>
        <row r="2641">
          <cell r="A2641" t="str">
            <v>islm10002440</v>
          </cell>
          <cell r="B2641" t="str">
            <v>Cierra puertas</v>
          </cell>
          <cell r="C2641" t="str">
            <v>Un</v>
          </cell>
          <cell r="D2641">
            <v>43009</v>
          </cell>
          <cell r="E2641">
            <v>63000</v>
          </cell>
        </row>
        <row r="2642">
          <cell r="A2642" t="str">
            <v>islm10002441</v>
          </cell>
          <cell r="B2642" t="str">
            <v>Piso en porcelanato formato (,60 x,60) mts, antideslizante de alto trafico tipo decorceramica o similar</v>
          </cell>
          <cell r="C2642" t="str">
            <v>M2</v>
          </cell>
          <cell r="D2642">
            <v>43009</v>
          </cell>
          <cell r="E2642">
            <v>58000</v>
          </cell>
        </row>
        <row r="2643">
          <cell r="A2643" t="str">
            <v>islm10002442</v>
          </cell>
          <cell r="B2643" t="str">
            <v>Protectores metalicos en varilla cuadrada de 1/2"….</v>
          </cell>
          <cell r="C2643" t="str">
            <v>M2</v>
          </cell>
          <cell r="D2643">
            <v>43009</v>
          </cell>
          <cell r="E2643">
            <v>72000</v>
          </cell>
        </row>
        <row r="2644">
          <cell r="A2644" t="str">
            <v>islm10002443</v>
          </cell>
          <cell r="B2644" t="str">
            <v>Suministro de angeles en yeso figurado incluye pintura doraa</v>
          </cell>
          <cell r="C2644" t="str">
            <v>Un</v>
          </cell>
          <cell r="D2644">
            <v>43009</v>
          </cell>
          <cell r="E2644">
            <v>690000</v>
          </cell>
        </row>
        <row r="2645">
          <cell r="A2645" t="str">
            <v>islm10002444</v>
          </cell>
          <cell r="B2645" t="str">
            <v>Construccion de base de soporte en ladrillo comun pañetado y pintado en acrilico</v>
          </cell>
          <cell r="C2645" t="str">
            <v>Un</v>
          </cell>
          <cell r="D2645">
            <v>43009</v>
          </cell>
          <cell r="E2645">
            <v>295000</v>
          </cell>
        </row>
        <row r="2646">
          <cell r="A2646" t="str">
            <v>islm10002445</v>
          </cell>
          <cell r="B2646" t="str">
            <v>TORNILLO PARA PERFIL METALICO  2" x  8</v>
          </cell>
          <cell r="C2646" t="str">
            <v>UND</v>
          </cell>
          <cell r="D2646">
            <v>43009</v>
          </cell>
          <cell r="E2646">
            <v>25</v>
          </cell>
        </row>
        <row r="2647">
          <cell r="A2647" t="str">
            <v>islm10002446</v>
          </cell>
          <cell r="B2647" t="str">
            <v xml:space="preserve">Panel en aliminio para conformacion de machimbriado </v>
          </cell>
          <cell r="C2647" t="str">
            <v>M2</v>
          </cell>
          <cell r="D2647">
            <v>43009</v>
          </cell>
          <cell r="E2647">
            <v>130000</v>
          </cell>
        </row>
        <row r="2648">
          <cell r="A2648" t="str">
            <v>islm10002447</v>
          </cell>
          <cell r="B2648" t="str">
            <v>Suministro de marcos en aluminio crudo</v>
          </cell>
          <cell r="C2648" t="str">
            <v>Ml</v>
          </cell>
          <cell r="D2648">
            <v>43009</v>
          </cell>
          <cell r="E2648">
            <v>30500</v>
          </cell>
        </row>
        <row r="2649">
          <cell r="A2649" t="str">
            <v>islm10002448</v>
          </cell>
          <cell r="B2649" t="str">
            <v>Suministro de perfileria en U para manparas</v>
          </cell>
          <cell r="C2649" t="str">
            <v>Ml</v>
          </cell>
          <cell r="D2649">
            <v>43009</v>
          </cell>
          <cell r="E2649">
            <v>15000</v>
          </cell>
        </row>
        <row r="2650">
          <cell r="A2650" t="str">
            <v>islm10002449</v>
          </cell>
          <cell r="B2650" t="str">
            <v>BISAGRA 3x3 COBRIZADA</v>
          </cell>
          <cell r="C2650" t="str">
            <v>UND</v>
          </cell>
          <cell r="D2650">
            <v>43009</v>
          </cell>
          <cell r="E2650">
            <v>1500</v>
          </cell>
        </row>
        <row r="2651">
          <cell r="A2651" t="str">
            <v>islm10002450</v>
          </cell>
          <cell r="B2651" t="str">
            <v>BANDA DE CAUCHO</v>
          </cell>
          <cell r="C2651" t="str">
            <v>ML</v>
          </cell>
          <cell r="D2651">
            <v>43009</v>
          </cell>
          <cell r="E2651">
            <v>9400</v>
          </cell>
        </row>
        <row r="2652">
          <cell r="A2652" t="str">
            <v>islm10002451</v>
          </cell>
          <cell r="B2652" t="str">
            <v>Cierra puertas</v>
          </cell>
          <cell r="C2652" t="str">
            <v>UN</v>
          </cell>
          <cell r="D2652">
            <v>43009</v>
          </cell>
          <cell r="E2652">
            <v>63000</v>
          </cell>
        </row>
        <row r="2653">
          <cell r="A2653" t="str">
            <v>islm10002452</v>
          </cell>
          <cell r="B2653" t="str">
            <v>Suministro de letras en hierro colado pintadas en dorado</v>
          </cell>
          <cell r="C2653" t="str">
            <v>UN</v>
          </cell>
          <cell r="D2653">
            <v>43009</v>
          </cell>
          <cell r="E2653">
            <v>950000</v>
          </cell>
        </row>
        <row r="2654">
          <cell r="A2654" t="str">
            <v>islm10002453</v>
          </cell>
          <cell r="B2654" t="str">
            <v>Abarco 1x2x15</v>
          </cell>
          <cell r="C2654" t="str">
            <v>und</v>
          </cell>
          <cell r="D2654">
            <v>43009</v>
          </cell>
          <cell r="E2654">
            <v>11250</v>
          </cell>
        </row>
        <row r="2655">
          <cell r="A2655" t="str">
            <v>islm10002454</v>
          </cell>
          <cell r="B2655" t="str">
            <v>Tabla de cativo</v>
          </cell>
          <cell r="C2655" t="str">
            <v>Und</v>
          </cell>
          <cell r="D2655">
            <v>43009</v>
          </cell>
          <cell r="E2655">
            <v>24500</v>
          </cell>
        </row>
        <row r="2656">
          <cell r="A2656" t="str">
            <v>islm10002455</v>
          </cell>
          <cell r="B2656" t="str">
            <v>Puntilla 2 1/2-3 1/2</v>
          </cell>
          <cell r="C2656" t="str">
            <v>Lb</v>
          </cell>
          <cell r="D2656">
            <v>43009</v>
          </cell>
          <cell r="E2656">
            <v>3500</v>
          </cell>
        </row>
        <row r="2657">
          <cell r="A2657" t="str">
            <v>islm10002456</v>
          </cell>
          <cell r="B2657" t="str">
            <v>Pirlan escalon x 6,00 ml</v>
          </cell>
          <cell r="C2657" t="str">
            <v>Un</v>
          </cell>
          <cell r="D2657">
            <v>43009</v>
          </cell>
          <cell r="E2657">
            <v>25000</v>
          </cell>
        </row>
        <row r="2658">
          <cell r="A2658" t="str">
            <v>islm10002457</v>
          </cell>
          <cell r="B2658" t="str">
            <v>Tuberia sanitaria pvc de 4"</v>
          </cell>
          <cell r="C2658" t="str">
            <v>ML</v>
          </cell>
          <cell r="D2658">
            <v>43009</v>
          </cell>
          <cell r="E2658">
            <v>25000</v>
          </cell>
          <cell r="F2658" t="str">
            <v>tuberia sanitaria pvc de 4"</v>
          </cell>
        </row>
        <row r="2659">
          <cell r="A2659" t="str">
            <v>islm10002458</v>
          </cell>
          <cell r="B2659" t="str">
            <v>Tuberia sanitaria pvc de 2"</v>
          </cell>
          <cell r="C2659" t="str">
            <v>ML</v>
          </cell>
          <cell r="D2659">
            <v>43009</v>
          </cell>
          <cell r="E2659">
            <v>12500</v>
          </cell>
          <cell r="F2659" t="str">
            <v>tuberia sanitaria pvc de 2"</v>
          </cell>
        </row>
        <row r="2660">
          <cell r="A2660" t="str">
            <v>islm10002459</v>
          </cell>
          <cell r="B2660" t="str">
            <v>Unión sanitaria pvc de 4"</v>
          </cell>
          <cell r="C2660" t="str">
            <v>Un</v>
          </cell>
          <cell r="D2660">
            <v>43009</v>
          </cell>
          <cell r="E2660">
            <v>8100</v>
          </cell>
        </row>
        <row r="2661">
          <cell r="A2661" t="str">
            <v>islm10002460</v>
          </cell>
          <cell r="B2661" t="str">
            <v>Unión sanitaria pvc de 2"</v>
          </cell>
          <cell r="C2661" t="str">
            <v>Un</v>
          </cell>
          <cell r="D2661">
            <v>43009</v>
          </cell>
          <cell r="E2661">
            <v>3000</v>
          </cell>
        </row>
        <row r="2662">
          <cell r="A2662" t="str">
            <v>islm10002461</v>
          </cell>
          <cell r="B2662" t="str">
            <v>Soldadura líquida 1/4" gl</v>
          </cell>
          <cell r="C2662" t="str">
            <v>Un</v>
          </cell>
          <cell r="D2662">
            <v>43009</v>
          </cell>
          <cell r="E2662">
            <v>105000</v>
          </cell>
        </row>
        <row r="2663">
          <cell r="A2663" t="str">
            <v>islm10002462</v>
          </cell>
          <cell r="B2663" t="str">
            <v>Tapón sanitario de prueba 4"</v>
          </cell>
          <cell r="C2663" t="str">
            <v>Un</v>
          </cell>
          <cell r="D2663">
            <v>43009</v>
          </cell>
          <cell r="E2663">
            <v>3100</v>
          </cell>
        </row>
        <row r="2664">
          <cell r="A2664" t="str">
            <v>islm10002463</v>
          </cell>
          <cell r="B2664" t="str">
            <v>Tapón sanitario de prueba 2"</v>
          </cell>
          <cell r="C2664" t="str">
            <v>Un</v>
          </cell>
          <cell r="D2664">
            <v>43009</v>
          </cell>
          <cell r="E2664">
            <v>1100</v>
          </cell>
        </row>
        <row r="2665">
          <cell r="A2665" t="str">
            <v>islm10002464</v>
          </cell>
          <cell r="B2665" t="str">
            <v>Codo Sanitario 4" CxC</v>
          </cell>
          <cell r="C2665" t="str">
            <v>Un</v>
          </cell>
          <cell r="D2665">
            <v>43009</v>
          </cell>
          <cell r="E2665">
            <v>13000</v>
          </cell>
        </row>
        <row r="2666">
          <cell r="A2666" t="str">
            <v>islm10002465</v>
          </cell>
          <cell r="B2666" t="str">
            <v>Codo Sanitario 2" CxC</v>
          </cell>
          <cell r="C2666" t="str">
            <v>Un</v>
          </cell>
          <cell r="D2666">
            <v>43009</v>
          </cell>
          <cell r="E2666">
            <v>3500</v>
          </cell>
        </row>
        <row r="2667">
          <cell r="A2667" t="str">
            <v>islm10002466</v>
          </cell>
          <cell r="B2667" t="str">
            <v>Y Sanitaris 2"</v>
          </cell>
          <cell r="C2667" t="str">
            <v>Un</v>
          </cell>
          <cell r="D2667">
            <v>43009</v>
          </cell>
          <cell r="E2667">
            <v>8000</v>
          </cell>
        </row>
        <row r="2668">
          <cell r="A2668" t="str">
            <v>islm10002467</v>
          </cell>
          <cell r="B2668" t="str">
            <v>Tuberia ventilación pvc de 2"</v>
          </cell>
          <cell r="C2668" t="str">
            <v>ML</v>
          </cell>
          <cell r="D2668">
            <v>43009</v>
          </cell>
          <cell r="E2668">
            <v>8666.6666666666661</v>
          </cell>
          <cell r="F2668" t="str">
            <v>tuberia ventilación pvc de 2"</v>
          </cell>
        </row>
        <row r="2669">
          <cell r="A2669" t="str">
            <v>islm10002468</v>
          </cell>
          <cell r="B2669" t="str">
            <v xml:space="preserve">Tuberia potable RDE9 de 1/2", pvc </v>
          </cell>
          <cell r="C2669" t="str">
            <v>ML</v>
          </cell>
          <cell r="D2669">
            <v>43009</v>
          </cell>
          <cell r="E2669">
            <v>4166.666666666667</v>
          </cell>
        </row>
        <row r="2670">
          <cell r="A2670" t="str">
            <v>islm10002469</v>
          </cell>
          <cell r="B2670" t="str">
            <v>T de 1/2"</v>
          </cell>
          <cell r="C2670" t="str">
            <v>Und</v>
          </cell>
          <cell r="D2670">
            <v>43009</v>
          </cell>
          <cell r="E2670">
            <v>850</v>
          </cell>
        </row>
        <row r="2671">
          <cell r="A2671" t="str">
            <v>islm10002470</v>
          </cell>
          <cell r="B2671" t="str">
            <v>Codo de 90 x 1/2" pvc</v>
          </cell>
          <cell r="C2671" t="str">
            <v>Und</v>
          </cell>
          <cell r="D2671">
            <v>43009</v>
          </cell>
          <cell r="E2671">
            <v>630</v>
          </cell>
        </row>
        <row r="2672">
          <cell r="A2672" t="str">
            <v>islm10002471</v>
          </cell>
          <cell r="B2672" t="str">
            <v>Union de 1/2" pvc</v>
          </cell>
          <cell r="C2672" t="str">
            <v>Und</v>
          </cell>
          <cell r="D2672">
            <v>43009</v>
          </cell>
          <cell r="E2672">
            <v>410</v>
          </cell>
        </row>
        <row r="2673">
          <cell r="A2673" t="str">
            <v>islm10002472</v>
          </cell>
          <cell r="B2673" t="str">
            <v>Sifon completo de 2"con tapón</v>
          </cell>
          <cell r="C2673" t="str">
            <v>Und</v>
          </cell>
          <cell r="D2673">
            <v>43009</v>
          </cell>
          <cell r="E2673">
            <v>9000</v>
          </cell>
        </row>
        <row r="2674">
          <cell r="A2674" t="str">
            <v>islm10002473</v>
          </cell>
          <cell r="B2674" t="str">
            <v>Lavamanos</v>
          </cell>
          <cell r="C2674" t="str">
            <v>UND</v>
          </cell>
          <cell r="D2674">
            <v>43009</v>
          </cell>
          <cell r="E2674">
            <v>86000</v>
          </cell>
        </row>
        <row r="2675">
          <cell r="A2675" t="str">
            <v>islm10002474</v>
          </cell>
          <cell r="B2675" t="str">
            <v>Sanitario</v>
          </cell>
          <cell r="C2675" t="str">
            <v>UND</v>
          </cell>
          <cell r="D2675">
            <v>43009</v>
          </cell>
          <cell r="E2675">
            <v>175000</v>
          </cell>
        </row>
        <row r="2676">
          <cell r="A2676" t="str">
            <v>islm10002475</v>
          </cell>
          <cell r="B2676" t="str">
            <v>Accessorios de  baño</v>
          </cell>
          <cell r="C2676" t="str">
            <v>UND</v>
          </cell>
          <cell r="D2676">
            <v>43009</v>
          </cell>
          <cell r="E2676">
            <v>13500</v>
          </cell>
        </row>
        <row r="2677">
          <cell r="A2677" t="str">
            <v>islm10002476</v>
          </cell>
          <cell r="B2677" t="str">
            <v>Manguera sanitaria</v>
          </cell>
          <cell r="C2677" t="str">
            <v>UND</v>
          </cell>
          <cell r="D2677">
            <v>43009</v>
          </cell>
          <cell r="E2677">
            <v>5670</v>
          </cell>
        </row>
        <row r="2678">
          <cell r="A2678" t="str">
            <v>islm10002477</v>
          </cell>
          <cell r="B2678" t="str">
            <v>Manguera lavamanos</v>
          </cell>
          <cell r="C2678" t="str">
            <v>UND</v>
          </cell>
          <cell r="D2678">
            <v>43009</v>
          </cell>
          <cell r="E2678">
            <v>5880</v>
          </cell>
        </row>
        <row r="2679">
          <cell r="A2679" t="str">
            <v>islm10002478</v>
          </cell>
          <cell r="B2679" t="str">
            <v>Orinal mediano quantum AC-E-398BL, color blanco tipo Acuaval o equivalente.</v>
          </cell>
          <cell r="C2679" t="str">
            <v>UND</v>
          </cell>
          <cell r="D2679">
            <v>43009</v>
          </cell>
          <cell r="E2679">
            <v>206000</v>
          </cell>
        </row>
        <row r="2680">
          <cell r="A2680" t="str">
            <v>islm10002479</v>
          </cell>
          <cell r="B2680" t="str">
            <v>Grifería push orinal</v>
          </cell>
          <cell r="C2680" t="str">
            <v>UND</v>
          </cell>
          <cell r="D2680">
            <v>43009</v>
          </cell>
          <cell r="E2680">
            <v>125000</v>
          </cell>
        </row>
        <row r="2681">
          <cell r="A2681" t="str">
            <v>islm10002480</v>
          </cell>
          <cell r="B2681" t="str">
            <v>ducha completa ref grival o similar</v>
          </cell>
          <cell r="C2681" t="str">
            <v>UND</v>
          </cell>
          <cell r="D2681">
            <v>43009</v>
          </cell>
          <cell r="E2681">
            <v>30000</v>
          </cell>
        </row>
        <row r="2682">
          <cell r="A2682" t="str">
            <v>islm10002481</v>
          </cell>
          <cell r="B2682" t="str">
            <v>Ángulo hierro 3/4 x 1/8</v>
          </cell>
          <cell r="C2682" t="str">
            <v>ML</v>
          </cell>
          <cell r="D2682">
            <v>43009</v>
          </cell>
          <cell r="E2682">
            <v>2319</v>
          </cell>
        </row>
        <row r="2683">
          <cell r="A2683" t="str">
            <v>islm10002482</v>
          </cell>
          <cell r="B2683" t="str">
            <v>Soldadura 6011x1/8"</v>
          </cell>
          <cell r="C2683" t="str">
            <v>kg</v>
          </cell>
          <cell r="D2683">
            <v>43009</v>
          </cell>
          <cell r="E2683">
            <v>7324</v>
          </cell>
        </row>
        <row r="2684">
          <cell r="A2684" t="str">
            <v>islm10002483</v>
          </cell>
          <cell r="B2684" t="str">
            <v>Lámina cold rolled cal.18 2.00x1.00</v>
          </cell>
          <cell r="C2684" t="str">
            <v>UN</v>
          </cell>
          <cell r="D2684">
            <v>43009</v>
          </cell>
          <cell r="E2684">
            <v>51381</v>
          </cell>
        </row>
        <row r="2685">
          <cell r="A2685" t="str">
            <v>islm10002484</v>
          </cell>
          <cell r="B2685" t="str">
            <v>Bisagra aluminio ext 3</v>
          </cell>
          <cell r="C2685" t="str">
            <v>UN</v>
          </cell>
          <cell r="D2685">
            <v>43009</v>
          </cell>
          <cell r="E2685">
            <v>2484</v>
          </cell>
        </row>
        <row r="2686">
          <cell r="A2686" t="str">
            <v>islm10002485</v>
          </cell>
          <cell r="B2686" t="str">
            <v>Pintura ACRILICA color gris basalto</v>
          </cell>
          <cell r="C2686" t="str">
            <v>Galon</v>
          </cell>
          <cell r="D2686">
            <v>43009</v>
          </cell>
          <cell r="E2686">
            <v>75000</v>
          </cell>
        </row>
        <row r="2687">
          <cell r="A2687" t="str">
            <v>islm10002486</v>
          </cell>
          <cell r="B2687" t="str">
            <v>Topellanta en concreto dim. 0,15x0,15x0,40 incluye accesorios de fijación</v>
          </cell>
          <cell r="C2687" t="str">
            <v>Un</v>
          </cell>
          <cell r="D2687">
            <v>43009</v>
          </cell>
          <cell r="E2687">
            <v>100000</v>
          </cell>
        </row>
        <row r="2688">
          <cell r="A2688" t="str">
            <v>islm10002487</v>
          </cell>
          <cell r="B2688" t="str">
            <v>Teja caballete</v>
          </cell>
          <cell r="C2688" t="str">
            <v>UN</v>
          </cell>
          <cell r="D2688">
            <v>43009</v>
          </cell>
          <cell r="E2688">
            <v>17000</v>
          </cell>
        </row>
        <row r="2689">
          <cell r="A2689" t="str">
            <v>islm10002488</v>
          </cell>
          <cell r="B2689" t="str">
            <v xml:space="preserve">Loseta tactil </v>
          </cell>
          <cell r="C2689" t="str">
            <v>M2</v>
          </cell>
          <cell r="D2689">
            <v>43009</v>
          </cell>
          <cell r="E2689">
            <v>40000</v>
          </cell>
          <cell r="G2689">
            <v>0</v>
          </cell>
        </row>
        <row r="2690">
          <cell r="A2690" t="str">
            <v>islm10002489</v>
          </cell>
          <cell r="B2690" t="str">
            <v>Amarre de fijación lámina</v>
          </cell>
          <cell r="C2690" t="str">
            <v>UN</v>
          </cell>
          <cell r="D2690">
            <v>43009</v>
          </cell>
          <cell r="E2690">
            <v>1200</v>
          </cell>
        </row>
        <row r="2691">
          <cell r="A2691" t="str">
            <v>islm10002490</v>
          </cell>
          <cell r="B2691" t="str">
            <v>Listón abarco 4" x 2" x 15´</v>
          </cell>
          <cell r="C2691" t="str">
            <v>UN</v>
          </cell>
          <cell r="D2691">
            <v>43009</v>
          </cell>
          <cell r="E2691">
            <v>28500</v>
          </cell>
        </row>
        <row r="2692">
          <cell r="A2692" t="str">
            <v>islm10002491</v>
          </cell>
          <cell r="B2692" t="str">
            <v>Canal en lámina galvanizada ancho: 0,20 mts</v>
          </cell>
          <cell r="C2692" t="str">
            <v>ML</v>
          </cell>
          <cell r="D2692">
            <v>43009</v>
          </cell>
          <cell r="E2692">
            <v>26000</v>
          </cell>
        </row>
        <row r="2693">
          <cell r="A2693" t="str">
            <v>islm10002492</v>
          </cell>
          <cell r="B2693" t="str">
            <v>Tubo galvanizado 2" x 1" x 6,00 mts</v>
          </cell>
          <cell r="C2693" t="str">
            <v>UN</v>
          </cell>
          <cell r="D2693">
            <v>43009</v>
          </cell>
          <cell r="E2693">
            <v>40000</v>
          </cell>
        </row>
        <row r="2694">
          <cell r="A2694" t="str">
            <v>islm10002493</v>
          </cell>
          <cell r="B2694" t="str">
            <v>Tornillo de estructura 7/16" x 1/2"</v>
          </cell>
          <cell r="C2694" t="str">
            <v>UN</v>
          </cell>
          <cell r="D2694">
            <v>43009</v>
          </cell>
          <cell r="E2694">
            <v>300</v>
          </cell>
        </row>
        <row r="2695">
          <cell r="A2695" t="str">
            <v>islm10002494</v>
          </cell>
          <cell r="B2695" t="str">
            <v>Moldura en icopor</v>
          </cell>
          <cell r="C2695" t="str">
            <v>ML</v>
          </cell>
          <cell r="D2695">
            <v>43009</v>
          </cell>
          <cell r="E2695">
            <v>5500</v>
          </cell>
        </row>
        <row r="2696">
          <cell r="A2696" t="str">
            <v>islm10002495</v>
          </cell>
          <cell r="B2696" t="str">
            <v>Ventana 744 completa, con cuerpo fijo y hojas en vidrio de 4mm de 3.55x2.05, incluye accesorios de fijación, sellado y transporte</v>
          </cell>
          <cell r="C2696" t="str">
            <v>Un</v>
          </cell>
          <cell r="D2696">
            <v>43009</v>
          </cell>
          <cell r="E2696">
            <v>1020000</v>
          </cell>
        </row>
        <row r="2697">
          <cell r="A2697" t="str">
            <v>islm10002496</v>
          </cell>
          <cell r="B2697" t="str">
            <v>Ventana con tubolitica y puerta con vidrio de 5mm incluye, pisa vidrio, 3 postes, cerradura y visagras 4.90 x 2.40, incluye accesorios de fijación, sellado y transporte</v>
          </cell>
          <cell r="C2697" t="str">
            <v>Un</v>
          </cell>
          <cell r="D2697">
            <v>43009</v>
          </cell>
          <cell r="E2697">
            <v>1700000</v>
          </cell>
        </row>
        <row r="2698">
          <cell r="A2698" t="str">
            <v>islm10002497</v>
          </cell>
          <cell r="B2698" t="str">
            <v>Valla informativa Sencilla</v>
          </cell>
          <cell r="C2698" t="str">
            <v>Un</v>
          </cell>
          <cell r="D2698">
            <v>43009</v>
          </cell>
          <cell r="E2698">
            <v>95000</v>
          </cell>
        </row>
        <row r="2699">
          <cell r="A2699" t="str">
            <v>islm10002498</v>
          </cell>
          <cell r="B2699" t="str">
            <v>Materiales y accesorios para instalación de valla informativa sencilla</v>
          </cell>
          <cell r="C2699" t="str">
            <v>Un</v>
          </cell>
          <cell r="D2699">
            <v>43009</v>
          </cell>
          <cell r="E2699">
            <v>40000</v>
          </cell>
        </row>
        <row r="2700">
          <cell r="A2700" t="str">
            <v>islm10002499</v>
          </cell>
          <cell r="B2700" t="str">
            <v xml:space="preserve">Luminarias en lamparas tipo led de 18 vatios  100v - 240v. </v>
          </cell>
          <cell r="C2700" t="str">
            <v>Un</v>
          </cell>
          <cell r="D2700">
            <v>43009</v>
          </cell>
          <cell r="E2700">
            <v>40000</v>
          </cell>
        </row>
        <row r="2701">
          <cell r="A2701" t="str">
            <v>islm10002500</v>
          </cell>
          <cell r="B2701" t="str">
            <v>Geomenbrana  1,5 mm</v>
          </cell>
          <cell r="C2701" t="str">
            <v>M2</v>
          </cell>
          <cell r="D2701">
            <v>43009</v>
          </cell>
          <cell r="E2701">
            <v>11500</v>
          </cell>
        </row>
        <row r="2702">
          <cell r="A2702" t="str">
            <v>islm10002501</v>
          </cell>
          <cell r="B2702" t="str">
            <v>Tubería Perforada en PVC de 2´´</v>
          </cell>
          <cell r="C2702" t="str">
            <v>ML</v>
          </cell>
          <cell r="D2702">
            <v>43009</v>
          </cell>
          <cell r="E2702">
            <v>14000</v>
          </cell>
        </row>
        <row r="2703">
          <cell r="A2703" t="str">
            <v>islm10002502</v>
          </cell>
          <cell r="B2703" t="str">
            <v>Tubería Perforada en PVC de 4´´ (100 mm)</v>
          </cell>
          <cell r="C2703" t="str">
            <v>ML</v>
          </cell>
          <cell r="D2703">
            <v>43009</v>
          </cell>
          <cell r="E2703">
            <v>32000</v>
          </cell>
        </row>
        <row r="2704">
          <cell r="A2704" t="str">
            <v>islm10002503</v>
          </cell>
          <cell r="B2704" t="str">
            <v>Tuberia de 4" Sanitaria corrugada filtro pvcx6,00 ml</v>
          </cell>
          <cell r="C2704" t="str">
            <v>ML</v>
          </cell>
          <cell r="D2704">
            <v>43009</v>
          </cell>
          <cell r="E2704">
            <v>18000</v>
          </cell>
        </row>
        <row r="2705">
          <cell r="A2705" t="str">
            <v>islm10002504</v>
          </cell>
          <cell r="B2705" t="str">
            <v>Grava de 1/2"</v>
          </cell>
          <cell r="C2705" t="str">
            <v>M3</v>
          </cell>
          <cell r="D2705">
            <v>43009</v>
          </cell>
          <cell r="E2705">
            <v>55000</v>
          </cell>
        </row>
        <row r="2706">
          <cell r="A2706" t="str">
            <v>islm10002505</v>
          </cell>
          <cell r="B2706" t="str">
            <v>Angulo de 2x1/8"</v>
          </cell>
          <cell r="C2706" t="str">
            <v>ML</v>
          </cell>
          <cell r="D2706">
            <v>43009</v>
          </cell>
          <cell r="E2706">
            <v>8000</v>
          </cell>
        </row>
        <row r="2707">
          <cell r="A2707" t="str">
            <v>islm10002506</v>
          </cell>
          <cell r="B2707" t="str">
            <v>Grama sintetica tercera generacion verde y blanco (demarcacion). Material microfilamentos de polietileno al 100%, altura de la fibra 50 mm, peso del hilo 12000 Dtex, peso de la fibra 800 gr. (Incluye transporte)</v>
          </cell>
          <cell r="C2707" t="str">
            <v>M2</v>
          </cell>
          <cell r="D2707">
            <v>43009</v>
          </cell>
          <cell r="E2707">
            <v>51000</v>
          </cell>
        </row>
        <row r="2708">
          <cell r="A2708" t="str">
            <v>islm10002507</v>
          </cell>
          <cell r="B2708" t="str">
            <v>Arena de Silice ESP 0,25M</v>
          </cell>
          <cell r="C2708" t="str">
            <v>M3</v>
          </cell>
          <cell r="D2708">
            <v>43009</v>
          </cell>
          <cell r="E2708">
            <v>16300</v>
          </cell>
        </row>
        <row r="2709">
          <cell r="A2709" t="str">
            <v>islm10002508</v>
          </cell>
          <cell r="B2709" t="str">
            <v>Grano de  Caucho</v>
          </cell>
          <cell r="C2709" t="str">
            <v>Kg</v>
          </cell>
          <cell r="D2709">
            <v>43009</v>
          </cell>
          <cell r="E2709">
            <v>600</v>
          </cell>
        </row>
        <row r="2710">
          <cell r="A2710" t="str">
            <v>islm10002509</v>
          </cell>
          <cell r="B2710" t="str">
            <v>Grama sintetica area de calentamiento ,  altura 13mm incluye arena de silice.Forbes D-645, 660 dtex fibrilado retorcido incluye pegante, (Incluye transporte)</v>
          </cell>
          <cell r="C2710" t="str">
            <v>M2</v>
          </cell>
          <cell r="D2710">
            <v>43009</v>
          </cell>
          <cell r="E2710">
            <v>31000</v>
          </cell>
        </row>
        <row r="2711">
          <cell r="A2711" t="str">
            <v>islm10002510</v>
          </cell>
          <cell r="B2711" t="str">
            <v xml:space="preserve">Porteria microfutbol 2 m x 3 m en perfil circular 3" </v>
          </cell>
          <cell r="C2711" t="str">
            <v>Un</v>
          </cell>
          <cell r="D2711">
            <v>43009</v>
          </cell>
          <cell r="E2711">
            <v>650000</v>
          </cell>
        </row>
        <row r="2712">
          <cell r="A2712" t="str">
            <v>islm10002511</v>
          </cell>
          <cell r="B2712" t="str">
            <v>Malla porteria nylon 50x50 mm</v>
          </cell>
          <cell r="C2712" t="str">
            <v>Un</v>
          </cell>
          <cell r="D2712">
            <v>43009</v>
          </cell>
          <cell r="E2712">
            <v>260000</v>
          </cell>
        </row>
        <row r="2713">
          <cell r="A2713" t="str">
            <v>islm10002512</v>
          </cell>
          <cell r="B2713" t="str">
            <v>Material seleccionado</v>
          </cell>
          <cell r="C2713" t="str">
            <v>M3</v>
          </cell>
          <cell r="D2713">
            <v>43009</v>
          </cell>
          <cell r="E2713">
            <v>21000</v>
          </cell>
        </row>
        <row r="2714">
          <cell r="A2714" t="str">
            <v>islm10002513</v>
          </cell>
          <cell r="B2714" t="str">
            <v>Tubería galvanizada Ø2-1/2" x 2,5 mm x 6,00 mts, Esq. 40</v>
          </cell>
          <cell r="C2714" t="str">
            <v>U</v>
          </cell>
          <cell r="D2714">
            <v>43009</v>
          </cell>
          <cell r="E2714">
            <v>93500</v>
          </cell>
        </row>
        <row r="2715">
          <cell r="A2715" t="str">
            <v>islm10002514</v>
          </cell>
          <cell r="B2715" t="str">
            <v>Cable encauchetado 2x12, Centelsa o similar</v>
          </cell>
          <cell r="C2715" t="str">
            <v>ML</v>
          </cell>
          <cell r="D2715">
            <v>43009</v>
          </cell>
          <cell r="E2715">
            <v>3630</v>
          </cell>
        </row>
        <row r="2716">
          <cell r="A2716" t="str">
            <v>islm10002515</v>
          </cell>
          <cell r="B2716" t="str">
            <v>Reflector de 400 W. Metalar</v>
          </cell>
          <cell r="C2716" t="str">
            <v>Un</v>
          </cell>
          <cell r="D2716">
            <v>43009</v>
          </cell>
          <cell r="E2716">
            <v>187000</v>
          </cell>
        </row>
        <row r="2717">
          <cell r="A2717" t="str">
            <v>islm10002516</v>
          </cell>
          <cell r="B2717" t="str">
            <v>Piso tablon gres rojo 0,33x0,33. Alfa o similar</v>
          </cell>
          <cell r="C2717" t="str">
            <v>M2</v>
          </cell>
          <cell r="D2717">
            <v>43040</v>
          </cell>
          <cell r="E2717">
            <v>25300</v>
          </cell>
        </row>
        <row r="2718">
          <cell r="A2718" t="str">
            <v>islm10002517</v>
          </cell>
          <cell r="B2718" t="str">
            <v>Pegacor 25 kg</v>
          </cell>
          <cell r="C2718" t="str">
            <v>Un</v>
          </cell>
          <cell r="D2718">
            <v>43040</v>
          </cell>
          <cell r="E2718">
            <v>37950</v>
          </cell>
        </row>
        <row r="2719">
          <cell r="A2719" t="str">
            <v>islm10002518</v>
          </cell>
          <cell r="B2719" t="str">
            <v>Boquilla concolor 1,5 mm, Corona (2kl)</v>
          </cell>
          <cell r="C2719" t="str">
            <v>Un</v>
          </cell>
          <cell r="D2719">
            <v>43040</v>
          </cell>
          <cell r="E2719">
            <v>11990</v>
          </cell>
        </row>
        <row r="2720">
          <cell r="A2720" t="str">
            <v>islm10002519</v>
          </cell>
          <cell r="B2720" t="str">
            <v>Materiales para mantenimiento y arreglo de cubierta, (cambio de laminas , ganchos, amarres, caballetes y piezas de madera en mal estado)</v>
          </cell>
          <cell r="C2720" t="str">
            <v>M2</v>
          </cell>
          <cell r="D2720">
            <v>43040</v>
          </cell>
          <cell r="E2720">
            <v>30800</v>
          </cell>
        </row>
        <row r="2721">
          <cell r="A2721" t="str">
            <v>islm10002520</v>
          </cell>
          <cell r="B2721" t="str">
            <v>Asiento sanitario basic, Corona o similar</v>
          </cell>
          <cell r="C2721" t="str">
            <v>und</v>
          </cell>
          <cell r="D2721">
            <v>43040</v>
          </cell>
          <cell r="E2721">
            <v>30800</v>
          </cell>
        </row>
        <row r="2722">
          <cell r="A2722" t="str">
            <v>islm10002521</v>
          </cell>
          <cell r="B2722" t="str">
            <v>Griferia tanque sanitario, Grival o similar</v>
          </cell>
          <cell r="C2722" t="str">
            <v>und</v>
          </cell>
          <cell r="D2722">
            <v>43040</v>
          </cell>
          <cell r="E2722">
            <v>35200</v>
          </cell>
        </row>
        <row r="2723">
          <cell r="A2723" t="str">
            <v>islm10002522</v>
          </cell>
          <cell r="B2723" t="str">
            <v>Manguera para sanitario con valvula de control 1/2", plastica, Grival o similar</v>
          </cell>
          <cell r="C2723" t="str">
            <v>und</v>
          </cell>
          <cell r="D2723">
            <v>43040</v>
          </cell>
          <cell r="E2723">
            <v>17050</v>
          </cell>
        </row>
        <row r="2724">
          <cell r="A2724" t="str">
            <v>islm10002523</v>
          </cell>
          <cell r="B2724" t="str">
            <v>Soporte rollo papel higienico</v>
          </cell>
          <cell r="C2724" t="str">
            <v>und</v>
          </cell>
          <cell r="D2724">
            <v>43040</v>
          </cell>
          <cell r="E2724">
            <v>10450</v>
          </cell>
        </row>
        <row r="2725">
          <cell r="A2725" t="str">
            <v>islm10002524</v>
          </cell>
          <cell r="B2725" t="str">
            <v>Desinfectante 5 lts, Klinol o similar</v>
          </cell>
          <cell r="C2725" t="str">
            <v>und</v>
          </cell>
          <cell r="D2725">
            <v>43040</v>
          </cell>
          <cell r="E2725">
            <v>39600</v>
          </cell>
        </row>
        <row r="2726">
          <cell r="A2726" t="str">
            <v>islm10002525</v>
          </cell>
          <cell r="B2726" t="str">
            <v xml:space="preserve">Limpiador de sanitarios lavanda </v>
          </cell>
          <cell r="C2726" t="str">
            <v>litro</v>
          </cell>
          <cell r="D2726">
            <v>43040</v>
          </cell>
          <cell r="E2726">
            <v>10780</v>
          </cell>
        </row>
        <row r="2727">
          <cell r="A2727" t="str">
            <v>islm10002526</v>
          </cell>
          <cell r="B2727" t="str">
            <v xml:space="preserve">Detergente 2,500 gramos, Fad o similar </v>
          </cell>
          <cell r="C2727" t="str">
            <v>und</v>
          </cell>
          <cell r="D2727">
            <v>43040</v>
          </cell>
          <cell r="E2727">
            <v>15950</v>
          </cell>
        </row>
        <row r="2728">
          <cell r="A2728" t="str">
            <v>islm10002527</v>
          </cell>
          <cell r="B2728" t="str">
            <v>Guante latex extralargo, Eterna o similar</v>
          </cell>
          <cell r="C2728" t="str">
            <v>und</v>
          </cell>
          <cell r="D2728">
            <v>43040</v>
          </cell>
          <cell r="E2728">
            <v>8800</v>
          </cell>
        </row>
        <row r="2729">
          <cell r="A2729" t="str">
            <v>islm10002528</v>
          </cell>
          <cell r="B2729" t="str">
            <v>Esponja fibra celulosa trabajo pesado, Scoth brite o similar</v>
          </cell>
          <cell r="C2729" t="str">
            <v>und</v>
          </cell>
          <cell r="D2729">
            <v>43040</v>
          </cell>
          <cell r="E2729">
            <v>10450</v>
          </cell>
        </row>
        <row r="2730">
          <cell r="A2730" t="str">
            <v>islm10002529</v>
          </cell>
          <cell r="B2730" t="str">
            <v xml:space="preserve">Esponjillon en acero fino, Eterna o similar </v>
          </cell>
          <cell r="C2730" t="str">
            <v>und</v>
          </cell>
          <cell r="D2730">
            <v>43040</v>
          </cell>
          <cell r="E2730">
            <v>4400</v>
          </cell>
        </row>
        <row r="2731">
          <cell r="A2731" t="str">
            <v>islm10002530</v>
          </cell>
          <cell r="B2731" t="str">
            <v>Balde Nº 3 12 lts, Vanyplas o similar</v>
          </cell>
          <cell r="C2731" t="str">
            <v>und</v>
          </cell>
          <cell r="D2731">
            <v>43040</v>
          </cell>
          <cell r="E2731">
            <v>15950</v>
          </cell>
        </row>
        <row r="2732">
          <cell r="A2732" t="str">
            <v>islm10002531</v>
          </cell>
          <cell r="B2732" t="str">
            <v>Trapero 500 gramos, Escobando o similar</v>
          </cell>
          <cell r="C2732" t="str">
            <v>und</v>
          </cell>
          <cell r="D2732">
            <v>43040</v>
          </cell>
          <cell r="E2732">
            <v>18700</v>
          </cell>
        </row>
        <row r="2733">
          <cell r="A2733" t="str">
            <v>islm10002532</v>
          </cell>
          <cell r="B2733" t="str">
            <v>Lampara tipo Bala led integrado 1,600 lumenes 18 w, luz blanca, Baster o similar</v>
          </cell>
          <cell r="C2733" t="str">
            <v>und</v>
          </cell>
          <cell r="D2733">
            <v>43040</v>
          </cell>
          <cell r="E2733">
            <v>42350</v>
          </cell>
        </row>
        <row r="2734">
          <cell r="A2734" t="str">
            <v>islm10002533</v>
          </cell>
          <cell r="B2734" t="str">
            <v>Cable No 12, Centelsa o similar</v>
          </cell>
          <cell r="C2734" t="str">
            <v>ML</v>
          </cell>
          <cell r="D2734">
            <v>43040</v>
          </cell>
          <cell r="E2734">
            <v>1430</v>
          </cell>
        </row>
        <row r="2735">
          <cell r="A2735" t="str">
            <v>islm10002534</v>
          </cell>
          <cell r="B2735" t="str">
            <v>Fusible de expulsion 0,4 A tipo D</v>
          </cell>
          <cell r="C2735" t="str">
            <v>Un</v>
          </cell>
          <cell r="D2735">
            <v>43040</v>
          </cell>
          <cell r="E2735">
            <v>6715</v>
          </cell>
        </row>
        <row r="2736">
          <cell r="A2736" t="str">
            <v>islm10002535</v>
          </cell>
          <cell r="B2736" t="str">
            <v>Conector cuña a presion con estribo AGW 1/0</v>
          </cell>
          <cell r="C2736" t="str">
            <v>Un</v>
          </cell>
          <cell r="D2736">
            <v>43040</v>
          </cell>
          <cell r="E2736">
            <v>35806</v>
          </cell>
        </row>
        <row r="2737">
          <cell r="A2737" t="str">
            <v>islm10002536</v>
          </cell>
          <cell r="B2737" t="str">
            <v>Conector a movible para estribo</v>
          </cell>
          <cell r="C2737" t="str">
            <v>Un</v>
          </cell>
          <cell r="D2737">
            <v>43040</v>
          </cell>
          <cell r="E2737">
            <v>58976</v>
          </cell>
        </row>
        <row r="2738">
          <cell r="A2738" t="str">
            <v>islm10002537</v>
          </cell>
          <cell r="B2738" t="str">
            <v>Terminal compresion pletina cond.4/0 awg</v>
          </cell>
          <cell r="C2738" t="str">
            <v>Un</v>
          </cell>
          <cell r="D2738">
            <v>43040</v>
          </cell>
          <cell r="E2738">
            <v>24362</v>
          </cell>
        </row>
        <row r="2739">
          <cell r="A2739" t="str">
            <v>islm10002538</v>
          </cell>
          <cell r="B2739" t="str">
            <v>Cond. trenzado triplex 4/0aac-4/0aaac</v>
          </cell>
          <cell r="C2739" t="str">
            <v>ML</v>
          </cell>
          <cell r="D2739">
            <v>43040</v>
          </cell>
          <cell r="E2739">
            <v>32486</v>
          </cell>
        </row>
        <row r="2740">
          <cell r="A2740" t="str">
            <v>islm10002539</v>
          </cell>
          <cell r="B2740" t="str">
            <v>Conductor cobre desnudo 7 hilos no 2 awg</v>
          </cell>
          <cell r="C2740" t="str">
            <v>ML</v>
          </cell>
          <cell r="D2740">
            <v>43040</v>
          </cell>
          <cell r="E2740">
            <v>13498.3</v>
          </cell>
        </row>
        <row r="2741">
          <cell r="A2741" t="str">
            <v>islm10002540</v>
          </cell>
          <cell r="B2741" t="str">
            <v>Tuerca exagonal acero galvanizado 5/8</v>
          </cell>
          <cell r="C2741" t="str">
            <v>Un</v>
          </cell>
          <cell r="D2741">
            <v>43040</v>
          </cell>
          <cell r="E2741">
            <v>824</v>
          </cell>
        </row>
        <row r="2742">
          <cell r="A2742" t="str">
            <v>islm10002541</v>
          </cell>
          <cell r="B2742" t="str">
            <v>Arandela plana redonda 5/8</v>
          </cell>
          <cell r="C2742" t="str">
            <v>Un</v>
          </cell>
          <cell r="D2742">
            <v>43040</v>
          </cell>
          <cell r="E2742">
            <v>850</v>
          </cell>
        </row>
        <row r="2743">
          <cell r="A2743" t="str">
            <v>islm10002542</v>
          </cell>
          <cell r="B2743" t="str">
            <v>Arandela de presion 5/8</v>
          </cell>
          <cell r="C2743" t="str">
            <v>Un</v>
          </cell>
          <cell r="D2743">
            <v>43040</v>
          </cell>
          <cell r="E2743">
            <v>909.84</v>
          </cell>
        </row>
        <row r="2744">
          <cell r="A2744" t="str">
            <v>islm10002543</v>
          </cell>
          <cell r="B2744" t="str">
            <v>Terminal compresion pletina cond. cu #2</v>
          </cell>
          <cell r="C2744" t="str">
            <v>Un</v>
          </cell>
          <cell r="D2744">
            <v>43040</v>
          </cell>
          <cell r="E2744">
            <v>11526</v>
          </cell>
        </row>
        <row r="2745">
          <cell r="A2745" t="str">
            <v>islm10002544</v>
          </cell>
          <cell r="B2745" t="str">
            <v>Conector compresion #2-#2 cu</v>
          </cell>
          <cell r="C2745" t="str">
            <v>Un</v>
          </cell>
          <cell r="D2745">
            <v>43040</v>
          </cell>
          <cell r="E2745">
            <v>9525</v>
          </cell>
        </row>
        <row r="2746">
          <cell r="A2746" t="str">
            <v>islm10002545</v>
          </cell>
          <cell r="B2746" t="str">
            <v>Transformador Monofasico 37.5 KVA-13.200 v /240-120 v</v>
          </cell>
          <cell r="C2746" t="str">
            <v>Un</v>
          </cell>
          <cell r="D2746">
            <v>43040</v>
          </cell>
          <cell r="E2746">
            <v>4500000</v>
          </cell>
        </row>
        <row r="2747">
          <cell r="A2747" t="str">
            <v>islm10002546</v>
          </cell>
          <cell r="B2747" t="str">
            <v>Grapa conexion cable tierra sin tornillo 5/8</v>
          </cell>
          <cell r="C2747" t="str">
            <v>Un</v>
          </cell>
          <cell r="D2747">
            <v>43040</v>
          </cell>
          <cell r="E2747">
            <v>3280</v>
          </cell>
        </row>
        <row r="2748">
          <cell r="A2748" t="str">
            <v>islm10002547</v>
          </cell>
          <cell r="B2748" t="str">
            <v>Conductor cobre desnudo 7 hilos no 2 awg</v>
          </cell>
          <cell r="C2748" t="str">
            <v>ML</v>
          </cell>
          <cell r="D2748">
            <v>43040</v>
          </cell>
          <cell r="E2748">
            <v>13498.3</v>
          </cell>
        </row>
        <row r="2749">
          <cell r="A2749" t="str">
            <v>islm10002548</v>
          </cell>
          <cell r="B2749" t="str">
            <v>Soporte p/secc. fusible en cruceta angular</v>
          </cell>
          <cell r="C2749" t="str">
            <v>Un</v>
          </cell>
          <cell r="D2749">
            <v>43040</v>
          </cell>
          <cell r="E2749">
            <v>12326.7</v>
          </cell>
        </row>
        <row r="2750">
          <cell r="A2750" t="str">
            <v>islm10002549</v>
          </cell>
          <cell r="B2750" t="str">
            <v>Base cortacircuitos fusible 27 kv 200 a</v>
          </cell>
          <cell r="C2750" t="str">
            <v>Un</v>
          </cell>
          <cell r="D2750">
            <v>43040</v>
          </cell>
          <cell r="E2750">
            <v>180627.4</v>
          </cell>
        </row>
        <row r="2751">
          <cell r="A2751" t="str">
            <v>islm10002550</v>
          </cell>
          <cell r="B2751" t="str">
            <v>Tubo portafusible expulsion 27 kv_100a</v>
          </cell>
          <cell r="C2751" t="str">
            <v>Un</v>
          </cell>
          <cell r="D2751">
            <v>43040</v>
          </cell>
          <cell r="E2751">
            <v>89213</v>
          </cell>
        </row>
        <row r="2752">
          <cell r="A2752" t="str">
            <v>islm10002551</v>
          </cell>
          <cell r="B2752" t="str">
            <v>Soporte pararrayo sobre transformador 13.2 kv</v>
          </cell>
          <cell r="C2752" t="str">
            <v>Un</v>
          </cell>
          <cell r="D2752">
            <v>43040</v>
          </cell>
          <cell r="E2752">
            <v>10216</v>
          </cell>
        </row>
        <row r="2753">
          <cell r="A2753" t="str">
            <v>islm10002552</v>
          </cell>
          <cell r="B2753" t="str">
            <v>Pararrayos autovalvula 13,2 kv-10 ka-sn</v>
          </cell>
          <cell r="C2753" t="str">
            <v>Un</v>
          </cell>
          <cell r="D2753">
            <v>43040</v>
          </cell>
          <cell r="E2753">
            <v>180387.7</v>
          </cell>
        </row>
        <row r="2754">
          <cell r="A2754" t="str">
            <v>islm10002553</v>
          </cell>
          <cell r="B2754" t="str">
            <v>Tornillo ac.galvaniz.c/t 5/8x12</v>
          </cell>
          <cell r="C2754" t="str">
            <v>Un</v>
          </cell>
          <cell r="D2754">
            <v>43040</v>
          </cell>
          <cell r="E2754">
            <v>8402</v>
          </cell>
        </row>
        <row r="2755">
          <cell r="A2755" t="str">
            <v>islm10002554</v>
          </cell>
          <cell r="B2755" t="str">
            <v>Tuerca exagonal acero galvanizado 5/8</v>
          </cell>
          <cell r="C2755" t="str">
            <v>Un</v>
          </cell>
          <cell r="D2755">
            <v>43040</v>
          </cell>
          <cell r="E2755">
            <v>824</v>
          </cell>
        </row>
        <row r="2756">
          <cell r="A2756" t="str">
            <v>islm10002555</v>
          </cell>
          <cell r="B2756" t="str">
            <v>Arandela plana redonda 5/8</v>
          </cell>
          <cell r="C2756" t="str">
            <v>Un</v>
          </cell>
          <cell r="D2756">
            <v>43040</v>
          </cell>
          <cell r="E2756">
            <v>850</v>
          </cell>
        </row>
        <row r="2757">
          <cell r="A2757" t="str">
            <v>islm10002556</v>
          </cell>
          <cell r="B2757" t="str">
            <v>Arandela de presion 5/8</v>
          </cell>
          <cell r="C2757" t="str">
            <v>Un</v>
          </cell>
          <cell r="D2757">
            <v>43040</v>
          </cell>
          <cell r="E2757">
            <v>909.84</v>
          </cell>
        </row>
        <row r="2758">
          <cell r="A2758" t="str">
            <v>islm10002557</v>
          </cell>
          <cell r="B2758" t="str">
            <v>Grapa conexion cable tierra sin tornillo 5/8</v>
          </cell>
          <cell r="C2758" t="str">
            <v>Un</v>
          </cell>
          <cell r="D2758">
            <v>43040</v>
          </cell>
          <cell r="E2758">
            <v>3280</v>
          </cell>
        </row>
        <row r="2759">
          <cell r="A2759" t="str">
            <v>islm10002558</v>
          </cell>
          <cell r="B2759" t="str">
            <v>Cruceta angular metalica 2400 mm</v>
          </cell>
          <cell r="C2759" t="str">
            <v>Un</v>
          </cell>
          <cell r="D2759">
            <v>43040</v>
          </cell>
          <cell r="E2759">
            <v>213191.8</v>
          </cell>
        </row>
        <row r="2760">
          <cell r="A2760" t="str">
            <v>islm10002559</v>
          </cell>
          <cell r="B2760" t="str">
            <v>Manta termocontractil</v>
          </cell>
          <cell r="C2760" t="str">
            <v>Un</v>
          </cell>
          <cell r="D2760">
            <v>43040</v>
          </cell>
          <cell r="E2760">
            <v>297386</v>
          </cell>
        </row>
        <row r="2761">
          <cell r="A2761" t="str">
            <v>islm10002560</v>
          </cell>
          <cell r="B2761" t="str">
            <v>Bentonita</v>
          </cell>
          <cell r="C2761" t="str">
            <v>Bulto</v>
          </cell>
          <cell r="D2761">
            <v>43040</v>
          </cell>
          <cell r="E2761">
            <v>56000</v>
          </cell>
        </row>
        <row r="2762">
          <cell r="A2762" t="str">
            <v>islm10002561</v>
          </cell>
          <cell r="B2762" t="str">
            <v>Lubricantes Perforación de pozo</v>
          </cell>
          <cell r="C2762" t="str">
            <v>Galon</v>
          </cell>
          <cell r="D2762">
            <v>43040</v>
          </cell>
          <cell r="E2762">
            <v>68500</v>
          </cell>
        </row>
        <row r="2763">
          <cell r="A2763" t="str">
            <v>islm10002562</v>
          </cell>
          <cell r="B2763" t="str">
            <v>Cemento sello anular</v>
          </cell>
          <cell r="C2763" t="str">
            <v>Bulto</v>
          </cell>
          <cell r="D2763">
            <v>43040</v>
          </cell>
          <cell r="E2763">
            <v>22000</v>
          </cell>
        </row>
        <row r="2764">
          <cell r="A2764" t="str">
            <v>islm10002563</v>
          </cell>
          <cell r="B2764" t="str">
            <v>Tuberia de 60 mm Tipo PEAD de polietileno</v>
          </cell>
          <cell r="C2764" t="str">
            <v>ML</v>
          </cell>
          <cell r="D2764">
            <v>43040</v>
          </cell>
          <cell r="E2764">
            <v>10950</v>
          </cell>
        </row>
        <row r="2765">
          <cell r="A2765" t="str">
            <v>islm10002564</v>
          </cell>
          <cell r="B2765" t="str">
            <v>Cinta  Demarcadora (no incluye soporte)</v>
          </cell>
          <cell r="C2765" t="str">
            <v>ML</v>
          </cell>
          <cell r="D2765">
            <v>43040</v>
          </cell>
          <cell r="E2765">
            <v>490</v>
          </cell>
        </row>
        <row r="2766">
          <cell r="A2766" t="str">
            <v>islm10002565</v>
          </cell>
          <cell r="B2766" t="str">
            <v>Tuberia pead ɸ 16mm  incluye accesorios de derivacion</v>
          </cell>
          <cell r="C2766" t="str">
            <v>ML</v>
          </cell>
          <cell r="D2766">
            <v>43040</v>
          </cell>
          <cell r="E2766">
            <v>5410</v>
          </cell>
        </row>
        <row r="2767">
          <cell r="A2767" t="str">
            <v>islm10002566</v>
          </cell>
          <cell r="B2767" t="str">
            <v>Compresor lavado y desarrollo de pozo</v>
          </cell>
          <cell r="C2767" t="str">
            <v>Hora</v>
          </cell>
          <cell r="D2767">
            <v>43040</v>
          </cell>
          <cell r="E2767">
            <v>95000</v>
          </cell>
        </row>
        <row r="2768">
          <cell r="A2768" t="str">
            <v>islm10002567</v>
          </cell>
          <cell r="B2768" t="str">
            <v>Agua clear</v>
          </cell>
          <cell r="C2768" t="str">
            <v>Galon</v>
          </cell>
          <cell r="D2768">
            <v>43040</v>
          </cell>
          <cell r="E2768">
            <v>28500</v>
          </cell>
        </row>
        <row r="2769">
          <cell r="A2769" t="str">
            <v>islm10002568</v>
          </cell>
          <cell r="B2769" t="str">
            <v xml:space="preserve">Tuberia de 6" en PVC RD 21 con filtros </v>
          </cell>
          <cell r="C2769" t="str">
            <v>ML</v>
          </cell>
          <cell r="D2769">
            <v>43040</v>
          </cell>
          <cell r="E2769">
            <v>102800</v>
          </cell>
        </row>
        <row r="2770">
          <cell r="A2770" t="str">
            <v>islm10002569</v>
          </cell>
          <cell r="B2770" t="str">
            <v>Tornillos golosos de 3/16 x 1"</v>
          </cell>
          <cell r="C2770" t="str">
            <v>Un</v>
          </cell>
          <cell r="D2770">
            <v>43040</v>
          </cell>
          <cell r="E2770">
            <v>850</v>
          </cell>
        </row>
        <row r="2771">
          <cell r="A2771" t="str">
            <v>islm10002570</v>
          </cell>
          <cell r="B2771" t="str">
            <v xml:space="preserve">Tuberia de 2" en PVC RD 21  </v>
          </cell>
          <cell r="C2771" t="str">
            <v>Un</v>
          </cell>
          <cell r="D2771">
            <v>43040</v>
          </cell>
          <cell r="E2771">
            <v>9680</v>
          </cell>
        </row>
        <row r="2772">
          <cell r="A2772" t="str">
            <v>islm10002571</v>
          </cell>
          <cell r="B2772" t="str">
            <v>Adaptador macho 2"</v>
          </cell>
          <cell r="C2772" t="str">
            <v>Un</v>
          </cell>
          <cell r="D2772">
            <v>43040</v>
          </cell>
          <cell r="E2772">
            <v>4250</v>
          </cell>
        </row>
        <row r="2773">
          <cell r="A2773" t="str">
            <v>islm10002572</v>
          </cell>
          <cell r="B2773" t="str">
            <v>Adaptador Hembra 2"</v>
          </cell>
          <cell r="C2773" t="str">
            <v>Un</v>
          </cell>
          <cell r="D2773">
            <v>43040</v>
          </cell>
          <cell r="E2773">
            <v>4120</v>
          </cell>
        </row>
        <row r="2774">
          <cell r="A2774" t="str">
            <v>islm10002573</v>
          </cell>
          <cell r="B2774" t="str">
            <v>Codo de 90° 2"</v>
          </cell>
          <cell r="C2774" t="str">
            <v>Un</v>
          </cell>
          <cell r="D2774">
            <v>43040</v>
          </cell>
          <cell r="E2774">
            <v>3950</v>
          </cell>
        </row>
        <row r="2775">
          <cell r="A2775" t="str">
            <v>islm10002574</v>
          </cell>
          <cell r="B2775" t="str">
            <v>Gravilla seleccionada N° 2 filtro pozo</v>
          </cell>
          <cell r="C2775" t="str">
            <v>M3</v>
          </cell>
          <cell r="D2775">
            <v>43040</v>
          </cell>
          <cell r="E2775">
            <v>140000</v>
          </cell>
        </row>
        <row r="2776">
          <cell r="A2776" t="str">
            <v>islm10002575</v>
          </cell>
          <cell r="B2776">
            <v>0</v>
          </cell>
          <cell r="C2776">
            <v>0</v>
          </cell>
          <cell r="D2776">
            <v>43040</v>
          </cell>
          <cell r="E2776">
            <v>0</v>
          </cell>
        </row>
        <row r="2777">
          <cell r="A2777" t="str">
            <v>islm10002576</v>
          </cell>
          <cell r="B2777">
            <v>0</v>
          </cell>
          <cell r="C2777">
            <v>0</v>
          </cell>
          <cell r="D2777">
            <v>43040</v>
          </cell>
          <cell r="E2777">
            <v>0</v>
          </cell>
        </row>
        <row r="2778">
          <cell r="A2778" t="str">
            <v>islm10002577</v>
          </cell>
          <cell r="B2778">
            <v>0</v>
          </cell>
          <cell r="C2778">
            <v>0</v>
          </cell>
          <cell r="D2778">
            <v>43040</v>
          </cell>
          <cell r="E2778">
            <v>0</v>
          </cell>
        </row>
        <row r="2779">
          <cell r="A2779" t="str">
            <v>islm10002578</v>
          </cell>
          <cell r="B2779">
            <v>0</v>
          </cell>
          <cell r="C2779">
            <v>0</v>
          </cell>
          <cell r="D2779">
            <v>43040</v>
          </cell>
          <cell r="E2779">
            <v>0</v>
          </cell>
        </row>
        <row r="2780">
          <cell r="A2780" t="str">
            <v>islm10002579</v>
          </cell>
          <cell r="B2780">
            <v>0</v>
          </cell>
          <cell r="C2780">
            <v>0</v>
          </cell>
          <cell r="D2780">
            <v>43040</v>
          </cell>
          <cell r="E2780">
            <v>0</v>
          </cell>
        </row>
        <row r="2781">
          <cell r="A2781" t="str">
            <v>islm10002580</v>
          </cell>
          <cell r="B2781">
            <v>0</v>
          </cell>
          <cell r="C2781">
            <v>0</v>
          </cell>
          <cell r="D2781">
            <v>43040</v>
          </cell>
          <cell r="E2781">
            <v>0</v>
          </cell>
        </row>
        <row r="2782">
          <cell r="A2782" t="str">
            <v>islm10002581</v>
          </cell>
          <cell r="B2782">
            <v>0</v>
          </cell>
          <cell r="C2782">
            <v>0</v>
          </cell>
          <cell r="D2782">
            <v>43040</v>
          </cell>
          <cell r="E2782">
            <v>0</v>
          </cell>
        </row>
        <row r="2783">
          <cell r="A2783" t="str">
            <v>islm10002582</v>
          </cell>
          <cell r="B2783">
            <v>0</v>
          </cell>
          <cell r="C2783">
            <v>0</v>
          </cell>
          <cell r="D2783">
            <v>43040</v>
          </cell>
          <cell r="E2783">
            <v>0</v>
          </cell>
        </row>
        <row r="2784">
          <cell r="A2784" t="str">
            <v>islm10002583</v>
          </cell>
          <cell r="B2784">
            <v>0</v>
          </cell>
          <cell r="C2784">
            <v>0</v>
          </cell>
          <cell r="D2784">
            <v>43040</v>
          </cell>
          <cell r="E2784">
            <v>0</v>
          </cell>
        </row>
        <row r="2785">
          <cell r="A2785" t="str">
            <v>islm10002584</v>
          </cell>
          <cell r="B2785">
            <v>0</v>
          </cell>
          <cell r="C2785">
            <v>0</v>
          </cell>
          <cell r="D2785">
            <v>43040</v>
          </cell>
          <cell r="E2785">
            <v>0</v>
          </cell>
        </row>
        <row r="2786">
          <cell r="A2786" t="str">
            <v>islm10002585</v>
          </cell>
          <cell r="B2786">
            <v>0</v>
          </cell>
          <cell r="C2786">
            <v>0</v>
          </cell>
          <cell r="D2786">
            <v>43040</v>
          </cell>
          <cell r="E2786">
            <v>0</v>
          </cell>
        </row>
        <row r="2787">
          <cell r="A2787" t="str">
            <v>islm10002586</v>
          </cell>
          <cell r="B2787">
            <v>0</v>
          </cell>
          <cell r="C2787">
            <v>0</v>
          </cell>
          <cell r="D2787">
            <v>43040</v>
          </cell>
          <cell r="E2787">
            <v>0</v>
          </cell>
        </row>
        <row r="2788">
          <cell r="A2788" t="str">
            <v>islm10002587</v>
          </cell>
          <cell r="B2788">
            <v>0</v>
          </cell>
          <cell r="C2788">
            <v>0</v>
          </cell>
          <cell r="D2788">
            <v>43040</v>
          </cell>
          <cell r="E2788">
            <v>0</v>
          </cell>
        </row>
        <row r="2789">
          <cell r="A2789" t="str">
            <v>islm10002588</v>
          </cell>
          <cell r="B2789">
            <v>0</v>
          </cell>
          <cell r="C2789">
            <v>0</v>
          </cell>
          <cell r="D2789">
            <v>43040</v>
          </cell>
          <cell r="E2789">
            <v>0</v>
          </cell>
        </row>
        <row r="2790">
          <cell r="A2790" t="str">
            <v>islm10002589</v>
          </cell>
          <cell r="B2790">
            <v>0</v>
          </cell>
          <cell r="C2790">
            <v>0</v>
          </cell>
          <cell r="D2790">
            <v>43040</v>
          </cell>
          <cell r="E2790">
            <v>0</v>
          </cell>
        </row>
        <row r="2791">
          <cell r="A2791" t="str">
            <v>islm10002590</v>
          </cell>
          <cell r="B2791">
            <v>0</v>
          </cell>
          <cell r="C2791">
            <v>0</v>
          </cell>
          <cell r="D2791">
            <v>43040</v>
          </cell>
          <cell r="E2791">
            <v>0</v>
          </cell>
        </row>
        <row r="2792">
          <cell r="A2792" t="str">
            <v>islm10002591</v>
          </cell>
          <cell r="B2792">
            <v>0</v>
          </cell>
          <cell r="C2792">
            <v>0</v>
          </cell>
          <cell r="D2792">
            <v>43040</v>
          </cell>
          <cell r="E2792">
            <v>0</v>
          </cell>
        </row>
        <row r="2793">
          <cell r="A2793" t="str">
            <v>islm10002592</v>
          </cell>
          <cell r="B2793">
            <v>0</v>
          </cell>
          <cell r="C2793">
            <v>0</v>
          </cell>
          <cell r="D2793">
            <v>43040</v>
          </cell>
          <cell r="E2793">
            <v>0</v>
          </cell>
        </row>
        <row r="2794">
          <cell r="A2794" t="str">
            <v>islm10002593</v>
          </cell>
          <cell r="B2794">
            <v>0</v>
          </cell>
          <cell r="C2794">
            <v>0</v>
          </cell>
          <cell r="D2794">
            <v>0</v>
          </cell>
          <cell r="E2794">
            <v>0</v>
          </cell>
        </row>
        <row r="2795">
          <cell r="A2795" t="str">
            <v>islm10002594</v>
          </cell>
          <cell r="B2795">
            <v>0</v>
          </cell>
          <cell r="C2795">
            <v>0</v>
          </cell>
          <cell r="D2795">
            <v>0</v>
          </cell>
          <cell r="E2795">
            <v>0</v>
          </cell>
        </row>
        <row r="2796">
          <cell r="A2796" t="str">
            <v>islm10002595</v>
          </cell>
          <cell r="B2796">
            <v>0</v>
          </cell>
          <cell r="C2796">
            <v>0</v>
          </cell>
          <cell r="D2796">
            <v>0</v>
          </cell>
          <cell r="E2796">
            <v>0</v>
          </cell>
        </row>
        <row r="2797">
          <cell r="A2797">
            <v>0</v>
          </cell>
          <cell r="B2797">
            <v>0</v>
          </cell>
          <cell r="C2797">
            <v>0</v>
          </cell>
          <cell r="D2797">
            <v>0</v>
          </cell>
          <cell r="E2797">
            <v>0</v>
          </cell>
        </row>
        <row r="2798">
          <cell r="A2798">
            <v>0</v>
          </cell>
          <cell r="B2798">
            <v>0</v>
          </cell>
          <cell r="C2798">
            <v>0</v>
          </cell>
          <cell r="D2798">
            <v>0</v>
          </cell>
          <cell r="E2798">
            <v>0</v>
          </cell>
        </row>
        <row r="2799">
          <cell r="A2799">
            <v>0</v>
          </cell>
          <cell r="B2799">
            <v>0</v>
          </cell>
          <cell r="C2799">
            <v>0</v>
          </cell>
          <cell r="D2799">
            <v>0</v>
          </cell>
          <cell r="E2799">
            <v>0</v>
          </cell>
        </row>
        <row r="2800">
          <cell r="A2800">
            <v>0</v>
          </cell>
          <cell r="B2800">
            <v>0</v>
          </cell>
          <cell r="C2800">
            <v>0</v>
          </cell>
          <cell r="D2800">
            <v>0</v>
          </cell>
          <cell r="E2800">
            <v>0</v>
          </cell>
        </row>
        <row r="2801">
          <cell r="A2801">
            <v>0</v>
          </cell>
          <cell r="B2801">
            <v>0</v>
          </cell>
          <cell r="C2801">
            <v>0</v>
          </cell>
          <cell r="D2801">
            <v>0</v>
          </cell>
          <cell r="E2801">
            <v>0</v>
          </cell>
        </row>
        <row r="2802">
          <cell r="A2802">
            <v>0</v>
          </cell>
          <cell r="B2802">
            <v>0</v>
          </cell>
          <cell r="C2802">
            <v>0</v>
          </cell>
          <cell r="D2802">
            <v>0</v>
          </cell>
          <cell r="E2802">
            <v>0</v>
          </cell>
        </row>
        <row r="2803">
          <cell r="A2803">
            <v>0</v>
          </cell>
          <cell r="B2803">
            <v>0</v>
          </cell>
          <cell r="C2803">
            <v>0</v>
          </cell>
          <cell r="D2803">
            <v>0</v>
          </cell>
          <cell r="E2803">
            <v>0</v>
          </cell>
        </row>
        <row r="2804">
          <cell r="A2804">
            <v>0</v>
          </cell>
          <cell r="B2804">
            <v>0</v>
          </cell>
          <cell r="C2804">
            <v>0</v>
          </cell>
          <cell r="D2804">
            <v>0</v>
          </cell>
          <cell r="E2804">
            <v>0</v>
          </cell>
        </row>
        <row r="2805">
          <cell r="A2805">
            <v>0</v>
          </cell>
          <cell r="B2805">
            <v>0</v>
          </cell>
          <cell r="C2805">
            <v>0</v>
          </cell>
          <cell r="D2805">
            <v>0</v>
          </cell>
          <cell r="E2805">
            <v>0</v>
          </cell>
        </row>
        <row r="2806">
          <cell r="A2806">
            <v>0</v>
          </cell>
          <cell r="B2806">
            <v>0</v>
          </cell>
          <cell r="C2806">
            <v>0</v>
          </cell>
          <cell r="D2806">
            <v>0</v>
          </cell>
          <cell r="E2806">
            <v>0</v>
          </cell>
        </row>
        <row r="2807">
          <cell r="A2807">
            <v>0</v>
          </cell>
          <cell r="B2807">
            <v>0</v>
          </cell>
          <cell r="C2807">
            <v>0</v>
          </cell>
          <cell r="D2807">
            <v>0</v>
          </cell>
          <cell r="E2807">
            <v>0</v>
          </cell>
        </row>
        <row r="2808">
          <cell r="A2808">
            <v>0</v>
          </cell>
          <cell r="B2808">
            <v>0</v>
          </cell>
          <cell r="C2808">
            <v>0</v>
          </cell>
          <cell r="D2808">
            <v>0</v>
          </cell>
          <cell r="E2808">
            <v>0</v>
          </cell>
        </row>
        <row r="2809">
          <cell r="A2809">
            <v>0</v>
          </cell>
          <cell r="B2809">
            <v>0</v>
          </cell>
          <cell r="C2809">
            <v>0</v>
          </cell>
          <cell r="D2809">
            <v>0</v>
          </cell>
          <cell r="E2809">
            <v>0</v>
          </cell>
        </row>
        <row r="2810">
          <cell r="A2810">
            <v>0</v>
          </cell>
          <cell r="B2810">
            <v>0</v>
          </cell>
          <cell r="C2810">
            <v>0</v>
          </cell>
          <cell r="D2810">
            <v>0</v>
          </cell>
          <cell r="E2810">
            <v>0</v>
          </cell>
        </row>
        <row r="2811">
          <cell r="A2811">
            <v>0</v>
          </cell>
          <cell r="B2811">
            <v>0</v>
          </cell>
          <cell r="C2811">
            <v>0</v>
          </cell>
          <cell r="D2811">
            <v>0</v>
          </cell>
          <cell r="E2811">
            <v>0</v>
          </cell>
        </row>
        <row r="2812">
          <cell r="A2812">
            <v>0</v>
          </cell>
          <cell r="B2812">
            <v>0</v>
          </cell>
          <cell r="C2812">
            <v>0</v>
          </cell>
          <cell r="D2812">
            <v>0</v>
          </cell>
          <cell r="E2812">
            <v>0</v>
          </cell>
        </row>
        <row r="2813">
          <cell r="A2813">
            <v>0</v>
          </cell>
          <cell r="B2813">
            <v>0</v>
          </cell>
          <cell r="C2813">
            <v>0</v>
          </cell>
          <cell r="D2813">
            <v>0</v>
          </cell>
          <cell r="E2813">
            <v>0</v>
          </cell>
        </row>
        <row r="2814">
          <cell r="A2814">
            <v>0</v>
          </cell>
          <cell r="B2814">
            <v>0</v>
          </cell>
          <cell r="C2814">
            <v>0</v>
          </cell>
          <cell r="D2814">
            <v>0</v>
          </cell>
          <cell r="E2814">
            <v>0</v>
          </cell>
        </row>
        <row r="2815">
          <cell r="A2815">
            <v>0</v>
          </cell>
          <cell r="B2815">
            <v>0</v>
          </cell>
          <cell r="C2815">
            <v>0</v>
          </cell>
          <cell r="D2815">
            <v>0</v>
          </cell>
          <cell r="E2815">
            <v>0</v>
          </cell>
        </row>
        <row r="2816">
          <cell r="A2816">
            <v>0</v>
          </cell>
          <cell r="B2816">
            <v>0</v>
          </cell>
          <cell r="C2816">
            <v>0</v>
          </cell>
          <cell r="D2816">
            <v>0</v>
          </cell>
          <cell r="E2816">
            <v>0</v>
          </cell>
        </row>
        <row r="2817">
          <cell r="A2817">
            <v>0</v>
          </cell>
          <cell r="B2817">
            <v>0</v>
          </cell>
          <cell r="C2817">
            <v>0</v>
          </cell>
          <cell r="D2817">
            <v>0</v>
          </cell>
          <cell r="E2817">
            <v>0</v>
          </cell>
        </row>
        <row r="2818">
          <cell r="A2818">
            <v>0</v>
          </cell>
          <cell r="B2818">
            <v>0</v>
          </cell>
          <cell r="C2818">
            <v>0</v>
          </cell>
          <cell r="D2818">
            <v>0</v>
          </cell>
          <cell r="E2818">
            <v>0</v>
          </cell>
        </row>
        <row r="2819">
          <cell r="A2819">
            <v>0</v>
          </cell>
          <cell r="B2819">
            <v>0</v>
          </cell>
          <cell r="C2819">
            <v>0</v>
          </cell>
          <cell r="D2819">
            <v>0</v>
          </cell>
          <cell r="E2819">
            <v>0</v>
          </cell>
        </row>
        <row r="2820">
          <cell r="A2820">
            <v>0</v>
          </cell>
          <cell r="B2820">
            <v>0</v>
          </cell>
          <cell r="C2820">
            <v>0</v>
          </cell>
          <cell r="D2820">
            <v>0</v>
          </cell>
          <cell r="E2820">
            <v>0</v>
          </cell>
        </row>
        <row r="2821">
          <cell r="A2821">
            <v>0</v>
          </cell>
          <cell r="B2821">
            <v>0</v>
          </cell>
          <cell r="C2821">
            <v>0</v>
          </cell>
          <cell r="D2821">
            <v>42979</v>
          </cell>
          <cell r="E2821">
            <v>0</v>
          </cell>
        </row>
        <row r="2822">
          <cell r="A2822">
            <v>0</v>
          </cell>
          <cell r="B2822">
            <v>0</v>
          </cell>
          <cell r="C2822">
            <v>0</v>
          </cell>
          <cell r="D2822">
            <v>0</v>
          </cell>
          <cell r="E2822">
            <v>0</v>
          </cell>
        </row>
        <row r="2823">
          <cell r="A2823">
            <v>0</v>
          </cell>
          <cell r="B2823">
            <v>0</v>
          </cell>
          <cell r="C2823">
            <v>0</v>
          </cell>
          <cell r="D2823">
            <v>0</v>
          </cell>
          <cell r="E2823">
            <v>0</v>
          </cell>
        </row>
        <row r="2824">
          <cell r="A2824">
            <v>0</v>
          </cell>
          <cell r="B2824">
            <v>0</v>
          </cell>
          <cell r="C2824">
            <v>0</v>
          </cell>
          <cell r="D2824">
            <v>0</v>
          </cell>
          <cell r="E2824">
            <v>0</v>
          </cell>
        </row>
        <row r="2825">
          <cell r="A2825">
            <v>0</v>
          </cell>
          <cell r="B2825">
            <v>0</v>
          </cell>
          <cell r="C2825">
            <v>0</v>
          </cell>
          <cell r="D2825">
            <v>0</v>
          </cell>
          <cell r="E2825">
            <v>0</v>
          </cell>
        </row>
        <row r="2826">
          <cell r="A2826" t="str">
            <v>islp10000100</v>
          </cell>
          <cell r="B2826" t="str">
            <v>Comisión topográfica</v>
          </cell>
          <cell r="C2826" t="str">
            <v>Dia</v>
          </cell>
          <cell r="D2826">
            <v>0</v>
          </cell>
          <cell r="E2826">
            <v>59500</v>
          </cell>
        </row>
        <row r="2827">
          <cell r="A2827" t="str">
            <v>islp10000200</v>
          </cell>
          <cell r="B2827" t="str">
            <v>Obreros(1)</v>
          </cell>
          <cell r="C2827" t="str">
            <v>Dia</v>
          </cell>
          <cell r="D2827">
            <v>0</v>
          </cell>
          <cell r="E2827">
            <v>42500</v>
          </cell>
        </row>
        <row r="2828">
          <cell r="A2828" t="str">
            <v>islp10000300</v>
          </cell>
          <cell r="B2828" t="str">
            <v>OFICIAL</v>
          </cell>
          <cell r="C2828" t="str">
            <v>Dia</v>
          </cell>
          <cell r="D2828">
            <v>0</v>
          </cell>
          <cell r="E2828">
            <v>59500</v>
          </cell>
        </row>
        <row r="2829">
          <cell r="A2829" t="str">
            <v>islp10000400</v>
          </cell>
          <cell r="B2829" t="str">
            <v>Obreros(2)</v>
          </cell>
          <cell r="C2829" t="str">
            <v>Dia</v>
          </cell>
          <cell r="D2829">
            <v>0</v>
          </cell>
          <cell r="E2829">
            <v>85000</v>
          </cell>
        </row>
        <row r="2830">
          <cell r="A2830" t="str">
            <v>islp10000401</v>
          </cell>
          <cell r="B2830" t="str">
            <v>OBREROS (3)</v>
          </cell>
          <cell r="C2830" t="str">
            <v>Dia</v>
          </cell>
          <cell r="D2830">
            <v>0</v>
          </cell>
          <cell r="E2830">
            <v>127500</v>
          </cell>
        </row>
        <row r="2831">
          <cell r="A2831" t="str">
            <v>islp10000500</v>
          </cell>
          <cell r="B2831" t="str">
            <v>OBREROS ( 4 )</v>
          </cell>
          <cell r="C2831" t="str">
            <v>Dia</v>
          </cell>
          <cell r="D2831">
            <v>0</v>
          </cell>
          <cell r="E2831">
            <v>170000</v>
          </cell>
        </row>
        <row r="2832">
          <cell r="A2832" t="str">
            <v>islp10000600</v>
          </cell>
          <cell r="B2832" t="str">
            <v>OBREROS ( 7 )</v>
          </cell>
          <cell r="C2832" t="str">
            <v>Dia</v>
          </cell>
          <cell r="D2832">
            <v>0</v>
          </cell>
          <cell r="E2832">
            <v>297500</v>
          </cell>
        </row>
        <row r="2833">
          <cell r="A2833" t="str">
            <v>islp10000700</v>
          </cell>
          <cell r="B2833" t="str">
            <v>Electricista</v>
          </cell>
          <cell r="C2833" t="str">
            <v>Dia</v>
          </cell>
          <cell r="D2833">
            <v>0</v>
          </cell>
          <cell r="E2833">
            <v>61500</v>
          </cell>
        </row>
        <row r="2834">
          <cell r="A2834" t="str">
            <v>islp10000800</v>
          </cell>
          <cell r="B2834" t="str">
            <v>OBREROS ( 5 )</v>
          </cell>
          <cell r="C2834" t="str">
            <v>Dia</v>
          </cell>
          <cell r="D2834">
            <v>0</v>
          </cell>
          <cell r="E2834">
            <v>211000</v>
          </cell>
        </row>
        <row r="2835">
          <cell r="A2835" t="str">
            <v>islp10000900</v>
          </cell>
          <cell r="B2835" t="str">
            <v>Carpintero</v>
          </cell>
          <cell r="C2835" t="str">
            <v>Dia</v>
          </cell>
          <cell r="D2835">
            <v>0</v>
          </cell>
          <cell r="E2835">
            <v>61500</v>
          </cell>
        </row>
        <row r="2836">
          <cell r="A2836" t="str">
            <v>islp10001000</v>
          </cell>
          <cell r="B2836" t="str">
            <v>Soldador</v>
          </cell>
          <cell r="C2836" t="str">
            <v>Dia</v>
          </cell>
          <cell r="D2836">
            <v>0</v>
          </cell>
          <cell r="E2836">
            <v>61500</v>
          </cell>
        </row>
        <row r="2837">
          <cell r="A2837" t="str">
            <v>islp10001100</v>
          </cell>
          <cell r="B2837" t="str">
            <v>Cuadrilla Estructura Metálica</v>
          </cell>
          <cell r="C2837" t="str">
            <v>Dia</v>
          </cell>
          <cell r="D2837">
            <v>0</v>
          </cell>
          <cell r="E2837">
            <v>155000</v>
          </cell>
        </row>
        <row r="2838">
          <cell r="A2838" t="str">
            <v>islp10001200</v>
          </cell>
          <cell r="B2838" t="str">
            <v>Cuadrilla de losa metaldeck (1 of + 4 ayu)</v>
          </cell>
          <cell r="C2838" t="str">
            <v>Dia</v>
          </cell>
          <cell r="D2838">
            <v>0</v>
          </cell>
          <cell r="E2838">
            <v>195000</v>
          </cell>
        </row>
        <row r="2839">
          <cell r="A2839" t="str">
            <v>islp10001300</v>
          </cell>
          <cell r="B2839" t="str">
            <v>Cuadrilla de inst electricas (1 of + 1 ayu)</v>
          </cell>
          <cell r="C2839" t="str">
            <v>Dia</v>
          </cell>
          <cell r="D2839">
            <v>0</v>
          </cell>
          <cell r="E2839">
            <v>85000</v>
          </cell>
        </row>
        <row r="2840">
          <cell r="A2840" t="str">
            <v>islp10001400</v>
          </cell>
          <cell r="B2840" t="str">
            <v>Cuadrilla Concreto(1Of + 5 Ayu)</v>
          </cell>
          <cell r="C2840" t="str">
            <v>Dia</v>
          </cell>
          <cell r="D2840">
            <v>42856</v>
          </cell>
          <cell r="E2840">
            <v>225000</v>
          </cell>
        </row>
        <row r="2841">
          <cell r="A2841" t="str">
            <v>islp10001500</v>
          </cell>
          <cell r="B2841" t="str">
            <v>Cuadrilla de mamposteria y pañete (1 of + 2 ayu)</v>
          </cell>
          <cell r="C2841" t="str">
            <v>Dia</v>
          </cell>
          <cell r="D2841">
            <v>42856</v>
          </cell>
          <cell r="E2841">
            <v>120000</v>
          </cell>
        </row>
        <row r="2842">
          <cell r="A2842" t="str">
            <v>islp10001600</v>
          </cell>
          <cell r="B2842" t="str">
            <v>Cuadrilla de acero (1 of + 2 ayu)</v>
          </cell>
          <cell r="C2842" t="str">
            <v>Dia</v>
          </cell>
          <cell r="D2842">
            <v>42856</v>
          </cell>
          <cell r="E2842">
            <v>120000</v>
          </cell>
        </row>
        <row r="2843">
          <cell r="A2843" t="str">
            <v>islp10001700</v>
          </cell>
          <cell r="B2843" t="str">
            <v>Cuadrilla de inst hidro Sanitarias (1 of + 1 ayu)</v>
          </cell>
          <cell r="C2843" t="str">
            <v>Dia</v>
          </cell>
          <cell r="D2843">
            <v>42856</v>
          </cell>
          <cell r="E2843">
            <v>85000</v>
          </cell>
        </row>
        <row r="2844">
          <cell r="A2844" t="str">
            <v>islp10001800</v>
          </cell>
          <cell r="B2844" t="str">
            <v>Cuadrilla de enchapes y pisos (1 of + 1 ayu)</v>
          </cell>
          <cell r="C2844" t="str">
            <v>Dia</v>
          </cell>
          <cell r="D2844">
            <v>42856</v>
          </cell>
          <cell r="E2844">
            <v>85000</v>
          </cell>
        </row>
        <row r="2845">
          <cell r="A2845" t="str">
            <v>islp10001900</v>
          </cell>
          <cell r="B2845" t="str">
            <v>Cuadrilla de pisos (1 of + 2 ayu)</v>
          </cell>
          <cell r="C2845" t="str">
            <v>Dia</v>
          </cell>
          <cell r="D2845">
            <v>42856</v>
          </cell>
          <cell r="E2845">
            <v>125000</v>
          </cell>
        </row>
        <row r="2846">
          <cell r="A2846" t="str">
            <v>islp10002000</v>
          </cell>
          <cell r="B2846" t="str">
            <v>Cuadrilla de trazado (1 of + 1 ayu)</v>
          </cell>
          <cell r="C2846" t="str">
            <v>Dia</v>
          </cell>
          <cell r="D2846">
            <v>42856</v>
          </cell>
          <cell r="E2846">
            <v>85000</v>
          </cell>
        </row>
        <row r="2847">
          <cell r="A2847" t="str">
            <v>islp10002100</v>
          </cell>
          <cell r="B2847" t="str">
            <v>Cuadrilla de Carpinteria (1 of + 1 ayu)</v>
          </cell>
          <cell r="C2847" t="str">
            <v>Dia</v>
          </cell>
          <cell r="D2847">
            <v>42856</v>
          </cell>
          <cell r="E2847">
            <v>85000</v>
          </cell>
        </row>
        <row r="2848">
          <cell r="A2848" t="str">
            <v>islp10002200</v>
          </cell>
          <cell r="B2848" t="str">
            <v>Cuadrilla de Albañilería (1 of + 1 ayu)</v>
          </cell>
          <cell r="C2848" t="str">
            <v>Dia</v>
          </cell>
          <cell r="D2848">
            <v>42856</v>
          </cell>
          <cell r="E2848">
            <v>85000</v>
          </cell>
        </row>
        <row r="2849">
          <cell r="A2849" t="str">
            <v>islp10002300</v>
          </cell>
          <cell r="B2849" t="str">
            <v>Cuadrilla de Carpinteria Aluminio (1 of + 1 ayu)</v>
          </cell>
          <cell r="C2849" t="str">
            <v>Dia</v>
          </cell>
          <cell r="D2849">
            <v>42856</v>
          </cell>
          <cell r="E2849">
            <v>120000</v>
          </cell>
        </row>
        <row r="2850">
          <cell r="A2850" t="str">
            <v>islp10002400</v>
          </cell>
          <cell r="B2850" t="str">
            <v>Cuadrilla de pintura (1 of + 1 ayu)</v>
          </cell>
          <cell r="C2850" t="str">
            <v>Dia</v>
          </cell>
          <cell r="D2850">
            <v>42856</v>
          </cell>
          <cell r="E2850">
            <v>85000</v>
          </cell>
        </row>
        <row r="2851">
          <cell r="A2851" t="str">
            <v>islp10002500</v>
          </cell>
          <cell r="B2851" t="str">
            <v>Cuadrilla de inst Aires acondicionados (1 of + 1 ayu)</v>
          </cell>
          <cell r="C2851" t="str">
            <v>Dia</v>
          </cell>
          <cell r="D2851">
            <v>0</v>
          </cell>
          <cell r="E2851">
            <v>85000</v>
          </cell>
        </row>
        <row r="2852">
          <cell r="A2852" t="str">
            <v>islp10002600</v>
          </cell>
          <cell r="B2852" t="str">
            <v>Cuadrilla de Relleno (1 of + 2 ayu)</v>
          </cell>
          <cell r="C2852" t="str">
            <v>Dia</v>
          </cell>
          <cell r="D2852">
            <v>42856</v>
          </cell>
          <cell r="E2852">
            <v>120000</v>
          </cell>
        </row>
        <row r="2853">
          <cell r="A2853" t="str">
            <v>islp10002700</v>
          </cell>
          <cell r="B2853" t="str">
            <v>Cuadrilla de acero inoxidable(1 of + 1 ayu)</v>
          </cell>
          <cell r="C2853" t="str">
            <v>Dia</v>
          </cell>
          <cell r="D2853">
            <v>42856</v>
          </cell>
          <cell r="E2853">
            <v>85000</v>
          </cell>
        </row>
        <row r="2854">
          <cell r="A2854" t="str">
            <v>islp10002800</v>
          </cell>
          <cell r="B2854" t="str">
            <v>Cuadrilla de Dry Wall (1 of + 1 ayu)</v>
          </cell>
          <cell r="C2854" t="str">
            <v>Dia</v>
          </cell>
          <cell r="D2854">
            <v>42856</v>
          </cell>
          <cell r="E2854">
            <v>85000</v>
          </cell>
        </row>
        <row r="2855">
          <cell r="A2855" t="str">
            <v>islp10002900</v>
          </cell>
          <cell r="B2855" t="str">
            <v>Cuadrilla de encerramientos hierro (1 of + 1 ayu)</v>
          </cell>
          <cell r="C2855" t="str">
            <v>Dia</v>
          </cell>
          <cell r="D2855">
            <v>42856</v>
          </cell>
          <cell r="E2855">
            <v>85000</v>
          </cell>
        </row>
        <row r="2856">
          <cell r="A2856" t="str">
            <v>islp10003000</v>
          </cell>
          <cell r="B2856" t="str">
            <v>Cuadrilla de impermeabilizacion cubiertas manto edil (1 of + 1 ayu)</v>
          </cell>
          <cell r="C2856" t="str">
            <v>Dia</v>
          </cell>
          <cell r="D2856">
            <v>42887</v>
          </cell>
          <cell r="E2856">
            <v>90000</v>
          </cell>
        </row>
        <row r="2857">
          <cell r="A2857" t="str">
            <v>islp10003100</v>
          </cell>
          <cell r="B2857" t="str">
            <v>Geologo en campo</v>
          </cell>
          <cell r="C2857" t="str">
            <v>Dia</v>
          </cell>
          <cell r="D2857">
            <v>43040</v>
          </cell>
          <cell r="E2857">
            <v>730000</v>
          </cell>
        </row>
        <row r="2858">
          <cell r="A2858" t="str">
            <v>islp10003200</v>
          </cell>
          <cell r="B2858" t="str">
            <v>Ayudantes geologo</v>
          </cell>
          <cell r="C2858" t="str">
            <v>Dia</v>
          </cell>
          <cell r="D2858">
            <v>43040</v>
          </cell>
          <cell r="E2858">
            <v>200000</v>
          </cell>
        </row>
        <row r="2859">
          <cell r="A2859" t="str">
            <v>islp10003300</v>
          </cell>
          <cell r="B2859" t="str">
            <v>Operador taladro perforación pozos</v>
          </cell>
          <cell r="C2859" t="str">
            <v>Dia</v>
          </cell>
          <cell r="D2859">
            <v>43040</v>
          </cell>
          <cell r="E2859">
            <v>53500</v>
          </cell>
        </row>
        <row r="2860">
          <cell r="A2860" t="str">
            <v>islp10003400</v>
          </cell>
          <cell r="B2860" t="str">
            <v>Cuñero perforación pozos</v>
          </cell>
          <cell r="C2860" t="str">
            <v>Dia</v>
          </cell>
          <cell r="D2860">
            <v>43040</v>
          </cell>
          <cell r="E2860">
            <v>37412</v>
          </cell>
        </row>
        <row r="2861">
          <cell r="A2861" t="str">
            <v>islp10003500</v>
          </cell>
          <cell r="B2861" t="str">
            <v>Ayudante perforación pozos</v>
          </cell>
          <cell r="C2861" t="str">
            <v>Dia</v>
          </cell>
          <cell r="D2861">
            <v>43040</v>
          </cell>
          <cell r="E2861">
            <v>37412</v>
          </cell>
        </row>
        <row r="2862">
          <cell r="A2862" t="str">
            <v>islp10003600</v>
          </cell>
          <cell r="B2862" t="str">
            <v>Supervisor perforación pozos</v>
          </cell>
          <cell r="C2862" t="str">
            <v>Dia</v>
          </cell>
          <cell r="D2862">
            <v>43040</v>
          </cell>
          <cell r="E2862">
            <v>53550</v>
          </cell>
        </row>
        <row r="2863">
          <cell r="A2863" t="str">
            <v>islp10003700</v>
          </cell>
          <cell r="B2863">
            <v>0</v>
          </cell>
          <cell r="C2863">
            <v>0</v>
          </cell>
          <cell r="D2863">
            <v>43040</v>
          </cell>
          <cell r="E2863">
            <v>0</v>
          </cell>
        </row>
        <row r="2864">
          <cell r="A2864" t="str">
            <v>islp10003800</v>
          </cell>
          <cell r="B2864">
            <v>0</v>
          </cell>
          <cell r="C2864">
            <v>0</v>
          </cell>
          <cell r="D2864">
            <v>43040</v>
          </cell>
          <cell r="E2864">
            <v>0</v>
          </cell>
        </row>
        <row r="2865">
          <cell r="A2865" t="str">
            <v>islp10003900</v>
          </cell>
          <cell r="B2865">
            <v>0</v>
          </cell>
          <cell r="C2865">
            <v>0</v>
          </cell>
          <cell r="D2865">
            <v>43040</v>
          </cell>
          <cell r="E2865">
            <v>0</v>
          </cell>
        </row>
        <row r="2866">
          <cell r="A2866" t="str">
            <v>islp10004000</v>
          </cell>
          <cell r="B2866">
            <v>0</v>
          </cell>
          <cell r="C2866">
            <v>0</v>
          </cell>
          <cell r="D2866">
            <v>43040</v>
          </cell>
          <cell r="E2866">
            <v>0</v>
          </cell>
        </row>
        <row r="2867">
          <cell r="A2867" t="str">
            <v>islp10004100</v>
          </cell>
          <cell r="B2867">
            <v>0</v>
          </cell>
          <cell r="C2867">
            <v>0</v>
          </cell>
          <cell r="D2867">
            <v>43040</v>
          </cell>
          <cell r="E2867">
            <v>0</v>
          </cell>
        </row>
        <row r="2868">
          <cell r="A2868" t="str">
            <v>islp10004200</v>
          </cell>
          <cell r="B2868">
            <v>0</v>
          </cell>
          <cell r="C2868">
            <v>0</v>
          </cell>
          <cell r="D2868">
            <v>43040</v>
          </cell>
          <cell r="E2868">
            <v>0</v>
          </cell>
        </row>
        <row r="2869">
          <cell r="A2869" t="str">
            <v>islp10004300</v>
          </cell>
          <cell r="B2869">
            <v>0</v>
          </cell>
          <cell r="C2869">
            <v>0</v>
          </cell>
          <cell r="D2869">
            <v>43040</v>
          </cell>
          <cell r="E2869">
            <v>0</v>
          </cell>
        </row>
        <row r="2870">
          <cell r="A2870" t="str">
            <v>islp10004400</v>
          </cell>
          <cell r="B2870">
            <v>0</v>
          </cell>
          <cell r="C2870">
            <v>0</v>
          </cell>
          <cell r="D2870">
            <v>43040</v>
          </cell>
          <cell r="E2870">
            <v>0</v>
          </cell>
        </row>
        <row r="2871">
          <cell r="A2871" t="str">
            <v>islp10004500</v>
          </cell>
          <cell r="B2871">
            <v>0</v>
          </cell>
          <cell r="C2871">
            <v>0</v>
          </cell>
          <cell r="D2871">
            <v>0</v>
          </cell>
          <cell r="E2871">
            <v>0</v>
          </cell>
        </row>
        <row r="2872">
          <cell r="A2872" t="str">
            <v>islp10004600</v>
          </cell>
          <cell r="B2872">
            <v>0</v>
          </cell>
          <cell r="C2872">
            <v>0</v>
          </cell>
          <cell r="D2872">
            <v>0</v>
          </cell>
          <cell r="E2872">
            <v>0</v>
          </cell>
        </row>
        <row r="2873">
          <cell r="A2873" t="str">
            <v>islp10004700</v>
          </cell>
          <cell r="B2873">
            <v>0</v>
          </cell>
          <cell r="C2873">
            <v>0</v>
          </cell>
          <cell r="D2873">
            <v>0</v>
          </cell>
          <cell r="E2873">
            <v>0</v>
          </cell>
        </row>
        <row r="2874">
          <cell r="A2874" t="str">
            <v>islp10004800</v>
          </cell>
          <cell r="B2874">
            <v>0</v>
          </cell>
          <cell r="C2874">
            <v>0</v>
          </cell>
          <cell r="D2874">
            <v>0</v>
          </cell>
          <cell r="E2874">
            <v>0</v>
          </cell>
        </row>
        <row r="2875">
          <cell r="A2875" t="str">
            <v>islp10004900</v>
          </cell>
          <cell r="B2875">
            <v>0</v>
          </cell>
          <cell r="C2875">
            <v>0</v>
          </cell>
          <cell r="D2875">
            <v>0</v>
          </cell>
          <cell r="E2875">
            <v>0</v>
          </cell>
        </row>
        <row r="2876">
          <cell r="A2876" t="str">
            <v>islp10005000</v>
          </cell>
          <cell r="B2876" t="str">
            <v>AYUDANTE albañileria</v>
          </cell>
          <cell r="C2876" t="str">
            <v>Dia</v>
          </cell>
          <cell r="D2876">
            <v>42887</v>
          </cell>
          <cell r="E2876">
            <v>57542</v>
          </cell>
        </row>
        <row r="2877">
          <cell r="A2877" t="str">
            <v>islp10005100</v>
          </cell>
          <cell r="B2877" t="str">
            <v>AYUDANTE instalaciones (elect/hidrosanit)</v>
          </cell>
          <cell r="C2877" t="str">
            <v>Dia</v>
          </cell>
          <cell r="D2877">
            <v>42887</v>
          </cell>
          <cell r="E2877">
            <v>63296</v>
          </cell>
        </row>
        <row r="2878">
          <cell r="A2878" t="str">
            <v>islp10005200</v>
          </cell>
          <cell r="B2878" t="str">
            <v>AYUDANTE pintura</v>
          </cell>
          <cell r="C2878" t="str">
            <v>Dia</v>
          </cell>
          <cell r="D2878">
            <v>42887</v>
          </cell>
          <cell r="E2878">
            <v>66173</v>
          </cell>
        </row>
        <row r="2879">
          <cell r="A2879" t="str">
            <v>islp10005300</v>
          </cell>
          <cell r="B2879" t="str">
            <v>AYUDANTE carpintería</v>
          </cell>
          <cell r="C2879" t="str">
            <v>Dia</v>
          </cell>
          <cell r="D2879">
            <v>42887</v>
          </cell>
          <cell r="E2879">
            <v>69050</v>
          </cell>
        </row>
        <row r="2880">
          <cell r="A2880" t="str">
            <v>islp10005400</v>
          </cell>
          <cell r="B2880" t="str">
            <v>AYUDANTE cable estructurado</v>
          </cell>
          <cell r="C2880" t="str">
            <v>Dia</v>
          </cell>
          <cell r="D2880">
            <v>42887</v>
          </cell>
          <cell r="E2880">
            <v>74805</v>
          </cell>
        </row>
        <row r="2881">
          <cell r="A2881" t="str">
            <v>islp10005500</v>
          </cell>
          <cell r="B2881" t="str">
            <v>AYUDANTE especializado</v>
          </cell>
          <cell r="C2881" t="str">
            <v>Dia</v>
          </cell>
          <cell r="D2881">
            <v>42887</v>
          </cell>
          <cell r="E2881">
            <v>74805</v>
          </cell>
        </row>
        <row r="2882">
          <cell r="A2882" t="str">
            <v>islp10005600</v>
          </cell>
          <cell r="B2882" t="str">
            <v>OFICIAL albañileria</v>
          </cell>
          <cell r="C2882" t="str">
            <v>Dia</v>
          </cell>
          <cell r="D2882">
            <v>42887</v>
          </cell>
          <cell r="E2882">
            <v>95903</v>
          </cell>
        </row>
        <row r="2883">
          <cell r="A2883" t="str">
            <v>islp10005700</v>
          </cell>
          <cell r="B2883" t="str">
            <v>OFICIAL instalaciones (elect/hidrosanit)</v>
          </cell>
          <cell r="C2883" t="str">
            <v>Dia</v>
          </cell>
          <cell r="D2883">
            <v>42887</v>
          </cell>
          <cell r="E2883">
            <v>105494</v>
          </cell>
        </row>
        <row r="2884">
          <cell r="A2884" t="str">
            <v>islp10005800</v>
          </cell>
          <cell r="B2884" t="str">
            <v>OFICIAL pintura</v>
          </cell>
          <cell r="C2884" t="str">
            <v>Dia</v>
          </cell>
          <cell r="D2884">
            <v>42887</v>
          </cell>
          <cell r="E2884">
            <v>110289</v>
          </cell>
        </row>
        <row r="2885">
          <cell r="A2885" t="str">
            <v>islp10005900</v>
          </cell>
          <cell r="B2885" t="str">
            <v>OFICIAL carpintería</v>
          </cell>
          <cell r="C2885" t="str">
            <v>Dia</v>
          </cell>
          <cell r="D2885">
            <v>42887</v>
          </cell>
          <cell r="E2885">
            <v>115084</v>
          </cell>
        </row>
        <row r="2886">
          <cell r="A2886" t="str">
            <v>islp10006000</v>
          </cell>
          <cell r="B2886" t="str">
            <v>OFICIAL cable estructurado</v>
          </cell>
          <cell r="C2886" t="str">
            <v>Dia</v>
          </cell>
          <cell r="D2886">
            <v>42887</v>
          </cell>
          <cell r="E2886">
            <v>124674</v>
          </cell>
        </row>
        <row r="2887">
          <cell r="A2887" t="str">
            <v>islp10006100</v>
          </cell>
          <cell r="B2887" t="str">
            <v>OFICIAL especializado</v>
          </cell>
          <cell r="C2887" t="str">
            <v>Dia</v>
          </cell>
          <cell r="D2887">
            <v>42887</v>
          </cell>
          <cell r="E2887">
            <v>124674</v>
          </cell>
        </row>
        <row r="2888">
          <cell r="A2888" t="str">
            <v>islp10006200</v>
          </cell>
          <cell r="B2888" t="str">
            <v>Cuadrilla Albañilería (1of. 1 ay.)</v>
          </cell>
          <cell r="C2888" t="str">
            <v>Dia</v>
          </cell>
          <cell r="D2888">
            <v>42887</v>
          </cell>
          <cell r="E2888">
            <v>153445</v>
          </cell>
        </row>
        <row r="2889">
          <cell r="A2889" t="str">
            <v>islp10006300</v>
          </cell>
          <cell r="B2889" t="str">
            <v>Cuadrilla instalaciones (elect/hidrosanit) (1of. 1 ay.)</v>
          </cell>
          <cell r="C2889" t="str">
            <v>Dia</v>
          </cell>
          <cell r="D2889">
            <v>42887</v>
          </cell>
          <cell r="E2889">
            <v>168790</v>
          </cell>
        </row>
        <row r="2890">
          <cell r="A2890" t="str">
            <v>islp10006400</v>
          </cell>
          <cell r="B2890" t="str">
            <v>Cuadrilla pintura (1of. 1 ay.)</v>
          </cell>
          <cell r="C2890" t="str">
            <v>Dia</v>
          </cell>
          <cell r="D2890">
            <v>42887</v>
          </cell>
          <cell r="E2890">
            <v>176462</v>
          </cell>
        </row>
        <row r="2891">
          <cell r="A2891" t="str">
            <v>islp10006500</v>
          </cell>
          <cell r="B2891" t="str">
            <v>Cuadrilla carpintería (1of. 1 ay.)</v>
          </cell>
          <cell r="C2891" t="str">
            <v>Dia</v>
          </cell>
          <cell r="D2891">
            <v>42887</v>
          </cell>
          <cell r="E2891">
            <v>184134</v>
          </cell>
        </row>
        <row r="2892">
          <cell r="A2892" t="str">
            <v>islp10006600</v>
          </cell>
          <cell r="B2892" t="str">
            <v>Cuadrilla cable estructurado (1of. 1 ay.)</v>
          </cell>
          <cell r="C2892" t="str">
            <v>Dia</v>
          </cell>
          <cell r="D2892">
            <v>42887</v>
          </cell>
          <cell r="E2892">
            <v>199479</v>
          </cell>
        </row>
        <row r="2893">
          <cell r="A2893" t="str">
            <v>islp10006700</v>
          </cell>
          <cell r="B2893" t="str">
            <v>Cuadrilla especializada (1of. 1 ay.)</v>
          </cell>
          <cell r="C2893" t="str">
            <v>Dia</v>
          </cell>
          <cell r="D2893">
            <v>42887</v>
          </cell>
          <cell r="E2893">
            <v>199479</v>
          </cell>
        </row>
        <row r="2894">
          <cell r="A2894" t="str">
            <v>islp10006800</v>
          </cell>
          <cell r="B2894" t="str">
            <v>Cuadrilla elaboración concreto ( 1 of. 7 ay)</v>
          </cell>
          <cell r="C2894" t="str">
            <v>Dia</v>
          </cell>
          <cell r="D2894">
            <v>42887</v>
          </cell>
          <cell r="E2894">
            <v>498697</v>
          </cell>
        </row>
        <row r="2895">
          <cell r="A2895" t="str">
            <v>islp10006900</v>
          </cell>
          <cell r="B2895" t="str">
            <v>Cuadrilla vaciar concreto hecho en obra ( 1 of. 6 ay)</v>
          </cell>
          <cell r="C2895" t="str">
            <v>Dia</v>
          </cell>
          <cell r="D2895">
            <v>42887</v>
          </cell>
          <cell r="E2895">
            <v>441155</v>
          </cell>
        </row>
        <row r="2896">
          <cell r="A2896" t="str">
            <v>islp10007000</v>
          </cell>
          <cell r="B2896" t="str">
            <v>Cuadrilla Albañilería (1of. 2 ay.)</v>
          </cell>
          <cell r="C2896" t="str">
            <v>Dia</v>
          </cell>
          <cell r="D2896">
            <v>42887</v>
          </cell>
          <cell r="E2896">
            <v>210987</v>
          </cell>
        </row>
        <row r="2897">
          <cell r="A2897" t="str">
            <v>islp10007100</v>
          </cell>
          <cell r="B2897" t="str">
            <v>Cuadrilla instalaciones (elect/hidrosanit) (1of. 2 ay.)</v>
          </cell>
          <cell r="C2897" t="str">
            <v>Dia</v>
          </cell>
          <cell r="D2897">
            <v>42887</v>
          </cell>
          <cell r="E2897">
            <v>232086</v>
          </cell>
        </row>
        <row r="2898">
          <cell r="A2898" t="str">
            <v>islp10007200</v>
          </cell>
          <cell r="B2898" t="str">
            <v>Cuadrilla pintura (1of. 2 ay.)</v>
          </cell>
          <cell r="C2898" t="str">
            <v>Dia</v>
          </cell>
          <cell r="D2898">
            <v>42887</v>
          </cell>
          <cell r="E2898">
            <v>242635</v>
          </cell>
        </row>
        <row r="2899">
          <cell r="A2899" t="str">
            <v>islp10007300</v>
          </cell>
          <cell r="B2899" t="str">
            <v>Cuadrilla carpintería (1of. 2 ay.)</v>
          </cell>
          <cell r="C2899" t="str">
            <v>Dia</v>
          </cell>
          <cell r="D2899">
            <v>42887</v>
          </cell>
          <cell r="E2899">
            <v>253184</v>
          </cell>
        </row>
        <row r="2900">
          <cell r="A2900" t="str">
            <v>islp10007400</v>
          </cell>
          <cell r="B2900" t="str">
            <v>Cuadrilla cable estructurado (1of. 2 ay.)</v>
          </cell>
          <cell r="C2900" t="str">
            <v>Dia</v>
          </cell>
          <cell r="D2900">
            <v>42887</v>
          </cell>
          <cell r="E2900">
            <v>274284</v>
          </cell>
        </row>
        <row r="2901">
          <cell r="A2901" t="str">
            <v>islp10007500</v>
          </cell>
          <cell r="B2901" t="str">
            <v>Cuadrilla especializada (1of. 2 ay.)</v>
          </cell>
          <cell r="C2901" t="str">
            <v>Dia</v>
          </cell>
          <cell r="D2901">
            <v>42887</v>
          </cell>
          <cell r="E2901">
            <v>274284</v>
          </cell>
        </row>
        <row r="2902">
          <cell r="A2902" t="str">
            <v>islp10007600</v>
          </cell>
          <cell r="B2902" t="str">
            <v>Cuadrilla carpintería Aluminio (1of. 1 ay.)</v>
          </cell>
          <cell r="C2902" t="str">
            <v>Dia</v>
          </cell>
          <cell r="D2902">
            <v>42887</v>
          </cell>
          <cell r="E2902">
            <v>184134</v>
          </cell>
        </row>
        <row r="2903">
          <cell r="A2903" t="str">
            <v>islp10007700</v>
          </cell>
          <cell r="B2903" t="str">
            <v>Cuadrilla de losa metaldeck (1 of + 4 ayu)</v>
          </cell>
          <cell r="C2903" t="str">
            <v>Dia</v>
          </cell>
          <cell r="D2903">
            <v>42887</v>
          </cell>
          <cell r="E2903">
            <v>423894</v>
          </cell>
        </row>
        <row r="2904">
          <cell r="A2904" t="str">
            <v>islp10007800</v>
          </cell>
          <cell r="B2904" t="str">
            <v>Cuadrilla Cielo raso (1of. 1 ay.)</v>
          </cell>
          <cell r="C2904" t="str">
            <v>Dia</v>
          </cell>
          <cell r="D2904">
            <v>42887</v>
          </cell>
          <cell r="E2904">
            <v>168790</v>
          </cell>
        </row>
        <row r="2905">
          <cell r="A2905" t="str">
            <v>islp10007900</v>
          </cell>
          <cell r="B2905" t="str">
            <v>Cuadrilla carpintería Metálica (1of. 5 ay.)</v>
          </cell>
          <cell r="C2905" t="str">
            <v>Dia</v>
          </cell>
          <cell r="D2905">
            <v>42887</v>
          </cell>
          <cell r="E2905">
            <v>498699</v>
          </cell>
        </row>
        <row r="2906">
          <cell r="A2906" t="str">
            <v>islp10008000</v>
          </cell>
          <cell r="B2906" t="str">
            <v>Cuadrilla enchapes y piso (1of. 1 ay.)</v>
          </cell>
          <cell r="C2906" t="str">
            <v>Dia</v>
          </cell>
          <cell r="D2906">
            <v>42887</v>
          </cell>
          <cell r="E2906">
            <v>176462</v>
          </cell>
        </row>
        <row r="2907">
          <cell r="A2907" t="str">
            <v>islp10008100</v>
          </cell>
          <cell r="B2907" t="str">
            <v>Cuadrilla ebanista (1of. 1 ay.)</v>
          </cell>
          <cell r="C2907" t="str">
            <v>Dia</v>
          </cell>
          <cell r="D2907">
            <v>42887</v>
          </cell>
          <cell r="E2907">
            <v>199479</v>
          </cell>
        </row>
        <row r="2908">
          <cell r="A2908" t="str">
            <v>islp10008200</v>
          </cell>
          <cell r="B2908" t="str">
            <v>Cuadrilla dos ayudantes</v>
          </cell>
          <cell r="C2908" t="str">
            <v>Dia</v>
          </cell>
          <cell r="D2908">
            <v>42887</v>
          </cell>
          <cell r="E2908">
            <v>115084</v>
          </cell>
        </row>
        <row r="2909">
          <cell r="A2909" t="str">
            <v>islp10008300</v>
          </cell>
          <cell r="B2909" t="str">
            <v>Cuadrilla Dry Wall (1of. 1 ay.)</v>
          </cell>
          <cell r="C2909" t="str">
            <v>Dia</v>
          </cell>
          <cell r="D2909">
            <v>42887</v>
          </cell>
          <cell r="E2909">
            <v>199479</v>
          </cell>
        </row>
        <row r="2910">
          <cell r="A2910" t="str">
            <v>islp10008400</v>
          </cell>
          <cell r="B2910" t="str">
            <v>Cuadrilla de concreto (1 of + 4 ayu)</v>
          </cell>
          <cell r="C2910" t="str">
            <v>Dia</v>
          </cell>
          <cell r="D2910">
            <v>42887</v>
          </cell>
          <cell r="E2910">
            <v>326071</v>
          </cell>
        </row>
        <row r="2911">
          <cell r="A2911" t="str">
            <v>islp10008500</v>
          </cell>
          <cell r="B2911" t="str">
            <v>Cuadrilla Herreria (1of. 1 ay.)</v>
          </cell>
          <cell r="C2911" t="str">
            <v>Dia</v>
          </cell>
          <cell r="D2911">
            <v>42917</v>
          </cell>
          <cell r="E2911">
            <v>199479</v>
          </cell>
        </row>
        <row r="2912">
          <cell r="A2912" t="str">
            <v>islp10008600</v>
          </cell>
          <cell r="B2912" t="str">
            <v>Cuadrilla Limpieza (2 ay.)</v>
          </cell>
          <cell r="C2912" t="str">
            <v>Dia</v>
          </cell>
          <cell r="D2912">
            <v>42917</v>
          </cell>
          <cell r="E2912">
            <v>115084</v>
          </cell>
        </row>
        <row r="2913">
          <cell r="A2913" t="str">
            <v>islp10008700</v>
          </cell>
          <cell r="B2913" t="str">
            <v>Cuadrilla de trazado (1 of + 1 ayu)</v>
          </cell>
          <cell r="C2913" t="str">
            <v>Dia</v>
          </cell>
          <cell r="D2913">
            <v>42917</v>
          </cell>
          <cell r="E2913">
            <v>184134</v>
          </cell>
        </row>
        <row r="2914">
          <cell r="A2914" t="str">
            <v>islp10008800</v>
          </cell>
          <cell r="B2914" t="str">
            <v>Comisión topográfica</v>
          </cell>
          <cell r="C2914" t="str">
            <v>Dia</v>
          </cell>
          <cell r="D2914">
            <v>42948</v>
          </cell>
          <cell r="E2914">
            <v>199479</v>
          </cell>
        </row>
        <row r="2915">
          <cell r="A2915" t="str">
            <v>islp10008900</v>
          </cell>
          <cell r="B2915" t="str">
            <v>Ayudante soldador</v>
          </cell>
          <cell r="C2915" t="str">
            <v>Dia</v>
          </cell>
          <cell r="D2915">
            <v>42948</v>
          </cell>
          <cell r="E2915">
            <v>69050</v>
          </cell>
        </row>
        <row r="2916">
          <cell r="A2916" t="str">
            <v>islp10009000</v>
          </cell>
          <cell r="B2916" t="str">
            <v>Oficial Soldador</v>
          </cell>
          <cell r="C2916" t="str">
            <v>Dia</v>
          </cell>
          <cell r="D2916">
            <v>42948</v>
          </cell>
          <cell r="E2916">
            <v>124674</v>
          </cell>
        </row>
        <row r="2917">
          <cell r="A2917" t="str">
            <v>islp10009100</v>
          </cell>
          <cell r="B2917" t="str">
            <v>Cuadrilla Soldador (1of+1Ay)</v>
          </cell>
          <cell r="C2917" t="str">
            <v>Dia</v>
          </cell>
          <cell r="D2917">
            <v>42948</v>
          </cell>
          <cell r="E2917">
            <v>193724</v>
          </cell>
        </row>
        <row r="2918">
          <cell r="A2918" t="str">
            <v>islp10009200</v>
          </cell>
          <cell r="B2918" t="str">
            <v>Cuadrilla Albañilería (1of.4 ay.)</v>
          </cell>
          <cell r="C2918" t="str">
            <v>Dia</v>
          </cell>
          <cell r="D2918">
            <v>42979</v>
          </cell>
          <cell r="E2918">
            <v>326071</v>
          </cell>
        </row>
        <row r="2919">
          <cell r="A2919" t="str">
            <v>islp10009300</v>
          </cell>
          <cell r="B2919" t="str">
            <v>Cuadrilla herreria (1of. 1 ay.)</v>
          </cell>
          <cell r="C2919" t="str">
            <v>Dia</v>
          </cell>
          <cell r="D2919">
            <v>42979</v>
          </cell>
          <cell r="E2919">
            <v>184134</v>
          </cell>
        </row>
        <row r="2920">
          <cell r="A2920" t="str">
            <v>islp10009400</v>
          </cell>
          <cell r="B2920" t="str">
            <v>Cuadrilla Carpinteria metálica (1 of + 2 ay)</v>
          </cell>
          <cell r="C2920" t="str">
            <v>Dia</v>
          </cell>
          <cell r="D2920">
            <v>42979</v>
          </cell>
          <cell r="E2920">
            <v>274284</v>
          </cell>
        </row>
        <row r="2921">
          <cell r="A2921" t="str">
            <v>islp10009500</v>
          </cell>
          <cell r="B2921" t="str">
            <v>Cuadrilla Impermeabilización (1of. 1 ay.)</v>
          </cell>
          <cell r="C2921" t="str">
            <v>Dia</v>
          </cell>
          <cell r="D2921">
            <v>42979</v>
          </cell>
          <cell r="E2921">
            <v>176462</v>
          </cell>
        </row>
        <row r="2922">
          <cell r="A2922" t="str">
            <v>islp10009600</v>
          </cell>
          <cell r="B2922" t="str">
            <v>Cuadrilla Albañilería (1of. 3 ay.)</v>
          </cell>
          <cell r="C2922" t="str">
            <v>Dia</v>
          </cell>
          <cell r="D2922">
            <v>42979</v>
          </cell>
          <cell r="E2922">
            <v>268529</v>
          </cell>
        </row>
        <row r="2923">
          <cell r="A2923" t="str">
            <v>islp10009700</v>
          </cell>
          <cell r="B2923" t="str">
            <v>Cuadrilla Soldador (1of+2Ay)</v>
          </cell>
          <cell r="C2923" t="str">
            <v>Dia</v>
          </cell>
          <cell r="D2923">
            <v>42979</v>
          </cell>
          <cell r="E2923">
            <v>262774</v>
          </cell>
        </row>
        <row r="2924">
          <cell r="A2924" t="str">
            <v>islp10009800</v>
          </cell>
          <cell r="B2924" t="str">
            <v>Cuadrilla jardineria (1jardinero. 1 ay.)</v>
          </cell>
          <cell r="C2924" t="str">
            <v>Dia</v>
          </cell>
          <cell r="D2924">
            <v>42979</v>
          </cell>
          <cell r="E2924">
            <v>143855</v>
          </cell>
        </row>
        <row r="2925">
          <cell r="A2925" t="str">
            <v>islp10009900</v>
          </cell>
          <cell r="B2925" t="str">
            <v>Maestro</v>
          </cell>
          <cell r="C2925" t="str">
            <v>Dia</v>
          </cell>
          <cell r="D2925">
            <v>42979</v>
          </cell>
          <cell r="E2925">
            <v>187011</v>
          </cell>
        </row>
        <row r="2926">
          <cell r="A2926" t="str">
            <v>islp10010000</v>
          </cell>
          <cell r="B2926" t="str">
            <v>Cuadrilla de concreto (1 of + 7 ayu)</v>
          </cell>
          <cell r="C2926" t="str">
            <v>Dia</v>
          </cell>
          <cell r="D2926">
            <v>42979</v>
          </cell>
          <cell r="E2926">
            <v>498697</v>
          </cell>
        </row>
        <row r="2927">
          <cell r="A2927" t="str">
            <v>islp10010100</v>
          </cell>
          <cell r="B2927" t="str">
            <v>Cuadrilla de refrigeración (1of. 1 ay.)</v>
          </cell>
          <cell r="C2927" t="str">
            <v>Dia</v>
          </cell>
          <cell r="D2927">
            <v>42979</v>
          </cell>
          <cell r="E2927">
            <v>199479</v>
          </cell>
        </row>
        <row r="2928">
          <cell r="A2928" t="str">
            <v>islp10010200</v>
          </cell>
          <cell r="B2928" t="str">
            <v>Cuadrilla Soldador (2of+4Ay)</v>
          </cell>
          <cell r="C2928" t="str">
            <v>Dia</v>
          </cell>
          <cell r="D2928">
            <v>42979</v>
          </cell>
          <cell r="E2928">
            <v>525548</v>
          </cell>
        </row>
        <row r="2929">
          <cell r="A2929" t="str">
            <v>islp10010300</v>
          </cell>
          <cell r="B2929" t="str">
            <v>Obrero</v>
          </cell>
          <cell r="C2929" t="str">
            <v>Dia</v>
          </cell>
          <cell r="D2929">
            <v>43040</v>
          </cell>
          <cell r="E2929">
            <v>47951.666666666672</v>
          </cell>
        </row>
        <row r="2930">
          <cell r="A2930" t="str">
            <v>islp10010400</v>
          </cell>
          <cell r="B2930" t="str">
            <v>Obrero(2)</v>
          </cell>
          <cell r="C2930" t="str">
            <v>Dia</v>
          </cell>
          <cell r="D2930">
            <v>43040</v>
          </cell>
          <cell r="E2930">
            <v>95903.333333333343</v>
          </cell>
        </row>
        <row r="2931">
          <cell r="A2931" t="str">
            <v>islp10010500</v>
          </cell>
          <cell r="B2931">
            <v>0</v>
          </cell>
          <cell r="C2931">
            <v>0</v>
          </cell>
          <cell r="D2931">
            <v>43040</v>
          </cell>
          <cell r="E2931">
            <v>0</v>
          </cell>
        </row>
        <row r="2932">
          <cell r="A2932" t="str">
            <v>islp10010600</v>
          </cell>
          <cell r="B2932">
            <v>0</v>
          </cell>
          <cell r="C2932">
            <v>0</v>
          </cell>
          <cell r="D2932">
            <v>43040</v>
          </cell>
          <cell r="E2932">
            <v>0</v>
          </cell>
        </row>
        <row r="2933">
          <cell r="A2933" t="str">
            <v>islp10010700</v>
          </cell>
          <cell r="B2933">
            <v>0</v>
          </cell>
          <cell r="C2933">
            <v>0</v>
          </cell>
          <cell r="D2933">
            <v>43040</v>
          </cell>
          <cell r="E2933">
            <v>0</v>
          </cell>
        </row>
        <row r="2934">
          <cell r="A2934" t="str">
            <v>islp10010800</v>
          </cell>
          <cell r="B2934">
            <v>0</v>
          </cell>
          <cell r="C2934">
            <v>0</v>
          </cell>
          <cell r="D2934">
            <v>43040</v>
          </cell>
          <cell r="E2934">
            <v>0</v>
          </cell>
        </row>
        <row r="2935">
          <cell r="A2935" t="str">
            <v>islp10010900</v>
          </cell>
          <cell r="B2935">
            <v>0</v>
          </cell>
          <cell r="C2935">
            <v>0</v>
          </cell>
          <cell r="D2935">
            <v>0</v>
          </cell>
          <cell r="E2935">
            <v>0</v>
          </cell>
        </row>
        <row r="2936">
          <cell r="A2936" t="str">
            <v>islp10011000</v>
          </cell>
          <cell r="B2936">
            <v>0</v>
          </cell>
          <cell r="C2936">
            <v>0</v>
          </cell>
          <cell r="D2936">
            <v>0</v>
          </cell>
          <cell r="E2936">
            <v>0</v>
          </cell>
        </row>
        <row r="2937">
          <cell r="A2937" t="str">
            <v>islp10011100</v>
          </cell>
          <cell r="B2937">
            <v>0</v>
          </cell>
          <cell r="C2937">
            <v>0</v>
          </cell>
          <cell r="D2937">
            <v>0</v>
          </cell>
          <cell r="E2937">
            <v>0</v>
          </cell>
        </row>
        <row r="2938">
          <cell r="A2938" t="str">
            <v>islp10011200</v>
          </cell>
          <cell r="B2938">
            <v>0</v>
          </cell>
          <cell r="C2938">
            <v>0</v>
          </cell>
          <cell r="D2938">
            <v>0</v>
          </cell>
          <cell r="E2938">
            <v>0</v>
          </cell>
        </row>
        <row r="2939">
          <cell r="A2939" t="str">
            <v>islp10011300</v>
          </cell>
          <cell r="B2939">
            <v>0</v>
          </cell>
          <cell r="C2939">
            <v>0</v>
          </cell>
          <cell r="D2939">
            <v>0</v>
          </cell>
          <cell r="E2939">
            <v>0</v>
          </cell>
        </row>
        <row r="2940">
          <cell r="A2940" t="str">
            <v>islp10011400</v>
          </cell>
          <cell r="B2940">
            <v>0</v>
          </cell>
          <cell r="C2940">
            <v>0</v>
          </cell>
          <cell r="D2940">
            <v>0</v>
          </cell>
          <cell r="E2940">
            <v>0</v>
          </cell>
        </row>
        <row r="2941">
          <cell r="A2941" t="str">
            <v>islp10011500</v>
          </cell>
          <cell r="B2941">
            <v>0</v>
          </cell>
          <cell r="C2941">
            <v>0</v>
          </cell>
          <cell r="D2941">
            <v>0</v>
          </cell>
          <cell r="E2941">
            <v>0</v>
          </cell>
        </row>
        <row r="2942">
          <cell r="A2942" t="str">
            <v>islp10011600</v>
          </cell>
          <cell r="B2942">
            <v>0</v>
          </cell>
          <cell r="C2942">
            <v>0</v>
          </cell>
          <cell r="D2942">
            <v>0</v>
          </cell>
          <cell r="E2942">
            <v>0</v>
          </cell>
        </row>
        <row r="2943">
          <cell r="A2943" t="str">
            <v>islp10011700</v>
          </cell>
          <cell r="B2943">
            <v>0</v>
          </cell>
          <cell r="C2943">
            <v>0</v>
          </cell>
          <cell r="D2943">
            <v>0</v>
          </cell>
          <cell r="E2943">
            <v>0</v>
          </cell>
        </row>
        <row r="2944">
          <cell r="A2944" t="str">
            <v>islp10011800</v>
          </cell>
          <cell r="B2944">
            <v>0</v>
          </cell>
          <cell r="C2944">
            <v>0</v>
          </cell>
          <cell r="D2944">
            <v>0</v>
          </cell>
          <cell r="E2944">
            <v>0</v>
          </cell>
        </row>
        <row r="2945">
          <cell r="A2945" t="str">
            <v>islp10011900</v>
          </cell>
          <cell r="B2945">
            <v>0</v>
          </cell>
          <cell r="C2945">
            <v>0</v>
          </cell>
          <cell r="D2945">
            <v>0</v>
          </cell>
          <cell r="E2945">
            <v>0</v>
          </cell>
        </row>
        <row r="2946">
          <cell r="A2946" t="str">
            <v>islp10012000</v>
          </cell>
          <cell r="B2946">
            <v>0</v>
          </cell>
          <cell r="C2946">
            <v>0</v>
          </cell>
          <cell r="D2946">
            <v>0</v>
          </cell>
          <cell r="E2946">
            <v>0</v>
          </cell>
        </row>
        <row r="2947">
          <cell r="A2947" t="str">
            <v>islp10012100</v>
          </cell>
          <cell r="B2947">
            <v>0</v>
          </cell>
          <cell r="C2947">
            <v>0</v>
          </cell>
          <cell r="D2947">
            <v>0</v>
          </cell>
          <cell r="E2947">
            <v>0</v>
          </cell>
        </row>
        <row r="2948">
          <cell r="A2948" t="str">
            <v>islp10012200</v>
          </cell>
          <cell r="B2948">
            <v>0</v>
          </cell>
          <cell r="C2948">
            <v>0</v>
          </cell>
          <cell r="D2948">
            <v>0</v>
          </cell>
          <cell r="E2948">
            <v>0</v>
          </cell>
        </row>
        <row r="2949">
          <cell r="A2949" t="str">
            <v>islp10012300</v>
          </cell>
          <cell r="B2949">
            <v>0</v>
          </cell>
          <cell r="C2949">
            <v>0</v>
          </cell>
          <cell r="D2949">
            <v>0</v>
          </cell>
          <cell r="E2949">
            <v>0</v>
          </cell>
        </row>
        <row r="2950">
          <cell r="A2950" t="str">
            <v>islp10012400</v>
          </cell>
          <cell r="B2950">
            <v>0</v>
          </cell>
          <cell r="C2950">
            <v>0</v>
          </cell>
          <cell r="D2950">
            <v>0</v>
          </cell>
          <cell r="E2950">
            <v>0</v>
          </cell>
        </row>
        <row r="2951">
          <cell r="A2951" t="str">
            <v>islp10012500</v>
          </cell>
          <cell r="B2951">
            <v>0</v>
          </cell>
          <cell r="C2951">
            <v>0</v>
          </cell>
          <cell r="D2951">
            <v>0</v>
          </cell>
          <cell r="E2951">
            <v>0</v>
          </cell>
        </row>
        <row r="2952">
          <cell r="A2952" t="str">
            <v>islp10012600</v>
          </cell>
          <cell r="B2952">
            <v>0</v>
          </cell>
          <cell r="C2952">
            <v>0</v>
          </cell>
          <cell r="D2952">
            <v>0</v>
          </cell>
          <cell r="E2952">
            <v>0</v>
          </cell>
        </row>
        <row r="2953">
          <cell r="A2953" t="str">
            <v>islp10012700</v>
          </cell>
          <cell r="B2953">
            <v>0</v>
          </cell>
          <cell r="C2953">
            <v>0</v>
          </cell>
          <cell r="D2953">
            <v>0</v>
          </cell>
          <cell r="E2953">
            <v>0</v>
          </cell>
        </row>
        <row r="2954">
          <cell r="A2954" t="str">
            <v>islp10012800</v>
          </cell>
          <cell r="B2954">
            <v>0</v>
          </cell>
          <cell r="C2954">
            <v>0</v>
          </cell>
          <cell r="D2954">
            <v>0</v>
          </cell>
          <cell r="E2954">
            <v>0</v>
          </cell>
        </row>
        <row r="2955">
          <cell r="A2955" t="str">
            <v>islp10012900</v>
          </cell>
          <cell r="B2955">
            <v>0</v>
          </cell>
          <cell r="C2955">
            <v>0</v>
          </cell>
          <cell r="D2955">
            <v>0</v>
          </cell>
          <cell r="E2955">
            <v>0</v>
          </cell>
        </row>
        <row r="2956">
          <cell r="A2956" t="str">
            <v>islp10013000</v>
          </cell>
          <cell r="B2956">
            <v>0</v>
          </cell>
          <cell r="C2956">
            <v>0</v>
          </cell>
          <cell r="D2956">
            <v>0</v>
          </cell>
          <cell r="E2956">
            <v>0</v>
          </cell>
        </row>
        <row r="2957">
          <cell r="A2957" t="str">
            <v>islp10013100</v>
          </cell>
          <cell r="B2957">
            <v>0</v>
          </cell>
          <cell r="C2957">
            <v>0</v>
          </cell>
          <cell r="D2957">
            <v>0</v>
          </cell>
          <cell r="E2957">
            <v>0</v>
          </cell>
        </row>
        <row r="2958">
          <cell r="A2958" t="str">
            <v>islp10013200</v>
          </cell>
          <cell r="B2958">
            <v>0</v>
          </cell>
          <cell r="C2958">
            <v>0</v>
          </cell>
          <cell r="D2958">
            <v>0</v>
          </cell>
          <cell r="E2958">
            <v>0</v>
          </cell>
        </row>
        <row r="2959">
          <cell r="A2959" t="str">
            <v>islp10013300</v>
          </cell>
          <cell r="B2959">
            <v>0</v>
          </cell>
          <cell r="C2959">
            <v>0</v>
          </cell>
          <cell r="D2959">
            <v>0</v>
          </cell>
          <cell r="E2959">
            <v>0</v>
          </cell>
        </row>
        <row r="2960">
          <cell r="A2960" t="str">
            <v>islp10013400</v>
          </cell>
          <cell r="B2960">
            <v>0</v>
          </cell>
          <cell r="C2960">
            <v>0</v>
          </cell>
          <cell r="D2960">
            <v>0</v>
          </cell>
          <cell r="E2960">
            <v>0</v>
          </cell>
        </row>
        <row r="2961">
          <cell r="A2961" t="str">
            <v>islp10013500</v>
          </cell>
          <cell r="B2961">
            <v>0</v>
          </cell>
          <cell r="C2961">
            <v>0</v>
          </cell>
          <cell r="D2961">
            <v>0</v>
          </cell>
          <cell r="E2961">
            <v>0</v>
          </cell>
        </row>
        <row r="2962">
          <cell r="A2962" t="str">
            <v>islp10013600</v>
          </cell>
          <cell r="B2962">
            <v>0</v>
          </cell>
          <cell r="C2962">
            <v>0</v>
          </cell>
          <cell r="D2962">
            <v>0</v>
          </cell>
          <cell r="E2962">
            <v>0</v>
          </cell>
        </row>
        <row r="2963">
          <cell r="A2963">
            <v>0</v>
          </cell>
          <cell r="B2963">
            <v>0</v>
          </cell>
          <cell r="C2963">
            <v>0</v>
          </cell>
          <cell r="D2963">
            <v>0</v>
          </cell>
          <cell r="E2963">
            <v>0</v>
          </cell>
        </row>
        <row r="2964">
          <cell r="A2964">
            <v>0</v>
          </cell>
          <cell r="B2964">
            <v>0</v>
          </cell>
          <cell r="C2964">
            <v>0</v>
          </cell>
          <cell r="D2964">
            <v>0</v>
          </cell>
          <cell r="E2964">
            <v>0</v>
          </cell>
        </row>
        <row r="2965">
          <cell r="A2965">
            <v>0</v>
          </cell>
          <cell r="B2965">
            <v>0</v>
          </cell>
          <cell r="C2965">
            <v>0</v>
          </cell>
          <cell r="D2965">
            <v>0</v>
          </cell>
          <cell r="E2965">
            <v>0</v>
          </cell>
        </row>
        <row r="2966">
          <cell r="A2966">
            <v>0</v>
          </cell>
          <cell r="B2966">
            <v>0</v>
          </cell>
          <cell r="C2966">
            <v>0</v>
          </cell>
          <cell r="D2966">
            <v>0</v>
          </cell>
          <cell r="E2966">
            <v>0</v>
          </cell>
        </row>
        <row r="2967">
          <cell r="A2967">
            <v>0</v>
          </cell>
          <cell r="B2967">
            <v>0</v>
          </cell>
          <cell r="C2967">
            <v>0</v>
          </cell>
          <cell r="D2967">
            <v>42887</v>
          </cell>
          <cell r="E2967">
            <v>0</v>
          </cell>
        </row>
        <row r="2968">
          <cell r="A2968">
            <v>0</v>
          </cell>
          <cell r="B2968">
            <v>0</v>
          </cell>
          <cell r="C2968">
            <v>0</v>
          </cell>
          <cell r="D2968">
            <v>42887</v>
          </cell>
          <cell r="E2968">
            <v>0</v>
          </cell>
        </row>
        <row r="2969">
          <cell r="A2969">
            <v>0</v>
          </cell>
          <cell r="B2969">
            <v>0</v>
          </cell>
          <cell r="C2969">
            <v>0</v>
          </cell>
          <cell r="D2969">
            <v>42887</v>
          </cell>
          <cell r="E2969">
            <v>0</v>
          </cell>
        </row>
        <row r="2970">
          <cell r="A2970">
            <v>0</v>
          </cell>
          <cell r="B2970">
            <v>0</v>
          </cell>
          <cell r="C2970">
            <v>0</v>
          </cell>
          <cell r="D2970">
            <v>0</v>
          </cell>
          <cell r="E2970">
            <v>0</v>
          </cell>
        </row>
        <row r="2971">
          <cell r="A2971">
            <v>0</v>
          </cell>
          <cell r="B2971">
            <v>0</v>
          </cell>
          <cell r="C2971">
            <v>0</v>
          </cell>
          <cell r="D2971">
            <v>0</v>
          </cell>
          <cell r="E2971">
            <v>0</v>
          </cell>
        </row>
        <row r="2972">
          <cell r="A2972">
            <v>0</v>
          </cell>
          <cell r="B2972">
            <v>0</v>
          </cell>
          <cell r="C2972">
            <v>0</v>
          </cell>
          <cell r="D2972">
            <v>0</v>
          </cell>
          <cell r="E2972">
            <v>0</v>
          </cell>
        </row>
        <row r="2973">
          <cell r="A2973">
            <v>0</v>
          </cell>
          <cell r="B2973">
            <v>0</v>
          </cell>
          <cell r="C2973">
            <v>0</v>
          </cell>
          <cell r="D2973">
            <v>0</v>
          </cell>
          <cell r="E2973">
            <v>0</v>
          </cell>
        </row>
        <row r="2974">
          <cell r="A2974" t="str">
            <v>islt10000100</v>
          </cell>
          <cell r="B2974" t="str">
            <v>TRANSPORTE DE MATERIAL EXCAVADO AL BOTADERO</v>
          </cell>
          <cell r="C2974" t="str">
            <v>M3-KM</v>
          </cell>
          <cell r="D2974">
            <v>0</v>
          </cell>
          <cell r="E2974">
            <v>1820</v>
          </cell>
        </row>
        <row r="2975">
          <cell r="A2975" t="str">
            <v>islt10000200</v>
          </cell>
          <cell r="B2975" t="str">
            <v>TRANSPORTE DE MATERIAL SELECCIONADO</v>
          </cell>
          <cell r="C2975" t="str">
            <v>M3-KM</v>
          </cell>
          <cell r="D2975">
            <v>0</v>
          </cell>
          <cell r="E2975">
            <v>920</v>
          </cell>
        </row>
        <row r="2976">
          <cell r="A2976" t="str">
            <v>islt10000300</v>
          </cell>
          <cell r="B2976" t="str">
            <v>TRANSPORTE DE MATERIAL PARA SUB - BASE</v>
          </cell>
          <cell r="C2976" t="str">
            <v>M3-KM</v>
          </cell>
          <cell r="D2976">
            <v>0</v>
          </cell>
          <cell r="E2976">
            <v>560</v>
          </cell>
        </row>
        <row r="2977">
          <cell r="A2977" t="str">
            <v>islt10000400</v>
          </cell>
          <cell r="B2977" t="str">
            <v>TRANSPORTE DE ARENA LAVADA</v>
          </cell>
          <cell r="C2977" t="str">
            <v>M3-KM</v>
          </cell>
          <cell r="D2977">
            <v>0</v>
          </cell>
          <cell r="E2977">
            <v>560</v>
          </cell>
        </row>
        <row r="2978">
          <cell r="A2978" t="str">
            <v>islt10000500</v>
          </cell>
          <cell r="B2978" t="str">
            <v>TRANSPORTE DE TRITURADO</v>
          </cell>
          <cell r="C2978" t="str">
            <v>M3-KM</v>
          </cell>
          <cell r="D2978">
            <v>0</v>
          </cell>
          <cell r="E2978">
            <v>560</v>
          </cell>
        </row>
        <row r="2979">
          <cell r="A2979" t="str">
            <v>islt10000600</v>
          </cell>
          <cell r="B2979" t="str">
            <v>TRANSPORTE DE CONCRETO CLASE C</v>
          </cell>
          <cell r="C2979" t="str">
            <v>M3-KM</v>
          </cell>
          <cell r="D2979">
            <v>0</v>
          </cell>
          <cell r="E2979">
            <v>4685</v>
          </cell>
        </row>
        <row r="2980">
          <cell r="A2980" t="str">
            <v>islt10000700</v>
          </cell>
          <cell r="B2980" t="str">
            <v>TRANSPORTE DE MATERIAL DE DEMOLICION</v>
          </cell>
          <cell r="C2980" t="str">
            <v>M3-KM</v>
          </cell>
          <cell r="D2980">
            <v>0</v>
          </cell>
          <cell r="E2980">
            <v>3025</v>
          </cell>
        </row>
        <row r="2981">
          <cell r="A2981" t="str">
            <v>islt10000800</v>
          </cell>
          <cell r="B2981" t="str">
            <v>TRANSPORTE DE ACERO DE REFUERZO</v>
          </cell>
          <cell r="C2981" t="str">
            <v>KG-KM</v>
          </cell>
          <cell r="D2981">
            <v>0</v>
          </cell>
          <cell r="E2981">
            <v>3.1</v>
          </cell>
        </row>
        <row r="2982">
          <cell r="A2982" t="str">
            <v>islt10000900</v>
          </cell>
          <cell r="B2982" t="str">
            <v>TRANSPORTE DE TRANSPORTE DE PIEDRA PARA GAVIONES</v>
          </cell>
          <cell r="C2982" t="str">
            <v>M3-KM</v>
          </cell>
          <cell r="D2982">
            <v>0</v>
          </cell>
          <cell r="E2982">
            <v>102.3</v>
          </cell>
        </row>
        <row r="2983">
          <cell r="A2983" t="str">
            <v>islt10001000</v>
          </cell>
          <cell r="B2983" t="str">
            <v>TRANSPORTE DE AGREGADOS DE CONCRETO</v>
          </cell>
          <cell r="C2983" t="str">
            <v>M3-KM</v>
          </cell>
          <cell r="D2983">
            <v>0</v>
          </cell>
          <cell r="E2983">
            <v>13640</v>
          </cell>
        </row>
        <row r="2984">
          <cell r="A2984" t="str">
            <v>islt10001100</v>
          </cell>
          <cell r="B2984" t="str">
            <v>Transporte de acero</v>
          </cell>
          <cell r="C2984" t="str">
            <v>tkm</v>
          </cell>
          <cell r="D2984">
            <v>0</v>
          </cell>
          <cell r="E2984">
            <v>4</v>
          </cell>
        </row>
        <row r="2985">
          <cell r="A2985" t="str">
            <v>islt10001200</v>
          </cell>
          <cell r="B2985" t="str">
            <v>Transporte de materiales eléctricos (Auditorio Tecnico Com)</v>
          </cell>
          <cell r="C2985" t="str">
            <v>Global</v>
          </cell>
          <cell r="D2985">
            <v>0</v>
          </cell>
          <cell r="E2985">
            <v>6000</v>
          </cell>
        </row>
        <row r="2986">
          <cell r="A2986" t="str">
            <v>islt10001300</v>
          </cell>
          <cell r="B2986" t="str">
            <v>Transporte Materiales Concreto</v>
          </cell>
          <cell r="C2986" t="str">
            <v>Global</v>
          </cell>
          <cell r="D2986">
            <v>0</v>
          </cell>
          <cell r="E2986">
            <v>10000</v>
          </cell>
        </row>
        <row r="2987">
          <cell r="A2987" t="str">
            <v>islt10001400</v>
          </cell>
          <cell r="B2987" t="str">
            <v>Transporte Materiales General</v>
          </cell>
          <cell r="C2987" t="str">
            <v>Global</v>
          </cell>
          <cell r="D2987">
            <v>0</v>
          </cell>
          <cell r="E2987">
            <v>10000</v>
          </cell>
        </row>
        <row r="2988">
          <cell r="A2988" t="str">
            <v>islt10001500</v>
          </cell>
          <cell r="B2988" t="str">
            <v>Transporte Acero Global/Kg</v>
          </cell>
          <cell r="C2988" t="str">
            <v>Global</v>
          </cell>
          <cell r="D2988">
            <v>0</v>
          </cell>
          <cell r="E2988">
            <v>500</v>
          </cell>
        </row>
        <row r="2989">
          <cell r="A2989" t="str">
            <v>islt10001600</v>
          </cell>
          <cell r="B2989" t="str">
            <v>Transporte Hidrosanitarios Global/Un</v>
          </cell>
          <cell r="C2989" t="str">
            <v>Global</v>
          </cell>
          <cell r="D2989">
            <v>0</v>
          </cell>
          <cell r="E2989">
            <v>10000</v>
          </cell>
        </row>
        <row r="2990">
          <cell r="A2990" t="str">
            <v>islt10001700</v>
          </cell>
          <cell r="B2990" t="str">
            <v>Transporte Materiales Piso Global/Un</v>
          </cell>
          <cell r="C2990" t="str">
            <v>Global</v>
          </cell>
          <cell r="D2990">
            <v>0</v>
          </cell>
          <cell r="E2990">
            <v>10000</v>
          </cell>
        </row>
        <row r="2991">
          <cell r="A2991" t="str">
            <v>islt10001800</v>
          </cell>
          <cell r="B2991" t="str">
            <v>Transporte Materiales desde el casco Urbano a La Sierra</v>
          </cell>
          <cell r="C2991" t="str">
            <v>Global</v>
          </cell>
          <cell r="D2991">
            <v>0</v>
          </cell>
          <cell r="E2991">
            <v>200000</v>
          </cell>
        </row>
        <row r="2992">
          <cell r="A2992" t="str">
            <v>islt10001900</v>
          </cell>
          <cell r="B2992" t="str">
            <v>Transporte tanque 2000 litros desde el casco Urbano a La Sierra</v>
          </cell>
          <cell r="C2992" t="str">
            <v>Global</v>
          </cell>
          <cell r="D2992">
            <v>0</v>
          </cell>
          <cell r="E2992">
            <v>88000</v>
          </cell>
        </row>
        <row r="2993">
          <cell r="A2993" t="str">
            <v>islt10002000</v>
          </cell>
          <cell r="B2993" t="str">
            <v>Transporte AA Mini split 24,000 btu desde el casco Urbano</v>
          </cell>
          <cell r="C2993" t="str">
            <v>Global</v>
          </cell>
          <cell r="D2993">
            <v>0</v>
          </cell>
          <cell r="E2993">
            <v>40000</v>
          </cell>
        </row>
        <row r="2994">
          <cell r="A2994" t="str">
            <v>islt10002100</v>
          </cell>
          <cell r="B2994" t="str">
            <v>Camion de 3 Ton c/op.</v>
          </cell>
          <cell r="C2994" t="str">
            <v>Hora</v>
          </cell>
          <cell r="D2994">
            <v>0</v>
          </cell>
          <cell r="E2994">
            <v>36517</v>
          </cell>
        </row>
        <row r="2995">
          <cell r="A2995" t="str">
            <v>islt10002200</v>
          </cell>
          <cell r="B2995" t="str">
            <v>Camioneta doble cabina para 2 cuadrillas</v>
          </cell>
          <cell r="C2995" t="str">
            <v>Hora</v>
          </cell>
          <cell r="D2995">
            <v>0</v>
          </cell>
          <cell r="E2995">
            <v>21893</v>
          </cell>
        </row>
        <row r="2996">
          <cell r="A2996" t="str">
            <v>islt10002300</v>
          </cell>
          <cell r="B2996" t="str">
            <v>Transporte estructura metalica colegio La Piedra</v>
          </cell>
          <cell r="C2996" t="str">
            <v>Global</v>
          </cell>
          <cell r="D2996">
            <v>42979</v>
          </cell>
          <cell r="E2996">
            <v>165000</v>
          </cell>
        </row>
        <row r="2997">
          <cell r="A2997" t="str">
            <v>islt10002400</v>
          </cell>
          <cell r="B2997" t="str">
            <v>Transporte concreto</v>
          </cell>
          <cell r="C2997" t="str">
            <v>M3-KM</v>
          </cell>
          <cell r="D2997">
            <v>42979</v>
          </cell>
          <cell r="E2997">
            <v>1500</v>
          </cell>
        </row>
        <row r="2998">
          <cell r="A2998" t="str">
            <v>islt10002500</v>
          </cell>
          <cell r="B2998" t="str">
            <v>Transporte material de relleno (Asfáltica)</v>
          </cell>
          <cell r="C2998" t="str">
            <v>M3-KM</v>
          </cell>
          <cell r="D2998">
            <v>42979</v>
          </cell>
          <cell r="E2998">
            <v>1200</v>
          </cell>
        </row>
        <row r="2999">
          <cell r="A2999" t="str">
            <v>islt10002600</v>
          </cell>
          <cell r="B2999" t="str">
            <v>Transporte marcos de minifutbol en mal estado a sitio autorizado</v>
          </cell>
          <cell r="C2999" t="str">
            <v>Un</v>
          </cell>
          <cell r="D2999">
            <v>42979</v>
          </cell>
          <cell r="E2999">
            <v>16000</v>
          </cell>
        </row>
        <row r="3000">
          <cell r="A3000" t="str">
            <v>islt10002700</v>
          </cell>
          <cell r="B3000" t="str">
            <v>Transporte arboles talados a sitio autorizado</v>
          </cell>
          <cell r="C3000" t="str">
            <v>Un</v>
          </cell>
          <cell r="D3000">
            <v>42979</v>
          </cell>
          <cell r="E3000">
            <v>16000</v>
          </cell>
        </row>
        <row r="3001">
          <cell r="A3001" t="str">
            <v>islt10002800</v>
          </cell>
          <cell r="B3001" t="str">
            <v>Transporte postes electricos desmontados a sitio autorizado</v>
          </cell>
          <cell r="C3001" t="str">
            <v>Un</v>
          </cell>
          <cell r="D3001">
            <v>42979</v>
          </cell>
          <cell r="E3001">
            <v>23000</v>
          </cell>
        </row>
        <row r="3002">
          <cell r="A3002" t="str">
            <v>islt10002900</v>
          </cell>
          <cell r="B3002" t="str">
            <v>Transporte marcos de juegos infantiles desmontados en mal estado a sitio autorizado</v>
          </cell>
          <cell r="C3002" t="str">
            <v>Un</v>
          </cell>
          <cell r="D3002">
            <v>42979</v>
          </cell>
          <cell r="E3002">
            <v>16000</v>
          </cell>
        </row>
        <row r="3003">
          <cell r="A3003" t="str">
            <v>islt10003000</v>
          </cell>
          <cell r="B3003" t="str">
            <v>Transporte postes electricos L = 6m</v>
          </cell>
          <cell r="C3003" t="str">
            <v>Un</v>
          </cell>
          <cell r="D3003">
            <v>42979</v>
          </cell>
          <cell r="E3003">
            <v>110000</v>
          </cell>
        </row>
        <row r="3004">
          <cell r="A3004" t="str">
            <v>islt10003100</v>
          </cell>
          <cell r="B3004" t="str">
            <v>Transporte Juegos Infantiles</v>
          </cell>
          <cell r="C3004" t="str">
            <v>Un</v>
          </cell>
          <cell r="D3004">
            <v>43009</v>
          </cell>
          <cell r="E3004">
            <v>600000</v>
          </cell>
        </row>
        <row r="3005">
          <cell r="A3005" t="str">
            <v>islt10003200</v>
          </cell>
          <cell r="B3005" t="str">
            <v>Transporte de elementos desmontados o demolidos a sitio autorizado</v>
          </cell>
          <cell r="C3005" t="str">
            <v>Global</v>
          </cell>
          <cell r="D3005">
            <v>43009</v>
          </cell>
          <cell r="E3005">
            <v>17600</v>
          </cell>
          <cell r="G3005">
            <v>0</v>
          </cell>
        </row>
        <row r="3006">
          <cell r="A3006" t="str">
            <v>islt10003300</v>
          </cell>
          <cell r="B3006" t="str">
            <v>Transporte de Angeles</v>
          </cell>
          <cell r="C3006" t="str">
            <v>Global</v>
          </cell>
          <cell r="D3006">
            <v>43009</v>
          </cell>
          <cell r="E3006">
            <v>75000</v>
          </cell>
        </row>
        <row r="3007">
          <cell r="A3007" t="str">
            <v>islt10003400</v>
          </cell>
          <cell r="B3007" t="str">
            <v>Transporte de de materiales para puerta metálica</v>
          </cell>
          <cell r="C3007" t="str">
            <v>M2</v>
          </cell>
          <cell r="D3007">
            <v>43009</v>
          </cell>
          <cell r="E3007">
            <v>6000</v>
          </cell>
        </row>
        <row r="3008">
          <cell r="A3008" t="str">
            <v>islt10003500</v>
          </cell>
          <cell r="B3008" t="str">
            <v>Transporte de material de demolicion</v>
          </cell>
          <cell r="C3008" t="str">
            <v>M3-KM</v>
          </cell>
          <cell r="D3008">
            <v>43009</v>
          </cell>
          <cell r="E3008">
            <v>2800</v>
          </cell>
        </row>
        <row r="3009">
          <cell r="A3009" t="str">
            <v>islt10003600</v>
          </cell>
          <cell r="B3009" t="str">
            <v>Transporte a laguna de oxidacion de desechos y sedimentos</v>
          </cell>
          <cell r="C3009" t="str">
            <v>M3-KM</v>
          </cell>
          <cell r="D3009">
            <v>43040</v>
          </cell>
          <cell r="E3009">
            <v>1700</v>
          </cell>
        </row>
        <row r="3010">
          <cell r="A3010" t="str">
            <v>islt10003700</v>
          </cell>
          <cell r="B3010" t="str">
            <v>Transporte de tuberia pozo</v>
          </cell>
          <cell r="C3010" t="str">
            <v>Ton/Km</v>
          </cell>
          <cell r="D3010">
            <v>43040</v>
          </cell>
          <cell r="E3010">
            <v>9500</v>
          </cell>
        </row>
        <row r="3011">
          <cell r="A3011" t="str">
            <v>islt10003800</v>
          </cell>
          <cell r="B3011">
            <v>0</v>
          </cell>
          <cell r="C3011">
            <v>0</v>
          </cell>
          <cell r="D3011">
            <v>43040</v>
          </cell>
          <cell r="E3011">
            <v>0</v>
          </cell>
        </row>
        <row r="3012">
          <cell r="A3012" t="str">
            <v>islt10003900</v>
          </cell>
          <cell r="B3012">
            <v>0</v>
          </cell>
          <cell r="C3012">
            <v>0</v>
          </cell>
          <cell r="D3012">
            <v>43040</v>
          </cell>
          <cell r="E3012">
            <v>0</v>
          </cell>
        </row>
        <row r="3013">
          <cell r="A3013" t="str">
            <v>islt10004000</v>
          </cell>
          <cell r="B3013">
            <v>0</v>
          </cell>
          <cell r="C3013">
            <v>0</v>
          </cell>
          <cell r="D3013">
            <v>43040</v>
          </cell>
          <cell r="E3013">
            <v>0</v>
          </cell>
        </row>
        <row r="3014">
          <cell r="A3014" t="str">
            <v>islt10004100</v>
          </cell>
          <cell r="B3014">
            <v>0</v>
          </cell>
          <cell r="C3014">
            <v>0</v>
          </cell>
          <cell r="D3014">
            <v>43040</v>
          </cell>
          <cell r="E3014">
            <v>0</v>
          </cell>
        </row>
        <row r="3015">
          <cell r="A3015" t="str">
            <v>islt10004200</v>
          </cell>
          <cell r="B3015">
            <v>0</v>
          </cell>
          <cell r="C3015">
            <v>0</v>
          </cell>
          <cell r="D3015">
            <v>43040</v>
          </cell>
          <cell r="E3015">
            <v>0</v>
          </cell>
        </row>
        <row r="3016">
          <cell r="A3016" t="str">
            <v>islt10004300</v>
          </cell>
          <cell r="B3016">
            <v>0</v>
          </cell>
          <cell r="C3016">
            <v>0</v>
          </cell>
          <cell r="D3016">
            <v>43040</v>
          </cell>
          <cell r="E3016">
            <v>0</v>
          </cell>
        </row>
        <row r="3017">
          <cell r="A3017" t="str">
            <v>islt10004400</v>
          </cell>
          <cell r="B3017">
            <v>0</v>
          </cell>
          <cell r="C3017">
            <v>0</v>
          </cell>
          <cell r="D3017">
            <v>43040</v>
          </cell>
          <cell r="E3017">
            <v>0</v>
          </cell>
        </row>
        <row r="3018">
          <cell r="A3018" t="str">
            <v>islt10004500</v>
          </cell>
          <cell r="B3018">
            <v>0</v>
          </cell>
          <cell r="C3018">
            <v>0</v>
          </cell>
          <cell r="D3018">
            <v>43040</v>
          </cell>
          <cell r="E3018">
            <v>0</v>
          </cell>
        </row>
        <row r="3019">
          <cell r="A3019" t="str">
            <v>islt10004600</v>
          </cell>
          <cell r="B3019">
            <v>0</v>
          </cell>
          <cell r="C3019">
            <v>0</v>
          </cell>
          <cell r="D3019">
            <v>43040</v>
          </cell>
          <cell r="E3019">
            <v>0</v>
          </cell>
        </row>
        <row r="3020">
          <cell r="A3020" t="str">
            <v>islt10004700</v>
          </cell>
          <cell r="B3020">
            <v>0</v>
          </cell>
          <cell r="C3020">
            <v>0</v>
          </cell>
          <cell r="D3020">
            <v>43040</v>
          </cell>
          <cell r="E3020">
            <v>0</v>
          </cell>
        </row>
        <row r="3021">
          <cell r="A3021" t="str">
            <v>islt10004800</v>
          </cell>
          <cell r="B3021">
            <v>0</v>
          </cell>
          <cell r="C3021">
            <v>0</v>
          </cell>
          <cell r="D3021">
            <v>43040</v>
          </cell>
          <cell r="E3021">
            <v>0</v>
          </cell>
        </row>
        <row r="3022">
          <cell r="A3022" t="str">
            <v>islt10004900</v>
          </cell>
          <cell r="B3022">
            <v>0</v>
          </cell>
          <cell r="C3022">
            <v>0</v>
          </cell>
          <cell r="D3022">
            <v>43040</v>
          </cell>
          <cell r="E3022">
            <v>0</v>
          </cell>
        </row>
        <row r="3023">
          <cell r="A3023" t="str">
            <v>islt10005000</v>
          </cell>
          <cell r="B3023">
            <v>0</v>
          </cell>
          <cell r="C3023">
            <v>0</v>
          </cell>
          <cell r="D3023">
            <v>43040</v>
          </cell>
          <cell r="E3023">
            <v>0</v>
          </cell>
        </row>
        <row r="3024">
          <cell r="A3024" t="str">
            <v>islt10005100</v>
          </cell>
          <cell r="B3024">
            <v>0</v>
          </cell>
          <cell r="C3024">
            <v>0</v>
          </cell>
          <cell r="D3024">
            <v>43040</v>
          </cell>
          <cell r="E3024">
            <v>0</v>
          </cell>
        </row>
        <row r="3025">
          <cell r="A3025" t="str">
            <v>islt10005200</v>
          </cell>
          <cell r="B3025">
            <v>0</v>
          </cell>
          <cell r="C3025">
            <v>0</v>
          </cell>
          <cell r="D3025">
            <v>43040</v>
          </cell>
          <cell r="E3025">
            <v>0</v>
          </cell>
        </row>
        <row r="3026">
          <cell r="A3026" t="str">
            <v>islt10005300</v>
          </cell>
          <cell r="B3026">
            <v>0</v>
          </cell>
          <cell r="C3026">
            <v>0</v>
          </cell>
          <cell r="D3026">
            <v>43040</v>
          </cell>
          <cell r="E3026">
            <v>0</v>
          </cell>
        </row>
        <row r="3027">
          <cell r="A3027" t="str">
            <v>islt10005400</v>
          </cell>
          <cell r="B3027">
            <v>0</v>
          </cell>
          <cell r="C3027">
            <v>0</v>
          </cell>
          <cell r="D3027">
            <v>43040</v>
          </cell>
          <cell r="E3027">
            <v>0</v>
          </cell>
        </row>
        <row r="3028">
          <cell r="A3028" t="str">
            <v>islt10005500</v>
          </cell>
          <cell r="B3028">
            <v>0</v>
          </cell>
          <cell r="C3028">
            <v>0</v>
          </cell>
          <cell r="D3028">
            <v>0</v>
          </cell>
          <cell r="E3028">
            <v>0</v>
          </cell>
        </row>
        <row r="3029">
          <cell r="A3029" t="str">
            <v>islt10005600</v>
          </cell>
          <cell r="B3029">
            <v>0</v>
          </cell>
          <cell r="C3029">
            <v>0</v>
          </cell>
          <cell r="D3029">
            <v>0</v>
          </cell>
          <cell r="E3029">
            <v>0</v>
          </cell>
        </row>
        <row r="3030">
          <cell r="A3030" t="str">
            <v>islt10005700</v>
          </cell>
          <cell r="B3030">
            <v>0</v>
          </cell>
          <cell r="C3030">
            <v>0</v>
          </cell>
          <cell r="D3030">
            <v>0</v>
          </cell>
          <cell r="E3030">
            <v>0</v>
          </cell>
        </row>
        <row r="3031">
          <cell r="A3031" t="str">
            <v>islt10005800</v>
          </cell>
          <cell r="B3031">
            <v>0</v>
          </cell>
          <cell r="C3031">
            <v>0</v>
          </cell>
          <cell r="D3031">
            <v>0</v>
          </cell>
          <cell r="E3031">
            <v>0</v>
          </cell>
        </row>
        <row r="3032">
          <cell r="A3032" t="str">
            <v>islt10005900</v>
          </cell>
          <cell r="B3032">
            <v>0</v>
          </cell>
          <cell r="C3032">
            <v>0</v>
          </cell>
          <cell r="D3032">
            <v>0</v>
          </cell>
          <cell r="E3032">
            <v>0</v>
          </cell>
        </row>
        <row r="3033">
          <cell r="A3033" t="str">
            <v>islt10006000</v>
          </cell>
          <cell r="B3033">
            <v>0</v>
          </cell>
          <cell r="C3033">
            <v>0</v>
          </cell>
          <cell r="D3033">
            <v>0</v>
          </cell>
          <cell r="E3033">
            <v>0</v>
          </cell>
        </row>
        <row r="3034">
          <cell r="A3034" t="str">
            <v>islt10006100</v>
          </cell>
          <cell r="B3034">
            <v>0</v>
          </cell>
          <cell r="C3034">
            <v>0</v>
          </cell>
          <cell r="D3034">
            <v>0</v>
          </cell>
          <cell r="E3034">
            <v>0</v>
          </cell>
        </row>
        <row r="3035">
          <cell r="A3035" t="str">
            <v>islt10006200</v>
          </cell>
          <cell r="B3035">
            <v>0</v>
          </cell>
          <cell r="C3035">
            <v>0</v>
          </cell>
          <cell r="D3035">
            <v>0</v>
          </cell>
          <cell r="E3035">
            <v>0</v>
          </cell>
        </row>
        <row r="3036">
          <cell r="A3036" t="str">
            <v>islt10006300</v>
          </cell>
          <cell r="B3036">
            <v>0</v>
          </cell>
          <cell r="C3036">
            <v>0</v>
          </cell>
          <cell r="D3036">
            <v>0</v>
          </cell>
          <cell r="E3036">
            <v>0</v>
          </cell>
        </row>
        <row r="3037">
          <cell r="A3037" t="str">
            <v>islt10006400</v>
          </cell>
          <cell r="B3037">
            <v>0</v>
          </cell>
          <cell r="C3037">
            <v>0</v>
          </cell>
          <cell r="D3037">
            <v>0</v>
          </cell>
          <cell r="E3037">
            <v>0</v>
          </cell>
        </row>
        <row r="3038">
          <cell r="A3038" t="str">
            <v>islt10006500</v>
          </cell>
          <cell r="B3038">
            <v>0</v>
          </cell>
          <cell r="C3038">
            <v>0</v>
          </cell>
          <cell r="D3038">
            <v>0</v>
          </cell>
          <cell r="E3038">
            <v>0</v>
          </cell>
        </row>
        <row r="3039">
          <cell r="A3039" t="str">
            <v>islt10006600</v>
          </cell>
          <cell r="B3039">
            <v>0</v>
          </cell>
          <cell r="C3039">
            <v>0</v>
          </cell>
          <cell r="D3039">
            <v>0</v>
          </cell>
          <cell r="E3039">
            <v>0</v>
          </cell>
        </row>
        <row r="3040">
          <cell r="A3040" t="str">
            <v>islt10006700</v>
          </cell>
          <cell r="B3040">
            <v>0</v>
          </cell>
          <cell r="C3040">
            <v>0</v>
          </cell>
          <cell r="D3040">
            <v>0</v>
          </cell>
          <cell r="E3040">
            <v>0</v>
          </cell>
        </row>
        <row r="3041">
          <cell r="A3041" t="str">
            <v>islt10006800</v>
          </cell>
          <cell r="B3041">
            <v>0</v>
          </cell>
          <cell r="C3041">
            <v>0</v>
          </cell>
          <cell r="D3041">
            <v>0</v>
          </cell>
          <cell r="E3041">
            <v>0</v>
          </cell>
        </row>
        <row r="3042">
          <cell r="A3042" t="str">
            <v>islt10006900</v>
          </cell>
          <cell r="B3042">
            <v>0</v>
          </cell>
          <cell r="C3042">
            <v>0</v>
          </cell>
          <cell r="D3042">
            <v>0</v>
          </cell>
          <cell r="E3042">
            <v>0</v>
          </cell>
        </row>
        <row r="3043">
          <cell r="A3043" t="str">
            <v>islt10007000</v>
          </cell>
          <cell r="B3043">
            <v>0</v>
          </cell>
          <cell r="C3043">
            <v>0</v>
          </cell>
          <cell r="D3043">
            <v>0</v>
          </cell>
          <cell r="E3043">
            <v>0</v>
          </cell>
        </row>
        <row r="3044">
          <cell r="A3044" t="str">
            <v>islt10007100</v>
          </cell>
          <cell r="B3044">
            <v>0</v>
          </cell>
          <cell r="C3044">
            <v>0</v>
          </cell>
          <cell r="D3044">
            <v>0</v>
          </cell>
          <cell r="E3044">
            <v>0</v>
          </cell>
        </row>
        <row r="3045">
          <cell r="A3045" t="str">
            <v>islt10007200</v>
          </cell>
          <cell r="B3045">
            <v>0</v>
          </cell>
          <cell r="C3045">
            <v>0</v>
          </cell>
          <cell r="D3045">
            <v>0</v>
          </cell>
          <cell r="E3045">
            <v>0</v>
          </cell>
        </row>
        <row r="3046">
          <cell r="A3046" t="str">
            <v>islt10007300</v>
          </cell>
          <cell r="B3046">
            <v>0</v>
          </cell>
          <cell r="C3046">
            <v>0</v>
          </cell>
          <cell r="D3046">
            <v>0</v>
          </cell>
          <cell r="E3046">
            <v>0</v>
          </cell>
        </row>
        <row r="3047">
          <cell r="A3047">
            <v>0</v>
          </cell>
          <cell r="B3047">
            <v>0</v>
          </cell>
          <cell r="C3047">
            <v>0</v>
          </cell>
          <cell r="D3047">
            <v>0</v>
          </cell>
          <cell r="E3047">
            <v>0</v>
          </cell>
        </row>
        <row r="3048">
          <cell r="A3048">
            <v>0</v>
          </cell>
          <cell r="B3048">
            <v>0</v>
          </cell>
          <cell r="C3048">
            <v>0</v>
          </cell>
          <cell r="D3048">
            <v>0</v>
          </cell>
          <cell r="E3048">
            <v>0</v>
          </cell>
        </row>
        <row r="3049">
          <cell r="A3049">
            <v>0</v>
          </cell>
          <cell r="B3049">
            <v>0</v>
          </cell>
          <cell r="C3049">
            <v>0</v>
          </cell>
          <cell r="D3049">
            <v>0</v>
          </cell>
          <cell r="E3049">
            <v>0</v>
          </cell>
        </row>
        <row r="3050">
          <cell r="A3050">
            <v>0</v>
          </cell>
          <cell r="B3050">
            <v>0</v>
          </cell>
          <cell r="C3050">
            <v>0</v>
          </cell>
          <cell r="D3050">
            <v>0</v>
          </cell>
          <cell r="E3050">
            <v>0</v>
          </cell>
        </row>
        <row r="3051">
          <cell r="A3051">
            <v>0</v>
          </cell>
          <cell r="B3051">
            <v>0</v>
          </cell>
          <cell r="C3051">
            <v>0</v>
          </cell>
          <cell r="D3051">
            <v>0</v>
          </cell>
          <cell r="E3051">
            <v>0</v>
          </cell>
        </row>
        <row r="3052">
          <cell r="A3052">
            <v>0</v>
          </cell>
          <cell r="B3052">
            <v>0</v>
          </cell>
          <cell r="C3052">
            <v>0</v>
          </cell>
          <cell r="D3052">
            <v>0</v>
          </cell>
          <cell r="E3052">
            <v>0</v>
          </cell>
        </row>
        <row r="3053">
          <cell r="A3053">
            <v>0</v>
          </cell>
          <cell r="B3053">
            <v>0</v>
          </cell>
          <cell r="C3053">
            <v>0</v>
          </cell>
          <cell r="D3053">
            <v>0</v>
          </cell>
          <cell r="E3053">
            <v>0</v>
          </cell>
        </row>
        <row r="3054">
          <cell r="A3054">
            <v>0</v>
          </cell>
          <cell r="B3054">
            <v>0</v>
          </cell>
          <cell r="C3054">
            <v>0</v>
          </cell>
          <cell r="D3054">
            <v>0</v>
          </cell>
          <cell r="E3054">
            <v>0</v>
          </cell>
        </row>
        <row r="3055">
          <cell r="A3055">
            <v>0</v>
          </cell>
          <cell r="B3055">
            <v>0</v>
          </cell>
          <cell r="C3055">
            <v>0</v>
          </cell>
          <cell r="D3055">
            <v>0</v>
          </cell>
          <cell r="E3055">
            <v>0</v>
          </cell>
        </row>
        <row r="3056">
          <cell r="A3056">
            <v>0</v>
          </cell>
          <cell r="B3056">
            <v>0</v>
          </cell>
          <cell r="C3056">
            <v>0</v>
          </cell>
          <cell r="D3056">
            <v>0</v>
          </cell>
          <cell r="E3056">
            <v>0</v>
          </cell>
        </row>
        <row r="3057">
          <cell r="A3057">
            <v>0</v>
          </cell>
          <cell r="B3057">
            <v>0</v>
          </cell>
          <cell r="C3057">
            <v>0</v>
          </cell>
          <cell r="D3057">
            <v>0</v>
          </cell>
          <cell r="E3057">
            <v>0</v>
          </cell>
        </row>
        <row r="3058">
          <cell r="A3058">
            <v>0</v>
          </cell>
          <cell r="B3058">
            <v>0</v>
          </cell>
          <cell r="C3058">
            <v>0</v>
          </cell>
          <cell r="D3058">
            <v>0</v>
          </cell>
          <cell r="E3058">
            <v>0</v>
          </cell>
        </row>
        <row r="3059">
          <cell r="A3059">
            <v>0</v>
          </cell>
          <cell r="B3059">
            <v>0</v>
          </cell>
          <cell r="C3059">
            <v>0</v>
          </cell>
          <cell r="D3059">
            <v>0</v>
          </cell>
          <cell r="E3059">
            <v>0</v>
          </cell>
        </row>
        <row r="3060">
          <cell r="A3060">
            <v>0</v>
          </cell>
          <cell r="B3060">
            <v>0</v>
          </cell>
          <cell r="C3060">
            <v>0</v>
          </cell>
          <cell r="D3060">
            <v>0</v>
          </cell>
          <cell r="E3060">
            <v>0</v>
          </cell>
        </row>
        <row r="3061">
          <cell r="A3061">
            <v>0</v>
          </cell>
          <cell r="B3061">
            <v>0</v>
          </cell>
          <cell r="C3061">
            <v>0</v>
          </cell>
          <cell r="D3061">
            <v>0</v>
          </cell>
          <cell r="E3061">
            <v>0</v>
          </cell>
        </row>
        <row r="3062">
          <cell r="A3062">
            <v>0</v>
          </cell>
          <cell r="B3062">
            <v>0</v>
          </cell>
          <cell r="C3062">
            <v>0</v>
          </cell>
          <cell r="D3062">
            <v>0</v>
          </cell>
          <cell r="E3062">
            <v>0</v>
          </cell>
        </row>
        <row r="3063">
          <cell r="A3063">
            <v>0</v>
          </cell>
          <cell r="B3063">
            <v>0</v>
          </cell>
          <cell r="C3063">
            <v>0</v>
          </cell>
          <cell r="D3063">
            <v>0</v>
          </cell>
          <cell r="E3063">
            <v>0</v>
          </cell>
        </row>
        <row r="3064">
          <cell r="A3064">
            <v>0</v>
          </cell>
          <cell r="B3064">
            <v>0</v>
          </cell>
          <cell r="C3064">
            <v>0</v>
          </cell>
          <cell r="D3064">
            <v>0</v>
          </cell>
          <cell r="E3064">
            <v>0</v>
          </cell>
        </row>
        <row r="3065">
          <cell r="A3065">
            <v>0</v>
          </cell>
          <cell r="B3065">
            <v>0</v>
          </cell>
          <cell r="C3065">
            <v>0</v>
          </cell>
          <cell r="D3065">
            <v>0</v>
          </cell>
          <cell r="E3065">
            <v>0</v>
          </cell>
        </row>
        <row r="3066">
          <cell r="A3066">
            <v>0</v>
          </cell>
          <cell r="B3066">
            <v>0</v>
          </cell>
          <cell r="C3066">
            <v>0</v>
          </cell>
          <cell r="D3066">
            <v>0</v>
          </cell>
          <cell r="E3066">
            <v>0</v>
          </cell>
        </row>
        <row r="3067">
          <cell r="A3067">
            <v>0</v>
          </cell>
          <cell r="B3067">
            <v>0</v>
          </cell>
          <cell r="C3067">
            <v>0</v>
          </cell>
          <cell r="D3067">
            <v>0</v>
          </cell>
          <cell r="E3067">
            <v>0</v>
          </cell>
        </row>
        <row r="3068">
          <cell r="A3068">
            <v>0</v>
          </cell>
          <cell r="B3068">
            <v>0</v>
          </cell>
          <cell r="C3068">
            <v>0</v>
          </cell>
          <cell r="D3068">
            <v>0</v>
          </cell>
          <cell r="E3068">
            <v>0</v>
          </cell>
        </row>
        <row r="3069">
          <cell r="A3069">
            <v>0</v>
          </cell>
          <cell r="B3069">
            <v>0</v>
          </cell>
          <cell r="C3069">
            <v>0</v>
          </cell>
          <cell r="D3069">
            <v>0</v>
          </cell>
          <cell r="E3069">
            <v>0</v>
          </cell>
        </row>
        <row r="3070">
          <cell r="A3070">
            <v>0</v>
          </cell>
          <cell r="B3070">
            <v>0</v>
          </cell>
          <cell r="C3070">
            <v>0</v>
          </cell>
          <cell r="D3070">
            <v>0</v>
          </cell>
          <cell r="E3070">
            <v>0</v>
          </cell>
        </row>
        <row r="3071">
          <cell r="A3071">
            <v>0</v>
          </cell>
          <cell r="B3071">
            <v>0</v>
          </cell>
          <cell r="C3071">
            <v>0</v>
          </cell>
          <cell r="D3071">
            <v>0</v>
          </cell>
          <cell r="E3071">
            <v>0</v>
          </cell>
        </row>
        <row r="3072">
          <cell r="A3072">
            <v>0</v>
          </cell>
          <cell r="B3072">
            <v>0</v>
          </cell>
          <cell r="C3072">
            <v>0</v>
          </cell>
          <cell r="D3072">
            <v>0</v>
          </cell>
          <cell r="E3072">
            <v>0</v>
          </cell>
        </row>
        <row r="3073">
          <cell r="A3073">
            <v>0</v>
          </cell>
          <cell r="B3073">
            <v>0</v>
          </cell>
          <cell r="C3073">
            <v>0</v>
          </cell>
          <cell r="D3073">
            <v>0</v>
          </cell>
          <cell r="E3073">
            <v>0</v>
          </cell>
        </row>
        <row r="3074">
          <cell r="A3074">
            <v>0</v>
          </cell>
          <cell r="B3074">
            <v>0</v>
          </cell>
          <cell r="C3074">
            <v>0</v>
          </cell>
          <cell r="D3074">
            <v>0</v>
          </cell>
          <cell r="E3074">
            <v>0</v>
          </cell>
        </row>
        <row r="3075">
          <cell r="A3075">
            <v>0</v>
          </cell>
          <cell r="B3075">
            <v>0</v>
          </cell>
          <cell r="C3075">
            <v>0</v>
          </cell>
          <cell r="D3075">
            <v>0</v>
          </cell>
          <cell r="E3075">
            <v>0</v>
          </cell>
        </row>
        <row r="3076">
          <cell r="A3076">
            <v>0</v>
          </cell>
          <cell r="B3076">
            <v>0</v>
          </cell>
          <cell r="C3076">
            <v>0</v>
          </cell>
          <cell r="D3076">
            <v>0</v>
          </cell>
          <cell r="E3076">
            <v>0</v>
          </cell>
        </row>
        <row r="3077">
          <cell r="A3077">
            <v>0</v>
          </cell>
          <cell r="B3077">
            <v>0</v>
          </cell>
          <cell r="C3077">
            <v>0</v>
          </cell>
          <cell r="D3077">
            <v>0</v>
          </cell>
          <cell r="E3077">
            <v>0</v>
          </cell>
        </row>
        <row r="3078">
          <cell r="A3078">
            <v>0</v>
          </cell>
          <cell r="B3078">
            <v>0</v>
          </cell>
          <cell r="C3078">
            <v>0</v>
          </cell>
          <cell r="D3078">
            <v>0</v>
          </cell>
          <cell r="E3078">
            <v>0</v>
          </cell>
        </row>
        <row r="3079">
          <cell r="A3079">
            <v>0</v>
          </cell>
          <cell r="B3079">
            <v>0</v>
          </cell>
          <cell r="C3079">
            <v>0</v>
          </cell>
          <cell r="D3079">
            <v>0</v>
          </cell>
          <cell r="E3079">
            <v>0</v>
          </cell>
        </row>
        <row r="3080">
          <cell r="A3080">
            <v>0</v>
          </cell>
          <cell r="B3080">
            <v>0</v>
          </cell>
          <cell r="C3080">
            <v>0</v>
          </cell>
          <cell r="D3080">
            <v>0</v>
          </cell>
          <cell r="E3080">
            <v>0</v>
          </cell>
        </row>
        <row r="3081">
          <cell r="A3081" t="str">
            <v>islotros100001</v>
          </cell>
          <cell r="B3081" t="str">
            <v xml:space="preserve">Dictamen de inspeccion retie ct </v>
          </cell>
          <cell r="C3081" t="str">
            <v>UN</v>
          </cell>
          <cell r="D3081">
            <v>42887</v>
          </cell>
          <cell r="E3081">
            <v>429079</v>
          </cell>
        </row>
        <row r="3082">
          <cell r="A3082" t="str">
            <v>islotros100002</v>
          </cell>
          <cell r="B3082" t="str">
            <v>Legalizacion de planos y permiso electricaribe</v>
          </cell>
          <cell r="C3082" t="str">
            <v>UN</v>
          </cell>
          <cell r="D3082">
            <v>42887</v>
          </cell>
          <cell r="E3082">
            <v>4685503</v>
          </cell>
        </row>
        <row r="3083">
          <cell r="A3083" t="str">
            <v>islotros100003</v>
          </cell>
          <cell r="B3083" t="str">
            <v>Etiqueta sin texto hasta 13 caracteres para grabar</v>
          </cell>
          <cell r="C3083" t="str">
            <v>UN</v>
          </cell>
          <cell r="D3083">
            <v>42887</v>
          </cell>
          <cell r="E3083">
            <v>4080</v>
          </cell>
        </row>
        <row r="3084">
          <cell r="A3084" t="str">
            <v>islotros100004</v>
          </cell>
          <cell r="B3084" t="str">
            <v xml:space="preserve">Señal "Peligro de electrocuccion "                </v>
          </cell>
          <cell r="C3084" t="str">
            <v>UN</v>
          </cell>
          <cell r="D3084">
            <v>42887</v>
          </cell>
          <cell r="E3084">
            <v>81200</v>
          </cell>
        </row>
        <row r="3085">
          <cell r="A3085" t="str">
            <v>islotros100005</v>
          </cell>
          <cell r="B3085" t="str">
            <v>Materiales para revision y arreglo de cubierta (Global/m2)</v>
          </cell>
          <cell r="C3085" t="str">
            <v>M2</v>
          </cell>
          <cell r="D3085">
            <v>42917</v>
          </cell>
          <cell r="E3085">
            <v>24000</v>
          </cell>
        </row>
        <row r="3086">
          <cell r="A3086" t="str">
            <v>islotros100006</v>
          </cell>
          <cell r="B3086" t="str">
            <v>Suministro  de tomas, interruptores, lamparas, tuberias electricas y cualquier otro elemento necesario en revision de puntos. (Gobal/punto)</v>
          </cell>
          <cell r="C3086" t="str">
            <v>Punto</v>
          </cell>
          <cell r="D3086">
            <v>42917</v>
          </cell>
          <cell r="E3086">
            <v>24000</v>
          </cell>
        </row>
        <row r="3087">
          <cell r="A3087" t="str">
            <v>islotros100007</v>
          </cell>
          <cell r="B3087" t="str">
            <v>Materiales para revision y arreglo de cubierta, cambio de laminas , ganchos, piezas de madera en mal estado</v>
          </cell>
          <cell r="C3087" t="str">
            <v>M2</v>
          </cell>
          <cell r="D3087">
            <v>42917</v>
          </cell>
          <cell r="E3087">
            <v>32000</v>
          </cell>
        </row>
        <row r="3088">
          <cell r="A3088" t="str">
            <v>islotros100008</v>
          </cell>
          <cell r="B3088" t="str">
            <v>Materiales para revision y arreglo de cielo raso, cambio de laminas y piezas de madera en mal estado</v>
          </cell>
          <cell r="C3088" t="str">
            <v>M2</v>
          </cell>
          <cell r="D3088">
            <v>42948</v>
          </cell>
          <cell r="E3088">
            <v>21000</v>
          </cell>
        </row>
        <row r="3089">
          <cell r="A3089" t="str">
            <v>islotros100009</v>
          </cell>
          <cell r="B3089" t="str">
            <v>Dictamen inspeccion RETIE CT normalizacion</v>
          </cell>
          <cell r="C3089" t="str">
            <v>Un</v>
          </cell>
          <cell r="D3089">
            <v>42979</v>
          </cell>
          <cell r="E3089">
            <v>378000</v>
          </cell>
        </row>
        <row r="3090">
          <cell r="A3090" t="str">
            <v>islotros100010</v>
          </cell>
          <cell r="B3090" t="str">
            <v>Dictamen inspeccion RETIE CT Parque Cementerio</v>
          </cell>
          <cell r="C3090" t="str">
            <v>Global</v>
          </cell>
          <cell r="D3090">
            <v>43040</v>
          </cell>
          <cell r="E3090">
            <v>1460000</v>
          </cell>
        </row>
        <row r="3091">
          <cell r="A3091" t="str">
            <v>islotros100011</v>
          </cell>
          <cell r="B3091" t="str">
            <v>Dictamen inspeccion RETILAP</v>
          </cell>
          <cell r="C3091" t="str">
            <v>Un</v>
          </cell>
          <cell r="D3091">
            <v>43040</v>
          </cell>
          <cell r="E3091">
            <v>81136</v>
          </cell>
        </row>
        <row r="3092">
          <cell r="A3092" t="str">
            <v>islotros100012</v>
          </cell>
          <cell r="B3092" t="str">
            <v>Suministro e instalacion de cortinas metalicas Kiosko</v>
          </cell>
          <cell r="C3092" t="str">
            <v>Un</v>
          </cell>
          <cell r="D3092">
            <v>43040</v>
          </cell>
          <cell r="E3092">
            <v>196000</v>
          </cell>
        </row>
        <row r="3093">
          <cell r="A3093" t="str">
            <v>islotros100013</v>
          </cell>
          <cell r="B3093" t="str">
            <v>Dictamen inspeccion RETIE CT Pozo Cortijo La Piedra</v>
          </cell>
          <cell r="C3093" t="str">
            <v>Global</v>
          </cell>
          <cell r="D3093">
            <v>43040</v>
          </cell>
          <cell r="E3093">
            <v>429079</v>
          </cell>
        </row>
        <row r="3094">
          <cell r="A3094" t="str">
            <v>islotros100014</v>
          </cell>
          <cell r="B3094" t="str">
            <v>Legalizacion de  planos en electricaribe y permiso. Pozo profundo Cortijo La Piedra</v>
          </cell>
          <cell r="C3094" t="str">
            <v>Global</v>
          </cell>
          <cell r="D3094">
            <v>43040</v>
          </cell>
          <cell r="E3094">
            <v>4682000</v>
          </cell>
        </row>
        <row r="3095">
          <cell r="A3095" t="str">
            <v>islotros100015</v>
          </cell>
          <cell r="B3095" t="str">
            <v xml:space="preserve">Señal "Peligro de electrocuccion "                </v>
          </cell>
          <cell r="C3095" t="str">
            <v>Un</v>
          </cell>
          <cell r="D3095">
            <v>43040</v>
          </cell>
          <cell r="E3095">
            <v>81200</v>
          </cell>
        </row>
        <row r="3096">
          <cell r="A3096" t="str">
            <v>islotros100016</v>
          </cell>
          <cell r="B3096" t="str">
            <v>Trasporte ida y retorno, taller a localizacion de maquinaria de perforacion, camabaja (1), camabaja alta(3), camioneta doble cabina (1) , demas accesorios y herramientas al sitio de la obra, incluye montaje y desmontaje de equipos</v>
          </cell>
          <cell r="C3096" t="str">
            <v>Global</v>
          </cell>
          <cell r="D3096">
            <v>43040</v>
          </cell>
          <cell r="E3096">
            <v>5500000</v>
          </cell>
        </row>
        <row r="3097">
          <cell r="A3097" t="str">
            <v>islotros100017</v>
          </cell>
          <cell r="B3097" t="str">
            <v>Estudio de tomografia</v>
          </cell>
          <cell r="C3097" t="str">
            <v>Global</v>
          </cell>
          <cell r="D3097">
            <v>43040</v>
          </cell>
          <cell r="E3097">
            <v>0</v>
          </cell>
        </row>
        <row r="3098">
          <cell r="A3098" t="str">
            <v>islotros100018</v>
          </cell>
          <cell r="B3098">
            <v>0</v>
          </cell>
          <cell r="C3098">
            <v>0</v>
          </cell>
          <cell r="D3098">
            <v>43040</v>
          </cell>
          <cell r="E3098">
            <v>0</v>
          </cell>
        </row>
        <row r="3099">
          <cell r="A3099" t="str">
            <v>islotros100019</v>
          </cell>
          <cell r="B3099">
            <v>0</v>
          </cell>
          <cell r="C3099">
            <v>0</v>
          </cell>
          <cell r="D3099">
            <v>43040</v>
          </cell>
          <cell r="E3099">
            <v>0</v>
          </cell>
        </row>
        <row r="3100">
          <cell r="A3100" t="str">
            <v>islotros100020</v>
          </cell>
          <cell r="B3100">
            <v>0</v>
          </cell>
          <cell r="C3100">
            <v>0</v>
          </cell>
          <cell r="D3100">
            <v>43040</v>
          </cell>
          <cell r="E3100">
            <v>0</v>
          </cell>
        </row>
        <row r="3101">
          <cell r="A3101" t="str">
            <v>islotros100021</v>
          </cell>
          <cell r="B3101">
            <v>0</v>
          </cell>
          <cell r="C3101">
            <v>0</v>
          </cell>
          <cell r="D3101">
            <v>43040</v>
          </cell>
          <cell r="E3101">
            <v>0</v>
          </cell>
        </row>
        <row r="3102">
          <cell r="A3102" t="str">
            <v>islotros100022</v>
          </cell>
          <cell r="B3102">
            <v>0</v>
          </cell>
          <cell r="C3102">
            <v>0</v>
          </cell>
          <cell r="D3102">
            <v>43040</v>
          </cell>
          <cell r="E3102">
            <v>0</v>
          </cell>
        </row>
        <row r="3103">
          <cell r="A3103" t="str">
            <v>islotros100023</v>
          </cell>
          <cell r="B3103">
            <v>0</v>
          </cell>
          <cell r="C3103">
            <v>0</v>
          </cell>
          <cell r="D3103">
            <v>43040</v>
          </cell>
          <cell r="E3103">
            <v>0</v>
          </cell>
        </row>
        <row r="3104">
          <cell r="A3104" t="str">
            <v>islotros100024</v>
          </cell>
          <cell r="B3104">
            <v>0</v>
          </cell>
          <cell r="C3104">
            <v>0</v>
          </cell>
          <cell r="D3104">
            <v>43040</v>
          </cell>
          <cell r="E3104">
            <v>0</v>
          </cell>
        </row>
        <row r="3105">
          <cell r="A3105" t="str">
            <v>islotros100025</v>
          </cell>
          <cell r="B3105">
            <v>0</v>
          </cell>
          <cell r="C3105">
            <v>0</v>
          </cell>
          <cell r="D3105">
            <v>43040</v>
          </cell>
          <cell r="E3105">
            <v>0</v>
          </cell>
        </row>
        <row r="3106">
          <cell r="A3106" t="str">
            <v>islotros100026</v>
          </cell>
          <cell r="B3106">
            <v>0</v>
          </cell>
          <cell r="C3106">
            <v>0</v>
          </cell>
          <cell r="D3106">
            <v>43040</v>
          </cell>
          <cell r="E3106">
            <v>0</v>
          </cell>
        </row>
        <row r="3107">
          <cell r="A3107" t="str">
            <v>islotros100027</v>
          </cell>
          <cell r="B3107">
            <v>0</v>
          </cell>
          <cell r="C3107">
            <v>0</v>
          </cell>
          <cell r="D3107">
            <v>43040</v>
          </cell>
          <cell r="E3107">
            <v>0</v>
          </cell>
        </row>
        <row r="3108">
          <cell r="A3108" t="str">
            <v>islotros100028</v>
          </cell>
          <cell r="B3108">
            <v>0</v>
          </cell>
          <cell r="C3108">
            <v>0</v>
          </cell>
          <cell r="D3108">
            <v>43040</v>
          </cell>
          <cell r="E3108">
            <v>0</v>
          </cell>
        </row>
        <row r="3109">
          <cell r="A3109">
            <v>0</v>
          </cell>
          <cell r="B3109">
            <v>0</v>
          </cell>
          <cell r="C3109">
            <v>0</v>
          </cell>
          <cell r="D3109">
            <v>0</v>
          </cell>
          <cell r="E3109">
            <v>0</v>
          </cell>
        </row>
        <row r="3110">
          <cell r="A3110">
            <v>0</v>
          </cell>
          <cell r="B3110">
            <v>0</v>
          </cell>
          <cell r="C3110">
            <v>0</v>
          </cell>
          <cell r="D3110">
            <v>0</v>
          </cell>
          <cell r="E3110">
            <v>0</v>
          </cell>
        </row>
        <row r="3111">
          <cell r="A3111">
            <v>0</v>
          </cell>
          <cell r="B3111">
            <v>0</v>
          </cell>
          <cell r="C3111">
            <v>0</v>
          </cell>
          <cell r="D3111">
            <v>0</v>
          </cell>
          <cell r="E3111">
            <v>0</v>
          </cell>
        </row>
        <row r="3112">
          <cell r="A3112">
            <v>0</v>
          </cell>
          <cell r="B3112">
            <v>0</v>
          </cell>
          <cell r="C3112">
            <v>0</v>
          </cell>
          <cell r="D3112">
            <v>0</v>
          </cell>
          <cell r="E3112">
            <v>0</v>
          </cell>
        </row>
        <row r="3113">
          <cell r="E3113">
            <v>0</v>
          </cell>
        </row>
        <row r="3114">
          <cell r="E3114">
            <v>0</v>
          </cell>
        </row>
        <row r="3115">
          <cell r="E3115">
            <v>0</v>
          </cell>
        </row>
        <row r="3116">
          <cell r="E3116">
            <v>0</v>
          </cell>
        </row>
        <row r="3117">
          <cell r="E3117">
            <v>0</v>
          </cell>
        </row>
        <row r="3118">
          <cell r="E3118">
            <v>0</v>
          </cell>
        </row>
        <row r="3119">
          <cell r="E3119">
            <v>0</v>
          </cell>
        </row>
        <row r="3120">
          <cell r="E3120">
            <v>0</v>
          </cell>
        </row>
        <row r="3121">
          <cell r="E3121">
            <v>0</v>
          </cell>
        </row>
        <row r="3122">
          <cell r="E3122">
            <v>0</v>
          </cell>
        </row>
        <row r="3123">
          <cell r="E3123">
            <v>0</v>
          </cell>
        </row>
        <row r="3124">
          <cell r="E3124">
            <v>0</v>
          </cell>
        </row>
        <row r="3125">
          <cell r="E3125">
            <v>0</v>
          </cell>
        </row>
        <row r="3126">
          <cell r="E3126">
            <v>0</v>
          </cell>
        </row>
        <row r="3127">
          <cell r="E3127">
            <v>0</v>
          </cell>
        </row>
        <row r="3128">
          <cell r="E3128">
            <v>0</v>
          </cell>
        </row>
        <row r="3129">
          <cell r="E3129">
            <v>0</v>
          </cell>
        </row>
        <row r="3130">
          <cell r="E3130">
            <v>0</v>
          </cell>
        </row>
        <row r="3131">
          <cell r="E3131">
            <v>0</v>
          </cell>
        </row>
        <row r="3132">
          <cell r="E3132">
            <v>0</v>
          </cell>
        </row>
        <row r="3133">
          <cell r="E3133">
            <v>0</v>
          </cell>
        </row>
        <row r="3134">
          <cell r="E3134">
            <v>0</v>
          </cell>
        </row>
        <row r="3135">
          <cell r="E3135">
            <v>0</v>
          </cell>
        </row>
        <row r="3136">
          <cell r="E3136">
            <v>0</v>
          </cell>
        </row>
        <row r="3192">
          <cell r="A3192" t="str">
            <v>insAux100001</v>
          </cell>
          <cell r="B3192" t="str">
            <v>Mezcladora 1 bulto con operador</v>
          </cell>
          <cell r="C3192" t="str">
            <v>Dia</v>
          </cell>
          <cell r="D3192">
            <v>42887</v>
          </cell>
          <cell r="E3192">
            <v>115000</v>
          </cell>
        </row>
        <row r="3193">
          <cell r="A3193" t="str">
            <v>insAux100002</v>
          </cell>
          <cell r="B3193" t="str">
            <v>Mezcladora 2 bulto con operador</v>
          </cell>
          <cell r="C3193" t="str">
            <v>Dia</v>
          </cell>
          <cell r="D3193">
            <v>42887</v>
          </cell>
          <cell r="E3193">
            <v>150000</v>
          </cell>
        </row>
        <row r="3194">
          <cell r="A3194" t="str">
            <v>insAux100003</v>
          </cell>
          <cell r="B3194" t="str">
            <v>Mezcladora 3 bulto con tolva con operador</v>
          </cell>
          <cell r="C3194" t="str">
            <v>Dia</v>
          </cell>
          <cell r="D3194">
            <v>42887</v>
          </cell>
          <cell r="E3194">
            <v>200000</v>
          </cell>
        </row>
        <row r="3195">
          <cell r="A3195" t="str">
            <v>insAux100004</v>
          </cell>
          <cell r="B3195" t="str">
            <v>Vibrador con operador</v>
          </cell>
          <cell r="C3195" t="str">
            <v>Dia</v>
          </cell>
          <cell r="D3195">
            <v>42887</v>
          </cell>
          <cell r="E3195">
            <v>95000</v>
          </cell>
        </row>
        <row r="3196">
          <cell r="A3196" t="str">
            <v>insAux100005</v>
          </cell>
          <cell r="B3196">
            <v>0</v>
          </cell>
          <cell r="C3196">
            <v>0</v>
          </cell>
          <cell r="D3196">
            <v>42887</v>
          </cell>
          <cell r="E3196">
            <v>0</v>
          </cell>
        </row>
        <row r="3197">
          <cell r="A3197" t="str">
            <v>insAux100006</v>
          </cell>
          <cell r="B3197">
            <v>0</v>
          </cell>
          <cell r="C3197">
            <v>0</v>
          </cell>
          <cell r="D3197">
            <v>42887</v>
          </cell>
          <cell r="E3197">
            <v>0</v>
          </cell>
        </row>
        <row r="3198">
          <cell r="A3198" t="str">
            <v>insAux100007</v>
          </cell>
          <cell r="B3198">
            <v>0</v>
          </cell>
          <cell r="C3198">
            <v>0</v>
          </cell>
          <cell r="D3198">
            <v>42887</v>
          </cell>
          <cell r="E3198">
            <v>0</v>
          </cell>
        </row>
        <row r="3199">
          <cell r="A3199" t="str">
            <v>insAux100008</v>
          </cell>
          <cell r="B3199">
            <v>0</v>
          </cell>
          <cell r="C3199">
            <v>0</v>
          </cell>
          <cell r="D3199">
            <v>42887</v>
          </cell>
          <cell r="E3199">
            <v>0</v>
          </cell>
        </row>
        <row r="3200">
          <cell r="A3200" t="str">
            <v>insAux100009</v>
          </cell>
          <cell r="B3200">
            <v>0</v>
          </cell>
          <cell r="C3200">
            <v>0</v>
          </cell>
          <cell r="D3200">
            <v>42887</v>
          </cell>
          <cell r="E3200">
            <v>0</v>
          </cell>
        </row>
        <row r="3201">
          <cell r="A3201" t="str">
            <v>insAux100010</v>
          </cell>
          <cell r="B3201">
            <v>0</v>
          </cell>
          <cell r="C3201">
            <v>0</v>
          </cell>
          <cell r="D3201">
            <v>42887</v>
          </cell>
          <cell r="E3201">
            <v>0</v>
          </cell>
        </row>
        <row r="3202">
          <cell r="A3202" t="str">
            <v>insAux100011</v>
          </cell>
          <cell r="B3202">
            <v>0</v>
          </cell>
          <cell r="C3202">
            <v>0</v>
          </cell>
          <cell r="D3202">
            <v>42887</v>
          </cell>
          <cell r="E3202">
            <v>0</v>
          </cell>
        </row>
        <row r="3203">
          <cell r="A3203" t="str">
            <v>insAux100012</v>
          </cell>
          <cell r="B3203">
            <v>0</v>
          </cell>
          <cell r="C3203">
            <v>0</v>
          </cell>
          <cell r="D3203">
            <v>42887</v>
          </cell>
          <cell r="E3203">
            <v>0</v>
          </cell>
        </row>
        <row r="3204">
          <cell r="A3204" t="str">
            <v>insAux100013</v>
          </cell>
          <cell r="B3204">
            <v>0</v>
          </cell>
          <cell r="C3204">
            <v>0</v>
          </cell>
          <cell r="D3204">
            <v>42887</v>
          </cell>
          <cell r="E3204">
            <v>0</v>
          </cell>
        </row>
        <row r="3205">
          <cell r="A3205" t="str">
            <v>insAux100014</v>
          </cell>
          <cell r="B3205">
            <v>0</v>
          </cell>
          <cell r="C3205">
            <v>0</v>
          </cell>
          <cell r="D3205">
            <v>42887</v>
          </cell>
          <cell r="E3205">
            <v>0</v>
          </cell>
        </row>
        <row r="3206">
          <cell r="A3206" t="str">
            <v>insAux100015</v>
          </cell>
          <cell r="B3206">
            <v>0</v>
          </cell>
          <cell r="C3206">
            <v>0</v>
          </cell>
          <cell r="D3206">
            <v>42887</v>
          </cell>
          <cell r="E3206">
            <v>0</v>
          </cell>
        </row>
        <row r="3207">
          <cell r="A3207" t="str">
            <v>insAux100016</v>
          </cell>
          <cell r="B3207">
            <v>0</v>
          </cell>
          <cell r="C3207">
            <v>0</v>
          </cell>
          <cell r="D3207">
            <v>42887</v>
          </cell>
          <cell r="E3207">
            <v>0</v>
          </cell>
        </row>
        <row r="3208">
          <cell r="A3208" t="str">
            <v>insAux100017</v>
          </cell>
          <cell r="B3208">
            <v>0</v>
          </cell>
          <cell r="C3208">
            <v>0</v>
          </cell>
          <cell r="D3208">
            <v>42887</v>
          </cell>
          <cell r="E3208">
            <v>0</v>
          </cell>
        </row>
        <row r="3209">
          <cell r="A3209" t="str">
            <v>insAux100018</v>
          </cell>
          <cell r="B3209">
            <v>0</v>
          </cell>
          <cell r="C3209">
            <v>0</v>
          </cell>
          <cell r="D3209">
            <v>42887</v>
          </cell>
          <cell r="E3209">
            <v>0</v>
          </cell>
        </row>
        <row r="3210">
          <cell r="A3210" t="str">
            <v>insAux100019</v>
          </cell>
          <cell r="B3210">
            <v>0</v>
          </cell>
          <cell r="C3210">
            <v>0</v>
          </cell>
          <cell r="D3210">
            <v>42887</v>
          </cell>
          <cell r="E3210">
            <v>0</v>
          </cell>
        </row>
        <row r="3211">
          <cell r="A3211" t="str">
            <v>insAux100020</v>
          </cell>
          <cell r="B3211">
            <v>0</v>
          </cell>
          <cell r="C3211">
            <v>0</v>
          </cell>
          <cell r="D3211">
            <v>42887</v>
          </cell>
          <cell r="E3211">
            <v>0</v>
          </cell>
        </row>
        <row r="3212">
          <cell r="A3212" t="str">
            <v>insAux100021</v>
          </cell>
          <cell r="B3212">
            <v>0</v>
          </cell>
          <cell r="C3212">
            <v>0</v>
          </cell>
          <cell r="D3212">
            <v>42887</v>
          </cell>
          <cell r="E3212">
            <v>0</v>
          </cell>
        </row>
        <row r="3213">
          <cell r="A3213" t="str">
            <v>insAux100022</v>
          </cell>
          <cell r="B3213">
            <v>0</v>
          </cell>
          <cell r="C3213">
            <v>0</v>
          </cell>
          <cell r="D3213">
            <v>42887</v>
          </cell>
          <cell r="E3213">
            <v>0</v>
          </cell>
        </row>
        <row r="3214">
          <cell r="A3214" t="str">
            <v>insAux100023</v>
          </cell>
          <cell r="B3214">
            <v>0</v>
          </cell>
          <cell r="C3214">
            <v>0</v>
          </cell>
          <cell r="D3214">
            <v>42887</v>
          </cell>
          <cell r="E3214">
            <v>0</v>
          </cell>
        </row>
        <row r="3215">
          <cell r="A3215" t="str">
            <v>insAux100024</v>
          </cell>
          <cell r="B3215">
            <v>0</v>
          </cell>
          <cell r="C3215">
            <v>0</v>
          </cell>
          <cell r="D3215">
            <v>42887</v>
          </cell>
          <cell r="E3215">
            <v>0</v>
          </cell>
        </row>
        <row r="3216">
          <cell r="A3216" t="str">
            <v>insAux100025</v>
          </cell>
          <cell r="B3216">
            <v>0</v>
          </cell>
          <cell r="C3216">
            <v>0</v>
          </cell>
          <cell r="D3216">
            <v>42887</v>
          </cell>
          <cell r="E3216">
            <v>0</v>
          </cell>
        </row>
        <row r="3217">
          <cell r="A3217" t="str">
            <v>insAux100026</v>
          </cell>
          <cell r="B3217">
            <v>0</v>
          </cell>
          <cell r="C3217">
            <v>0</v>
          </cell>
          <cell r="D3217">
            <v>42887</v>
          </cell>
          <cell r="E3217">
            <v>0</v>
          </cell>
        </row>
        <row r="3218">
          <cell r="A3218" t="str">
            <v>insAux100027</v>
          </cell>
          <cell r="B3218">
            <v>0</v>
          </cell>
          <cell r="C3218">
            <v>0</v>
          </cell>
          <cell r="D3218">
            <v>42887</v>
          </cell>
          <cell r="E3218">
            <v>0</v>
          </cell>
        </row>
        <row r="3219">
          <cell r="A3219" t="str">
            <v>insAux100028</v>
          </cell>
          <cell r="B3219">
            <v>0</v>
          </cell>
          <cell r="C3219">
            <v>0</v>
          </cell>
          <cell r="D3219">
            <v>42887</v>
          </cell>
          <cell r="E3219">
            <v>0</v>
          </cell>
        </row>
        <row r="3220">
          <cell r="A3220" t="str">
            <v>insAux100029</v>
          </cell>
          <cell r="B3220">
            <v>0</v>
          </cell>
          <cell r="C3220">
            <v>0</v>
          </cell>
          <cell r="D3220">
            <v>42887</v>
          </cell>
          <cell r="E3220">
            <v>0</v>
          </cell>
        </row>
        <row r="3221">
          <cell r="A3221" t="str">
            <v>insAux100030</v>
          </cell>
          <cell r="B3221">
            <v>0</v>
          </cell>
          <cell r="C3221">
            <v>0</v>
          </cell>
          <cell r="D3221">
            <v>42887</v>
          </cell>
          <cell r="E3221">
            <v>0</v>
          </cell>
        </row>
        <row r="3222">
          <cell r="A3222" t="str">
            <v>insAux100031</v>
          </cell>
          <cell r="B3222">
            <v>0</v>
          </cell>
          <cell r="C3222">
            <v>0</v>
          </cell>
          <cell r="D3222">
            <v>42887</v>
          </cell>
          <cell r="E3222">
            <v>0</v>
          </cell>
        </row>
        <row r="3223">
          <cell r="A3223" t="str">
            <v>insAux100032</v>
          </cell>
          <cell r="B3223">
            <v>0</v>
          </cell>
          <cell r="C3223">
            <v>0</v>
          </cell>
          <cell r="D3223">
            <v>42887</v>
          </cell>
          <cell r="E3223">
            <v>0</v>
          </cell>
        </row>
        <row r="3224">
          <cell r="A3224" t="str">
            <v>insAux100033</v>
          </cell>
          <cell r="B3224">
            <v>0</v>
          </cell>
          <cell r="C3224">
            <v>0</v>
          </cell>
          <cell r="D3224">
            <v>42887</v>
          </cell>
          <cell r="E3224">
            <v>0</v>
          </cell>
        </row>
        <row r="3225">
          <cell r="A3225" t="str">
            <v>insAux100034</v>
          </cell>
          <cell r="B3225">
            <v>0</v>
          </cell>
          <cell r="C3225">
            <v>0</v>
          </cell>
          <cell r="D3225">
            <v>42887</v>
          </cell>
          <cell r="E3225">
            <v>0</v>
          </cell>
        </row>
        <row r="3226">
          <cell r="A3226" t="str">
            <v>insAux100035</v>
          </cell>
          <cell r="B3226">
            <v>0</v>
          </cell>
          <cell r="C3226">
            <v>0</v>
          </cell>
          <cell r="D3226">
            <v>42887</v>
          </cell>
          <cell r="E3226">
            <v>0</v>
          </cell>
        </row>
        <row r="3227">
          <cell r="A3227" t="str">
            <v>insAux100036</v>
          </cell>
          <cell r="B3227">
            <v>0</v>
          </cell>
          <cell r="C3227">
            <v>0</v>
          </cell>
          <cell r="D3227">
            <v>42887</v>
          </cell>
          <cell r="E3227">
            <v>0</v>
          </cell>
        </row>
        <row r="3228">
          <cell r="A3228" t="str">
            <v>insAux100037</v>
          </cell>
          <cell r="B3228">
            <v>0</v>
          </cell>
          <cell r="C3228">
            <v>0</v>
          </cell>
          <cell r="D3228">
            <v>42887</v>
          </cell>
          <cell r="E3228">
            <v>0</v>
          </cell>
        </row>
        <row r="3229">
          <cell r="A3229" t="str">
            <v>insAux100038</v>
          </cell>
          <cell r="B3229">
            <v>0</v>
          </cell>
          <cell r="C3229">
            <v>0</v>
          </cell>
          <cell r="D3229">
            <v>42887</v>
          </cell>
          <cell r="E3229">
            <v>0</v>
          </cell>
        </row>
        <row r="3230">
          <cell r="A3230" t="str">
            <v>insAux100039</v>
          </cell>
          <cell r="B3230">
            <v>0</v>
          </cell>
          <cell r="C3230">
            <v>0</v>
          </cell>
          <cell r="D3230">
            <v>42887</v>
          </cell>
          <cell r="E3230">
            <v>0</v>
          </cell>
        </row>
        <row r="3231">
          <cell r="A3231" t="str">
            <v>insAux100040</v>
          </cell>
          <cell r="B3231">
            <v>0</v>
          </cell>
          <cell r="C3231">
            <v>0</v>
          </cell>
          <cell r="D3231">
            <v>42887</v>
          </cell>
          <cell r="E3231">
            <v>0</v>
          </cell>
        </row>
        <row r="3232">
          <cell r="A3232" t="str">
            <v>insAux100041</v>
          </cell>
          <cell r="B3232">
            <v>0</v>
          </cell>
          <cell r="C3232">
            <v>0</v>
          </cell>
          <cell r="D3232">
            <v>42887</v>
          </cell>
          <cell r="E3232">
            <v>0</v>
          </cell>
        </row>
        <row r="3233">
          <cell r="A3233" t="str">
            <v>insAux100042</v>
          </cell>
          <cell r="B3233">
            <v>0</v>
          </cell>
          <cell r="C3233">
            <v>0</v>
          </cell>
          <cell r="D3233">
            <v>42887</v>
          </cell>
          <cell r="E3233">
            <v>0</v>
          </cell>
        </row>
        <row r="3234">
          <cell r="A3234" t="str">
            <v>insAux100043</v>
          </cell>
          <cell r="B3234">
            <v>0</v>
          </cell>
          <cell r="C3234">
            <v>0</v>
          </cell>
          <cell r="D3234">
            <v>42887</v>
          </cell>
          <cell r="E3234">
            <v>0</v>
          </cell>
        </row>
        <row r="3235">
          <cell r="A3235" t="str">
            <v>insAux100044</v>
          </cell>
          <cell r="B3235">
            <v>0</v>
          </cell>
          <cell r="C3235">
            <v>0</v>
          </cell>
          <cell r="D3235">
            <v>42887</v>
          </cell>
          <cell r="E3235">
            <v>0</v>
          </cell>
        </row>
        <row r="3236">
          <cell r="A3236" t="str">
            <v>insAux100045</v>
          </cell>
          <cell r="B3236">
            <v>0</v>
          </cell>
          <cell r="C3236">
            <v>0</v>
          </cell>
          <cell r="D3236">
            <v>42887</v>
          </cell>
          <cell r="E3236">
            <v>0</v>
          </cell>
        </row>
        <row r="3237">
          <cell r="A3237" t="str">
            <v>insAux100046</v>
          </cell>
          <cell r="B3237">
            <v>0</v>
          </cell>
          <cell r="C3237">
            <v>0</v>
          </cell>
          <cell r="D3237">
            <v>42887</v>
          </cell>
          <cell r="E3237">
            <v>0</v>
          </cell>
        </row>
        <row r="3238">
          <cell r="A3238" t="str">
            <v>insAux100047</v>
          </cell>
          <cell r="B3238">
            <v>0</v>
          </cell>
          <cell r="C3238">
            <v>0</v>
          </cell>
          <cell r="D3238">
            <v>42887</v>
          </cell>
          <cell r="E3238">
            <v>0</v>
          </cell>
        </row>
        <row r="3239">
          <cell r="A3239" t="str">
            <v>insAux100048</v>
          </cell>
          <cell r="B3239">
            <v>0</v>
          </cell>
          <cell r="C3239">
            <v>0</v>
          </cell>
          <cell r="D3239">
            <v>42887</v>
          </cell>
          <cell r="E3239">
            <v>0</v>
          </cell>
        </row>
        <row r="3240">
          <cell r="A3240" t="str">
            <v>insAux100049</v>
          </cell>
          <cell r="B3240">
            <v>0</v>
          </cell>
          <cell r="C3240">
            <v>0</v>
          </cell>
          <cell r="D3240">
            <v>42887</v>
          </cell>
          <cell r="E3240">
            <v>0</v>
          </cell>
        </row>
        <row r="3241">
          <cell r="A3241" t="str">
            <v>insAux100050</v>
          </cell>
          <cell r="B3241">
            <v>0</v>
          </cell>
          <cell r="C3241">
            <v>0</v>
          </cell>
          <cell r="D3241">
            <v>42887</v>
          </cell>
          <cell r="E3241">
            <v>0</v>
          </cell>
        </row>
        <row r="3242">
          <cell r="A3242" t="str">
            <v>insAux100051</v>
          </cell>
          <cell r="B3242" t="str">
            <v>Cemento</v>
          </cell>
          <cell r="C3242" t="str">
            <v>KG</v>
          </cell>
          <cell r="D3242">
            <v>42887</v>
          </cell>
          <cell r="E3242">
            <v>440</v>
          </cell>
        </row>
        <row r="3243">
          <cell r="A3243" t="str">
            <v>insAux100052</v>
          </cell>
          <cell r="B3243" t="str">
            <v>Arena lavada Concreto</v>
          </cell>
          <cell r="C3243" t="str">
            <v>M3</v>
          </cell>
          <cell r="D3243">
            <v>42887</v>
          </cell>
          <cell r="E3243">
            <v>30000</v>
          </cell>
        </row>
        <row r="3244">
          <cell r="A3244" t="str">
            <v>insAux100053</v>
          </cell>
          <cell r="B3244" t="str">
            <v>Agregado granzon Concreto</v>
          </cell>
          <cell r="C3244" t="str">
            <v>M3</v>
          </cell>
          <cell r="D3244">
            <v>42887</v>
          </cell>
          <cell r="E3244">
            <v>60000</v>
          </cell>
        </row>
        <row r="3245">
          <cell r="A3245" t="str">
            <v>insAux100054</v>
          </cell>
          <cell r="B3245" t="str">
            <v>Triturado Concreto</v>
          </cell>
          <cell r="C3245" t="str">
            <v>M3</v>
          </cell>
          <cell r="D3245">
            <v>42887</v>
          </cell>
          <cell r="E3245">
            <v>55000</v>
          </cell>
        </row>
        <row r="3246">
          <cell r="A3246" t="str">
            <v>insAux100055</v>
          </cell>
          <cell r="B3246" t="str">
            <v>Agua</v>
          </cell>
          <cell r="C3246" t="str">
            <v>LT</v>
          </cell>
          <cell r="D3246">
            <v>42887</v>
          </cell>
          <cell r="E3246">
            <v>60</v>
          </cell>
        </row>
        <row r="3247">
          <cell r="A3247" t="str">
            <v>insAux100056</v>
          </cell>
          <cell r="B3247" t="str">
            <v>Sika1 (20 Kg)</v>
          </cell>
          <cell r="C3247" t="str">
            <v>UN</v>
          </cell>
          <cell r="D3247">
            <v>42887</v>
          </cell>
          <cell r="E3247">
            <v>9500</v>
          </cell>
        </row>
        <row r="3248">
          <cell r="A3248" t="str">
            <v>insAux100057</v>
          </cell>
          <cell r="B3248" t="str">
            <v>Sika 1</v>
          </cell>
          <cell r="C3248" t="str">
            <v>Lts</v>
          </cell>
          <cell r="D3248">
            <v>42917</v>
          </cell>
          <cell r="E3248">
            <v>9500</v>
          </cell>
        </row>
        <row r="3249">
          <cell r="A3249" t="str">
            <v>insAux100058</v>
          </cell>
          <cell r="B3249">
            <v>0</v>
          </cell>
          <cell r="C3249">
            <v>0</v>
          </cell>
          <cell r="D3249">
            <v>42917</v>
          </cell>
          <cell r="E3249">
            <v>0</v>
          </cell>
        </row>
        <row r="3250">
          <cell r="A3250" t="str">
            <v>insAux100059</v>
          </cell>
          <cell r="B3250">
            <v>0</v>
          </cell>
          <cell r="C3250">
            <v>0</v>
          </cell>
          <cell r="D3250">
            <v>42917</v>
          </cell>
          <cell r="E3250">
            <v>0</v>
          </cell>
        </row>
        <row r="3251">
          <cell r="A3251" t="str">
            <v>insAux100060</v>
          </cell>
          <cell r="B3251">
            <v>0</v>
          </cell>
          <cell r="C3251">
            <v>0</v>
          </cell>
          <cell r="D3251">
            <v>42917</v>
          </cell>
          <cell r="E3251">
            <v>0</v>
          </cell>
        </row>
        <row r="3252">
          <cell r="A3252" t="str">
            <v>insAux100061</v>
          </cell>
          <cell r="B3252">
            <v>0</v>
          </cell>
          <cell r="C3252">
            <v>0</v>
          </cell>
          <cell r="D3252">
            <v>42917</v>
          </cell>
          <cell r="E3252">
            <v>0</v>
          </cell>
        </row>
        <row r="3253">
          <cell r="A3253" t="str">
            <v>insAux100062</v>
          </cell>
          <cell r="B3253">
            <v>0</v>
          </cell>
          <cell r="C3253">
            <v>0</v>
          </cell>
          <cell r="D3253">
            <v>42917</v>
          </cell>
          <cell r="E3253">
            <v>0</v>
          </cell>
        </row>
        <row r="3254">
          <cell r="A3254" t="str">
            <v>insAux100063</v>
          </cell>
          <cell r="B3254">
            <v>0</v>
          </cell>
          <cell r="C3254">
            <v>0</v>
          </cell>
          <cell r="D3254">
            <v>42917</v>
          </cell>
          <cell r="E3254">
            <v>0</v>
          </cell>
        </row>
        <row r="3255">
          <cell r="A3255" t="str">
            <v>insAux100064</v>
          </cell>
          <cell r="B3255">
            <v>0</v>
          </cell>
          <cell r="C3255">
            <v>0</v>
          </cell>
          <cell r="D3255">
            <v>42917</v>
          </cell>
          <cell r="E3255">
            <v>0</v>
          </cell>
        </row>
        <row r="3256">
          <cell r="A3256" t="str">
            <v>insAux100065</v>
          </cell>
          <cell r="B3256">
            <v>0</v>
          </cell>
          <cell r="C3256">
            <v>0</v>
          </cell>
          <cell r="D3256">
            <v>42917</v>
          </cell>
          <cell r="E3256">
            <v>0</v>
          </cell>
        </row>
        <row r="3257">
          <cell r="A3257" t="str">
            <v>insAux100066</v>
          </cell>
          <cell r="B3257">
            <v>0</v>
          </cell>
          <cell r="C3257">
            <v>0</v>
          </cell>
          <cell r="D3257">
            <v>42917</v>
          </cell>
          <cell r="E3257">
            <v>0</v>
          </cell>
        </row>
        <row r="3258">
          <cell r="A3258" t="str">
            <v>insAux100067</v>
          </cell>
          <cell r="B3258">
            <v>0</v>
          </cell>
          <cell r="C3258">
            <v>0</v>
          </cell>
          <cell r="D3258">
            <v>42917</v>
          </cell>
          <cell r="E3258">
            <v>0</v>
          </cell>
        </row>
        <row r="3259">
          <cell r="A3259" t="str">
            <v>insAux100068</v>
          </cell>
          <cell r="B3259">
            <v>0</v>
          </cell>
          <cell r="C3259">
            <v>0</v>
          </cell>
          <cell r="D3259">
            <v>42917</v>
          </cell>
          <cell r="E3259">
            <v>0</v>
          </cell>
        </row>
        <row r="3260">
          <cell r="A3260" t="str">
            <v>insAux100069</v>
          </cell>
          <cell r="B3260">
            <v>0</v>
          </cell>
          <cell r="C3260">
            <v>0</v>
          </cell>
          <cell r="D3260">
            <v>42917</v>
          </cell>
          <cell r="E3260">
            <v>0</v>
          </cell>
        </row>
        <row r="3261">
          <cell r="A3261" t="str">
            <v>insAux100070</v>
          </cell>
          <cell r="B3261">
            <v>0</v>
          </cell>
          <cell r="C3261">
            <v>0</v>
          </cell>
          <cell r="D3261">
            <v>42917</v>
          </cell>
          <cell r="E3261">
            <v>0</v>
          </cell>
        </row>
        <row r="3262">
          <cell r="A3262" t="str">
            <v>insAux100071</v>
          </cell>
          <cell r="B3262">
            <v>0</v>
          </cell>
          <cell r="C3262">
            <v>0</v>
          </cell>
          <cell r="D3262">
            <v>42917</v>
          </cell>
          <cell r="E3262">
            <v>0</v>
          </cell>
        </row>
        <row r="3263">
          <cell r="A3263" t="str">
            <v>insAux100072</v>
          </cell>
          <cell r="B3263">
            <v>0</v>
          </cell>
          <cell r="C3263">
            <v>0</v>
          </cell>
          <cell r="D3263">
            <v>42917</v>
          </cell>
          <cell r="E3263">
            <v>0</v>
          </cell>
        </row>
        <row r="3264">
          <cell r="A3264" t="str">
            <v>insAux100073</v>
          </cell>
          <cell r="B3264">
            <v>0</v>
          </cell>
          <cell r="C3264">
            <v>0</v>
          </cell>
          <cell r="D3264">
            <v>42917</v>
          </cell>
          <cell r="E3264">
            <v>0</v>
          </cell>
        </row>
        <row r="3265">
          <cell r="A3265" t="str">
            <v>insAux100074</v>
          </cell>
          <cell r="B3265">
            <v>0</v>
          </cell>
          <cell r="C3265">
            <v>0</v>
          </cell>
          <cell r="D3265">
            <v>42917</v>
          </cell>
          <cell r="E3265">
            <v>0</v>
          </cell>
        </row>
        <row r="3266">
          <cell r="A3266" t="str">
            <v>insAux100075</v>
          </cell>
          <cell r="B3266">
            <v>0</v>
          </cell>
          <cell r="C3266">
            <v>0</v>
          </cell>
          <cell r="D3266">
            <v>42917</v>
          </cell>
          <cell r="E3266">
            <v>0</v>
          </cell>
        </row>
        <row r="3267">
          <cell r="A3267" t="str">
            <v>insAux100076</v>
          </cell>
          <cell r="B3267">
            <v>0</v>
          </cell>
          <cell r="C3267">
            <v>0</v>
          </cell>
          <cell r="D3267">
            <v>42917</v>
          </cell>
          <cell r="E3267">
            <v>0</v>
          </cell>
        </row>
        <row r="3268">
          <cell r="A3268" t="str">
            <v>insAux100077</v>
          </cell>
          <cell r="B3268">
            <v>0</v>
          </cell>
          <cell r="C3268">
            <v>0</v>
          </cell>
          <cell r="D3268">
            <v>42917</v>
          </cell>
          <cell r="E3268">
            <v>0</v>
          </cell>
        </row>
        <row r="3269">
          <cell r="A3269" t="str">
            <v>insAux100078</v>
          </cell>
          <cell r="B3269">
            <v>0</v>
          </cell>
          <cell r="C3269">
            <v>0</v>
          </cell>
          <cell r="D3269">
            <v>42917</v>
          </cell>
          <cell r="E3269">
            <v>0</v>
          </cell>
        </row>
        <row r="3270">
          <cell r="A3270" t="str">
            <v>insAux100079</v>
          </cell>
          <cell r="B3270">
            <v>0</v>
          </cell>
          <cell r="C3270">
            <v>0</v>
          </cell>
          <cell r="D3270">
            <v>42917</v>
          </cell>
          <cell r="E3270">
            <v>0</v>
          </cell>
        </row>
        <row r="3271">
          <cell r="A3271" t="str">
            <v>insAux100080</v>
          </cell>
          <cell r="B3271">
            <v>0</v>
          </cell>
          <cell r="C3271">
            <v>0</v>
          </cell>
          <cell r="D3271">
            <v>42917</v>
          </cell>
          <cell r="E3271">
            <v>0</v>
          </cell>
        </row>
        <row r="3272">
          <cell r="A3272" t="str">
            <v>insAux100081</v>
          </cell>
          <cell r="B3272">
            <v>0</v>
          </cell>
          <cell r="C3272">
            <v>0</v>
          </cell>
          <cell r="D3272">
            <v>42917</v>
          </cell>
          <cell r="E3272">
            <v>0</v>
          </cell>
        </row>
        <row r="3273">
          <cell r="A3273" t="str">
            <v>insAux100082</v>
          </cell>
          <cell r="B3273">
            <v>0</v>
          </cell>
          <cell r="C3273">
            <v>0</v>
          </cell>
          <cell r="D3273">
            <v>42917</v>
          </cell>
          <cell r="E3273">
            <v>0</v>
          </cell>
        </row>
        <row r="3274">
          <cell r="A3274" t="str">
            <v>insAux100083</v>
          </cell>
          <cell r="B3274">
            <v>0</v>
          </cell>
          <cell r="C3274">
            <v>0</v>
          </cell>
          <cell r="D3274">
            <v>42917</v>
          </cell>
          <cell r="E3274">
            <v>0</v>
          </cell>
        </row>
        <row r="3275">
          <cell r="A3275" t="str">
            <v>insAux100084</v>
          </cell>
          <cell r="B3275">
            <v>0</v>
          </cell>
          <cell r="C3275">
            <v>0</v>
          </cell>
          <cell r="D3275">
            <v>42917</v>
          </cell>
          <cell r="E3275">
            <v>0</v>
          </cell>
        </row>
        <row r="3276">
          <cell r="A3276" t="str">
            <v>insAux100085</v>
          </cell>
          <cell r="B3276">
            <v>0</v>
          </cell>
          <cell r="C3276">
            <v>0</v>
          </cell>
          <cell r="D3276">
            <v>42917</v>
          </cell>
          <cell r="E3276">
            <v>0</v>
          </cell>
        </row>
        <row r="3277">
          <cell r="A3277" t="str">
            <v>insAux100086</v>
          </cell>
          <cell r="B3277">
            <v>0</v>
          </cell>
          <cell r="C3277">
            <v>0</v>
          </cell>
          <cell r="D3277">
            <v>42917</v>
          </cell>
          <cell r="E3277">
            <v>0</v>
          </cell>
        </row>
        <row r="3278">
          <cell r="A3278" t="str">
            <v>insAux100087</v>
          </cell>
          <cell r="B3278">
            <v>0</v>
          </cell>
          <cell r="C3278">
            <v>0</v>
          </cell>
          <cell r="D3278">
            <v>42917</v>
          </cell>
          <cell r="E3278">
            <v>0</v>
          </cell>
        </row>
        <row r="3279">
          <cell r="A3279" t="str">
            <v>insAux100088</v>
          </cell>
          <cell r="B3279">
            <v>0</v>
          </cell>
          <cell r="C3279">
            <v>0</v>
          </cell>
          <cell r="D3279">
            <v>42917</v>
          </cell>
          <cell r="E3279">
            <v>0</v>
          </cell>
        </row>
        <row r="3280">
          <cell r="A3280" t="str">
            <v>insAux100089</v>
          </cell>
          <cell r="B3280">
            <v>0</v>
          </cell>
          <cell r="C3280">
            <v>0</v>
          </cell>
          <cell r="D3280">
            <v>42917</v>
          </cell>
          <cell r="E3280">
            <v>0</v>
          </cell>
        </row>
        <row r="3281">
          <cell r="A3281" t="str">
            <v>insAux100090</v>
          </cell>
          <cell r="B3281">
            <v>0</v>
          </cell>
          <cell r="C3281">
            <v>0</v>
          </cell>
          <cell r="D3281">
            <v>42917</v>
          </cell>
          <cell r="E3281">
            <v>0</v>
          </cell>
        </row>
        <row r="3282">
          <cell r="A3282" t="str">
            <v>insAux100091</v>
          </cell>
          <cell r="B3282">
            <v>0</v>
          </cell>
          <cell r="C3282">
            <v>0</v>
          </cell>
          <cell r="D3282">
            <v>42917</v>
          </cell>
          <cell r="E3282">
            <v>0</v>
          </cell>
        </row>
        <row r="3283">
          <cell r="A3283" t="str">
            <v>insAux100092</v>
          </cell>
          <cell r="B3283">
            <v>0</v>
          </cell>
          <cell r="C3283">
            <v>0</v>
          </cell>
          <cell r="D3283">
            <v>42917</v>
          </cell>
          <cell r="E3283">
            <v>0</v>
          </cell>
        </row>
        <row r="3284">
          <cell r="A3284" t="str">
            <v>insAux100093</v>
          </cell>
          <cell r="B3284">
            <v>0</v>
          </cell>
          <cell r="C3284">
            <v>0</v>
          </cell>
          <cell r="D3284">
            <v>42917</v>
          </cell>
          <cell r="E3284">
            <v>0</v>
          </cell>
        </row>
        <row r="3285">
          <cell r="A3285" t="str">
            <v>insAux100094</v>
          </cell>
          <cell r="B3285">
            <v>0</v>
          </cell>
          <cell r="C3285">
            <v>0</v>
          </cell>
          <cell r="D3285">
            <v>42917</v>
          </cell>
          <cell r="E3285">
            <v>0</v>
          </cell>
        </row>
        <row r="3286">
          <cell r="A3286" t="str">
            <v>insAux100095</v>
          </cell>
          <cell r="B3286">
            <v>0</v>
          </cell>
          <cell r="C3286">
            <v>0</v>
          </cell>
          <cell r="D3286">
            <v>42917</v>
          </cell>
          <cell r="E3286">
            <v>0</v>
          </cell>
        </row>
        <row r="3287">
          <cell r="A3287" t="str">
            <v>insAux100096</v>
          </cell>
          <cell r="B3287">
            <v>0</v>
          </cell>
          <cell r="C3287">
            <v>0</v>
          </cell>
          <cell r="D3287">
            <v>42917</v>
          </cell>
          <cell r="E3287">
            <v>0</v>
          </cell>
        </row>
        <row r="3288">
          <cell r="A3288" t="str">
            <v>insAux100097</v>
          </cell>
          <cell r="B3288">
            <v>0</v>
          </cell>
          <cell r="C3288">
            <v>0</v>
          </cell>
          <cell r="D3288">
            <v>42917</v>
          </cell>
          <cell r="E3288">
            <v>0</v>
          </cell>
        </row>
        <row r="3289">
          <cell r="A3289" t="str">
            <v>insAux100098</v>
          </cell>
          <cell r="B3289">
            <v>0</v>
          </cell>
          <cell r="C3289">
            <v>0</v>
          </cell>
          <cell r="D3289">
            <v>42917</v>
          </cell>
          <cell r="E3289">
            <v>0</v>
          </cell>
        </row>
        <row r="3290">
          <cell r="A3290" t="str">
            <v>insAux100099</v>
          </cell>
          <cell r="B3290">
            <v>0</v>
          </cell>
          <cell r="C3290">
            <v>0</v>
          </cell>
          <cell r="D3290">
            <v>42917</v>
          </cell>
          <cell r="E3290">
            <v>0</v>
          </cell>
        </row>
        <row r="3291">
          <cell r="A3291" t="str">
            <v>insAux100100</v>
          </cell>
          <cell r="B3291">
            <v>0</v>
          </cell>
          <cell r="C3291">
            <v>0</v>
          </cell>
          <cell r="D3291">
            <v>42917</v>
          </cell>
          <cell r="E3291">
            <v>0</v>
          </cell>
        </row>
        <row r="3292">
          <cell r="A3292" t="str">
            <v>insAux100101</v>
          </cell>
          <cell r="B3292">
            <v>0</v>
          </cell>
          <cell r="C3292">
            <v>0</v>
          </cell>
          <cell r="D3292">
            <v>42917</v>
          </cell>
          <cell r="E3292">
            <v>0</v>
          </cell>
        </row>
        <row r="3293">
          <cell r="A3293" t="str">
            <v>insAux100102</v>
          </cell>
          <cell r="B3293">
            <v>0</v>
          </cell>
          <cell r="C3293">
            <v>0</v>
          </cell>
          <cell r="D3293">
            <v>42917</v>
          </cell>
          <cell r="E3293">
            <v>0</v>
          </cell>
        </row>
        <row r="3294">
          <cell r="A3294" t="str">
            <v>insAux100103</v>
          </cell>
          <cell r="B3294">
            <v>0</v>
          </cell>
          <cell r="C3294">
            <v>0</v>
          </cell>
          <cell r="D3294">
            <v>42917</v>
          </cell>
          <cell r="E3294">
            <v>0</v>
          </cell>
        </row>
        <row r="3295">
          <cell r="A3295" t="str">
            <v>insAux100104</v>
          </cell>
          <cell r="B3295">
            <v>0</v>
          </cell>
          <cell r="C3295">
            <v>0</v>
          </cell>
          <cell r="D3295">
            <v>42917</v>
          </cell>
          <cell r="E3295">
            <v>0</v>
          </cell>
        </row>
        <row r="3296">
          <cell r="A3296" t="str">
            <v>insAux100105</v>
          </cell>
          <cell r="B3296">
            <v>0</v>
          </cell>
          <cell r="C3296">
            <v>0</v>
          </cell>
          <cell r="D3296">
            <v>42917</v>
          </cell>
          <cell r="E3296">
            <v>0</v>
          </cell>
        </row>
        <row r="3297">
          <cell r="A3297" t="str">
            <v>insAux100106</v>
          </cell>
          <cell r="B3297">
            <v>0</v>
          </cell>
          <cell r="C3297">
            <v>0</v>
          </cell>
          <cell r="D3297">
            <v>42917</v>
          </cell>
          <cell r="E3297">
            <v>0</v>
          </cell>
        </row>
        <row r="3298">
          <cell r="A3298" t="str">
            <v>insAux100107</v>
          </cell>
          <cell r="B3298">
            <v>0</v>
          </cell>
          <cell r="C3298">
            <v>0</v>
          </cell>
          <cell r="D3298">
            <v>42917</v>
          </cell>
          <cell r="E3298">
            <v>0</v>
          </cell>
        </row>
        <row r="3299">
          <cell r="A3299" t="str">
            <v>insAux100108</v>
          </cell>
          <cell r="B3299">
            <v>0</v>
          </cell>
          <cell r="C3299">
            <v>0</v>
          </cell>
          <cell r="D3299">
            <v>42917</v>
          </cell>
          <cell r="E3299">
            <v>0</v>
          </cell>
        </row>
        <row r="3300">
          <cell r="A3300" t="str">
            <v>insAux100109</v>
          </cell>
          <cell r="B3300">
            <v>0</v>
          </cell>
          <cell r="C3300">
            <v>0</v>
          </cell>
          <cell r="D3300">
            <v>42917</v>
          </cell>
          <cell r="E3300">
            <v>0</v>
          </cell>
        </row>
        <row r="3301">
          <cell r="A3301" t="str">
            <v>insAux100110</v>
          </cell>
          <cell r="B3301">
            <v>0</v>
          </cell>
          <cell r="C3301">
            <v>0</v>
          </cell>
          <cell r="D3301">
            <v>42917</v>
          </cell>
          <cell r="E3301">
            <v>0</v>
          </cell>
        </row>
        <row r="3302">
          <cell r="A3302" t="str">
            <v>insAux100111</v>
          </cell>
          <cell r="B3302">
            <v>0</v>
          </cell>
          <cell r="C3302">
            <v>0</v>
          </cell>
          <cell r="D3302">
            <v>42917</v>
          </cell>
          <cell r="E3302">
            <v>0</v>
          </cell>
        </row>
        <row r="3303">
          <cell r="A3303" t="str">
            <v>insAux100112</v>
          </cell>
          <cell r="B3303">
            <v>0</v>
          </cell>
          <cell r="C3303">
            <v>0</v>
          </cell>
          <cell r="D3303">
            <v>42917</v>
          </cell>
          <cell r="E3303">
            <v>0</v>
          </cell>
        </row>
        <row r="3304">
          <cell r="A3304" t="str">
            <v>insAux100113</v>
          </cell>
          <cell r="B3304">
            <v>0</v>
          </cell>
          <cell r="C3304">
            <v>0</v>
          </cell>
          <cell r="D3304">
            <v>42917</v>
          </cell>
          <cell r="E3304">
            <v>0</v>
          </cell>
        </row>
        <row r="3305">
          <cell r="A3305" t="str">
            <v>insAux100114</v>
          </cell>
          <cell r="B3305">
            <v>0</v>
          </cell>
          <cell r="C3305">
            <v>0</v>
          </cell>
          <cell r="D3305">
            <v>42917</v>
          </cell>
          <cell r="E3305">
            <v>0</v>
          </cell>
        </row>
        <row r="3306">
          <cell r="A3306" t="str">
            <v>insAux100115</v>
          </cell>
          <cell r="B3306">
            <v>0</v>
          </cell>
          <cell r="C3306">
            <v>0</v>
          </cell>
          <cell r="D3306">
            <v>42917</v>
          </cell>
          <cell r="E3306">
            <v>0</v>
          </cell>
        </row>
        <row r="3307">
          <cell r="A3307" t="str">
            <v>insAux100116</v>
          </cell>
          <cell r="B3307">
            <v>0</v>
          </cell>
          <cell r="C3307">
            <v>0</v>
          </cell>
          <cell r="D3307">
            <v>42917</v>
          </cell>
          <cell r="E3307">
            <v>0</v>
          </cell>
        </row>
        <row r="3308">
          <cell r="A3308" t="str">
            <v>insAux100117</v>
          </cell>
          <cell r="B3308">
            <v>0</v>
          </cell>
          <cell r="C3308">
            <v>0</v>
          </cell>
          <cell r="D3308">
            <v>42917</v>
          </cell>
          <cell r="E3308">
            <v>0</v>
          </cell>
        </row>
        <row r="3309">
          <cell r="A3309" t="str">
            <v>insAux100118</v>
          </cell>
          <cell r="B3309">
            <v>0</v>
          </cell>
          <cell r="C3309">
            <v>0</v>
          </cell>
          <cell r="D3309">
            <v>42917</v>
          </cell>
          <cell r="E3309">
            <v>0</v>
          </cell>
        </row>
        <row r="3310">
          <cell r="A3310" t="str">
            <v>insAux100119</v>
          </cell>
          <cell r="B3310">
            <v>0</v>
          </cell>
          <cell r="C3310">
            <v>0</v>
          </cell>
          <cell r="D3310">
            <v>42917</v>
          </cell>
          <cell r="E3310">
            <v>0</v>
          </cell>
        </row>
        <row r="3311">
          <cell r="A3311" t="str">
            <v>insAux100120</v>
          </cell>
          <cell r="B3311">
            <v>0</v>
          </cell>
          <cell r="C3311">
            <v>0</v>
          </cell>
          <cell r="D3311">
            <v>42917</v>
          </cell>
          <cell r="E3311">
            <v>0</v>
          </cell>
        </row>
        <row r="3312">
          <cell r="A3312" t="str">
            <v>insAux100121</v>
          </cell>
          <cell r="B3312">
            <v>0</v>
          </cell>
          <cell r="C3312">
            <v>0</v>
          </cell>
          <cell r="D3312">
            <v>42917</v>
          </cell>
          <cell r="E3312">
            <v>0</v>
          </cell>
        </row>
        <row r="3313">
          <cell r="A3313" t="str">
            <v>insAux100122</v>
          </cell>
          <cell r="B3313">
            <v>0</v>
          </cell>
          <cell r="C3313">
            <v>0</v>
          </cell>
          <cell r="D3313">
            <v>42917</v>
          </cell>
          <cell r="E3313">
            <v>0</v>
          </cell>
        </row>
        <row r="3314">
          <cell r="A3314" t="str">
            <v>insAux100123</v>
          </cell>
          <cell r="B3314">
            <v>0</v>
          </cell>
          <cell r="C3314">
            <v>0</v>
          </cell>
          <cell r="D3314">
            <v>42917</v>
          </cell>
          <cell r="E3314">
            <v>0</v>
          </cell>
        </row>
        <row r="3315">
          <cell r="A3315" t="str">
            <v>insAux100124</v>
          </cell>
          <cell r="B3315">
            <v>0</v>
          </cell>
          <cell r="C3315">
            <v>0</v>
          </cell>
          <cell r="D3315">
            <v>42917</v>
          </cell>
          <cell r="E3315">
            <v>0</v>
          </cell>
        </row>
        <row r="3316">
          <cell r="A3316" t="str">
            <v>insAux100125</v>
          </cell>
          <cell r="B3316">
            <v>0</v>
          </cell>
          <cell r="C3316">
            <v>0</v>
          </cell>
          <cell r="D3316">
            <v>42917</v>
          </cell>
          <cell r="E3316">
            <v>0</v>
          </cell>
        </row>
        <row r="3317">
          <cell r="A3317" t="str">
            <v>insAux100126</v>
          </cell>
          <cell r="B3317">
            <v>0</v>
          </cell>
          <cell r="C3317">
            <v>0</v>
          </cell>
          <cell r="D3317">
            <v>42917</v>
          </cell>
          <cell r="E3317">
            <v>0</v>
          </cell>
        </row>
        <row r="3318">
          <cell r="A3318" t="str">
            <v>insAux100127</v>
          </cell>
          <cell r="B3318">
            <v>0</v>
          </cell>
          <cell r="C3318">
            <v>0</v>
          </cell>
          <cell r="D3318">
            <v>42917</v>
          </cell>
          <cell r="E3318">
            <v>0</v>
          </cell>
        </row>
        <row r="3319">
          <cell r="A3319" t="str">
            <v>insAux100128</v>
          </cell>
          <cell r="B3319">
            <v>0</v>
          </cell>
          <cell r="C3319">
            <v>0</v>
          </cell>
          <cell r="D3319">
            <v>42917</v>
          </cell>
          <cell r="E3319">
            <v>0</v>
          </cell>
        </row>
        <row r="3320">
          <cell r="A3320" t="str">
            <v>insAux100129</v>
          </cell>
          <cell r="B3320">
            <v>0</v>
          </cell>
          <cell r="C3320">
            <v>0</v>
          </cell>
          <cell r="D3320">
            <v>42917</v>
          </cell>
          <cell r="E3320">
            <v>0</v>
          </cell>
        </row>
        <row r="3321">
          <cell r="A3321" t="str">
            <v>insAux100130</v>
          </cell>
          <cell r="B3321">
            <v>0</v>
          </cell>
          <cell r="C3321">
            <v>0</v>
          </cell>
          <cell r="D3321">
            <v>42917</v>
          </cell>
          <cell r="E3321">
            <v>0</v>
          </cell>
        </row>
        <row r="3322">
          <cell r="A3322" t="str">
            <v>insAux100131</v>
          </cell>
          <cell r="B3322">
            <v>0</v>
          </cell>
          <cell r="C3322">
            <v>0</v>
          </cell>
          <cell r="D3322">
            <v>42917</v>
          </cell>
          <cell r="E3322">
            <v>0</v>
          </cell>
        </row>
        <row r="3323">
          <cell r="A3323" t="str">
            <v>insAux100132</v>
          </cell>
          <cell r="B3323">
            <v>0</v>
          </cell>
          <cell r="C3323">
            <v>0</v>
          </cell>
          <cell r="D3323">
            <v>42917</v>
          </cell>
          <cell r="E3323">
            <v>0</v>
          </cell>
        </row>
        <row r="3324">
          <cell r="A3324" t="str">
            <v>insAux100133</v>
          </cell>
          <cell r="B3324">
            <v>0</v>
          </cell>
          <cell r="C3324">
            <v>0</v>
          </cell>
          <cell r="D3324">
            <v>42917</v>
          </cell>
          <cell r="E3324">
            <v>0</v>
          </cell>
        </row>
        <row r="3325">
          <cell r="A3325" t="str">
            <v>insAux100134</v>
          </cell>
          <cell r="B3325">
            <v>0</v>
          </cell>
          <cell r="C3325">
            <v>0</v>
          </cell>
          <cell r="D3325">
            <v>42917</v>
          </cell>
          <cell r="E3325">
            <v>0</v>
          </cell>
        </row>
        <row r="3326">
          <cell r="A3326" t="str">
            <v>insAux100135</v>
          </cell>
          <cell r="B3326">
            <v>0</v>
          </cell>
          <cell r="C3326">
            <v>0</v>
          </cell>
          <cell r="D3326">
            <v>42917</v>
          </cell>
          <cell r="E3326">
            <v>0</v>
          </cell>
        </row>
        <row r="3327">
          <cell r="A3327" t="str">
            <v>insAux100136</v>
          </cell>
          <cell r="B3327">
            <v>0</v>
          </cell>
          <cell r="C3327">
            <v>0</v>
          </cell>
          <cell r="D3327">
            <v>42917</v>
          </cell>
          <cell r="E3327">
            <v>0</v>
          </cell>
        </row>
        <row r="3328">
          <cell r="A3328" t="str">
            <v>insAux100137</v>
          </cell>
          <cell r="B3328">
            <v>0</v>
          </cell>
          <cell r="C3328">
            <v>0</v>
          </cell>
          <cell r="D3328">
            <v>42917</v>
          </cell>
          <cell r="E3328">
            <v>0</v>
          </cell>
        </row>
        <row r="3329">
          <cell r="A3329" t="str">
            <v>insAux100138</v>
          </cell>
          <cell r="B3329">
            <v>0</v>
          </cell>
          <cell r="C3329">
            <v>0</v>
          </cell>
          <cell r="D3329">
            <v>42917</v>
          </cell>
          <cell r="E3329">
            <v>0</v>
          </cell>
        </row>
        <row r="3330">
          <cell r="A3330" t="str">
            <v>insAux100139</v>
          </cell>
          <cell r="B3330">
            <v>0</v>
          </cell>
          <cell r="C3330">
            <v>0</v>
          </cell>
          <cell r="D3330">
            <v>42917</v>
          </cell>
          <cell r="E3330">
            <v>0</v>
          </cell>
        </row>
        <row r="3331">
          <cell r="A3331" t="str">
            <v>insAux100140</v>
          </cell>
          <cell r="B3331">
            <v>0</v>
          </cell>
          <cell r="C3331">
            <v>0</v>
          </cell>
          <cell r="D3331">
            <v>42917</v>
          </cell>
          <cell r="E3331">
            <v>0</v>
          </cell>
        </row>
        <row r="3332">
          <cell r="A3332" t="str">
            <v>insAux100141</v>
          </cell>
          <cell r="B3332">
            <v>0</v>
          </cell>
          <cell r="C3332">
            <v>0</v>
          </cell>
          <cell r="D3332">
            <v>42917</v>
          </cell>
          <cell r="E3332">
            <v>0</v>
          </cell>
        </row>
        <row r="3333">
          <cell r="A3333" t="str">
            <v>insAux100142</v>
          </cell>
          <cell r="B3333">
            <v>0</v>
          </cell>
          <cell r="C3333">
            <v>0</v>
          </cell>
          <cell r="D3333">
            <v>42917</v>
          </cell>
          <cell r="E3333">
            <v>0</v>
          </cell>
        </row>
        <row r="3334">
          <cell r="A3334" t="str">
            <v>insAux100143</v>
          </cell>
          <cell r="B3334">
            <v>0</v>
          </cell>
          <cell r="C3334">
            <v>0</v>
          </cell>
          <cell r="D3334">
            <v>42917</v>
          </cell>
          <cell r="E3334">
            <v>0</v>
          </cell>
        </row>
        <row r="3335">
          <cell r="A3335" t="str">
            <v>insAux100144</v>
          </cell>
          <cell r="B3335">
            <v>0</v>
          </cell>
          <cell r="C3335">
            <v>0</v>
          </cell>
          <cell r="D3335">
            <v>42917</v>
          </cell>
          <cell r="E3335">
            <v>0</v>
          </cell>
        </row>
        <row r="3336">
          <cell r="A3336" t="str">
            <v>insAux100145</v>
          </cell>
          <cell r="B3336">
            <v>0</v>
          </cell>
          <cell r="C3336">
            <v>0</v>
          </cell>
          <cell r="D3336">
            <v>42917</v>
          </cell>
          <cell r="E3336">
            <v>0</v>
          </cell>
        </row>
        <row r="3337">
          <cell r="A3337" t="str">
            <v>insAux100146</v>
          </cell>
          <cell r="B3337">
            <v>0</v>
          </cell>
          <cell r="C3337">
            <v>0</v>
          </cell>
          <cell r="D3337">
            <v>42917</v>
          </cell>
          <cell r="E3337">
            <v>0</v>
          </cell>
        </row>
        <row r="3338">
          <cell r="A3338" t="str">
            <v>insAux100147</v>
          </cell>
          <cell r="B3338">
            <v>0</v>
          </cell>
          <cell r="C3338">
            <v>0</v>
          </cell>
          <cell r="D3338">
            <v>42917</v>
          </cell>
          <cell r="E3338">
            <v>0</v>
          </cell>
        </row>
        <row r="3339">
          <cell r="A3339" t="str">
            <v>insAux100148</v>
          </cell>
          <cell r="B3339">
            <v>0</v>
          </cell>
          <cell r="C3339">
            <v>0</v>
          </cell>
          <cell r="D3339">
            <v>42917</v>
          </cell>
          <cell r="E3339">
            <v>0</v>
          </cell>
        </row>
        <row r="3340">
          <cell r="A3340" t="str">
            <v>insAux100149</v>
          </cell>
          <cell r="B3340">
            <v>0</v>
          </cell>
          <cell r="C3340">
            <v>0</v>
          </cell>
          <cell r="D3340">
            <v>42917</v>
          </cell>
          <cell r="E3340">
            <v>0</v>
          </cell>
        </row>
        <row r="3341">
          <cell r="A3341" t="str">
            <v>insAux100150</v>
          </cell>
          <cell r="B3341">
            <v>0</v>
          </cell>
          <cell r="C3341">
            <v>0</v>
          </cell>
          <cell r="D3341">
            <v>42917</v>
          </cell>
          <cell r="E3341">
            <v>0</v>
          </cell>
        </row>
        <row r="3342">
          <cell r="A3342" t="str">
            <v>insAux100151</v>
          </cell>
          <cell r="B3342">
            <v>0</v>
          </cell>
          <cell r="C3342">
            <v>0</v>
          </cell>
          <cell r="D3342">
            <v>42917</v>
          </cell>
          <cell r="E3342">
            <v>0</v>
          </cell>
        </row>
        <row r="3343">
          <cell r="A3343" t="str">
            <v>insAux100152</v>
          </cell>
          <cell r="B3343">
            <v>0</v>
          </cell>
          <cell r="C3343">
            <v>0</v>
          </cell>
          <cell r="D3343">
            <v>42917</v>
          </cell>
          <cell r="E3343">
            <v>0</v>
          </cell>
        </row>
        <row r="3344">
          <cell r="A3344" t="str">
            <v>insAux100153</v>
          </cell>
          <cell r="B3344">
            <v>0</v>
          </cell>
          <cell r="C3344">
            <v>0</v>
          </cell>
          <cell r="D3344">
            <v>42917</v>
          </cell>
          <cell r="E3344">
            <v>0</v>
          </cell>
        </row>
        <row r="3345">
          <cell r="A3345" t="str">
            <v>insAux100154</v>
          </cell>
          <cell r="B3345">
            <v>0</v>
          </cell>
          <cell r="C3345">
            <v>0</v>
          </cell>
          <cell r="D3345">
            <v>42917</v>
          </cell>
          <cell r="E3345">
            <v>0</v>
          </cell>
        </row>
        <row r="3346">
          <cell r="A3346" t="str">
            <v>insAux100155</v>
          </cell>
          <cell r="B3346">
            <v>0</v>
          </cell>
          <cell r="C3346">
            <v>0</v>
          </cell>
          <cell r="D3346">
            <v>42917</v>
          </cell>
          <cell r="E3346">
            <v>0</v>
          </cell>
        </row>
        <row r="3347">
          <cell r="A3347" t="str">
            <v>insAux100156</v>
          </cell>
          <cell r="B3347">
            <v>0</v>
          </cell>
          <cell r="C3347">
            <v>0</v>
          </cell>
          <cell r="D3347">
            <v>42917</v>
          </cell>
          <cell r="E3347">
            <v>0</v>
          </cell>
        </row>
        <row r="3348">
          <cell r="A3348" t="str">
            <v>insAux100157</v>
          </cell>
          <cell r="B3348">
            <v>0</v>
          </cell>
          <cell r="C3348">
            <v>0</v>
          </cell>
          <cell r="D3348">
            <v>42917</v>
          </cell>
          <cell r="E3348">
            <v>0</v>
          </cell>
        </row>
        <row r="3349">
          <cell r="A3349" t="str">
            <v>insAux100158</v>
          </cell>
          <cell r="B3349">
            <v>0</v>
          </cell>
          <cell r="C3349">
            <v>0</v>
          </cell>
          <cell r="D3349">
            <v>42917</v>
          </cell>
          <cell r="E3349">
            <v>0</v>
          </cell>
        </row>
        <row r="3350">
          <cell r="A3350" t="str">
            <v>insAux100159</v>
          </cell>
          <cell r="B3350">
            <v>0</v>
          </cell>
          <cell r="C3350">
            <v>0</v>
          </cell>
          <cell r="D3350">
            <v>42917</v>
          </cell>
          <cell r="E3350">
            <v>0</v>
          </cell>
        </row>
        <row r="3351">
          <cell r="A3351" t="str">
            <v>insAux100160</v>
          </cell>
          <cell r="B3351">
            <v>0</v>
          </cell>
          <cell r="C3351">
            <v>0</v>
          </cell>
          <cell r="D3351">
            <v>42917</v>
          </cell>
          <cell r="E3351">
            <v>0</v>
          </cell>
        </row>
        <row r="3352">
          <cell r="A3352" t="str">
            <v>insAux100161</v>
          </cell>
          <cell r="B3352">
            <v>0</v>
          </cell>
          <cell r="C3352">
            <v>0</v>
          </cell>
          <cell r="D3352">
            <v>42917</v>
          </cell>
          <cell r="E3352">
            <v>0</v>
          </cell>
        </row>
        <row r="3353">
          <cell r="A3353" t="str">
            <v>insAux100162</v>
          </cell>
          <cell r="B3353">
            <v>0</v>
          </cell>
          <cell r="C3353">
            <v>0</v>
          </cell>
          <cell r="D3353">
            <v>42917</v>
          </cell>
          <cell r="E3353">
            <v>0</v>
          </cell>
        </row>
        <row r="3354">
          <cell r="A3354" t="str">
            <v>insAux100163</v>
          </cell>
          <cell r="B3354">
            <v>0</v>
          </cell>
          <cell r="C3354">
            <v>0</v>
          </cell>
          <cell r="D3354">
            <v>42917</v>
          </cell>
          <cell r="E3354">
            <v>0</v>
          </cell>
        </row>
        <row r="3355">
          <cell r="A3355" t="str">
            <v>insAux100164</v>
          </cell>
          <cell r="B3355">
            <v>0</v>
          </cell>
          <cell r="C3355">
            <v>0</v>
          </cell>
          <cell r="D3355">
            <v>42917</v>
          </cell>
          <cell r="E3355">
            <v>0</v>
          </cell>
        </row>
        <row r="3356">
          <cell r="A3356" t="str">
            <v>insAux100165</v>
          </cell>
          <cell r="B3356">
            <v>0</v>
          </cell>
          <cell r="C3356">
            <v>0</v>
          </cell>
          <cell r="D3356">
            <v>42917</v>
          </cell>
          <cell r="E3356">
            <v>0</v>
          </cell>
        </row>
        <row r="3357">
          <cell r="A3357" t="str">
            <v>insAux100166</v>
          </cell>
          <cell r="B3357">
            <v>0</v>
          </cell>
          <cell r="C3357">
            <v>0</v>
          </cell>
          <cell r="D3357">
            <v>42917</v>
          </cell>
          <cell r="E3357">
            <v>0</v>
          </cell>
        </row>
        <row r="3358">
          <cell r="A3358" t="str">
            <v>insAux100167</v>
          </cell>
          <cell r="B3358">
            <v>0</v>
          </cell>
          <cell r="C3358">
            <v>0</v>
          </cell>
          <cell r="D3358">
            <v>0</v>
          </cell>
          <cell r="E3358">
            <v>0</v>
          </cell>
        </row>
        <row r="3359">
          <cell r="A3359" t="str">
            <v>insAux100168</v>
          </cell>
          <cell r="B3359">
            <v>0</v>
          </cell>
          <cell r="C3359">
            <v>0</v>
          </cell>
          <cell r="D3359">
            <v>0</v>
          </cell>
          <cell r="E3359">
            <v>0</v>
          </cell>
        </row>
        <row r="3360">
          <cell r="A3360" t="str">
            <v>insAux100169</v>
          </cell>
          <cell r="B3360">
            <v>0</v>
          </cell>
          <cell r="C3360">
            <v>0</v>
          </cell>
          <cell r="D3360">
            <v>0</v>
          </cell>
          <cell r="E3360">
            <v>0</v>
          </cell>
        </row>
        <row r="3361">
          <cell r="A3361" t="str">
            <v>insAux100170</v>
          </cell>
          <cell r="B3361">
            <v>0</v>
          </cell>
          <cell r="C3361">
            <v>0</v>
          </cell>
          <cell r="D3361">
            <v>0</v>
          </cell>
          <cell r="E3361">
            <v>0</v>
          </cell>
        </row>
        <row r="3362">
          <cell r="A3362" t="str">
            <v>insAux100171</v>
          </cell>
          <cell r="B3362">
            <v>0</v>
          </cell>
          <cell r="C3362">
            <v>0</v>
          </cell>
          <cell r="D3362">
            <v>0</v>
          </cell>
          <cell r="E3362">
            <v>0</v>
          </cell>
        </row>
        <row r="3363">
          <cell r="A3363" t="str">
            <v>insAux100172</v>
          </cell>
          <cell r="B3363">
            <v>0</v>
          </cell>
          <cell r="C3363">
            <v>0</v>
          </cell>
          <cell r="D3363">
            <v>0</v>
          </cell>
          <cell r="E3363">
            <v>0</v>
          </cell>
        </row>
        <row r="3364">
          <cell r="A3364" t="str">
            <v>insAux100173</v>
          </cell>
          <cell r="B3364">
            <v>0</v>
          </cell>
          <cell r="C3364">
            <v>0</v>
          </cell>
          <cell r="D3364">
            <v>0</v>
          </cell>
          <cell r="E3364">
            <v>0</v>
          </cell>
        </row>
        <row r="3365">
          <cell r="A3365" t="str">
            <v>insAux100174</v>
          </cell>
          <cell r="B3365">
            <v>0</v>
          </cell>
          <cell r="C3365">
            <v>0</v>
          </cell>
          <cell r="D3365">
            <v>0</v>
          </cell>
          <cell r="E3365">
            <v>0</v>
          </cell>
        </row>
        <row r="3366">
          <cell r="A3366" t="str">
            <v>insAux100175</v>
          </cell>
          <cell r="B3366">
            <v>0</v>
          </cell>
          <cell r="C3366">
            <v>0</v>
          </cell>
          <cell r="D3366">
            <v>0</v>
          </cell>
          <cell r="E3366">
            <v>0</v>
          </cell>
        </row>
        <row r="3367">
          <cell r="A3367" t="str">
            <v>insAux100176</v>
          </cell>
          <cell r="B3367">
            <v>0</v>
          </cell>
          <cell r="C3367">
            <v>0</v>
          </cell>
          <cell r="D3367">
            <v>0</v>
          </cell>
          <cell r="E3367">
            <v>0</v>
          </cell>
        </row>
        <row r="3368">
          <cell r="A3368" t="str">
            <v>insAux100177</v>
          </cell>
          <cell r="B3368">
            <v>0</v>
          </cell>
          <cell r="C3368">
            <v>0</v>
          </cell>
          <cell r="D3368">
            <v>0</v>
          </cell>
          <cell r="E3368">
            <v>0</v>
          </cell>
        </row>
        <row r="3369">
          <cell r="A3369" t="str">
            <v>insAux100178</v>
          </cell>
          <cell r="B3369">
            <v>0</v>
          </cell>
          <cell r="C3369">
            <v>0</v>
          </cell>
          <cell r="D3369">
            <v>0</v>
          </cell>
          <cell r="E3369">
            <v>0</v>
          </cell>
        </row>
        <row r="3370">
          <cell r="A3370" t="str">
            <v>insAux100179</v>
          </cell>
          <cell r="B3370">
            <v>0</v>
          </cell>
          <cell r="C3370">
            <v>0</v>
          </cell>
          <cell r="D3370">
            <v>0</v>
          </cell>
          <cell r="E3370">
            <v>0</v>
          </cell>
        </row>
        <row r="3371">
          <cell r="A3371" t="str">
            <v>insAux100180</v>
          </cell>
          <cell r="B3371">
            <v>0</v>
          </cell>
          <cell r="C3371">
            <v>0</v>
          </cell>
          <cell r="D3371">
            <v>0</v>
          </cell>
          <cell r="E3371">
            <v>0</v>
          </cell>
        </row>
        <row r="3372">
          <cell r="A3372" t="str">
            <v>insAux100181</v>
          </cell>
          <cell r="B3372">
            <v>0</v>
          </cell>
          <cell r="C3372">
            <v>0</v>
          </cell>
          <cell r="D3372">
            <v>0</v>
          </cell>
          <cell r="E3372">
            <v>0</v>
          </cell>
        </row>
        <row r="3373">
          <cell r="A3373" t="str">
            <v>insAux100182</v>
          </cell>
          <cell r="B3373">
            <v>0</v>
          </cell>
          <cell r="C3373">
            <v>0</v>
          </cell>
          <cell r="D3373">
            <v>0</v>
          </cell>
          <cell r="E3373">
            <v>0</v>
          </cell>
        </row>
        <row r="3374">
          <cell r="A3374" t="str">
            <v>insAux100183</v>
          </cell>
          <cell r="B3374">
            <v>0</v>
          </cell>
          <cell r="C3374">
            <v>0</v>
          </cell>
          <cell r="D3374">
            <v>0</v>
          </cell>
          <cell r="E3374">
            <v>0</v>
          </cell>
        </row>
        <row r="3375">
          <cell r="A3375" t="str">
            <v>insAux100184</v>
          </cell>
          <cell r="B3375">
            <v>0</v>
          </cell>
          <cell r="C3375">
            <v>0</v>
          </cell>
          <cell r="D3375">
            <v>0</v>
          </cell>
          <cell r="E3375">
            <v>0</v>
          </cell>
        </row>
        <row r="3376">
          <cell r="A3376" t="str">
            <v>insAux100185</v>
          </cell>
          <cell r="B3376">
            <v>0</v>
          </cell>
          <cell r="C3376">
            <v>0</v>
          </cell>
          <cell r="D3376">
            <v>0</v>
          </cell>
          <cell r="E3376">
            <v>0</v>
          </cell>
        </row>
        <row r="3377">
          <cell r="A3377" t="str">
            <v>insAux100186</v>
          </cell>
          <cell r="B3377">
            <v>0</v>
          </cell>
          <cell r="C3377">
            <v>0</v>
          </cell>
          <cell r="D3377">
            <v>0</v>
          </cell>
          <cell r="E3377">
            <v>0</v>
          </cell>
        </row>
        <row r="3378">
          <cell r="A3378" t="str">
            <v>insAux100187</v>
          </cell>
          <cell r="B3378">
            <v>0</v>
          </cell>
          <cell r="C3378">
            <v>0</v>
          </cell>
          <cell r="D3378">
            <v>0</v>
          </cell>
          <cell r="E3378">
            <v>0</v>
          </cell>
        </row>
        <row r="3379">
          <cell r="A3379" t="str">
            <v>insAux100188</v>
          </cell>
          <cell r="B3379">
            <v>0</v>
          </cell>
          <cell r="C3379">
            <v>0</v>
          </cell>
          <cell r="D3379">
            <v>0</v>
          </cell>
          <cell r="E3379">
            <v>0</v>
          </cell>
        </row>
        <row r="3380">
          <cell r="A3380" t="str">
            <v>insAux100189</v>
          </cell>
          <cell r="B3380">
            <v>0</v>
          </cell>
          <cell r="C3380">
            <v>0</v>
          </cell>
          <cell r="D3380">
            <v>0</v>
          </cell>
          <cell r="E3380">
            <v>0</v>
          </cell>
        </row>
        <row r="3381">
          <cell r="A3381" t="str">
            <v>insAux100190</v>
          </cell>
          <cell r="B3381">
            <v>0</v>
          </cell>
          <cell r="C3381">
            <v>0</v>
          </cell>
          <cell r="D3381">
            <v>0</v>
          </cell>
          <cell r="E3381">
            <v>0</v>
          </cell>
        </row>
        <row r="3382">
          <cell r="A3382" t="str">
            <v>insAux100191</v>
          </cell>
          <cell r="B3382">
            <v>0</v>
          </cell>
          <cell r="C3382">
            <v>0</v>
          </cell>
          <cell r="D3382">
            <v>0</v>
          </cell>
          <cell r="E3382">
            <v>0</v>
          </cell>
        </row>
        <row r="3383">
          <cell r="A3383" t="str">
            <v>insAux100192</v>
          </cell>
          <cell r="B3383">
            <v>0</v>
          </cell>
          <cell r="C3383">
            <v>0</v>
          </cell>
          <cell r="D3383">
            <v>0</v>
          </cell>
          <cell r="E3383">
            <v>0</v>
          </cell>
        </row>
        <row r="3384">
          <cell r="A3384" t="str">
            <v>insAux100193</v>
          </cell>
          <cell r="B3384">
            <v>0</v>
          </cell>
          <cell r="C3384">
            <v>0</v>
          </cell>
          <cell r="D3384">
            <v>0</v>
          </cell>
          <cell r="E3384">
            <v>0</v>
          </cell>
        </row>
        <row r="3385">
          <cell r="A3385" t="str">
            <v>insAux100194</v>
          </cell>
          <cell r="B3385">
            <v>0</v>
          </cell>
          <cell r="C3385">
            <v>0</v>
          </cell>
          <cell r="D3385">
            <v>0</v>
          </cell>
          <cell r="E3385">
            <v>0</v>
          </cell>
        </row>
        <row r="3386">
          <cell r="A3386" t="str">
            <v>insAux100195</v>
          </cell>
          <cell r="B3386">
            <v>0</v>
          </cell>
          <cell r="C3386">
            <v>0</v>
          </cell>
          <cell r="D3386">
            <v>0</v>
          </cell>
          <cell r="E3386">
            <v>0</v>
          </cell>
        </row>
        <row r="3387">
          <cell r="A3387" t="str">
            <v>insAux100196</v>
          </cell>
          <cell r="B3387">
            <v>0</v>
          </cell>
          <cell r="C3387">
            <v>0</v>
          </cell>
          <cell r="D3387">
            <v>0</v>
          </cell>
          <cell r="E3387">
            <v>0</v>
          </cell>
        </row>
        <row r="3388">
          <cell r="A3388" t="str">
            <v>insAux100197</v>
          </cell>
          <cell r="B3388">
            <v>0</v>
          </cell>
          <cell r="C3388">
            <v>0</v>
          </cell>
          <cell r="D3388">
            <v>0</v>
          </cell>
          <cell r="E3388">
            <v>0</v>
          </cell>
        </row>
        <row r="3389">
          <cell r="A3389" t="str">
            <v>insAux100198</v>
          </cell>
          <cell r="B3389">
            <v>0</v>
          </cell>
          <cell r="C3389">
            <v>0</v>
          </cell>
          <cell r="D3389">
            <v>0</v>
          </cell>
          <cell r="E3389">
            <v>0</v>
          </cell>
        </row>
        <row r="3390">
          <cell r="A3390" t="str">
            <v>insAux100199</v>
          </cell>
          <cell r="B3390">
            <v>0</v>
          </cell>
          <cell r="C3390">
            <v>0</v>
          </cell>
          <cell r="D3390">
            <v>0</v>
          </cell>
          <cell r="E3390">
            <v>0</v>
          </cell>
        </row>
        <row r="3391">
          <cell r="A3391" t="str">
            <v>insAux100200</v>
          </cell>
          <cell r="B3391">
            <v>0</v>
          </cell>
          <cell r="C3391">
            <v>0</v>
          </cell>
          <cell r="D3391">
            <v>0</v>
          </cell>
          <cell r="E3391">
            <v>0</v>
          </cell>
        </row>
        <row r="3392">
          <cell r="A3392" t="str">
            <v>insAux100201</v>
          </cell>
          <cell r="B3392">
            <v>0</v>
          </cell>
          <cell r="C3392">
            <v>0</v>
          </cell>
          <cell r="D3392">
            <v>0</v>
          </cell>
          <cell r="E3392">
            <v>0</v>
          </cell>
        </row>
        <row r="3393">
          <cell r="A3393" t="str">
            <v>insAux100202</v>
          </cell>
          <cell r="B3393">
            <v>0</v>
          </cell>
          <cell r="C3393">
            <v>0</v>
          </cell>
          <cell r="D3393">
            <v>0</v>
          </cell>
          <cell r="E3393">
            <v>0</v>
          </cell>
        </row>
        <row r="3394">
          <cell r="A3394" t="str">
            <v>insAux100203</v>
          </cell>
          <cell r="B3394">
            <v>0</v>
          </cell>
          <cell r="C3394">
            <v>0</v>
          </cell>
          <cell r="D3394">
            <v>0</v>
          </cell>
          <cell r="E3394">
            <v>0</v>
          </cell>
        </row>
        <row r="3395">
          <cell r="A3395" t="str">
            <v>insAux100204</v>
          </cell>
          <cell r="B3395">
            <v>0</v>
          </cell>
          <cell r="C3395">
            <v>0</v>
          </cell>
          <cell r="D3395">
            <v>0</v>
          </cell>
          <cell r="E3395">
            <v>0</v>
          </cell>
        </row>
        <row r="3396">
          <cell r="A3396" t="str">
            <v>insAux100205</v>
          </cell>
          <cell r="B3396">
            <v>0</v>
          </cell>
          <cell r="C3396">
            <v>0</v>
          </cell>
          <cell r="D3396">
            <v>0</v>
          </cell>
          <cell r="E3396">
            <v>0</v>
          </cell>
        </row>
        <row r="3397">
          <cell r="A3397" t="str">
            <v>insAux100206</v>
          </cell>
          <cell r="B3397">
            <v>0</v>
          </cell>
          <cell r="C3397">
            <v>0</v>
          </cell>
          <cell r="D3397">
            <v>0</v>
          </cell>
          <cell r="E3397">
            <v>0</v>
          </cell>
        </row>
        <row r="3398">
          <cell r="A3398" t="str">
            <v>insAux100207</v>
          </cell>
          <cell r="B3398">
            <v>0</v>
          </cell>
          <cell r="C3398">
            <v>0</v>
          </cell>
          <cell r="D3398">
            <v>0</v>
          </cell>
          <cell r="E3398">
            <v>0</v>
          </cell>
        </row>
        <row r="3399">
          <cell r="A3399" t="str">
            <v>insAux100208</v>
          </cell>
          <cell r="B3399">
            <v>0</v>
          </cell>
          <cell r="C3399">
            <v>0</v>
          </cell>
          <cell r="D3399">
            <v>0</v>
          </cell>
          <cell r="E3399">
            <v>0</v>
          </cell>
        </row>
        <row r="3400">
          <cell r="A3400" t="str">
            <v>insAux100209</v>
          </cell>
          <cell r="B3400">
            <v>0</v>
          </cell>
          <cell r="C3400">
            <v>0</v>
          </cell>
          <cell r="D3400">
            <v>0</v>
          </cell>
          <cell r="E3400">
            <v>0</v>
          </cell>
        </row>
        <row r="3401">
          <cell r="A3401" t="str">
            <v>insAux100210</v>
          </cell>
          <cell r="B3401">
            <v>0</v>
          </cell>
          <cell r="C3401">
            <v>0</v>
          </cell>
          <cell r="D3401">
            <v>0</v>
          </cell>
          <cell r="E3401">
            <v>0</v>
          </cell>
        </row>
        <row r="3402">
          <cell r="A3402" t="str">
            <v>insAux100211</v>
          </cell>
          <cell r="B3402">
            <v>0</v>
          </cell>
          <cell r="C3402">
            <v>0</v>
          </cell>
          <cell r="D3402">
            <v>0</v>
          </cell>
          <cell r="E3402">
            <v>0</v>
          </cell>
        </row>
        <row r="3403">
          <cell r="A3403" t="str">
            <v>insAux100212</v>
          </cell>
          <cell r="B3403">
            <v>0</v>
          </cell>
          <cell r="C3403">
            <v>0</v>
          </cell>
          <cell r="D3403">
            <v>0</v>
          </cell>
          <cell r="E3403">
            <v>0</v>
          </cell>
        </row>
        <row r="3404">
          <cell r="A3404" t="str">
            <v>insAux100213</v>
          </cell>
          <cell r="B3404">
            <v>0</v>
          </cell>
          <cell r="C3404">
            <v>0</v>
          </cell>
          <cell r="D3404">
            <v>0</v>
          </cell>
          <cell r="E3404">
            <v>0</v>
          </cell>
        </row>
        <row r="3405">
          <cell r="A3405" t="str">
            <v>insAux100214</v>
          </cell>
          <cell r="B3405">
            <v>0</v>
          </cell>
          <cell r="C3405">
            <v>0</v>
          </cell>
          <cell r="D3405">
            <v>0</v>
          </cell>
          <cell r="E3405">
            <v>0</v>
          </cell>
        </row>
        <row r="3406">
          <cell r="A3406" t="str">
            <v>insAux100215</v>
          </cell>
          <cell r="B3406">
            <v>0</v>
          </cell>
          <cell r="C3406">
            <v>0</v>
          </cell>
          <cell r="D3406">
            <v>0</v>
          </cell>
          <cell r="E3406">
            <v>0</v>
          </cell>
        </row>
        <row r="3407">
          <cell r="A3407" t="str">
            <v>insAux100216</v>
          </cell>
          <cell r="B3407">
            <v>0</v>
          </cell>
          <cell r="C3407">
            <v>0</v>
          </cell>
          <cell r="D3407">
            <v>0</v>
          </cell>
          <cell r="E3407">
            <v>0</v>
          </cell>
        </row>
        <row r="3408">
          <cell r="A3408" t="str">
            <v>insAux100217</v>
          </cell>
          <cell r="B3408">
            <v>0</v>
          </cell>
          <cell r="C3408">
            <v>0</v>
          </cell>
          <cell r="D3408">
            <v>0</v>
          </cell>
          <cell r="E3408">
            <v>0</v>
          </cell>
        </row>
        <row r="3409">
          <cell r="A3409" t="str">
            <v>insAux100218</v>
          </cell>
          <cell r="B3409">
            <v>0</v>
          </cell>
          <cell r="C3409">
            <v>0</v>
          </cell>
          <cell r="D3409">
            <v>0</v>
          </cell>
          <cell r="E3409">
            <v>0</v>
          </cell>
        </row>
        <row r="3410">
          <cell r="A3410" t="str">
            <v>insAux100219</v>
          </cell>
          <cell r="B3410">
            <v>0</v>
          </cell>
          <cell r="C3410">
            <v>0</v>
          </cell>
          <cell r="D3410">
            <v>0</v>
          </cell>
          <cell r="E3410">
            <v>0</v>
          </cell>
        </row>
        <row r="3411">
          <cell r="A3411" t="str">
            <v>insAux100220</v>
          </cell>
          <cell r="B3411">
            <v>0</v>
          </cell>
          <cell r="C3411">
            <v>0</v>
          </cell>
          <cell r="D3411">
            <v>0</v>
          </cell>
          <cell r="E3411">
            <v>0</v>
          </cell>
        </row>
        <row r="3412">
          <cell r="A3412" t="str">
            <v>insAux100221</v>
          </cell>
          <cell r="B3412">
            <v>0</v>
          </cell>
          <cell r="C3412">
            <v>0</v>
          </cell>
          <cell r="D3412">
            <v>0</v>
          </cell>
          <cell r="E3412">
            <v>0</v>
          </cell>
        </row>
        <row r="3413">
          <cell r="A3413" t="str">
            <v>insAux100222</v>
          </cell>
          <cell r="B3413">
            <v>0</v>
          </cell>
          <cell r="C3413">
            <v>0</v>
          </cell>
          <cell r="D3413">
            <v>0</v>
          </cell>
          <cell r="E3413">
            <v>0</v>
          </cell>
        </row>
        <row r="3414">
          <cell r="A3414" t="str">
            <v>insAux100223</v>
          </cell>
          <cell r="B3414">
            <v>0</v>
          </cell>
          <cell r="C3414">
            <v>0</v>
          </cell>
          <cell r="D3414">
            <v>0</v>
          </cell>
          <cell r="E3414">
            <v>0</v>
          </cell>
        </row>
        <row r="3415">
          <cell r="A3415" t="str">
            <v>insAux100224</v>
          </cell>
          <cell r="B3415">
            <v>0</v>
          </cell>
          <cell r="C3415">
            <v>0</v>
          </cell>
          <cell r="D3415">
            <v>0</v>
          </cell>
          <cell r="E3415">
            <v>0</v>
          </cell>
        </row>
        <row r="3416">
          <cell r="A3416" t="str">
            <v>insAux100225</v>
          </cell>
          <cell r="B3416">
            <v>0</v>
          </cell>
          <cell r="C3416">
            <v>0</v>
          </cell>
          <cell r="D3416">
            <v>0</v>
          </cell>
          <cell r="E3416">
            <v>0</v>
          </cell>
        </row>
        <row r="3417">
          <cell r="A3417" t="str">
            <v>insAux100226</v>
          </cell>
          <cell r="B3417">
            <v>0</v>
          </cell>
          <cell r="C3417">
            <v>0</v>
          </cell>
          <cell r="D3417">
            <v>0</v>
          </cell>
          <cell r="E3417">
            <v>0</v>
          </cell>
        </row>
        <row r="3418">
          <cell r="A3418" t="str">
            <v>insAux100227</v>
          </cell>
          <cell r="B3418">
            <v>0</v>
          </cell>
          <cell r="C3418">
            <v>0</v>
          </cell>
          <cell r="D3418">
            <v>0</v>
          </cell>
          <cell r="E3418">
            <v>0</v>
          </cell>
        </row>
        <row r="3419">
          <cell r="A3419" t="str">
            <v>insAux100228</v>
          </cell>
          <cell r="B3419">
            <v>0</v>
          </cell>
          <cell r="C3419">
            <v>0</v>
          </cell>
          <cell r="D3419">
            <v>0</v>
          </cell>
          <cell r="E3419">
            <v>0</v>
          </cell>
        </row>
        <row r="3420">
          <cell r="A3420" t="str">
            <v>insAux100229</v>
          </cell>
          <cell r="B3420">
            <v>0</v>
          </cell>
          <cell r="C3420">
            <v>0</v>
          </cell>
          <cell r="D3420">
            <v>0</v>
          </cell>
          <cell r="E3420">
            <v>0</v>
          </cell>
        </row>
        <row r="3421">
          <cell r="A3421" t="str">
            <v>insAux100230</v>
          </cell>
          <cell r="B3421">
            <v>0</v>
          </cell>
          <cell r="C3421">
            <v>0</v>
          </cell>
          <cell r="D3421">
            <v>0</v>
          </cell>
          <cell r="E3421">
            <v>0</v>
          </cell>
        </row>
        <row r="3422">
          <cell r="A3422" t="str">
            <v>insAux100231</v>
          </cell>
          <cell r="B3422">
            <v>0</v>
          </cell>
          <cell r="C3422">
            <v>0</v>
          </cell>
          <cell r="D3422">
            <v>0</v>
          </cell>
          <cell r="E3422">
            <v>0</v>
          </cell>
        </row>
        <row r="3423">
          <cell r="A3423" t="str">
            <v>insAux100232</v>
          </cell>
          <cell r="B3423">
            <v>0</v>
          </cell>
          <cell r="C3423">
            <v>0</v>
          </cell>
          <cell r="D3423">
            <v>0</v>
          </cell>
          <cell r="E3423">
            <v>0</v>
          </cell>
        </row>
        <row r="3424">
          <cell r="A3424" t="str">
            <v>insAux100233</v>
          </cell>
          <cell r="B3424">
            <v>0</v>
          </cell>
          <cell r="C3424">
            <v>0</v>
          </cell>
          <cell r="D3424">
            <v>0</v>
          </cell>
          <cell r="E3424">
            <v>0</v>
          </cell>
        </row>
        <row r="3425">
          <cell r="A3425" t="str">
            <v>insAux100234</v>
          </cell>
          <cell r="B3425">
            <v>0</v>
          </cell>
          <cell r="C3425">
            <v>0</v>
          </cell>
          <cell r="D3425">
            <v>0</v>
          </cell>
          <cell r="E3425">
            <v>0</v>
          </cell>
        </row>
        <row r="3426">
          <cell r="A3426" t="str">
            <v>insAux100235</v>
          </cell>
          <cell r="B3426">
            <v>0</v>
          </cell>
          <cell r="C3426">
            <v>0</v>
          </cell>
          <cell r="D3426">
            <v>0</v>
          </cell>
          <cell r="E3426">
            <v>0</v>
          </cell>
        </row>
        <row r="3427">
          <cell r="A3427" t="str">
            <v>insAux100236</v>
          </cell>
          <cell r="B3427">
            <v>0</v>
          </cell>
          <cell r="C3427">
            <v>0</v>
          </cell>
          <cell r="D3427">
            <v>0</v>
          </cell>
          <cell r="E3427">
            <v>0</v>
          </cell>
        </row>
        <row r="3428">
          <cell r="A3428" t="str">
            <v>insAux100237</v>
          </cell>
          <cell r="B3428">
            <v>0</v>
          </cell>
          <cell r="C3428">
            <v>0</v>
          </cell>
          <cell r="D3428">
            <v>0</v>
          </cell>
          <cell r="E3428">
            <v>0</v>
          </cell>
        </row>
        <row r="3429">
          <cell r="A3429" t="str">
            <v>insAux100238</v>
          </cell>
          <cell r="B3429">
            <v>0</v>
          </cell>
          <cell r="C3429">
            <v>0</v>
          </cell>
          <cell r="D3429">
            <v>0</v>
          </cell>
          <cell r="E3429">
            <v>0</v>
          </cell>
        </row>
        <row r="3430">
          <cell r="A3430" t="str">
            <v>insAux100239</v>
          </cell>
          <cell r="B3430">
            <v>0</v>
          </cell>
          <cell r="C3430">
            <v>0</v>
          </cell>
          <cell r="D3430">
            <v>0</v>
          </cell>
          <cell r="E3430">
            <v>0</v>
          </cell>
        </row>
        <row r="3431">
          <cell r="A3431" t="str">
            <v>insAux100240</v>
          </cell>
          <cell r="B3431">
            <v>0</v>
          </cell>
          <cell r="C3431">
            <v>0</v>
          </cell>
          <cell r="D3431">
            <v>0</v>
          </cell>
          <cell r="E3431">
            <v>0</v>
          </cell>
        </row>
        <row r="3432">
          <cell r="A3432" t="str">
            <v>insAux100241</v>
          </cell>
          <cell r="B3432">
            <v>0</v>
          </cell>
          <cell r="C3432">
            <v>0</v>
          </cell>
          <cell r="D3432">
            <v>0</v>
          </cell>
          <cell r="E3432">
            <v>0</v>
          </cell>
        </row>
        <row r="3433">
          <cell r="A3433" t="str">
            <v>insAux100242</v>
          </cell>
          <cell r="B3433">
            <v>0</v>
          </cell>
          <cell r="C3433">
            <v>0</v>
          </cell>
          <cell r="D3433">
            <v>0</v>
          </cell>
          <cell r="E3433">
            <v>0</v>
          </cell>
        </row>
        <row r="3434">
          <cell r="A3434" t="str">
            <v>insAux100243</v>
          </cell>
          <cell r="B3434">
            <v>0</v>
          </cell>
          <cell r="C3434">
            <v>0</v>
          </cell>
          <cell r="D3434">
            <v>0</v>
          </cell>
          <cell r="E3434">
            <v>0</v>
          </cell>
        </row>
        <row r="3435">
          <cell r="A3435" t="str">
            <v>insAux100244</v>
          </cell>
          <cell r="B3435">
            <v>0</v>
          </cell>
          <cell r="C3435">
            <v>0</v>
          </cell>
          <cell r="D3435">
            <v>0</v>
          </cell>
          <cell r="E3435">
            <v>0</v>
          </cell>
        </row>
        <row r="3436">
          <cell r="A3436" t="str">
            <v>insAux100245</v>
          </cell>
          <cell r="B3436">
            <v>0</v>
          </cell>
          <cell r="C3436">
            <v>0</v>
          </cell>
          <cell r="D3436">
            <v>0</v>
          </cell>
          <cell r="E3436">
            <v>0</v>
          </cell>
        </row>
        <row r="3437">
          <cell r="A3437" t="str">
            <v>insAux100246</v>
          </cell>
          <cell r="B3437">
            <v>0</v>
          </cell>
          <cell r="C3437">
            <v>0</v>
          </cell>
          <cell r="D3437">
            <v>0</v>
          </cell>
          <cell r="E3437">
            <v>0</v>
          </cell>
        </row>
        <row r="3438">
          <cell r="A3438" t="str">
            <v>insAux100247</v>
          </cell>
          <cell r="B3438">
            <v>0</v>
          </cell>
          <cell r="C3438">
            <v>0</v>
          </cell>
          <cell r="D3438">
            <v>0</v>
          </cell>
          <cell r="E3438">
            <v>0</v>
          </cell>
        </row>
        <row r="3439">
          <cell r="A3439" t="str">
            <v>insAux100248</v>
          </cell>
          <cell r="B3439">
            <v>0</v>
          </cell>
          <cell r="C3439">
            <v>0</v>
          </cell>
          <cell r="D3439">
            <v>0</v>
          </cell>
          <cell r="E3439">
            <v>0</v>
          </cell>
        </row>
        <row r="3440">
          <cell r="A3440" t="str">
            <v>insAux100249</v>
          </cell>
          <cell r="B3440">
            <v>0</v>
          </cell>
          <cell r="C3440">
            <v>0</v>
          </cell>
          <cell r="D3440">
            <v>0</v>
          </cell>
          <cell r="E3440">
            <v>0</v>
          </cell>
        </row>
        <row r="3441">
          <cell r="A3441" t="str">
            <v>insAux100250</v>
          </cell>
          <cell r="B3441">
            <v>0</v>
          </cell>
          <cell r="C3441">
            <v>0</v>
          </cell>
          <cell r="D3441">
            <v>0</v>
          </cell>
          <cell r="E3441">
            <v>0</v>
          </cell>
        </row>
        <row r="3442">
          <cell r="A3442" t="str">
            <v>insAux100251</v>
          </cell>
          <cell r="B3442">
            <v>0</v>
          </cell>
          <cell r="C3442">
            <v>0</v>
          </cell>
          <cell r="D3442">
            <v>0</v>
          </cell>
          <cell r="E3442">
            <v>0</v>
          </cell>
        </row>
        <row r="3443">
          <cell r="A3443" t="str">
            <v>insAux100252</v>
          </cell>
          <cell r="B3443">
            <v>0</v>
          </cell>
          <cell r="C3443">
            <v>0</v>
          </cell>
          <cell r="D3443">
            <v>0</v>
          </cell>
          <cell r="E3443">
            <v>0</v>
          </cell>
        </row>
        <row r="3444">
          <cell r="A3444" t="str">
            <v>insAux100253</v>
          </cell>
          <cell r="B3444">
            <v>0</v>
          </cell>
          <cell r="C3444">
            <v>0</v>
          </cell>
          <cell r="D3444">
            <v>0</v>
          </cell>
          <cell r="E3444">
            <v>0</v>
          </cell>
        </row>
        <row r="3445">
          <cell r="A3445" t="str">
            <v>insAux100254</v>
          </cell>
          <cell r="B3445">
            <v>0</v>
          </cell>
          <cell r="C3445">
            <v>0</v>
          </cell>
          <cell r="D3445">
            <v>0</v>
          </cell>
          <cell r="E3445">
            <v>0</v>
          </cell>
        </row>
        <row r="3446">
          <cell r="A3446" t="str">
            <v>insAux100255</v>
          </cell>
          <cell r="B3446">
            <v>0</v>
          </cell>
          <cell r="C3446">
            <v>0</v>
          </cell>
          <cell r="D3446">
            <v>0</v>
          </cell>
          <cell r="E3446">
            <v>0</v>
          </cell>
        </row>
        <row r="3447">
          <cell r="A3447" t="str">
            <v>insAux100256</v>
          </cell>
          <cell r="B3447">
            <v>0</v>
          </cell>
          <cell r="C3447">
            <v>0</v>
          </cell>
          <cell r="D3447">
            <v>0</v>
          </cell>
          <cell r="E3447">
            <v>0</v>
          </cell>
        </row>
        <row r="3448">
          <cell r="A3448" t="str">
            <v>insAux100257</v>
          </cell>
          <cell r="B3448">
            <v>0</v>
          </cell>
          <cell r="C3448">
            <v>0</v>
          </cell>
          <cell r="D3448">
            <v>0</v>
          </cell>
          <cell r="E3448">
            <v>0</v>
          </cell>
        </row>
        <row r="3449">
          <cell r="A3449" t="str">
            <v>insAux100258</v>
          </cell>
          <cell r="B3449">
            <v>0</v>
          </cell>
          <cell r="C3449">
            <v>0</v>
          </cell>
          <cell r="D3449">
            <v>0</v>
          </cell>
          <cell r="E3449">
            <v>0</v>
          </cell>
        </row>
        <row r="3450">
          <cell r="A3450" t="str">
            <v>insAux100259</v>
          </cell>
          <cell r="B3450">
            <v>0</v>
          </cell>
          <cell r="C3450">
            <v>0</v>
          </cell>
          <cell r="D3450">
            <v>0</v>
          </cell>
          <cell r="E3450">
            <v>0</v>
          </cell>
        </row>
        <row r="3451">
          <cell r="A3451" t="str">
            <v>insAux100260</v>
          </cell>
          <cell r="B3451">
            <v>0</v>
          </cell>
          <cell r="C3451">
            <v>0</v>
          </cell>
          <cell r="D3451">
            <v>0</v>
          </cell>
          <cell r="E3451">
            <v>0</v>
          </cell>
        </row>
        <row r="3452">
          <cell r="A3452" t="str">
            <v>insAux100261</v>
          </cell>
          <cell r="B3452">
            <v>0</v>
          </cell>
          <cell r="C3452">
            <v>0</v>
          </cell>
          <cell r="D3452">
            <v>0</v>
          </cell>
          <cell r="E3452">
            <v>0</v>
          </cell>
        </row>
        <row r="3453">
          <cell r="A3453" t="str">
            <v>insAux100262</v>
          </cell>
          <cell r="B3453">
            <v>0</v>
          </cell>
          <cell r="C3453">
            <v>0</v>
          </cell>
          <cell r="D3453">
            <v>0</v>
          </cell>
          <cell r="E3453">
            <v>0</v>
          </cell>
        </row>
        <row r="3454">
          <cell r="A3454" t="str">
            <v>insAux100263</v>
          </cell>
          <cell r="B3454">
            <v>0</v>
          </cell>
          <cell r="C3454">
            <v>0</v>
          </cell>
          <cell r="D3454">
            <v>0</v>
          </cell>
          <cell r="E3454">
            <v>0</v>
          </cell>
        </row>
        <row r="3455">
          <cell r="A3455" t="str">
            <v>insAux100264</v>
          </cell>
          <cell r="B3455">
            <v>0</v>
          </cell>
          <cell r="C3455">
            <v>0</v>
          </cell>
          <cell r="D3455">
            <v>0</v>
          </cell>
          <cell r="E3455">
            <v>0</v>
          </cell>
        </row>
        <row r="3456">
          <cell r="A3456" t="str">
            <v>insAux100265</v>
          </cell>
          <cell r="B3456">
            <v>0</v>
          </cell>
          <cell r="C3456">
            <v>0</v>
          </cell>
          <cell r="D3456">
            <v>0</v>
          </cell>
          <cell r="E3456">
            <v>0</v>
          </cell>
        </row>
        <row r="3457">
          <cell r="A3457" t="str">
            <v>insAux100266</v>
          </cell>
          <cell r="B3457">
            <v>0</v>
          </cell>
          <cell r="C3457">
            <v>0</v>
          </cell>
          <cell r="D3457">
            <v>0</v>
          </cell>
          <cell r="E3457">
            <v>0</v>
          </cell>
        </row>
        <row r="3458">
          <cell r="E3458">
            <v>0</v>
          </cell>
        </row>
        <row r="3459">
          <cell r="E3459">
            <v>0</v>
          </cell>
        </row>
        <row r="3460">
          <cell r="E3460">
            <v>0</v>
          </cell>
        </row>
        <row r="3461">
          <cell r="E3461">
            <v>0</v>
          </cell>
        </row>
        <row r="3462">
          <cell r="E3462">
            <v>0</v>
          </cell>
        </row>
        <row r="3463">
          <cell r="E3463">
            <v>0</v>
          </cell>
        </row>
        <row r="3464">
          <cell r="E3464">
            <v>0</v>
          </cell>
        </row>
        <row r="3465">
          <cell r="E3465">
            <v>0</v>
          </cell>
        </row>
        <row r="3466">
          <cell r="E3466">
            <v>0</v>
          </cell>
        </row>
        <row r="3467">
          <cell r="E3467">
            <v>0</v>
          </cell>
        </row>
        <row r="3468">
          <cell r="E3468">
            <v>0</v>
          </cell>
        </row>
        <row r="3469">
          <cell r="E3469">
            <v>0</v>
          </cell>
        </row>
        <row r="3470">
          <cell r="E3470">
            <v>0</v>
          </cell>
        </row>
        <row r="3471">
          <cell r="E3471">
            <v>0</v>
          </cell>
        </row>
        <row r="3472">
          <cell r="E3472">
            <v>0</v>
          </cell>
        </row>
        <row r="3473">
          <cell r="E3473">
            <v>0</v>
          </cell>
        </row>
        <row r="3474">
          <cell r="E3474">
            <v>0</v>
          </cell>
        </row>
        <row r="3475">
          <cell r="E3475">
            <v>0</v>
          </cell>
        </row>
        <row r="3476">
          <cell r="E3476">
            <v>0</v>
          </cell>
        </row>
        <row r="3477">
          <cell r="E3477">
            <v>0</v>
          </cell>
        </row>
        <row r="3478">
          <cell r="E3478">
            <v>0</v>
          </cell>
        </row>
        <row r="3479">
          <cell r="E3479">
            <v>0</v>
          </cell>
        </row>
        <row r="3480">
          <cell r="E3480">
            <v>0</v>
          </cell>
        </row>
        <row r="3481">
          <cell r="E3481">
            <v>0</v>
          </cell>
        </row>
        <row r="3482">
          <cell r="E3482">
            <v>0</v>
          </cell>
        </row>
        <row r="3483">
          <cell r="E3483">
            <v>0</v>
          </cell>
        </row>
        <row r="3484">
          <cell r="E3484">
            <v>0</v>
          </cell>
        </row>
        <row r="3485">
          <cell r="E3485">
            <v>0</v>
          </cell>
        </row>
        <row r="3486">
          <cell r="E3486">
            <v>0</v>
          </cell>
        </row>
        <row r="3487">
          <cell r="E3487">
            <v>0</v>
          </cell>
        </row>
        <row r="3488">
          <cell r="E3488">
            <v>0</v>
          </cell>
        </row>
        <row r="3489">
          <cell r="E3489">
            <v>0</v>
          </cell>
        </row>
        <row r="3490">
          <cell r="E3490">
            <v>0</v>
          </cell>
        </row>
        <row r="3491">
          <cell r="E3491">
            <v>0</v>
          </cell>
        </row>
        <row r="3492">
          <cell r="E3492">
            <v>0</v>
          </cell>
        </row>
        <row r="3493">
          <cell r="E3493">
            <v>0</v>
          </cell>
        </row>
        <row r="3494">
          <cell r="E3494">
            <v>0</v>
          </cell>
        </row>
        <row r="3495">
          <cell r="E3495">
            <v>0</v>
          </cell>
        </row>
        <row r="3496">
          <cell r="E3496">
            <v>0</v>
          </cell>
        </row>
        <row r="3497">
          <cell r="E3497">
            <v>0</v>
          </cell>
        </row>
        <row r="3498">
          <cell r="E3498">
            <v>0</v>
          </cell>
        </row>
        <row r="3499">
          <cell r="E3499">
            <v>0</v>
          </cell>
        </row>
        <row r="3500">
          <cell r="E3500">
            <v>0</v>
          </cell>
        </row>
        <row r="3501">
          <cell r="E3501">
            <v>0</v>
          </cell>
        </row>
        <row r="3502">
          <cell r="E3502">
            <v>0</v>
          </cell>
        </row>
        <row r="3503">
          <cell r="E3503">
            <v>0</v>
          </cell>
        </row>
        <row r="3504">
          <cell r="E3504">
            <v>0</v>
          </cell>
        </row>
        <row r="3505">
          <cell r="E3505">
            <v>0</v>
          </cell>
        </row>
        <row r="3506">
          <cell r="E3506">
            <v>0</v>
          </cell>
        </row>
        <row r="3507">
          <cell r="E3507">
            <v>0</v>
          </cell>
        </row>
        <row r="3508">
          <cell r="E3508">
            <v>0</v>
          </cell>
        </row>
        <row r="3509">
          <cell r="E3509">
            <v>0</v>
          </cell>
        </row>
        <row r="3510">
          <cell r="E3510">
            <v>0</v>
          </cell>
        </row>
        <row r="3511">
          <cell r="E3511">
            <v>0</v>
          </cell>
        </row>
        <row r="3512">
          <cell r="E3512">
            <v>0</v>
          </cell>
        </row>
        <row r="3513">
          <cell r="E3513">
            <v>0</v>
          </cell>
        </row>
        <row r="3514">
          <cell r="E3514">
            <v>0</v>
          </cell>
        </row>
        <row r="3515">
          <cell r="E3515">
            <v>0</v>
          </cell>
        </row>
        <row r="3516">
          <cell r="E3516">
            <v>0</v>
          </cell>
        </row>
        <row r="3517">
          <cell r="E3517">
            <v>0</v>
          </cell>
        </row>
        <row r="3518">
          <cell r="E3518">
            <v>0</v>
          </cell>
        </row>
        <row r="3519">
          <cell r="E3519">
            <v>0</v>
          </cell>
        </row>
        <row r="3520">
          <cell r="E3520">
            <v>0</v>
          </cell>
        </row>
        <row r="3521">
          <cell r="E3521">
            <v>0</v>
          </cell>
        </row>
        <row r="3522">
          <cell r="E3522">
            <v>0</v>
          </cell>
        </row>
        <row r="3523">
          <cell r="E3523">
            <v>0</v>
          </cell>
        </row>
        <row r="3524">
          <cell r="E3524">
            <v>0</v>
          </cell>
        </row>
        <row r="3525">
          <cell r="E3525">
            <v>0</v>
          </cell>
        </row>
        <row r="3526">
          <cell r="E3526">
            <v>0</v>
          </cell>
        </row>
        <row r="3527">
          <cell r="E3527">
            <v>0</v>
          </cell>
        </row>
        <row r="3528">
          <cell r="E3528">
            <v>0</v>
          </cell>
        </row>
        <row r="3529">
          <cell r="E3529">
            <v>0</v>
          </cell>
        </row>
        <row r="3530">
          <cell r="E3530">
            <v>0</v>
          </cell>
        </row>
        <row r="3531">
          <cell r="E3531">
            <v>0</v>
          </cell>
        </row>
        <row r="3532">
          <cell r="E3532">
            <v>0</v>
          </cell>
        </row>
        <row r="3533">
          <cell r="E3533">
            <v>0</v>
          </cell>
        </row>
        <row r="3534">
          <cell r="E3534">
            <v>0</v>
          </cell>
        </row>
        <row r="3535">
          <cell r="E3535">
            <v>0</v>
          </cell>
        </row>
        <row r="3536">
          <cell r="E3536">
            <v>0</v>
          </cell>
        </row>
        <row r="3537">
          <cell r="E3537">
            <v>0</v>
          </cell>
        </row>
        <row r="3538">
          <cell r="E3538">
            <v>0</v>
          </cell>
        </row>
        <row r="3539">
          <cell r="E3539">
            <v>0</v>
          </cell>
        </row>
        <row r="3540">
          <cell r="E3540">
            <v>0</v>
          </cell>
        </row>
        <row r="3541">
          <cell r="E3541">
            <v>0</v>
          </cell>
        </row>
        <row r="3542">
          <cell r="E3542">
            <v>0</v>
          </cell>
        </row>
        <row r="3543">
          <cell r="E3543">
            <v>0</v>
          </cell>
        </row>
        <row r="3544">
          <cell r="E3544">
            <v>0</v>
          </cell>
        </row>
        <row r="3545">
          <cell r="E3545">
            <v>0</v>
          </cell>
        </row>
        <row r="3546">
          <cell r="E3546">
            <v>0</v>
          </cell>
        </row>
        <row r="3547">
          <cell r="E3547">
            <v>0</v>
          </cell>
        </row>
        <row r="3548">
          <cell r="E3548">
            <v>0</v>
          </cell>
        </row>
        <row r="3549">
          <cell r="E3549">
            <v>0</v>
          </cell>
        </row>
        <row r="3550">
          <cell r="E3550">
            <v>0</v>
          </cell>
        </row>
        <row r="3551">
          <cell r="E3551">
            <v>0</v>
          </cell>
        </row>
        <row r="3552">
          <cell r="E3552">
            <v>0</v>
          </cell>
        </row>
        <row r="3553">
          <cell r="E3553">
            <v>0</v>
          </cell>
        </row>
        <row r="3554">
          <cell r="E3554">
            <v>0</v>
          </cell>
        </row>
        <row r="3555">
          <cell r="E3555">
            <v>0</v>
          </cell>
        </row>
        <row r="3556">
          <cell r="E3556">
            <v>0</v>
          </cell>
        </row>
        <row r="3557">
          <cell r="E3557">
            <v>0</v>
          </cell>
        </row>
        <row r="3558">
          <cell r="E3558">
            <v>0</v>
          </cell>
        </row>
        <row r="3559">
          <cell r="E3559">
            <v>0</v>
          </cell>
        </row>
        <row r="3560">
          <cell r="E3560">
            <v>0</v>
          </cell>
        </row>
        <row r="3561">
          <cell r="E3561">
            <v>0</v>
          </cell>
        </row>
        <row r="3562">
          <cell r="E3562">
            <v>0</v>
          </cell>
        </row>
        <row r="3563">
          <cell r="E3563">
            <v>0</v>
          </cell>
        </row>
        <row r="3564">
          <cell r="E3564">
            <v>0</v>
          </cell>
        </row>
        <row r="3565">
          <cell r="E3565">
            <v>0</v>
          </cell>
        </row>
        <row r="3566">
          <cell r="E3566">
            <v>0</v>
          </cell>
        </row>
        <row r="3567">
          <cell r="E3567">
            <v>0</v>
          </cell>
        </row>
        <row r="3568">
          <cell r="E3568">
            <v>0</v>
          </cell>
        </row>
        <row r="3569">
          <cell r="E3569">
            <v>0</v>
          </cell>
        </row>
        <row r="3570">
          <cell r="E3570">
            <v>0</v>
          </cell>
        </row>
        <row r="3571">
          <cell r="E3571">
            <v>0</v>
          </cell>
        </row>
        <row r="3572">
          <cell r="E3572">
            <v>0</v>
          </cell>
        </row>
        <row r="3573">
          <cell r="E3573">
            <v>0</v>
          </cell>
        </row>
        <row r="3574">
          <cell r="E3574">
            <v>0</v>
          </cell>
        </row>
        <row r="3575">
          <cell r="E3575">
            <v>0</v>
          </cell>
        </row>
        <row r="3576">
          <cell r="E3576">
            <v>0</v>
          </cell>
        </row>
        <row r="3577">
          <cell r="E3577">
            <v>0</v>
          </cell>
        </row>
        <row r="3578">
          <cell r="E3578">
            <v>0</v>
          </cell>
        </row>
        <row r="3579">
          <cell r="E3579">
            <v>0</v>
          </cell>
        </row>
        <row r="3580">
          <cell r="E3580">
            <v>0</v>
          </cell>
        </row>
        <row r="3581">
          <cell r="E3581">
            <v>0</v>
          </cell>
        </row>
        <row r="3582">
          <cell r="E3582">
            <v>0</v>
          </cell>
        </row>
        <row r="3583">
          <cell r="E3583">
            <v>0</v>
          </cell>
        </row>
        <row r="3584">
          <cell r="E3584">
            <v>0</v>
          </cell>
        </row>
        <row r="3585">
          <cell r="E3585">
            <v>0</v>
          </cell>
        </row>
        <row r="3586">
          <cell r="E3586">
            <v>0</v>
          </cell>
        </row>
        <row r="3587">
          <cell r="E3587">
            <v>0</v>
          </cell>
        </row>
        <row r="3588">
          <cell r="E3588">
            <v>0</v>
          </cell>
        </row>
        <row r="3589">
          <cell r="E3589">
            <v>0</v>
          </cell>
        </row>
        <row r="3590">
          <cell r="E3590">
            <v>0</v>
          </cell>
        </row>
        <row r="3591">
          <cell r="E3591">
            <v>0</v>
          </cell>
        </row>
        <row r="3592">
          <cell r="E3592">
            <v>0</v>
          </cell>
        </row>
        <row r="3593">
          <cell r="E3593">
            <v>0</v>
          </cell>
        </row>
        <row r="3594">
          <cell r="E3594">
            <v>0</v>
          </cell>
        </row>
        <row r="3595">
          <cell r="E3595">
            <v>0</v>
          </cell>
        </row>
        <row r="3596">
          <cell r="E3596">
            <v>0</v>
          </cell>
        </row>
        <row r="3597">
          <cell r="E3597">
            <v>0</v>
          </cell>
        </row>
        <row r="3598">
          <cell r="E3598">
            <v>0</v>
          </cell>
        </row>
        <row r="3599">
          <cell r="E3599">
            <v>0</v>
          </cell>
        </row>
        <row r="3600">
          <cell r="E3600">
            <v>0</v>
          </cell>
        </row>
        <row r="3601">
          <cell r="E3601">
            <v>0</v>
          </cell>
        </row>
        <row r="3602">
          <cell r="E3602">
            <v>0</v>
          </cell>
        </row>
        <row r="3603">
          <cell r="E3603">
            <v>0</v>
          </cell>
        </row>
        <row r="3604">
          <cell r="E3604">
            <v>0</v>
          </cell>
        </row>
        <row r="3605">
          <cell r="E3605">
            <v>0</v>
          </cell>
        </row>
        <row r="3606">
          <cell r="E3606">
            <v>0</v>
          </cell>
        </row>
        <row r="3607">
          <cell r="E3607">
            <v>0</v>
          </cell>
        </row>
        <row r="3608">
          <cell r="E3608">
            <v>0</v>
          </cell>
        </row>
        <row r="3609">
          <cell r="E3609">
            <v>0</v>
          </cell>
        </row>
        <row r="3610">
          <cell r="E3610">
            <v>0</v>
          </cell>
        </row>
        <row r="3611">
          <cell r="E3611">
            <v>0</v>
          </cell>
        </row>
        <row r="3612">
          <cell r="E3612">
            <v>0</v>
          </cell>
        </row>
        <row r="3613">
          <cell r="E3613">
            <v>0</v>
          </cell>
        </row>
        <row r="3614">
          <cell r="E3614">
            <v>0</v>
          </cell>
        </row>
        <row r="3615">
          <cell r="E3615">
            <v>0</v>
          </cell>
        </row>
        <row r="3616">
          <cell r="E3616">
            <v>0</v>
          </cell>
        </row>
        <row r="3617">
          <cell r="E3617">
            <v>0</v>
          </cell>
        </row>
        <row r="3618">
          <cell r="E3618">
            <v>0</v>
          </cell>
        </row>
        <row r="3619">
          <cell r="E3619">
            <v>0</v>
          </cell>
        </row>
        <row r="3620">
          <cell r="E3620">
            <v>0</v>
          </cell>
        </row>
        <row r="3621">
          <cell r="E3621">
            <v>0</v>
          </cell>
        </row>
        <row r="3622">
          <cell r="E3622">
            <v>0</v>
          </cell>
        </row>
        <row r="3623">
          <cell r="E3623">
            <v>0</v>
          </cell>
        </row>
        <row r="3624">
          <cell r="E3624">
            <v>0</v>
          </cell>
        </row>
        <row r="3625">
          <cell r="E3625">
            <v>0</v>
          </cell>
        </row>
        <row r="3626">
          <cell r="E3626">
            <v>0</v>
          </cell>
        </row>
        <row r="3627">
          <cell r="E3627">
            <v>0</v>
          </cell>
        </row>
        <row r="3628">
          <cell r="E3628">
            <v>0</v>
          </cell>
        </row>
        <row r="3629">
          <cell r="E3629">
            <v>0</v>
          </cell>
        </row>
        <row r="3630">
          <cell r="E3630">
            <v>0</v>
          </cell>
        </row>
        <row r="3631">
          <cell r="E3631">
            <v>0</v>
          </cell>
        </row>
        <row r="3632">
          <cell r="E3632">
            <v>0</v>
          </cell>
        </row>
        <row r="3633">
          <cell r="E3633">
            <v>0</v>
          </cell>
        </row>
        <row r="3634">
          <cell r="E3634">
            <v>0</v>
          </cell>
        </row>
        <row r="3635">
          <cell r="E3635">
            <v>0</v>
          </cell>
        </row>
        <row r="3636">
          <cell r="E3636">
            <v>0</v>
          </cell>
        </row>
        <row r="3637">
          <cell r="E3637">
            <v>0</v>
          </cell>
        </row>
        <row r="3638">
          <cell r="E3638">
            <v>0</v>
          </cell>
        </row>
        <row r="3639">
          <cell r="E3639">
            <v>0</v>
          </cell>
        </row>
        <row r="3640">
          <cell r="E3640">
            <v>0</v>
          </cell>
        </row>
        <row r="3641">
          <cell r="E3641">
            <v>0</v>
          </cell>
        </row>
        <row r="3642">
          <cell r="E3642">
            <v>0</v>
          </cell>
        </row>
        <row r="3643">
          <cell r="E3643">
            <v>0</v>
          </cell>
        </row>
        <row r="3644">
          <cell r="E3644">
            <v>0</v>
          </cell>
        </row>
        <row r="3645">
          <cell r="E3645">
            <v>0</v>
          </cell>
        </row>
        <row r="3646">
          <cell r="E3646">
            <v>0</v>
          </cell>
        </row>
        <row r="3647">
          <cell r="E3647">
            <v>0</v>
          </cell>
        </row>
        <row r="3648">
          <cell r="E3648">
            <v>0</v>
          </cell>
        </row>
        <row r="3649">
          <cell r="E3649">
            <v>0</v>
          </cell>
        </row>
        <row r="3650">
          <cell r="E3650">
            <v>0</v>
          </cell>
        </row>
        <row r="3651">
          <cell r="E3651">
            <v>0</v>
          </cell>
        </row>
        <row r="3652">
          <cell r="E3652">
            <v>0</v>
          </cell>
        </row>
        <row r="3653">
          <cell r="E3653">
            <v>0</v>
          </cell>
        </row>
        <row r="3654">
          <cell r="E3654">
            <v>0</v>
          </cell>
        </row>
        <row r="3655">
          <cell r="E3655">
            <v>0</v>
          </cell>
        </row>
        <row r="3656">
          <cell r="E3656">
            <v>0</v>
          </cell>
        </row>
        <row r="3657">
          <cell r="E3657">
            <v>0</v>
          </cell>
        </row>
        <row r="3658">
          <cell r="E3658">
            <v>0</v>
          </cell>
        </row>
        <row r="3659">
          <cell r="E3659">
            <v>0</v>
          </cell>
        </row>
        <row r="3660">
          <cell r="E3660">
            <v>0</v>
          </cell>
        </row>
        <row r="3661">
          <cell r="E3661">
            <v>0</v>
          </cell>
        </row>
        <row r="3662">
          <cell r="E3662">
            <v>0</v>
          </cell>
        </row>
        <row r="3663">
          <cell r="E3663">
            <v>0</v>
          </cell>
        </row>
        <row r="3664">
          <cell r="E3664">
            <v>0</v>
          </cell>
        </row>
        <row r="3665">
          <cell r="E3665">
            <v>0</v>
          </cell>
        </row>
        <row r="3666">
          <cell r="E3666">
            <v>0</v>
          </cell>
        </row>
        <row r="3667">
          <cell r="E3667">
            <v>0</v>
          </cell>
        </row>
        <row r="3668">
          <cell r="E3668">
            <v>0</v>
          </cell>
        </row>
        <row r="3669">
          <cell r="E3669">
            <v>0</v>
          </cell>
        </row>
        <row r="3670">
          <cell r="E3670">
            <v>0</v>
          </cell>
        </row>
        <row r="3671">
          <cell r="E3671">
            <v>0</v>
          </cell>
        </row>
        <row r="3672">
          <cell r="E3672">
            <v>0</v>
          </cell>
        </row>
        <row r="3673">
          <cell r="E3673">
            <v>0</v>
          </cell>
        </row>
        <row r="3674">
          <cell r="E3674">
            <v>0</v>
          </cell>
        </row>
        <row r="3675">
          <cell r="E3675">
            <v>0</v>
          </cell>
        </row>
        <row r="3676">
          <cell r="E3676">
            <v>0</v>
          </cell>
        </row>
        <row r="3677">
          <cell r="E3677">
            <v>0</v>
          </cell>
        </row>
        <row r="3678">
          <cell r="E3678">
            <v>0</v>
          </cell>
        </row>
        <row r="3679">
          <cell r="E3679">
            <v>0</v>
          </cell>
        </row>
        <row r="3680">
          <cell r="E3680">
            <v>0</v>
          </cell>
        </row>
        <row r="3681">
          <cell r="E3681">
            <v>0</v>
          </cell>
        </row>
        <row r="3682">
          <cell r="E3682">
            <v>0</v>
          </cell>
        </row>
        <row r="3683">
          <cell r="E3683">
            <v>0</v>
          </cell>
        </row>
        <row r="3684">
          <cell r="E3684">
            <v>0</v>
          </cell>
        </row>
        <row r="3685">
          <cell r="E3685">
            <v>0</v>
          </cell>
        </row>
        <row r="3686">
          <cell r="E3686">
            <v>0</v>
          </cell>
        </row>
        <row r="3687">
          <cell r="E3687">
            <v>0</v>
          </cell>
        </row>
        <row r="3688">
          <cell r="E3688">
            <v>0</v>
          </cell>
        </row>
        <row r="3689">
          <cell r="E3689">
            <v>0</v>
          </cell>
        </row>
        <row r="3690">
          <cell r="E3690">
            <v>0</v>
          </cell>
        </row>
        <row r="3691">
          <cell r="E3691">
            <v>0</v>
          </cell>
        </row>
        <row r="3692">
          <cell r="E3692">
            <v>0</v>
          </cell>
        </row>
        <row r="3693">
          <cell r="E3693">
            <v>0</v>
          </cell>
        </row>
        <row r="3694">
          <cell r="E3694">
            <v>0</v>
          </cell>
        </row>
        <row r="3695">
          <cell r="E3695">
            <v>0</v>
          </cell>
        </row>
        <row r="3696">
          <cell r="E3696">
            <v>0</v>
          </cell>
        </row>
        <row r="3697">
          <cell r="E3697">
            <v>0</v>
          </cell>
        </row>
        <row r="3698">
          <cell r="E3698">
            <v>0</v>
          </cell>
        </row>
        <row r="3699">
          <cell r="E3699">
            <v>0</v>
          </cell>
        </row>
        <row r="3700">
          <cell r="E3700">
            <v>0</v>
          </cell>
        </row>
        <row r="3701">
          <cell r="E3701">
            <v>0</v>
          </cell>
        </row>
        <row r="3702">
          <cell r="E3702">
            <v>0</v>
          </cell>
        </row>
        <row r="3703">
          <cell r="E3703">
            <v>0</v>
          </cell>
        </row>
        <row r="3704">
          <cell r="E3704">
            <v>0</v>
          </cell>
        </row>
        <row r="3705">
          <cell r="E3705">
            <v>0</v>
          </cell>
        </row>
        <row r="3706">
          <cell r="E3706">
            <v>0</v>
          </cell>
        </row>
        <row r="3707">
          <cell r="E3707">
            <v>0</v>
          </cell>
        </row>
        <row r="3708">
          <cell r="E3708">
            <v>0</v>
          </cell>
        </row>
        <row r="3709">
          <cell r="E3709">
            <v>0</v>
          </cell>
        </row>
        <row r="3710">
          <cell r="E3710">
            <v>0</v>
          </cell>
        </row>
        <row r="3711">
          <cell r="E3711">
            <v>0</v>
          </cell>
        </row>
        <row r="3712">
          <cell r="E3712">
            <v>0</v>
          </cell>
        </row>
        <row r="3713">
          <cell r="E3713">
            <v>0</v>
          </cell>
        </row>
        <row r="3714">
          <cell r="E3714">
            <v>0</v>
          </cell>
        </row>
        <row r="3715">
          <cell r="E3715">
            <v>0</v>
          </cell>
        </row>
        <row r="3716">
          <cell r="E3716">
            <v>0</v>
          </cell>
        </row>
        <row r="3717">
          <cell r="E3717">
            <v>0</v>
          </cell>
        </row>
        <row r="3718">
          <cell r="E3718">
            <v>0</v>
          </cell>
        </row>
        <row r="3719">
          <cell r="E3719">
            <v>0</v>
          </cell>
        </row>
        <row r="3720">
          <cell r="E3720">
            <v>0</v>
          </cell>
        </row>
        <row r="3721">
          <cell r="E3721">
            <v>0</v>
          </cell>
        </row>
        <row r="3722">
          <cell r="E3722">
            <v>0</v>
          </cell>
        </row>
        <row r="3723">
          <cell r="E3723">
            <v>0</v>
          </cell>
        </row>
        <row r="3724">
          <cell r="E3724">
            <v>0</v>
          </cell>
        </row>
        <row r="3725">
          <cell r="E3725">
            <v>0</v>
          </cell>
        </row>
        <row r="3726">
          <cell r="E3726">
            <v>0</v>
          </cell>
        </row>
        <row r="3727">
          <cell r="E3727">
            <v>0</v>
          </cell>
        </row>
        <row r="3728">
          <cell r="E3728">
            <v>0</v>
          </cell>
        </row>
        <row r="3729">
          <cell r="E3729">
            <v>0</v>
          </cell>
        </row>
        <row r="3730">
          <cell r="E3730">
            <v>0</v>
          </cell>
        </row>
        <row r="3731">
          <cell r="E3731">
            <v>0</v>
          </cell>
        </row>
        <row r="3732">
          <cell r="E3732">
            <v>0</v>
          </cell>
        </row>
        <row r="3733">
          <cell r="E3733">
            <v>0</v>
          </cell>
        </row>
        <row r="3734">
          <cell r="E3734">
            <v>0</v>
          </cell>
        </row>
        <row r="3735">
          <cell r="E3735">
            <v>0</v>
          </cell>
        </row>
        <row r="3736">
          <cell r="E3736">
            <v>0</v>
          </cell>
        </row>
        <row r="3737">
          <cell r="E3737">
            <v>0</v>
          </cell>
        </row>
        <row r="3738">
          <cell r="E3738">
            <v>0</v>
          </cell>
        </row>
        <row r="3739">
          <cell r="E3739">
            <v>0</v>
          </cell>
        </row>
        <row r="3740">
          <cell r="E3740">
            <v>0</v>
          </cell>
        </row>
        <row r="3741">
          <cell r="E3741">
            <v>0</v>
          </cell>
        </row>
        <row r="3742">
          <cell r="E3742">
            <v>0</v>
          </cell>
        </row>
        <row r="3743">
          <cell r="E3743">
            <v>0</v>
          </cell>
        </row>
        <row r="3744">
          <cell r="E3744">
            <v>0</v>
          </cell>
        </row>
        <row r="3745">
          <cell r="E3745">
            <v>0</v>
          </cell>
        </row>
        <row r="3746">
          <cell r="E3746">
            <v>0</v>
          </cell>
        </row>
        <row r="3747">
          <cell r="E3747">
            <v>0</v>
          </cell>
        </row>
        <row r="3748">
          <cell r="E3748">
            <v>0</v>
          </cell>
        </row>
        <row r="3749">
          <cell r="E3749">
            <v>0</v>
          </cell>
        </row>
        <row r="3750">
          <cell r="E3750">
            <v>0</v>
          </cell>
        </row>
        <row r="3751">
          <cell r="E3751">
            <v>0</v>
          </cell>
        </row>
        <row r="3752">
          <cell r="E3752">
            <v>0</v>
          </cell>
        </row>
        <row r="3753">
          <cell r="E3753">
            <v>0</v>
          </cell>
        </row>
        <row r="3754">
          <cell r="E3754">
            <v>0</v>
          </cell>
        </row>
        <row r="3755">
          <cell r="E3755">
            <v>0</v>
          </cell>
        </row>
        <row r="3756">
          <cell r="E3756">
            <v>0</v>
          </cell>
        </row>
        <row r="3757">
          <cell r="E3757">
            <v>0</v>
          </cell>
        </row>
        <row r="3758">
          <cell r="E3758">
            <v>0</v>
          </cell>
        </row>
        <row r="3759">
          <cell r="E3759">
            <v>0</v>
          </cell>
        </row>
        <row r="3760">
          <cell r="E3760">
            <v>0</v>
          </cell>
        </row>
        <row r="3761">
          <cell r="E3761">
            <v>0</v>
          </cell>
        </row>
        <row r="3762">
          <cell r="E3762">
            <v>0</v>
          </cell>
        </row>
        <row r="3763">
          <cell r="E3763">
            <v>0</v>
          </cell>
        </row>
        <row r="3764">
          <cell r="E3764">
            <v>0</v>
          </cell>
        </row>
        <row r="3765">
          <cell r="E3765">
            <v>0</v>
          </cell>
        </row>
        <row r="3766">
          <cell r="E3766">
            <v>0</v>
          </cell>
        </row>
        <row r="3767">
          <cell r="E3767">
            <v>0</v>
          </cell>
        </row>
        <row r="3768">
          <cell r="E3768">
            <v>0</v>
          </cell>
        </row>
        <row r="3769">
          <cell r="E3769">
            <v>0</v>
          </cell>
        </row>
        <row r="3770">
          <cell r="E3770">
            <v>0</v>
          </cell>
        </row>
        <row r="3771">
          <cell r="E3771">
            <v>0</v>
          </cell>
        </row>
        <row r="3772">
          <cell r="E3772">
            <v>0</v>
          </cell>
        </row>
        <row r="3773">
          <cell r="E3773">
            <v>0</v>
          </cell>
        </row>
        <row r="3774">
          <cell r="E3774">
            <v>0</v>
          </cell>
        </row>
        <row r="3775">
          <cell r="E3775">
            <v>0</v>
          </cell>
        </row>
        <row r="3776">
          <cell r="E3776">
            <v>0</v>
          </cell>
        </row>
        <row r="3777">
          <cell r="E3777">
            <v>0</v>
          </cell>
        </row>
        <row r="3778">
          <cell r="E3778">
            <v>0</v>
          </cell>
        </row>
        <row r="3779">
          <cell r="E3779">
            <v>0</v>
          </cell>
        </row>
        <row r="3780">
          <cell r="E3780">
            <v>0</v>
          </cell>
        </row>
        <row r="3781">
          <cell r="E3781">
            <v>0</v>
          </cell>
        </row>
        <row r="3782">
          <cell r="E3782">
            <v>0</v>
          </cell>
        </row>
        <row r="3783">
          <cell r="E3783">
            <v>0</v>
          </cell>
        </row>
        <row r="3784">
          <cell r="E3784">
            <v>0</v>
          </cell>
        </row>
        <row r="3785">
          <cell r="E3785">
            <v>0</v>
          </cell>
        </row>
        <row r="3786">
          <cell r="E3786">
            <v>0</v>
          </cell>
        </row>
        <row r="3787">
          <cell r="E3787">
            <v>0</v>
          </cell>
        </row>
        <row r="3788">
          <cell r="E3788">
            <v>0</v>
          </cell>
        </row>
        <row r="3789">
          <cell r="E3789">
            <v>0</v>
          </cell>
        </row>
        <row r="3790">
          <cell r="E3790">
            <v>0</v>
          </cell>
        </row>
        <row r="3791">
          <cell r="E3791">
            <v>0</v>
          </cell>
        </row>
        <row r="3792">
          <cell r="E3792">
            <v>0</v>
          </cell>
        </row>
        <row r="3793">
          <cell r="E3793">
            <v>0</v>
          </cell>
        </row>
        <row r="3794">
          <cell r="E3794">
            <v>0</v>
          </cell>
        </row>
        <row r="3795">
          <cell r="E3795">
            <v>0</v>
          </cell>
        </row>
        <row r="3796">
          <cell r="E3796">
            <v>0</v>
          </cell>
        </row>
        <row r="3797">
          <cell r="E3797">
            <v>0</v>
          </cell>
        </row>
        <row r="3798">
          <cell r="E3798">
            <v>0</v>
          </cell>
        </row>
        <row r="3799">
          <cell r="E3799">
            <v>0</v>
          </cell>
        </row>
        <row r="3800">
          <cell r="E3800">
            <v>0</v>
          </cell>
        </row>
        <row r="3801">
          <cell r="E3801">
            <v>0</v>
          </cell>
        </row>
        <row r="3802">
          <cell r="E3802">
            <v>0</v>
          </cell>
        </row>
        <row r="3803">
          <cell r="E3803">
            <v>0</v>
          </cell>
        </row>
        <row r="3804">
          <cell r="E3804">
            <v>0</v>
          </cell>
        </row>
        <row r="3805">
          <cell r="E3805">
            <v>0</v>
          </cell>
        </row>
        <row r="3806">
          <cell r="E3806">
            <v>0</v>
          </cell>
        </row>
        <row r="3807">
          <cell r="E3807">
            <v>0</v>
          </cell>
        </row>
        <row r="3808">
          <cell r="E3808">
            <v>0</v>
          </cell>
        </row>
        <row r="3809">
          <cell r="E3809">
            <v>0</v>
          </cell>
        </row>
        <row r="3810">
          <cell r="E3810">
            <v>0</v>
          </cell>
        </row>
        <row r="3811">
          <cell r="E3811">
            <v>0</v>
          </cell>
        </row>
        <row r="3812">
          <cell r="E3812">
            <v>0</v>
          </cell>
        </row>
        <row r="3813">
          <cell r="E3813">
            <v>0</v>
          </cell>
        </row>
        <row r="3814">
          <cell r="E3814">
            <v>0</v>
          </cell>
        </row>
        <row r="3815">
          <cell r="E3815">
            <v>0</v>
          </cell>
        </row>
        <row r="3816">
          <cell r="E3816">
            <v>0</v>
          </cell>
        </row>
        <row r="3817">
          <cell r="E3817">
            <v>0</v>
          </cell>
        </row>
        <row r="3818">
          <cell r="E3818">
            <v>0</v>
          </cell>
        </row>
        <row r="3819">
          <cell r="E3819">
            <v>0</v>
          </cell>
        </row>
        <row r="3820">
          <cell r="E3820">
            <v>0</v>
          </cell>
        </row>
        <row r="3821">
          <cell r="E3821">
            <v>0</v>
          </cell>
        </row>
        <row r="3822">
          <cell r="E3822">
            <v>0</v>
          </cell>
        </row>
        <row r="3823">
          <cell r="E3823">
            <v>0</v>
          </cell>
        </row>
        <row r="3824">
          <cell r="E3824">
            <v>0</v>
          </cell>
        </row>
        <row r="3825">
          <cell r="E3825">
            <v>0</v>
          </cell>
        </row>
        <row r="3826">
          <cell r="E3826">
            <v>0</v>
          </cell>
        </row>
        <row r="3827">
          <cell r="E3827">
            <v>0</v>
          </cell>
        </row>
        <row r="3828">
          <cell r="E3828">
            <v>0</v>
          </cell>
        </row>
        <row r="3829">
          <cell r="E3829">
            <v>0</v>
          </cell>
        </row>
        <row r="3830">
          <cell r="E3830">
            <v>0</v>
          </cell>
        </row>
        <row r="3831">
          <cell r="E3831">
            <v>0</v>
          </cell>
        </row>
        <row r="3832">
          <cell r="E3832">
            <v>0</v>
          </cell>
        </row>
        <row r="3833">
          <cell r="E3833">
            <v>0</v>
          </cell>
        </row>
        <row r="3834">
          <cell r="E3834">
            <v>0</v>
          </cell>
        </row>
        <row r="3835">
          <cell r="E3835">
            <v>0</v>
          </cell>
        </row>
        <row r="3836">
          <cell r="E3836">
            <v>0</v>
          </cell>
        </row>
        <row r="3837">
          <cell r="E3837">
            <v>0</v>
          </cell>
        </row>
        <row r="3838">
          <cell r="E3838">
            <v>0</v>
          </cell>
        </row>
        <row r="3839">
          <cell r="E3839">
            <v>0</v>
          </cell>
        </row>
        <row r="3840">
          <cell r="E3840">
            <v>0</v>
          </cell>
        </row>
        <row r="3841">
          <cell r="E3841">
            <v>0</v>
          </cell>
        </row>
        <row r="3842">
          <cell r="E3842">
            <v>0</v>
          </cell>
        </row>
        <row r="3843">
          <cell r="E3843">
            <v>0</v>
          </cell>
        </row>
        <row r="3844">
          <cell r="E3844">
            <v>0</v>
          </cell>
        </row>
        <row r="3845">
          <cell r="E3845">
            <v>0</v>
          </cell>
        </row>
        <row r="3846">
          <cell r="E3846">
            <v>0</v>
          </cell>
        </row>
        <row r="3847">
          <cell r="E3847">
            <v>0</v>
          </cell>
        </row>
        <row r="3848">
          <cell r="E3848">
            <v>0</v>
          </cell>
        </row>
        <row r="3849">
          <cell r="E3849">
            <v>0</v>
          </cell>
        </row>
        <row r="3850">
          <cell r="E3850">
            <v>0</v>
          </cell>
        </row>
        <row r="3851">
          <cell r="E3851">
            <v>0</v>
          </cell>
        </row>
        <row r="3852">
          <cell r="E3852">
            <v>0</v>
          </cell>
        </row>
        <row r="3853">
          <cell r="E3853">
            <v>0</v>
          </cell>
        </row>
        <row r="3854">
          <cell r="E3854">
            <v>0</v>
          </cell>
        </row>
        <row r="3855">
          <cell r="E3855">
            <v>0</v>
          </cell>
        </row>
        <row r="3856">
          <cell r="E3856">
            <v>0</v>
          </cell>
        </row>
        <row r="3857">
          <cell r="E3857">
            <v>0</v>
          </cell>
        </row>
        <row r="3858">
          <cell r="E3858">
            <v>0</v>
          </cell>
        </row>
        <row r="3859">
          <cell r="E3859">
            <v>0</v>
          </cell>
        </row>
        <row r="3860">
          <cell r="E3860">
            <v>0</v>
          </cell>
        </row>
        <row r="3861">
          <cell r="E3861">
            <v>0</v>
          </cell>
        </row>
        <row r="3862">
          <cell r="E3862">
            <v>0</v>
          </cell>
        </row>
        <row r="3863">
          <cell r="E3863">
            <v>0</v>
          </cell>
        </row>
        <row r="3864">
          <cell r="E3864">
            <v>0</v>
          </cell>
        </row>
        <row r="3865">
          <cell r="E3865">
            <v>0</v>
          </cell>
        </row>
        <row r="3866">
          <cell r="E3866">
            <v>0</v>
          </cell>
        </row>
        <row r="3867">
          <cell r="E3867">
            <v>0</v>
          </cell>
        </row>
        <row r="3868">
          <cell r="E3868">
            <v>0</v>
          </cell>
        </row>
        <row r="3869">
          <cell r="E3869">
            <v>0</v>
          </cell>
        </row>
        <row r="3870">
          <cell r="E3870">
            <v>0</v>
          </cell>
        </row>
        <row r="3871">
          <cell r="E3871">
            <v>0</v>
          </cell>
        </row>
        <row r="3872">
          <cell r="E3872">
            <v>0</v>
          </cell>
        </row>
        <row r="3873">
          <cell r="E3873">
            <v>0</v>
          </cell>
        </row>
        <row r="3874">
          <cell r="E3874">
            <v>0</v>
          </cell>
        </row>
        <row r="3875">
          <cell r="E3875">
            <v>0</v>
          </cell>
        </row>
        <row r="3876">
          <cell r="E3876">
            <v>0</v>
          </cell>
        </row>
        <row r="3877">
          <cell r="E3877">
            <v>0</v>
          </cell>
        </row>
        <row r="3878">
          <cell r="E3878">
            <v>0</v>
          </cell>
        </row>
        <row r="3879">
          <cell r="E3879">
            <v>0</v>
          </cell>
        </row>
        <row r="3880">
          <cell r="E3880">
            <v>0</v>
          </cell>
        </row>
        <row r="3881">
          <cell r="E3881">
            <v>0</v>
          </cell>
        </row>
        <row r="3882">
          <cell r="E3882">
            <v>0</v>
          </cell>
        </row>
        <row r="3883">
          <cell r="E3883">
            <v>0</v>
          </cell>
        </row>
        <row r="3884">
          <cell r="E3884">
            <v>0</v>
          </cell>
        </row>
        <row r="3885">
          <cell r="E3885">
            <v>0</v>
          </cell>
        </row>
        <row r="3886">
          <cell r="E3886">
            <v>0</v>
          </cell>
        </row>
        <row r="3887">
          <cell r="E3887">
            <v>0</v>
          </cell>
        </row>
        <row r="3888">
          <cell r="E3888">
            <v>0</v>
          </cell>
        </row>
        <row r="3889">
          <cell r="E3889">
            <v>0</v>
          </cell>
        </row>
        <row r="3890">
          <cell r="E3890">
            <v>0</v>
          </cell>
        </row>
        <row r="3891">
          <cell r="E3891">
            <v>0</v>
          </cell>
        </row>
        <row r="3892">
          <cell r="E3892">
            <v>0</v>
          </cell>
        </row>
        <row r="3893">
          <cell r="E3893">
            <v>0</v>
          </cell>
        </row>
        <row r="3894">
          <cell r="E3894">
            <v>0</v>
          </cell>
        </row>
        <row r="3895">
          <cell r="E3895">
            <v>0</v>
          </cell>
        </row>
        <row r="3896">
          <cell r="E3896">
            <v>0</v>
          </cell>
        </row>
        <row r="3897">
          <cell r="E3897">
            <v>0</v>
          </cell>
        </row>
        <row r="3898">
          <cell r="E3898">
            <v>0</v>
          </cell>
        </row>
        <row r="3899">
          <cell r="E3899">
            <v>0</v>
          </cell>
        </row>
        <row r="3900">
          <cell r="E3900">
            <v>0</v>
          </cell>
        </row>
        <row r="3901">
          <cell r="E3901">
            <v>0</v>
          </cell>
        </row>
        <row r="3902">
          <cell r="E3902">
            <v>0</v>
          </cell>
        </row>
        <row r="3903">
          <cell r="E3903">
            <v>0</v>
          </cell>
        </row>
        <row r="3904">
          <cell r="E3904">
            <v>0</v>
          </cell>
        </row>
        <row r="3905">
          <cell r="E3905">
            <v>0</v>
          </cell>
        </row>
        <row r="3906">
          <cell r="E3906">
            <v>0</v>
          </cell>
        </row>
        <row r="3907">
          <cell r="E3907">
            <v>0</v>
          </cell>
        </row>
        <row r="3908">
          <cell r="E3908">
            <v>0</v>
          </cell>
        </row>
        <row r="3909">
          <cell r="E3909">
            <v>0</v>
          </cell>
        </row>
        <row r="3910">
          <cell r="E3910">
            <v>0</v>
          </cell>
        </row>
        <row r="3911">
          <cell r="E3911">
            <v>0</v>
          </cell>
        </row>
        <row r="3912">
          <cell r="E3912">
            <v>0</v>
          </cell>
        </row>
        <row r="3913">
          <cell r="E3913">
            <v>0</v>
          </cell>
        </row>
        <row r="3914">
          <cell r="E3914">
            <v>0</v>
          </cell>
        </row>
        <row r="3915">
          <cell r="E3915">
            <v>0</v>
          </cell>
        </row>
        <row r="3916">
          <cell r="E3916">
            <v>0</v>
          </cell>
        </row>
        <row r="3917">
          <cell r="E3917">
            <v>0</v>
          </cell>
        </row>
        <row r="3918">
          <cell r="E3918">
            <v>0</v>
          </cell>
        </row>
        <row r="3919">
          <cell r="E3919">
            <v>0</v>
          </cell>
        </row>
        <row r="3920">
          <cell r="E3920">
            <v>0</v>
          </cell>
        </row>
        <row r="3921">
          <cell r="E3921">
            <v>0</v>
          </cell>
        </row>
        <row r="3922">
          <cell r="E3922">
            <v>0</v>
          </cell>
        </row>
        <row r="3923">
          <cell r="E3923">
            <v>0</v>
          </cell>
        </row>
        <row r="3924">
          <cell r="E3924">
            <v>0</v>
          </cell>
        </row>
        <row r="3925">
          <cell r="E3925">
            <v>0</v>
          </cell>
        </row>
        <row r="3926">
          <cell r="E3926">
            <v>0</v>
          </cell>
        </row>
        <row r="3927">
          <cell r="E3927">
            <v>0</v>
          </cell>
        </row>
        <row r="3928">
          <cell r="E3928">
            <v>0</v>
          </cell>
        </row>
        <row r="3929">
          <cell r="E3929">
            <v>0</v>
          </cell>
        </row>
        <row r="3930">
          <cell r="E3930">
            <v>0</v>
          </cell>
        </row>
        <row r="3931">
          <cell r="E3931">
            <v>0</v>
          </cell>
        </row>
        <row r="3932">
          <cell r="E3932">
            <v>0</v>
          </cell>
        </row>
        <row r="3933">
          <cell r="E3933">
            <v>0</v>
          </cell>
        </row>
        <row r="3934">
          <cell r="E3934">
            <v>0</v>
          </cell>
        </row>
        <row r="3935">
          <cell r="E3935">
            <v>0</v>
          </cell>
        </row>
        <row r="3936">
          <cell r="E3936">
            <v>0</v>
          </cell>
        </row>
        <row r="3937">
          <cell r="E3937">
            <v>0</v>
          </cell>
        </row>
        <row r="3938">
          <cell r="E3938">
            <v>0</v>
          </cell>
        </row>
        <row r="3939">
          <cell r="E3939">
            <v>0</v>
          </cell>
        </row>
        <row r="3940">
          <cell r="E3940">
            <v>0</v>
          </cell>
        </row>
        <row r="3941">
          <cell r="E3941">
            <v>0</v>
          </cell>
        </row>
        <row r="3942">
          <cell r="E3942">
            <v>0</v>
          </cell>
        </row>
        <row r="3943">
          <cell r="E3943">
            <v>0</v>
          </cell>
        </row>
        <row r="3944">
          <cell r="E3944">
            <v>0</v>
          </cell>
        </row>
        <row r="3945">
          <cell r="E3945">
            <v>0</v>
          </cell>
        </row>
        <row r="3946">
          <cell r="E3946">
            <v>0</v>
          </cell>
        </row>
        <row r="3947">
          <cell r="E3947">
            <v>0</v>
          </cell>
        </row>
        <row r="3948">
          <cell r="E3948">
            <v>0</v>
          </cell>
        </row>
        <row r="3949">
          <cell r="E3949">
            <v>0</v>
          </cell>
        </row>
        <row r="3950">
          <cell r="E3950">
            <v>0</v>
          </cell>
        </row>
        <row r="3951">
          <cell r="E3951">
            <v>0</v>
          </cell>
        </row>
        <row r="3952">
          <cell r="E3952">
            <v>0</v>
          </cell>
        </row>
        <row r="3953">
          <cell r="E3953">
            <v>0</v>
          </cell>
        </row>
        <row r="3954">
          <cell r="E3954">
            <v>0</v>
          </cell>
        </row>
        <row r="3955">
          <cell r="E3955">
            <v>0</v>
          </cell>
        </row>
        <row r="3956">
          <cell r="E3956">
            <v>0</v>
          </cell>
        </row>
        <row r="3957">
          <cell r="E3957">
            <v>0</v>
          </cell>
        </row>
        <row r="3958">
          <cell r="E3958">
            <v>0</v>
          </cell>
        </row>
        <row r="3959">
          <cell r="E3959">
            <v>0</v>
          </cell>
        </row>
        <row r="3960">
          <cell r="E3960">
            <v>0</v>
          </cell>
        </row>
        <row r="3961">
          <cell r="E3961">
            <v>0</v>
          </cell>
        </row>
        <row r="3962">
          <cell r="E3962">
            <v>0</v>
          </cell>
        </row>
        <row r="3963">
          <cell r="E3963">
            <v>0</v>
          </cell>
        </row>
        <row r="3964">
          <cell r="E3964">
            <v>0</v>
          </cell>
        </row>
        <row r="3965">
          <cell r="E3965">
            <v>0</v>
          </cell>
        </row>
        <row r="3966">
          <cell r="E3966">
            <v>0</v>
          </cell>
        </row>
        <row r="3967">
          <cell r="E3967">
            <v>0</v>
          </cell>
        </row>
        <row r="3968">
          <cell r="E3968">
            <v>0</v>
          </cell>
        </row>
        <row r="3969">
          <cell r="E3969">
            <v>0</v>
          </cell>
        </row>
        <row r="3970">
          <cell r="E3970">
            <v>0</v>
          </cell>
        </row>
        <row r="3971">
          <cell r="E3971">
            <v>0</v>
          </cell>
        </row>
        <row r="3972">
          <cell r="E3972">
            <v>0</v>
          </cell>
        </row>
        <row r="3973">
          <cell r="E3973">
            <v>0</v>
          </cell>
        </row>
        <row r="3974">
          <cell r="E3974">
            <v>0</v>
          </cell>
        </row>
        <row r="3975">
          <cell r="E3975">
            <v>0</v>
          </cell>
        </row>
        <row r="3976">
          <cell r="E3976">
            <v>0</v>
          </cell>
        </row>
        <row r="3977">
          <cell r="E3977">
            <v>0</v>
          </cell>
        </row>
        <row r="3978">
          <cell r="E3978">
            <v>0</v>
          </cell>
        </row>
        <row r="3979">
          <cell r="E3979">
            <v>0</v>
          </cell>
        </row>
        <row r="3980">
          <cell r="E3980">
            <v>0</v>
          </cell>
        </row>
        <row r="3981">
          <cell r="E3981">
            <v>0</v>
          </cell>
        </row>
        <row r="3982">
          <cell r="E3982">
            <v>0</v>
          </cell>
        </row>
        <row r="3983">
          <cell r="E3983">
            <v>0</v>
          </cell>
        </row>
        <row r="3984">
          <cell r="E3984">
            <v>0</v>
          </cell>
        </row>
        <row r="3985">
          <cell r="E3985">
            <v>0</v>
          </cell>
        </row>
        <row r="3986">
          <cell r="E3986">
            <v>0</v>
          </cell>
        </row>
        <row r="3987">
          <cell r="E3987">
            <v>0</v>
          </cell>
        </row>
        <row r="3988">
          <cell r="E3988">
            <v>0</v>
          </cell>
        </row>
        <row r="3989">
          <cell r="E3989">
            <v>0</v>
          </cell>
        </row>
        <row r="3990">
          <cell r="E3990">
            <v>0</v>
          </cell>
        </row>
        <row r="3991">
          <cell r="E3991">
            <v>0</v>
          </cell>
        </row>
        <row r="3992">
          <cell r="E3992">
            <v>0</v>
          </cell>
        </row>
        <row r="3993">
          <cell r="E3993">
            <v>0</v>
          </cell>
        </row>
        <row r="3994">
          <cell r="E3994">
            <v>0</v>
          </cell>
        </row>
        <row r="3995">
          <cell r="E3995">
            <v>0</v>
          </cell>
        </row>
        <row r="3996">
          <cell r="E3996">
            <v>0</v>
          </cell>
        </row>
        <row r="3997">
          <cell r="E3997">
            <v>0</v>
          </cell>
        </row>
        <row r="3998">
          <cell r="E3998">
            <v>0</v>
          </cell>
        </row>
        <row r="3999">
          <cell r="E3999">
            <v>0</v>
          </cell>
        </row>
        <row r="4000">
          <cell r="E4000">
            <v>0</v>
          </cell>
        </row>
        <row r="4001">
          <cell r="E4001">
            <v>0</v>
          </cell>
        </row>
        <row r="4002">
          <cell r="E4002">
            <v>0</v>
          </cell>
        </row>
        <row r="4003">
          <cell r="E4003">
            <v>0</v>
          </cell>
        </row>
        <row r="4004">
          <cell r="E4004">
            <v>0</v>
          </cell>
        </row>
        <row r="4005">
          <cell r="E4005">
            <v>0</v>
          </cell>
        </row>
        <row r="4006">
          <cell r="E4006">
            <v>0</v>
          </cell>
        </row>
        <row r="4007">
          <cell r="E4007">
            <v>0</v>
          </cell>
        </row>
        <row r="4008">
          <cell r="E4008">
            <v>0</v>
          </cell>
        </row>
        <row r="4009">
          <cell r="E4009">
            <v>0</v>
          </cell>
        </row>
        <row r="4010">
          <cell r="E4010">
            <v>0</v>
          </cell>
        </row>
        <row r="4011">
          <cell r="E4011">
            <v>0</v>
          </cell>
        </row>
        <row r="4012">
          <cell r="E4012">
            <v>0</v>
          </cell>
        </row>
        <row r="4013">
          <cell r="E4013">
            <v>0</v>
          </cell>
        </row>
        <row r="4014">
          <cell r="E4014">
            <v>0</v>
          </cell>
        </row>
        <row r="4015">
          <cell r="E4015">
            <v>0</v>
          </cell>
        </row>
        <row r="4016">
          <cell r="E4016">
            <v>0</v>
          </cell>
        </row>
        <row r="4017">
          <cell r="E4017">
            <v>0</v>
          </cell>
        </row>
        <row r="4018">
          <cell r="E4018">
            <v>0</v>
          </cell>
        </row>
        <row r="4019">
          <cell r="E4019">
            <v>0</v>
          </cell>
        </row>
        <row r="4020">
          <cell r="E4020">
            <v>0</v>
          </cell>
        </row>
        <row r="4021">
          <cell r="E4021">
            <v>0</v>
          </cell>
        </row>
        <row r="4022">
          <cell r="E4022">
            <v>0</v>
          </cell>
        </row>
        <row r="4023">
          <cell r="E4023">
            <v>0</v>
          </cell>
        </row>
        <row r="4024">
          <cell r="E4024">
            <v>0</v>
          </cell>
        </row>
        <row r="4025">
          <cell r="E4025">
            <v>0</v>
          </cell>
        </row>
        <row r="4026">
          <cell r="E4026">
            <v>0</v>
          </cell>
        </row>
        <row r="4027">
          <cell r="E4027">
            <v>0</v>
          </cell>
        </row>
        <row r="4028">
          <cell r="E4028">
            <v>0</v>
          </cell>
        </row>
        <row r="4029">
          <cell r="E4029">
            <v>0</v>
          </cell>
        </row>
        <row r="4030">
          <cell r="E4030">
            <v>0</v>
          </cell>
        </row>
        <row r="4031">
          <cell r="E4031">
            <v>0</v>
          </cell>
        </row>
        <row r="4032">
          <cell r="E4032">
            <v>0</v>
          </cell>
        </row>
        <row r="4033">
          <cell r="E4033">
            <v>0</v>
          </cell>
        </row>
        <row r="4034">
          <cell r="E4034">
            <v>0</v>
          </cell>
        </row>
        <row r="4035">
          <cell r="E4035">
            <v>0</v>
          </cell>
        </row>
        <row r="4036">
          <cell r="E4036">
            <v>0</v>
          </cell>
        </row>
        <row r="4037">
          <cell r="E4037">
            <v>0</v>
          </cell>
        </row>
        <row r="4038">
          <cell r="E4038">
            <v>0</v>
          </cell>
        </row>
        <row r="4039">
          <cell r="E4039">
            <v>0</v>
          </cell>
        </row>
        <row r="4040">
          <cell r="E4040">
            <v>0</v>
          </cell>
        </row>
        <row r="4041">
          <cell r="E4041">
            <v>0</v>
          </cell>
        </row>
        <row r="4042">
          <cell r="E4042">
            <v>0</v>
          </cell>
        </row>
        <row r="4043">
          <cell r="E4043">
            <v>0</v>
          </cell>
        </row>
        <row r="4044">
          <cell r="E4044">
            <v>0</v>
          </cell>
        </row>
        <row r="4045">
          <cell r="E4045">
            <v>0</v>
          </cell>
        </row>
        <row r="4046">
          <cell r="E4046">
            <v>0</v>
          </cell>
        </row>
        <row r="4047">
          <cell r="E4047">
            <v>0</v>
          </cell>
        </row>
        <row r="4048">
          <cell r="E4048">
            <v>0</v>
          </cell>
        </row>
        <row r="4049">
          <cell r="E4049">
            <v>0</v>
          </cell>
        </row>
        <row r="4050">
          <cell r="E4050">
            <v>0</v>
          </cell>
        </row>
        <row r="4051">
          <cell r="E4051">
            <v>0</v>
          </cell>
        </row>
        <row r="4052">
          <cell r="E4052">
            <v>0</v>
          </cell>
        </row>
        <row r="4053">
          <cell r="E4053">
            <v>0</v>
          </cell>
        </row>
        <row r="4054">
          <cell r="E4054">
            <v>0</v>
          </cell>
        </row>
        <row r="4055">
          <cell r="E4055">
            <v>0</v>
          </cell>
        </row>
        <row r="4056">
          <cell r="E4056">
            <v>0</v>
          </cell>
        </row>
        <row r="4057">
          <cell r="E4057">
            <v>0</v>
          </cell>
        </row>
        <row r="4058">
          <cell r="E4058">
            <v>0</v>
          </cell>
        </row>
        <row r="4059">
          <cell r="E4059">
            <v>0</v>
          </cell>
        </row>
        <row r="4060">
          <cell r="E4060">
            <v>0</v>
          </cell>
        </row>
        <row r="4061">
          <cell r="E4061">
            <v>0</v>
          </cell>
        </row>
        <row r="4062">
          <cell r="E4062">
            <v>0</v>
          </cell>
        </row>
        <row r="4063">
          <cell r="E4063">
            <v>0</v>
          </cell>
        </row>
        <row r="4064">
          <cell r="E4064">
            <v>0</v>
          </cell>
        </row>
        <row r="4065">
          <cell r="E4065">
            <v>0</v>
          </cell>
        </row>
        <row r="4066">
          <cell r="E4066">
            <v>0</v>
          </cell>
        </row>
        <row r="4067">
          <cell r="E4067">
            <v>0</v>
          </cell>
        </row>
        <row r="4068">
          <cell r="E4068">
            <v>0</v>
          </cell>
        </row>
        <row r="4069">
          <cell r="E4069">
            <v>0</v>
          </cell>
        </row>
        <row r="4070">
          <cell r="E4070">
            <v>0</v>
          </cell>
        </row>
        <row r="4071">
          <cell r="E4071">
            <v>0</v>
          </cell>
        </row>
        <row r="4072">
          <cell r="E4072">
            <v>0</v>
          </cell>
        </row>
        <row r="4073">
          <cell r="E4073">
            <v>0</v>
          </cell>
        </row>
        <row r="4074">
          <cell r="E4074">
            <v>0</v>
          </cell>
        </row>
        <row r="4075">
          <cell r="E4075">
            <v>0</v>
          </cell>
        </row>
        <row r="4076">
          <cell r="E4076">
            <v>0</v>
          </cell>
        </row>
        <row r="4077">
          <cell r="E4077">
            <v>0</v>
          </cell>
        </row>
        <row r="4078">
          <cell r="E4078">
            <v>0</v>
          </cell>
        </row>
        <row r="4079">
          <cell r="E4079">
            <v>0</v>
          </cell>
        </row>
        <row r="4080">
          <cell r="E4080">
            <v>0</v>
          </cell>
        </row>
        <row r="4081">
          <cell r="E4081">
            <v>0</v>
          </cell>
        </row>
        <row r="4082">
          <cell r="E4082">
            <v>0</v>
          </cell>
        </row>
        <row r="4083">
          <cell r="E4083">
            <v>0</v>
          </cell>
        </row>
        <row r="4084">
          <cell r="E4084">
            <v>0</v>
          </cell>
        </row>
        <row r="4085">
          <cell r="E4085">
            <v>0</v>
          </cell>
        </row>
        <row r="4086">
          <cell r="E4086">
            <v>0</v>
          </cell>
        </row>
        <row r="4087">
          <cell r="E4087">
            <v>0</v>
          </cell>
        </row>
        <row r="4088">
          <cell r="E4088">
            <v>0</v>
          </cell>
        </row>
        <row r="4089">
          <cell r="E4089">
            <v>0</v>
          </cell>
        </row>
        <row r="4090">
          <cell r="E4090">
            <v>0</v>
          </cell>
        </row>
        <row r="4091">
          <cell r="E4091">
            <v>0</v>
          </cell>
        </row>
        <row r="4092">
          <cell r="E4092">
            <v>0</v>
          </cell>
        </row>
        <row r="4093">
          <cell r="E4093">
            <v>0</v>
          </cell>
        </row>
        <row r="4094">
          <cell r="E4094">
            <v>0</v>
          </cell>
        </row>
        <row r="4095">
          <cell r="E4095">
            <v>0</v>
          </cell>
        </row>
        <row r="4096">
          <cell r="E4096">
            <v>0</v>
          </cell>
        </row>
        <row r="4097">
          <cell r="E4097">
            <v>0</v>
          </cell>
        </row>
        <row r="4098">
          <cell r="E4098">
            <v>0</v>
          </cell>
        </row>
        <row r="4099">
          <cell r="E4099">
            <v>0</v>
          </cell>
        </row>
        <row r="4100">
          <cell r="E4100">
            <v>0</v>
          </cell>
        </row>
        <row r="4101">
          <cell r="E4101">
            <v>0</v>
          </cell>
        </row>
        <row r="4102">
          <cell r="E4102">
            <v>0</v>
          </cell>
        </row>
        <row r="4103">
          <cell r="E4103">
            <v>0</v>
          </cell>
        </row>
        <row r="4104">
          <cell r="E4104">
            <v>0</v>
          </cell>
        </row>
        <row r="4105">
          <cell r="E4105">
            <v>0</v>
          </cell>
        </row>
        <row r="4106">
          <cell r="E4106">
            <v>0</v>
          </cell>
        </row>
        <row r="4107">
          <cell r="E4107">
            <v>0</v>
          </cell>
        </row>
        <row r="4108">
          <cell r="E4108">
            <v>0</v>
          </cell>
        </row>
        <row r="4109">
          <cell r="E4109">
            <v>0</v>
          </cell>
        </row>
        <row r="4110">
          <cell r="E4110">
            <v>0</v>
          </cell>
        </row>
        <row r="4111">
          <cell r="E4111">
            <v>0</v>
          </cell>
        </row>
        <row r="4112">
          <cell r="E4112">
            <v>0</v>
          </cell>
        </row>
        <row r="4113">
          <cell r="E4113">
            <v>0</v>
          </cell>
        </row>
        <row r="4114">
          <cell r="E4114">
            <v>0</v>
          </cell>
        </row>
        <row r="4115">
          <cell r="E4115">
            <v>0</v>
          </cell>
        </row>
        <row r="4116">
          <cell r="E4116">
            <v>0</v>
          </cell>
        </row>
        <row r="4117">
          <cell r="E4117">
            <v>0</v>
          </cell>
        </row>
        <row r="4118">
          <cell r="E4118">
            <v>0</v>
          </cell>
        </row>
        <row r="4119">
          <cell r="E4119">
            <v>0</v>
          </cell>
        </row>
        <row r="4120">
          <cell r="E4120">
            <v>0</v>
          </cell>
        </row>
        <row r="4121">
          <cell r="E4121">
            <v>0</v>
          </cell>
        </row>
        <row r="4122">
          <cell r="E4122">
            <v>0</v>
          </cell>
        </row>
        <row r="4123">
          <cell r="E4123">
            <v>0</v>
          </cell>
        </row>
        <row r="4124">
          <cell r="E4124">
            <v>0</v>
          </cell>
        </row>
        <row r="4125">
          <cell r="E4125">
            <v>0</v>
          </cell>
        </row>
        <row r="4126">
          <cell r="E4126">
            <v>0</v>
          </cell>
        </row>
        <row r="4127">
          <cell r="E4127">
            <v>0</v>
          </cell>
        </row>
        <row r="4128">
          <cell r="E4128">
            <v>0</v>
          </cell>
        </row>
        <row r="4129">
          <cell r="E4129">
            <v>0</v>
          </cell>
        </row>
        <row r="4130">
          <cell r="E4130">
            <v>0</v>
          </cell>
        </row>
        <row r="4131">
          <cell r="E4131">
            <v>0</v>
          </cell>
        </row>
        <row r="4132">
          <cell r="E4132">
            <v>0</v>
          </cell>
        </row>
        <row r="4133">
          <cell r="E4133">
            <v>0</v>
          </cell>
        </row>
        <row r="4134">
          <cell r="E4134">
            <v>0</v>
          </cell>
        </row>
        <row r="4135">
          <cell r="E4135">
            <v>0</v>
          </cell>
        </row>
      </sheetData>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A. P. U."/>
      <sheetName val="2103mar "/>
      <sheetName val="FIBRA ÓPTICA"/>
      <sheetName val="Insumos"/>
      <sheetName val="Indicadores Gestión"/>
      <sheetName val="PR-04"/>
      <sheetName val="Hoja1"/>
      <sheetName val="tipo_recurso"/>
      <sheetName val="Listado"/>
      <sheetName val="tipos_entidad"/>
      <sheetName val="Unidades"/>
      <sheetName val="FECHAS DE CORTE"/>
      <sheetName val="Informacion General"/>
      <sheetName val="TRAYECTO 1"/>
      <sheetName val="Cost Codes"/>
      <sheetName val="insumos-equipos"/>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PRECIOS"/>
      <sheetName val="TITULOS"/>
      <sheetName val="LISTA"/>
      <sheetName val="CUADRO"/>
      <sheetName val="SCV-037-2002"/>
      <sheetName val="Cotización"/>
      <sheetName val="variante P. flex"/>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roducción"/>
      <sheetName val="Cantidades y Presupuestos"/>
      <sheetName val="APU"/>
      <sheetName val="Hoja1"/>
      <sheetName val="APU 9...17"/>
      <sheetName val="Mano de Obra"/>
      <sheetName val="Factor Prestacional"/>
      <sheetName val="Memorias de Cálculo Hd y Elec"/>
      <sheetName val="Nomenclatura "/>
      <sheetName val="central y cibegar"/>
      <sheetName val="Cantidades_y_Presupuestos1"/>
      <sheetName val="APU_9___171"/>
      <sheetName val="Mano_de_Obra1"/>
      <sheetName val="Factor_Prestacional1"/>
      <sheetName val="Memorias_de_Cálculo_Hd_y_Elec1"/>
      <sheetName val="Nomenclatura_1"/>
      <sheetName val="central_y_cibegar1"/>
      <sheetName val="Cantidades_y_Presupuestos"/>
      <sheetName val="APU_9___17"/>
      <sheetName val="Mano_de_Obra"/>
      <sheetName val="Factor_Prestacional"/>
      <sheetName val="Memorias_de_Cálculo_Hd_y_Elec"/>
      <sheetName val="Nomenclatura_"/>
      <sheetName val="central_y_cibegar"/>
    </sheetNames>
    <sheetDataSet>
      <sheetData sheetId="0" refreshError="1"/>
      <sheetData sheetId="1" refreshError="1"/>
      <sheetData sheetId="2">
        <row r="1">
          <cell r="J1" t="str">
            <v>Ayte_R_AA</v>
          </cell>
        </row>
        <row r="2">
          <cell r="J2" t="str">
            <v>Ayte_E_AA</v>
          </cell>
        </row>
        <row r="3">
          <cell r="J3" t="str">
            <v>Oficial_AA</v>
          </cell>
        </row>
        <row r="4">
          <cell r="J4" t="str">
            <v>Ayte_R_BB</v>
          </cell>
        </row>
        <row r="5">
          <cell r="J5" t="str">
            <v>Ayte_E_BB</v>
          </cell>
        </row>
        <row r="6">
          <cell r="J6" t="str">
            <v>Oficial_BB</v>
          </cell>
        </row>
        <row r="7">
          <cell r="J7" t="str">
            <v xml:space="preserve">Ayte_R_CC </v>
          </cell>
        </row>
        <row r="8">
          <cell r="J8" t="str">
            <v>Ayte_E_CC</v>
          </cell>
        </row>
        <row r="9">
          <cell r="J9" t="str">
            <v>Oficial_CC</v>
          </cell>
        </row>
        <row r="13">
          <cell r="J13" t="str">
            <v>Ayte_R_DD</v>
          </cell>
        </row>
        <row r="14">
          <cell r="J14" t="str">
            <v>Ayte_E_DD</v>
          </cell>
        </row>
        <row r="15">
          <cell r="J15" t="str">
            <v>Oficial_DD</v>
          </cell>
        </row>
        <row r="16">
          <cell r="J16" t="str">
            <v>Ayte_R_EE</v>
          </cell>
        </row>
        <row r="17">
          <cell r="J17" t="str">
            <v>Ayte_E_EE</v>
          </cell>
        </row>
        <row r="18">
          <cell r="J18" t="str">
            <v>Oficial_EE</v>
          </cell>
        </row>
      </sheetData>
      <sheetData sheetId="3" refreshError="1"/>
      <sheetData sheetId="4" refreshError="1"/>
      <sheetData sheetId="5" refreshError="1"/>
      <sheetData sheetId="6" refreshError="1"/>
      <sheetData sheetId="7" refreshError="1"/>
      <sheetData sheetId="8" refreshError="1"/>
      <sheetData sheetId="9" refreshError="1"/>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AFE COVER"/>
      <sheetName val="Hoja2"/>
      <sheetName val="BASE"/>
      <sheetName val="PRECIOS"/>
      <sheetName val="LISTA DE PRECIOS"/>
    </sheetNames>
    <sheetDataSet>
      <sheetData sheetId="0"/>
      <sheetData sheetId="1"/>
      <sheetData sheetId="2">
        <row r="3">
          <cell r="A3" t="str">
            <v>EXPANSION</v>
          </cell>
          <cell r="C3" t="str">
            <v>INITIAL</v>
          </cell>
        </row>
        <row r="4">
          <cell r="A4" t="str">
            <v>OPERATIONAL EFFICIENCY</v>
          </cell>
          <cell r="C4" t="str">
            <v>SUPPLEMENTAL</v>
          </cell>
        </row>
        <row r="5">
          <cell r="A5" t="str">
            <v>INDUSTRIAL SECURITY/ SAFETY</v>
          </cell>
          <cell r="C5" t="str">
            <v>PARTIAL</v>
          </cell>
        </row>
        <row r="6">
          <cell r="A6" t="str">
            <v>ADMINISTRATION (STAY IN BUSINESS)</v>
          </cell>
        </row>
      </sheetData>
      <sheetData sheetId="3" refreshError="1"/>
      <sheetData sheetId="4" refreshError="1"/>
      <sheetData sheetId="5"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O"/>
      <sheetName val="M.OBRA"/>
      <sheetName val="PPTO"/>
      <sheetName val="AIU (2)"/>
      <sheetName val="APU BASICO"/>
      <sheetName val="INTERVENTORIA"/>
      <sheetName val="FACTOR MULTIPLICADOR"/>
      <sheetName val="1.1"/>
      <sheetName val="APU"/>
      <sheetName val="1.2"/>
      <sheetName val="1.3"/>
      <sheetName val="1.4"/>
      <sheetName val="1.3_2"/>
      <sheetName val="1.5"/>
      <sheetName val="1.6"/>
      <sheetName val="1.7"/>
      <sheetName val="2.1"/>
      <sheetName val="2.4"/>
      <sheetName val="2.7"/>
      <sheetName val="3.1"/>
      <sheetName val="3.2"/>
      <sheetName val="MEM CALC"/>
      <sheetName val="MATERIA"/>
      <sheetName val="MEM CALC 2"/>
      <sheetName val="Cortes y Llenos"/>
      <sheetName val="Pavimento"/>
      <sheetName val="LISTA DE PRECIOS"/>
      <sheetName val="Hoj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 val="LISTA DE PRECIOS"/>
    </sheetNames>
    <sheetDataSet>
      <sheetData sheetId="0">
        <row r="11">
          <cell r="D11" t="str">
            <v>m3</v>
          </cell>
        </row>
        <row r="13">
          <cell r="D13" t="str">
            <v>m3</v>
          </cell>
        </row>
        <row r="15">
          <cell r="D15" t="str">
            <v>m2</v>
          </cell>
        </row>
        <row r="17">
          <cell r="D17" t="str">
            <v>m</v>
          </cell>
        </row>
        <row r="19">
          <cell r="D19" t="str">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 sheetId="4"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 val="FORMATO"/>
      <sheetName val="APU"/>
      <sheetName val="Hoja1"/>
    </sheetNames>
    <sheetDataSet>
      <sheetData sheetId="0" refreshError="1"/>
      <sheetData sheetId="1"/>
      <sheetData sheetId="2"/>
      <sheetData sheetId="3"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O"/>
      <sheetName val="Analisis Individual"/>
      <sheetName val="Datos de Entrada"/>
      <sheetName val="Mat"/>
      <sheetName val="Ac. Monof"/>
      <sheetName val="Ac Trifas"/>
      <sheetName val="Bandejas y Canaletas"/>
      <sheetName val="Cables"/>
      <sheetName val="Redes Exteriores"/>
      <sheetName val="Salidas PVC"/>
      <sheetName val="Salidas EMT"/>
      <sheetName val="Tuberías"/>
      <sheetName val="Tableros Y Cajas"/>
      <sheetName val="Voz y Datos"/>
      <sheetName val="Dólar"/>
      <sheetName val="Gastos"/>
      <sheetName val="lista-precio-mat-equipos"/>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 sheetId="15" refreshError="1"/>
      <sheetData sheetId="16"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Formulario N° 4"/>
      <sheetName val="EQUIPO"/>
      <sheetName val="Base Muestras"/>
      <sheetName val="otros"/>
      <sheetName val="PRESUPUESTO"/>
      <sheetName val="\\Escritorio\amv 2011\a  aaInfo"/>
      <sheetName val="\\Giovanni\administracion vial\"/>
      <sheetName val="\MONTO AGOTABLE 2010\a  aaInfor"/>
      <sheetName val="\Users\avargase\AppData\Local\M"/>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ESTADO VÍA-CRIT.TECNICO"/>
      <sheetName val="\AMV _ no borrar\PRESUPUESTOS\a"/>
      <sheetName val="\I\AMV _ no borrar\PRESUPUESTOS"/>
      <sheetName val="\G\I\AMV _ no borrar\PRESUPUEST"/>
      <sheetName val="\A\a  aaInformación GRUPO 4\A M"/>
      <sheetName val="\G\A\a  aaInformación GRUPO 4\A"/>
      <sheetName val="aCCIDENTES_DE_1995_-_19963"/>
      <sheetName val="aCCIDENTES_DE_1995_-_19964"/>
      <sheetName val="aCCIDENTES_DE_1995_-_19965"/>
      <sheetName val="aCCIDENTES_DE_1995_-_19968"/>
      <sheetName val="aCCIDENTES_DE_1995_-_19966"/>
      <sheetName val="aCCIDENTES_DE_1995_-_19967"/>
      <sheetName val="aCCIDENTES_DE_1995_-_19969"/>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19"/>
      <sheetName val="aCCIDENTES_DE_1995_-_199620"/>
      <sheetName val="aCCIDENTES_DE_1995_-_199621"/>
      <sheetName val="aCCIDENTES_DE_1995_-_199622"/>
      <sheetName val="aCCIDENTES_DE_1995_-_199623"/>
      <sheetName val="aCCIDENTES_DE_1995_-_199624"/>
      <sheetName val="aCCIDENTES_DE_1995_-_1996_xls6"/>
      <sheetName val="aCCIDENTES_DE_1995_-_1996_xls7"/>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Res-Accide-10"/>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aCCIDENTES DE 1995 - 1996.xls]"/>
      <sheetName val="Lista obra"/>
      <sheetName val="\Users\Administrador\Desktop\AM"/>
      <sheetName val="\Mini HP Enero 2015\Proyectos i"/>
      <sheetName val="\C\Users\avargase\AppData\Local"/>
      <sheetName val="\Volumes\USB PIOLIN\Escritorio\"/>
      <sheetName val="\\Sistemas_serv1\xx\Documents a"/>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 1"/>
      <sheetName val="precios-básicos2002"/>
      <sheetName val="APUs"/>
      <sheetName val="CANT OBRA"/>
      <sheetName val="\Users\ANDRES FELIPE MUÑOZ\Down"/>
      <sheetName val="\Users\HP\AppData\Local\Microso"/>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ISTORICOS FUEL OIL EXP"/>
      <sheetName val="COSTOS UNITARIOS"/>
      <sheetName val="CA-2909"/>
      <sheetName val="EQUIPOS"/>
      <sheetName val="MANO DE OBRA"/>
      <sheetName val="TRANSPORTE"/>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_a  aaInformación GRUPO 4_A MIn"/>
      <sheetName val="Hoja1 (2)"/>
      <sheetName val="Hoja1 (3)"/>
      <sheetName val="#REF"/>
      <sheetName val="G.G"/>
      <sheetName val="MURO PR25+221-235"/>
      <sheetName val="MURO PR25+261-267"/>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ESTADO_VÍA-CRIT_TECNICO"/>
      <sheetName val="Base_Muestras"/>
      <sheetName val="Formulario_N°_4"/>
      <sheetName val="\\Giovanni\administracion_vial\"/>
      <sheetName val="\MONTO_AGOTABLE_2010\a__aaInfor"/>
      <sheetName val="\AMV___no_borrar\PRESUPUESTOS\a"/>
      <sheetName val="\I\AMV___no_borrar\PRESUPUESTOS"/>
      <sheetName val="\G\I\AMV___no_borrar\PRESUPUEST"/>
      <sheetName val="\A\a__aaInformación_GRUPO_4\A_M"/>
      <sheetName val="\G\A\a__aaInformación_GRUPO_4\A"/>
      <sheetName val="\\Escritorio\amv_2011\a__aaInfo"/>
      <sheetName val="MAT"/>
      <sheetName val="HER"/>
      <sheetName val="PER"/>
      <sheetName val="TRANS"/>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E\a  aaInformación GRUPO 4\A M"/>
      <sheetName val="Hoja2"/>
      <sheetName val="LISTADO "/>
      <sheetName val="M.O."/>
      <sheetName val="REQUISITOS INF INTERVENTORÍA"/>
      <sheetName val="gp05"/>
      <sheetName val="GP06"/>
      <sheetName val="\Users\rosalym\Desktop\BALANCE "/>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sheetData sheetId="14" refreshError="1"/>
      <sheetData sheetId="15" refreshError="1"/>
      <sheetData sheetId="16" refreshError="1"/>
      <sheetData sheetId="17" refreshError="1"/>
      <sheetData sheetId="18" refreshError="1"/>
      <sheetData sheetId="19" refreshError="1"/>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refreshError="1"/>
      <sheetData sheetId="56"/>
      <sheetData sheetId="57"/>
      <sheetData sheetId="58"/>
      <sheetData sheetId="59" refreshError="1"/>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refreshError="1"/>
      <sheetData sheetId="333" refreshError="1"/>
      <sheetData sheetId="334" refreshError="1"/>
      <sheetData sheetId="335" refreshError="1"/>
      <sheetData sheetId="336" refreshError="1"/>
      <sheetData sheetId="337" refreshError="1"/>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refreshError="1"/>
      <sheetData sheetId="389" refreshError="1"/>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refreshError="1"/>
      <sheetData sheetId="404"/>
      <sheetData sheetId="405"/>
      <sheetData sheetId="406" refreshError="1"/>
      <sheetData sheetId="407" refreshError="1"/>
      <sheetData sheetId="408"/>
      <sheetData sheetId="409"/>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refreshError="1"/>
      <sheetData sheetId="498" refreshError="1"/>
      <sheetData sheetId="499" refreshError="1"/>
      <sheetData sheetId="500"/>
      <sheetData sheetId="501"/>
      <sheetData sheetId="502"/>
      <sheetData sheetId="503"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Var Summary page"/>
      <sheetName val="Chart1"/>
      <sheetName val="Cover"/>
      <sheetName val="FCF Cht"/>
      <sheetName val="Summary page"/>
      <sheetName val="Index"/>
      <sheetName val="PV -JV"/>
      <sheetName val="NPV Summary"/>
      <sheetName val="Price"/>
      <sheetName val="Cost Summ"/>
      <sheetName val="Economic  Graphs"/>
      <sheetName val="Tax workings"/>
      <sheetName val="Sensitivities"/>
      <sheetName val="Tax summary"/>
      <sheetName val="Quantity Graphs"/>
      <sheetName val="Deprec"/>
      <sheetName val="Coal Stocks &amp; Wkg Cap"/>
      <sheetName val="Total Cap"/>
      <sheetName val="Other Cap"/>
      <sheetName val="Repl Cap"/>
      <sheetName val="Repl Cap - Contractor"/>
      <sheetName val="Init Cap"/>
      <sheetName val="Init Cap - Contractor"/>
      <sheetName val="Init"/>
      <sheetName val="Repl"/>
      <sheetName val="Total Op Costs"/>
      <sheetName val="Other Op Costs"/>
      <sheetName val="Other Op Costs-Security"/>
      <sheetName val="Blasting"/>
      <sheetName val="Contractors"/>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Fuel Cons"/>
      <sheetName val="Power Consump"/>
      <sheetName val="Equip Annual Hours"/>
      <sheetName val="Fleet Cost Hrs"/>
      <sheetName val="Fleet Op Hrs"/>
      <sheetName val="Roster"/>
      <sheetName val="Utilisation"/>
      <sheetName val="Fleet"/>
      <sheetName val="Combined Schedule Summary"/>
      <sheetName val="Waste Sched"/>
      <sheetName val="Coal Sched"/>
      <sheetName val="Paste In Utilisation"/>
      <sheetName val="Paste in Roster"/>
      <sheetName val="Paste In Fleet"/>
      <sheetName val="Equip Data"/>
      <sheetName val="Depr VAT Plan Vallejo - Prodeco"/>
      <sheetName val="Summary"/>
      <sheetName val="Port &amp; HO Costs"/>
      <sheetName val="NOTES"/>
      <sheetName val="Updated CAPEX"/>
      <sheetName val="Not Used ------&gt;"/>
      <sheetName val="Nom IS&amp;BS"/>
      <sheetName val="Update_Header_Footer"/>
      <sheetName val="BASE DE DATOS ORIG"/>
      <sheetName val="MO"/>
    </sheetNames>
    <sheetDataSet>
      <sheetData sheetId="0" refreshError="1"/>
      <sheetData sheetId="1" refreshError="1"/>
      <sheetData sheetId="2" refreshError="1"/>
      <sheetData sheetId="3" refreshError="1"/>
      <sheetData sheetId="4" refreshError="1"/>
      <sheetData sheetId="5" refreshError="1"/>
      <sheetData sheetId="6" refreshError="1">
        <row r="62">
          <cell r="U62">
            <v>1.5</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2"/>
      <sheetName val="INDICE"/>
      <sheetName val="Materiales"/>
      <sheetName val="Equipo"/>
      <sheetName val="Otros"/>
      <sheetName val="Densidades"/>
      <sheetName val="200.1"/>
      <sheetName val="200.2"/>
      <sheetName val="201.7"/>
      <sheetName val="201.8"/>
      <sheetName val="201.9"/>
      <sheetName val="201.10"/>
      <sheetName val="201.11"/>
      <sheetName val="201.12"/>
      <sheetName val="201.14 (2)"/>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2)"/>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2.1"/>
      <sheetName val="462.2"/>
      <sheetName val="464,1"/>
      <sheetName val="464,2"/>
      <sheetName val="464,3"/>
      <sheetName val="464,4"/>
      <sheetName val="465,1"/>
      <sheetName val="466,1"/>
      <sheetName val="466,2"/>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500.1"/>
      <sheetName val="501.1"/>
      <sheetName val="510.1"/>
      <sheetName val="600.1"/>
      <sheetName val="600.2"/>
      <sheetName val="600.3"/>
      <sheetName val="600.4"/>
      <sheetName val="600.5"/>
      <sheetName val="610.1"/>
      <sheetName val="610.2"/>
      <sheetName val="620.1"/>
      <sheetName val="620.2"/>
      <sheetName val="620.3"/>
      <sheetName val="621.1"/>
      <sheetName val="621.1P7"/>
      <sheetName val="621.2"/>
      <sheetName val="621.3"/>
      <sheetName val="621.4"/>
      <sheetName val="621.5"/>
      <sheetName val="621.6"/>
      <sheetName val="622.1"/>
      <sheetName val="622.2"/>
      <sheetName val="622.3"/>
      <sheetName val="622.4"/>
      <sheetName val="622.5"/>
      <sheetName val="623.1"/>
      <sheetName val="623.2"/>
      <sheetName val="630.1"/>
      <sheetName val="630.2"/>
      <sheetName val="630.3"/>
      <sheetName val="630.5"/>
      <sheetName val="630.6"/>
      <sheetName val="630.6p"/>
      <sheetName val="630.7"/>
      <sheetName val="631.1"/>
      <sheetName val="632.1"/>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1"/>
      <sheetName val="673.1 "/>
      <sheetName val="673.2 "/>
      <sheetName val="673.2p"/>
      <sheetName val="673.3"/>
      <sheetName val="674.1"/>
      <sheetName val="674.2"/>
      <sheetName val="680.1 "/>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Hoja1"/>
      <sheetName val="desglose"/>
      <sheetName val="Hoja3"/>
      <sheetName val="200.1 Descapote"/>
      <sheetName val="630.4"/>
      <sheetName val="Cuadrillas"/>
      <sheetName val="Equ"/>
      <sheetName val="Trans"/>
      <sheetName val="Mat"/>
    </sheetNames>
    <sheetDataSet>
      <sheetData sheetId="0" refreshError="1"/>
      <sheetData sheetId="1" refreshError="1"/>
      <sheetData sheetId="2" refreshError="1">
        <row r="1">
          <cell r="A1" t="str">
            <v>MATERIALES</v>
          </cell>
          <cell r="B1" t="str">
            <v>UNIDAD</v>
          </cell>
          <cell r="C1" t="str">
            <v>CONCERTADO</v>
          </cell>
        </row>
        <row r="2">
          <cell r="A2" t="str">
            <v>Acero A-36 para estructura metalica</v>
          </cell>
          <cell r="B2" t="str">
            <v>KG</v>
          </cell>
          <cell r="C2">
            <v>2284</v>
          </cell>
        </row>
        <row r="3">
          <cell r="A3" t="str">
            <v>Acero A-37</v>
          </cell>
          <cell r="B3" t="str">
            <v>KG</v>
          </cell>
          <cell r="C3">
            <v>3160</v>
          </cell>
        </row>
        <row r="4">
          <cell r="A4" t="str">
            <v>Acero A-40</v>
          </cell>
          <cell r="B4" t="str">
            <v>KG</v>
          </cell>
          <cell r="C4">
            <v>2479</v>
          </cell>
        </row>
        <row r="5">
          <cell r="A5" t="str">
            <v>Acero PDR-60</v>
          </cell>
          <cell r="B5" t="str">
            <v>KG</v>
          </cell>
          <cell r="C5">
            <v>2375</v>
          </cell>
        </row>
        <row r="6">
          <cell r="A6" t="str">
            <v>Aditivo (Acelerante plastificante para concretos (plastocrete 169 HE)</v>
          </cell>
          <cell r="B6" t="str">
            <v>KG</v>
          </cell>
          <cell r="C6">
            <v>3335</v>
          </cell>
        </row>
        <row r="7">
          <cell r="A7" t="str">
            <v>Aditivo (Retardante plastificante redutor de fraguado) (sikament 320)</v>
          </cell>
          <cell r="B7" t="str">
            <v>KG</v>
          </cell>
          <cell r="C7">
            <v>8096</v>
          </cell>
        </row>
        <row r="8">
          <cell r="A8" t="str">
            <v>Adoquin color 10X20X6</v>
          </cell>
          <cell r="B8" t="str">
            <v>U</v>
          </cell>
          <cell r="C8">
            <v>770</v>
          </cell>
        </row>
        <row r="9">
          <cell r="A9" t="str">
            <v>Adoquin e=5cm</v>
          </cell>
          <cell r="B9" t="str">
            <v>M²</v>
          </cell>
          <cell r="C9">
            <v>31679</v>
          </cell>
        </row>
        <row r="10">
          <cell r="A10" t="str">
            <v>Adoquin grama 10X20X6</v>
          </cell>
          <cell r="B10" t="str">
            <v>U</v>
          </cell>
          <cell r="C10">
            <v>2179</v>
          </cell>
        </row>
        <row r="11">
          <cell r="A11" t="str">
            <v>Agregado para concreto hidraulico</v>
          </cell>
          <cell r="B11" t="str">
            <v>M³</v>
          </cell>
          <cell r="C11">
            <v>39142</v>
          </cell>
        </row>
        <row r="12">
          <cell r="A12" t="str">
            <v>Agregado para tratamiento superf. Simple</v>
          </cell>
          <cell r="B12" t="str">
            <v>M³</v>
          </cell>
          <cell r="C12">
            <v>37534</v>
          </cell>
        </row>
        <row r="13">
          <cell r="A13" t="str">
            <v>Agregado petreo para mezclas asfálticas</v>
          </cell>
          <cell r="B13" t="str">
            <v>M³</v>
          </cell>
          <cell r="C13">
            <v>39045</v>
          </cell>
        </row>
        <row r="14">
          <cell r="A14" t="str">
            <v>Agregado petreo para triturar (crudo)</v>
          </cell>
          <cell r="B14" t="str">
            <v>M³</v>
          </cell>
          <cell r="C14">
            <v>17312</v>
          </cell>
        </row>
        <row r="15">
          <cell r="A15" t="str">
            <v>Agregado petreo para TSD</v>
          </cell>
          <cell r="B15" t="str">
            <v>M³</v>
          </cell>
          <cell r="C15">
            <v>37660</v>
          </cell>
        </row>
        <row r="16">
          <cell r="A16" t="str">
            <v>Agregado tipo LA1 (lechadas)</v>
          </cell>
          <cell r="B16" t="str">
            <v>M³</v>
          </cell>
          <cell r="C16">
            <v>36799</v>
          </cell>
        </row>
        <row r="17">
          <cell r="A17" t="str">
            <v>Agregado tipo LA2 (lechadas)</v>
          </cell>
          <cell r="B17" t="str">
            <v>M³</v>
          </cell>
          <cell r="C17">
            <v>36902</v>
          </cell>
        </row>
        <row r="18">
          <cell r="A18" t="str">
            <v>Agregado tipo LA3 (lechadas)</v>
          </cell>
          <cell r="B18" t="str">
            <v>M³</v>
          </cell>
          <cell r="C18">
            <v>36902</v>
          </cell>
        </row>
        <row r="19">
          <cell r="A19" t="str">
            <v>Agregado tipo LA4 (lechadas)</v>
          </cell>
          <cell r="B19" t="str">
            <v>M³</v>
          </cell>
          <cell r="C19">
            <v>35949</v>
          </cell>
        </row>
        <row r="20">
          <cell r="A20" t="str">
            <v>Agregados seleccionados (tamaño máximo 1") (bandas sonoras reduce velocidad)</v>
          </cell>
          <cell r="B20" t="str">
            <v>M³</v>
          </cell>
          <cell r="C20">
            <v>37768</v>
          </cell>
        </row>
        <row r="21">
          <cell r="A21" t="str">
            <v>Agua</v>
          </cell>
          <cell r="B21" t="str">
            <v>LT</v>
          </cell>
          <cell r="C21">
            <v>30</v>
          </cell>
        </row>
        <row r="22">
          <cell r="A22" t="str">
            <v>Alambre de pua calibre 12 (340 m)</v>
          </cell>
          <cell r="B22" t="str">
            <v>ML</v>
          </cell>
          <cell r="C22">
            <v>466</v>
          </cell>
        </row>
        <row r="23">
          <cell r="A23" t="str">
            <v>Alambre galvanizado No. 12</v>
          </cell>
          <cell r="B23" t="str">
            <v>KG</v>
          </cell>
          <cell r="C23">
            <v>4234</v>
          </cell>
        </row>
        <row r="24">
          <cell r="A24" t="str">
            <v>Alambre galvanizado No. 9</v>
          </cell>
          <cell r="B24" t="str">
            <v>KG</v>
          </cell>
          <cell r="C24">
            <v>4213</v>
          </cell>
        </row>
        <row r="25">
          <cell r="A25" t="str">
            <v>Alambre negro para amarre</v>
          </cell>
          <cell r="B25" t="str">
            <v>KG</v>
          </cell>
          <cell r="C25">
            <v>3481</v>
          </cell>
        </row>
        <row r="26">
          <cell r="A26" t="str">
            <v>Almohadillas de neopreno dureza 60 (35cm*45cm*5cm con 2 láminas de 3mm)</v>
          </cell>
          <cell r="B26" t="str">
            <v>U</v>
          </cell>
          <cell r="C26">
            <v>373269</v>
          </cell>
        </row>
        <row r="27">
          <cell r="A27" t="str">
            <v>Amortiguadores (para defensas metálicas)</v>
          </cell>
          <cell r="B27" t="str">
            <v>U</v>
          </cell>
          <cell r="C27">
            <v>20893</v>
          </cell>
        </row>
        <row r="28">
          <cell r="A28" t="str">
            <v>Anfo</v>
          </cell>
          <cell r="B28" t="str">
            <v>KG</v>
          </cell>
          <cell r="C28">
            <v>3495</v>
          </cell>
        </row>
        <row r="29">
          <cell r="A29" t="str">
            <v>Angulo de 1-1/2" x 1/4" (cerramiento en malla)</v>
          </cell>
          <cell r="B29" t="str">
            <v>ML</v>
          </cell>
          <cell r="C29">
            <v>9372</v>
          </cell>
        </row>
        <row r="30">
          <cell r="A30" t="str">
            <v>Antisol blanco (presentacion 20 kg)</v>
          </cell>
          <cell r="B30" t="str">
            <v>KG</v>
          </cell>
          <cell r="C30">
            <v>6318</v>
          </cell>
        </row>
        <row r="31">
          <cell r="A31" t="str">
            <v>Arbol de 0,6 m</v>
          </cell>
          <cell r="B31" t="str">
            <v>U</v>
          </cell>
          <cell r="C31">
            <v>7619</v>
          </cell>
        </row>
        <row r="32">
          <cell r="A32" t="str">
            <v>Arbol de 1.2 m</v>
          </cell>
          <cell r="B32" t="str">
            <v>U</v>
          </cell>
          <cell r="C32">
            <v>16483</v>
          </cell>
        </row>
        <row r="33">
          <cell r="A33" t="str">
            <v>Arena de sello (fina) (para adoquines)</v>
          </cell>
          <cell r="B33" t="str">
            <v>M³</v>
          </cell>
          <cell r="C33">
            <v>22944</v>
          </cell>
        </row>
        <row r="34">
          <cell r="A34" t="str">
            <v>Arena de soporte (media) (para adoquines)</v>
          </cell>
          <cell r="B34" t="str">
            <v>M³</v>
          </cell>
          <cell r="C34">
            <v>23851</v>
          </cell>
        </row>
        <row r="35">
          <cell r="A35" t="str">
            <v>Arena de trituracion (sellos de arena-asfalto)</v>
          </cell>
          <cell r="B35" t="str">
            <v>M³</v>
          </cell>
          <cell r="C35">
            <v>36486</v>
          </cell>
        </row>
        <row r="36">
          <cell r="A36" t="str">
            <v>Arena lavada</v>
          </cell>
          <cell r="B36" t="str">
            <v>M³</v>
          </cell>
          <cell r="C36">
            <v>37458</v>
          </cell>
        </row>
        <row r="37">
          <cell r="A37" t="str">
            <v>Asfalto AP 190 (brea)</v>
          </cell>
          <cell r="B37" t="str">
            <v>KG</v>
          </cell>
          <cell r="C37">
            <v>2030</v>
          </cell>
        </row>
        <row r="38">
          <cell r="A38" t="str">
            <v>Asfalto liquido RC 250</v>
          </cell>
          <cell r="B38" t="str">
            <v>GALON</v>
          </cell>
          <cell r="C38">
            <v>6325</v>
          </cell>
        </row>
        <row r="39">
          <cell r="A39" t="str">
            <v xml:space="preserve">Armadura Galvanizada </v>
          </cell>
          <cell r="B39" t="str">
            <v>ML</v>
          </cell>
          <cell r="C39">
            <v>78000</v>
          </cell>
        </row>
        <row r="40">
          <cell r="A40" t="str">
            <v>Barras de transferencia de carga 1"</v>
          </cell>
          <cell r="B40" t="str">
            <v>KG</v>
          </cell>
          <cell r="C40">
            <v>4041</v>
          </cell>
        </row>
        <row r="41">
          <cell r="A41" t="str">
            <v>Barras de unión 1/2"</v>
          </cell>
          <cell r="B41" t="str">
            <v>KG</v>
          </cell>
          <cell r="C41">
            <v>2528</v>
          </cell>
        </row>
        <row r="42">
          <cell r="A42" t="str">
            <v>Bentonita</v>
          </cell>
          <cell r="B42" t="str">
            <v>KG</v>
          </cell>
          <cell r="C42">
            <v>800</v>
          </cell>
        </row>
        <row r="43">
          <cell r="A43" t="str">
            <v>Biomanto</v>
          </cell>
          <cell r="B43" t="str">
            <v>M²</v>
          </cell>
        </row>
        <row r="44">
          <cell r="A44" t="str">
            <v>Bolsacreto de 1m3</v>
          </cell>
          <cell r="B44" t="str">
            <v>U</v>
          </cell>
          <cell r="C44">
            <v>19638</v>
          </cell>
        </row>
        <row r="45">
          <cell r="A45" t="str">
            <v>Cable de 1/2" (para anclajes)</v>
          </cell>
          <cell r="B45" t="str">
            <v>ML</v>
          </cell>
          <cell r="C45">
            <v>8145</v>
          </cell>
        </row>
        <row r="46">
          <cell r="A46" t="str">
            <v>Cal</v>
          </cell>
          <cell r="B46" t="str">
            <v>KG</v>
          </cell>
          <cell r="C46">
            <v>696</v>
          </cell>
        </row>
        <row r="47">
          <cell r="A47" t="str">
            <v>Camisa metálica en acero A-37 (camisa de pilotes)</v>
          </cell>
          <cell r="B47" t="str">
            <v>KG</v>
          </cell>
          <cell r="C47">
            <v>10331</v>
          </cell>
        </row>
        <row r="48">
          <cell r="A48" t="str">
            <v>Camisas y formaleta en concreto</v>
          </cell>
          <cell r="B48" t="str">
            <v>ML</v>
          </cell>
        </row>
        <row r="49">
          <cell r="A49" t="str">
            <v>Captafaro</v>
          </cell>
          <cell r="B49" t="str">
            <v>U</v>
          </cell>
          <cell r="C49">
            <v>9784</v>
          </cell>
        </row>
        <row r="50">
          <cell r="A50" t="str">
            <v>Casquete para pasador de juntas</v>
          </cell>
          <cell r="B50" t="str">
            <v>U</v>
          </cell>
          <cell r="C50">
            <v>230</v>
          </cell>
        </row>
        <row r="51">
          <cell r="A51" t="str">
            <v>CELDA ESPECIAL DE CARGA</v>
          </cell>
          <cell r="B51" t="str">
            <v>U</v>
          </cell>
          <cell r="C51">
            <v>20363221</v>
          </cell>
        </row>
        <row r="52">
          <cell r="A52" t="str">
            <v>Cemento Asfáltico 60-70</v>
          </cell>
          <cell r="B52" t="str">
            <v>KG</v>
          </cell>
          <cell r="C52">
            <v>1072</v>
          </cell>
        </row>
        <row r="53">
          <cell r="A53" t="str">
            <v>Cemento Asfáltico 80-100</v>
          </cell>
          <cell r="B53" t="str">
            <v>KG</v>
          </cell>
          <cell r="C53">
            <v>1024</v>
          </cell>
        </row>
        <row r="54">
          <cell r="A54" t="str">
            <v>Cemento asfáltico modificado con polimeros tipo I</v>
          </cell>
          <cell r="B54" t="str">
            <v>KG</v>
          </cell>
          <cell r="C54">
            <v>1679</v>
          </cell>
        </row>
        <row r="55">
          <cell r="A55" t="str">
            <v>Cemento asfáltico modificado con polímeros tipo II</v>
          </cell>
          <cell r="B55" t="str">
            <v>KG</v>
          </cell>
          <cell r="C55">
            <v>1779</v>
          </cell>
        </row>
        <row r="56">
          <cell r="A56" t="str">
            <v>Cemento asfaltico modificado con polimeros tipo III</v>
          </cell>
          <cell r="B56" t="str">
            <v>KG</v>
          </cell>
          <cell r="C56">
            <v>1870</v>
          </cell>
        </row>
        <row r="57">
          <cell r="A57" t="str">
            <v>Cemento asfaltico modificado con polimeros tipo IV</v>
          </cell>
          <cell r="B57" t="str">
            <v>KG</v>
          </cell>
          <cell r="C57">
            <v>2007</v>
          </cell>
        </row>
        <row r="58">
          <cell r="A58" t="str">
            <v>Cemento asfaltico modificado con polimeros tipo V</v>
          </cell>
          <cell r="B58" t="str">
            <v>KG</v>
          </cell>
          <cell r="C58">
            <v>2023</v>
          </cell>
        </row>
        <row r="59">
          <cell r="A59" t="str">
            <v>Cemento gris</v>
          </cell>
          <cell r="B59" t="str">
            <v>KG</v>
          </cell>
          <cell r="C59">
            <v>467</v>
          </cell>
        </row>
        <row r="60">
          <cell r="A60" t="str">
            <v>Cespedones</v>
          </cell>
          <cell r="B60" t="str">
            <v>KG</v>
          </cell>
          <cell r="C60">
            <v>6645</v>
          </cell>
        </row>
        <row r="61">
          <cell r="A61" t="str">
            <v>Cicatrizante (para remoción de especies vegetales) (item 201.9)</v>
          </cell>
          <cell r="B61" t="str">
            <v>M²</v>
          </cell>
          <cell r="C61">
            <v>44658</v>
          </cell>
        </row>
        <row r="62">
          <cell r="A62" t="str">
            <v>Cinta Sika PVC 0,22 (sello para junta de puentes) (item 642.2)</v>
          </cell>
          <cell r="B62" t="str">
            <v>ML</v>
          </cell>
          <cell r="C62">
            <v>33728</v>
          </cell>
        </row>
        <row r="63">
          <cell r="A63" t="str">
            <v>Cintilla de poliuretano (Sikarod) (pavimentos de concreto hidráulico) (item 500)</v>
          </cell>
          <cell r="B63" t="str">
            <v>KG</v>
          </cell>
          <cell r="C63">
            <v>650</v>
          </cell>
        </row>
        <row r="64">
          <cell r="A64" t="str">
            <v>Cloruro de calcio en esféras</v>
          </cell>
          <cell r="B64" t="str">
            <v>KG</v>
          </cell>
          <cell r="C64">
            <v>2795</v>
          </cell>
        </row>
        <row r="65">
          <cell r="A65" t="str">
            <v>Cloruro de calcio en hojuelas</v>
          </cell>
          <cell r="B65" t="str">
            <v>KG</v>
          </cell>
          <cell r="C65">
            <v>2626</v>
          </cell>
        </row>
        <row r="66">
          <cell r="A66" t="str">
            <v>Cloruro de calcio liquido</v>
          </cell>
          <cell r="B66" t="str">
            <v>LT</v>
          </cell>
          <cell r="C66">
            <v>0</v>
          </cell>
        </row>
        <row r="67">
          <cell r="A67" t="str">
            <v>Combustible y otros</v>
          </cell>
          <cell r="B67" t="str">
            <v>GALÓN</v>
          </cell>
          <cell r="C67">
            <v>8897</v>
          </cell>
        </row>
        <row r="68">
          <cell r="A68" t="str">
            <v>Concreto clase A</v>
          </cell>
          <cell r="B68" t="str">
            <v>M3</v>
          </cell>
          <cell r="C68">
            <v>691072.02187499998</v>
          </cell>
        </row>
        <row r="69">
          <cell r="A69" t="str">
            <v>Concreto clase A(Uraba)</v>
          </cell>
          <cell r="C69">
            <v>479067</v>
          </cell>
        </row>
        <row r="70">
          <cell r="A70" t="str">
            <v>Concreto clase B</v>
          </cell>
          <cell r="B70" t="str">
            <v>M³</v>
          </cell>
          <cell r="C70">
            <v>662915.25624999998</v>
          </cell>
        </row>
        <row r="71">
          <cell r="A71" t="str">
            <v>Concreto clase B(Uraba)</v>
          </cell>
        </row>
        <row r="72">
          <cell r="A72" t="str">
            <v>Concreto clase C</v>
          </cell>
          <cell r="B72" t="str">
            <v>M³</v>
          </cell>
          <cell r="C72">
            <v>652581.15625</v>
          </cell>
        </row>
        <row r="73">
          <cell r="A73" t="str">
            <v>Concreto clase C(Uraba)</v>
          </cell>
        </row>
        <row r="74">
          <cell r="A74" t="str">
            <v>Concreto clase D</v>
          </cell>
          <cell r="B74" t="str">
            <v>M³</v>
          </cell>
          <cell r="C74">
            <v>435320.16104166664</v>
          </cell>
        </row>
        <row r="75">
          <cell r="A75" t="str">
            <v>Concreto clase D(Uraba)</v>
          </cell>
        </row>
        <row r="76">
          <cell r="A76" t="str">
            <v>Concreto clase E</v>
          </cell>
          <cell r="B76" t="str">
            <v>M³</v>
          </cell>
          <cell r="C76">
            <v>490375.75652173907</v>
          </cell>
        </row>
        <row r="77">
          <cell r="A77" t="str">
            <v>Concreto clase E(Uraba)</v>
          </cell>
        </row>
        <row r="78">
          <cell r="A78" t="str">
            <v>Concreto clase F</v>
          </cell>
          <cell r="B78" t="str">
            <v>M³</v>
          </cell>
          <cell r="C78">
            <v>308412.72760416666</v>
          </cell>
        </row>
        <row r="79">
          <cell r="A79" t="str">
            <v>Concreto clase G</v>
          </cell>
          <cell r="B79" t="str">
            <v>M³</v>
          </cell>
          <cell r="C79">
            <v>287748</v>
          </cell>
        </row>
        <row r="80">
          <cell r="A80" t="str">
            <v>Concreto hidraulico para pavimento MR-43</v>
          </cell>
          <cell r="B80" t="str">
            <v>M3</v>
          </cell>
          <cell r="C80">
            <v>348187</v>
          </cell>
        </row>
        <row r="81">
          <cell r="A81" t="str">
            <v>Cordón detonante(12grxmt)</v>
          </cell>
          <cell r="B81" t="str">
            <v>M.L</v>
          </cell>
          <cell r="C81">
            <v>913</v>
          </cell>
        </row>
        <row r="82">
          <cell r="A82" t="str">
            <v>Costal de fibra o fique</v>
          </cell>
          <cell r="B82" t="str">
            <v>U</v>
          </cell>
          <cell r="C82">
            <v>501</v>
          </cell>
        </row>
        <row r="83">
          <cell r="A83" t="str">
            <v>CUNETA PREFABRICADA EN CONCRETO L=1.0 m</v>
          </cell>
          <cell r="B83" t="str">
            <v>ML</v>
          </cell>
          <cell r="C83">
            <v>97000</v>
          </cell>
        </row>
        <row r="84">
          <cell r="A84" t="str">
            <v>Cuñas para el tensionamiento (acero de preesfuerzo) (item 641)</v>
          </cell>
          <cell r="B84" t="str">
            <v>U</v>
          </cell>
          <cell r="C84">
            <v>14279</v>
          </cell>
        </row>
        <row r="85">
          <cell r="A85" t="str">
            <v>Disolvente para pintura (especificar el tipo de disolvente que está utilizando)</v>
          </cell>
          <cell r="B85" t="str">
            <v>GALON</v>
          </cell>
          <cell r="C85">
            <v>23598</v>
          </cell>
        </row>
        <row r="86">
          <cell r="A86" t="str">
            <v>Disolvente para pintura (especificar el tipo de disolvente que está utilizando)</v>
          </cell>
          <cell r="B86" t="str">
            <v>GALON</v>
          </cell>
          <cell r="C86">
            <v>17753</v>
          </cell>
        </row>
        <row r="87">
          <cell r="A87" t="str">
            <v>Ductos para tensionimiento (acero de preesfuerzo) (item 641)</v>
          </cell>
          <cell r="B87" t="str">
            <v>M:L</v>
          </cell>
          <cell r="C87">
            <v>6141</v>
          </cell>
        </row>
        <row r="88">
          <cell r="A88" t="str">
            <v>Emulsión Asfáltica de rotura lenta CRL-1h</v>
          </cell>
          <cell r="B88" t="str">
            <v>LT</v>
          </cell>
          <cell r="C88">
            <v>1226</v>
          </cell>
        </row>
        <row r="89">
          <cell r="A89" t="str">
            <v>Emulsión CRL-0</v>
          </cell>
          <cell r="B89" t="str">
            <v>LT</v>
          </cell>
          <cell r="C89">
            <v>1124</v>
          </cell>
        </row>
        <row r="90">
          <cell r="A90" t="str">
            <v>Emulsión CRL-1</v>
          </cell>
          <cell r="B90" t="str">
            <v>LT</v>
          </cell>
          <cell r="C90">
            <v>1297</v>
          </cell>
        </row>
        <row r="91">
          <cell r="A91" t="str">
            <v>Emulsión CRL-1hm</v>
          </cell>
          <cell r="B91" t="str">
            <v>LT</v>
          </cell>
          <cell r="C91">
            <v>1333</v>
          </cell>
        </row>
        <row r="92">
          <cell r="A92" t="str">
            <v>Emulsión CRM</v>
          </cell>
          <cell r="B92" t="str">
            <v>LT</v>
          </cell>
          <cell r="C92">
            <v>1393</v>
          </cell>
        </row>
        <row r="93">
          <cell r="A93" t="str">
            <v>Emulsión CRR-1</v>
          </cell>
          <cell r="B93" t="str">
            <v>LT</v>
          </cell>
          <cell r="C93">
            <v>1306</v>
          </cell>
        </row>
        <row r="94">
          <cell r="A94" t="str">
            <v>Emulsión CRR-1m</v>
          </cell>
          <cell r="B94" t="str">
            <v>LT</v>
          </cell>
          <cell r="C94">
            <v>1468</v>
          </cell>
        </row>
        <row r="95">
          <cell r="A95" t="str">
            <v>Emulsión CRR-2</v>
          </cell>
          <cell r="B95" t="str">
            <v>LT</v>
          </cell>
          <cell r="C95">
            <v>1158</v>
          </cell>
        </row>
        <row r="96">
          <cell r="A96" t="str">
            <v>Emulsión CRR-2m</v>
          </cell>
          <cell r="B96" t="str">
            <v>LT</v>
          </cell>
          <cell r="C96">
            <v>1499</v>
          </cell>
        </row>
        <row r="97">
          <cell r="A97" t="str">
            <v>Emulsión CRMm</v>
          </cell>
          <cell r="B97" t="str">
            <v>LT</v>
          </cell>
          <cell r="C97">
            <v>1791</v>
          </cell>
        </row>
        <row r="98">
          <cell r="A98" t="str">
            <v>Esferas reflectivas</v>
          </cell>
          <cell r="B98" t="str">
            <v>KG</v>
          </cell>
          <cell r="C98">
            <v>4937</v>
          </cell>
        </row>
        <row r="99">
          <cell r="A99" t="str">
            <v>Estacas, Pintura, Tachuela, Hilo</v>
          </cell>
          <cell r="B99" t="str">
            <v>GLOBAL</v>
          </cell>
          <cell r="C99">
            <v>1077</v>
          </cell>
        </row>
        <row r="100">
          <cell r="A100" t="str">
            <v>Explosivos  75% (INDUGEL)</v>
          </cell>
          <cell r="B100" t="str">
            <v>LB</v>
          </cell>
          <cell r="C100">
            <v>8782</v>
          </cell>
        </row>
        <row r="101">
          <cell r="A101" t="str">
            <v>Fertilizantes e Insecticidas (triple 15)</v>
          </cell>
          <cell r="B101" t="str">
            <v>KG</v>
          </cell>
          <cell r="C101">
            <v>1382</v>
          </cell>
        </row>
        <row r="102">
          <cell r="A102" t="str">
            <v>Fibra o Mulch Hidráulico</v>
          </cell>
          <cell r="B102" t="str">
            <v>KG</v>
          </cell>
          <cell r="C102">
            <v>34200</v>
          </cell>
        </row>
        <row r="103">
          <cell r="A103" t="str">
            <v>Fijador o Aglomerante Estabilizador (Agropim)</v>
          </cell>
          <cell r="B103" t="str">
            <v>KG</v>
          </cell>
          <cell r="C103">
            <v>12300</v>
          </cell>
        </row>
        <row r="104">
          <cell r="A104" t="str">
            <v>Formaleta (gaviones, juntas de bordillos, juntas de cunetas, muros, concreto clase D,E y G)</v>
          </cell>
          <cell r="B104" t="str">
            <v>M2</v>
          </cell>
          <cell r="C104">
            <v>3723</v>
          </cell>
        </row>
        <row r="105">
          <cell r="A105" t="str">
            <v>Formaleta concreto clase A,B y C</v>
          </cell>
          <cell r="B105" t="str">
            <v>M²</v>
          </cell>
          <cell r="C105">
            <v>13767</v>
          </cell>
        </row>
        <row r="106">
          <cell r="A106" t="str">
            <v>Formaleta para baranda de concreto</v>
          </cell>
          <cell r="B106" t="str">
            <v>M²</v>
          </cell>
          <cell r="C106">
            <v>13134</v>
          </cell>
        </row>
        <row r="107">
          <cell r="A107" t="str">
            <v>Formaleta para muros (para muros de contencion) (item 682)</v>
          </cell>
          <cell r="B107" t="str">
            <v>M2</v>
          </cell>
          <cell r="C107">
            <v>7537</v>
          </cell>
        </row>
        <row r="108">
          <cell r="A108" t="str">
            <v>Formaleta, platina y accesorios (escamas en concreto)</v>
          </cell>
          <cell r="B108" t="str">
            <v>M2</v>
          </cell>
          <cell r="C108">
            <v>3154</v>
          </cell>
        </row>
        <row r="109">
          <cell r="A109" t="str">
            <v>Formaletas para Juntas</v>
          </cell>
          <cell r="B109" t="str">
            <v>ML</v>
          </cell>
          <cell r="C109">
            <v>2844</v>
          </cell>
        </row>
        <row r="110">
          <cell r="A110" t="str">
            <v>Fulminantes</v>
          </cell>
          <cell r="B110" t="str">
            <v>U</v>
          </cell>
          <cell r="C110">
            <v>550</v>
          </cell>
        </row>
        <row r="111">
          <cell r="A111" t="str">
            <v>Fundente</v>
          </cell>
          <cell r="B111" t="str">
            <v>Kg</v>
          </cell>
          <cell r="C111">
            <v>109828</v>
          </cell>
        </row>
        <row r="112">
          <cell r="A112" t="str">
            <v>Gas propano</v>
          </cell>
          <cell r="B112" t="str">
            <v>KG</v>
          </cell>
          <cell r="C112">
            <v>2139</v>
          </cell>
        </row>
        <row r="113">
          <cell r="A113" t="str">
            <v>Geodrén Planar(1 ML de H)</v>
          </cell>
          <cell r="B113" t="str">
            <v>ML</v>
          </cell>
          <cell r="C113">
            <v>25102</v>
          </cell>
        </row>
        <row r="114">
          <cell r="A114" t="str">
            <v>Geodrén Tubular(100 mm)</v>
          </cell>
          <cell r="B114" t="str">
            <v>ML</v>
          </cell>
        </row>
        <row r="115">
          <cell r="A115" t="str">
            <v>Geomanto</v>
          </cell>
          <cell r="B115" t="str">
            <v>M2</v>
          </cell>
        </row>
        <row r="116">
          <cell r="A116" t="str">
            <v>Geomenbrana 80 mils de  2 mm</v>
          </cell>
          <cell r="B116" t="str">
            <v>M2</v>
          </cell>
          <cell r="C116">
            <v>23081</v>
          </cell>
        </row>
        <row r="117">
          <cell r="A117" t="str">
            <v>Geoterxtil T-2400 o similar (provedores Lafayet, Tensar, Omnes u otros)</v>
          </cell>
          <cell r="B117" t="str">
            <v>M2</v>
          </cell>
          <cell r="C117">
            <v>5401</v>
          </cell>
        </row>
        <row r="118">
          <cell r="A118" t="str">
            <v>Geotextil NT REPAV 450 o similar (provedores Lafayet, Tensar, Omnes u otros)</v>
          </cell>
          <cell r="B118" t="str">
            <v>M²</v>
          </cell>
          <cell r="C118">
            <v>3958</v>
          </cell>
        </row>
        <row r="119">
          <cell r="A119" t="str">
            <v>Geotextil NT-2500 o similar (provedores Tensar, Omnes u otros)</v>
          </cell>
          <cell r="B119" t="str">
            <v>M²</v>
          </cell>
          <cell r="C119">
            <v>4829</v>
          </cell>
        </row>
        <row r="120">
          <cell r="A120" t="str">
            <v>Geotextil T-2100 o similar (provedores Lafayet, Tensar, Omnes u otros)</v>
          </cell>
          <cell r="B120" t="str">
            <v>M²</v>
          </cell>
          <cell r="C120">
            <v>4789</v>
          </cell>
        </row>
        <row r="121">
          <cell r="A121" t="str">
            <v>Grapas</v>
          </cell>
          <cell r="B121" t="str">
            <v>KG</v>
          </cell>
          <cell r="C121">
            <v>5125</v>
          </cell>
        </row>
        <row r="122">
          <cell r="A122" t="str">
            <v>Grapas de Fijación</v>
          </cell>
          <cell r="B122" t="str">
            <v>U</v>
          </cell>
          <cell r="C122">
            <v>1110</v>
          </cell>
        </row>
        <row r="123">
          <cell r="A123" t="str">
            <v>Grasa</v>
          </cell>
          <cell r="B123" t="str">
            <v>KG</v>
          </cell>
          <cell r="C123">
            <v>6801</v>
          </cell>
        </row>
        <row r="124">
          <cell r="A124" t="str">
            <v>Grata de limpieza</v>
          </cell>
          <cell r="B124" t="str">
            <v>U</v>
          </cell>
          <cell r="C124">
            <v>23391</v>
          </cell>
        </row>
        <row r="125">
          <cell r="A125" t="str">
            <v>Hidroretenedor (stockosorb)</v>
          </cell>
          <cell r="B125" t="str">
            <v>KG</v>
          </cell>
          <cell r="C125">
            <v>40031</v>
          </cell>
        </row>
        <row r="126">
          <cell r="A126" t="str">
            <v>Hito de arista  (TUBULAR)</v>
          </cell>
          <cell r="B126" t="str">
            <v>U</v>
          </cell>
          <cell r="C126">
            <v>98600</v>
          </cell>
        </row>
        <row r="127">
          <cell r="A127" t="str">
            <v>Hito de arista(Grado diamante de 0.90m)</v>
          </cell>
          <cell r="B127" t="str">
            <v>U</v>
          </cell>
          <cell r="D127" t="str">
            <v>sin referncia</v>
          </cell>
        </row>
        <row r="128">
          <cell r="A128" t="str">
            <v>Hito de arista(Grado diamante de 1.10m)</v>
          </cell>
          <cell r="B128" t="str">
            <v>U</v>
          </cell>
          <cell r="D128" t="str">
            <v>sin referncia</v>
          </cell>
        </row>
        <row r="129">
          <cell r="A129" t="str">
            <v>IMPERMEABILIZANTE PARA CONCRETO</v>
          </cell>
          <cell r="B129" t="str">
            <v>KG</v>
          </cell>
          <cell r="C129">
            <v>16685.439999999999</v>
          </cell>
        </row>
        <row r="130">
          <cell r="A130" t="str">
            <v>JUNTA ELASTOMERICA JEENE (J 8097 VV)</v>
          </cell>
          <cell r="B130" t="str">
            <v>ML</v>
          </cell>
          <cell r="C130">
            <v>997959</v>
          </cell>
        </row>
        <row r="131">
          <cell r="A131" t="str">
            <v xml:space="preserve">Larguero madera común (2"x4") L=3,0 m, </v>
          </cell>
          <cell r="B131" t="str">
            <v>U</v>
          </cell>
          <cell r="C131">
            <v>4514</v>
          </cell>
        </row>
        <row r="132">
          <cell r="A132" t="str">
            <v>Lechada para ductos (acero de preesfuerzo)</v>
          </cell>
          <cell r="B132" t="str">
            <v>LT</v>
          </cell>
          <cell r="C132">
            <v>766.28459821428567</v>
          </cell>
        </row>
        <row r="133">
          <cell r="A133" t="str">
            <v>Limpiador 1/4 de galón (anclajes)</v>
          </cell>
          <cell r="B133" t="str">
            <v>U</v>
          </cell>
          <cell r="C133">
            <v>14546</v>
          </cell>
        </row>
        <row r="134">
          <cell r="A134" t="str">
            <v>Listón en guadua para empradizar</v>
          </cell>
          <cell r="B134" t="str">
            <v>U</v>
          </cell>
          <cell r="C134">
            <v>1775</v>
          </cell>
        </row>
        <row r="135">
          <cell r="A135" t="str">
            <v>MALLA ELECTROSOLDADA 40 k.s.i</v>
          </cell>
          <cell r="B135" t="str">
            <v>kg</v>
          </cell>
          <cell r="C135">
            <v>2232</v>
          </cell>
        </row>
        <row r="136">
          <cell r="A136" t="str">
            <v>Malla eslabonada, calibre 10, 6 ojos</v>
          </cell>
          <cell r="B136" t="str">
            <v>M2</v>
          </cell>
          <cell r="C136">
            <v>10939</v>
          </cell>
        </row>
        <row r="137">
          <cell r="A137" t="str">
            <v>Malla para gaviones (2M3)</v>
          </cell>
          <cell r="B137" t="str">
            <v>M3</v>
          </cell>
          <cell r="C137">
            <v>55485</v>
          </cell>
        </row>
        <row r="138">
          <cell r="A138" t="str">
            <v>MANGUERA DE ALTA PRESION</v>
          </cell>
          <cell r="B138" t="str">
            <v>ML</v>
          </cell>
          <cell r="C138">
            <v>114869</v>
          </cell>
        </row>
        <row r="139">
          <cell r="A139" t="str">
            <v>Manguera de polietileno de 3"</v>
          </cell>
          <cell r="B139" t="str">
            <v>ML</v>
          </cell>
          <cell r="C139">
            <v>7588</v>
          </cell>
        </row>
        <row r="140">
          <cell r="A140" t="str">
            <v>Manto para el refuerzo de la vegetación Tipo 5A</v>
          </cell>
          <cell r="B140" t="str">
            <v>M²</v>
          </cell>
          <cell r="C140">
            <v>13886</v>
          </cell>
        </row>
        <row r="141">
          <cell r="A141" t="str">
            <v>Manto para el refuerzo de la vegetación Tipo 5B</v>
          </cell>
          <cell r="B141" t="str">
            <v>M²</v>
          </cell>
          <cell r="C141">
            <v>13886</v>
          </cell>
        </row>
        <row r="142">
          <cell r="A142" t="str">
            <v>Manto para el refuerzo de la vegetación Tipo 5C</v>
          </cell>
          <cell r="B142" t="str">
            <v>M²</v>
          </cell>
          <cell r="C142">
            <v>13886</v>
          </cell>
        </row>
        <row r="143">
          <cell r="A143" t="str">
            <v>Manto para el refuerzo de la vegetación Tipo 5D</v>
          </cell>
          <cell r="B143" t="str">
            <v>M²</v>
          </cell>
          <cell r="D143" t="str">
            <v>sin referncia</v>
          </cell>
        </row>
        <row r="144">
          <cell r="A144" t="str">
            <v>Material de afirmado</v>
          </cell>
          <cell r="B144" t="str">
            <v>M3</v>
          </cell>
          <cell r="C144">
            <v>19323</v>
          </cell>
        </row>
        <row r="145">
          <cell r="A145" t="str">
            <v>Material de base</v>
          </cell>
          <cell r="B145" t="str">
            <v>M3</v>
          </cell>
          <cell r="C145">
            <v>31426</v>
          </cell>
        </row>
        <row r="146">
          <cell r="A146" t="str">
            <v>Material de base (gradación 1)</v>
          </cell>
          <cell r="B146" t="str">
            <v>M3</v>
          </cell>
          <cell r="C146">
            <v>31496</v>
          </cell>
        </row>
        <row r="147">
          <cell r="A147" t="str">
            <v>Material de base (gradación 2)</v>
          </cell>
          <cell r="B147" t="str">
            <v>M³</v>
          </cell>
          <cell r="C147">
            <v>33231</v>
          </cell>
        </row>
        <row r="148">
          <cell r="A148" t="str">
            <v>Material de la zona (para estabilizar bases)</v>
          </cell>
          <cell r="B148" t="str">
            <v>M³</v>
          </cell>
          <cell r="C148">
            <v>14813</v>
          </cell>
        </row>
        <row r="149">
          <cell r="A149" t="str">
            <v xml:space="preserve">Material de Sub- Base </v>
          </cell>
          <cell r="B149" t="str">
            <v>M3</v>
          </cell>
          <cell r="C149">
            <v>27244</v>
          </cell>
        </row>
        <row r="150">
          <cell r="A150" t="str">
            <v>Material de Sub- Base para Bacheo</v>
          </cell>
          <cell r="B150" t="str">
            <v>M3</v>
          </cell>
          <cell r="C150">
            <v>27577</v>
          </cell>
        </row>
        <row r="151">
          <cell r="A151" t="str">
            <v>Material drenante (tamaño máximo 3") (item 673.2)</v>
          </cell>
          <cell r="B151" t="str">
            <v>M3</v>
          </cell>
          <cell r="C151">
            <v>28705</v>
          </cell>
        </row>
        <row r="152">
          <cell r="A152" t="str">
            <v>Material filtrante (tamaño máximo 6") (item 610.2)</v>
          </cell>
          <cell r="B152" t="str">
            <v>M3</v>
          </cell>
          <cell r="C152">
            <v>22935</v>
          </cell>
        </row>
        <row r="153">
          <cell r="A153" t="str">
            <v>Material para pedraplén</v>
          </cell>
          <cell r="B153" t="str">
            <v>M3</v>
          </cell>
          <cell r="C153">
            <v>21849</v>
          </cell>
        </row>
        <row r="154">
          <cell r="A154" t="str">
            <v>Material seleccionado para relleno</v>
          </cell>
          <cell r="B154" t="str">
            <v>M3</v>
          </cell>
          <cell r="C154">
            <v>11094</v>
          </cell>
        </row>
        <row r="155">
          <cell r="A155" t="str">
            <v>Mecha Lenta</v>
          </cell>
          <cell r="B155" t="str">
            <v>M.L</v>
          </cell>
          <cell r="C155">
            <v>438</v>
          </cell>
        </row>
        <row r="156">
          <cell r="A156" t="str">
            <v>Mezcla abierta en caliente MAC-1</v>
          </cell>
          <cell r="B156" t="str">
            <v>M3</v>
          </cell>
          <cell r="C156">
            <v>339000</v>
          </cell>
        </row>
        <row r="157">
          <cell r="A157" t="str">
            <v>Mezcla abierta en caliente MAC-2</v>
          </cell>
          <cell r="B157" t="str">
            <v>M3</v>
          </cell>
          <cell r="C157">
            <v>339000</v>
          </cell>
        </row>
        <row r="158">
          <cell r="A158" t="str">
            <v>Mezcla abierta en caliente MAC-3</v>
          </cell>
          <cell r="B158" t="str">
            <v>M3</v>
          </cell>
          <cell r="C158">
            <v>339000</v>
          </cell>
        </row>
        <row r="159">
          <cell r="A159" t="str">
            <v>Mezcla abierta en caliente para bacheo</v>
          </cell>
          <cell r="B159" t="str">
            <v>M3</v>
          </cell>
          <cell r="C159">
            <v>339000</v>
          </cell>
        </row>
        <row r="160">
          <cell r="A160" t="str">
            <v>Mezcla abierta en frio MAF-1</v>
          </cell>
          <cell r="B160" t="str">
            <v>M3</v>
          </cell>
          <cell r="C160">
            <v>263167</v>
          </cell>
        </row>
        <row r="161">
          <cell r="A161" t="str">
            <v>Mezcla abierta en frio MAF-2</v>
          </cell>
          <cell r="B161" t="str">
            <v>M3</v>
          </cell>
          <cell r="C161">
            <v>263167</v>
          </cell>
        </row>
        <row r="162">
          <cell r="A162" t="str">
            <v>Mezcla abierta en frio MAF-3</v>
          </cell>
          <cell r="B162" t="str">
            <v>M3</v>
          </cell>
          <cell r="C162">
            <v>266586</v>
          </cell>
        </row>
        <row r="163">
          <cell r="A163" t="str">
            <v>Mezcla abierta en frio para bacheo</v>
          </cell>
          <cell r="B163" t="str">
            <v>M3</v>
          </cell>
          <cell r="C163">
            <v>263167</v>
          </cell>
        </row>
        <row r="164">
          <cell r="A164" t="str">
            <v>Mezcla asfáltica reciclada en caliente tipo MDC-2</v>
          </cell>
          <cell r="B164" t="str">
            <v>M³</v>
          </cell>
        </row>
        <row r="165">
          <cell r="A165" t="str">
            <v>Mezcla asfáltica reciclada en caliente tipo MSC-1</v>
          </cell>
          <cell r="B165" t="str">
            <v>M³</v>
          </cell>
        </row>
        <row r="166">
          <cell r="A166" t="str">
            <v xml:space="preserve">Mezcla de alto módulo </v>
          </cell>
          <cell r="B166" t="str">
            <v>M3</v>
          </cell>
          <cell r="C166">
            <v>482444</v>
          </cell>
        </row>
        <row r="167">
          <cell r="A167" t="str">
            <v>Mezcla densa en caliente MDC-1</v>
          </cell>
          <cell r="B167" t="str">
            <v>M3</v>
          </cell>
          <cell r="C167">
            <v>358915</v>
          </cell>
        </row>
        <row r="168">
          <cell r="A168" t="str">
            <v>Mezcla densa en caliente MDC-2</v>
          </cell>
          <cell r="B168" t="str">
            <v>M3</v>
          </cell>
          <cell r="C168">
            <v>371279</v>
          </cell>
        </row>
        <row r="169">
          <cell r="A169" t="str">
            <v>Mezcla densa en caliente MDC-3</v>
          </cell>
          <cell r="B169" t="str">
            <v>M3</v>
          </cell>
          <cell r="C169">
            <v>415088</v>
          </cell>
        </row>
        <row r="170">
          <cell r="A170" t="str">
            <v>Mezcla densa en frio MDF-1</v>
          </cell>
          <cell r="B170" t="str">
            <v>M3</v>
          </cell>
          <cell r="C170">
            <v>257000</v>
          </cell>
        </row>
        <row r="171">
          <cell r="A171" t="str">
            <v>Mezcla densa en frio MDF-2</v>
          </cell>
          <cell r="B171" t="str">
            <v>M3</v>
          </cell>
          <cell r="C171">
            <v>263000</v>
          </cell>
        </row>
        <row r="172">
          <cell r="A172" t="str">
            <v>Mezcla densa en frio MDF-3</v>
          </cell>
          <cell r="B172" t="str">
            <v>M3</v>
          </cell>
          <cell r="C172">
            <v>263000</v>
          </cell>
        </row>
        <row r="173">
          <cell r="A173" t="str">
            <v>Mezcla densa en frio para bacheo</v>
          </cell>
          <cell r="B173" t="str">
            <v>M3</v>
          </cell>
          <cell r="C173">
            <v>257000</v>
          </cell>
        </row>
        <row r="174">
          <cell r="A174" t="str">
            <v>Mezcla discontinua en caliente F-1</v>
          </cell>
          <cell r="B174" t="str">
            <v>M3</v>
          </cell>
          <cell r="C174">
            <v>585794</v>
          </cell>
        </row>
        <row r="175">
          <cell r="A175" t="str">
            <v>Mezcla discontinua en caliente F-2</v>
          </cell>
          <cell r="B175" t="str">
            <v>M3</v>
          </cell>
          <cell r="C175">
            <v>585794</v>
          </cell>
        </row>
        <row r="176">
          <cell r="A176" t="str">
            <v>Mezcla discontinua en caliente M-1</v>
          </cell>
          <cell r="B176" t="str">
            <v>M3</v>
          </cell>
          <cell r="C176">
            <v>449000</v>
          </cell>
        </row>
        <row r="177">
          <cell r="A177" t="str">
            <v>Mezcla discontinua en caliente M-2</v>
          </cell>
          <cell r="B177" t="str">
            <v>M3</v>
          </cell>
          <cell r="C177">
            <v>449000</v>
          </cell>
        </row>
        <row r="178">
          <cell r="A178" t="str">
            <v>Mezcla drenante</v>
          </cell>
          <cell r="B178" t="str">
            <v>M³</v>
          </cell>
          <cell r="C178">
            <v>528864</v>
          </cell>
        </row>
        <row r="179">
          <cell r="A179" t="str">
            <v>Mezcla en caliente para bacheo</v>
          </cell>
          <cell r="B179" t="str">
            <v>M3</v>
          </cell>
          <cell r="C179">
            <v>371279</v>
          </cell>
        </row>
        <row r="180">
          <cell r="A180" t="str">
            <v>Mezcla gruesa en caliente tipo MGC-0</v>
          </cell>
          <cell r="B180" t="str">
            <v>M3</v>
          </cell>
          <cell r="C180">
            <v>342853</v>
          </cell>
        </row>
        <row r="181">
          <cell r="A181" t="str">
            <v>Mezcla gruesa en caliente tipo MGC-1</v>
          </cell>
          <cell r="B181" t="str">
            <v>M3</v>
          </cell>
        </row>
        <row r="182">
          <cell r="A182" t="str">
            <v>Mezcla semidensa en caliente tipo MSC-1</v>
          </cell>
          <cell r="B182" t="str">
            <v>M3</v>
          </cell>
          <cell r="C182">
            <v>342082</v>
          </cell>
        </row>
        <row r="183">
          <cell r="A183" t="str">
            <v>Mezcla semidensa en caliente tipo MSC-2</v>
          </cell>
          <cell r="B183" t="str">
            <v>M3</v>
          </cell>
          <cell r="C183">
            <v>342620</v>
          </cell>
        </row>
        <row r="184">
          <cell r="A184" t="str">
            <v>Mortero 1:3</v>
          </cell>
          <cell r="B184" t="str">
            <v>M3</v>
          </cell>
          <cell r="C184">
            <v>357058</v>
          </cell>
        </row>
        <row r="185">
          <cell r="A185" t="str">
            <v>Mortero 1:4</v>
          </cell>
          <cell r="B185" t="str">
            <v>M3</v>
          </cell>
          <cell r="C185">
            <v>303336</v>
          </cell>
        </row>
        <row r="186">
          <cell r="A186" t="str">
            <v>MORTERO ALTA RESISTENCIA (EUCOCRETE)</v>
          </cell>
          <cell r="B186" t="str">
            <v>M³</v>
          </cell>
          <cell r="C186">
            <v>8886775</v>
          </cell>
        </row>
        <row r="187">
          <cell r="A187" t="str">
            <v xml:space="preserve">Nutrientes (para remoción de especies vegetales) (dap, triple 15, urea o similar) (item 201.9) </v>
          </cell>
          <cell r="B187" t="str">
            <v>M³</v>
          </cell>
          <cell r="C187">
            <v>1496</v>
          </cell>
        </row>
        <row r="188">
          <cell r="A188" t="str">
            <v>Obra falsa concreto clase A y B (puntal de 3m metálico)</v>
          </cell>
          <cell r="B188" t="str">
            <v>M³</v>
          </cell>
          <cell r="C188">
            <v>36625</v>
          </cell>
        </row>
        <row r="189">
          <cell r="A189" t="str">
            <v>Oxigeno industrial</v>
          </cell>
          <cell r="B189" t="str">
            <v>KG</v>
          </cell>
          <cell r="C189">
            <v>1176</v>
          </cell>
        </row>
        <row r="190">
          <cell r="A190" t="str">
            <v>Paral en madera rolliza de 3" (tablestacados)</v>
          </cell>
          <cell r="B190" t="str">
            <v>M.L</v>
          </cell>
          <cell r="C190">
            <v>6940</v>
          </cell>
        </row>
        <row r="191">
          <cell r="A191" t="str">
            <v>Paral en madera rolliza de 5" y 4,5 m de longitud (tablestacados)</v>
          </cell>
          <cell r="B191" t="str">
            <v>U</v>
          </cell>
          <cell r="C191">
            <v>85725</v>
          </cell>
        </row>
        <row r="192">
          <cell r="A192" t="str">
            <v>Paral en madera rolliza de 6" y 5m de longitud (tablestacados)</v>
          </cell>
          <cell r="B192" t="str">
            <v>U</v>
          </cell>
          <cell r="C192">
            <v>123597</v>
          </cell>
        </row>
        <row r="193">
          <cell r="A193" t="str">
            <v>Paral en madera rolliza de 6" y 8m de longitud (tablestacados)</v>
          </cell>
          <cell r="B193" t="str">
            <v>U</v>
          </cell>
          <cell r="C193">
            <v>245730</v>
          </cell>
        </row>
        <row r="194">
          <cell r="A194" t="str">
            <v>Pegante epóxico</v>
          </cell>
          <cell r="B194" t="str">
            <v>KG</v>
          </cell>
          <cell r="C194">
            <v>23331</v>
          </cell>
        </row>
        <row r="195">
          <cell r="A195" t="str">
            <v>Piedra para concreto ciclópeo (rajón o canto rodado)</v>
          </cell>
          <cell r="B195" t="str">
            <v>M3</v>
          </cell>
          <cell r="C195">
            <v>32178</v>
          </cell>
        </row>
        <row r="196">
          <cell r="A196" t="str">
            <v>Piedra para gavión</v>
          </cell>
          <cell r="B196" t="str">
            <v>M3</v>
          </cell>
          <cell r="C196">
            <v>32029</v>
          </cell>
        </row>
        <row r="197">
          <cell r="A197" t="str">
            <v>Pilote en madera barbosco de 15*15</v>
          </cell>
          <cell r="B197" t="str">
            <v>M.L</v>
          </cell>
          <cell r="C197">
            <v>68620</v>
          </cell>
        </row>
        <row r="198">
          <cell r="A198" t="str">
            <v>Pilote prefabricado de concreto diametro 30 cm</v>
          </cell>
          <cell r="B198" t="str">
            <v>ML</v>
          </cell>
          <cell r="C198">
            <v>78992</v>
          </cell>
        </row>
        <row r="199">
          <cell r="A199" t="str">
            <v>Pilote prefabricado de concreto diametro 35 cm</v>
          </cell>
          <cell r="B199" t="str">
            <v>ML</v>
          </cell>
          <cell r="C199">
            <v>105418</v>
          </cell>
        </row>
        <row r="200">
          <cell r="A200" t="str">
            <v>Pilote prefabricado de concreto diametro 40 cm</v>
          </cell>
          <cell r="B200" t="str">
            <v>ML</v>
          </cell>
          <cell r="C200">
            <v>136815</v>
          </cell>
        </row>
        <row r="201">
          <cell r="A201" t="str">
            <v>Pintura acrilica pura para tráfico</v>
          </cell>
          <cell r="B201" t="str">
            <v>GALON</v>
          </cell>
          <cell r="C201">
            <v>70320</v>
          </cell>
        </row>
        <row r="202">
          <cell r="A202" t="str">
            <v>Pintura acrilica, esmalte o similar (pintura de estructuras metálicas) (item 650.4)</v>
          </cell>
          <cell r="B202" t="str">
            <v>GALON</v>
          </cell>
          <cell r="C202">
            <v>83833</v>
          </cell>
        </row>
        <row r="203">
          <cell r="A203" t="str">
            <v>Pintura anticorrosiva</v>
          </cell>
          <cell r="B203" t="str">
            <v>GALON</v>
          </cell>
          <cell r="C203">
            <v>36668</v>
          </cell>
        </row>
        <row r="204">
          <cell r="A204" t="str">
            <v>PINTURA TERMOPLASTICA</v>
          </cell>
          <cell r="B204" t="str">
            <v>GL</v>
          </cell>
          <cell r="D204" t="str">
            <v>sin referncia</v>
          </cell>
        </row>
        <row r="205">
          <cell r="A205" t="str">
            <v>Platina de 1" x 1/4" (cerramiento en malla)</v>
          </cell>
          <cell r="B205" t="str">
            <v>M.L</v>
          </cell>
          <cell r="C205">
            <v>2788</v>
          </cell>
        </row>
        <row r="206">
          <cell r="A206" t="str">
            <v>Poliflex o similar</v>
          </cell>
          <cell r="B206" t="str">
            <v>kg</v>
          </cell>
          <cell r="C206">
            <v>3500</v>
          </cell>
        </row>
        <row r="207">
          <cell r="A207" t="str">
            <v>Poste de kilometraje</v>
          </cell>
          <cell r="B207" t="str">
            <v>U</v>
          </cell>
          <cell r="C207">
            <v>50286</v>
          </cell>
        </row>
        <row r="208">
          <cell r="A208" t="str">
            <v>Poste de madera para cercas</v>
          </cell>
          <cell r="B208" t="str">
            <v>ML</v>
          </cell>
          <cell r="C208">
            <v>12622</v>
          </cell>
        </row>
        <row r="209">
          <cell r="A209" t="str">
            <v>Poste en angulo de 2*2*1/4 de 3,5m para señal</v>
          </cell>
          <cell r="B209" t="str">
            <v>U</v>
          </cell>
          <cell r="C209">
            <v>114475</v>
          </cell>
        </row>
        <row r="210">
          <cell r="A210" t="str">
            <v>Postes de concreto para cercas</v>
          </cell>
          <cell r="B210" t="str">
            <v>U</v>
          </cell>
          <cell r="C210">
            <v>42663</v>
          </cell>
        </row>
        <row r="211">
          <cell r="A211" t="str">
            <v>Postes para defensa metálica (1,80m)</v>
          </cell>
          <cell r="B211" t="str">
            <v>U</v>
          </cell>
          <cell r="C211">
            <v>104931</v>
          </cell>
        </row>
        <row r="212">
          <cell r="A212" t="str">
            <v>Producto enrollado para control de erosion tipo 1A</v>
          </cell>
          <cell r="B212" t="str">
            <v>M2</v>
          </cell>
          <cell r="C212">
            <v>2872</v>
          </cell>
        </row>
        <row r="213">
          <cell r="A213" t="str">
            <v>Producto enrollado para control de erosion tipo 1B</v>
          </cell>
          <cell r="B213" t="str">
            <v>M2</v>
          </cell>
          <cell r="C213">
            <v>2872</v>
          </cell>
        </row>
        <row r="214">
          <cell r="A214" t="str">
            <v>Producto enrollado para control de erosion tipo 1C</v>
          </cell>
          <cell r="B214" t="str">
            <v>M2</v>
          </cell>
          <cell r="C214">
            <v>3316</v>
          </cell>
        </row>
        <row r="215">
          <cell r="A215" t="str">
            <v>Producto enrollado para control de erosión Tipo 1D</v>
          </cell>
          <cell r="B215" t="str">
            <v>M²</v>
          </cell>
          <cell r="C215">
            <v>4024</v>
          </cell>
        </row>
        <row r="216">
          <cell r="A216" t="str">
            <v>Producto enrollado para control de erosion tipo 2A</v>
          </cell>
          <cell r="B216" t="str">
            <v>M2</v>
          </cell>
          <cell r="C216">
            <v>2872</v>
          </cell>
        </row>
        <row r="217">
          <cell r="A217" t="str">
            <v>Producto enrollado para control de erosión Tipo 2B</v>
          </cell>
          <cell r="B217" t="str">
            <v>M²</v>
          </cell>
          <cell r="C217">
            <v>3489</v>
          </cell>
        </row>
        <row r="218">
          <cell r="A218" t="str">
            <v>Producto enrollado para control de erosion tipo 2C</v>
          </cell>
          <cell r="B218" t="str">
            <v>M2</v>
          </cell>
          <cell r="C218">
            <v>3489</v>
          </cell>
        </row>
        <row r="219">
          <cell r="A219" t="str">
            <v>Producto enrollado para control de erosion tipo 2D</v>
          </cell>
          <cell r="B219" t="str">
            <v>M2</v>
          </cell>
          <cell r="C219">
            <v>4022</v>
          </cell>
        </row>
        <row r="220">
          <cell r="A220" t="str">
            <v>Producto enrollado para control de erosión Tipo 3A</v>
          </cell>
          <cell r="B220" t="str">
            <v>M²</v>
          </cell>
          <cell r="C220">
            <v>3489</v>
          </cell>
        </row>
        <row r="221">
          <cell r="A221" t="str">
            <v>Producto enrollado para control de erosión Tipo 3B</v>
          </cell>
          <cell r="B221" t="str">
            <v>M²</v>
          </cell>
          <cell r="C221">
            <v>4016</v>
          </cell>
        </row>
        <row r="222">
          <cell r="A222" t="str">
            <v>Producto enrollado para control de erosión Tipo 4</v>
          </cell>
          <cell r="B222" t="str">
            <v>M²</v>
          </cell>
          <cell r="C222">
            <v>4771</v>
          </cell>
        </row>
        <row r="223">
          <cell r="A223" t="str">
            <v>Producto enrollado para control de erosion tipo 5A</v>
          </cell>
          <cell r="B223" t="str">
            <v>M2</v>
          </cell>
          <cell r="C223">
            <v>13889</v>
          </cell>
        </row>
        <row r="224">
          <cell r="A224" t="str">
            <v>Producto enrollado para control de erosion tipo 5B</v>
          </cell>
          <cell r="B224" t="str">
            <v>M2</v>
          </cell>
          <cell r="C224">
            <v>13889</v>
          </cell>
        </row>
        <row r="225">
          <cell r="A225" t="str">
            <v>Producto enrollado para control de erosion tipo 5C</v>
          </cell>
          <cell r="B225" t="str">
            <v>M2</v>
          </cell>
          <cell r="C225">
            <v>13889</v>
          </cell>
        </row>
        <row r="226">
          <cell r="A226" t="str">
            <v>Quimico estabilizante (probase)</v>
          </cell>
          <cell r="B226" t="str">
            <v>LT</v>
          </cell>
          <cell r="C226">
            <v>565196</v>
          </cell>
        </row>
        <row r="227">
          <cell r="A227" t="str">
            <v>Resina termoplastica</v>
          </cell>
          <cell r="B227" t="str">
            <v>KG</v>
          </cell>
          <cell r="C227">
            <v>13912</v>
          </cell>
        </row>
        <row r="228">
          <cell r="A228" t="str">
            <v>Salida en PVC D=2" (accesorio para drenes horizontales de 2")</v>
          </cell>
          <cell r="B228" t="str">
            <v>M.L</v>
          </cell>
          <cell r="C228">
            <v>3038</v>
          </cell>
        </row>
        <row r="229">
          <cell r="A229" t="str">
            <v>Sección final de defensa metálica</v>
          </cell>
          <cell r="B229" t="str">
            <v>U</v>
          </cell>
          <cell r="C229">
            <v>41717</v>
          </cell>
        </row>
        <row r="230">
          <cell r="A230" t="str">
            <v>Sello de silicona o sellador autonivelante</v>
          </cell>
          <cell r="B230" t="str">
            <v>U</v>
          </cell>
          <cell r="C230">
            <v>7713</v>
          </cell>
        </row>
        <row r="231">
          <cell r="A231" t="str">
            <v>Semillas para empradizar</v>
          </cell>
          <cell r="B231" t="str">
            <v>KG</v>
          </cell>
          <cell r="C231">
            <v>41416</v>
          </cell>
        </row>
        <row r="232">
          <cell r="A232" t="str">
            <v>Señal (grupo 1). Tablero en lámina galvanizada de 75cm*75cm, calibre 16, reflectivo tipo 1.</v>
          </cell>
          <cell r="B232" t="str">
            <v>U</v>
          </cell>
          <cell r="C232">
            <v>111905</v>
          </cell>
        </row>
        <row r="233">
          <cell r="A233" t="str">
            <v xml:space="preserve">Señal (grupo 2). Tablero en lámina galvanizado de 1,2m*0,4m, calibre 16, reflectivo tipo 1. </v>
          </cell>
          <cell r="B233" t="str">
            <v>U</v>
          </cell>
          <cell r="C233">
            <v>232880</v>
          </cell>
        </row>
        <row r="234">
          <cell r="A234" t="str">
            <v xml:space="preserve">Señal (grupo 3 ferrocarril) (SP-54). Tablero en lámina galvanizado de 2,4m*0,3m, calibre 16, reflectivo tipo 1. </v>
          </cell>
          <cell r="B234" t="str">
            <v>U</v>
          </cell>
          <cell r="C234">
            <v>200300</v>
          </cell>
        </row>
        <row r="235">
          <cell r="A235" t="str">
            <v>Señal (grupo 4). Tablero en lámina galvanizado de 60cm*75cm, calibre 16, reflectivo tipo 1. (delineador de curva horizontal)</v>
          </cell>
          <cell r="B235" t="str">
            <v>U</v>
          </cell>
          <cell r="C235">
            <v>75645</v>
          </cell>
        </row>
        <row r="236">
          <cell r="A236" t="str">
            <v xml:space="preserve">Señal (grupo 5). Tablero en lámina galvanizado de 0,90m*1,13m, calibre 16, reflectivo tipo 1. </v>
          </cell>
          <cell r="B236" t="str">
            <v>U</v>
          </cell>
          <cell r="C236">
            <v>117797</v>
          </cell>
        </row>
        <row r="237">
          <cell r="A237" t="str">
            <v>Soldadura 6013 de 1/8</v>
          </cell>
          <cell r="B237" t="str">
            <v>KG</v>
          </cell>
          <cell r="C237">
            <v>7095</v>
          </cell>
        </row>
        <row r="238">
          <cell r="A238" t="str">
            <v>Soldadura 7018</v>
          </cell>
          <cell r="B238" t="str">
            <v>KG</v>
          </cell>
          <cell r="C238">
            <v>7797</v>
          </cell>
        </row>
        <row r="239">
          <cell r="A239" t="str">
            <v>Soldadura en PVC 1/8 de galón (anclajes)</v>
          </cell>
          <cell r="B239" t="str">
            <v>U</v>
          </cell>
          <cell r="C239">
            <v>28158</v>
          </cell>
        </row>
        <row r="240">
          <cell r="A240" t="str">
            <v>Soldadura L-70</v>
          </cell>
          <cell r="B240" t="str">
            <v>U</v>
          </cell>
          <cell r="C240">
            <v>8598</v>
          </cell>
        </row>
        <row r="241">
          <cell r="A241" t="str">
            <v>Superplastificante sikament</v>
          </cell>
          <cell r="B241" t="str">
            <v>KG</v>
          </cell>
          <cell r="C241">
            <v>7907</v>
          </cell>
        </row>
        <row r="242">
          <cell r="A242" t="str">
            <v>Tabla madera común L=3,0 m, e=3 cm, b=20 cm</v>
          </cell>
          <cell r="B242" t="str">
            <v>U</v>
          </cell>
          <cell r="C242">
            <v>9156</v>
          </cell>
        </row>
        <row r="243">
          <cell r="A243" t="str">
            <v>Tablestaca en madera aserrada (0,23*0,05*3)</v>
          </cell>
          <cell r="B243" t="str">
            <v>U</v>
          </cell>
          <cell r="C243">
            <v>50435</v>
          </cell>
        </row>
        <row r="244">
          <cell r="A244" t="str">
            <v>Tablestaca en madera aserrada (0,3*0,03*3)</v>
          </cell>
          <cell r="B244" t="str">
            <v>U</v>
          </cell>
          <cell r="C244">
            <v>50082</v>
          </cell>
        </row>
        <row r="245">
          <cell r="A245" t="str">
            <v>Tablestaca metálica (riel de 70 lb/yarda)</v>
          </cell>
          <cell r="B245" t="str">
            <v>M</v>
          </cell>
          <cell r="C245">
            <v>142158</v>
          </cell>
        </row>
        <row r="246">
          <cell r="A246" t="str">
            <v>Tacha reflectiva</v>
          </cell>
          <cell r="B246" t="str">
            <v>U</v>
          </cell>
          <cell r="C246">
            <v>4750</v>
          </cell>
        </row>
        <row r="247">
          <cell r="A247" t="str">
            <v>Taco redondo L=2,80 m</v>
          </cell>
          <cell r="B247" t="str">
            <v>U</v>
          </cell>
          <cell r="C247">
            <v>1801</v>
          </cell>
        </row>
        <row r="248">
          <cell r="A248" t="str">
            <v>Tapón en PVC RD21 de 1" (para anclajes)</v>
          </cell>
          <cell r="B248" t="str">
            <v>U</v>
          </cell>
          <cell r="C248">
            <v>813</v>
          </cell>
        </row>
        <row r="249">
          <cell r="A249" t="str">
            <v>Textil de tejido abierto TTA</v>
          </cell>
          <cell r="B249" t="str">
            <v>M2</v>
          </cell>
          <cell r="C249">
            <v>4485</v>
          </cell>
        </row>
        <row r="250">
          <cell r="A250" t="str">
            <v xml:space="preserve">Tierra abonada </v>
          </cell>
          <cell r="B250" t="str">
            <v>M3</v>
          </cell>
          <cell r="C250">
            <v>62336</v>
          </cell>
        </row>
        <row r="251">
          <cell r="A251" t="str">
            <v>Tornillos de Fijacion L=12mm</v>
          </cell>
          <cell r="B251" t="str">
            <v>U</v>
          </cell>
          <cell r="C251">
            <v>1163</v>
          </cell>
        </row>
        <row r="252">
          <cell r="A252" t="str">
            <v>Tornillos para defensa metálica</v>
          </cell>
          <cell r="B252" t="str">
            <v>U</v>
          </cell>
          <cell r="C252">
            <v>1740</v>
          </cell>
        </row>
        <row r="253">
          <cell r="A253" t="str">
            <v>Torón de tensionmiento 1/2" o 5/8" (acero de preesfuerzo) (item 641)</v>
          </cell>
          <cell r="B253" t="str">
            <v>KG</v>
          </cell>
          <cell r="C253">
            <v>4079</v>
          </cell>
        </row>
        <row r="254">
          <cell r="A254" t="str">
            <v>Tramo recto para defensas metalicas</v>
          </cell>
          <cell r="B254" t="str">
            <v>M</v>
          </cell>
          <cell r="C254">
            <v>54057</v>
          </cell>
        </row>
        <row r="255">
          <cell r="A255" t="str">
            <v>TRANSDUCTORES ELECTRONICOS (INCLUYE CABLES, PROTECCION CONTRA EL CONCRETO Y PANEL DE LECTURA)</v>
          </cell>
          <cell r="B255" t="str">
            <v>U</v>
          </cell>
          <cell r="C255">
            <v>1723042</v>
          </cell>
        </row>
        <row r="256">
          <cell r="A256" t="str">
            <v>TRANSDUCTORES MECANICOS (INCLUYE CABLES, PROTECCION CONTRA EL CONCRETO Y PANEL DE LECTURA)</v>
          </cell>
          <cell r="B256" t="str">
            <v>U</v>
          </cell>
          <cell r="C256">
            <v>1023382</v>
          </cell>
        </row>
        <row r="257">
          <cell r="A257" t="str">
            <v>Triturado tamaño maximo 3/4" y 1"</v>
          </cell>
          <cell r="B257" t="str">
            <v>U</v>
          </cell>
          <cell r="C257">
            <v>32400</v>
          </cell>
        </row>
        <row r="258">
          <cell r="A258" t="str">
            <v>Trompetas de 12 torones (acero de preesfuerzo) (item 641)</v>
          </cell>
          <cell r="B258" t="str">
            <v>KG</v>
          </cell>
          <cell r="C258">
            <v>269911</v>
          </cell>
        </row>
        <row r="259">
          <cell r="A259" t="str">
            <v>Tubería D=4" tipo pesado, E=2mm (baranda metálica)</v>
          </cell>
          <cell r="B259" t="str">
            <v>ML</v>
          </cell>
          <cell r="C259">
            <v>19174</v>
          </cell>
        </row>
        <row r="260">
          <cell r="A260" t="str">
            <v>Tuberia de 10" paRa vaciado tremi de 4 mts</v>
          </cell>
          <cell r="B260" t="str">
            <v>ML</v>
          </cell>
          <cell r="C260">
            <v>65706</v>
          </cell>
        </row>
        <row r="261">
          <cell r="A261" t="str">
            <v>Tubería en H de D=1/4", H=1.40m, A=0.20m (baranda metálica)</v>
          </cell>
          <cell r="B261" t="str">
            <v>KG</v>
          </cell>
          <cell r="C261">
            <v>61412</v>
          </cell>
        </row>
        <row r="262">
          <cell r="A262" t="str">
            <v>Tuberia Perforada en PVC de 2" (drenes horizontales de 2")</v>
          </cell>
          <cell r="B262" t="str">
            <v>ML</v>
          </cell>
          <cell r="C262">
            <v>11979</v>
          </cell>
        </row>
        <row r="263">
          <cell r="A263" t="str">
            <v>Tuberia PVC de 1" (para escamas en concreto)</v>
          </cell>
          <cell r="B263" t="str">
            <v>ML</v>
          </cell>
          <cell r="C263">
            <v>11445</v>
          </cell>
        </row>
        <row r="264">
          <cell r="A264" t="str">
            <v>Tuberia PVC RD21 de 1" (para anclajes)</v>
          </cell>
          <cell r="B264" t="str">
            <v>ML</v>
          </cell>
          <cell r="C264">
            <v>6076</v>
          </cell>
        </row>
        <row r="265">
          <cell r="A265" t="str">
            <v>Tubo concreto reforzado 900mm (tipo 1)</v>
          </cell>
          <cell r="B265" t="str">
            <v>ML</v>
          </cell>
          <cell r="C265">
            <v>324481</v>
          </cell>
        </row>
        <row r="266">
          <cell r="A266" t="str">
            <v>Tubo concreto reforzado 900mm (tipo 2)</v>
          </cell>
          <cell r="B266" t="str">
            <v>ML</v>
          </cell>
          <cell r="C266">
            <v>328059</v>
          </cell>
        </row>
        <row r="267">
          <cell r="A267" t="str">
            <v>Tubo concreto simple 450mm</v>
          </cell>
          <cell r="B267" t="str">
            <v>ML</v>
          </cell>
          <cell r="C267">
            <v>72597</v>
          </cell>
        </row>
        <row r="268">
          <cell r="A268" t="str">
            <v>Tubo concreto simple 500 mm</v>
          </cell>
          <cell r="B268" t="str">
            <v>ML</v>
          </cell>
          <cell r="C268">
            <v>92030</v>
          </cell>
        </row>
        <row r="269">
          <cell r="A269" t="str">
            <v>Tubo concreto simple 600 mm</v>
          </cell>
          <cell r="B269" t="str">
            <v>ML</v>
          </cell>
          <cell r="C269">
            <v>132104</v>
          </cell>
        </row>
        <row r="270">
          <cell r="A270" t="str">
            <v>Tubo corrugado de acero galvanizado MP-68</v>
          </cell>
          <cell r="B270" t="str">
            <v>ML</v>
          </cell>
          <cell r="C270">
            <v>461577</v>
          </cell>
        </row>
        <row r="271">
          <cell r="A271" t="str">
            <v>TUBO METALICO DE ALTA RESISTENCIA</v>
          </cell>
          <cell r="B271" t="str">
            <v>ML</v>
          </cell>
          <cell r="C271">
            <v>64202</v>
          </cell>
        </row>
        <row r="272">
          <cell r="A272" t="str">
            <v>Tubo para cerramiento, calibre 16 de 2,7m (cerramientos en malla) de 2" de diámetro</v>
          </cell>
          <cell r="B272" t="str">
            <v>UN</v>
          </cell>
          <cell r="C272">
            <v>50732</v>
          </cell>
        </row>
        <row r="273">
          <cell r="A273" t="str">
            <v>Unión en PVC D=2" (accesorio para drenes horizontales de 2")</v>
          </cell>
          <cell r="B273" t="str">
            <v>U</v>
          </cell>
          <cell r="C273">
            <v>3192</v>
          </cell>
        </row>
        <row r="274">
          <cell r="A274" t="str">
            <v>Unión en PVC RD21 de 1" (para anclajes)</v>
          </cell>
          <cell r="B274" t="str">
            <v>U</v>
          </cell>
          <cell r="C274">
            <v>780</v>
          </cell>
        </row>
        <row r="275">
          <cell r="A275" t="str">
            <v>UNIONES ESPECIALES DE ALTA RESISTENCIA PARA TUBERIA</v>
          </cell>
          <cell r="B275" t="str">
            <v>U</v>
          </cell>
          <cell r="C275">
            <v>48631</v>
          </cell>
        </row>
        <row r="278">
          <cell r="F278">
            <v>0.64</v>
          </cell>
        </row>
        <row r="280">
          <cell r="A280" t="str">
            <v>Formaleta para camisa de pilote</v>
          </cell>
          <cell r="B280" t="str">
            <v>M2</v>
          </cell>
          <cell r="C280">
            <v>1400</v>
          </cell>
        </row>
        <row r="281">
          <cell r="A281" t="str">
            <v>Cuñas para tensionamiento de 0.5"</v>
          </cell>
          <cell r="B281" t="str">
            <v>U</v>
          </cell>
          <cell r="C281">
            <v>11426</v>
          </cell>
        </row>
        <row r="282">
          <cell r="A282" t="str">
            <v>Cuñas para tensionamiento de 0.6"</v>
          </cell>
          <cell r="B282" t="str">
            <v>U</v>
          </cell>
          <cell r="C282">
            <v>13803.999999999998</v>
          </cell>
        </row>
        <row r="283">
          <cell r="A283" t="str">
            <v>Ducto para tensionamiento 7 torones de 0.5"</v>
          </cell>
          <cell r="B283" t="str">
            <v>ML</v>
          </cell>
          <cell r="C283">
            <v>4872</v>
          </cell>
        </row>
        <row r="284">
          <cell r="A284" t="str">
            <v>Ducto para tensionamiento 12 torones de 0.5 o 7 torones de 0.6"</v>
          </cell>
          <cell r="B284" t="str">
            <v>ML</v>
          </cell>
          <cell r="C284">
            <v>5800</v>
          </cell>
        </row>
        <row r="285">
          <cell r="A285" t="str">
            <v>Ducto para tensionamiento 12 torones de 0.6"</v>
          </cell>
          <cell r="B285" t="str">
            <v>ML</v>
          </cell>
          <cell r="C285">
            <v>6380</v>
          </cell>
        </row>
        <row r="286">
          <cell r="A286" t="str">
            <v>Anclajes (Botones) VSL para 7 torones de 0.5"</v>
          </cell>
          <cell r="B286" t="str">
            <v>U</v>
          </cell>
          <cell r="C286">
            <v>121799.99999999999</v>
          </cell>
        </row>
        <row r="287">
          <cell r="A287" t="str">
            <v>Anclajes (Botones) VSL para 12 torones de 0.5"</v>
          </cell>
          <cell r="B287" t="str">
            <v>U</v>
          </cell>
          <cell r="C287">
            <v>168200</v>
          </cell>
        </row>
        <row r="288">
          <cell r="A288" t="str">
            <v>Anclajes (Botones) VSL para 7 torones de 0.6"</v>
          </cell>
          <cell r="B288" t="str">
            <v>U</v>
          </cell>
          <cell r="C288">
            <v>150800</v>
          </cell>
        </row>
        <row r="289">
          <cell r="A289" t="str">
            <v>Anclajes (Botones) VSL para 12 torones de 0.6"</v>
          </cell>
          <cell r="B289" t="str">
            <v>U</v>
          </cell>
          <cell r="C289">
            <v>208800</v>
          </cell>
        </row>
        <row r="290">
          <cell r="A290" t="str">
            <v>Trompeta para 7 torones de 0.5"</v>
          </cell>
          <cell r="B290" t="str">
            <v>U</v>
          </cell>
          <cell r="C290">
            <v>45001.16</v>
          </cell>
        </row>
        <row r="291">
          <cell r="A291" t="str">
            <v>Trompeta para 12 torones de 0.5"</v>
          </cell>
          <cell r="B291" t="str">
            <v>U</v>
          </cell>
          <cell r="C291">
            <v>80001.16</v>
          </cell>
        </row>
        <row r="292">
          <cell r="A292" t="str">
            <v>Trompeta para 7 torones de 0.6"</v>
          </cell>
          <cell r="B292" t="str">
            <v>U</v>
          </cell>
          <cell r="C292">
            <v>60001.16</v>
          </cell>
        </row>
        <row r="293">
          <cell r="A293" t="str">
            <v>Trompeta para 12 torones de 0.6"</v>
          </cell>
          <cell r="B293" t="str">
            <v>U</v>
          </cell>
          <cell r="C293">
            <v>110001.16</v>
          </cell>
        </row>
        <row r="295">
          <cell r="A295" t="str">
            <v>CELDA ESPECIAL DE CARGA</v>
          </cell>
          <cell r="B295" t="str">
            <v>U</v>
          </cell>
          <cell r="C295">
            <v>20377500</v>
          </cell>
        </row>
        <row r="296">
          <cell r="A296" t="str">
            <v>MANGUERA DE ALTA PRESION</v>
          </cell>
          <cell r="B296" t="str">
            <v>ML</v>
          </cell>
          <cell r="C296">
            <v>114950</v>
          </cell>
        </row>
        <row r="297">
          <cell r="A297" t="str">
            <v>TUBO METALICO DE ALTA RESISTENCIA</v>
          </cell>
          <cell r="B297" t="str">
            <v>ML</v>
          </cell>
          <cell r="C297">
            <v>64247</v>
          </cell>
        </row>
        <row r="298">
          <cell r="A298" t="str">
            <v>UNIONES ESPECIALES DE ALTA RESISTENCIA PARA TUBERIA</v>
          </cell>
          <cell r="B298" t="str">
            <v>U</v>
          </cell>
          <cell r="C298">
            <v>48666</v>
          </cell>
        </row>
        <row r="299">
          <cell r="A299" t="str">
            <v>TRANSDUCTORES ELECTRONICOS (INCLUYE CABLES, PROTECCION CONTRA EL CONCRETO Y PANEL DE LECTURA)</v>
          </cell>
          <cell r="B299" t="str">
            <v>U</v>
          </cell>
          <cell r="C299">
            <v>1724250</v>
          </cell>
        </row>
        <row r="300">
          <cell r="A300" t="str">
            <v>TRANSDUCTORES MECANICOS (INCLUYE CABLES, PROTECCION CONTRA EL CONCRETO Y PANEL DE LECTURA)</v>
          </cell>
          <cell r="B300" t="str">
            <v>U</v>
          </cell>
          <cell r="C300">
            <v>1024100</v>
          </cell>
        </row>
      </sheetData>
      <sheetData sheetId="3" refreshError="1"/>
      <sheetData sheetId="4" refreshError="1">
        <row r="1">
          <cell r="A1" t="str">
            <v>EQUI</v>
          </cell>
          <cell r="B1" t="str">
            <v>UNIDAD</v>
          </cell>
          <cell r="C1" t="str">
            <v>TARIFA 2011</v>
          </cell>
        </row>
        <row r="2">
          <cell r="A2" t="str">
            <v>Aspersor manual</v>
          </cell>
          <cell r="B2" t="str">
            <v>$/HORA</v>
          </cell>
          <cell r="C2">
            <v>711</v>
          </cell>
        </row>
        <row r="3">
          <cell r="A3" t="str">
            <v>ADMINISTRACION</v>
          </cell>
          <cell r="B3" t="str">
            <v>%</v>
          </cell>
          <cell r="C3">
            <v>0.19999999999999998</v>
          </cell>
        </row>
        <row r="4">
          <cell r="A4" t="str">
            <v>IMPREVISTOS</v>
          </cell>
          <cell r="B4" t="str">
            <v>%</v>
          </cell>
          <cell r="C4">
            <v>4.9999999999999996E-2</v>
          </cell>
        </row>
        <row r="5">
          <cell r="A5" t="str">
            <v>UTILIDAD</v>
          </cell>
          <cell r="B5" t="str">
            <v>%</v>
          </cell>
          <cell r="C5">
            <v>4.9999999999999996E-2</v>
          </cell>
        </row>
        <row r="6">
          <cell r="A6" t="str">
            <v>PRESTACIONES</v>
          </cell>
          <cell r="B6" t="str">
            <v>%</v>
          </cell>
          <cell r="C6">
            <v>1.8499999999999999</v>
          </cell>
        </row>
        <row r="7">
          <cell r="A7" t="str">
            <v>DISTANCIA ACARREO 1</v>
          </cell>
          <cell r="B7" t="str">
            <v>KM</v>
          </cell>
          <cell r="C7">
            <v>10</v>
          </cell>
          <cell r="D7">
            <v>10</v>
          </cell>
        </row>
        <row r="8">
          <cell r="A8" t="str">
            <v>DISTANCIA ACARREO 2</v>
          </cell>
          <cell r="B8" t="str">
            <v>KM</v>
          </cell>
          <cell r="C8">
            <v>50</v>
          </cell>
          <cell r="D8">
            <v>100</v>
          </cell>
        </row>
        <row r="9">
          <cell r="A9" t="str">
            <v>DISTANCIA SUMINISTRO</v>
          </cell>
          <cell r="B9" t="str">
            <v>KM</v>
          </cell>
          <cell r="C9">
            <v>50</v>
          </cell>
          <cell r="D9">
            <v>50</v>
          </cell>
        </row>
        <row r="10">
          <cell r="A10" t="str">
            <v>DISTANCIA SUMINISTRO BASES SUB BASES AFIRMADOS</v>
          </cell>
          <cell r="B10" t="str">
            <v>KM</v>
          </cell>
          <cell r="C10">
            <v>50</v>
          </cell>
          <cell r="D10">
            <v>50</v>
          </cell>
        </row>
        <row r="11">
          <cell r="A11" t="str">
            <v>DISTANCIA DE SUMINISTRO CONCRETOS</v>
          </cell>
          <cell r="B11" t="str">
            <v>KM</v>
          </cell>
          <cell r="C11">
            <v>50</v>
          </cell>
          <cell r="D11">
            <v>50</v>
          </cell>
        </row>
        <row r="12">
          <cell r="A12" t="str">
            <v>DISTANCIA DE SUMINISTRO MEZCLAS ASFALTICAS</v>
          </cell>
          <cell r="B12" t="str">
            <v>KM</v>
          </cell>
          <cell r="C12">
            <v>75</v>
          </cell>
          <cell r="D12">
            <v>75</v>
          </cell>
        </row>
        <row r="13">
          <cell r="A13" t="str">
            <v>DISTANCIA TRANSPORTE ESTRUCTURA METALICA</v>
          </cell>
          <cell r="B13" t="str">
            <v>KM</v>
          </cell>
          <cell r="C13">
            <v>100</v>
          </cell>
          <cell r="D13">
            <v>100</v>
          </cell>
        </row>
        <row r="14">
          <cell r="A14" t="str">
            <v>DISTANCIA ACARREO MATERIALES  PETREOS</v>
          </cell>
          <cell r="B14" t="str">
            <v>KM</v>
          </cell>
          <cell r="C14">
            <v>50</v>
          </cell>
          <cell r="D14">
            <v>50</v>
          </cell>
        </row>
        <row r="15">
          <cell r="A15" t="str">
            <v>CADENERO</v>
          </cell>
          <cell r="B15" t="str">
            <v>DIA</v>
          </cell>
          <cell r="C15">
            <v>31110</v>
          </cell>
        </row>
        <row r="16">
          <cell r="A16" t="str">
            <v>INSPECTOR DE FABRICACION Y MONTAJE</v>
          </cell>
          <cell r="B16" t="str">
            <v>DIA</v>
          </cell>
          <cell r="C16">
            <v>40000</v>
          </cell>
        </row>
        <row r="17">
          <cell r="A17" t="str">
            <v>OBRERO</v>
          </cell>
          <cell r="B17" t="str">
            <v>DIA</v>
          </cell>
          <cell r="C17">
            <v>30000</v>
          </cell>
        </row>
        <row r="18">
          <cell r="A18" t="str">
            <v>OFICIAL</v>
          </cell>
          <cell r="B18" t="str">
            <v>DIA</v>
          </cell>
          <cell r="C18">
            <v>50000</v>
          </cell>
        </row>
        <row r="19">
          <cell r="A19" t="str">
            <v>OFICIAL EXPERTO EN DESMONTAJE</v>
          </cell>
          <cell r="B19" t="str">
            <v>DIA</v>
          </cell>
          <cell r="C19">
            <v>50000</v>
          </cell>
        </row>
        <row r="20">
          <cell r="A20" t="str">
            <v>PALETEROS</v>
          </cell>
          <cell r="B20" t="str">
            <v>DIA</v>
          </cell>
          <cell r="C20">
            <v>20000</v>
          </cell>
        </row>
        <row r="21">
          <cell r="A21" t="str">
            <v>RASTRILLEROS</v>
          </cell>
          <cell r="B21" t="str">
            <v>DIA</v>
          </cell>
          <cell r="C21">
            <v>35000</v>
          </cell>
        </row>
        <row r="22">
          <cell r="A22" t="str">
            <v>SOLDADOR</v>
          </cell>
          <cell r="B22" t="str">
            <v>DIA</v>
          </cell>
          <cell r="C22">
            <v>44000</v>
          </cell>
        </row>
        <row r="23">
          <cell r="A23" t="str">
            <v>TOPOGRAFO</v>
          </cell>
          <cell r="B23" t="str">
            <v>DIA</v>
          </cell>
          <cell r="C23">
            <v>51200</v>
          </cell>
        </row>
        <row r="24">
          <cell r="A24" t="str">
            <v>LIGUERO</v>
          </cell>
          <cell r="B24" t="str">
            <v>$/HORA</v>
          </cell>
          <cell r="C24">
            <v>25000</v>
          </cell>
        </row>
        <row r="25">
          <cell r="A25" t="str">
            <v>CUADRILLA DE DESMONTAJE (10 PERSONAS)</v>
          </cell>
          <cell r="B25" t="str">
            <v>DIA</v>
          </cell>
          <cell r="C25">
            <v>200000</v>
          </cell>
        </row>
        <row r="26">
          <cell r="A26" t="str">
            <v>CALCULISTA</v>
          </cell>
          <cell r="B26" t="str">
            <v>DIA</v>
          </cell>
          <cell r="C26">
            <v>300000</v>
          </cell>
        </row>
        <row r="27">
          <cell r="A27" t="str">
            <v>DIBUJANTE</v>
          </cell>
          <cell r="B27" t="str">
            <v>DIA</v>
          </cell>
          <cell r="C27">
            <v>32000</v>
          </cell>
        </row>
        <row r="28">
          <cell r="A28" t="str">
            <v>INGENIERO DE MONTAJE Y PRUEBA</v>
          </cell>
          <cell r="B28" t="str">
            <v>DIA</v>
          </cell>
          <cell r="C28">
            <v>150000</v>
          </cell>
        </row>
        <row r="29">
          <cell r="A29" t="str">
            <v>INGENIERO SUPERVISOR Y DIRECTOR DE PRUEBA</v>
          </cell>
          <cell r="B29" t="str">
            <v>DIA</v>
          </cell>
          <cell r="C29">
            <v>200000</v>
          </cell>
        </row>
        <row r="30">
          <cell r="A30" t="str">
            <v>DISTANCIA SUMINISTRO (MATERIAL DE LA ZONA)</v>
          </cell>
          <cell r="B30" t="str">
            <v>KM</v>
          </cell>
          <cell r="C30">
            <v>50</v>
          </cell>
        </row>
        <row r="31">
          <cell r="A31" t="str">
            <v>DERECHOS DE EXPLOTACIÓN MATERIAL PETREO</v>
          </cell>
          <cell r="B31" t="str">
            <v>M3</v>
          </cell>
          <cell r="C31">
            <v>1500</v>
          </cell>
        </row>
        <row r="32">
          <cell r="A32" t="str">
            <v>ESCOLTA Y TRANSPORTE EXPLOSIVOS</v>
          </cell>
          <cell r="B32" t="str">
            <v>$/HORA</v>
          </cell>
          <cell r="C32">
            <v>5000</v>
          </cell>
        </row>
        <row r="33">
          <cell r="A33" t="str">
            <v>Cortadora de pavimento</v>
          </cell>
          <cell r="B33" t="str">
            <v>$/HORA</v>
          </cell>
          <cell r="C33">
            <v>39590</v>
          </cell>
        </row>
        <row r="34">
          <cell r="A34" t="str">
            <v>Derecho y disposición de material de derrumbe</v>
          </cell>
          <cell r="B34" t="str">
            <v>M3</v>
          </cell>
          <cell r="C34">
            <v>500</v>
          </cell>
        </row>
        <row r="35">
          <cell r="A35" t="str">
            <v>Derecho y disposición de material de escombros</v>
          </cell>
          <cell r="B35" t="str">
            <v>M3</v>
          </cell>
          <cell r="C35">
            <v>500</v>
          </cell>
        </row>
        <row r="36">
          <cell r="A36" t="str">
            <v>Derretidora de asfalto (crafco o similar)</v>
          </cell>
          <cell r="B36" t="str">
            <v>$/HORA</v>
          </cell>
          <cell r="C36">
            <v>5244</v>
          </cell>
        </row>
        <row r="37">
          <cell r="A37" t="str">
            <v>Diferencial de 2 ton.</v>
          </cell>
          <cell r="B37" t="str">
            <v>$/HORA</v>
          </cell>
          <cell r="C37">
            <v>2710</v>
          </cell>
        </row>
        <row r="38">
          <cell r="A38" t="str">
            <v>Diferencial de 3 ton</v>
          </cell>
          <cell r="B38" t="str">
            <v>$/HORA</v>
          </cell>
          <cell r="C38">
            <v>3173</v>
          </cell>
        </row>
        <row r="39">
          <cell r="A39" t="str">
            <v>Equipo de control (bandas sonoras reduce velocidad) (Termohigometros, Termómetros, Galgas)</v>
          </cell>
          <cell r="B39" t="str">
            <v>$/HORA</v>
          </cell>
          <cell r="C39">
            <v>2300</v>
          </cell>
        </row>
        <row r="40">
          <cell r="A40" t="str">
            <v>Equipo de oxicorte</v>
          </cell>
          <cell r="B40" t="str">
            <v>$/HORA</v>
          </cell>
          <cell r="C40">
            <v>25000</v>
          </cell>
        </row>
        <row r="41">
          <cell r="A41" t="str">
            <v>Equipo de perforación (TRACKDRILL)</v>
          </cell>
          <cell r="B41" t="str">
            <v>$/HORA</v>
          </cell>
          <cell r="C41">
            <v>112286</v>
          </cell>
        </row>
        <row r="42">
          <cell r="A42" t="str">
            <v>Equipo de pintura (Compresor)</v>
          </cell>
          <cell r="B42" t="str">
            <v>$/HORA</v>
          </cell>
          <cell r="C42">
            <v>4274</v>
          </cell>
        </row>
        <row r="43">
          <cell r="A43" t="str">
            <v>Equipo de soldadura 250 AMP</v>
          </cell>
          <cell r="B43" t="str">
            <v>$/HORA</v>
          </cell>
          <cell r="C43">
            <v>9745</v>
          </cell>
        </row>
        <row r="44">
          <cell r="A44" t="str">
            <v>Equipo de soldadura 400</v>
          </cell>
          <cell r="B44" t="str">
            <v>$/HORA</v>
          </cell>
          <cell r="C44">
            <v>10366</v>
          </cell>
        </row>
        <row r="45">
          <cell r="A45" t="str">
            <v>Equipo de soldadura 600</v>
          </cell>
          <cell r="B45" t="str">
            <v>$/HORA</v>
          </cell>
          <cell r="C45">
            <v>17133</v>
          </cell>
        </row>
        <row r="46">
          <cell r="A46" t="str">
            <v>Equipo de topografía</v>
          </cell>
          <cell r="B46" t="str">
            <v>$/HORA</v>
          </cell>
          <cell r="C46">
            <v>11262</v>
          </cell>
        </row>
        <row r="47">
          <cell r="A47" t="str">
            <v>Equipo de Ultrasonido</v>
          </cell>
          <cell r="B47" t="str">
            <v>$/HORA</v>
          </cell>
          <cell r="C47">
            <v>73080</v>
          </cell>
        </row>
        <row r="48">
          <cell r="A48" t="str">
            <v>Equipo manual aplicador (bandas sonoras reduce velocidad)</v>
          </cell>
          <cell r="B48" t="str">
            <v>$/HORA</v>
          </cell>
          <cell r="C48">
            <v>22750</v>
          </cell>
        </row>
        <row r="49">
          <cell r="A49" t="str">
            <v>Esparcidor de gravilla</v>
          </cell>
          <cell r="B49" t="str">
            <v>$/HORA</v>
          </cell>
          <cell r="C49">
            <v>60000</v>
          </cell>
        </row>
        <row r="50">
          <cell r="A50" t="str">
            <v>Estación</v>
          </cell>
          <cell r="B50" t="str">
            <v>$/HORA</v>
          </cell>
          <cell r="C50">
            <v>12438</v>
          </cell>
        </row>
        <row r="51">
          <cell r="A51" t="str">
            <v>Formaleta metálica (concreto hidraulico)</v>
          </cell>
          <cell r="B51" t="str">
            <v>$/HORA</v>
          </cell>
          <cell r="C51">
            <v>695</v>
          </cell>
        </row>
        <row r="52">
          <cell r="A52" t="str">
            <v>Formaleta metálica (tuberia de concreto reforzado)</v>
          </cell>
          <cell r="B52" t="str">
            <v>$/HORA</v>
          </cell>
          <cell r="C52">
            <v>1134</v>
          </cell>
        </row>
        <row r="53">
          <cell r="A53" t="str">
            <v>Formaleta para camisa de pilote</v>
          </cell>
          <cell r="B53" t="str">
            <v>$/HORA</v>
          </cell>
          <cell r="C53">
            <v>1307</v>
          </cell>
        </row>
        <row r="54">
          <cell r="A54" t="str">
            <v>Fresadora de pavimento</v>
          </cell>
          <cell r="B54" t="str">
            <v>$/HORA</v>
          </cell>
          <cell r="C54">
            <v>703200</v>
          </cell>
        </row>
        <row r="55">
          <cell r="A55" t="str">
            <v>Fresadora y recicladora de pavimento</v>
          </cell>
          <cell r="B55" t="str">
            <v>$/HORA</v>
          </cell>
          <cell r="C55">
            <v>781000</v>
          </cell>
        </row>
        <row r="56">
          <cell r="A56" t="str">
            <v>Gato para tensionamiento</v>
          </cell>
          <cell r="B56" t="str">
            <v>$/HORA</v>
          </cell>
          <cell r="C56">
            <v>13994</v>
          </cell>
        </row>
        <row r="57">
          <cell r="A57" t="str">
            <v>Cicatrizante (para remoción de especies vegetales) (item 201.9)</v>
          </cell>
          <cell r="B57" t="str">
            <v>$/HORA</v>
          </cell>
          <cell r="C57">
            <v>167375</v>
          </cell>
        </row>
        <row r="58">
          <cell r="A58" t="str">
            <v>Grua 10 ton</v>
          </cell>
          <cell r="B58" t="str">
            <v>$/HORA</v>
          </cell>
          <cell r="C58">
            <v>148774</v>
          </cell>
        </row>
        <row r="59">
          <cell r="A59" t="str">
            <v>Grua con torre</v>
          </cell>
          <cell r="B59" t="str">
            <v>$/HORA</v>
          </cell>
          <cell r="C59">
            <v>250000</v>
          </cell>
        </row>
        <row r="60">
          <cell r="A60" t="str">
            <v>GRUA ESPECIAL PARA PRUEBA DE CARGA DE PILOTES PREEXCAVADOS</v>
          </cell>
          <cell r="B60" t="str">
            <v>KG-KM</v>
          </cell>
          <cell r="C60">
            <v>271524</v>
          </cell>
        </row>
        <row r="61">
          <cell r="A61" t="str">
            <v>GRUA ESPECIAL PARA PRUEBA DE CARGA PILOTES PREEXVAVADA</v>
          </cell>
          <cell r="B61" t="str">
            <v>$/HORA</v>
          </cell>
          <cell r="C61">
            <v>272656</v>
          </cell>
        </row>
        <row r="62">
          <cell r="A62" t="str">
            <v>Grua telescópica</v>
          </cell>
          <cell r="B62" t="str">
            <v>$/HORA</v>
          </cell>
          <cell r="C62">
            <v>348000</v>
          </cell>
        </row>
        <row r="63">
          <cell r="A63" t="str">
            <v>Guadañadora</v>
          </cell>
          <cell r="B63" t="str">
            <v>$/HORA</v>
          </cell>
          <cell r="C63">
            <v>5288</v>
          </cell>
        </row>
        <row r="64">
          <cell r="A64" t="str">
            <v>MANOMETRO CABLE DE ACERO PARA BAJAR LA CELDA</v>
          </cell>
          <cell r="B64" t="str">
            <v>$/HORA</v>
          </cell>
          <cell r="C64">
            <v>1672000</v>
          </cell>
        </row>
        <row r="65">
          <cell r="A65" t="str">
            <v>MANOMETRO CABLE DE ACERO PARA BAJAR LA CELDA (PRUEBA DE CARGA PILOTE PREEXCAVADO)</v>
          </cell>
          <cell r="B65" t="str">
            <v>$/HORA</v>
          </cell>
          <cell r="C65">
            <v>1665065</v>
          </cell>
        </row>
        <row r="66">
          <cell r="A66" t="str">
            <v>Maquina térmica pegatachas</v>
          </cell>
          <cell r="B66" t="str">
            <v>$/HORA</v>
          </cell>
          <cell r="C66">
            <v>25838</v>
          </cell>
        </row>
        <row r="67">
          <cell r="A67" t="str">
            <v>Mezcladora de concreto 1 BULTO</v>
          </cell>
          <cell r="B67" t="str">
            <v>$/HORA</v>
          </cell>
          <cell r="C67">
            <v>5967</v>
          </cell>
        </row>
        <row r="68">
          <cell r="A68" t="str">
            <v>Montacargas</v>
          </cell>
          <cell r="B68" t="str">
            <v>$/HORA</v>
          </cell>
          <cell r="C68">
            <v>61345</v>
          </cell>
        </row>
        <row r="69">
          <cell r="A69" t="str">
            <v>Motobomba 4 PULGADAS</v>
          </cell>
          <cell r="B69" t="str">
            <v>$/HORA</v>
          </cell>
          <cell r="C69">
            <v>10136</v>
          </cell>
        </row>
        <row r="70">
          <cell r="A70" t="str">
            <v>Motobomba 6" DIAMETRO DE BOMBEO DE 2M³/SEG.</v>
          </cell>
          <cell r="B70" t="str">
            <v>$/HORA</v>
          </cell>
          <cell r="C70">
            <v>17475</v>
          </cell>
        </row>
        <row r="71">
          <cell r="A71" t="str">
            <v>Motobomba de concreto</v>
          </cell>
          <cell r="B71" t="str">
            <v>$/HORA</v>
          </cell>
          <cell r="C71">
            <v>92769</v>
          </cell>
        </row>
        <row r="72">
          <cell r="A72" t="str">
            <v>Motoniveladora</v>
          </cell>
          <cell r="B72" t="str">
            <v>$/HORA</v>
          </cell>
          <cell r="C72">
            <v>146662</v>
          </cell>
        </row>
        <row r="73">
          <cell r="A73" t="str">
            <v>Motosierra</v>
          </cell>
          <cell r="B73" t="str">
            <v>$/HORA</v>
          </cell>
          <cell r="C73">
            <v>10000</v>
          </cell>
        </row>
        <row r="74">
          <cell r="A74" t="str">
            <v>Pala auxiliar de piloteadora</v>
          </cell>
          <cell r="B74" t="str">
            <v>$/HORA</v>
          </cell>
          <cell r="C74">
            <v>270250</v>
          </cell>
        </row>
        <row r="75">
          <cell r="A75" t="str">
            <v>Pala grua con martillo</v>
          </cell>
          <cell r="B75" t="str">
            <v>$/HORA</v>
          </cell>
          <cell r="C75">
            <v>269604</v>
          </cell>
        </row>
        <row r="76">
          <cell r="A76" t="str">
            <v>Piloteadora</v>
          </cell>
          <cell r="B76" t="str">
            <v>$/HORA</v>
          </cell>
          <cell r="C76">
            <v>387500</v>
          </cell>
        </row>
        <row r="77">
          <cell r="A77" t="str">
            <v>Planta de asfalto en caliente</v>
          </cell>
          <cell r="B77" t="str">
            <v>$/HORA</v>
          </cell>
          <cell r="C77">
            <v>672770</v>
          </cell>
        </row>
        <row r="78">
          <cell r="A78" t="str">
            <v>Planta de asfalto en frio</v>
          </cell>
          <cell r="B78" t="str">
            <v>$/HORA</v>
          </cell>
          <cell r="C78">
            <v>165000</v>
          </cell>
        </row>
        <row r="79">
          <cell r="A79" t="str">
            <v xml:space="preserve">Planta eléctrica </v>
          </cell>
          <cell r="B79" t="str">
            <v>$/HORA</v>
          </cell>
          <cell r="C79">
            <v>13603</v>
          </cell>
        </row>
        <row r="80">
          <cell r="A80" t="str">
            <v>Planta trituradora</v>
          </cell>
          <cell r="B80" t="str">
            <v>$/HORA</v>
          </cell>
          <cell r="C80">
            <v>560000</v>
          </cell>
        </row>
        <row r="81">
          <cell r="A81" t="str">
            <v>Pluma capacidad 100 kg</v>
          </cell>
          <cell r="B81" t="str">
            <v>$/HORA</v>
          </cell>
          <cell r="C81">
            <v>6820</v>
          </cell>
        </row>
        <row r="82">
          <cell r="A82" t="str">
            <v>Pulidora (8500 REV)</v>
          </cell>
          <cell r="B82" t="str">
            <v>$/HORA</v>
          </cell>
          <cell r="C82">
            <v>4153</v>
          </cell>
        </row>
        <row r="83">
          <cell r="A83" t="str">
            <v>Pulvimixer</v>
          </cell>
          <cell r="B83" t="str">
            <v>$/HORA</v>
          </cell>
          <cell r="C83">
            <v>313200</v>
          </cell>
        </row>
        <row r="84">
          <cell r="A84" t="str">
            <v>Recicladora</v>
          </cell>
          <cell r="B84" t="str">
            <v>$/HORA</v>
          </cell>
          <cell r="C84">
            <v>478490</v>
          </cell>
        </row>
        <row r="85">
          <cell r="A85" t="str">
            <v>Regla vibratoria L=3m</v>
          </cell>
          <cell r="B85" t="str">
            <v>$/HORA</v>
          </cell>
          <cell r="C85">
            <v>6960</v>
          </cell>
        </row>
        <row r="86">
          <cell r="A86" t="str">
            <v>Retrocargador</v>
          </cell>
          <cell r="B86" t="str">
            <v>$/HORA</v>
          </cell>
          <cell r="C86">
            <v>100478</v>
          </cell>
        </row>
        <row r="87">
          <cell r="A87" t="str">
            <v>Retroexcavadora 428 doble transmision</v>
          </cell>
          <cell r="B87" t="str">
            <v>$/HORA</v>
          </cell>
          <cell r="C87">
            <v>87702</v>
          </cell>
        </row>
        <row r="88">
          <cell r="A88" t="str">
            <v>Retroexcavadora A25C</v>
          </cell>
          <cell r="B88" t="str">
            <v>$/HORA</v>
          </cell>
        </row>
        <row r="89">
          <cell r="A89" t="str">
            <v>Retroexcavadora CAT 320</v>
          </cell>
          <cell r="B89" t="str">
            <v>$/HORA</v>
          </cell>
          <cell r="C89">
            <v>175087</v>
          </cell>
        </row>
        <row r="90">
          <cell r="A90" t="str">
            <v>Retroexcavadora EX-200 con martillo neumatico</v>
          </cell>
          <cell r="B90" t="str">
            <v>$/HORA</v>
          </cell>
          <cell r="C90">
            <v>285095</v>
          </cell>
        </row>
        <row r="91">
          <cell r="A91" t="str">
            <v>Retroexcavadora EX-200 SOBRE ORUGA</v>
          </cell>
          <cell r="B91" t="str">
            <v>$/HORA</v>
          </cell>
          <cell r="C91">
            <v>157753</v>
          </cell>
        </row>
        <row r="92">
          <cell r="A92" t="str">
            <v>Retroexcavadora sobre llantas JD410</v>
          </cell>
          <cell r="B92" t="str">
            <v>$/HORA</v>
          </cell>
          <cell r="C92">
            <v>86453</v>
          </cell>
        </row>
        <row r="93">
          <cell r="A93" t="str">
            <v>Ruteadora</v>
          </cell>
          <cell r="B93" t="str">
            <v>$/HORA</v>
          </cell>
          <cell r="C93">
            <v>1102</v>
          </cell>
        </row>
        <row r="94">
          <cell r="A94" t="str">
            <v>Taco metálico (puntal) (escamas en concreto)</v>
          </cell>
          <cell r="B94" t="str">
            <v>$/HORA</v>
          </cell>
          <cell r="C94">
            <v>115</v>
          </cell>
        </row>
        <row r="95">
          <cell r="A95" t="str">
            <v>Tarifa de transporte</v>
          </cell>
          <cell r="B95" t="str">
            <v>M³-KM</v>
          </cell>
          <cell r="C95">
            <v>928.36363636363637</v>
          </cell>
        </row>
        <row r="96">
          <cell r="A96" t="str">
            <v>Tarifa de transporte de acero</v>
          </cell>
          <cell r="C96">
            <v>0.55000000000000004</v>
          </cell>
        </row>
        <row r="97">
          <cell r="A97" t="str">
            <v xml:space="preserve">Tarifa de transporte de estructuras metálicas </v>
          </cell>
          <cell r="B97" t="str">
            <v>KG-KM</v>
          </cell>
          <cell r="C97">
            <v>0.77</v>
          </cell>
        </row>
        <row r="98">
          <cell r="A98" t="str">
            <v xml:space="preserve">Tarifa de transporte de estructuras metálicas </v>
          </cell>
          <cell r="C98">
            <v>0.77</v>
          </cell>
        </row>
        <row r="99">
          <cell r="A99" t="str">
            <v>Tarifa de transporte de mezclas parra bacheo</v>
          </cell>
          <cell r="B99" t="str">
            <v>M³-KM</v>
          </cell>
          <cell r="C99">
            <v>1440</v>
          </cell>
        </row>
        <row r="100">
          <cell r="A100" t="str">
            <v xml:space="preserve">Tarifa de Transporte de pilotes </v>
          </cell>
          <cell r="C100">
            <v>292</v>
          </cell>
        </row>
        <row r="101">
          <cell r="A101" t="str">
            <v>Tarifa de transporte estructura metálica en obra</v>
          </cell>
          <cell r="B101" t="str">
            <v>KG-KM</v>
          </cell>
          <cell r="C101">
            <v>1.0779999999999998</v>
          </cell>
        </row>
        <row r="102">
          <cell r="A102" t="str">
            <v>Tarifa de transporte interno para prueba de carga pilotes preexcavados</v>
          </cell>
          <cell r="B102" t="str">
            <v>KG-KM</v>
          </cell>
          <cell r="C102">
            <v>36423</v>
          </cell>
        </row>
        <row r="103">
          <cell r="A103" t="str">
            <v>Tarifa de transporte para agregados de mezclas</v>
          </cell>
          <cell r="B103" t="str">
            <v>M³-KM</v>
          </cell>
          <cell r="C103">
            <v>1103</v>
          </cell>
        </row>
        <row r="104">
          <cell r="A104" t="str">
            <v>Terminadora de asfalto</v>
          </cell>
          <cell r="B104" t="str">
            <v>$/HORA</v>
          </cell>
          <cell r="C104">
            <v>156076</v>
          </cell>
        </row>
        <row r="105">
          <cell r="A105" t="str">
            <v>Vehiculo delineador</v>
          </cell>
          <cell r="B105" t="str">
            <v>$/HORA</v>
          </cell>
          <cell r="C105">
            <v>62049</v>
          </cell>
        </row>
        <row r="106">
          <cell r="A106" t="str">
            <v>Vibrador de concreto</v>
          </cell>
          <cell r="B106" t="str">
            <v>$/HORA</v>
          </cell>
          <cell r="C106">
            <v>5815</v>
          </cell>
        </row>
        <row r="107">
          <cell r="A107" t="str">
            <v>Vibrocompactador  (15 TON)</v>
          </cell>
          <cell r="B107" t="str">
            <v>$/HORA</v>
          </cell>
          <cell r="C107">
            <v>106085</v>
          </cell>
        </row>
        <row r="108">
          <cell r="A108" t="str">
            <v>Vibrocompactador tandem(DD110HF)</v>
          </cell>
          <cell r="B108" t="str">
            <v>$/HORA</v>
          </cell>
          <cell r="C108">
            <v>133614</v>
          </cell>
        </row>
        <row r="109">
          <cell r="A109" t="str">
            <v>Volqueta 6 m3</v>
          </cell>
          <cell r="B109" t="str">
            <v>$/HORA</v>
          </cell>
          <cell r="C109">
            <v>61272</v>
          </cell>
        </row>
        <row r="110">
          <cell r="A110" t="str">
            <v>EQUIPOS DE MEDICION - PDA-(Deformímetros eléctricos, mecánicos, Celdas de carga, etc.), INCLUYE ANDAMIAJES Y TRANSPORTE. SE TOMAN TRES (3) REGISTROS</v>
          </cell>
          <cell r="C110">
            <v>10939556</v>
          </cell>
        </row>
        <row r="181">
          <cell r="A181" t="str">
            <v xml:space="preserve">Nutrientes (para remoción de especies vegetales) (dap, triple 15, urea o similar) (item 201.9) </v>
          </cell>
        </row>
        <row r="183">
          <cell r="A183" t="str">
            <v xml:space="preserve">Nutrientes (para remoción de especies vegetales) (dap, triple 15, urea o similar) (item 201.9) </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PARA CALCULOS"/>
      <sheetName val="FORMATO TABLA"/>
      <sheetName val="MATERIALES"/>
      <sheetName val="CALCULOS"/>
      <sheetName val="LISTA DE PRECIOS"/>
      <sheetName val="CANTIDADES"/>
      <sheetName val="PRESUPUESTOS"/>
      <sheetName val="BASEPRESUPUESTO"/>
      <sheetName val="TABLAS_PARA_CALCULOS1"/>
      <sheetName val="FORMATO_TABLA1"/>
      <sheetName val="LISTA_DE_PRECIOS1"/>
      <sheetName val="TABLAS_PARA_CALCULOS"/>
      <sheetName val="FORMATO_TABLA"/>
      <sheetName val="LISTA_DE_PRE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sheetData sheetId="10"/>
      <sheetData sheetId="11"/>
      <sheetData sheetId="12"/>
      <sheetData sheetId="13"/>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ICS NUEVA HOJA DIARIA"/>
    </sheetNames>
    <sheetDataSet>
      <sheetData sheetId="0"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JNL JUNE"/>
      <sheetName val="MMH WORKINGS"/>
      <sheetName val="MMJV B-S"/>
      <sheetName val="June00"/>
      <sheetName val="May00"/>
      <sheetName val="MMH"/>
      <sheetName val="Sheet6"/>
      <sheetName val="Sheet3"/>
      <sheetName val="Sheet4"/>
      <sheetName val="Sheet5"/>
      <sheetName val="Sheet7"/>
      <sheetName val="Sheet8"/>
      <sheetName val="Sheet9"/>
      <sheetName val="Sheet10"/>
      <sheetName val="Equipment Hours TODOS"/>
    </sheetNames>
    <sheetDataSet>
      <sheetData sheetId="0" refreshError="1"/>
      <sheetData sheetId="1" refreshError="1">
        <row r="3">
          <cell r="A3" t="str">
            <v>JVBS1015</v>
          </cell>
        </row>
        <row r="4">
          <cell r="A4" t="str">
            <v>JVBS1077</v>
          </cell>
        </row>
        <row r="5">
          <cell r="A5" t="str">
            <v>JVBS1079</v>
          </cell>
        </row>
        <row r="6">
          <cell r="A6" t="str">
            <v>JVBS1080</v>
          </cell>
        </row>
        <row r="7">
          <cell r="A7" t="str">
            <v>JVBS1122</v>
          </cell>
        </row>
        <row r="8">
          <cell r="A8" t="str">
            <v>JVBS1227</v>
          </cell>
        </row>
        <row r="9">
          <cell r="A9" t="str">
            <v>JVBS1140</v>
          </cell>
        </row>
        <row r="10">
          <cell r="A10" t="str">
            <v>JVBS1145</v>
          </cell>
        </row>
        <row r="11">
          <cell r="A11" t="str">
            <v>JVBS1205</v>
          </cell>
        </row>
        <row r="12">
          <cell r="A12" t="str">
            <v>JVBS1207</v>
          </cell>
        </row>
        <row r="13">
          <cell r="A13" t="str">
            <v>JVBS1208</v>
          </cell>
        </row>
        <row r="14">
          <cell r="A14" t="str">
            <v>JVBS1209</v>
          </cell>
        </row>
        <row r="15">
          <cell r="A15" t="str">
            <v>JVBS1210</v>
          </cell>
        </row>
        <row r="16">
          <cell r="A16" t="str">
            <v>JVBS1211</v>
          </cell>
        </row>
        <row r="17">
          <cell r="A17" t="str">
            <v>JVBS1213</v>
          </cell>
        </row>
        <row r="18">
          <cell r="A18" t="str">
            <v>JVBS1214</v>
          </cell>
        </row>
        <row r="19">
          <cell r="A19" t="str">
            <v>JVBS1215</v>
          </cell>
        </row>
        <row r="20">
          <cell r="A20" t="str">
            <v>JVBS1216</v>
          </cell>
        </row>
        <row r="21">
          <cell r="A21" t="str">
            <v>JVBS1230</v>
          </cell>
        </row>
        <row r="22">
          <cell r="A22" t="str">
            <v>JVBS1231</v>
          </cell>
        </row>
        <row r="23">
          <cell r="A23" t="str">
            <v>JVBS1232</v>
          </cell>
        </row>
        <row r="24">
          <cell r="A24" t="str">
            <v>JVBS1234</v>
          </cell>
        </row>
        <row r="25">
          <cell r="A25" t="str">
            <v>JVBS1235</v>
          </cell>
        </row>
        <row r="26">
          <cell r="A26" t="str">
            <v>JVBS1236</v>
          </cell>
        </row>
        <row r="27">
          <cell r="A27" t="str">
            <v>JVBS1237</v>
          </cell>
        </row>
        <row r="28">
          <cell r="A28" t="str">
            <v>JVBS1238</v>
          </cell>
        </row>
        <row r="29">
          <cell r="A29" t="str">
            <v>JVBS1240</v>
          </cell>
        </row>
        <row r="30">
          <cell r="A30" t="str">
            <v>JVBS1242</v>
          </cell>
        </row>
        <row r="31">
          <cell r="A31" t="str">
            <v>JVBS1243</v>
          </cell>
        </row>
        <row r="32">
          <cell r="A32" t="str">
            <v>JVBS1244</v>
          </cell>
        </row>
        <row r="33">
          <cell r="A33" t="str">
            <v>JVBS1245</v>
          </cell>
        </row>
        <row r="34">
          <cell r="A34" t="str">
            <v>JVBS1246</v>
          </cell>
        </row>
        <row r="35">
          <cell r="A35" t="str">
            <v>JVBS1247</v>
          </cell>
        </row>
        <row r="36">
          <cell r="A36" t="str">
            <v>JVBS1248</v>
          </cell>
        </row>
        <row r="37">
          <cell r="A37" t="str">
            <v>JVBS1249</v>
          </cell>
        </row>
        <row r="38">
          <cell r="A38" t="str">
            <v>JVBS1250</v>
          </cell>
        </row>
        <row r="39">
          <cell r="A39" t="str">
            <v>JVBS1251</v>
          </cell>
        </row>
        <row r="40">
          <cell r="A40" t="str">
            <v>JVBS1254</v>
          </cell>
        </row>
        <row r="41">
          <cell r="A41" t="str">
            <v>JVBS1255</v>
          </cell>
        </row>
        <row r="42">
          <cell r="A42" t="str">
            <v>JVBS1256</v>
          </cell>
        </row>
        <row r="43">
          <cell r="A43" t="str">
            <v>JVBS1257</v>
          </cell>
        </row>
        <row r="44">
          <cell r="A44" t="str">
            <v>JVBS1260</v>
          </cell>
        </row>
        <row r="45">
          <cell r="A45" t="str">
            <v>JVBS1261</v>
          </cell>
        </row>
        <row r="46">
          <cell r="A46" t="str">
            <v>JVBS1263</v>
          </cell>
        </row>
        <row r="47">
          <cell r="A47" t="str">
            <v>JVBS1264</v>
          </cell>
        </row>
        <row r="48">
          <cell r="A48" t="str">
            <v>JVBS1265</v>
          </cell>
        </row>
        <row r="49">
          <cell r="A49" t="str">
            <v>JVBS1266</v>
          </cell>
        </row>
        <row r="50">
          <cell r="A50" t="str">
            <v>JVBS1267</v>
          </cell>
        </row>
        <row r="51">
          <cell r="A51" t="str">
            <v>JVBS1269</v>
          </cell>
        </row>
        <row r="52">
          <cell r="A52" t="str">
            <v>JVBS1270</v>
          </cell>
        </row>
        <row r="53">
          <cell r="A53" t="str">
            <v>JVBS1271</v>
          </cell>
        </row>
        <row r="54">
          <cell r="A54" t="str">
            <v>JVBS1276</v>
          </cell>
        </row>
        <row r="55">
          <cell r="A55" t="str">
            <v>JVBS1277</v>
          </cell>
        </row>
        <row r="56">
          <cell r="A56" t="str">
            <v>JVBS1278</v>
          </cell>
        </row>
        <row r="57">
          <cell r="A57" t="str">
            <v>JVBS1279</v>
          </cell>
        </row>
        <row r="58">
          <cell r="A58" t="str">
            <v>JVBS1281</v>
          </cell>
        </row>
        <row r="59">
          <cell r="A59" t="str">
            <v>JVBS1283</v>
          </cell>
        </row>
        <row r="60">
          <cell r="A60" t="str">
            <v>JVBS1285</v>
          </cell>
        </row>
        <row r="61">
          <cell r="A61" t="str">
            <v>JVBS1286</v>
          </cell>
        </row>
        <row r="62">
          <cell r="A62" t="str">
            <v>JVBS1287</v>
          </cell>
        </row>
        <row r="63">
          <cell r="A63" t="str">
            <v>JVBS1290</v>
          </cell>
        </row>
        <row r="64">
          <cell r="A64" t="str">
            <v>JVBS1291</v>
          </cell>
        </row>
        <row r="65">
          <cell r="A65" t="str">
            <v>JVBS1292</v>
          </cell>
        </row>
        <row r="66">
          <cell r="A66" t="str">
            <v>JVBS1293</v>
          </cell>
        </row>
        <row r="67">
          <cell r="A67" t="str">
            <v>JVBS1294</v>
          </cell>
        </row>
        <row r="68">
          <cell r="A68" t="str">
            <v>JVBS1325</v>
          </cell>
        </row>
        <row r="69">
          <cell r="A69" t="str">
            <v>JVBS1330</v>
          </cell>
        </row>
        <row r="70">
          <cell r="A70" t="str">
            <v>JVBS1340</v>
          </cell>
        </row>
        <row r="71">
          <cell r="A71" t="str">
            <v>JVBS1345</v>
          </cell>
        </row>
        <row r="72">
          <cell r="A72" t="str">
            <v>JVBS1350</v>
          </cell>
        </row>
        <row r="73">
          <cell r="A73" t="str">
            <v>JVBS1360</v>
          </cell>
        </row>
        <row r="74">
          <cell r="A74" t="str">
            <v>JVBS1360</v>
          </cell>
        </row>
        <row r="75">
          <cell r="A75" t="str">
            <v>JVBS1361</v>
          </cell>
        </row>
        <row r="76">
          <cell r="A76" t="str">
            <v>JVBS1370</v>
          </cell>
        </row>
        <row r="77">
          <cell r="A77" t="str">
            <v>JVBS1371</v>
          </cell>
        </row>
        <row r="78">
          <cell r="A78" t="str">
            <v>JVBS1372</v>
          </cell>
        </row>
        <row r="79">
          <cell r="A79" t="str">
            <v>JVBS1405</v>
          </cell>
        </row>
        <row r="80">
          <cell r="A80" t="str">
            <v>JVBS1415</v>
          </cell>
        </row>
        <row r="81">
          <cell r="A81" t="str">
            <v>JVBS1420</v>
          </cell>
        </row>
        <row r="82">
          <cell r="A82" t="str">
            <v>JVBS1425</v>
          </cell>
        </row>
        <row r="83">
          <cell r="A83" t="str">
            <v>JVBS1430</v>
          </cell>
        </row>
        <row r="84">
          <cell r="A84" t="str">
            <v>JVBS1435</v>
          </cell>
        </row>
        <row r="85">
          <cell r="A85" t="str">
            <v>JVBS1440</v>
          </cell>
        </row>
        <row r="86">
          <cell r="A86" t="str">
            <v>JVBS1450</v>
          </cell>
        </row>
        <row r="87">
          <cell r="A87" t="str">
            <v>JVBS1460</v>
          </cell>
        </row>
        <row r="88">
          <cell r="A88" t="str">
            <v>JVBS1463</v>
          </cell>
        </row>
        <row r="89">
          <cell r="A89" t="str">
            <v>JVBS1464</v>
          </cell>
        </row>
        <row r="90">
          <cell r="A90" t="str">
            <v>JVBS1465</v>
          </cell>
        </row>
        <row r="91">
          <cell r="A91" t="str">
            <v>JVBS1466</v>
          </cell>
        </row>
        <row r="92">
          <cell r="A92" t="str">
            <v>JVBS1476</v>
          </cell>
        </row>
        <row r="93">
          <cell r="A93" t="str">
            <v>JVBS1480</v>
          </cell>
        </row>
        <row r="94">
          <cell r="A94" t="str">
            <v>JVBS1490</v>
          </cell>
        </row>
        <row r="95">
          <cell r="A95" t="str">
            <v>JVBS1505</v>
          </cell>
        </row>
        <row r="96">
          <cell r="A96" t="str">
            <v>JVBS1510</v>
          </cell>
        </row>
        <row r="97">
          <cell r="A97" t="str">
            <v>JVBS1520</v>
          </cell>
        </row>
        <row r="98">
          <cell r="A98" t="str">
            <v>JVBS1570</v>
          </cell>
        </row>
        <row r="99">
          <cell r="A99" t="str">
            <v>JVBS1575</v>
          </cell>
        </row>
        <row r="100">
          <cell r="A100" t="str">
            <v>JVBS1600</v>
          </cell>
        </row>
        <row r="101">
          <cell r="A101" t="str">
            <v>JVBS1601</v>
          </cell>
        </row>
        <row r="102">
          <cell r="A102" t="str">
            <v>JVBS1605</v>
          </cell>
        </row>
        <row r="103">
          <cell r="A103" t="str">
            <v>JVBS1610</v>
          </cell>
        </row>
        <row r="104">
          <cell r="A104" t="str">
            <v>JVBS1615</v>
          </cell>
        </row>
        <row r="105">
          <cell r="A105" t="str">
            <v>JVBS1620</v>
          </cell>
        </row>
        <row r="106">
          <cell r="A106" t="str">
            <v>JVBS1622</v>
          </cell>
        </row>
        <row r="107">
          <cell r="A107" t="str">
            <v>JVBS1640</v>
          </cell>
        </row>
        <row r="108">
          <cell r="A108" t="str">
            <v>JVBS1641</v>
          </cell>
        </row>
        <row r="109">
          <cell r="A109" t="str">
            <v>JVBS1650</v>
          </cell>
        </row>
        <row r="110">
          <cell r="A110" t="str">
            <v>JVBS1651</v>
          </cell>
        </row>
        <row r="111">
          <cell r="A111" t="str">
            <v>JVBS1655</v>
          </cell>
        </row>
        <row r="112">
          <cell r="A112" t="str">
            <v>JVBS1656</v>
          </cell>
        </row>
        <row r="113">
          <cell r="A113" t="str">
            <v>JVBS1660</v>
          </cell>
        </row>
        <row r="114">
          <cell r="A114" t="str">
            <v>JVBS1670</v>
          </cell>
        </row>
        <row r="115">
          <cell r="A115" t="str">
            <v>JVBS1671</v>
          </cell>
        </row>
        <row r="116">
          <cell r="A116" t="str">
            <v>JVBS1675</v>
          </cell>
        </row>
        <row r="117">
          <cell r="A117" t="str">
            <v>JVBS1690</v>
          </cell>
        </row>
        <row r="118">
          <cell r="A118" t="str">
            <v>JVBS1800</v>
          </cell>
        </row>
        <row r="119">
          <cell r="A119" t="str">
            <v>JVBS1810</v>
          </cell>
        </row>
        <row r="120">
          <cell r="A120" t="str">
            <v>JVBS1811</v>
          </cell>
        </row>
        <row r="121">
          <cell r="A121" t="str">
            <v>JVBS1820</v>
          </cell>
        </row>
        <row r="122">
          <cell r="A122" t="str">
            <v>JVBS1825</v>
          </cell>
        </row>
        <row r="123">
          <cell r="A123" t="str">
            <v>JVBS1903</v>
          </cell>
        </row>
        <row r="124">
          <cell r="A124" t="str">
            <v>JVBS1904</v>
          </cell>
        </row>
        <row r="125">
          <cell r="A125" t="str">
            <v>JVBS1905</v>
          </cell>
        </row>
        <row r="126">
          <cell r="A126" t="str">
            <v>JVBS1906</v>
          </cell>
        </row>
        <row r="127">
          <cell r="A127" t="str">
            <v>JVBS1909</v>
          </cell>
        </row>
        <row r="128">
          <cell r="A128" t="str">
            <v>JVBS1910</v>
          </cell>
        </row>
        <row r="129">
          <cell r="A129" t="str">
            <v>JVBS1913</v>
          </cell>
        </row>
        <row r="130">
          <cell r="A130" t="str">
            <v>JVBS1916</v>
          </cell>
        </row>
        <row r="131">
          <cell r="A131" t="str">
            <v>JVBS1918</v>
          </cell>
        </row>
        <row r="132">
          <cell r="A132" t="str">
            <v>JVBS1919</v>
          </cell>
        </row>
        <row r="133">
          <cell r="A133" t="str">
            <v>JVBS1920</v>
          </cell>
        </row>
        <row r="134">
          <cell r="A134" t="str">
            <v>JVBS1923</v>
          </cell>
        </row>
        <row r="135">
          <cell r="A135" t="str">
            <v>JVBS1925</v>
          </cell>
        </row>
        <row r="136">
          <cell r="A136" t="str">
            <v>JVBS1928</v>
          </cell>
        </row>
        <row r="137">
          <cell r="A137" t="str">
            <v>JVBS1929</v>
          </cell>
        </row>
        <row r="138">
          <cell r="A138" t="str">
            <v>JVBS1930</v>
          </cell>
        </row>
        <row r="139">
          <cell r="A139" t="str">
            <v>JVBS1933</v>
          </cell>
        </row>
        <row r="140">
          <cell r="A140" t="str">
            <v>JVBS1934</v>
          </cell>
        </row>
        <row r="141">
          <cell r="A141" t="str">
            <v>JVBS1935</v>
          </cell>
        </row>
        <row r="142">
          <cell r="A142" t="str">
            <v>JVBS1939</v>
          </cell>
        </row>
        <row r="143">
          <cell r="A143" t="str">
            <v>JVBS1942</v>
          </cell>
        </row>
        <row r="144">
          <cell r="A144" t="str">
            <v>JVBS1943</v>
          </cell>
        </row>
        <row r="145">
          <cell r="A145" t="str">
            <v>JVBS1945</v>
          </cell>
        </row>
        <row r="146">
          <cell r="A146" t="str">
            <v>JVBS1947</v>
          </cell>
        </row>
        <row r="147">
          <cell r="A147" t="str">
            <v>JVBS1948</v>
          </cell>
        </row>
        <row r="148">
          <cell r="A148" t="str">
            <v>JVBS1949</v>
          </cell>
        </row>
        <row r="149">
          <cell r="A149" t="str">
            <v>JVBS1950</v>
          </cell>
        </row>
        <row r="150">
          <cell r="A150" t="str">
            <v>JVBS1951</v>
          </cell>
        </row>
        <row r="151">
          <cell r="A151" t="str">
            <v>JVBS1952</v>
          </cell>
        </row>
        <row r="152">
          <cell r="A152" t="str">
            <v>JVBS1954</v>
          </cell>
        </row>
        <row r="153">
          <cell r="A153" t="str">
            <v>JVBS1955</v>
          </cell>
        </row>
        <row r="154">
          <cell r="A154" t="str">
            <v>JVBS1957</v>
          </cell>
        </row>
        <row r="155">
          <cell r="A155" t="str">
            <v>JVBS1958</v>
          </cell>
        </row>
        <row r="156">
          <cell r="A156" t="str">
            <v>JVBS1959</v>
          </cell>
        </row>
        <row r="157">
          <cell r="A157" t="str">
            <v>JVBS1963</v>
          </cell>
        </row>
        <row r="158">
          <cell r="A158" t="str">
            <v>JVBS1969</v>
          </cell>
        </row>
        <row r="159">
          <cell r="A159" t="str">
            <v>JVBS1976</v>
          </cell>
        </row>
        <row r="160">
          <cell r="A160" t="str">
            <v>JVBS1999</v>
          </cell>
        </row>
        <row r="161">
          <cell r="A161" t="str">
            <v>JVBS2119</v>
          </cell>
        </row>
        <row r="162">
          <cell r="A162" t="str">
            <v>JVBS2210</v>
          </cell>
        </row>
        <row r="163">
          <cell r="A163" t="str">
            <v>JVBS2215</v>
          </cell>
        </row>
        <row r="164">
          <cell r="A164" t="str">
            <v>JVBS2505</v>
          </cell>
        </row>
        <row r="165">
          <cell r="A165" t="str">
            <v>JVBS2510</v>
          </cell>
        </row>
        <row r="166">
          <cell r="A166" t="str">
            <v>JVBS2550</v>
          </cell>
        </row>
        <row r="167">
          <cell r="A167" t="str">
            <v>JVBS2612</v>
          </cell>
        </row>
        <row r="168">
          <cell r="A168" t="str">
            <v>JVBS2614</v>
          </cell>
        </row>
        <row r="169">
          <cell r="A169" t="str">
            <v>JVBS2615</v>
          </cell>
        </row>
        <row r="170">
          <cell r="A170" t="str">
            <v>JVBS2620</v>
          </cell>
        </row>
        <row r="171">
          <cell r="A171" t="str">
            <v>JVBS2625</v>
          </cell>
        </row>
        <row r="172">
          <cell r="A172" t="str">
            <v>JVBS2630</v>
          </cell>
        </row>
        <row r="173">
          <cell r="A173" t="str">
            <v>JVBS2639</v>
          </cell>
        </row>
        <row r="174">
          <cell r="A174" t="str">
            <v>JVBS2650</v>
          </cell>
        </row>
        <row r="175">
          <cell r="A175" t="str">
            <v>JVBS2651</v>
          </cell>
        </row>
        <row r="176">
          <cell r="A176" t="str">
            <v>JVBS2652</v>
          </cell>
        </row>
        <row r="177">
          <cell r="A177" t="str">
            <v>JVBS2653</v>
          </cell>
        </row>
        <row r="178">
          <cell r="A178" t="str">
            <v>JVBS2654</v>
          </cell>
        </row>
        <row r="179">
          <cell r="A179" t="str">
            <v>JVBS2655</v>
          </cell>
        </row>
        <row r="180">
          <cell r="A180" t="str">
            <v>JVBS2656</v>
          </cell>
        </row>
        <row r="181">
          <cell r="A181" t="str">
            <v>JVBS2658</v>
          </cell>
        </row>
        <row r="182">
          <cell r="A182" t="str">
            <v>JVBS2660</v>
          </cell>
        </row>
        <row r="183">
          <cell r="A183" t="str">
            <v>JVBS2661</v>
          </cell>
        </row>
        <row r="184">
          <cell r="A184" t="str">
            <v>JVBS2662</v>
          </cell>
        </row>
        <row r="185">
          <cell r="A185" t="str">
            <v>JVBS2663</v>
          </cell>
        </row>
        <row r="186">
          <cell r="A186" t="str">
            <v>JVBS2665</v>
          </cell>
        </row>
        <row r="187">
          <cell r="A187" t="str">
            <v>JVBS2666</v>
          </cell>
        </row>
        <row r="188">
          <cell r="A188" t="str">
            <v>JVBS2668</v>
          </cell>
        </row>
        <row r="189">
          <cell r="A189" t="str">
            <v>JVBS2669</v>
          </cell>
        </row>
        <row r="190">
          <cell r="A190" t="str">
            <v>JVBS2670</v>
          </cell>
        </row>
        <row r="191">
          <cell r="A191" t="str">
            <v>JVBS2689</v>
          </cell>
        </row>
        <row r="192">
          <cell r="A192" t="str">
            <v>JVBS2699</v>
          </cell>
        </row>
        <row r="193">
          <cell r="A193" t="str">
            <v>JVBS2703</v>
          </cell>
        </row>
        <row r="194">
          <cell r="A194" t="str">
            <v>JVBS2704</v>
          </cell>
        </row>
        <row r="195">
          <cell r="A195" t="str">
            <v>JVBS2705</v>
          </cell>
        </row>
        <row r="196">
          <cell r="A196" t="str">
            <v>JVBS2707</v>
          </cell>
        </row>
        <row r="197">
          <cell r="A197" t="str">
            <v>JVBS2708</v>
          </cell>
        </row>
        <row r="198">
          <cell r="A198" t="str">
            <v>JVBS2714</v>
          </cell>
        </row>
        <row r="199">
          <cell r="A199" t="str">
            <v>JVBS2716</v>
          </cell>
        </row>
        <row r="200">
          <cell r="A200" t="str">
            <v>JVBS2733</v>
          </cell>
        </row>
        <row r="201">
          <cell r="A201" t="str">
            <v>JVBS2735</v>
          </cell>
        </row>
        <row r="202">
          <cell r="A202" t="str">
            <v>JVBS2738</v>
          </cell>
        </row>
        <row r="203">
          <cell r="A203" t="str">
            <v>JVBS2740</v>
          </cell>
        </row>
        <row r="204">
          <cell r="A204" t="str">
            <v>JVBS2775</v>
          </cell>
        </row>
        <row r="205">
          <cell r="A205" t="str">
            <v>JVBS2795</v>
          </cell>
        </row>
        <row r="206">
          <cell r="A206" t="str">
            <v>JVBS3105</v>
          </cell>
        </row>
        <row r="207">
          <cell r="A207" t="str">
            <v>JVBS3106</v>
          </cell>
        </row>
        <row r="208">
          <cell r="A208" t="str">
            <v>JVBS3121</v>
          </cell>
        </row>
        <row r="209">
          <cell r="A209" t="str">
            <v>JVBS3130</v>
          </cell>
        </row>
        <row r="210">
          <cell r="A210" t="str">
            <v>JVBS3135</v>
          </cell>
        </row>
        <row r="211">
          <cell r="A211" t="str">
            <v>JVBS3136</v>
          </cell>
        </row>
        <row r="212">
          <cell r="A212" t="str">
            <v>JVBS3137</v>
          </cell>
        </row>
        <row r="213">
          <cell r="A213" t="str">
            <v>JVBS3138</v>
          </cell>
        </row>
        <row r="214">
          <cell r="A214" t="str">
            <v>JVBS3146</v>
          </cell>
        </row>
        <row r="215">
          <cell r="A215" t="str">
            <v>JVBS3150</v>
          </cell>
        </row>
        <row r="216">
          <cell r="A216" t="str">
            <v>JVBS3155</v>
          </cell>
        </row>
        <row r="217">
          <cell r="A217" t="str">
            <v>JVBS3160</v>
          </cell>
        </row>
        <row r="218">
          <cell r="A218" t="str">
            <v>JVBS3161</v>
          </cell>
        </row>
        <row r="219">
          <cell r="A219" t="str">
            <v>JVBS3165</v>
          </cell>
        </row>
        <row r="220">
          <cell r="A220" t="str">
            <v>JVBS3170</v>
          </cell>
        </row>
        <row r="221">
          <cell r="A221" t="str">
            <v>JVBS3172</v>
          </cell>
        </row>
        <row r="222">
          <cell r="A222" t="str">
            <v>JVBS3175</v>
          </cell>
        </row>
        <row r="223">
          <cell r="A223" t="str">
            <v>JVBS3180</v>
          </cell>
        </row>
        <row r="224">
          <cell r="A224" t="str">
            <v>JVBS3305</v>
          </cell>
        </row>
        <row r="225">
          <cell r="A225" t="str">
            <v>JVBS3420</v>
          </cell>
        </row>
        <row r="226">
          <cell r="A226" t="str">
            <v>JVBS3421</v>
          </cell>
        </row>
        <row r="227">
          <cell r="A227" t="str">
            <v>JVBS3435</v>
          </cell>
        </row>
        <row r="228">
          <cell r="A228" t="str">
            <v>JVBS3500</v>
          </cell>
        </row>
        <row r="229">
          <cell r="A229" t="str">
            <v>JVBS3501</v>
          </cell>
        </row>
        <row r="230">
          <cell r="A230" t="str">
            <v>JVBS3502</v>
          </cell>
        </row>
        <row r="231">
          <cell r="A231" t="str">
            <v>JVBS3505</v>
          </cell>
        </row>
        <row r="232">
          <cell r="A232" t="str">
            <v>JVBS3510</v>
          </cell>
        </row>
        <row r="233">
          <cell r="A233" t="str">
            <v>JVBS3515</v>
          </cell>
        </row>
        <row r="234">
          <cell r="A234" t="str">
            <v>JVBS3520</v>
          </cell>
        </row>
        <row r="235">
          <cell r="A235" t="str">
            <v>JVBS3530</v>
          </cell>
        </row>
        <row r="236">
          <cell r="A236" t="str">
            <v>JVBS3536</v>
          </cell>
        </row>
        <row r="237">
          <cell r="A237" t="str">
            <v>JVBS3550</v>
          </cell>
        </row>
        <row r="238">
          <cell r="A238" t="str">
            <v>JVBS3555</v>
          </cell>
        </row>
        <row r="239">
          <cell r="A239" t="str">
            <v>JVBS3560</v>
          </cell>
        </row>
        <row r="240">
          <cell r="A240" t="str">
            <v>JVBS3570</v>
          </cell>
        </row>
        <row r="241">
          <cell r="A241" t="str">
            <v>JVBS3575</v>
          </cell>
        </row>
        <row r="242">
          <cell r="A242" t="str">
            <v>JVBS4205</v>
          </cell>
        </row>
        <row r="243">
          <cell r="A243" t="str">
            <v>JVBS5866</v>
          </cell>
        </row>
        <row r="244">
          <cell r="A244" t="str">
            <v>JVBS2119</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urrin Murrin Project Break Up"/>
      <sheetName val="MMH F-S"/>
      <sheetName val="MMH 30-06-00"/>
      <sheetName val="Cost Ledger"/>
      <sheetName val="Cost Ledger 30-6-99"/>
      <sheetName val="MMH F-S Cash Flow"/>
      <sheetName val="MMH Disc"/>
      <sheetName val="MMH Cheat Sheet 30-06-00"/>
      <sheetName val="MMH WORKINGS"/>
    </sheetNames>
    <sheetDataSet>
      <sheetData sheetId="0"/>
      <sheetData sheetId="1"/>
      <sheetData sheetId="2"/>
      <sheetData sheetId="3"/>
      <sheetData sheetId="4" refreshError="1">
        <row r="1">
          <cell r="A1">
            <v>2801100740</v>
          </cell>
          <cell r="B1" t="str">
            <v>EXPLORAT'N EXPLORAT'N TAXIS/VEH</v>
          </cell>
          <cell r="C1">
            <v>65</v>
          </cell>
        </row>
        <row r="2">
          <cell r="A2">
            <v>2801102000</v>
          </cell>
          <cell r="B2" t="str">
            <v>EXPLORAT'N EXPLORAT'N CONSUM GEN</v>
          </cell>
          <cell r="C2">
            <v>4.3</v>
          </cell>
        </row>
        <row r="3">
          <cell r="A3">
            <v>2801104700</v>
          </cell>
          <cell r="B3" t="str">
            <v>EXPLORAT'N EXPLORAT'N EQUIP HIRE</v>
          </cell>
          <cell r="C3">
            <v>-2789.5</v>
          </cell>
        </row>
        <row r="4">
          <cell r="A4">
            <v>2801105030</v>
          </cell>
          <cell r="B4" t="str">
            <v>EXPLORAT'N EXPLORAT'N ASSAYS</v>
          </cell>
          <cell r="C4">
            <v>43436.5</v>
          </cell>
        </row>
        <row r="5">
          <cell r="A5">
            <v>2801105060</v>
          </cell>
          <cell r="B5" t="str">
            <v>EXPLORAT'N EXPLORAT'N CLEARING</v>
          </cell>
          <cell r="C5">
            <v>7154</v>
          </cell>
        </row>
        <row r="6">
          <cell r="A6">
            <v>2801105070</v>
          </cell>
          <cell r="B6" t="str">
            <v>EXPLORAT'N EXPLORAT'N CONSUL GEN</v>
          </cell>
          <cell r="C6">
            <v>2800</v>
          </cell>
        </row>
        <row r="7">
          <cell r="A7">
            <v>2801105410</v>
          </cell>
          <cell r="B7" t="str">
            <v>EXPLORAT'N EXPLORAT'N DRILL'GRAB</v>
          </cell>
          <cell r="C7">
            <v>3000</v>
          </cell>
        </row>
        <row r="8">
          <cell r="A8">
            <v>2801105415</v>
          </cell>
          <cell r="B8" t="str">
            <v>EXPLORAT'N EXPLORAT'N DRILL'GRCP</v>
          </cell>
          <cell r="C8">
            <v>81522</v>
          </cell>
        </row>
        <row r="9">
          <cell r="A9">
            <v>2801106200</v>
          </cell>
          <cell r="B9" t="str">
            <v>EXPLORAT'N EXPLORAT'N ACQ'NCOSTS</v>
          </cell>
          <cell r="C9">
            <v>41589.1</v>
          </cell>
        </row>
        <row r="10">
          <cell r="A10">
            <v>2801106265</v>
          </cell>
          <cell r="B10" t="str">
            <v>EXPLORAT'N EXPLORAT'N STAMP DUTY</v>
          </cell>
          <cell r="C10">
            <v>2247492</v>
          </cell>
        </row>
        <row r="11">
          <cell r="A11">
            <v>2801106720</v>
          </cell>
          <cell r="B11" t="str">
            <v>EXPLORAT'N EXPLORAT'N TELE&amp;FAXEX</v>
          </cell>
          <cell r="C11">
            <v>1429.22</v>
          </cell>
        </row>
        <row r="12">
          <cell r="A12">
            <v>2801107010</v>
          </cell>
          <cell r="B12" t="str">
            <v>EXPLORAT'N EXPLORAT'N PRINTING</v>
          </cell>
          <cell r="C12">
            <v>228.75</v>
          </cell>
        </row>
        <row r="13">
          <cell r="A13">
            <v>8107206050</v>
          </cell>
          <cell r="B13" t="str">
            <v>CORPORATE ADMINIST'N BK CHARGES</v>
          </cell>
          <cell r="C13">
            <v>16.46</v>
          </cell>
        </row>
        <row r="14">
          <cell r="A14">
            <v>8107400710</v>
          </cell>
          <cell r="B14" t="str">
            <v>CORPORATE CORPORATE TRAVEL-DOM</v>
          </cell>
          <cell r="C14">
            <v>11395.64</v>
          </cell>
        </row>
        <row r="15">
          <cell r="A15">
            <v>8107405070</v>
          </cell>
          <cell r="B15" t="str">
            <v>CORPORATE CORPORATE CONSUL GEN</v>
          </cell>
          <cell r="C15">
            <v>52048.51</v>
          </cell>
        </row>
        <row r="16">
          <cell r="A16">
            <v>8107405190</v>
          </cell>
          <cell r="B16" t="str">
            <v>CORPORATE CORPORATE LEGAL CONS</v>
          </cell>
          <cell r="C16">
            <v>287768.5</v>
          </cell>
        </row>
        <row r="17">
          <cell r="A17">
            <v>8107406470</v>
          </cell>
          <cell r="B17" t="str">
            <v>CORPORATE CORPORATE FILFEESASC</v>
          </cell>
          <cell r="C17">
            <v>230</v>
          </cell>
        </row>
        <row r="18">
          <cell r="A18">
            <v>8108105070</v>
          </cell>
          <cell r="B18" t="str">
            <v>CORPORATE NATIVE TI CONSUL GEN</v>
          </cell>
          <cell r="C18">
            <v>2500</v>
          </cell>
        </row>
        <row r="19">
          <cell r="A19">
            <v>8207105000</v>
          </cell>
          <cell r="B19" t="str">
            <v>FIN &amp; MKTG ACCOUNTING ACCTAX FEE</v>
          </cell>
          <cell r="C19">
            <v>23053</v>
          </cell>
        </row>
        <row r="20">
          <cell r="A20">
            <v>8207200610</v>
          </cell>
          <cell r="B20" t="str">
            <v>FIN &amp; MKTG ADMINIST'N SUBSCRIPTN</v>
          </cell>
          <cell r="C20">
            <v>17791.18</v>
          </cell>
        </row>
        <row r="21">
          <cell r="A21">
            <v>8207200715</v>
          </cell>
          <cell r="B21" t="str">
            <v>FIN &amp; MKTG ADMINIST'N ACCOM-DOM</v>
          </cell>
          <cell r="C21">
            <v>494.5</v>
          </cell>
        </row>
        <row r="22">
          <cell r="A22">
            <v>8207200720</v>
          </cell>
          <cell r="B22" t="str">
            <v>FIN &amp; MKTG ADMINIST'N TRAVEL-INT</v>
          </cell>
          <cell r="C22">
            <v>56241.52</v>
          </cell>
        </row>
        <row r="23">
          <cell r="A23">
            <v>8207200725</v>
          </cell>
          <cell r="B23" t="str">
            <v>FIN &amp; MKTG ADMINIST'N ACCOM-INT</v>
          </cell>
          <cell r="C23">
            <v>4296.5</v>
          </cell>
        </row>
        <row r="24">
          <cell r="A24">
            <v>8207205000</v>
          </cell>
          <cell r="B24" t="str">
            <v>FIN &amp; MKTG ADMINIST'N ACCTAX FEE</v>
          </cell>
          <cell r="C24">
            <v>33122</v>
          </cell>
        </row>
        <row r="25">
          <cell r="A25">
            <v>8207205070</v>
          </cell>
          <cell r="B25" t="str">
            <v>FIN &amp; MKTG ADMINIST'N CONSUL GEN</v>
          </cell>
          <cell r="C25">
            <v>824043.81</v>
          </cell>
        </row>
        <row r="26">
          <cell r="A26">
            <v>8207205120</v>
          </cell>
          <cell r="B26" t="str">
            <v>FIN &amp; MKTG ADMINIST'N FIN ADVISR</v>
          </cell>
          <cell r="C26">
            <v>12000</v>
          </cell>
        </row>
        <row r="27">
          <cell r="A27">
            <v>8207205190</v>
          </cell>
          <cell r="B27" t="str">
            <v>FIN &amp; MKTG ADMINIST'N LEGAL CONS</v>
          </cell>
          <cell r="C27">
            <v>53419.55</v>
          </cell>
        </row>
        <row r="28">
          <cell r="A28">
            <v>8207206050</v>
          </cell>
          <cell r="B28" t="str">
            <v>FIN &amp; MKTG ADMINIST'N BK CHARGES</v>
          </cell>
          <cell r="C28">
            <v>11211.92</v>
          </cell>
        </row>
        <row r="29">
          <cell r="A29">
            <v>8207206055</v>
          </cell>
          <cell r="B29" t="str">
            <v>FIN &amp; MKTG ADMINIST'N INT PAID</v>
          </cell>
          <cell r="C29">
            <v>580620.61</v>
          </cell>
        </row>
        <row r="30">
          <cell r="A30">
            <v>8207206105</v>
          </cell>
          <cell r="B30" t="str">
            <v>FIN &amp; MKTG ADMINIST'N INT PD COR</v>
          </cell>
          <cell r="C30">
            <v>2448544</v>
          </cell>
        </row>
        <row r="31">
          <cell r="A31">
            <v>8207206135</v>
          </cell>
          <cell r="B31" t="str">
            <v>FIN &amp; MKTG ADMINIST'N G/L FX HDG</v>
          </cell>
          <cell r="C31">
            <v>-466820.71</v>
          </cell>
        </row>
        <row r="32">
          <cell r="A32">
            <v>8207206275</v>
          </cell>
          <cell r="B32" t="str">
            <v>FIN &amp; MKTG ADMINIST'N WTHLDNG TX</v>
          </cell>
          <cell r="C32">
            <v>151508.10999999999</v>
          </cell>
        </row>
        <row r="33">
          <cell r="A33">
            <v>8207206610</v>
          </cell>
          <cell r="B33" t="str">
            <v>FIN &amp; MKTG ADMINIST'N ENTERT'T C</v>
          </cell>
          <cell r="C33">
            <v>99.3</v>
          </cell>
        </row>
        <row r="34">
          <cell r="A34">
            <v>8207207010</v>
          </cell>
          <cell r="B34" t="str">
            <v>FIN &amp; MKTG ADMINIST'N PRINTING</v>
          </cell>
          <cell r="C34">
            <v>1886.25</v>
          </cell>
        </row>
        <row r="35">
          <cell r="A35">
            <v>8207500100</v>
          </cell>
          <cell r="B35" t="str">
            <v>FIN &amp; MKTG FINANCE SALARIES</v>
          </cell>
          <cell r="C35">
            <v>890748.4</v>
          </cell>
        </row>
        <row r="36">
          <cell r="A36">
            <v>8207500400</v>
          </cell>
          <cell r="B36" t="str">
            <v>FIN &amp; MKTG FINANCE RECHARGE</v>
          </cell>
          <cell r="C36">
            <v>87012</v>
          </cell>
        </row>
        <row r="37">
          <cell r="A37">
            <v>8207500405</v>
          </cell>
          <cell r="B37" t="str">
            <v>FIN &amp; MKTG FINANCE RECHARGE</v>
          </cell>
          <cell r="C37">
            <v>32838</v>
          </cell>
        </row>
        <row r="38">
          <cell r="A38">
            <v>8207500610</v>
          </cell>
          <cell r="B38" t="str">
            <v>FIN &amp; MKTG FINANCE SUBSCRIPTN</v>
          </cell>
          <cell r="C38">
            <v>28866.63</v>
          </cell>
        </row>
        <row r="39">
          <cell r="A39">
            <v>8207505000</v>
          </cell>
          <cell r="B39" t="str">
            <v>FIN &amp; MKTG FINANCE ACCTAX FEE</v>
          </cell>
          <cell r="C39">
            <v>120175.22</v>
          </cell>
        </row>
        <row r="40">
          <cell r="A40">
            <v>8207505070</v>
          </cell>
          <cell r="B40" t="str">
            <v>FIN &amp; MKTG FINANCE CONSUL GEN</v>
          </cell>
          <cell r="C40">
            <v>-55576</v>
          </cell>
        </row>
        <row r="41">
          <cell r="A41">
            <v>8207505120</v>
          </cell>
          <cell r="B41" t="str">
            <v>FIN &amp; MKTG FINANCE FIN ADVISR</v>
          </cell>
          <cell r="C41">
            <v>146294.42000000001</v>
          </cell>
        </row>
        <row r="42">
          <cell r="A42">
            <v>8207505190</v>
          </cell>
          <cell r="B42" t="str">
            <v>FIN &amp; MKTG FINANCE LEGAL CONS</v>
          </cell>
          <cell r="C42">
            <v>420500.29</v>
          </cell>
        </row>
        <row r="43">
          <cell r="A43">
            <v>8207506050</v>
          </cell>
          <cell r="B43" t="str">
            <v>FIN &amp; MKTG FINANCE BK CHARGES</v>
          </cell>
          <cell r="C43">
            <v>213792.71</v>
          </cell>
        </row>
        <row r="44">
          <cell r="A44">
            <v>8207506120</v>
          </cell>
          <cell r="B44" t="str">
            <v>FIN &amp; MKTG FINANCE INTRST REC</v>
          </cell>
          <cell r="C44">
            <v>-3842346.88</v>
          </cell>
        </row>
        <row r="45">
          <cell r="A45">
            <v>8207506125</v>
          </cell>
          <cell r="B45" t="str">
            <v>FIN &amp; MKTG FINANCE INT PD US</v>
          </cell>
          <cell r="C45">
            <v>61856775.159999996</v>
          </cell>
        </row>
        <row r="46">
          <cell r="A46">
            <v>8207506130</v>
          </cell>
          <cell r="B46" t="str">
            <v>FIN &amp; MKTG FINANCE US BND FEE</v>
          </cell>
          <cell r="C46">
            <v>23415.29</v>
          </cell>
        </row>
        <row r="47">
          <cell r="A47">
            <v>8207506135</v>
          </cell>
          <cell r="B47" t="str">
            <v>FIN &amp; MKTG FINANCE G/L FX HDG</v>
          </cell>
          <cell r="C47">
            <v>91896.73</v>
          </cell>
        </row>
        <row r="48">
          <cell r="A48">
            <v>8207506320</v>
          </cell>
          <cell r="B48" t="str">
            <v>FIN &amp; MKTG FINANCE INSGENERAL</v>
          </cell>
          <cell r="C48">
            <v>92595.520000000004</v>
          </cell>
        </row>
        <row r="49">
          <cell r="A49">
            <v>8207506355</v>
          </cell>
          <cell r="B49" t="str">
            <v>FIN &amp; MKTG FINANCE DEPN-P&amp;E</v>
          </cell>
          <cell r="C49">
            <v>12216187</v>
          </cell>
        </row>
        <row r="50">
          <cell r="A50">
            <v>8207506360</v>
          </cell>
          <cell r="B50" t="str">
            <v>FIN &amp; MKTG FINANCE DEPN-MVH</v>
          </cell>
          <cell r="C50">
            <v>450000</v>
          </cell>
        </row>
        <row r="51">
          <cell r="A51">
            <v>8207506495</v>
          </cell>
          <cell r="B51" t="str">
            <v>FIN &amp; MKTG FINANCE STAT FEES</v>
          </cell>
          <cell r="C51">
            <v>204.21</v>
          </cell>
        </row>
        <row r="52">
          <cell r="A52">
            <v>8207509000</v>
          </cell>
          <cell r="B52" t="str">
            <v>FIN &amp; MKTG FINANCE NICKEL</v>
          </cell>
          <cell r="C52">
            <v>-320565</v>
          </cell>
        </row>
        <row r="53">
          <cell r="A53">
            <v>8207550100</v>
          </cell>
          <cell r="B53" t="str">
            <v>FIN &amp; MKTG DEBT LIST SALARIES</v>
          </cell>
          <cell r="C53">
            <v>30000</v>
          </cell>
        </row>
        <row r="54">
          <cell r="A54">
            <v>8207550710</v>
          </cell>
          <cell r="B54" t="str">
            <v>FIN &amp; MKTG DEBT LIST TRAVEL-DOM</v>
          </cell>
          <cell r="C54">
            <v>38158.69</v>
          </cell>
        </row>
        <row r="55">
          <cell r="A55">
            <v>8207550715</v>
          </cell>
          <cell r="B55" t="str">
            <v>FIN &amp; MKTG DEBT LIST ACCOM-DOM</v>
          </cell>
          <cell r="C55">
            <v>3362.12</v>
          </cell>
        </row>
        <row r="56">
          <cell r="A56">
            <v>8207550720</v>
          </cell>
          <cell r="B56" t="str">
            <v>FIN &amp; MKTG DEBT LIST TRAVEL-INT</v>
          </cell>
          <cell r="C56">
            <v>76618.600000000006</v>
          </cell>
        </row>
        <row r="57">
          <cell r="A57">
            <v>8207550725</v>
          </cell>
          <cell r="B57" t="str">
            <v>FIN &amp; MKTG DEBT LIST ACCOM-INT</v>
          </cell>
          <cell r="C57">
            <v>48042.65</v>
          </cell>
        </row>
        <row r="58">
          <cell r="A58">
            <v>8207554605</v>
          </cell>
          <cell r="B58" t="str">
            <v>FIN &amp; MKTG DEBT LIST AIRFREIGHT</v>
          </cell>
          <cell r="C58">
            <v>909.5</v>
          </cell>
        </row>
        <row r="59">
          <cell r="A59">
            <v>8207555000</v>
          </cell>
          <cell r="B59" t="str">
            <v>FIN &amp; MKTG DEBT LIST ACCTAX FEE</v>
          </cell>
          <cell r="C59">
            <v>271986.15999999997</v>
          </cell>
        </row>
        <row r="60">
          <cell r="A60">
            <v>8207555070</v>
          </cell>
          <cell r="B60" t="str">
            <v>FIN &amp; MKTG DEBT LIST CONSUL GEN</v>
          </cell>
          <cell r="C60">
            <v>411435.12</v>
          </cell>
        </row>
        <row r="61">
          <cell r="A61">
            <v>8207555120</v>
          </cell>
          <cell r="B61" t="str">
            <v>FIN &amp; MKTG DEBT LIST FIN ADVISR</v>
          </cell>
          <cell r="C61">
            <v>5485277.5099999998</v>
          </cell>
        </row>
        <row r="62">
          <cell r="A62">
            <v>8207555190</v>
          </cell>
          <cell r="B62" t="str">
            <v>FIN &amp; MKTG DEBT LIST LEGAL CONS</v>
          </cell>
          <cell r="C62">
            <v>1654966.4</v>
          </cell>
        </row>
        <row r="63">
          <cell r="A63">
            <v>8207556050</v>
          </cell>
          <cell r="B63" t="str">
            <v>FIN &amp; MKTG DEBT LIST BK CHARGES</v>
          </cell>
          <cell r="C63">
            <v>111510.1</v>
          </cell>
        </row>
        <row r="64">
          <cell r="A64">
            <v>8207556120</v>
          </cell>
          <cell r="B64" t="str">
            <v>FIN &amp; MKTG DEBT LIST INTRST REC</v>
          </cell>
          <cell r="C64">
            <v>-14226419.060000001</v>
          </cell>
        </row>
        <row r="65">
          <cell r="A65">
            <v>8207556125</v>
          </cell>
          <cell r="B65" t="str">
            <v>FIN &amp; MKTG DEBT LIST INT PD US</v>
          </cell>
          <cell r="C65">
            <v>46157342.289999999</v>
          </cell>
        </row>
        <row r="66">
          <cell r="A66">
            <v>8207556130</v>
          </cell>
          <cell r="B66" t="str">
            <v>FIN &amp; MKTG DEBT LIST US BND FEE</v>
          </cell>
          <cell r="C66">
            <v>464349.65</v>
          </cell>
        </row>
        <row r="67">
          <cell r="A67">
            <v>8207556320</v>
          </cell>
          <cell r="B67" t="str">
            <v>FIN &amp; MKTG DEBT LIST INSGENERAL</v>
          </cell>
          <cell r="C67">
            <v>15750</v>
          </cell>
        </row>
        <row r="68">
          <cell r="A68">
            <v>8207556496</v>
          </cell>
          <cell r="B68" t="str">
            <v>FIN &amp; MKTG DEBT LIST FRN PL FEE</v>
          </cell>
          <cell r="C68">
            <v>16990299.350000001</v>
          </cell>
        </row>
        <row r="69">
          <cell r="A69">
            <v>8207556600</v>
          </cell>
          <cell r="B69" t="str">
            <v>FIN &amp; MKTG DEBT LIST ENTERT'T A</v>
          </cell>
          <cell r="C69">
            <v>319.61</v>
          </cell>
        </row>
        <row r="70">
          <cell r="A70">
            <v>8207556610</v>
          </cell>
          <cell r="B70" t="str">
            <v>FIN &amp; MKTG DEBT LIST ENTERT'T C</v>
          </cell>
          <cell r="C70">
            <v>6183.18</v>
          </cell>
        </row>
        <row r="71">
          <cell r="A71">
            <v>8207556720</v>
          </cell>
          <cell r="B71" t="str">
            <v>FIN &amp; MKTG DEBT LIST TELE&amp;FAXEX</v>
          </cell>
          <cell r="C71">
            <v>911.45</v>
          </cell>
        </row>
        <row r="72">
          <cell r="A72">
            <v>8207556915</v>
          </cell>
          <cell r="B72" t="str">
            <v>FIN &amp; MKTG DEBT LIST PROMO FEES</v>
          </cell>
          <cell r="C72">
            <v>8986.68</v>
          </cell>
        </row>
        <row r="73">
          <cell r="A73">
            <v>8207557010</v>
          </cell>
          <cell r="B73" t="str">
            <v>FIN &amp; MKTG DEBT LIST PRINTING</v>
          </cell>
          <cell r="C73">
            <v>27341.48</v>
          </cell>
        </row>
        <row r="74">
          <cell r="A74">
            <v>8208000710</v>
          </cell>
          <cell r="B74" t="str">
            <v>FIN &amp; MKTG MARKETING TRAVEL-DOM</v>
          </cell>
          <cell r="C74">
            <v>418.69</v>
          </cell>
        </row>
        <row r="75">
          <cell r="A75">
            <v>8208000715</v>
          </cell>
          <cell r="B75" t="str">
            <v>FIN &amp; MKTG MARKETING ACCOM-DOM</v>
          </cell>
          <cell r="C75">
            <v>4253.7</v>
          </cell>
        </row>
        <row r="76">
          <cell r="A76">
            <v>8208000720</v>
          </cell>
          <cell r="B76" t="str">
            <v>FIN &amp; MKTG MARKETING TRAVEL-INT</v>
          </cell>
          <cell r="C76">
            <v>25294.39</v>
          </cell>
        </row>
        <row r="77">
          <cell r="A77">
            <v>8208005070</v>
          </cell>
          <cell r="B77" t="str">
            <v>FIN &amp; MKTG MARKETING CONSUL GEN</v>
          </cell>
          <cell r="C77">
            <v>110329.69</v>
          </cell>
        </row>
        <row r="78">
          <cell r="A78">
            <v>8208005190</v>
          </cell>
          <cell r="B78" t="str">
            <v>FIN &amp; MKTG MARKETING LEGAL CONS</v>
          </cell>
          <cell r="C78">
            <v>18952.349999999999</v>
          </cell>
        </row>
        <row r="79">
          <cell r="A79">
            <v>8208007010</v>
          </cell>
          <cell r="B79" t="str">
            <v>FIN &amp; MKTG MARKETING PRINTING</v>
          </cell>
          <cell r="C79">
            <v>107.36</v>
          </cell>
        </row>
        <row r="80">
          <cell r="A80">
            <v>8208700600</v>
          </cell>
          <cell r="B80" t="str">
            <v>FIN &amp; MKTG TREASURY CONF / SEM</v>
          </cell>
          <cell r="C80">
            <v>2395</v>
          </cell>
        </row>
        <row r="81">
          <cell r="A81">
            <v>8208700710</v>
          </cell>
          <cell r="B81" t="str">
            <v>FIN &amp; MKTG TREASURY TRAVEL-DOM</v>
          </cell>
          <cell r="C81">
            <v>621.91999999999996</v>
          </cell>
        </row>
        <row r="82">
          <cell r="A82">
            <v>8208700715</v>
          </cell>
          <cell r="B82" t="str">
            <v>FIN &amp; MKTG TREASURY ACCOM-DOM</v>
          </cell>
          <cell r="C82">
            <v>177</v>
          </cell>
        </row>
        <row r="83">
          <cell r="A83">
            <v>8208705120</v>
          </cell>
          <cell r="B83" t="str">
            <v>FIN &amp; MKTG TREASURY FIN ADVISR</v>
          </cell>
          <cell r="C83">
            <v>23400</v>
          </cell>
        </row>
        <row r="84">
          <cell r="A84">
            <v>8208706050</v>
          </cell>
          <cell r="B84" t="str">
            <v>FIN &amp; MKTG TREASURY BK CHARGES</v>
          </cell>
          <cell r="C84">
            <v>71907.64</v>
          </cell>
        </row>
      </sheetData>
      <sheetData sheetId="5"/>
      <sheetData sheetId="6"/>
      <sheetData sheetId="7"/>
      <sheetData sheetId="8"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SANTA CECILIA"/>
      <sheetName val="Hoja2"/>
      <sheetName val="Cost Ledger 30-6-99"/>
      <sheetName val="ESTADO RED"/>
    </sheetNames>
    <sheetDataSet>
      <sheetData sheetId="0" refreshError="1"/>
      <sheetData sheetId="1"/>
      <sheetData sheetId="2"/>
      <sheetData sheetId="3" refreshError="1"/>
      <sheetData sheetId="4"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Budget vs Real"/>
      <sheetName val="Flujo"/>
      <sheetName val="Flujo De Caja 2008"/>
      <sheetName val="Flujo De Caja 2008 (2)"/>
      <sheetName val="Reporte"/>
      <sheetName val="Hoja2"/>
      <sheetName val="Cost Ledger 30-6-99"/>
      <sheetName val="Hoja1"/>
    </sheetNames>
    <sheetDataSet>
      <sheetData sheetId="0" refreshError="1"/>
      <sheetData sheetId="1" refreshError="1"/>
      <sheetData sheetId="2" refreshError="1"/>
      <sheetData sheetId="3" refreshError="1"/>
      <sheetData sheetId="4" refreshError="1"/>
      <sheetData sheetId="5" refreshError="1"/>
      <sheetData sheetId="6" refreshError="1">
        <row r="3">
          <cell r="C3" t="str">
            <v>Orden de Compra</v>
          </cell>
        </row>
        <row r="4">
          <cell r="C4" t="str">
            <v>Orden de Servicio</v>
          </cell>
        </row>
        <row r="5">
          <cell r="C5" t="str">
            <v>Contrato</v>
          </cell>
        </row>
        <row r="6">
          <cell r="C6" t="str">
            <v>Oferta Mercantil</v>
          </cell>
        </row>
      </sheetData>
      <sheetData sheetId="7" refreshError="1"/>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 val="ProjectParameters"/>
      <sheetName val="Index"/>
    </sheetNames>
    <sheetDataSet>
      <sheetData sheetId="0"/>
      <sheetData sheetId="1"/>
      <sheetData sheetId="2"/>
      <sheetData sheetId="3"/>
      <sheetData sheetId="4"/>
      <sheetData sheetId="5">
        <row r="1">
          <cell r="A1" t="str">
            <v>MATERIALES</v>
          </cell>
        </row>
      </sheetData>
      <sheetData sheetId="6">
        <row r="1">
          <cell r="A1" t="str">
            <v>ADMINISTRACION</v>
          </cell>
          <cell r="B1" t="str">
            <v>%</v>
          </cell>
          <cell r="C1">
            <v>0.2</v>
          </cell>
        </row>
        <row r="2">
          <cell r="A2" t="str">
            <v>IMPREVISTOS</v>
          </cell>
          <cell r="B2" t="str">
            <v>%</v>
          </cell>
          <cell r="C2">
            <v>0.05</v>
          </cell>
        </row>
        <row r="3">
          <cell r="A3" t="str">
            <v>UTILIDAD</v>
          </cell>
          <cell r="B3" t="str">
            <v>%</v>
          </cell>
          <cell r="C3">
            <v>0.05</v>
          </cell>
        </row>
        <row r="4">
          <cell r="A4" t="str">
            <v>PRESTACIONES</v>
          </cell>
          <cell r="B4" t="str">
            <v>%</v>
          </cell>
          <cell r="C4">
            <v>1.85</v>
          </cell>
        </row>
        <row r="5">
          <cell r="A5" t="str">
            <v>DISTANCIA ACARREO 1 (BOTADERO)</v>
          </cell>
          <cell r="B5" t="str">
            <v>km</v>
          </cell>
          <cell r="C5">
            <v>5</v>
          </cell>
        </row>
        <row r="6">
          <cell r="A6" t="str">
            <v>DISTANCIA SUMINISTRO (MATERIAL DE LA ZONA)</v>
          </cell>
          <cell r="B6" t="str">
            <v>km</v>
          </cell>
          <cell r="C6">
            <v>20</v>
          </cell>
        </row>
        <row r="7">
          <cell r="A7" t="str">
            <v>DISTANCIA SUMINISTRO</v>
          </cell>
          <cell r="B7" t="str">
            <v>km</v>
          </cell>
          <cell r="C7">
            <v>40</v>
          </cell>
        </row>
        <row r="8">
          <cell r="A8" t="str">
            <v>DISTANCIA SUMINISTRO BASES SUB BASES AFIRMADOS</v>
          </cell>
          <cell r="B8" t="str">
            <v>km</v>
          </cell>
          <cell r="C8">
            <v>50</v>
          </cell>
        </row>
        <row r="9">
          <cell r="A9" t="str">
            <v>DISTANCIA DE SUMINISTRO CONCRETOS</v>
          </cell>
          <cell r="B9" t="str">
            <v>km</v>
          </cell>
          <cell r="C9">
            <v>50</v>
          </cell>
        </row>
        <row r="10">
          <cell r="A10" t="str">
            <v>DISTANCIA DE SUMINISTRO MEZCLAS ASFALTICAS</v>
          </cell>
          <cell r="B10" t="str">
            <v>km</v>
          </cell>
          <cell r="C10">
            <v>50</v>
          </cell>
        </row>
        <row r="11">
          <cell r="A11" t="str">
            <v>DISTANCIA TRANSPORTE ESTRUCTURA METALICA</v>
          </cell>
          <cell r="B11" t="str">
            <v>km</v>
          </cell>
          <cell r="C11">
            <v>100</v>
          </cell>
        </row>
        <row r="12">
          <cell r="A12" t="str">
            <v>CADENERO</v>
          </cell>
          <cell r="B12" t="str">
            <v>DIA</v>
          </cell>
          <cell r="C12">
            <v>26600</v>
          </cell>
        </row>
        <row r="13">
          <cell r="A13" t="str">
            <v>INSPECTOR DE FABRICACION Y MONTAJE</v>
          </cell>
          <cell r="B13" t="str">
            <v>DIA</v>
          </cell>
          <cell r="C13">
            <v>41500</v>
          </cell>
        </row>
        <row r="14">
          <cell r="A14" t="str">
            <v>OBRERO</v>
          </cell>
          <cell r="B14" t="str">
            <v>DIA</v>
          </cell>
          <cell r="C14">
            <v>20000</v>
          </cell>
        </row>
        <row r="15">
          <cell r="A15" t="str">
            <v>OFICIAL</v>
          </cell>
          <cell r="B15" t="str">
            <v>DIA</v>
          </cell>
          <cell r="C15">
            <v>32500</v>
          </cell>
        </row>
        <row r="16">
          <cell r="A16" t="str">
            <v>OFICIAL EXPERTO EN DESMONTAJE</v>
          </cell>
          <cell r="B16" t="str">
            <v>DIA</v>
          </cell>
          <cell r="C16">
            <v>42300</v>
          </cell>
        </row>
        <row r="17">
          <cell r="A17" t="str">
            <v>PALETEROS</v>
          </cell>
          <cell r="B17" t="str">
            <v>DIA</v>
          </cell>
          <cell r="C17">
            <v>20000</v>
          </cell>
        </row>
        <row r="18">
          <cell r="A18" t="str">
            <v>RASTRILLEROS</v>
          </cell>
          <cell r="B18" t="str">
            <v>DIA</v>
          </cell>
          <cell r="C18">
            <v>22500</v>
          </cell>
        </row>
        <row r="19">
          <cell r="A19" t="str">
            <v>SOLDADOR</v>
          </cell>
          <cell r="B19" t="str">
            <v>DIA</v>
          </cell>
          <cell r="C19">
            <v>29000</v>
          </cell>
        </row>
        <row r="20">
          <cell r="A20" t="str">
            <v>TOPOGRAFO</v>
          </cell>
          <cell r="B20" t="str">
            <v>DIA</v>
          </cell>
          <cell r="C20">
            <v>45000</v>
          </cell>
        </row>
        <row r="21">
          <cell r="A21" t="str">
            <v>MAESTRO</v>
          </cell>
          <cell r="B21" t="str">
            <v>DIA</v>
          </cell>
          <cell r="C21">
            <v>54000</v>
          </cell>
        </row>
        <row r="22">
          <cell r="A22" t="str">
            <v>TRANSPORTE DE MATERIAL DE DERRUMBES</v>
          </cell>
          <cell r="B22" t="str">
            <v>m³-km</v>
          </cell>
          <cell r="C22">
            <v>61360</v>
          </cell>
        </row>
        <row r="23">
          <cell r="A23" t="str">
            <v>DISTANCIA DE TRANSPORTE EMULSIONES</v>
          </cell>
          <cell r="B23" t="str">
            <v>km</v>
          </cell>
          <cell r="C23">
            <v>290</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refreshError="1"/>
      <sheetData sheetId="262"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ifier "/>
      <sheetName val="Clientes"/>
      <sheetName val="IP Final"/>
    </sheetNames>
    <sheetDataSet>
      <sheetData sheetId="0"/>
      <sheetData sheetId="1"/>
      <sheetData sheetId="2">
        <row r="5">
          <cell r="A5" t="str">
            <v>CPU2-3030D</v>
          </cell>
        </row>
        <row r="6">
          <cell r="A6" t="str">
            <v>CPU2-3030D-FR</v>
          </cell>
        </row>
        <row r="7">
          <cell r="A7" t="str">
            <v>CPU2-3030D-HE</v>
          </cell>
        </row>
        <row r="8">
          <cell r="A8" t="str">
            <v>CPU2-3030D-KO</v>
          </cell>
        </row>
        <row r="9">
          <cell r="A9" t="str">
            <v>CPU2-3030D-PO</v>
          </cell>
        </row>
        <row r="10">
          <cell r="A10" t="str">
            <v>CPU2-3030D-SP</v>
          </cell>
        </row>
        <row r="11">
          <cell r="A11" t="str">
            <v>CPU2-3030D-SC</v>
          </cell>
        </row>
        <row r="12">
          <cell r="A12" t="str">
            <v>CPU2-3030D-TC</v>
          </cell>
        </row>
        <row r="13">
          <cell r="A13" t="str">
            <v>CPU2-3030ND</v>
          </cell>
        </row>
        <row r="14">
          <cell r="A14" t="str">
            <v>CPU2-3030ND-FR</v>
          </cell>
        </row>
        <row r="15">
          <cell r="A15" t="str">
            <v>CPU2-3030ND-HE</v>
          </cell>
        </row>
        <row r="16">
          <cell r="A16" t="str">
            <v>CPU2-3030ND-KO</v>
          </cell>
        </row>
        <row r="17">
          <cell r="A17" t="str">
            <v>CPU2-3030ND-PO</v>
          </cell>
        </row>
        <row r="18">
          <cell r="A18" t="str">
            <v>CPU2-3030ND-SP</v>
          </cell>
        </row>
        <row r="19">
          <cell r="A19" t="str">
            <v>CPU2-3030ND-SC</v>
          </cell>
        </row>
        <row r="20">
          <cell r="A20" t="str">
            <v>CPU2-3030ND-TC</v>
          </cell>
        </row>
        <row r="21">
          <cell r="A21" t="str">
            <v>CPU2-640</v>
          </cell>
        </row>
        <row r="22">
          <cell r="A22" t="str">
            <v>CPU2-640-FR</v>
          </cell>
        </row>
        <row r="23">
          <cell r="A23" t="str">
            <v>CPU2-640-PO</v>
          </cell>
        </row>
        <row r="24">
          <cell r="A24" t="str">
            <v>CPU2-640-SP</v>
          </cell>
        </row>
        <row r="25">
          <cell r="A25" t="str">
            <v>CPU2-640E</v>
          </cell>
        </row>
        <row r="26">
          <cell r="A26" t="str">
            <v>CPU2-640E-PO</v>
          </cell>
        </row>
        <row r="27">
          <cell r="A27" t="str">
            <v>CPU2-640E-SP</v>
          </cell>
        </row>
        <row r="28">
          <cell r="A28" t="str">
            <v>KDM-R2</v>
          </cell>
        </row>
        <row r="29">
          <cell r="A29" t="str">
            <v>NFS-320</v>
          </cell>
        </row>
        <row r="30">
          <cell r="A30" t="str">
            <v>NFS-320R</v>
          </cell>
        </row>
        <row r="31">
          <cell r="A31" t="str">
            <v>NFS-320C</v>
          </cell>
        </row>
        <row r="32">
          <cell r="A32" t="str">
            <v>NFS-320-PO</v>
          </cell>
        </row>
        <row r="33">
          <cell r="A33" t="str">
            <v>NFS-320-SP</v>
          </cell>
        </row>
        <row r="34">
          <cell r="A34" t="str">
            <v>NFS-320E</v>
          </cell>
        </row>
        <row r="35">
          <cell r="A35" t="str">
            <v>NFS-320E-PO</v>
          </cell>
        </row>
        <row r="36">
          <cell r="A36" t="str">
            <v>NFS-320E-SP</v>
          </cell>
        </row>
        <row r="37">
          <cell r="A37" t="str">
            <v>CPU-320SYS</v>
          </cell>
        </row>
        <row r="38">
          <cell r="A38" t="str">
            <v>CPU-320-SYSE</v>
          </cell>
        </row>
        <row r="39">
          <cell r="A39" t="str">
            <v>NCA-2</v>
          </cell>
        </row>
        <row r="40">
          <cell r="A40" t="str">
            <v>NCA-2-FR</v>
          </cell>
        </row>
        <row r="41">
          <cell r="A41" t="str">
            <v>NCA-2-HE</v>
          </cell>
        </row>
        <row r="42">
          <cell r="A42" t="str">
            <v>NCA-2-KO</v>
          </cell>
        </row>
        <row r="43">
          <cell r="A43" t="str">
            <v>NCA-2-PO</v>
          </cell>
        </row>
        <row r="44">
          <cell r="A44" t="str">
            <v>NCA-2-SP</v>
          </cell>
        </row>
        <row r="45">
          <cell r="A45" t="str">
            <v>NCA-2-SC</v>
          </cell>
        </row>
        <row r="46">
          <cell r="A46" t="str">
            <v>NCA-2-TC</v>
          </cell>
        </row>
        <row r="47">
          <cell r="A47" t="str">
            <v>NCA-2RETRO</v>
          </cell>
        </row>
        <row r="48">
          <cell r="A48" t="str">
            <v>NCA/640-2-KIT</v>
          </cell>
        </row>
        <row r="49">
          <cell r="A49" t="str">
            <v>DVC-RPU</v>
          </cell>
        </row>
        <row r="50">
          <cell r="A50" t="str">
            <v>CMIC-RP</v>
          </cell>
        </row>
        <row r="51">
          <cell r="A51" t="str">
            <v>CAB-RP</v>
          </cell>
        </row>
        <row r="52">
          <cell r="A52" t="str">
            <v>CAB-RPR</v>
          </cell>
        </row>
        <row r="53">
          <cell r="A53" t="str">
            <v>TR-RP</v>
          </cell>
        </row>
        <row r="54">
          <cell r="A54" t="str">
            <v>DVC-AO</v>
          </cell>
        </row>
        <row r="55">
          <cell r="A55" t="str">
            <v>DVC-EM</v>
          </cell>
        </row>
        <row r="56">
          <cell r="A56" t="str">
            <v>DVC-KD</v>
          </cell>
        </row>
        <row r="57">
          <cell r="A57" t="str">
            <v>CFFT-1</v>
          </cell>
        </row>
        <row r="58">
          <cell r="A58" t="str">
            <v>DP-CFFT</v>
          </cell>
        </row>
        <row r="59">
          <cell r="A59" t="str">
            <v>CA-1</v>
          </cell>
        </row>
        <row r="60">
          <cell r="A60" t="str">
            <v>CA-2</v>
          </cell>
        </row>
        <row r="61">
          <cell r="A61" t="str">
            <v>BP-CA2</v>
          </cell>
        </row>
        <row r="62">
          <cell r="A62" t="str">
            <v>CHS-BH1</v>
          </cell>
        </row>
        <row r="63">
          <cell r="A63" t="str">
            <v>CMIC-1</v>
          </cell>
        </row>
        <row r="64">
          <cell r="A64" t="str">
            <v>DPA-1</v>
          </cell>
        </row>
        <row r="65">
          <cell r="A65" t="str">
            <v>DPA-1A4</v>
          </cell>
        </row>
        <row r="66">
          <cell r="A66" t="str">
            <v>DPA-2B</v>
          </cell>
        </row>
        <row r="67">
          <cell r="A67" t="str">
            <v>MIC-1</v>
          </cell>
        </row>
        <row r="68">
          <cell r="A68" t="str">
            <v>TELH-1</v>
          </cell>
        </row>
        <row r="69">
          <cell r="A69" t="str">
            <v>VP-2B</v>
          </cell>
        </row>
      </sheetData>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ifier"/>
      <sheetName val="Clientes"/>
      <sheetName val="Datos"/>
      <sheetName val="Notifier_FASE 1"/>
      <sheetName val="Notifier_FASE 2"/>
    </sheetNames>
    <sheetDataSet>
      <sheetData sheetId="0" refreshError="1"/>
      <sheetData sheetId="1" refreshError="1"/>
      <sheetData sheetId="2" refreshError="1">
        <row r="4">
          <cell r="B4" t="str">
            <v>CPU2-3030D</v>
          </cell>
          <cell r="C4" t="str">
            <v>NFS2-3030 CPU with 640-character Display; Required for single panel (one CPU2-3030) systems.  Includes:  CPU, 640-Character backlit LCD display, QWERTY programming and control keypad, installation, programming and operating manuals. Supports one to 10 Sig</v>
          </cell>
          <cell r="D4">
            <v>2639</v>
          </cell>
          <cell r="E4">
            <v>1319.5</v>
          </cell>
        </row>
        <row r="5">
          <cell r="B5" t="str">
            <v>CPU2-3030D-PO</v>
          </cell>
          <cell r="C5" t="str">
            <v>NFS2-3030 CPU with 640-character Display-Portuguese</v>
          </cell>
          <cell r="D5">
            <v>2639</v>
          </cell>
          <cell r="E5">
            <v>1319.5</v>
          </cell>
        </row>
        <row r="6">
          <cell r="B6" t="str">
            <v>CPU2-3030D-SP</v>
          </cell>
          <cell r="C6" t="str">
            <v>NFS2-3030 CPU with 640-character Display-Spanish</v>
          </cell>
          <cell r="D6">
            <v>2639</v>
          </cell>
          <cell r="E6">
            <v>1319.5</v>
          </cell>
        </row>
        <row r="7">
          <cell r="B7" t="str">
            <v>CPU2-3030ND</v>
          </cell>
          <cell r="C7" t="str">
            <v xml:space="preserve">Central processing unit for a NFS2-3030 system-no display unit; typically used for networked systems.  Includes CPU, installation, programming and operating manuals.  Supports one to 10 Signaling Line Circuits (up to five LCM-320 and five LEM-320), Order </v>
          </cell>
          <cell r="D7">
            <v>1739</v>
          </cell>
          <cell r="E7">
            <v>869.5</v>
          </cell>
        </row>
        <row r="8">
          <cell r="B8" t="str">
            <v>CPU2-3030ND-PO</v>
          </cell>
          <cell r="C8" t="str">
            <v>CPU for a NFS2-3030 system, no display-Portuguese</v>
          </cell>
          <cell r="D8">
            <v>1739</v>
          </cell>
          <cell r="E8">
            <v>869.5</v>
          </cell>
        </row>
        <row r="9">
          <cell r="B9" t="str">
            <v>CPU2-3030ND-SP</v>
          </cell>
          <cell r="C9" t="str">
            <v>CPU for a NFS2-3030 system, no display-Spanish</v>
          </cell>
          <cell r="D9">
            <v>1739</v>
          </cell>
          <cell r="E9">
            <v>869.5</v>
          </cell>
        </row>
        <row r="10">
          <cell r="B10" t="str">
            <v>CPU2-640</v>
          </cell>
          <cell r="C10" t="str">
            <v>Central processing unit for the NFS2-640 with integral 120V power supply, includes Chassis.</v>
          </cell>
          <cell r="D10">
            <v>1874</v>
          </cell>
          <cell r="E10">
            <v>937</v>
          </cell>
        </row>
        <row r="11">
          <cell r="B11" t="str">
            <v>CPU2-640-PO</v>
          </cell>
          <cell r="C11" t="str">
            <v>NFS2-640 Central Processing Unit - 120 VAC-Portuguese with chassis</v>
          </cell>
          <cell r="D11">
            <v>1874</v>
          </cell>
          <cell r="E11">
            <v>937</v>
          </cell>
        </row>
        <row r="12">
          <cell r="B12" t="str">
            <v>CPU2-640-SP</v>
          </cell>
          <cell r="C12" t="str">
            <v>NFS2-640 Central Processing Unit - 120 VAC-Spanish with chassis</v>
          </cell>
          <cell r="D12">
            <v>1874</v>
          </cell>
          <cell r="E12">
            <v>937</v>
          </cell>
        </row>
        <row r="13">
          <cell r="B13" t="str">
            <v>CPU2-640E</v>
          </cell>
          <cell r="C13" t="str">
            <v>Central processing unit for the NFS2-640 with integral 240V power supply, includes Chassis.</v>
          </cell>
          <cell r="D13">
            <v>1874</v>
          </cell>
          <cell r="E13">
            <v>937</v>
          </cell>
        </row>
        <row r="14">
          <cell r="B14" t="str">
            <v>CPU2-640E-PO</v>
          </cell>
          <cell r="C14" t="str">
            <v>NFS2-640 Central Processing Unit - 240 VAC-Portuguese with chassis</v>
          </cell>
          <cell r="D14">
            <v>1874</v>
          </cell>
          <cell r="E14">
            <v>937</v>
          </cell>
        </row>
        <row r="15">
          <cell r="B15" t="str">
            <v>CPU2-640E-SP</v>
          </cell>
          <cell r="C15" t="str">
            <v>NFS2-640 Central Processing Unit - 240 VAC-Spanish with chassis</v>
          </cell>
          <cell r="D15">
            <v>1874</v>
          </cell>
          <cell r="E15">
            <v>937</v>
          </cell>
        </row>
        <row r="16">
          <cell r="B16" t="str">
            <v>KDM-R2-SP</v>
          </cell>
          <cell r="C16" t="str">
            <v>Keyboard Display Module; For CPU2-640 80-character display and QWERTY programming keypad included.</v>
          </cell>
          <cell r="D16">
            <v>1124</v>
          </cell>
          <cell r="E16">
            <v>562</v>
          </cell>
        </row>
        <row r="17">
          <cell r="B17" t="str">
            <v>NFS-320</v>
          </cell>
          <cell r="C17" t="str">
            <v>NFS-320 Intelligent Fire Alarm Panel; Single Printed Circuit Board with one SLC loop (318 devices),  - Back-lit, 80 Character Display, System and Programming Keypad and 6.0A Power supply, 120 VAC, Includes door, dress panel and back box, Black.</v>
          </cell>
          <cell r="D17">
            <v>2630</v>
          </cell>
          <cell r="E17">
            <v>1315</v>
          </cell>
        </row>
        <row r="18">
          <cell r="B18" t="str">
            <v>NFS-320R</v>
          </cell>
          <cell r="C18" t="str">
            <v>NFS-320 Intelligent Fire Alarm Panel; Single Printed Circuit Board with one SLC loop (318 devices),  - Back-lit, 80 Character Display, System and Programming Keypad and 6.0A Power supply, 120 VAC, Includes door, dress panel and back box, Red</v>
          </cell>
          <cell r="D18">
            <v>2630</v>
          </cell>
          <cell r="E18">
            <v>1315</v>
          </cell>
        </row>
        <row r="19">
          <cell r="B19" t="str">
            <v>NFS-320C</v>
          </cell>
          <cell r="C19" t="str">
            <v>NFS-320 Intelligent Fire Alarm Panel; Single Printed Circuit Board with one SLC loop (318 devices),  - Back-lit, 80 Character Display, System and Programming Keypad and 6.0 A Power supply, 120 VAC, Includes door, annunciator dress panel and back box, Blac</v>
          </cell>
          <cell r="D19">
            <v>2749</v>
          </cell>
          <cell r="E19">
            <v>1374.5</v>
          </cell>
        </row>
        <row r="20">
          <cell r="B20" t="str">
            <v>NFS-320-PO</v>
          </cell>
          <cell r="C20" t="str">
            <v>NFS-320, Black - 120 VAC, Portuguese</v>
          </cell>
          <cell r="D20">
            <v>2630</v>
          </cell>
          <cell r="E20">
            <v>1315</v>
          </cell>
        </row>
        <row r="21">
          <cell r="B21" t="str">
            <v>NFS-320-SP</v>
          </cell>
          <cell r="C21" t="str">
            <v>NFS-320, Black - 120 VAC, Spanish</v>
          </cell>
          <cell r="D21">
            <v>2630</v>
          </cell>
          <cell r="E21">
            <v>1315</v>
          </cell>
        </row>
        <row r="22">
          <cell r="B22" t="str">
            <v>NFS-320E</v>
          </cell>
          <cell r="C22" t="str">
            <v>NFS-320 Intelligent Fire Alarm Panel; Single Printed Circuit Board with one SLC loop (318 devices),  - Back-lit, 80 Character Display, System and Programming Keypad and 6.0 A Power supply, 240 VAC, Includes door, dress panel and back box, Black</v>
          </cell>
          <cell r="D22">
            <v>2630</v>
          </cell>
          <cell r="E22">
            <v>1315</v>
          </cell>
        </row>
        <row r="23">
          <cell r="B23" t="str">
            <v>NFS-320E-PO</v>
          </cell>
          <cell r="C23" t="str">
            <v>NFS-320, Black - 240 VAC, Portuguese</v>
          </cell>
          <cell r="D23">
            <v>2630</v>
          </cell>
          <cell r="E23">
            <v>1315</v>
          </cell>
        </row>
        <row r="24">
          <cell r="B24" t="str">
            <v>NFS-320E-SP</v>
          </cell>
          <cell r="C24" t="str">
            <v>NFS-320, Black - 240 VAC, Spanish</v>
          </cell>
          <cell r="D24">
            <v>2630</v>
          </cell>
          <cell r="E24">
            <v>1315</v>
          </cell>
        </row>
        <row r="25">
          <cell r="B25" t="str">
            <v>DVC-AO</v>
          </cell>
          <cell r="C25" t="str">
            <v>Digital Voice Command, Analog Output</v>
          </cell>
          <cell r="D25">
            <v>215</v>
          </cell>
          <cell r="E25">
            <v>107.5</v>
          </cell>
        </row>
        <row r="26">
          <cell r="B26" t="str">
            <v>DVC-EM</v>
          </cell>
          <cell r="C26" t="str">
            <v>Digital Voice Command, Extended memory</v>
          </cell>
          <cell r="D26">
            <v>1450</v>
          </cell>
          <cell r="E26">
            <v>725</v>
          </cell>
        </row>
        <row r="27">
          <cell r="B27" t="str">
            <v>DVC-KD</v>
          </cell>
          <cell r="C27" t="str">
            <v>Digital Voice Command, keypad</v>
          </cell>
          <cell r="D27">
            <v>345</v>
          </cell>
          <cell r="E27">
            <v>172.5</v>
          </cell>
        </row>
      </sheetData>
      <sheetData sheetId="3" refreshError="1"/>
      <sheetData sheetId="4"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 Y VF"/>
      <sheetName val="CAPITULOS"/>
      <sheetName val="BODEGA02"/>
      <sheetName val="TIRANTES"/>
      <sheetName val="vias"/>
      <sheetName val="APU"/>
      <sheetName val="Cant concretos"/>
      <sheetName val="pilas"/>
      <sheetName val="COLUMNAS Y PILON"/>
      <sheetName val="PANELES"/>
      <sheetName val="CONCRETO"/>
    </sheetNames>
    <sheetDataSet>
      <sheetData sheetId="0" refreshError="1"/>
      <sheetData sheetId="1"/>
      <sheetData sheetId="2"/>
      <sheetData sheetId="3"/>
      <sheetData sheetId="4"/>
      <sheetData sheetId="5"/>
      <sheetData sheetId="6"/>
      <sheetData sheetId="7"/>
      <sheetData sheetId="8"/>
      <sheetData sheetId="9"/>
      <sheetData sheetId="10"/>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EQUIPOS"/>
    </sheetNames>
    <sheetDataSet>
      <sheetData sheetId="0"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Acometidas"/>
      <sheetName val="$TUBERIA"/>
      <sheetName val="terciaria"/>
      <sheetName val="CANTIDAD"/>
    </sheetNames>
    <sheetDataSet>
      <sheetData sheetId="0"/>
      <sheetData sheetId="1"/>
      <sheetData sheetId="2"/>
      <sheetData sheetId="3"/>
      <sheetData sheetId="4"/>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PRECIOS"/>
      <sheetName val="R-GERENCIAL"/>
      <sheetName val="RESUMEN PRESUP"/>
      <sheetName val="REAL DETALLADO"/>
      <sheetName val="UNIT-ESTR"/>
      <sheetName val="UNIT-ACAB1"/>
      <sheetName val="UNIT-ACAB2"/>
      <sheetName val="PROP HONORA"/>
      <sheetName val="TARIF-PROF"/>
      <sheetName val="ASESORES"/>
      <sheetName val="CARATUL.XLS"/>
      <sheetName val="ORGANIGRAMA"/>
      <sheetName val="MORTEROS"/>
      <sheetName val="Módulo1"/>
      <sheetName val="Módulo2"/>
      <sheetName val="Módulo3"/>
      <sheetName val="Módulo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ty Returns"/>
      <sheetName val="Balance Sheet"/>
      <sheetName val="Dividends"/>
      <sheetName val="Equipment Assumptions"/>
      <sheetName val="Budget Assumptions"/>
      <sheetName val="Material Assumptions"/>
      <sheetName val="Cash Costs"/>
      <sheetName val="Loading Type RH200W - hours"/>
      <sheetName val="Loading Type RH170W - hours"/>
      <sheetName val="Loading Type RH120WC - hours"/>
      <sheetName val="Loading Type RH40C - hours"/>
      <sheetName val="Loading Type 992C - hours"/>
      <sheetName val="Drill&amp;Blast"/>
      <sheetName val="Mine Hours"/>
      <sheetName val="MineSupportCostsandContractors"/>
      <sheetName val="MineEquipmentCosts"/>
      <sheetName val="EquipDeprnReplmt~"/>
      <sheetName val="Opex~"/>
      <sheetName val="Operations La Jauga"/>
      <sheetName val="Maintenance La Jagua"/>
      <sheetName val="Dates &amp; Flags"/>
      <sheetName val="Cuentas"/>
      <sheetName val="CtaGeneral-A"/>
      <sheetName val="Fixed Assets~"/>
      <sheetName val="Resumen vlr Unit"/>
      <sheetName val="CANALETA9"/>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11">
          <cell r="P11" t="str">
            <v>5300  Materials and Supplies  DO NOT USE</v>
          </cell>
        </row>
        <row r="12">
          <cell r="P12" t="str">
            <v>1000  Production Statistics</v>
          </cell>
        </row>
        <row r="13">
          <cell r="P13" t="str">
            <v>1001      Waste Mined</v>
          </cell>
        </row>
        <row r="14">
          <cell r="P14" t="str">
            <v>1002      Oxide Mined</v>
          </cell>
        </row>
        <row r="15">
          <cell r="P15" t="str">
            <v>1003      VC Sulphide Mined</v>
          </cell>
        </row>
        <row r="16">
          <cell r="P16" t="str">
            <v>1004      IN Sulphide Mined</v>
          </cell>
        </row>
        <row r="17">
          <cell r="P17" t="str">
            <v>1005      Oxide Ag HG</v>
          </cell>
        </row>
        <row r="18">
          <cell r="P18" t="str">
            <v>1006      VCS AG Head Grade</v>
          </cell>
        </row>
        <row r="19">
          <cell r="P19" t="str">
            <v>1007      INS AG Head Grade</v>
          </cell>
        </row>
        <row r="20">
          <cell r="P20" t="str">
            <v>1008      Oxide Pg HG</v>
          </cell>
        </row>
        <row r="21">
          <cell r="P21" t="str">
            <v>1009       VCS Pb HG</v>
          </cell>
        </row>
        <row r="22">
          <cell r="P22" t="str">
            <v>1010       INS Pb HG</v>
          </cell>
        </row>
        <row r="23">
          <cell r="P23" t="str">
            <v>1011       Oxide Zn HG</v>
          </cell>
        </row>
        <row r="24">
          <cell r="P24" t="str">
            <v>1012       VCS Zn HG</v>
          </cell>
        </row>
        <row r="25">
          <cell r="P25" t="str">
            <v>1013       INS Zn HG</v>
          </cell>
        </row>
        <row r="26">
          <cell r="P26" t="str">
            <v>1014      Mill Feed VCS</v>
          </cell>
        </row>
        <row r="27">
          <cell r="P27" t="str">
            <v>1015      Mill Feed INS</v>
          </cell>
        </row>
        <row r="28">
          <cell r="P28" t="str">
            <v>1016      Mill Feed Ag HG</v>
          </cell>
        </row>
        <row r="29">
          <cell r="P29" t="str">
            <v>1017      Mill Feed Pb Head Grade</v>
          </cell>
        </row>
        <row r="30">
          <cell r="P30" t="str">
            <v>1018      Mill feed Zn HG</v>
          </cell>
        </row>
        <row r="31">
          <cell r="P31" t="str">
            <v>1019      Mill Recov Ag</v>
          </cell>
        </row>
        <row r="32">
          <cell r="P32" t="str">
            <v>1020      Mill Recov Pb</v>
          </cell>
        </row>
        <row r="33">
          <cell r="P33" t="str">
            <v>1021      Mill Recov Zn</v>
          </cell>
        </row>
        <row r="34">
          <cell r="P34" t="str">
            <v>1022      Vol Pb Conc</v>
          </cell>
        </row>
        <row r="35">
          <cell r="P35" t="str">
            <v>1023      Vol Zn Con</v>
          </cell>
        </row>
        <row r="36">
          <cell r="P36" t="str">
            <v>1024      Ag in Pb con</v>
          </cell>
        </row>
        <row r="37">
          <cell r="P37" t="str">
            <v>1025      Ag in Zn con</v>
          </cell>
        </row>
        <row r="38">
          <cell r="P38" t="str">
            <v>1026      Gross Silver Prod</v>
          </cell>
        </row>
        <row r="39">
          <cell r="P39" t="str">
            <v>1027      Gross Pb Prod</v>
          </cell>
        </row>
        <row r="40">
          <cell r="P40" t="str">
            <v>1028      Gross Zn Prod</v>
          </cell>
        </row>
        <row r="41">
          <cell r="P41" t="str">
            <v>1029      Net Payable Ag</v>
          </cell>
        </row>
        <row r="42">
          <cell r="P42" t="str">
            <v>1030      Net Payable Pb</v>
          </cell>
        </row>
        <row r="43">
          <cell r="P43" t="str">
            <v>1031      Net Payable Zn</v>
          </cell>
        </row>
        <row r="44">
          <cell r="P44" t="str">
            <v>1032      Gross Revenue</v>
          </cell>
        </row>
        <row r="45">
          <cell r="P45" t="str">
            <v>1033      Net Revenue</v>
          </cell>
        </row>
        <row r="46">
          <cell r="P46" t="str">
            <v>5301  DO NOT USE  DO NOT USE</v>
          </cell>
        </row>
        <row r="47">
          <cell r="P47" t="str">
            <v>6301       Depreciation</v>
          </cell>
        </row>
        <row r="48">
          <cell r="P48" t="str">
            <v>5842       Leasing costs</v>
          </cell>
        </row>
        <row r="49">
          <cell r="P49" t="str">
            <v xml:space="preserve">5302       Supplies - Operating   </v>
          </cell>
        </row>
        <row r="50">
          <cell r="P50" t="str">
            <v xml:space="preserve">5303       Supplies - Field   </v>
          </cell>
        </row>
        <row r="51">
          <cell r="P51" t="str">
            <v xml:space="preserve">5304       Supplies - Office   </v>
          </cell>
        </row>
        <row r="52">
          <cell r="P52" t="str">
            <v xml:space="preserve">5305       Small Equipment and Tools   </v>
          </cell>
        </row>
        <row r="53">
          <cell r="P53" t="str">
            <v xml:space="preserve">5306       Office Equipment   </v>
          </cell>
        </row>
        <row r="54">
          <cell r="P54" t="str">
            <v xml:space="preserve">5307       Computer Equipment   </v>
          </cell>
        </row>
        <row r="55">
          <cell r="P55" t="str">
            <v xml:space="preserve">5310       Software   </v>
          </cell>
        </row>
        <row r="56">
          <cell r="P56" t="str">
            <v>5315  Explosives &amp; Accessories  DO NOT USE</v>
          </cell>
        </row>
        <row r="57">
          <cell r="P57" t="str">
            <v xml:space="preserve">5316       Bulk   </v>
          </cell>
        </row>
        <row r="58">
          <cell r="P58" t="str">
            <v xml:space="preserve">5317       Accessories   </v>
          </cell>
        </row>
        <row r="59">
          <cell r="P59" t="str">
            <v xml:space="preserve">5318       Explosives   </v>
          </cell>
        </row>
        <row r="60">
          <cell r="P60" t="str">
            <v xml:space="preserve">5331  Tires   </v>
          </cell>
        </row>
        <row r="61">
          <cell r="P61" t="str">
            <v>5350  Components &amp; Parts  DO NOT USE</v>
          </cell>
        </row>
        <row r="62">
          <cell r="P62" t="str">
            <v xml:space="preserve">5351       Mechanical   </v>
          </cell>
        </row>
        <row r="63">
          <cell r="P63" t="str">
            <v xml:space="preserve">5352       Electrical/Instrumentation   </v>
          </cell>
        </row>
        <row r="64">
          <cell r="P64" t="str">
            <v xml:space="preserve">5353       Ground Engaging Tools   </v>
          </cell>
        </row>
        <row r="65">
          <cell r="P65" t="str">
            <v xml:space="preserve">5354       Piping / Plumbing   </v>
          </cell>
        </row>
        <row r="66">
          <cell r="P66" t="str">
            <v xml:space="preserve">5355       Buildings   </v>
          </cell>
        </row>
        <row r="67">
          <cell r="P67" t="str">
            <v xml:space="preserve">5356       Undercarriage   </v>
          </cell>
        </row>
        <row r="68">
          <cell r="P68" t="str">
            <v xml:space="preserve">5360       Rubber Wear Parts   </v>
          </cell>
        </row>
        <row r="69">
          <cell r="P69" t="str">
            <v xml:space="preserve">5365       Steel Sections   </v>
          </cell>
        </row>
        <row r="70">
          <cell r="P70" t="str">
            <v>5370  Fuel Oil and Grease  DO NOT USE</v>
          </cell>
        </row>
        <row r="71">
          <cell r="P71" t="str">
            <v xml:space="preserve">5371       Diesel   </v>
          </cell>
        </row>
        <row r="72">
          <cell r="P72" t="str">
            <v xml:space="preserve">5372       Gasoline   </v>
          </cell>
        </row>
        <row r="73">
          <cell r="P73" t="str">
            <v xml:space="preserve">5373       Oil and Grease   </v>
          </cell>
        </row>
        <row r="74">
          <cell r="P74" t="str">
            <v xml:space="preserve">5375       General Consumables   </v>
          </cell>
        </row>
        <row r="75">
          <cell r="P75" t="str">
            <v>5500  Contractors  DO NOT USE</v>
          </cell>
        </row>
        <row r="76">
          <cell r="P76" t="str">
            <v xml:space="preserve">5501       Contract - ECPM   </v>
          </cell>
        </row>
        <row r="77">
          <cell r="P77" t="str">
            <v xml:space="preserve">5502       Contract - Drilling Services   </v>
          </cell>
        </row>
        <row r="78">
          <cell r="P78" t="str">
            <v xml:space="preserve">5503       Contract - Maintenance and Rep   </v>
          </cell>
        </row>
        <row r="79">
          <cell r="P79" t="str">
            <v xml:space="preserve">5504       Contract - Mining   </v>
          </cell>
        </row>
        <row r="80">
          <cell r="P80" t="str">
            <v xml:space="preserve">5510       Contract - Construction   </v>
          </cell>
        </row>
        <row r="81">
          <cell r="P81" t="str">
            <v xml:space="preserve">5529       Contract - Other   </v>
          </cell>
        </row>
        <row r="82">
          <cell r="P82" t="str">
            <v>5530  Professional Fees  DO NOT USE</v>
          </cell>
        </row>
        <row r="83">
          <cell r="P83" t="str">
            <v xml:space="preserve">5534       Professional Fees: Legal Fees   </v>
          </cell>
        </row>
        <row r="84">
          <cell r="P84" t="str">
            <v xml:space="preserve">5535       IT Consulting   </v>
          </cell>
        </row>
        <row r="85">
          <cell r="P85" t="str">
            <v xml:space="preserve">5536       Other Professional Services   </v>
          </cell>
        </row>
        <row r="86">
          <cell r="P86" t="str">
            <v xml:space="preserve">5623       Permit Costs   </v>
          </cell>
        </row>
        <row r="87">
          <cell r="P87" t="str">
            <v xml:space="preserve">5624       Licenses Costs   </v>
          </cell>
        </row>
        <row r="88">
          <cell r="P88" t="str">
            <v xml:space="preserve">5625       Fines   </v>
          </cell>
        </row>
        <row r="89">
          <cell r="P89" t="str">
            <v>5640  Freight, Shipping &amp; Postage  DO NOT USE</v>
          </cell>
        </row>
        <row r="90">
          <cell r="P90" t="str">
            <v xml:space="preserve">5641       Postage   </v>
          </cell>
        </row>
        <row r="91">
          <cell r="P91" t="str">
            <v xml:space="preserve">5642       Shipping Service   </v>
          </cell>
        </row>
        <row r="92">
          <cell r="P92" t="str">
            <v xml:space="preserve">5643       Freight &amp; Delivery   </v>
          </cell>
        </row>
        <row r="93">
          <cell r="P93" t="str">
            <v xml:space="preserve">5644       Customs And Duties   </v>
          </cell>
        </row>
        <row r="94">
          <cell r="P94" t="str">
            <v>5700  Travel &amp; Entertainment  DO NOT USE</v>
          </cell>
        </row>
        <row r="95">
          <cell r="P95" t="str">
            <v xml:space="preserve">5701       Travel: Transportation   </v>
          </cell>
        </row>
        <row r="96">
          <cell r="P96" t="str">
            <v xml:space="preserve">5702       Travel: Fares   </v>
          </cell>
        </row>
        <row r="97">
          <cell r="P97" t="str">
            <v xml:space="preserve">5703       Travel: Lodging   </v>
          </cell>
        </row>
        <row r="98">
          <cell r="P98" t="str">
            <v xml:space="preserve">5704       Travel: Meals   </v>
          </cell>
        </row>
        <row r="99">
          <cell r="P99" t="str">
            <v xml:space="preserve">5705       External Visitors   </v>
          </cell>
        </row>
        <row r="100">
          <cell r="P100" t="str">
            <v xml:space="preserve">5706       Entertainment   </v>
          </cell>
        </row>
        <row r="101">
          <cell r="P101" t="str">
            <v xml:space="preserve">5710       Travel: Other   </v>
          </cell>
        </row>
        <row r="102">
          <cell r="P102" t="str">
            <v xml:space="preserve">5711       Travel: Vehicles and Other   </v>
          </cell>
        </row>
        <row r="103">
          <cell r="P103" t="str">
            <v xml:space="preserve">5712       Gasoline &amp; Minor Maint.   </v>
          </cell>
        </row>
        <row r="104">
          <cell r="P104" t="str">
            <v>5800  Other Costs  DO NOT USE</v>
          </cell>
        </row>
        <row r="105">
          <cell r="P105" t="str">
            <v xml:space="preserve">5801       Copying &amp; Reproduction   </v>
          </cell>
        </row>
        <row r="106">
          <cell r="P106" t="str">
            <v xml:space="preserve">5802       Photos and maps   </v>
          </cell>
        </row>
        <row r="107">
          <cell r="P107" t="str">
            <v xml:space="preserve">5803       Subscriptions &amp; Publications   </v>
          </cell>
        </row>
        <row r="108">
          <cell r="P108" t="str">
            <v xml:space="preserve">5804       Education, Seminars, Conferences   </v>
          </cell>
        </row>
        <row r="109">
          <cell r="P109" t="str">
            <v xml:space="preserve">5805       Membership Dues   </v>
          </cell>
        </row>
        <row r="110">
          <cell r="P110" t="str">
            <v xml:space="preserve">5808       Other General Costs   </v>
          </cell>
        </row>
        <row r="111">
          <cell r="P111" t="str">
            <v xml:space="preserve">5809       Medical Expenses   </v>
          </cell>
        </row>
      </sheetData>
      <sheetData sheetId="22">
        <row r="12">
          <cell r="F12" t="str">
            <v>Respons/Activity</v>
          </cell>
          <cell r="G12" t="str">
            <v>Object Code</v>
          </cell>
          <cell r="H12" t="str">
            <v>CTDAD</v>
          </cell>
          <cell r="I12" t="str">
            <v>UNIDAD</v>
          </cell>
          <cell r="J12" t="str">
            <v>COSTO UNITARIO</v>
          </cell>
          <cell r="K12" t="str">
            <v>COSTO TOTAL</v>
          </cell>
          <cell r="L12">
            <v>38869</v>
          </cell>
          <cell r="M12">
            <v>38899</v>
          </cell>
          <cell r="N12">
            <v>38930</v>
          </cell>
          <cell r="O12">
            <v>38961</v>
          </cell>
          <cell r="P12">
            <v>38991</v>
          </cell>
          <cell r="Q12">
            <v>39022</v>
          </cell>
          <cell r="R12">
            <v>39052</v>
          </cell>
          <cell r="S12">
            <v>39083</v>
          </cell>
          <cell r="T12">
            <v>39114</v>
          </cell>
          <cell r="U12">
            <v>39142</v>
          </cell>
          <cell r="V12">
            <v>39173</v>
          </cell>
          <cell r="W12">
            <v>39203</v>
          </cell>
          <cell r="X12">
            <v>39234</v>
          </cell>
          <cell r="Y12">
            <v>39264</v>
          </cell>
          <cell r="Z12">
            <v>39295</v>
          </cell>
          <cell r="AA12">
            <v>39326</v>
          </cell>
          <cell r="AB12">
            <v>39356</v>
          </cell>
          <cell r="AC12">
            <v>39387</v>
          </cell>
          <cell r="AD12">
            <v>39417</v>
          </cell>
          <cell r="AE12">
            <v>39508</v>
          </cell>
          <cell r="AF12">
            <v>39600</v>
          </cell>
          <cell r="AG12">
            <v>39692</v>
          </cell>
          <cell r="AH12" t="str">
            <v>Total</v>
          </cell>
        </row>
        <row r="13">
          <cell r="F13" t="str">
            <v>22020033</v>
          </cell>
          <cell r="G13" t="str">
            <v>5504</v>
          </cell>
          <cell r="H13">
            <v>1</v>
          </cell>
          <cell r="I13" t="str">
            <v>Lot</v>
          </cell>
          <cell r="J13" t="e">
            <v>#REF!</v>
          </cell>
          <cell r="K13" t="e">
            <v>#REF!</v>
          </cell>
          <cell r="M13" t="e">
            <v>#REF!</v>
          </cell>
          <cell r="N13" t="e">
            <v>#REF!</v>
          </cell>
          <cell r="O13" t="e">
            <v>#REF!</v>
          </cell>
          <cell r="P13" t="e">
            <v>#REF!</v>
          </cell>
          <cell r="Q13" t="e">
            <v>#REF!</v>
          </cell>
          <cell r="R13" t="e">
            <v>#REF!</v>
          </cell>
          <cell r="S13" t="e">
            <v>#REF!</v>
          </cell>
          <cell r="T13" t="e">
            <v>#REF!</v>
          </cell>
          <cell r="U13" t="e">
            <v>#REF!</v>
          </cell>
          <cell r="V13" t="e">
            <v>#REF!</v>
          </cell>
          <cell r="W13" t="e">
            <v>#REF!</v>
          </cell>
          <cell r="X13" t="e">
            <v>#REF!</v>
          </cell>
          <cell r="Y13" t="e">
            <v>#REF!</v>
          </cell>
          <cell r="Z13" t="e">
            <v>#REF!</v>
          </cell>
          <cell r="AA13" t="e">
            <v>#REF!</v>
          </cell>
          <cell r="AB13" t="e">
            <v>#REF!</v>
          </cell>
          <cell r="AC13" t="e">
            <v>#REF!</v>
          </cell>
          <cell r="AD13" t="e">
            <v>#REF!</v>
          </cell>
          <cell r="AE13" t="e">
            <v>#REF!</v>
          </cell>
          <cell r="AF13" t="e">
            <v>#REF!</v>
          </cell>
          <cell r="AG13" t="e">
            <v>#REF!</v>
          </cell>
          <cell r="AH13" t="e">
            <v>#REF!</v>
          </cell>
        </row>
        <row r="14">
          <cell r="F14" t="str">
            <v>22020032</v>
          </cell>
          <cell r="G14" t="str">
            <v>5504</v>
          </cell>
          <cell r="H14">
            <v>1</v>
          </cell>
          <cell r="I14" t="str">
            <v>Lot</v>
          </cell>
          <cell r="J14" t="e">
            <v>#REF!</v>
          </cell>
          <cell r="K14" t="e">
            <v>#REF!</v>
          </cell>
          <cell r="M14" t="e">
            <v>#REF!</v>
          </cell>
          <cell r="N14" t="e">
            <v>#REF!</v>
          </cell>
          <cell r="O14" t="e">
            <v>#REF!</v>
          </cell>
          <cell r="P14" t="e">
            <v>#REF!</v>
          </cell>
          <cell r="Q14" t="e">
            <v>#REF!</v>
          </cell>
          <cell r="R14" t="e">
            <v>#REF!</v>
          </cell>
          <cell r="S14" t="e">
            <v>#REF!</v>
          </cell>
          <cell r="T14" t="e">
            <v>#REF!</v>
          </cell>
          <cell r="U14" t="e">
            <v>#REF!</v>
          </cell>
          <cell r="V14" t="e">
            <v>#REF!</v>
          </cell>
          <cell r="W14" t="e">
            <v>#REF!</v>
          </cell>
          <cell r="X14" t="e">
            <v>#REF!</v>
          </cell>
          <cell r="Y14" t="e">
            <v>#REF!</v>
          </cell>
          <cell r="Z14" t="e">
            <v>#REF!</v>
          </cell>
          <cell r="AA14" t="e">
            <v>#REF!</v>
          </cell>
          <cell r="AB14" t="e">
            <v>#REF!</v>
          </cell>
          <cell r="AC14" t="e">
            <v>#REF!</v>
          </cell>
          <cell r="AD14" t="e">
            <v>#REF!</v>
          </cell>
          <cell r="AE14" t="e">
            <v>#REF!</v>
          </cell>
          <cell r="AF14" t="e">
            <v>#REF!</v>
          </cell>
          <cell r="AG14" t="e">
            <v>#REF!</v>
          </cell>
          <cell r="AH14" t="e">
            <v>#REF!</v>
          </cell>
        </row>
        <row r="15">
          <cell r="F15" t="str">
            <v>22020042</v>
          </cell>
          <cell r="G15" t="str">
            <v>5504</v>
          </cell>
          <cell r="H15">
            <v>1</v>
          </cell>
          <cell r="I15" t="str">
            <v>Lot</v>
          </cell>
          <cell r="J15" t="e">
            <v>#REF!</v>
          </cell>
          <cell r="K15" t="e">
            <v>#REF!</v>
          </cell>
          <cell r="M15" t="e">
            <v>#REF!</v>
          </cell>
          <cell r="N15" t="e">
            <v>#REF!</v>
          </cell>
          <cell r="O15" t="e">
            <v>#REF!</v>
          </cell>
          <cell r="P15" t="e">
            <v>#REF!</v>
          </cell>
          <cell r="Q15" t="e">
            <v>#REF!</v>
          </cell>
          <cell r="R15" t="e">
            <v>#REF!</v>
          </cell>
          <cell r="S15" t="e">
            <v>#REF!</v>
          </cell>
          <cell r="T15" t="e">
            <v>#REF!</v>
          </cell>
          <cell r="U15" t="e">
            <v>#REF!</v>
          </cell>
          <cell r="V15" t="e">
            <v>#REF!</v>
          </cell>
          <cell r="W15" t="e">
            <v>#REF!</v>
          </cell>
          <cell r="X15" t="e">
            <v>#REF!</v>
          </cell>
          <cell r="Y15" t="e">
            <v>#REF!</v>
          </cell>
          <cell r="Z15" t="e">
            <v>#REF!</v>
          </cell>
          <cell r="AA15" t="e">
            <v>#REF!</v>
          </cell>
          <cell r="AB15" t="e">
            <v>#REF!</v>
          </cell>
          <cell r="AC15" t="e">
            <v>#REF!</v>
          </cell>
          <cell r="AD15" t="e">
            <v>#REF!</v>
          </cell>
          <cell r="AE15" t="e">
            <v>#REF!</v>
          </cell>
          <cell r="AF15" t="e">
            <v>#REF!</v>
          </cell>
          <cell r="AG15" t="e">
            <v>#REF!</v>
          </cell>
          <cell r="AH15" t="e">
            <v>#REF!</v>
          </cell>
        </row>
        <row r="16">
          <cell r="F16" t="str">
            <v>22020041</v>
          </cell>
          <cell r="G16" t="str">
            <v>5504</v>
          </cell>
          <cell r="H16">
            <v>1</v>
          </cell>
          <cell r="I16" t="str">
            <v>Lot</v>
          </cell>
          <cell r="J16" t="e">
            <v>#REF!</v>
          </cell>
          <cell r="K16" t="e">
            <v>#REF!</v>
          </cell>
          <cell r="M16" t="e">
            <v>#REF!</v>
          </cell>
          <cell r="N16" t="e">
            <v>#REF!</v>
          </cell>
          <cell r="O16" t="e">
            <v>#REF!</v>
          </cell>
          <cell r="P16" t="e">
            <v>#REF!</v>
          </cell>
          <cell r="Q16" t="e">
            <v>#REF!</v>
          </cell>
          <cell r="R16" t="e">
            <v>#REF!</v>
          </cell>
          <cell r="S16" t="e">
            <v>#REF!</v>
          </cell>
          <cell r="T16" t="e">
            <v>#REF!</v>
          </cell>
          <cell r="U16" t="e">
            <v>#REF!</v>
          </cell>
          <cell r="V16" t="e">
            <v>#REF!</v>
          </cell>
          <cell r="W16" t="e">
            <v>#REF!</v>
          </cell>
          <cell r="X16" t="e">
            <v>#REF!</v>
          </cell>
          <cell r="Y16" t="e">
            <v>#REF!</v>
          </cell>
          <cell r="Z16" t="e">
            <v>#REF!</v>
          </cell>
          <cell r="AA16" t="e">
            <v>#REF!</v>
          </cell>
          <cell r="AB16" t="e">
            <v>#REF!</v>
          </cell>
          <cell r="AC16" t="e">
            <v>#REF!</v>
          </cell>
          <cell r="AD16" t="e">
            <v>#REF!</v>
          </cell>
          <cell r="AE16" t="e">
            <v>#REF!</v>
          </cell>
          <cell r="AF16" t="e">
            <v>#REF!</v>
          </cell>
          <cell r="AG16" t="e">
            <v>#REF!</v>
          </cell>
          <cell r="AH16" t="e">
            <v>#REF!</v>
          </cell>
        </row>
        <row r="17">
          <cell r="F17" t="str">
            <v>22020010</v>
          </cell>
          <cell r="G17" t="str">
            <v>5504</v>
          </cell>
          <cell r="H17">
            <v>1</v>
          </cell>
          <cell r="I17" t="str">
            <v>Lot</v>
          </cell>
          <cell r="J17" t="e">
            <v>#REF!</v>
          </cell>
          <cell r="K17" t="e">
            <v>#REF!</v>
          </cell>
          <cell r="M17" t="e">
            <v>#REF!</v>
          </cell>
          <cell r="N17" t="e">
            <v>#REF!</v>
          </cell>
          <cell r="O17" t="e">
            <v>#REF!</v>
          </cell>
          <cell r="P17" t="e">
            <v>#REF!</v>
          </cell>
          <cell r="Q17" t="e">
            <v>#REF!</v>
          </cell>
          <cell r="R17" t="e">
            <v>#REF!</v>
          </cell>
          <cell r="S17" t="e">
            <v>#REF!</v>
          </cell>
          <cell r="T17" t="e">
            <v>#REF!</v>
          </cell>
          <cell r="U17" t="e">
            <v>#REF!</v>
          </cell>
          <cell r="V17" t="e">
            <v>#REF!</v>
          </cell>
          <cell r="W17" t="e">
            <v>#REF!</v>
          </cell>
          <cell r="X17" t="e">
            <v>#REF!</v>
          </cell>
          <cell r="Y17" t="e">
            <v>#REF!</v>
          </cell>
          <cell r="Z17" t="e">
            <v>#REF!</v>
          </cell>
          <cell r="AA17" t="e">
            <v>#REF!</v>
          </cell>
          <cell r="AB17" t="e">
            <v>#REF!</v>
          </cell>
          <cell r="AC17" t="e">
            <v>#REF!</v>
          </cell>
          <cell r="AD17" t="e">
            <v>#REF!</v>
          </cell>
          <cell r="AE17" t="e">
            <v>#REF!</v>
          </cell>
          <cell r="AF17" t="e">
            <v>#REF!</v>
          </cell>
          <cell r="AG17" t="e">
            <v>#REF!</v>
          </cell>
          <cell r="AH17" t="e">
            <v>#REF!</v>
          </cell>
        </row>
        <row r="18">
          <cell r="F18" t="str">
            <v>22020050</v>
          </cell>
          <cell r="G18" t="str">
            <v>5504</v>
          </cell>
          <cell r="H18">
            <v>1</v>
          </cell>
          <cell r="I18" t="str">
            <v>Lot</v>
          </cell>
          <cell r="J18" t="e">
            <v>#REF!</v>
          </cell>
          <cell r="K18" t="e">
            <v>#REF!</v>
          </cell>
          <cell r="M18" t="e">
            <v>#REF!</v>
          </cell>
          <cell r="N18" t="e">
            <v>#REF!</v>
          </cell>
          <cell r="O18" t="e">
            <v>#REF!</v>
          </cell>
          <cell r="P18" t="e">
            <v>#REF!</v>
          </cell>
          <cell r="Q18" t="e">
            <v>#REF!</v>
          </cell>
          <cell r="R18" t="e">
            <v>#REF!</v>
          </cell>
          <cell r="S18" t="e">
            <v>#REF!</v>
          </cell>
          <cell r="T18" t="e">
            <v>#REF!</v>
          </cell>
          <cell r="U18" t="e">
            <v>#REF!</v>
          </cell>
          <cell r="V18" t="e">
            <v>#REF!</v>
          </cell>
          <cell r="W18" t="e">
            <v>#REF!</v>
          </cell>
          <cell r="X18" t="e">
            <v>#REF!</v>
          </cell>
          <cell r="Y18" t="e">
            <v>#REF!</v>
          </cell>
          <cell r="Z18" t="e">
            <v>#REF!</v>
          </cell>
          <cell r="AA18" t="e">
            <v>#REF!</v>
          </cell>
          <cell r="AB18" t="e">
            <v>#REF!</v>
          </cell>
          <cell r="AC18" t="e">
            <v>#REF!</v>
          </cell>
          <cell r="AD18" t="e">
            <v>#REF!</v>
          </cell>
          <cell r="AE18" t="e">
            <v>#REF!</v>
          </cell>
          <cell r="AF18" t="e">
            <v>#REF!</v>
          </cell>
          <cell r="AG18" t="e">
            <v>#REF!</v>
          </cell>
          <cell r="AH18" t="e">
            <v>#REF!</v>
          </cell>
        </row>
        <row r="19">
          <cell r="F19" t="str">
            <v>22020060</v>
          </cell>
          <cell r="G19" t="str">
            <v>5504</v>
          </cell>
          <cell r="H19">
            <v>1</v>
          </cell>
          <cell r="I19" t="str">
            <v>Lot</v>
          </cell>
          <cell r="J19" t="e">
            <v>#REF!</v>
          </cell>
          <cell r="K19" t="e">
            <v>#REF!</v>
          </cell>
          <cell r="M19" t="e">
            <v>#REF!</v>
          </cell>
          <cell r="N19" t="e">
            <v>#REF!</v>
          </cell>
          <cell r="O19" t="e">
            <v>#REF!</v>
          </cell>
          <cell r="P19" t="e">
            <v>#REF!</v>
          </cell>
          <cell r="Q19" t="e">
            <v>#REF!</v>
          </cell>
          <cell r="R19" t="e">
            <v>#REF!</v>
          </cell>
          <cell r="S19" t="e">
            <v>#REF!</v>
          </cell>
          <cell r="T19" t="e">
            <v>#REF!</v>
          </cell>
          <cell r="U19" t="e">
            <v>#REF!</v>
          </cell>
          <cell r="V19" t="e">
            <v>#REF!</v>
          </cell>
          <cell r="W19" t="e">
            <v>#REF!</v>
          </cell>
          <cell r="X19" t="e">
            <v>#REF!</v>
          </cell>
          <cell r="Y19" t="e">
            <v>#REF!</v>
          </cell>
          <cell r="Z19" t="e">
            <v>#REF!</v>
          </cell>
          <cell r="AA19" t="e">
            <v>#REF!</v>
          </cell>
          <cell r="AB19" t="e">
            <v>#REF!</v>
          </cell>
          <cell r="AC19" t="e">
            <v>#REF!</v>
          </cell>
          <cell r="AD19" t="e">
            <v>#REF!</v>
          </cell>
          <cell r="AE19" t="e">
            <v>#REF!</v>
          </cell>
          <cell r="AF19" t="e">
            <v>#REF!</v>
          </cell>
          <cell r="AG19" t="e">
            <v>#REF!</v>
          </cell>
          <cell r="AH19" t="e">
            <v>#REF!</v>
          </cell>
        </row>
        <row r="20">
          <cell r="F20" t="str">
            <v>22020031</v>
          </cell>
          <cell r="G20" t="str">
            <v>5504</v>
          </cell>
          <cell r="H20">
            <v>1</v>
          </cell>
          <cell r="I20" t="str">
            <v>Lot</v>
          </cell>
          <cell r="J20" t="e">
            <v>#REF!</v>
          </cell>
          <cell r="K20" t="e">
            <v>#REF!</v>
          </cell>
          <cell r="M20" t="e">
            <v>#REF!</v>
          </cell>
          <cell r="N20" t="e">
            <v>#REF!</v>
          </cell>
          <cell r="O20" t="e">
            <v>#REF!</v>
          </cell>
          <cell r="P20" t="e">
            <v>#REF!</v>
          </cell>
          <cell r="Q20" t="e">
            <v>#REF!</v>
          </cell>
          <cell r="R20" t="e">
            <v>#REF!</v>
          </cell>
          <cell r="S20" t="e">
            <v>#REF!</v>
          </cell>
          <cell r="T20" t="e">
            <v>#REF!</v>
          </cell>
          <cell r="U20" t="e">
            <v>#REF!</v>
          </cell>
          <cell r="V20" t="e">
            <v>#REF!</v>
          </cell>
          <cell r="W20" t="e">
            <v>#REF!</v>
          </cell>
          <cell r="X20" t="e">
            <v>#REF!</v>
          </cell>
          <cell r="Y20" t="e">
            <v>#REF!</v>
          </cell>
          <cell r="Z20" t="e">
            <v>#REF!</v>
          </cell>
          <cell r="AA20" t="e">
            <v>#REF!</v>
          </cell>
          <cell r="AB20" t="e">
            <v>#REF!</v>
          </cell>
          <cell r="AC20" t="e">
            <v>#REF!</v>
          </cell>
          <cell r="AD20" t="e">
            <v>#REF!</v>
          </cell>
          <cell r="AE20" t="e">
            <v>#REF!</v>
          </cell>
          <cell r="AF20" t="e">
            <v>#REF!</v>
          </cell>
          <cell r="AG20" t="e">
            <v>#REF!</v>
          </cell>
          <cell r="AH20" t="e">
            <v>#REF!</v>
          </cell>
        </row>
        <row r="21">
          <cell r="F21" t="str">
            <v>22020033</v>
          </cell>
          <cell r="G21" t="str">
            <v>5371</v>
          </cell>
          <cell r="H21">
            <v>3812726.7636531512</v>
          </cell>
          <cell r="I21" t="str">
            <v>Litres</v>
          </cell>
          <cell r="J21">
            <v>0.5</v>
          </cell>
          <cell r="K21">
            <v>1906363.3818265756</v>
          </cell>
          <cell r="M21">
            <v>72162.321366153861</v>
          </cell>
          <cell r="N21">
            <v>72162.321366153861</v>
          </cell>
          <cell r="O21">
            <v>72162.321366153861</v>
          </cell>
          <cell r="P21">
            <v>72162.321366153861</v>
          </cell>
          <cell r="Q21">
            <v>72162.321366153861</v>
          </cell>
          <cell r="R21">
            <v>74166.83029299145</v>
          </cell>
          <cell r="S21">
            <v>76870.50933333335</v>
          </cell>
          <cell r="T21">
            <v>83037.310637037037</v>
          </cell>
          <cell r="U21">
            <v>72977.914240000013</v>
          </cell>
          <cell r="V21">
            <v>64426.933511111114</v>
          </cell>
          <cell r="W21">
            <v>67224.819200000013</v>
          </cell>
          <cell r="X21">
            <v>67927.690797037023</v>
          </cell>
          <cell r="Y21">
            <v>71747.125615407422</v>
          </cell>
          <cell r="Z21">
            <v>67970.206942814824</v>
          </cell>
          <cell r="AA21">
            <v>64807.445380740734</v>
          </cell>
          <cell r="AB21">
            <v>66433.140820148154</v>
          </cell>
          <cell r="AC21">
            <v>65702.188989629634</v>
          </cell>
          <cell r="AD21">
            <v>72648.548124444438</v>
          </cell>
          <cell r="AE21">
            <v>209870.37037037036</v>
          </cell>
          <cell r="AF21">
            <v>209870.37037037036</v>
          </cell>
          <cell r="AG21">
            <v>209870.37037037036</v>
          </cell>
          <cell r="AH21">
            <v>1906363.3818265756</v>
          </cell>
        </row>
        <row r="22">
          <cell r="F22" t="str">
            <v>22020032</v>
          </cell>
          <cell r="G22" t="str">
            <v>5371</v>
          </cell>
          <cell r="H22">
            <v>2096633.8749079772</v>
          </cell>
          <cell r="I22" t="str">
            <v>Litres</v>
          </cell>
          <cell r="J22">
            <v>0.5</v>
          </cell>
          <cell r="K22">
            <v>1048316.9374539886</v>
          </cell>
          <cell r="M22">
            <v>0</v>
          </cell>
          <cell r="N22">
            <v>0</v>
          </cell>
          <cell r="O22">
            <v>0</v>
          </cell>
          <cell r="P22">
            <v>0</v>
          </cell>
          <cell r="Q22">
            <v>0</v>
          </cell>
          <cell r="R22">
            <v>0</v>
          </cell>
          <cell r="S22">
            <v>0</v>
          </cell>
          <cell r="T22">
            <v>0</v>
          </cell>
          <cell r="U22">
            <v>0</v>
          </cell>
          <cell r="V22">
            <v>54670.855008000013</v>
          </cell>
          <cell r="W22">
            <v>56304.215917714289</v>
          </cell>
          <cell r="X22">
            <v>57641.497619199996</v>
          </cell>
          <cell r="Y22">
            <v>64476.5727376457</v>
          </cell>
          <cell r="Z22">
            <v>61082.391166902868</v>
          </cell>
          <cell r="AA22">
            <v>58240.130600228578</v>
          </cell>
          <cell r="AB22">
            <v>56373.26521024001</v>
          </cell>
          <cell r="AC22">
            <v>55753.000371199989</v>
          </cell>
          <cell r="AD22">
            <v>63382.151679999995</v>
          </cell>
          <cell r="AE22">
            <v>180402.85714285716</v>
          </cell>
          <cell r="AF22">
            <v>159587.14285714284</v>
          </cell>
          <cell r="AG22">
            <v>180402.85714285716</v>
          </cell>
          <cell r="AH22">
            <v>1048316.9374539886</v>
          </cell>
        </row>
        <row r="23">
          <cell r="F23" t="str">
            <v>22020042</v>
          </cell>
          <cell r="G23" t="str">
            <v>5371</v>
          </cell>
          <cell r="H23">
            <v>9797677.4735718481</v>
          </cell>
          <cell r="I23" t="str">
            <v>Litres</v>
          </cell>
          <cell r="J23">
            <v>0.5</v>
          </cell>
          <cell r="K23">
            <v>4898838.7367859241</v>
          </cell>
          <cell r="M23">
            <v>154633.54578461539</v>
          </cell>
          <cell r="N23">
            <v>154633.54578461539</v>
          </cell>
          <cell r="O23">
            <v>154633.54578461539</v>
          </cell>
          <cell r="P23">
            <v>154633.54578461539</v>
          </cell>
          <cell r="Q23">
            <v>154633.54578461539</v>
          </cell>
          <cell r="R23">
            <v>152217.39663173084</v>
          </cell>
          <cell r="S23">
            <v>153918.37317073173</v>
          </cell>
          <cell r="T23">
            <v>159321.08243902435</v>
          </cell>
          <cell r="U23">
            <v>232029.08273170728</v>
          </cell>
          <cell r="V23">
            <v>195304.81740000003</v>
          </cell>
          <cell r="W23">
            <v>190255.60764878048</v>
          </cell>
          <cell r="X23">
            <v>205917.06797951218</v>
          </cell>
          <cell r="Y23">
            <v>222205.06845007057</v>
          </cell>
          <cell r="Z23">
            <v>210507.72914936475</v>
          </cell>
          <cell r="AA23">
            <v>200712.47054682352</v>
          </cell>
          <cell r="AB23">
            <v>198960.12276269883</v>
          </cell>
          <cell r="AC23">
            <v>196771.00052433735</v>
          </cell>
          <cell r="AD23">
            <v>200455.60019277109</v>
          </cell>
          <cell r="AE23">
            <v>528555.8823529412</v>
          </cell>
          <cell r="AF23">
            <v>549983.82352941181</v>
          </cell>
          <cell r="AG23">
            <v>528555.8823529412</v>
          </cell>
          <cell r="AH23">
            <v>4898838.7367859241</v>
          </cell>
        </row>
        <row r="24">
          <cell r="F24" t="str">
            <v>22020041</v>
          </cell>
          <cell r="G24" t="str">
            <v>5371</v>
          </cell>
          <cell r="H24">
            <v>1699039.0729198591</v>
          </cell>
          <cell r="I24" t="str">
            <v>Litres</v>
          </cell>
          <cell r="J24">
            <v>0.5</v>
          </cell>
          <cell r="K24">
            <v>849519.53645992954</v>
          </cell>
          <cell r="M24">
            <v>0</v>
          </cell>
          <cell r="N24">
            <v>0</v>
          </cell>
          <cell r="O24">
            <v>0</v>
          </cell>
          <cell r="P24">
            <v>0</v>
          </cell>
          <cell r="Q24">
            <v>0</v>
          </cell>
          <cell r="R24">
            <v>0</v>
          </cell>
          <cell r="S24">
            <v>0</v>
          </cell>
          <cell r="T24">
            <v>0</v>
          </cell>
          <cell r="U24">
            <v>22378.073426376814</v>
          </cell>
          <cell r="V24">
            <v>16952.518635945809</v>
          </cell>
          <cell r="W24">
            <v>19978.009733701958</v>
          </cell>
          <cell r="X24">
            <v>20264.291518950784</v>
          </cell>
          <cell r="Y24">
            <v>34038.205552658095</v>
          </cell>
          <cell r="Z24">
            <v>47571.951743250116</v>
          </cell>
          <cell r="AA24">
            <v>66518.517542970672</v>
          </cell>
          <cell r="AB24">
            <v>67890.254176888091</v>
          </cell>
          <cell r="AC24">
            <v>57786.706054985407</v>
          </cell>
          <cell r="AD24">
            <v>48916.008074201782</v>
          </cell>
          <cell r="AE24">
            <v>149075</v>
          </cell>
          <cell r="AF24">
            <v>149075</v>
          </cell>
          <cell r="AG24">
            <v>149075</v>
          </cell>
          <cell r="AH24">
            <v>849519.53645992954</v>
          </cell>
        </row>
        <row r="25">
          <cell r="F25" t="str">
            <v>22020010</v>
          </cell>
          <cell r="G25" t="str">
            <v>5371</v>
          </cell>
          <cell r="H25">
            <v>8619914.9688029401</v>
          </cell>
          <cell r="I25" t="str">
            <v>Litres</v>
          </cell>
          <cell r="J25">
            <v>0.5</v>
          </cell>
          <cell r="K25">
            <v>4309957.4844014701</v>
          </cell>
          <cell r="M25">
            <v>28366.841525536503</v>
          </cell>
          <cell r="N25">
            <v>28366.841525536503</v>
          </cell>
          <cell r="O25">
            <v>28366.841525536503</v>
          </cell>
          <cell r="P25">
            <v>28366.841525536503</v>
          </cell>
          <cell r="Q25">
            <v>28366.841525536503</v>
          </cell>
          <cell r="R25">
            <v>29154.809345690286</v>
          </cell>
          <cell r="S25">
            <v>30217.619319390295</v>
          </cell>
          <cell r="T25">
            <v>68003.697167080216</v>
          </cell>
          <cell r="U25">
            <v>28687.449196738751</v>
          </cell>
          <cell r="V25">
            <v>210450.21924796599</v>
          </cell>
          <cell r="W25">
            <v>224892.02706557856</v>
          </cell>
          <cell r="X25">
            <v>229079.15471055495</v>
          </cell>
          <cell r="Y25">
            <v>236168.54318266077</v>
          </cell>
          <cell r="Z25">
            <v>227955.26740553547</v>
          </cell>
          <cell r="AA25">
            <v>216309.56747898809</v>
          </cell>
          <cell r="AB25">
            <v>213787.45496726909</v>
          </cell>
          <cell r="AC25">
            <v>209493.65639123318</v>
          </cell>
          <cell r="AD25">
            <v>233109.44003817532</v>
          </cell>
          <cell r="AE25">
            <v>685975.32010858413</v>
          </cell>
          <cell r="AF25">
            <v>652107.08096233138</v>
          </cell>
          <cell r="AG25">
            <v>672731.97018601105</v>
          </cell>
          <cell r="AH25">
            <v>4309957.4844014701</v>
          </cell>
        </row>
        <row r="26">
          <cell r="F26" t="str">
            <v>22020050</v>
          </cell>
          <cell r="G26" t="str">
            <v>5371</v>
          </cell>
          <cell r="H26">
            <v>32022096.657553203</v>
          </cell>
          <cell r="I26" t="str">
            <v>Litres</v>
          </cell>
          <cell r="J26">
            <v>0.5</v>
          </cell>
          <cell r="K26">
            <v>16011048.328776602</v>
          </cell>
          <cell r="M26">
            <v>421657.38800416427</v>
          </cell>
          <cell r="N26">
            <v>421657.38800416427</v>
          </cell>
          <cell r="O26">
            <v>421657.38800416427</v>
          </cell>
          <cell r="P26">
            <v>421657.38800416427</v>
          </cell>
          <cell r="Q26">
            <v>421657.38800416427</v>
          </cell>
          <cell r="R26">
            <v>415068.99131659942</v>
          </cell>
          <cell r="S26">
            <v>430199.9242105264</v>
          </cell>
          <cell r="T26">
            <v>445300.42891228065</v>
          </cell>
          <cell r="U26">
            <v>681962.53229467373</v>
          </cell>
          <cell r="V26">
            <v>612196.31616693689</v>
          </cell>
          <cell r="W26">
            <v>621468.89574478474</v>
          </cell>
          <cell r="X26">
            <v>678233.10844097706</v>
          </cell>
          <cell r="Y26">
            <v>734381.29372770851</v>
          </cell>
          <cell r="Z26">
            <v>730022.6809747162</v>
          </cell>
          <cell r="AA26">
            <v>725349.30452976574</v>
          </cell>
          <cell r="AB26">
            <v>709355.0645321497</v>
          </cell>
          <cell r="AC26">
            <v>679678.89858286618</v>
          </cell>
          <cell r="AD26">
            <v>672187.13150802581</v>
          </cell>
          <cell r="AE26">
            <v>1887824.337767496</v>
          </cell>
          <cell r="AF26">
            <v>1959425.5257374209</v>
          </cell>
          <cell r="AG26">
            <v>1920106.9543088495</v>
          </cell>
          <cell r="AH26">
            <v>16011048.328776602</v>
          </cell>
        </row>
        <row r="27">
          <cell r="F27" t="str">
            <v>22020060</v>
          </cell>
          <cell r="G27" t="str">
            <v>5371</v>
          </cell>
          <cell r="H27">
            <v>7763201.3100000005</v>
          </cell>
          <cell r="I27" t="str">
            <v>Litres</v>
          </cell>
          <cell r="J27">
            <v>0.5</v>
          </cell>
          <cell r="K27">
            <v>3881600.6550000003</v>
          </cell>
          <cell r="M27">
            <v>47116.160000000003</v>
          </cell>
          <cell r="N27">
            <v>45471.41</v>
          </cell>
          <cell r="O27">
            <v>43563.5</v>
          </cell>
          <cell r="P27">
            <v>43168.759999999995</v>
          </cell>
          <cell r="Q27">
            <v>42905.599999999999</v>
          </cell>
          <cell r="R27">
            <v>48103.01</v>
          </cell>
          <cell r="S27">
            <v>49747.76</v>
          </cell>
          <cell r="T27">
            <v>79864.959999999992</v>
          </cell>
          <cell r="U27">
            <v>177014.86000000002</v>
          </cell>
          <cell r="V27">
            <v>159865.60000000003</v>
          </cell>
          <cell r="W27">
            <v>165830.56</v>
          </cell>
          <cell r="X27">
            <v>163593.69999999998</v>
          </cell>
          <cell r="Y27">
            <v>175772.16</v>
          </cell>
          <cell r="Z27">
            <v>169558.65999999997</v>
          </cell>
          <cell r="AA27">
            <v>162351</v>
          </cell>
          <cell r="AB27">
            <v>160859.76</v>
          </cell>
          <cell r="AC27">
            <v>159865.60000000003</v>
          </cell>
          <cell r="AD27">
            <v>179500.26</v>
          </cell>
          <cell r="AE27">
            <v>623995.77500000002</v>
          </cell>
          <cell r="AF27">
            <v>580771.745</v>
          </cell>
          <cell r="AG27">
            <v>602679.81499999994</v>
          </cell>
          <cell r="AH27">
            <v>3881600.6550000003</v>
          </cell>
        </row>
        <row r="28">
          <cell r="F28" t="str">
            <v>22020031</v>
          </cell>
          <cell r="G28" t="str">
            <v>5371</v>
          </cell>
          <cell r="H28">
            <v>2874767.1500000008</v>
          </cell>
          <cell r="I28" t="str">
            <v>Litres</v>
          </cell>
          <cell r="J28">
            <v>0.5</v>
          </cell>
          <cell r="K28">
            <v>1437383.5750000004</v>
          </cell>
          <cell r="M28">
            <v>90059.199999999997</v>
          </cell>
          <cell r="N28">
            <v>86861.075000000012</v>
          </cell>
          <cell r="O28">
            <v>83151.25</v>
          </cell>
          <cell r="P28">
            <v>82383.7</v>
          </cell>
          <cell r="Q28">
            <v>81872</v>
          </cell>
          <cell r="R28">
            <v>91978.074999999997</v>
          </cell>
          <cell r="S28">
            <v>95176.2</v>
          </cell>
          <cell r="T28">
            <v>86477.3</v>
          </cell>
          <cell r="U28">
            <v>64784.875</v>
          </cell>
          <cell r="V28">
            <v>46784</v>
          </cell>
          <cell r="W28">
            <v>36403.800000000003</v>
          </cell>
          <cell r="X28">
            <v>35910.375</v>
          </cell>
          <cell r="Y28">
            <v>38596.800000000003</v>
          </cell>
          <cell r="Z28">
            <v>37226.175000000003</v>
          </cell>
          <cell r="AA28">
            <v>35636.25</v>
          </cell>
          <cell r="AB28">
            <v>35307.299999999996</v>
          </cell>
          <cell r="AC28">
            <v>35088</v>
          </cell>
          <cell r="AD28">
            <v>39419.175000000003</v>
          </cell>
          <cell r="AE28">
            <v>115406.62500000001</v>
          </cell>
          <cell r="AF28">
            <v>107402.17500000002</v>
          </cell>
          <cell r="AG28">
            <v>111459.22499999999</v>
          </cell>
          <cell r="AH28">
            <v>1437383.5750000004</v>
          </cell>
        </row>
        <row r="29">
          <cell r="F29" t="str">
            <v>22020930</v>
          </cell>
          <cell r="G29" t="str">
            <v>5372</v>
          </cell>
          <cell r="H29">
            <v>84000</v>
          </cell>
          <cell r="I29" t="str">
            <v>Litres</v>
          </cell>
          <cell r="J29">
            <v>0.5</v>
          </cell>
          <cell r="K29">
            <v>42000</v>
          </cell>
          <cell r="M29">
            <v>2000</v>
          </cell>
          <cell r="N29">
            <v>2000</v>
          </cell>
          <cell r="O29">
            <v>2000</v>
          </cell>
          <cell r="P29">
            <v>2000</v>
          </cell>
          <cell r="Q29">
            <v>2000</v>
          </cell>
          <cell r="R29">
            <v>2000</v>
          </cell>
          <cell r="S29">
            <v>2000</v>
          </cell>
          <cell r="T29">
            <v>2000</v>
          </cell>
          <cell r="U29">
            <v>2000</v>
          </cell>
          <cell r="V29">
            <v>2000</v>
          </cell>
          <cell r="W29">
            <v>2000</v>
          </cell>
          <cell r="X29">
            <v>2000</v>
          </cell>
          <cell r="Y29">
            <v>2000</v>
          </cell>
          <cell r="Z29">
            <v>2000</v>
          </cell>
          <cell r="AA29">
            <v>2000</v>
          </cell>
          <cell r="AB29">
            <v>2000</v>
          </cell>
          <cell r="AC29">
            <v>2000</v>
          </cell>
          <cell r="AD29">
            <v>2000</v>
          </cell>
          <cell r="AE29">
            <v>2000</v>
          </cell>
          <cell r="AF29">
            <v>2000</v>
          </cell>
          <cell r="AG29">
            <v>2000</v>
          </cell>
          <cell r="AH29">
            <v>42000</v>
          </cell>
        </row>
        <row r="30">
          <cell r="F30" t="str">
            <v>22020930</v>
          </cell>
          <cell r="G30" t="str">
            <v>5504</v>
          </cell>
          <cell r="H30">
            <v>1</v>
          </cell>
          <cell r="I30" t="str">
            <v>Lot</v>
          </cell>
          <cell r="J30">
            <v>405000</v>
          </cell>
          <cell r="K30">
            <v>405000</v>
          </cell>
          <cell r="M30">
            <v>15000</v>
          </cell>
          <cell r="N30">
            <v>15000</v>
          </cell>
          <cell r="O30">
            <v>15000</v>
          </cell>
          <cell r="P30">
            <v>15000</v>
          </cell>
          <cell r="Q30">
            <v>15000</v>
          </cell>
          <cell r="R30">
            <v>15000</v>
          </cell>
          <cell r="S30">
            <v>15000</v>
          </cell>
          <cell r="T30">
            <v>15000</v>
          </cell>
          <cell r="U30">
            <v>15000</v>
          </cell>
          <cell r="V30">
            <v>15000</v>
          </cell>
          <cell r="W30">
            <v>15000</v>
          </cell>
          <cell r="X30">
            <v>15000</v>
          </cell>
          <cell r="Y30">
            <v>15000</v>
          </cell>
          <cell r="Z30">
            <v>15000</v>
          </cell>
          <cell r="AA30">
            <v>15000</v>
          </cell>
          <cell r="AB30">
            <v>15000</v>
          </cell>
          <cell r="AC30">
            <v>15000</v>
          </cell>
          <cell r="AD30">
            <v>15000</v>
          </cell>
          <cell r="AE30">
            <v>45000</v>
          </cell>
          <cell r="AF30">
            <v>45000</v>
          </cell>
          <cell r="AG30">
            <v>45000</v>
          </cell>
          <cell r="AH30">
            <v>405000</v>
          </cell>
        </row>
        <row r="31">
          <cell r="F31" t="str">
            <v>22020020</v>
          </cell>
          <cell r="G31" t="str">
            <v>5316</v>
          </cell>
          <cell r="H31">
            <v>27048.529868371606</v>
          </cell>
          <cell r="I31" t="str">
            <v>Tonnes</v>
          </cell>
          <cell r="J31">
            <v>604</v>
          </cell>
          <cell r="K31">
            <v>16337312.04049645</v>
          </cell>
          <cell r="M31">
            <v>462537.56346380897</v>
          </cell>
          <cell r="N31">
            <v>462537.56346380897</v>
          </cell>
          <cell r="O31">
            <v>462537.56346380897</v>
          </cell>
          <cell r="P31">
            <v>462537.56346380897</v>
          </cell>
          <cell r="Q31">
            <v>462537.56346380897</v>
          </cell>
          <cell r="R31">
            <v>462537.56346380897</v>
          </cell>
          <cell r="S31">
            <v>479398.91658848303</v>
          </cell>
          <cell r="T31">
            <v>504230.01265342243</v>
          </cell>
          <cell r="U31">
            <v>623687.00637121254</v>
          </cell>
          <cell r="V31">
            <v>646366.20077724371</v>
          </cell>
          <cell r="W31">
            <v>646334.61386222218</v>
          </cell>
          <cell r="X31">
            <v>681487.71073327714</v>
          </cell>
          <cell r="Y31">
            <v>752524.8390894949</v>
          </cell>
          <cell r="Z31">
            <v>712910.35848183569</v>
          </cell>
          <cell r="AA31">
            <v>679737.50848731108</v>
          </cell>
          <cell r="AB31">
            <v>666493.56872174121</v>
          </cell>
          <cell r="AC31">
            <v>659160.26055549202</v>
          </cell>
          <cell r="AD31">
            <v>698481.18386109185</v>
          </cell>
          <cell r="AE31">
            <v>1937091.4931769231</v>
          </cell>
          <cell r="AF31">
            <v>1937091.4931769231</v>
          </cell>
          <cell r="AG31">
            <v>1937091.4931769231</v>
          </cell>
          <cell r="AH31">
            <v>16337312.04049645</v>
          </cell>
        </row>
        <row r="32">
          <cell r="F32" t="str">
            <v>22020020</v>
          </cell>
          <cell r="G32" t="str">
            <v>5317</v>
          </cell>
          <cell r="H32">
            <v>315104.94693159754</v>
          </cell>
          <cell r="I32" t="str">
            <v>Holes</v>
          </cell>
          <cell r="J32">
            <v>18</v>
          </cell>
          <cell r="K32">
            <v>5671889.0447687563</v>
          </cell>
          <cell r="M32">
            <v>160580.98985325443</v>
          </cell>
          <cell r="N32">
            <v>160580.98985325443</v>
          </cell>
          <cell r="O32">
            <v>160580.98985325443</v>
          </cell>
          <cell r="P32">
            <v>160580.98985325443</v>
          </cell>
          <cell r="Q32">
            <v>160580.98985325443</v>
          </cell>
          <cell r="R32">
            <v>160580.98985325443</v>
          </cell>
          <cell r="S32">
            <v>166434.81230769231</v>
          </cell>
          <cell r="T32">
            <v>175055.52184615383</v>
          </cell>
          <cell r="U32">
            <v>216527.87741538463</v>
          </cell>
          <cell r="V32">
            <v>224401.50276923078</v>
          </cell>
          <cell r="W32">
            <v>224390.53661538463</v>
          </cell>
          <cell r="X32">
            <v>236594.77587692306</v>
          </cell>
          <cell r="Y32">
            <v>261257.0158523077</v>
          </cell>
          <cell r="Z32">
            <v>247503.9004061539</v>
          </cell>
          <cell r="AA32">
            <v>235987.15126153844</v>
          </cell>
          <cell r="AB32">
            <v>231389.20046769234</v>
          </cell>
          <cell r="AC32">
            <v>228843.26695384615</v>
          </cell>
          <cell r="AD32">
            <v>242494.46695384619</v>
          </cell>
          <cell r="AE32">
            <v>672507.69230769225</v>
          </cell>
          <cell r="AF32">
            <v>672507.69230769225</v>
          </cell>
          <cell r="AG32">
            <v>672507.69230769225</v>
          </cell>
          <cell r="AH32">
            <v>5671889.0447687563</v>
          </cell>
        </row>
        <row r="33">
          <cell r="F33" t="str">
            <v>22020020</v>
          </cell>
          <cell r="G33" t="str">
            <v>5371</v>
          </cell>
          <cell r="H33">
            <v>1622911.7921022964</v>
          </cell>
          <cell r="I33" t="str">
            <v>Litres</v>
          </cell>
          <cell r="J33">
            <v>0.5</v>
          </cell>
          <cell r="K33">
            <v>811455.89605114819</v>
          </cell>
          <cell r="M33">
            <v>22973.720039593161</v>
          </cell>
          <cell r="N33">
            <v>22973.720039593161</v>
          </cell>
          <cell r="O33">
            <v>22973.720039593161</v>
          </cell>
          <cell r="P33">
            <v>22973.720039593161</v>
          </cell>
          <cell r="Q33">
            <v>22973.720039593161</v>
          </cell>
          <cell r="R33">
            <v>22973.720039593161</v>
          </cell>
          <cell r="S33">
            <v>23811.204466315379</v>
          </cell>
          <cell r="T33">
            <v>25044.537052322306</v>
          </cell>
          <cell r="U33">
            <v>30977.831442278766</v>
          </cell>
          <cell r="V33">
            <v>32104.281495558462</v>
          </cell>
          <cell r="W33">
            <v>32102.71260905077</v>
          </cell>
          <cell r="X33">
            <v>33848.727354301845</v>
          </cell>
          <cell r="Y33">
            <v>37377.061544180207</v>
          </cell>
          <cell r="Z33">
            <v>35409.45489148191</v>
          </cell>
          <cell r="AA33">
            <v>33761.796779171076</v>
          </cell>
          <cell r="AB33">
            <v>33103.985201410986</v>
          </cell>
          <cell r="AC33">
            <v>32739.748040835693</v>
          </cell>
          <cell r="AD33">
            <v>34692.774032835689</v>
          </cell>
          <cell r="AE33">
            <v>96213.153634615388</v>
          </cell>
          <cell r="AF33">
            <v>96213.153634615388</v>
          </cell>
          <cell r="AG33">
            <v>96213.153634615388</v>
          </cell>
          <cell r="AH33">
            <v>811455.89605114819</v>
          </cell>
        </row>
        <row r="34">
          <cell r="F34" t="str">
            <v>22020020</v>
          </cell>
          <cell r="G34" t="str">
            <v>5504</v>
          </cell>
          <cell r="H34">
            <v>1</v>
          </cell>
          <cell r="I34" t="str">
            <v>Lot</v>
          </cell>
          <cell r="J34" t="e">
            <v>#REF!</v>
          </cell>
          <cell r="K34" t="e">
            <v>#REF!</v>
          </cell>
          <cell r="M34" t="e">
            <v>#REF!</v>
          </cell>
          <cell r="N34" t="e">
            <v>#REF!</v>
          </cell>
          <cell r="O34" t="e">
            <v>#REF!</v>
          </cell>
          <cell r="P34" t="e">
            <v>#REF!</v>
          </cell>
          <cell r="Q34" t="e">
            <v>#REF!</v>
          </cell>
          <cell r="R34" t="e">
            <v>#REF!</v>
          </cell>
          <cell r="S34" t="e">
            <v>#REF!</v>
          </cell>
          <cell r="T34" t="e">
            <v>#REF!</v>
          </cell>
          <cell r="U34" t="e">
            <v>#REF!</v>
          </cell>
          <cell r="V34" t="e">
            <v>#REF!</v>
          </cell>
          <cell r="W34" t="e">
            <v>#REF!</v>
          </cell>
          <cell r="X34" t="e">
            <v>#REF!</v>
          </cell>
          <cell r="Y34" t="e">
            <v>#REF!</v>
          </cell>
          <cell r="Z34" t="e">
            <v>#REF!</v>
          </cell>
          <cell r="AA34" t="e">
            <v>#REF!</v>
          </cell>
          <cell r="AB34" t="e">
            <v>#REF!</v>
          </cell>
          <cell r="AC34" t="e">
            <v>#REF!</v>
          </cell>
          <cell r="AD34" t="e">
            <v>#REF!</v>
          </cell>
          <cell r="AE34" t="e">
            <v>#REF!</v>
          </cell>
          <cell r="AF34" t="e">
            <v>#REF!</v>
          </cell>
          <cell r="AG34" t="e">
            <v>#REF!</v>
          </cell>
          <cell r="AH34" t="e">
            <v>#REF!</v>
          </cell>
        </row>
        <row r="35">
          <cell r="F35" t="str">
            <v>22020930</v>
          </cell>
          <cell r="G35" t="str">
            <v>6301</v>
          </cell>
          <cell r="H35">
            <v>1</v>
          </cell>
          <cell r="I35" t="str">
            <v>Lot</v>
          </cell>
          <cell r="J35">
            <v>15449057.244402079</v>
          </cell>
          <cell r="K35">
            <v>15449057.244402079</v>
          </cell>
          <cell r="M35">
            <v>294400.23749999999</v>
          </cell>
          <cell r="N35">
            <v>294400.23749999999</v>
          </cell>
          <cell r="O35">
            <v>294400.23749999999</v>
          </cell>
          <cell r="P35">
            <v>294400.23749999999</v>
          </cell>
          <cell r="Q35">
            <v>294400.23749999999</v>
          </cell>
          <cell r="R35">
            <v>294400.23749999999</v>
          </cell>
          <cell r="S35">
            <v>292291.76242288505</v>
          </cell>
          <cell r="T35">
            <v>281122.34353532473</v>
          </cell>
          <cell r="U35">
            <v>438598.43014726182</v>
          </cell>
          <cell r="V35">
            <v>426818.34207053151</v>
          </cell>
          <cell r="W35">
            <v>580266.39787625521</v>
          </cell>
          <cell r="X35">
            <v>620890.62336341536</v>
          </cell>
          <cell r="Y35">
            <v>520708.82577849302</v>
          </cell>
          <cell r="Z35">
            <v>713579.27614875184</v>
          </cell>
          <cell r="AA35">
            <v>855238.08269533725</v>
          </cell>
          <cell r="AB35">
            <v>872874.69655998936</v>
          </cell>
          <cell r="AC35">
            <v>742971.93499266962</v>
          </cell>
          <cell r="AD35">
            <v>628920.1038111659</v>
          </cell>
          <cell r="AE35">
            <v>2236125</v>
          </cell>
          <cell r="AF35">
            <v>2236125</v>
          </cell>
          <cell r="AG35">
            <v>2236125</v>
          </cell>
          <cell r="AH35">
            <v>15449057.244402079</v>
          </cell>
        </row>
        <row r="36">
          <cell r="F36" t="str">
            <v>22020930</v>
          </cell>
          <cell r="G36" t="str">
            <v>5842</v>
          </cell>
          <cell r="H36">
            <v>1</v>
          </cell>
          <cell r="I36" t="str">
            <v>Lot</v>
          </cell>
          <cell r="J36">
            <v>0</v>
          </cell>
          <cell r="K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row>
        <row r="37">
          <cell r="F37" t="str">
            <v>22060121</v>
          </cell>
          <cell r="G37" t="str">
            <v>5321010</v>
          </cell>
          <cell r="H37" t="e">
            <v>#REF!</v>
          </cell>
          <cell r="I37" t="str">
            <v>Tonnes</v>
          </cell>
          <cell r="J37" t="e">
            <v>#REF!</v>
          </cell>
          <cell r="K37" t="e">
            <v>#REF!</v>
          </cell>
          <cell r="M37" t="e">
            <v>#REF!</v>
          </cell>
          <cell r="N37" t="e">
            <v>#REF!</v>
          </cell>
          <cell r="O37" t="e">
            <v>#REF!</v>
          </cell>
          <cell r="P37" t="e">
            <v>#REF!</v>
          </cell>
          <cell r="Q37" t="e">
            <v>#REF!</v>
          </cell>
          <cell r="R37" t="e">
            <v>#REF!</v>
          </cell>
          <cell r="S37" t="e">
            <v>#REF!</v>
          </cell>
          <cell r="T37" t="e">
            <v>#REF!</v>
          </cell>
          <cell r="U37" t="e">
            <v>#REF!</v>
          </cell>
          <cell r="V37" t="e">
            <v>#REF!</v>
          </cell>
          <cell r="W37" t="e">
            <v>#REF!</v>
          </cell>
          <cell r="X37" t="e">
            <v>#REF!</v>
          </cell>
          <cell r="Y37" t="e">
            <v>#REF!</v>
          </cell>
          <cell r="Z37" t="e">
            <v>#REF!</v>
          </cell>
          <cell r="AA37" t="e">
            <v>#REF!</v>
          </cell>
          <cell r="AB37" t="e">
            <v>#REF!</v>
          </cell>
          <cell r="AC37" t="e">
            <v>#REF!</v>
          </cell>
          <cell r="AD37" t="e">
            <v>#REF!</v>
          </cell>
          <cell r="AE37" t="e">
            <v>#REF!</v>
          </cell>
          <cell r="AF37" t="e">
            <v>#REF!</v>
          </cell>
          <cell r="AG37" t="e">
            <v>#REF!</v>
          </cell>
          <cell r="AH37" t="e">
            <v>#REF!</v>
          </cell>
        </row>
        <row r="38">
          <cell r="F38" t="str">
            <v>22060122</v>
          </cell>
          <cell r="G38" t="str">
            <v>5321020</v>
          </cell>
          <cell r="H38" t="e">
            <v>#REF!</v>
          </cell>
          <cell r="I38" t="str">
            <v>Tonnes</v>
          </cell>
          <cell r="J38" t="e">
            <v>#REF!</v>
          </cell>
          <cell r="K38" t="e">
            <v>#REF!</v>
          </cell>
          <cell r="M38" t="e">
            <v>#REF!</v>
          </cell>
          <cell r="N38" t="e">
            <v>#REF!</v>
          </cell>
          <cell r="O38" t="e">
            <v>#REF!</v>
          </cell>
          <cell r="P38" t="e">
            <v>#REF!</v>
          </cell>
          <cell r="Q38" t="e">
            <v>#REF!</v>
          </cell>
          <cell r="R38" t="e">
            <v>#REF!</v>
          </cell>
          <cell r="S38" t="e">
            <v>#REF!</v>
          </cell>
          <cell r="T38" t="e">
            <v>#REF!</v>
          </cell>
          <cell r="U38" t="e">
            <v>#REF!</v>
          </cell>
          <cell r="V38" t="e">
            <v>#REF!</v>
          </cell>
          <cell r="W38" t="e">
            <v>#REF!</v>
          </cell>
          <cell r="X38" t="e">
            <v>#REF!</v>
          </cell>
          <cell r="Y38" t="e">
            <v>#REF!</v>
          </cell>
          <cell r="Z38" t="e">
            <v>#REF!</v>
          </cell>
          <cell r="AA38" t="e">
            <v>#REF!</v>
          </cell>
          <cell r="AB38" t="e">
            <v>#REF!</v>
          </cell>
          <cell r="AC38" t="e">
            <v>#REF!</v>
          </cell>
          <cell r="AD38" t="e">
            <v>#REF!</v>
          </cell>
          <cell r="AE38" t="e">
            <v>#REF!</v>
          </cell>
          <cell r="AF38" t="e">
            <v>#REF!</v>
          </cell>
          <cell r="AG38" t="e">
            <v>#REF!</v>
          </cell>
          <cell r="AH38" t="e">
            <v>#REF!</v>
          </cell>
        </row>
        <row r="39">
          <cell r="F39" t="str">
            <v>22060123</v>
          </cell>
          <cell r="G39" t="str">
            <v>5321020</v>
          </cell>
          <cell r="H39" t="e">
            <v>#REF!</v>
          </cell>
          <cell r="I39" t="str">
            <v>Tonnes</v>
          </cell>
          <cell r="J39" t="e">
            <v>#REF!</v>
          </cell>
          <cell r="K39" t="e">
            <v>#REF!</v>
          </cell>
          <cell r="M39" t="e">
            <v>#REF!</v>
          </cell>
          <cell r="N39" t="e">
            <v>#REF!</v>
          </cell>
          <cell r="O39" t="e">
            <v>#REF!</v>
          </cell>
          <cell r="P39" t="e">
            <v>#REF!</v>
          </cell>
          <cell r="Q39" t="e">
            <v>#REF!</v>
          </cell>
          <cell r="R39" t="e">
            <v>#REF!</v>
          </cell>
          <cell r="S39" t="e">
            <v>#REF!</v>
          </cell>
          <cell r="T39" t="e">
            <v>#REF!</v>
          </cell>
          <cell r="U39" t="e">
            <v>#REF!</v>
          </cell>
          <cell r="V39" t="e">
            <v>#REF!</v>
          </cell>
          <cell r="W39" t="e">
            <v>#REF!</v>
          </cell>
          <cell r="X39" t="e">
            <v>#REF!</v>
          </cell>
          <cell r="Y39" t="e">
            <v>#REF!</v>
          </cell>
          <cell r="Z39" t="e">
            <v>#REF!</v>
          </cell>
          <cell r="AA39" t="e">
            <v>#REF!</v>
          </cell>
          <cell r="AB39" t="e">
            <v>#REF!</v>
          </cell>
          <cell r="AC39" t="e">
            <v>#REF!</v>
          </cell>
          <cell r="AD39" t="e">
            <v>#REF!</v>
          </cell>
          <cell r="AE39" t="e">
            <v>#REF!</v>
          </cell>
          <cell r="AF39" t="e">
            <v>#REF!</v>
          </cell>
          <cell r="AG39" t="e">
            <v>#REF!</v>
          </cell>
          <cell r="AH39" t="e">
            <v>#REF!</v>
          </cell>
        </row>
        <row r="40">
          <cell r="F40" t="str">
            <v>22060130</v>
          </cell>
          <cell r="G40" t="str">
            <v>5321030</v>
          </cell>
          <cell r="H40" t="e">
            <v>#REF!</v>
          </cell>
          <cell r="I40" t="str">
            <v>Tonnes</v>
          </cell>
          <cell r="J40" t="e">
            <v>#REF!</v>
          </cell>
          <cell r="K40" t="e">
            <v>#REF!</v>
          </cell>
          <cell r="M40" t="e">
            <v>#REF!</v>
          </cell>
          <cell r="N40" t="e">
            <v>#REF!</v>
          </cell>
          <cell r="O40" t="e">
            <v>#REF!</v>
          </cell>
          <cell r="P40" t="e">
            <v>#REF!</v>
          </cell>
          <cell r="Q40" t="e">
            <v>#REF!</v>
          </cell>
          <cell r="R40" t="e">
            <v>#REF!</v>
          </cell>
          <cell r="S40" t="e">
            <v>#REF!</v>
          </cell>
          <cell r="T40" t="e">
            <v>#REF!</v>
          </cell>
          <cell r="U40" t="e">
            <v>#REF!</v>
          </cell>
          <cell r="V40" t="e">
            <v>#REF!</v>
          </cell>
          <cell r="W40" t="e">
            <v>#REF!</v>
          </cell>
          <cell r="X40" t="e">
            <v>#REF!</v>
          </cell>
          <cell r="Y40" t="e">
            <v>#REF!</v>
          </cell>
          <cell r="Z40" t="e">
            <v>#REF!</v>
          </cell>
          <cell r="AA40" t="e">
            <v>#REF!</v>
          </cell>
          <cell r="AB40" t="e">
            <v>#REF!</v>
          </cell>
          <cell r="AC40" t="e">
            <v>#REF!</v>
          </cell>
          <cell r="AD40" t="e">
            <v>#REF!</v>
          </cell>
          <cell r="AE40" t="e">
            <v>#REF!</v>
          </cell>
          <cell r="AF40" t="e">
            <v>#REF!</v>
          </cell>
          <cell r="AG40" t="e">
            <v>#REF!</v>
          </cell>
          <cell r="AH40" t="e">
            <v>#REF!</v>
          </cell>
        </row>
        <row r="41">
          <cell r="F41" t="str">
            <v>22060140</v>
          </cell>
          <cell r="G41" t="str">
            <v>5321030</v>
          </cell>
          <cell r="H41" t="e">
            <v>#REF!</v>
          </cell>
          <cell r="I41" t="str">
            <v>Tonnes</v>
          </cell>
          <cell r="J41" t="e">
            <v>#REF!</v>
          </cell>
          <cell r="K41" t="e">
            <v>#REF!</v>
          </cell>
          <cell r="M41" t="e">
            <v>#REF!</v>
          </cell>
          <cell r="N41" t="e">
            <v>#REF!</v>
          </cell>
          <cell r="O41" t="e">
            <v>#REF!</v>
          </cell>
          <cell r="P41" t="e">
            <v>#REF!</v>
          </cell>
          <cell r="Q41" t="e">
            <v>#REF!</v>
          </cell>
          <cell r="R41" t="e">
            <v>#REF!</v>
          </cell>
          <cell r="S41" t="e">
            <v>#REF!</v>
          </cell>
          <cell r="T41" t="e">
            <v>#REF!</v>
          </cell>
          <cell r="U41" t="e">
            <v>#REF!</v>
          </cell>
          <cell r="V41" t="e">
            <v>#REF!</v>
          </cell>
          <cell r="W41" t="e">
            <v>#REF!</v>
          </cell>
          <cell r="X41" t="e">
            <v>#REF!</v>
          </cell>
          <cell r="Y41" t="e">
            <v>#REF!</v>
          </cell>
          <cell r="Z41" t="e">
            <v>#REF!</v>
          </cell>
          <cell r="AA41" t="e">
            <v>#REF!</v>
          </cell>
          <cell r="AB41" t="e">
            <v>#REF!</v>
          </cell>
          <cell r="AC41" t="e">
            <v>#REF!</v>
          </cell>
          <cell r="AD41" t="e">
            <v>#REF!</v>
          </cell>
          <cell r="AE41" t="e">
            <v>#REF!</v>
          </cell>
          <cell r="AF41" t="e">
            <v>#REF!</v>
          </cell>
          <cell r="AG41" t="e">
            <v>#REF!</v>
          </cell>
          <cell r="AH41" t="e">
            <v>#REF!</v>
          </cell>
        </row>
        <row r="42">
          <cell r="F42" t="str">
            <v>22061100</v>
          </cell>
          <cell r="G42" t="str">
            <v xml:space="preserve">5330   </v>
          </cell>
          <cell r="H42" t="e">
            <v>#REF!</v>
          </cell>
          <cell r="I42" t="str">
            <v>Tonnes</v>
          </cell>
          <cell r="J42" t="e">
            <v>#REF!</v>
          </cell>
          <cell r="K42" t="e">
            <v>#REF!</v>
          </cell>
          <cell r="M42" t="e">
            <v>#REF!</v>
          </cell>
          <cell r="N42" t="e">
            <v>#REF!</v>
          </cell>
          <cell r="O42" t="e">
            <v>#REF!</v>
          </cell>
          <cell r="P42" t="e">
            <v>#REF!</v>
          </cell>
          <cell r="Q42" t="e">
            <v>#REF!</v>
          </cell>
          <cell r="R42" t="e">
            <v>#REF!</v>
          </cell>
          <cell r="S42" t="e">
            <v>#REF!</v>
          </cell>
          <cell r="T42" t="e">
            <v>#REF!</v>
          </cell>
          <cell r="U42" t="e">
            <v>#REF!</v>
          </cell>
          <cell r="V42" t="e">
            <v>#REF!</v>
          </cell>
          <cell r="W42" t="e">
            <v>#REF!</v>
          </cell>
          <cell r="X42" t="e">
            <v>#REF!</v>
          </cell>
          <cell r="Y42" t="e">
            <v>#REF!</v>
          </cell>
          <cell r="Z42" t="e">
            <v>#REF!</v>
          </cell>
          <cell r="AA42" t="e">
            <v>#REF!</v>
          </cell>
          <cell r="AB42" t="e">
            <v>#REF!</v>
          </cell>
          <cell r="AC42" t="e">
            <v>#REF!</v>
          </cell>
          <cell r="AD42" t="e">
            <v>#REF!</v>
          </cell>
          <cell r="AE42" t="e">
            <v>#REF!</v>
          </cell>
          <cell r="AF42" t="e">
            <v>#REF!</v>
          </cell>
          <cell r="AG42" t="e">
            <v>#REF!</v>
          </cell>
          <cell r="AH42" t="e">
            <v>#REF!</v>
          </cell>
        </row>
        <row r="43">
          <cell r="F43" t="str">
            <v>22061121</v>
          </cell>
          <cell r="G43" t="str">
            <v xml:space="preserve">5330   </v>
          </cell>
          <cell r="H43" t="e">
            <v>#REF!</v>
          </cell>
          <cell r="I43" t="str">
            <v>Tonnes</v>
          </cell>
          <cell r="J43" t="e">
            <v>#REF!</v>
          </cell>
          <cell r="K43" t="e">
            <v>#REF!</v>
          </cell>
          <cell r="M43" t="e">
            <v>#REF!</v>
          </cell>
          <cell r="N43" t="e">
            <v>#REF!</v>
          </cell>
          <cell r="O43" t="e">
            <v>#REF!</v>
          </cell>
          <cell r="P43" t="e">
            <v>#REF!</v>
          </cell>
          <cell r="Q43" t="e">
            <v>#REF!</v>
          </cell>
          <cell r="R43" t="e">
            <v>#REF!</v>
          </cell>
          <cell r="S43" t="e">
            <v>#REF!</v>
          </cell>
          <cell r="T43" t="e">
            <v>#REF!</v>
          </cell>
          <cell r="U43" t="e">
            <v>#REF!</v>
          </cell>
          <cell r="V43" t="e">
            <v>#REF!</v>
          </cell>
          <cell r="W43" t="e">
            <v>#REF!</v>
          </cell>
          <cell r="X43" t="e">
            <v>#REF!</v>
          </cell>
          <cell r="Y43" t="e">
            <v>#REF!</v>
          </cell>
          <cell r="Z43" t="e">
            <v>#REF!</v>
          </cell>
          <cell r="AA43" t="e">
            <v>#REF!</v>
          </cell>
          <cell r="AB43" t="e">
            <v>#REF!</v>
          </cell>
          <cell r="AC43" t="e">
            <v>#REF!</v>
          </cell>
          <cell r="AD43" t="e">
            <v>#REF!</v>
          </cell>
          <cell r="AE43" t="e">
            <v>#REF!</v>
          </cell>
          <cell r="AF43" t="e">
            <v>#REF!</v>
          </cell>
          <cell r="AG43" t="e">
            <v>#REF!</v>
          </cell>
          <cell r="AH43" t="e">
            <v>#REF!</v>
          </cell>
        </row>
        <row r="44">
          <cell r="F44" t="str">
            <v>22061122</v>
          </cell>
          <cell r="G44" t="str">
            <v xml:space="preserve">5330   </v>
          </cell>
          <cell r="H44" t="e">
            <v>#REF!</v>
          </cell>
          <cell r="I44" t="str">
            <v>Tonnes</v>
          </cell>
          <cell r="J44" t="e">
            <v>#REF!</v>
          </cell>
          <cell r="K44" t="e">
            <v>#REF!</v>
          </cell>
          <cell r="M44" t="e">
            <v>#REF!</v>
          </cell>
          <cell r="N44" t="e">
            <v>#REF!</v>
          </cell>
          <cell r="O44" t="e">
            <v>#REF!</v>
          </cell>
          <cell r="P44" t="e">
            <v>#REF!</v>
          </cell>
          <cell r="Q44" t="e">
            <v>#REF!</v>
          </cell>
          <cell r="R44" t="e">
            <v>#REF!</v>
          </cell>
          <cell r="S44" t="e">
            <v>#REF!</v>
          </cell>
          <cell r="T44" t="e">
            <v>#REF!</v>
          </cell>
          <cell r="U44" t="e">
            <v>#REF!</v>
          </cell>
          <cell r="V44" t="e">
            <v>#REF!</v>
          </cell>
          <cell r="W44" t="e">
            <v>#REF!</v>
          </cell>
          <cell r="X44" t="e">
            <v>#REF!</v>
          </cell>
          <cell r="Y44" t="e">
            <v>#REF!</v>
          </cell>
          <cell r="Z44" t="e">
            <v>#REF!</v>
          </cell>
          <cell r="AA44" t="e">
            <v>#REF!</v>
          </cell>
          <cell r="AB44" t="e">
            <v>#REF!</v>
          </cell>
          <cell r="AC44" t="e">
            <v>#REF!</v>
          </cell>
          <cell r="AD44" t="e">
            <v>#REF!</v>
          </cell>
          <cell r="AE44" t="e">
            <v>#REF!</v>
          </cell>
          <cell r="AF44" t="e">
            <v>#REF!</v>
          </cell>
          <cell r="AG44" t="e">
            <v>#REF!</v>
          </cell>
          <cell r="AH44" t="e">
            <v>#REF!</v>
          </cell>
        </row>
        <row r="45">
          <cell r="F45" t="str">
            <v>22061123</v>
          </cell>
          <cell r="G45" t="str">
            <v xml:space="preserve">5330   </v>
          </cell>
          <cell r="H45" t="e">
            <v>#REF!</v>
          </cell>
          <cell r="I45" t="str">
            <v>Tonnes</v>
          </cell>
          <cell r="J45" t="e">
            <v>#REF!</v>
          </cell>
          <cell r="K45" t="e">
            <v>#REF!</v>
          </cell>
          <cell r="M45" t="e">
            <v>#REF!</v>
          </cell>
          <cell r="N45" t="e">
            <v>#REF!</v>
          </cell>
          <cell r="O45" t="e">
            <v>#REF!</v>
          </cell>
          <cell r="P45" t="e">
            <v>#REF!</v>
          </cell>
          <cell r="Q45" t="e">
            <v>#REF!</v>
          </cell>
          <cell r="R45" t="e">
            <v>#REF!</v>
          </cell>
          <cell r="S45" t="e">
            <v>#REF!</v>
          </cell>
          <cell r="T45" t="e">
            <v>#REF!</v>
          </cell>
          <cell r="U45" t="e">
            <v>#REF!</v>
          </cell>
          <cell r="V45" t="e">
            <v>#REF!</v>
          </cell>
          <cell r="W45" t="e">
            <v>#REF!</v>
          </cell>
          <cell r="X45" t="e">
            <v>#REF!</v>
          </cell>
          <cell r="Y45" t="e">
            <v>#REF!</v>
          </cell>
          <cell r="Z45" t="e">
            <v>#REF!</v>
          </cell>
          <cell r="AA45" t="e">
            <v>#REF!</v>
          </cell>
          <cell r="AB45" t="e">
            <v>#REF!</v>
          </cell>
          <cell r="AC45" t="e">
            <v>#REF!</v>
          </cell>
          <cell r="AD45" t="e">
            <v>#REF!</v>
          </cell>
          <cell r="AE45" t="e">
            <v>#REF!</v>
          </cell>
          <cell r="AF45" t="e">
            <v>#REF!</v>
          </cell>
          <cell r="AG45" t="e">
            <v>#REF!</v>
          </cell>
          <cell r="AH45" t="e">
            <v>#REF!</v>
          </cell>
        </row>
        <row r="46">
          <cell r="F46" t="str">
            <v>22060130</v>
          </cell>
          <cell r="G46" t="str">
            <v>5401010</v>
          </cell>
          <cell r="H46" t="e">
            <v>#REF!</v>
          </cell>
          <cell r="I46" t="str">
            <v>Tonnes</v>
          </cell>
          <cell r="J46" t="e">
            <v>#REF!</v>
          </cell>
          <cell r="K46" t="e">
            <v>#REF!</v>
          </cell>
          <cell r="M46" t="e">
            <v>#REF!</v>
          </cell>
          <cell r="N46" t="e">
            <v>#REF!</v>
          </cell>
          <cell r="O46" t="e">
            <v>#REF!</v>
          </cell>
          <cell r="P46" t="e">
            <v>#REF!</v>
          </cell>
          <cell r="Q46" t="e">
            <v>#REF!</v>
          </cell>
          <cell r="R46" t="e">
            <v>#REF!</v>
          </cell>
          <cell r="S46" t="e">
            <v>#REF!</v>
          </cell>
          <cell r="T46" t="e">
            <v>#REF!</v>
          </cell>
          <cell r="U46" t="e">
            <v>#REF!</v>
          </cell>
          <cell r="V46" t="e">
            <v>#REF!</v>
          </cell>
          <cell r="W46" t="e">
            <v>#REF!</v>
          </cell>
          <cell r="X46" t="e">
            <v>#REF!</v>
          </cell>
          <cell r="Y46" t="e">
            <v>#REF!</v>
          </cell>
          <cell r="Z46" t="e">
            <v>#REF!</v>
          </cell>
          <cell r="AA46" t="e">
            <v>#REF!</v>
          </cell>
          <cell r="AB46" t="e">
            <v>#REF!</v>
          </cell>
          <cell r="AC46" t="e">
            <v>#REF!</v>
          </cell>
          <cell r="AD46" t="e">
            <v>#REF!</v>
          </cell>
          <cell r="AE46" t="e">
            <v>#REF!</v>
          </cell>
          <cell r="AF46" t="e">
            <v>#REF!</v>
          </cell>
          <cell r="AG46" t="e">
            <v>#REF!</v>
          </cell>
          <cell r="AH46" t="e">
            <v>#REF!</v>
          </cell>
        </row>
        <row r="47">
          <cell r="F47" t="str">
            <v>22060130</v>
          </cell>
          <cell r="G47" t="str">
            <v xml:space="preserve">5420   </v>
          </cell>
          <cell r="H47" t="e">
            <v>#REF!</v>
          </cell>
          <cell r="I47" t="str">
            <v>Tonnes</v>
          </cell>
          <cell r="J47" t="e">
            <v>#REF!</v>
          </cell>
          <cell r="K47" t="e">
            <v>#REF!</v>
          </cell>
          <cell r="M47" t="e">
            <v>#REF!</v>
          </cell>
          <cell r="N47" t="e">
            <v>#REF!</v>
          </cell>
          <cell r="O47" t="e">
            <v>#REF!</v>
          </cell>
          <cell r="P47" t="e">
            <v>#REF!</v>
          </cell>
          <cell r="Q47" t="e">
            <v>#REF!</v>
          </cell>
          <cell r="R47" t="e">
            <v>#REF!</v>
          </cell>
          <cell r="S47" t="e">
            <v>#REF!</v>
          </cell>
          <cell r="T47" t="e">
            <v>#REF!</v>
          </cell>
          <cell r="U47" t="e">
            <v>#REF!</v>
          </cell>
          <cell r="V47" t="e">
            <v>#REF!</v>
          </cell>
          <cell r="W47" t="e">
            <v>#REF!</v>
          </cell>
          <cell r="X47" t="e">
            <v>#REF!</v>
          </cell>
          <cell r="Y47" t="e">
            <v>#REF!</v>
          </cell>
          <cell r="Z47" t="e">
            <v>#REF!</v>
          </cell>
          <cell r="AA47" t="e">
            <v>#REF!</v>
          </cell>
          <cell r="AB47" t="e">
            <v>#REF!</v>
          </cell>
          <cell r="AC47" t="e">
            <v>#REF!</v>
          </cell>
          <cell r="AD47" t="e">
            <v>#REF!</v>
          </cell>
          <cell r="AE47" t="e">
            <v>#REF!</v>
          </cell>
          <cell r="AF47" t="e">
            <v>#REF!</v>
          </cell>
          <cell r="AG47" t="e">
            <v>#REF!</v>
          </cell>
          <cell r="AH47" t="e">
            <v>#REF!</v>
          </cell>
        </row>
        <row r="48">
          <cell r="F48" t="str">
            <v>22060130</v>
          </cell>
          <cell r="G48" t="str">
            <v>5401020</v>
          </cell>
          <cell r="H48" t="e">
            <v>#REF!</v>
          </cell>
          <cell r="I48" t="str">
            <v>Tonnes</v>
          </cell>
          <cell r="J48" t="e">
            <v>#REF!</v>
          </cell>
          <cell r="K48" t="e">
            <v>#REF!</v>
          </cell>
          <cell r="M48" t="e">
            <v>#REF!</v>
          </cell>
          <cell r="N48" t="e">
            <v>#REF!</v>
          </cell>
          <cell r="O48" t="e">
            <v>#REF!</v>
          </cell>
          <cell r="P48" t="e">
            <v>#REF!</v>
          </cell>
          <cell r="Q48" t="e">
            <v>#REF!</v>
          </cell>
          <cell r="R48" t="e">
            <v>#REF!</v>
          </cell>
          <cell r="S48" t="e">
            <v>#REF!</v>
          </cell>
          <cell r="T48" t="e">
            <v>#REF!</v>
          </cell>
          <cell r="U48" t="e">
            <v>#REF!</v>
          </cell>
          <cell r="V48" t="e">
            <v>#REF!</v>
          </cell>
          <cell r="W48" t="e">
            <v>#REF!</v>
          </cell>
          <cell r="X48" t="e">
            <v>#REF!</v>
          </cell>
          <cell r="Y48" t="e">
            <v>#REF!</v>
          </cell>
          <cell r="Z48" t="e">
            <v>#REF!</v>
          </cell>
          <cell r="AA48" t="e">
            <v>#REF!</v>
          </cell>
          <cell r="AB48" t="e">
            <v>#REF!</v>
          </cell>
          <cell r="AC48" t="e">
            <v>#REF!</v>
          </cell>
          <cell r="AD48" t="e">
            <v>#REF!</v>
          </cell>
          <cell r="AE48" t="e">
            <v>#REF!</v>
          </cell>
          <cell r="AF48" t="e">
            <v>#REF!</v>
          </cell>
          <cell r="AG48" t="e">
            <v>#REF!</v>
          </cell>
          <cell r="AH48" t="e">
            <v>#REF!</v>
          </cell>
        </row>
        <row r="49">
          <cell r="F49" t="str">
            <v>22060140</v>
          </cell>
          <cell r="G49" t="str">
            <v>5401020</v>
          </cell>
          <cell r="H49" t="e">
            <v>#REF!</v>
          </cell>
          <cell r="I49" t="str">
            <v>Tonnes</v>
          </cell>
          <cell r="J49" t="e">
            <v>#REF!</v>
          </cell>
          <cell r="K49" t="e">
            <v>#REF!</v>
          </cell>
          <cell r="M49" t="e">
            <v>#REF!</v>
          </cell>
          <cell r="N49" t="e">
            <v>#REF!</v>
          </cell>
          <cell r="O49" t="e">
            <v>#REF!</v>
          </cell>
          <cell r="P49" t="e">
            <v>#REF!</v>
          </cell>
          <cell r="Q49" t="e">
            <v>#REF!</v>
          </cell>
          <cell r="R49" t="e">
            <v>#REF!</v>
          </cell>
          <cell r="S49" t="e">
            <v>#REF!</v>
          </cell>
          <cell r="T49" t="e">
            <v>#REF!</v>
          </cell>
          <cell r="U49" t="e">
            <v>#REF!</v>
          </cell>
          <cell r="V49" t="e">
            <v>#REF!</v>
          </cell>
          <cell r="W49" t="e">
            <v>#REF!</v>
          </cell>
          <cell r="X49" t="e">
            <v>#REF!</v>
          </cell>
          <cell r="Y49" t="e">
            <v>#REF!</v>
          </cell>
          <cell r="Z49" t="e">
            <v>#REF!</v>
          </cell>
          <cell r="AA49" t="e">
            <v>#REF!</v>
          </cell>
          <cell r="AB49" t="e">
            <v>#REF!</v>
          </cell>
          <cell r="AC49" t="e">
            <v>#REF!</v>
          </cell>
          <cell r="AD49" t="e">
            <v>#REF!</v>
          </cell>
          <cell r="AE49" t="e">
            <v>#REF!</v>
          </cell>
          <cell r="AF49" t="e">
            <v>#REF!</v>
          </cell>
          <cell r="AG49" t="e">
            <v>#REF!</v>
          </cell>
          <cell r="AH49" t="e">
            <v>#REF!</v>
          </cell>
        </row>
        <row r="50">
          <cell r="F50" t="str">
            <v>22060130</v>
          </cell>
          <cell r="G50" t="str">
            <v>5401030</v>
          </cell>
          <cell r="H50" t="e">
            <v>#REF!</v>
          </cell>
          <cell r="I50" t="str">
            <v>Tonnes</v>
          </cell>
          <cell r="J50" t="e">
            <v>#REF!</v>
          </cell>
          <cell r="K50" t="e">
            <v>#REF!</v>
          </cell>
          <cell r="M50" t="e">
            <v>#REF!</v>
          </cell>
          <cell r="N50" t="e">
            <v>#REF!</v>
          </cell>
          <cell r="O50" t="e">
            <v>#REF!</v>
          </cell>
          <cell r="P50" t="e">
            <v>#REF!</v>
          </cell>
          <cell r="Q50" t="e">
            <v>#REF!</v>
          </cell>
          <cell r="R50" t="e">
            <v>#REF!</v>
          </cell>
          <cell r="S50" t="e">
            <v>#REF!</v>
          </cell>
          <cell r="T50" t="e">
            <v>#REF!</v>
          </cell>
          <cell r="U50" t="e">
            <v>#REF!</v>
          </cell>
          <cell r="V50" t="e">
            <v>#REF!</v>
          </cell>
          <cell r="W50" t="e">
            <v>#REF!</v>
          </cell>
          <cell r="X50" t="e">
            <v>#REF!</v>
          </cell>
          <cell r="Y50" t="e">
            <v>#REF!</v>
          </cell>
          <cell r="Z50" t="e">
            <v>#REF!</v>
          </cell>
          <cell r="AA50" t="e">
            <v>#REF!</v>
          </cell>
          <cell r="AB50" t="e">
            <v>#REF!</v>
          </cell>
          <cell r="AC50" t="e">
            <v>#REF!</v>
          </cell>
          <cell r="AD50" t="e">
            <v>#REF!</v>
          </cell>
          <cell r="AE50" t="e">
            <v>#REF!</v>
          </cell>
          <cell r="AF50" t="e">
            <v>#REF!</v>
          </cell>
          <cell r="AG50" t="e">
            <v>#REF!</v>
          </cell>
          <cell r="AH50" t="e">
            <v>#REF!</v>
          </cell>
        </row>
        <row r="51">
          <cell r="F51" t="str">
            <v>22060130</v>
          </cell>
          <cell r="G51" t="str">
            <v>5401040</v>
          </cell>
          <cell r="H51" t="e">
            <v>#REF!</v>
          </cell>
          <cell r="I51" t="str">
            <v>Tonnes</v>
          </cell>
          <cell r="J51" t="e">
            <v>#REF!</v>
          </cell>
          <cell r="K51" t="e">
            <v>#REF!</v>
          </cell>
          <cell r="M51" t="e">
            <v>#REF!</v>
          </cell>
          <cell r="N51" t="e">
            <v>#REF!</v>
          </cell>
          <cell r="O51" t="e">
            <v>#REF!</v>
          </cell>
          <cell r="P51" t="e">
            <v>#REF!</v>
          </cell>
          <cell r="Q51" t="e">
            <v>#REF!</v>
          </cell>
          <cell r="R51" t="e">
            <v>#REF!</v>
          </cell>
          <cell r="S51" t="e">
            <v>#REF!</v>
          </cell>
          <cell r="T51" t="e">
            <v>#REF!</v>
          </cell>
          <cell r="U51" t="e">
            <v>#REF!</v>
          </cell>
          <cell r="V51" t="e">
            <v>#REF!</v>
          </cell>
          <cell r="W51" t="e">
            <v>#REF!</v>
          </cell>
          <cell r="X51" t="e">
            <v>#REF!</v>
          </cell>
          <cell r="Y51" t="e">
            <v>#REF!</v>
          </cell>
          <cell r="Z51" t="e">
            <v>#REF!</v>
          </cell>
          <cell r="AA51" t="e">
            <v>#REF!</v>
          </cell>
          <cell r="AB51" t="e">
            <v>#REF!</v>
          </cell>
          <cell r="AC51" t="e">
            <v>#REF!</v>
          </cell>
          <cell r="AD51" t="e">
            <v>#REF!</v>
          </cell>
          <cell r="AE51" t="e">
            <v>#REF!</v>
          </cell>
          <cell r="AF51" t="e">
            <v>#REF!</v>
          </cell>
          <cell r="AG51" t="e">
            <v>#REF!</v>
          </cell>
          <cell r="AH51" t="e">
            <v>#REF!</v>
          </cell>
        </row>
        <row r="52">
          <cell r="F52" t="str">
            <v>22060140</v>
          </cell>
          <cell r="G52" t="str">
            <v>5401030</v>
          </cell>
          <cell r="H52" t="e">
            <v>#REF!</v>
          </cell>
          <cell r="I52" t="str">
            <v>Tonnes</v>
          </cell>
          <cell r="J52" t="e">
            <v>#REF!</v>
          </cell>
          <cell r="K52" t="e">
            <v>#REF!</v>
          </cell>
          <cell r="M52" t="e">
            <v>#REF!</v>
          </cell>
          <cell r="N52" t="e">
            <v>#REF!</v>
          </cell>
          <cell r="O52" t="e">
            <v>#REF!</v>
          </cell>
          <cell r="P52" t="e">
            <v>#REF!</v>
          </cell>
          <cell r="Q52" t="e">
            <v>#REF!</v>
          </cell>
          <cell r="R52" t="e">
            <v>#REF!</v>
          </cell>
          <cell r="S52" t="e">
            <v>#REF!</v>
          </cell>
          <cell r="T52" t="e">
            <v>#REF!</v>
          </cell>
          <cell r="U52" t="e">
            <v>#REF!</v>
          </cell>
          <cell r="V52" t="e">
            <v>#REF!</v>
          </cell>
          <cell r="W52" t="e">
            <v>#REF!</v>
          </cell>
          <cell r="X52" t="e">
            <v>#REF!</v>
          </cell>
          <cell r="Y52" t="e">
            <v>#REF!</v>
          </cell>
          <cell r="Z52" t="e">
            <v>#REF!</v>
          </cell>
          <cell r="AA52" t="e">
            <v>#REF!</v>
          </cell>
          <cell r="AB52" t="e">
            <v>#REF!</v>
          </cell>
          <cell r="AC52" t="e">
            <v>#REF!</v>
          </cell>
          <cell r="AD52" t="e">
            <v>#REF!</v>
          </cell>
          <cell r="AE52" t="e">
            <v>#REF!</v>
          </cell>
          <cell r="AF52" t="e">
            <v>#REF!</v>
          </cell>
          <cell r="AG52" t="e">
            <v>#REF!</v>
          </cell>
          <cell r="AH52" t="e">
            <v>#REF!</v>
          </cell>
        </row>
        <row r="53">
          <cell r="F53" t="str">
            <v>22060140</v>
          </cell>
          <cell r="G53" t="str">
            <v>5401040</v>
          </cell>
          <cell r="H53" t="e">
            <v>#REF!</v>
          </cell>
          <cell r="I53" t="str">
            <v>Tonnes</v>
          </cell>
          <cell r="J53" t="e">
            <v>#REF!</v>
          </cell>
          <cell r="K53" t="e">
            <v>#REF!</v>
          </cell>
          <cell r="M53" t="e">
            <v>#REF!</v>
          </cell>
          <cell r="N53" t="e">
            <v>#REF!</v>
          </cell>
          <cell r="O53" t="e">
            <v>#REF!</v>
          </cell>
          <cell r="P53" t="e">
            <v>#REF!</v>
          </cell>
          <cell r="Q53" t="e">
            <v>#REF!</v>
          </cell>
          <cell r="R53" t="e">
            <v>#REF!</v>
          </cell>
          <cell r="S53" t="e">
            <v>#REF!</v>
          </cell>
          <cell r="T53" t="e">
            <v>#REF!</v>
          </cell>
          <cell r="U53" t="e">
            <v>#REF!</v>
          </cell>
          <cell r="V53" t="e">
            <v>#REF!</v>
          </cell>
          <cell r="W53" t="e">
            <v>#REF!</v>
          </cell>
          <cell r="X53" t="e">
            <v>#REF!</v>
          </cell>
          <cell r="Y53" t="e">
            <v>#REF!</v>
          </cell>
          <cell r="Z53" t="e">
            <v>#REF!</v>
          </cell>
          <cell r="AA53" t="e">
            <v>#REF!</v>
          </cell>
          <cell r="AB53" t="e">
            <v>#REF!</v>
          </cell>
          <cell r="AC53" t="e">
            <v>#REF!</v>
          </cell>
          <cell r="AD53" t="e">
            <v>#REF!</v>
          </cell>
          <cell r="AE53" t="e">
            <v>#REF!</v>
          </cell>
          <cell r="AF53" t="e">
            <v>#REF!</v>
          </cell>
          <cell r="AG53" t="e">
            <v>#REF!</v>
          </cell>
          <cell r="AH53" t="e">
            <v>#REF!</v>
          </cell>
        </row>
        <row r="54">
          <cell r="F54" t="str">
            <v>22060140</v>
          </cell>
          <cell r="G54" t="str">
            <v>5425010</v>
          </cell>
          <cell r="H54" t="e">
            <v>#REF!</v>
          </cell>
          <cell r="I54" t="str">
            <v>Tonnes</v>
          </cell>
          <cell r="J54" t="e">
            <v>#REF!</v>
          </cell>
          <cell r="K54" t="e">
            <v>#REF!</v>
          </cell>
          <cell r="M54" t="e">
            <v>#REF!</v>
          </cell>
          <cell r="N54" t="e">
            <v>#REF!</v>
          </cell>
          <cell r="O54" t="e">
            <v>#REF!</v>
          </cell>
          <cell r="P54" t="e">
            <v>#REF!</v>
          </cell>
          <cell r="Q54" t="e">
            <v>#REF!</v>
          </cell>
          <cell r="R54" t="e">
            <v>#REF!</v>
          </cell>
          <cell r="S54" t="e">
            <v>#REF!</v>
          </cell>
          <cell r="T54" t="e">
            <v>#REF!</v>
          </cell>
          <cell r="U54" t="e">
            <v>#REF!</v>
          </cell>
          <cell r="V54" t="e">
            <v>#REF!</v>
          </cell>
          <cell r="W54" t="e">
            <v>#REF!</v>
          </cell>
          <cell r="X54" t="e">
            <v>#REF!</v>
          </cell>
          <cell r="Y54" t="e">
            <v>#REF!</v>
          </cell>
          <cell r="Z54" t="e">
            <v>#REF!</v>
          </cell>
          <cell r="AA54" t="e">
            <v>#REF!</v>
          </cell>
          <cell r="AB54" t="e">
            <v>#REF!</v>
          </cell>
          <cell r="AC54" t="e">
            <v>#REF!</v>
          </cell>
          <cell r="AD54" t="e">
            <v>#REF!</v>
          </cell>
          <cell r="AE54" t="e">
            <v>#REF!</v>
          </cell>
          <cell r="AF54" t="e">
            <v>#REF!</v>
          </cell>
          <cell r="AG54" t="e">
            <v>#REF!</v>
          </cell>
          <cell r="AH54" t="e">
            <v>#REF!</v>
          </cell>
        </row>
        <row r="55">
          <cell r="F55" t="str">
            <v>22060140</v>
          </cell>
          <cell r="G55" t="str">
            <v>5425020</v>
          </cell>
          <cell r="H55" t="e">
            <v>#REF!</v>
          </cell>
          <cell r="I55" t="str">
            <v>Tonnes</v>
          </cell>
          <cell r="J55" t="e">
            <v>#REF!</v>
          </cell>
          <cell r="K55" t="e">
            <v>#REF!</v>
          </cell>
          <cell r="M55" t="e">
            <v>#REF!</v>
          </cell>
          <cell r="N55" t="e">
            <v>#REF!</v>
          </cell>
          <cell r="O55" t="e">
            <v>#REF!</v>
          </cell>
          <cell r="P55" t="e">
            <v>#REF!</v>
          </cell>
          <cell r="Q55" t="e">
            <v>#REF!</v>
          </cell>
          <cell r="R55" t="e">
            <v>#REF!</v>
          </cell>
          <cell r="S55" t="e">
            <v>#REF!</v>
          </cell>
          <cell r="T55" t="e">
            <v>#REF!</v>
          </cell>
          <cell r="U55" t="e">
            <v>#REF!</v>
          </cell>
          <cell r="V55" t="e">
            <v>#REF!</v>
          </cell>
          <cell r="W55" t="e">
            <v>#REF!</v>
          </cell>
          <cell r="X55" t="e">
            <v>#REF!</v>
          </cell>
          <cell r="Y55" t="e">
            <v>#REF!</v>
          </cell>
          <cell r="Z55" t="e">
            <v>#REF!</v>
          </cell>
          <cell r="AA55" t="e">
            <v>#REF!</v>
          </cell>
          <cell r="AB55" t="e">
            <v>#REF!</v>
          </cell>
          <cell r="AC55" t="e">
            <v>#REF!</v>
          </cell>
          <cell r="AD55" t="e">
            <v>#REF!</v>
          </cell>
          <cell r="AE55" t="e">
            <v>#REF!</v>
          </cell>
          <cell r="AF55" t="e">
            <v>#REF!</v>
          </cell>
          <cell r="AG55" t="e">
            <v>#REF!</v>
          </cell>
          <cell r="AH55" t="e">
            <v>#REF!</v>
          </cell>
        </row>
        <row r="56">
          <cell r="F56" t="str">
            <v>22060140</v>
          </cell>
          <cell r="G56" t="str">
            <v xml:space="preserve">5410   </v>
          </cell>
          <cell r="H56" t="e">
            <v>#REF!</v>
          </cell>
          <cell r="I56" t="str">
            <v>Tonnes</v>
          </cell>
          <cell r="J56" t="e">
            <v>#REF!</v>
          </cell>
          <cell r="K56" t="e">
            <v>#REF!</v>
          </cell>
          <cell r="M56" t="e">
            <v>#REF!</v>
          </cell>
          <cell r="N56" t="e">
            <v>#REF!</v>
          </cell>
          <cell r="O56" t="e">
            <v>#REF!</v>
          </cell>
          <cell r="P56" t="e">
            <v>#REF!</v>
          </cell>
          <cell r="Q56" t="e">
            <v>#REF!</v>
          </cell>
          <cell r="R56" t="e">
            <v>#REF!</v>
          </cell>
          <cell r="S56" t="e">
            <v>#REF!</v>
          </cell>
          <cell r="T56" t="e">
            <v>#REF!</v>
          </cell>
          <cell r="U56" t="e">
            <v>#REF!</v>
          </cell>
          <cell r="V56" t="e">
            <v>#REF!</v>
          </cell>
          <cell r="W56" t="e">
            <v>#REF!</v>
          </cell>
          <cell r="X56" t="e">
            <v>#REF!</v>
          </cell>
          <cell r="Y56" t="e">
            <v>#REF!</v>
          </cell>
          <cell r="Z56" t="e">
            <v>#REF!</v>
          </cell>
          <cell r="AA56" t="e">
            <v>#REF!</v>
          </cell>
          <cell r="AB56" t="e">
            <v>#REF!</v>
          </cell>
          <cell r="AC56" t="e">
            <v>#REF!</v>
          </cell>
          <cell r="AD56" t="e">
            <v>#REF!</v>
          </cell>
          <cell r="AE56" t="e">
            <v>#REF!</v>
          </cell>
          <cell r="AF56" t="e">
            <v>#REF!</v>
          </cell>
          <cell r="AG56" t="e">
            <v>#REF!</v>
          </cell>
          <cell r="AH56" t="e">
            <v>#REF!</v>
          </cell>
        </row>
        <row r="57">
          <cell r="F57" t="str">
            <v>22060130</v>
          </cell>
          <cell r="G57" t="str">
            <v xml:space="preserve">5410   </v>
          </cell>
          <cell r="H57" t="e">
            <v>#REF!</v>
          </cell>
          <cell r="I57" t="str">
            <v>Tonnes</v>
          </cell>
          <cell r="J57" t="e">
            <v>#REF!</v>
          </cell>
          <cell r="K57" t="e">
            <v>#REF!</v>
          </cell>
          <cell r="M57" t="e">
            <v>#REF!</v>
          </cell>
          <cell r="N57" t="e">
            <v>#REF!</v>
          </cell>
          <cell r="O57" t="e">
            <v>#REF!</v>
          </cell>
          <cell r="P57" t="e">
            <v>#REF!</v>
          </cell>
          <cell r="Q57" t="e">
            <v>#REF!</v>
          </cell>
          <cell r="R57" t="e">
            <v>#REF!</v>
          </cell>
          <cell r="S57" t="e">
            <v>#REF!</v>
          </cell>
          <cell r="T57" t="e">
            <v>#REF!</v>
          </cell>
          <cell r="U57" t="e">
            <v>#REF!</v>
          </cell>
          <cell r="V57" t="e">
            <v>#REF!</v>
          </cell>
          <cell r="W57" t="e">
            <v>#REF!</v>
          </cell>
          <cell r="X57" t="e">
            <v>#REF!</v>
          </cell>
          <cell r="Y57" t="e">
            <v>#REF!</v>
          </cell>
          <cell r="Z57" t="e">
            <v>#REF!</v>
          </cell>
          <cell r="AA57" t="e">
            <v>#REF!</v>
          </cell>
          <cell r="AB57" t="e">
            <v>#REF!</v>
          </cell>
          <cell r="AC57" t="e">
            <v>#REF!</v>
          </cell>
          <cell r="AD57" t="e">
            <v>#REF!</v>
          </cell>
          <cell r="AE57" t="e">
            <v>#REF!</v>
          </cell>
          <cell r="AF57" t="e">
            <v>#REF!</v>
          </cell>
          <cell r="AG57" t="e">
            <v>#REF!</v>
          </cell>
          <cell r="AH57" t="e">
            <v>#REF!</v>
          </cell>
        </row>
        <row r="58">
          <cell r="F58" t="str">
            <v>22060140</v>
          </cell>
          <cell r="G58" t="str">
            <v xml:space="preserve">5410   </v>
          </cell>
          <cell r="H58" t="e">
            <v>#REF!</v>
          </cell>
          <cell r="I58" t="str">
            <v>Tonnes</v>
          </cell>
          <cell r="J58" t="e">
            <v>#REF!</v>
          </cell>
          <cell r="K58" t="e">
            <v>#REF!</v>
          </cell>
          <cell r="M58" t="e">
            <v>#REF!</v>
          </cell>
          <cell r="N58" t="e">
            <v>#REF!</v>
          </cell>
          <cell r="O58" t="e">
            <v>#REF!</v>
          </cell>
          <cell r="P58" t="e">
            <v>#REF!</v>
          </cell>
          <cell r="Q58" t="e">
            <v>#REF!</v>
          </cell>
          <cell r="R58" t="e">
            <v>#REF!</v>
          </cell>
          <cell r="S58" t="e">
            <v>#REF!</v>
          </cell>
          <cell r="T58" t="e">
            <v>#REF!</v>
          </cell>
          <cell r="U58" t="e">
            <v>#REF!</v>
          </cell>
          <cell r="V58" t="e">
            <v>#REF!</v>
          </cell>
          <cell r="W58" t="e">
            <v>#REF!</v>
          </cell>
          <cell r="X58" t="e">
            <v>#REF!</v>
          </cell>
          <cell r="Y58" t="e">
            <v>#REF!</v>
          </cell>
          <cell r="Z58" t="e">
            <v>#REF!</v>
          </cell>
          <cell r="AA58" t="e">
            <v>#REF!</v>
          </cell>
          <cell r="AB58" t="e">
            <v>#REF!</v>
          </cell>
          <cell r="AC58" t="e">
            <v>#REF!</v>
          </cell>
          <cell r="AD58" t="e">
            <v>#REF!</v>
          </cell>
          <cell r="AE58" t="e">
            <v>#REF!</v>
          </cell>
          <cell r="AF58" t="e">
            <v>#REF!</v>
          </cell>
          <cell r="AG58" t="e">
            <v>#REF!</v>
          </cell>
          <cell r="AH58" t="e">
            <v>#REF!</v>
          </cell>
        </row>
        <row r="59">
          <cell r="F59" t="str">
            <v>22060130</v>
          </cell>
          <cell r="G59" t="str">
            <v xml:space="preserve">5410   </v>
          </cell>
          <cell r="H59" t="e">
            <v>#REF!</v>
          </cell>
          <cell r="I59" t="str">
            <v>Tonnes</v>
          </cell>
          <cell r="J59" t="e">
            <v>#REF!</v>
          </cell>
          <cell r="K59" t="e">
            <v>#REF!</v>
          </cell>
          <cell r="M59" t="e">
            <v>#REF!</v>
          </cell>
          <cell r="N59" t="e">
            <v>#REF!</v>
          </cell>
          <cell r="O59" t="e">
            <v>#REF!</v>
          </cell>
          <cell r="P59" t="e">
            <v>#REF!</v>
          </cell>
          <cell r="Q59" t="e">
            <v>#REF!</v>
          </cell>
          <cell r="R59" t="e">
            <v>#REF!</v>
          </cell>
          <cell r="S59" t="e">
            <v>#REF!</v>
          </cell>
          <cell r="T59" t="e">
            <v>#REF!</v>
          </cell>
          <cell r="U59" t="e">
            <v>#REF!</v>
          </cell>
          <cell r="V59" t="e">
            <v>#REF!</v>
          </cell>
          <cell r="W59" t="e">
            <v>#REF!</v>
          </cell>
          <cell r="X59" t="e">
            <v>#REF!</v>
          </cell>
          <cell r="Y59" t="e">
            <v>#REF!</v>
          </cell>
          <cell r="Z59" t="e">
            <v>#REF!</v>
          </cell>
          <cell r="AA59" t="e">
            <v>#REF!</v>
          </cell>
          <cell r="AB59" t="e">
            <v>#REF!</v>
          </cell>
          <cell r="AC59" t="e">
            <v>#REF!</v>
          </cell>
          <cell r="AD59" t="e">
            <v>#REF!</v>
          </cell>
          <cell r="AE59" t="e">
            <v>#REF!</v>
          </cell>
          <cell r="AF59" t="e">
            <v>#REF!</v>
          </cell>
          <cell r="AG59" t="e">
            <v>#REF!</v>
          </cell>
          <cell r="AH59" t="e">
            <v>#REF!</v>
          </cell>
        </row>
        <row r="60">
          <cell r="F60" t="str">
            <v>22060151</v>
          </cell>
          <cell r="G60" t="str">
            <v xml:space="preserve">5405   </v>
          </cell>
          <cell r="H60" t="e">
            <v>#REF!</v>
          </cell>
          <cell r="I60" t="str">
            <v>Tonnes</v>
          </cell>
          <cell r="J60" t="e">
            <v>#REF!</v>
          </cell>
          <cell r="K60" t="e">
            <v>#REF!</v>
          </cell>
          <cell r="M60" t="e">
            <v>#REF!</v>
          </cell>
          <cell r="N60" t="e">
            <v>#REF!</v>
          </cell>
          <cell r="O60" t="e">
            <v>#REF!</v>
          </cell>
          <cell r="P60" t="e">
            <v>#REF!</v>
          </cell>
          <cell r="Q60" t="e">
            <v>#REF!</v>
          </cell>
          <cell r="R60" t="e">
            <v>#REF!</v>
          </cell>
          <cell r="S60" t="e">
            <v>#REF!</v>
          </cell>
          <cell r="T60" t="e">
            <v>#REF!</v>
          </cell>
          <cell r="U60" t="e">
            <v>#REF!</v>
          </cell>
          <cell r="V60" t="e">
            <v>#REF!</v>
          </cell>
          <cell r="W60" t="e">
            <v>#REF!</v>
          </cell>
          <cell r="X60" t="e">
            <v>#REF!</v>
          </cell>
          <cell r="Y60" t="e">
            <v>#REF!</v>
          </cell>
          <cell r="Z60" t="e">
            <v>#REF!</v>
          </cell>
          <cell r="AA60" t="e">
            <v>#REF!</v>
          </cell>
          <cell r="AB60" t="e">
            <v>#REF!</v>
          </cell>
          <cell r="AC60" t="e">
            <v>#REF!</v>
          </cell>
          <cell r="AD60" t="e">
            <v>#REF!</v>
          </cell>
          <cell r="AE60" t="e">
            <v>#REF!</v>
          </cell>
          <cell r="AF60" t="e">
            <v>#REF!</v>
          </cell>
          <cell r="AG60" t="e">
            <v>#REF!</v>
          </cell>
          <cell r="AH60" t="e">
            <v>#REF!</v>
          </cell>
        </row>
        <row r="61">
          <cell r="F61" t="str">
            <v>22060152</v>
          </cell>
          <cell r="G61" t="str">
            <v xml:space="preserve">5340   </v>
          </cell>
          <cell r="H61" t="e">
            <v>#REF!</v>
          </cell>
          <cell r="I61" t="str">
            <v>Sets</v>
          </cell>
          <cell r="J61" t="e">
            <v>#REF!</v>
          </cell>
          <cell r="K61" t="e">
            <v>#REF!</v>
          </cell>
          <cell r="M61" t="e">
            <v>#REF!</v>
          </cell>
          <cell r="N61" t="e">
            <v>#REF!</v>
          </cell>
          <cell r="O61" t="e">
            <v>#REF!</v>
          </cell>
          <cell r="P61" t="e">
            <v>#REF!</v>
          </cell>
          <cell r="Q61" t="e">
            <v>#REF!</v>
          </cell>
          <cell r="R61" t="e">
            <v>#REF!</v>
          </cell>
          <cell r="S61" t="e">
            <v>#REF!</v>
          </cell>
          <cell r="T61" t="e">
            <v>#REF!</v>
          </cell>
          <cell r="U61" t="e">
            <v>#REF!</v>
          </cell>
          <cell r="V61" t="e">
            <v>#REF!</v>
          </cell>
          <cell r="W61" t="e">
            <v>#REF!</v>
          </cell>
          <cell r="X61" t="e">
            <v>#REF!</v>
          </cell>
          <cell r="Y61" t="e">
            <v>#REF!</v>
          </cell>
          <cell r="Z61" t="e">
            <v>#REF!</v>
          </cell>
          <cell r="AA61" t="e">
            <v>#REF!</v>
          </cell>
          <cell r="AB61" t="e">
            <v>#REF!</v>
          </cell>
          <cell r="AC61" t="e">
            <v>#REF!</v>
          </cell>
          <cell r="AD61" t="e">
            <v>#REF!</v>
          </cell>
          <cell r="AE61" t="e">
            <v>#REF!</v>
          </cell>
          <cell r="AF61" t="e">
            <v>#REF!</v>
          </cell>
          <cell r="AG61" t="e">
            <v>#REF!</v>
          </cell>
          <cell r="AH61" t="e">
            <v>#REF!</v>
          </cell>
        </row>
        <row r="62">
          <cell r="F62" t="str">
            <v>22060140</v>
          </cell>
          <cell r="G62" t="str">
            <v xml:space="preserve">5410   </v>
          </cell>
          <cell r="H62" t="e">
            <v>#REF!</v>
          </cell>
          <cell r="I62" t="str">
            <v>Tonnes</v>
          </cell>
          <cell r="J62" t="e">
            <v>#REF!</v>
          </cell>
          <cell r="K62" t="e">
            <v>#REF!</v>
          </cell>
          <cell r="M62" t="e">
            <v>#REF!</v>
          </cell>
          <cell r="N62" t="e">
            <v>#REF!</v>
          </cell>
          <cell r="O62" t="e">
            <v>#REF!</v>
          </cell>
          <cell r="P62" t="e">
            <v>#REF!</v>
          </cell>
          <cell r="Q62" t="e">
            <v>#REF!</v>
          </cell>
          <cell r="R62" t="e">
            <v>#REF!</v>
          </cell>
          <cell r="S62" t="e">
            <v>#REF!</v>
          </cell>
          <cell r="T62" t="e">
            <v>#REF!</v>
          </cell>
          <cell r="U62" t="e">
            <v>#REF!</v>
          </cell>
          <cell r="V62" t="e">
            <v>#REF!</v>
          </cell>
          <cell r="W62" t="e">
            <v>#REF!</v>
          </cell>
          <cell r="X62" t="e">
            <v>#REF!</v>
          </cell>
          <cell r="Y62" t="e">
            <v>#REF!</v>
          </cell>
          <cell r="Z62" t="e">
            <v>#REF!</v>
          </cell>
          <cell r="AA62" t="e">
            <v>#REF!</v>
          </cell>
          <cell r="AB62" t="e">
            <v>#REF!</v>
          </cell>
          <cell r="AC62" t="e">
            <v>#REF!</v>
          </cell>
          <cell r="AD62" t="e">
            <v>#REF!</v>
          </cell>
          <cell r="AE62" t="e">
            <v>#REF!</v>
          </cell>
          <cell r="AF62" t="e">
            <v>#REF!</v>
          </cell>
          <cell r="AG62" t="e">
            <v>#REF!</v>
          </cell>
          <cell r="AH62" t="e">
            <v>#REF!</v>
          </cell>
        </row>
        <row r="63">
          <cell r="F63" t="str">
            <v>22060100</v>
          </cell>
          <cell r="G63" t="str">
            <v xml:space="preserve">5221   </v>
          </cell>
          <cell r="H63" t="e">
            <v>#REF!</v>
          </cell>
          <cell r="I63" t="str">
            <v>Kw</v>
          </cell>
          <cell r="J63">
            <v>0.09</v>
          </cell>
          <cell r="K63" t="e">
            <v>#REF!</v>
          </cell>
          <cell r="M63" t="e">
            <v>#REF!</v>
          </cell>
          <cell r="N63" t="e">
            <v>#REF!</v>
          </cell>
          <cell r="O63" t="e">
            <v>#REF!</v>
          </cell>
          <cell r="P63" t="e">
            <v>#REF!</v>
          </cell>
          <cell r="Q63" t="e">
            <v>#REF!</v>
          </cell>
          <cell r="R63" t="e">
            <v>#REF!</v>
          </cell>
          <cell r="S63" t="e">
            <v>#REF!</v>
          </cell>
          <cell r="T63" t="e">
            <v>#REF!</v>
          </cell>
          <cell r="U63" t="e">
            <v>#REF!</v>
          </cell>
          <cell r="V63" t="e">
            <v>#REF!</v>
          </cell>
          <cell r="W63" t="e">
            <v>#REF!</v>
          </cell>
          <cell r="X63" t="e">
            <v>#REF!</v>
          </cell>
          <cell r="Y63" t="e">
            <v>#REF!</v>
          </cell>
          <cell r="Z63" t="e">
            <v>#REF!</v>
          </cell>
          <cell r="AA63" t="e">
            <v>#REF!</v>
          </cell>
          <cell r="AB63" t="e">
            <v>#REF!</v>
          </cell>
          <cell r="AC63" t="e">
            <v>#REF!</v>
          </cell>
          <cell r="AD63" t="e">
            <v>#REF!</v>
          </cell>
          <cell r="AE63" t="e">
            <v>#REF!</v>
          </cell>
          <cell r="AF63" t="e">
            <v>#REF!</v>
          </cell>
          <cell r="AG63" t="e">
            <v>#REF!</v>
          </cell>
          <cell r="AH63" t="e">
            <v>#REF!</v>
          </cell>
        </row>
        <row r="64">
          <cell r="F64" t="str">
            <v>22060110</v>
          </cell>
          <cell r="G64" t="str">
            <v xml:space="preserve">5221   </v>
          </cell>
          <cell r="H64" t="e">
            <v>#REF!</v>
          </cell>
          <cell r="I64" t="str">
            <v>Kw</v>
          </cell>
          <cell r="J64">
            <v>0.09</v>
          </cell>
          <cell r="K64" t="e">
            <v>#REF!</v>
          </cell>
          <cell r="M64" t="e">
            <v>#REF!</v>
          </cell>
          <cell r="N64" t="e">
            <v>#REF!</v>
          </cell>
          <cell r="O64" t="e">
            <v>#REF!</v>
          </cell>
          <cell r="P64" t="e">
            <v>#REF!</v>
          </cell>
          <cell r="Q64" t="e">
            <v>#REF!</v>
          </cell>
          <cell r="R64" t="e">
            <v>#REF!</v>
          </cell>
          <cell r="S64" t="e">
            <v>#REF!</v>
          </cell>
          <cell r="T64" t="e">
            <v>#REF!</v>
          </cell>
          <cell r="U64" t="e">
            <v>#REF!</v>
          </cell>
          <cell r="V64" t="e">
            <v>#REF!</v>
          </cell>
          <cell r="W64" t="e">
            <v>#REF!</v>
          </cell>
          <cell r="X64" t="e">
            <v>#REF!</v>
          </cell>
          <cell r="Y64" t="e">
            <v>#REF!</v>
          </cell>
          <cell r="Z64" t="e">
            <v>#REF!</v>
          </cell>
          <cell r="AA64" t="e">
            <v>#REF!</v>
          </cell>
          <cell r="AB64" t="e">
            <v>#REF!</v>
          </cell>
          <cell r="AC64" t="e">
            <v>#REF!</v>
          </cell>
          <cell r="AD64" t="e">
            <v>#REF!</v>
          </cell>
          <cell r="AE64" t="e">
            <v>#REF!</v>
          </cell>
          <cell r="AF64" t="e">
            <v>#REF!</v>
          </cell>
          <cell r="AG64" t="e">
            <v>#REF!</v>
          </cell>
          <cell r="AH64" t="e">
            <v>#REF!</v>
          </cell>
        </row>
        <row r="65">
          <cell r="F65" t="str">
            <v>22060121</v>
          </cell>
          <cell r="G65" t="str">
            <v xml:space="preserve">5221   </v>
          </cell>
          <cell r="H65" t="e">
            <v>#REF!</v>
          </cell>
          <cell r="I65" t="str">
            <v>Kw</v>
          </cell>
          <cell r="J65">
            <v>0.09</v>
          </cell>
          <cell r="K65" t="e">
            <v>#REF!</v>
          </cell>
          <cell r="M65" t="e">
            <v>#REF!</v>
          </cell>
          <cell r="N65" t="e">
            <v>#REF!</v>
          </cell>
          <cell r="O65" t="e">
            <v>#REF!</v>
          </cell>
          <cell r="P65" t="e">
            <v>#REF!</v>
          </cell>
          <cell r="Q65" t="e">
            <v>#REF!</v>
          </cell>
          <cell r="R65" t="e">
            <v>#REF!</v>
          </cell>
          <cell r="S65" t="e">
            <v>#REF!</v>
          </cell>
          <cell r="T65" t="e">
            <v>#REF!</v>
          </cell>
          <cell r="U65" t="e">
            <v>#REF!</v>
          </cell>
          <cell r="V65" t="e">
            <v>#REF!</v>
          </cell>
          <cell r="W65" t="e">
            <v>#REF!</v>
          </cell>
          <cell r="X65" t="e">
            <v>#REF!</v>
          </cell>
          <cell r="Y65" t="e">
            <v>#REF!</v>
          </cell>
          <cell r="Z65" t="e">
            <v>#REF!</v>
          </cell>
          <cell r="AA65" t="e">
            <v>#REF!</v>
          </cell>
          <cell r="AB65" t="e">
            <v>#REF!</v>
          </cell>
          <cell r="AC65" t="e">
            <v>#REF!</v>
          </cell>
          <cell r="AD65" t="e">
            <v>#REF!</v>
          </cell>
          <cell r="AE65" t="e">
            <v>#REF!</v>
          </cell>
          <cell r="AF65" t="e">
            <v>#REF!</v>
          </cell>
          <cell r="AG65" t="e">
            <v>#REF!</v>
          </cell>
          <cell r="AH65" t="e">
            <v>#REF!</v>
          </cell>
        </row>
        <row r="66">
          <cell r="F66" t="str">
            <v>22060122</v>
          </cell>
          <cell r="G66" t="str">
            <v xml:space="preserve">5221   </v>
          </cell>
          <cell r="H66" t="e">
            <v>#REF!</v>
          </cell>
          <cell r="I66" t="str">
            <v>Kw</v>
          </cell>
          <cell r="J66">
            <v>0.09</v>
          </cell>
          <cell r="K66" t="e">
            <v>#REF!</v>
          </cell>
          <cell r="M66" t="e">
            <v>#REF!</v>
          </cell>
          <cell r="N66" t="e">
            <v>#REF!</v>
          </cell>
          <cell r="O66" t="e">
            <v>#REF!</v>
          </cell>
          <cell r="P66" t="e">
            <v>#REF!</v>
          </cell>
          <cell r="Q66" t="e">
            <v>#REF!</v>
          </cell>
          <cell r="R66" t="e">
            <v>#REF!</v>
          </cell>
          <cell r="S66" t="e">
            <v>#REF!</v>
          </cell>
          <cell r="T66" t="e">
            <v>#REF!</v>
          </cell>
          <cell r="U66" t="e">
            <v>#REF!</v>
          </cell>
          <cell r="V66" t="e">
            <v>#REF!</v>
          </cell>
          <cell r="W66" t="e">
            <v>#REF!</v>
          </cell>
          <cell r="X66" t="e">
            <v>#REF!</v>
          </cell>
          <cell r="Y66" t="e">
            <v>#REF!</v>
          </cell>
          <cell r="Z66" t="e">
            <v>#REF!</v>
          </cell>
          <cell r="AA66" t="e">
            <v>#REF!</v>
          </cell>
          <cell r="AB66" t="e">
            <v>#REF!</v>
          </cell>
          <cell r="AC66" t="e">
            <v>#REF!</v>
          </cell>
          <cell r="AD66" t="e">
            <v>#REF!</v>
          </cell>
          <cell r="AE66" t="e">
            <v>#REF!</v>
          </cell>
          <cell r="AF66" t="e">
            <v>#REF!</v>
          </cell>
          <cell r="AG66" t="e">
            <v>#REF!</v>
          </cell>
          <cell r="AH66" t="e">
            <v>#REF!</v>
          </cell>
        </row>
        <row r="67">
          <cell r="F67" t="str">
            <v>22060123</v>
          </cell>
          <cell r="G67" t="str">
            <v xml:space="preserve">5221   </v>
          </cell>
          <cell r="H67" t="e">
            <v>#REF!</v>
          </cell>
          <cell r="I67" t="str">
            <v>Kw</v>
          </cell>
          <cell r="J67">
            <v>0.09</v>
          </cell>
          <cell r="K67" t="e">
            <v>#REF!</v>
          </cell>
          <cell r="M67" t="e">
            <v>#REF!</v>
          </cell>
          <cell r="N67" t="e">
            <v>#REF!</v>
          </cell>
          <cell r="O67" t="e">
            <v>#REF!</v>
          </cell>
          <cell r="P67" t="e">
            <v>#REF!</v>
          </cell>
          <cell r="Q67" t="e">
            <v>#REF!</v>
          </cell>
          <cell r="R67" t="e">
            <v>#REF!</v>
          </cell>
          <cell r="S67" t="e">
            <v>#REF!</v>
          </cell>
          <cell r="T67" t="e">
            <v>#REF!</v>
          </cell>
          <cell r="U67" t="e">
            <v>#REF!</v>
          </cell>
          <cell r="V67" t="e">
            <v>#REF!</v>
          </cell>
          <cell r="W67" t="e">
            <v>#REF!</v>
          </cell>
          <cell r="X67" t="e">
            <v>#REF!</v>
          </cell>
          <cell r="Y67" t="e">
            <v>#REF!</v>
          </cell>
          <cell r="Z67" t="e">
            <v>#REF!</v>
          </cell>
          <cell r="AA67" t="e">
            <v>#REF!</v>
          </cell>
          <cell r="AB67" t="e">
            <v>#REF!</v>
          </cell>
          <cell r="AC67" t="e">
            <v>#REF!</v>
          </cell>
          <cell r="AD67" t="e">
            <v>#REF!</v>
          </cell>
          <cell r="AE67" t="e">
            <v>#REF!</v>
          </cell>
          <cell r="AF67" t="e">
            <v>#REF!</v>
          </cell>
          <cell r="AG67" t="e">
            <v>#REF!</v>
          </cell>
          <cell r="AH67" t="e">
            <v>#REF!</v>
          </cell>
        </row>
        <row r="68">
          <cell r="F68" t="str">
            <v>22060130</v>
          </cell>
          <cell r="G68" t="str">
            <v xml:space="preserve">5221   </v>
          </cell>
          <cell r="H68" t="e">
            <v>#REF!</v>
          </cell>
          <cell r="I68" t="str">
            <v>Kw</v>
          </cell>
          <cell r="J68">
            <v>0.09</v>
          </cell>
          <cell r="K68" t="e">
            <v>#REF!</v>
          </cell>
          <cell r="M68" t="e">
            <v>#REF!</v>
          </cell>
          <cell r="N68" t="e">
            <v>#REF!</v>
          </cell>
          <cell r="O68" t="e">
            <v>#REF!</v>
          </cell>
          <cell r="P68" t="e">
            <v>#REF!</v>
          </cell>
          <cell r="Q68" t="e">
            <v>#REF!</v>
          </cell>
          <cell r="R68" t="e">
            <v>#REF!</v>
          </cell>
          <cell r="S68" t="e">
            <v>#REF!</v>
          </cell>
          <cell r="T68" t="e">
            <v>#REF!</v>
          </cell>
          <cell r="U68" t="e">
            <v>#REF!</v>
          </cell>
          <cell r="V68" t="e">
            <v>#REF!</v>
          </cell>
          <cell r="W68" t="e">
            <v>#REF!</v>
          </cell>
          <cell r="X68" t="e">
            <v>#REF!</v>
          </cell>
          <cell r="Y68" t="e">
            <v>#REF!</v>
          </cell>
          <cell r="Z68" t="e">
            <v>#REF!</v>
          </cell>
          <cell r="AA68" t="e">
            <v>#REF!</v>
          </cell>
          <cell r="AB68" t="e">
            <v>#REF!</v>
          </cell>
          <cell r="AC68" t="e">
            <v>#REF!</v>
          </cell>
          <cell r="AD68" t="e">
            <v>#REF!</v>
          </cell>
          <cell r="AE68" t="e">
            <v>#REF!</v>
          </cell>
          <cell r="AF68" t="e">
            <v>#REF!</v>
          </cell>
          <cell r="AG68" t="e">
            <v>#REF!</v>
          </cell>
          <cell r="AH68" t="e">
            <v>#REF!</v>
          </cell>
        </row>
        <row r="69">
          <cell r="F69" t="str">
            <v>22060140</v>
          </cell>
          <cell r="G69" t="str">
            <v xml:space="preserve">5221   </v>
          </cell>
          <cell r="H69" t="e">
            <v>#REF!</v>
          </cell>
          <cell r="I69" t="str">
            <v>Kw</v>
          </cell>
          <cell r="J69">
            <v>0.09</v>
          </cell>
          <cell r="K69" t="e">
            <v>#REF!</v>
          </cell>
          <cell r="M69" t="e">
            <v>#REF!</v>
          </cell>
          <cell r="N69" t="e">
            <v>#REF!</v>
          </cell>
          <cell r="O69" t="e">
            <v>#REF!</v>
          </cell>
          <cell r="P69" t="e">
            <v>#REF!</v>
          </cell>
          <cell r="Q69" t="e">
            <v>#REF!</v>
          </cell>
          <cell r="R69" t="e">
            <v>#REF!</v>
          </cell>
          <cell r="S69" t="e">
            <v>#REF!</v>
          </cell>
          <cell r="T69" t="e">
            <v>#REF!</v>
          </cell>
          <cell r="U69" t="e">
            <v>#REF!</v>
          </cell>
          <cell r="V69" t="e">
            <v>#REF!</v>
          </cell>
          <cell r="W69" t="e">
            <v>#REF!</v>
          </cell>
          <cell r="X69" t="e">
            <v>#REF!</v>
          </cell>
          <cell r="Y69" t="e">
            <v>#REF!</v>
          </cell>
          <cell r="Z69" t="e">
            <v>#REF!</v>
          </cell>
          <cell r="AA69" t="e">
            <v>#REF!</v>
          </cell>
          <cell r="AB69" t="e">
            <v>#REF!</v>
          </cell>
          <cell r="AC69" t="e">
            <v>#REF!</v>
          </cell>
          <cell r="AD69" t="e">
            <v>#REF!</v>
          </cell>
          <cell r="AE69" t="e">
            <v>#REF!</v>
          </cell>
          <cell r="AF69" t="e">
            <v>#REF!</v>
          </cell>
          <cell r="AG69" t="e">
            <v>#REF!</v>
          </cell>
          <cell r="AH69" t="e">
            <v>#REF!</v>
          </cell>
        </row>
        <row r="70">
          <cell r="F70" t="str">
            <v>22060160</v>
          </cell>
          <cell r="G70" t="str">
            <v xml:space="preserve">5221   </v>
          </cell>
          <cell r="H70" t="e">
            <v>#REF!</v>
          </cell>
          <cell r="I70" t="str">
            <v>Kw</v>
          </cell>
          <cell r="J70">
            <v>0.09</v>
          </cell>
          <cell r="K70" t="e">
            <v>#REF!</v>
          </cell>
          <cell r="M70" t="e">
            <v>#REF!</v>
          </cell>
          <cell r="N70" t="e">
            <v>#REF!</v>
          </cell>
          <cell r="O70" t="e">
            <v>#REF!</v>
          </cell>
          <cell r="P70" t="e">
            <v>#REF!</v>
          </cell>
          <cell r="Q70" t="e">
            <v>#REF!</v>
          </cell>
          <cell r="R70" t="e">
            <v>#REF!</v>
          </cell>
          <cell r="S70" t="e">
            <v>#REF!</v>
          </cell>
          <cell r="T70" t="e">
            <v>#REF!</v>
          </cell>
          <cell r="U70" t="e">
            <v>#REF!</v>
          </cell>
          <cell r="V70" t="e">
            <v>#REF!</v>
          </cell>
          <cell r="W70" t="e">
            <v>#REF!</v>
          </cell>
          <cell r="X70" t="e">
            <v>#REF!</v>
          </cell>
          <cell r="Y70" t="e">
            <v>#REF!</v>
          </cell>
          <cell r="Z70" t="e">
            <v>#REF!</v>
          </cell>
          <cell r="AA70" t="e">
            <v>#REF!</v>
          </cell>
          <cell r="AB70" t="e">
            <v>#REF!</v>
          </cell>
          <cell r="AC70" t="e">
            <v>#REF!</v>
          </cell>
          <cell r="AD70" t="e">
            <v>#REF!</v>
          </cell>
          <cell r="AE70" t="e">
            <v>#REF!</v>
          </cell>
          <cell r="AF70" t="e">
            <v>#REF!</v>
          </cell>
          <cell r="AG70" t="e">
            <v>#REF!</v>
          </cell>
          <cell r="AH70" t="e">
            <v>#REF!</v>
          </cell>
        </row>
        <row r="71">
          <cell r="F71" t="str">
            <v>22060151</v>
          </cell>
          <cell r="G71" t="str">
            <v xml:space="preserve">5221   </v>
          </cell>
          <cell r="H71" t="e">
            <v>#REF!</v>
          </cell>
          <cell r="I71" t="str">
            <v>Kw</v>
          </cell>
          <cell r="J71">
            <v>0.09</v>
          </cell>
          <cell r="K71" t="e">
            <v>#REF!</v>
          </cell>
          <cell r="M71" t="e">
            <v>#REF!</v>
          </cell>
          <cell r="N71" t="e">
            <v>#REF!</v>
          </cell>
          <cell r="O71" t="e">
            <v>#REF!</v>
          </cell>
          <cell r="P71" t="e">
            <v>#REF!</v>
          </cell>
          <cell r="Q71" t="e">
            <v>#REF!</v>
          </cell>
          <cell r="R71" t="e">
            <v>#REF!</v>
          </cell>
          <cell r="S71" t="e">
            <v>#REF!</v>
          </cell>
          <cell r="T71" t="e">
            <v>#REF!</v>
          </cell>
          <cell r="U71" t="e">
            <v>#REF!</v>
          </cell>
          <cell r="V71" t="e">
            <v>#REF!</v>
          </cell>
          <cell r="W71" t="e">
            <v>#REF!</v>
          </cell>
          <cell r="X71" t="e">
            <v>#REF!</v>
          </cell>
          <cell r="Y71" t="e">
            <v>#REF!</v>
          </cell>
          <cell r="Z71" t="e">
            <v>#REF!</v>
          </cell>
          <cell r="AA71" t="e">
            <v>#REF!</v>
          </cell>
          <cell r="AB71" t="e">
            <v>#REF!</v>
          </cell>
          <cell r="AC71" t="e">
            <v>#REF!</v>
          </cell>
          <cell r="AD71" t="e">
            <v>#REF!</v>
          </cell>
          <cell r="AE71" t="e">
            <v>#REF!</v>
          </cell>
          <cell r="AF71" t="e">
            <v>#REF!</v>
          </cell>
          <cell r="AG71" t="e">
            <v>#REF!</v>
          </cell>
          <cell r="AH71" t="e">
            <v>#REF!</v>
          </cell>
        </row>
        <row r="72">
          <cell r="F72" t="str">
            <v>22060180</v>
          </cell>
          <cell r="G72" t="str">
            <v xml:space="preserve">5221   </v>
          </cell>
          <cell r="H72" t="e">
            <v>#REF!</v>
          </cell>
          <cell r="I72" t="str">
            <v>Kw</v>
          </cell>
          <cell r="J72">
            <v>0.09</v>
          </cell>
          <cell r="K72" t="e">
            <v>#REF!</v>
          </cell>
          <cell r="M72" t="e">
            <v>#REF!</v>
          </cell>
          <cell r="N72" t="e">
            <v>#REF!</v>
          </cell>
          <cell r="O72" t="e">
            <v>#REF!</v>
          </cell>
          <cell r="P72" t="e">
            <v>#REF!</v>
          </cell>
          <cell r="Q72" t="e">
            <v>#REF!</v>
          </cell>
          <cell r="R72" t="e">
            <v>#REF!</v>
          </cell>
          <cell r="S72" t="e">
            <v>#REF!</v>
          </cell>
          <cell r="T72" t="e">
            <v>#REF!</v>
          </cell>
          <cell r="U72" t="e">
            <v>#REF!</v>
          </cell>
          <cell r="V72" t="e">
            <v>#REF!</v>
          </cell>
          <cell r="W72" t="e">
            <v>#REF!</v>
          </cell>
          <cell r="X72" t="e">
            <v>#REF!</v>
          </cell>
          <cell r="Y72" t="e">
            <v>#REF!</v>
          </cell>
          <cell r="Z72" t="e">
            <v>#REF!</v>
          </cell>
          <cell r="AA72" t="e">
            <v>#REF!</v>
          </cell>
          <cell r="AB72" t="e">
            <v>#REF!</v>
          </cell>
          <cell r="AC72" t="e">
            <v>#REF!</v>
          </cell>
          <cell r="AD72" t="e">
            <v>#REF!</v>
          </cell>
          <cell r="AE72" t="e">
            <v>#REF!</v>
          </cell>
          <cell r="AF72" t="e">
            <v>#REF!</v>
          </cell>
          <cell r="AG72" t="e">
            <v>#REF!</v>
          </cell>
          <cell r="AH72" t="e">
            <v>#REF!</v>
          </cell>
        </row>
        <row r="73">
          <cell r="F73" t="str">
            <v>22060152</v>
          </cell>
          <cell r="G73" t="str">
            <v xml:space="preserve">5221   </v>
          </cell>
          <cell r="H73" t="e">
            <v>#REF!</v>
          </cell>
          <cell r="I73" t="str">
            <v>Kw</v>
          </cell>
          <cell r="J73">
            <v>0.09</v>
          </cell>
          <cell r="K73" t="e">
            <v>#REF!</v>
          </cell>
          <cell r="M73" t="e">
            <v>#REF!</v>
          </cell>
          <cell r="N73" t="e">
            <v>#REF!</v>
          </cell>
          <cell r="O73" t="e">
            <v>#REF!</v>
          </cell>
          <cell r="P73" t="e">
            <v>#REF!</v>
          </cell>
          <cell r="Q73" t="e">
            <v>#REF!</v>
          </cell>
          <cell r="R73" t="e">
            <v>#REF!</v>
          </cell>
          <cell r="S73" t="e">
            <v>#REF!</v>
          </cell>
          <cell r="T73" t="e">
            <v>#REF!</v>
          </cell>
          <cell r="U73" t="e">
            <v>#REF!</v>
          </cell>
          <cell r="V73" t="e">
            <v>#REF!</v>
          </cell>
          <cell r="W73" t="e">
            <v>#REF!</v>
          </cell>
          <cell r="X73" t="e">
            <v>#REF!</v>
          </cell>
          <cell r="Y73" t="e">
            <v>#REF!</v>
          </cell>
          <cell r="Z73" t="e">
            <v>#REF!</v>
          </cell>
          <cell r="AA73" t="e">
            <v>#REF!</v>
          </cell>
          <cell r="AB73" t="e">
            <v>#REF!</v>
          </cell>
          <cell r="AC73" t="e">
            <v>#REF!</v>
          </cell>
          <cell r="AD73" t="e">
            <v>#REF!</v>
          </cell>
          <cell r="AE73" t="e">
            <v>#REF!</v>
          </cell>
          <cell r="AF73" t="e">
            <v>#REF!</v>
          </cell>
          <cell r="AG73" t="e">
            <v>#REF!</v>
          </cell>
          <cell r="AH73" t="e">
            <v>#REF!</v>
          </cell>
        </row>
        <row r="74">
          <cell r="F74" t="str">
            <v>22061170</v>
          </cell>
          <cell r="G74" t="str">
            <v xml:space="preserve">5221   </v>
          </cell>
          <cell r="H74" t="e">
            <v>#REF!</v>
          </cell>
          <cell r="I74" t="str">
            <v>Kw</v>
          </cell>
          <cell r="J74">
            <v>0.09</v>
          </cell>
          <cell r="K74" t="e">
            <v>#REF!</v>
          </cell>
          <cell r="M74" t="e">
            <v>#REF!</v>
          </cell>
          <cell r="N74" t="e">
            <v>#REF!</v>
          </cell>
          <cell r="O74" t="e">
            <v>#REF!</v>
          </cell>
          <cell r="P74" t="e">
            <v>#REF!</v>
          </cell>
          <cell r="Q74" t="e">
            <v>#REF!</v>
          </cell>
          <cell r="R74" t="e">
            <v>#REF!</v>
          </cell>
          <cell r="S74" t="e">
            <v>#REF!</v>
          </cell>
          <cell r="T74" t="e">
            <v>#REF!</v>
          </cell>
          <cell r="U74" t="e">
            <v>#REF!</v>
          </cell>
          <cell r="V74" t="e">
            <v>#REF!</v>
          </cell>
          <cell r="W74" t="e">
            <v>#REF!</v>
          </cell>
          <cell r="X74" t="e">
            <v>#REF!</v>
          </cell>
          <cell r="Y74" t="e">
            <v>#REF!</v>
          </cell>
          <cell r="Z74" t="e">
            <v>#REF!</v>
          </cell>
          <cell r="AA74" t="e">
            <v>#REF!</v>
          </cell>
          <cell r="AB74" t="e">
            <v>#REF!</v>
          </cell>
          <cell r="AC74" t="e">
            <v>#REF!</v>
          </cell>
          <cell r="AD74" t="e">
            <v>#REF!</v>
          </cell>
          <cell r="AE74" t="e">
            <v>#REF!</v>
          </cell>
          <cell r="AF74" t="e">
            <v>#REF!</v>
          </cell>
          <cell r="AG74" t="e">
            <v>#REF!</v>
          </cell>
          <cell r="AH74" t="e">
            <v>#REF!</v>
          </cell>
        </row>
        <row r="75">
          <cell r="F75" t="str">
            <v>22060930</v>
          </cell>
          <cell r="G75" t="str">
            <v xml:space="preserve">5221   </v>
          </cell>
          <cell r="H75">
            <v>1</v>
          </cell>
          <cell r="I75" t="str">
            <v>Lot</v>
          </cell>
          <cell r="J75" t="e">
            <v>#REF!</v>
          </cell>
          <cell r="K75" t="e">
            <v>#REF!</v>
          </cell>
          <cell r="M75" t="e">
            <v>#REF!</v>
          </cell>
          <cell r="N75" t="e">
            <v>#REF!</v>
          </cell>
          <cell r="O75" t="e">
            <v>#REF!</v>
          </cell>
          <cell r="P75" t="e">
            <v>#REF!</v>
          </cell>
          <cell r="Q75" t="e">
            <v>#REF!</v>
          </cell>
          <cell r="R75" t="e">
            <v>#REF!</v>
          </cell>
          <cell r="S75" t="e">
            <v>#REF!</v>
          </cell>
          <cell r="T75" t="e">
            <v>#REF!</v>
          </cell>
          <cell r="U75" t="e">
            <v>#REF!</v>
          </cell>
          <cell r="V75" t="e">
            <v>#REF!</v>
          </cell>
          <cell r="W75" t="e">
            <v>#REF!</v>
          </cell>
          <cell r="X75" t="e">
            <v>#REF!</v>
          </cell>
          <cell r="Y75" t="e">
            <v>#REF!</v>
          </cell>
          <cell r="Z75" t="e">
            <v>#REF!</v>
          </cell>
          <cell r="AA75" t="e">
            <v>#REF!</v>
          </cell>
          <cell r="AB75" t="e">
            <v>#REF!</v>
          </cell>
          <cell r="AC75" t="e">
            <v>#REF!</v>
          </cell>
          <cell r="AD75" t="e">
            <v>#REF!</v>
          </cell>
          <cell r="AE75" t="e">
            <v>#REF!</v>
          </cell>
          <cell r="AF75" t="e">
            <v>#REF!</v>
          </cell>
          <cell r="AG75" t="e">
            <v>#REF!</v>
          </cell>
          <cell r="AH75" t="e">
            <v>#REF!</v>
          </cell>
        </row>
        <row r="76">
          <cell r="F76" t="str">
            <v>22060180</v>
          </cell>
          <cell r="G76" t="str">
            <v xml:space="preserve">5371   </v>
          </cell>
          <cell r="H76" t="e">
            <v>#REF!</v>
          </cell>
          <cell r="I76" t="str">
            <v>Litres</v>
          </cell>
          <cell r="J76">
            <v>0.5</v>
          </cell>
          <cell r="K76" t="e">
            <v>#REF!</v>
          </cell>
          <cell r="M76" t="e">
            <v>#REF!</v>
          </cell>
          <cell r="N76" t="e">
            <v>#REF!</v>
          </cell>
          <cell r="O76" t="e">
            <v>#REF!</v>
          </cell>
          <cell r="P76" t="e">
            <v>#REF!</v>
          </cell>
          <cell r="Q76" t="e">
            <v>#REF!</v>
          </cell>
          <cell r="R76" t="e">
            <v>#REF!</v>
          </cell>
          <cell r="S76" t="e">
            <v>#REF!</v>
          </cell>
          <cell r="T76" t="e">
            <v>#REF!</v>
          </cell>
          <cell r="U76" t="e">
            <v>#REF!</v>
          </cell>
          <cell r="V76" t="e">
            <v>#REF!</v>
          </cell>
          <cell r="W76" t="e">
            <v>#REF!</v>
          </cell>
          <cell r="X76" t="e">
            <v>#REF!</v>
          </cell>
          <cell r="Y76" t="e">
            <v>#REF!</v>
          </cell>
          <cell r="Z76" t="e">
            <v>#REF!</v>
          </cell>
          <cell r="AA76" t="e">
            <v>#REF!</v>
          </cell>
          <cell r="AB76" t="e">
            <v>#REF!</v>
          </cell>
          <cell r="AC76" t="e">
            <v>#REF!</v>
          </cell>
          <cell r="AD76" t="e">
            <v>#REF!</v>
          </cell>
          <cell r="AE76" t="e">
            <v>#REF!</v>
          </cell>
          <cell r="AF76" t="e">
            <v>#REF!</v>
          </cell>
          <cell r="AG76" t="e">
            <v>#REF!</v>
          </cell>
          <cell r="AH76" t="e">
            <v>#REF!</v>
          </cell>
        </row>
        <row r="77">
          <cell r="F77" t="str">
            <v>22061100</v>
          </cell>
          <cell r="G77" t="str">
            <v xml:space="preserve">5351   </v>
          </cell>
          <cell r="H77">
            <v>1</v>
          </cell>
          <cell r="I77" t="str">
            <v>Lot</v>
          </cell>
          <cell r="J77" t="e">
            <v>#REF!</v>
          </cell>
          <cell r="K77" t="e">
            <v>#REF!</v>
          </cell>
          <cell r="M77" t="e">
            <v>#REF!</v>
          </cell>
          <cell r="N77" t="e">
            <v>#REF!</v>
          </cell>
          <cell r="O77" t="e">
            <v>#REF!</v>
          </cell>
          <cell r="P77" t="e">
            <v>#REF!</v>
          </cell>
          <cell r="Q77" t="e">
            <v>#REF!</v>
          </cell>
          <cell r="R77" t="e">
            <v>#REF!</v>
          </cell>
          <cell r="S77" t="e">
            <v>#REF!</v>
          </cell>
          <cell r="T77" t="e">
            <v>#REF!</v>
          </cell>
          <cell r="U77" t="e">
            <v>#REF!</v>
          </cell>
          <cell r="V77" t="e">
            <v>#REF!</v>
          </cell>
          <cell r="W77" t="e">
            <v>#REF!</v>
          </cell>
          <cell r="X77" t="e">
            <v>#REF!</v>
          </cell>
          <cell r="Y77" t="e">
            <v>#REF!</v>
          </cell>
          <cell r="Z77" t="e">
            <v>#REF!</v>
          </cell>
          <cell r="AA77" t="e">
            <v>#REF!</v>
          </cell>
          <cell r="AB77" t="e">
            <v>#REF!</v>
          </cell>
          <cell r="AC77" t="e">
            <v>#REF!</v>
          </cell>
          <cell r="AD77" t="e">
            <v>#REF!</v>
          </cell>
          <cell r="AE77" t="e">
            <v>#REF!</v>
          </cell>
          <cell r="AF77" t="e">
            <v>#REF!</v>
          </cell>
          <cell r="AG77" t="e">
            <v>#REF!</v>
          </cell>
          <cell r="AH77" t="e">
            <v>#REF!</v>
          </cell>
        </row>
        <row r="78">
          <cell r="F78" t="str">
            <v>22061110</v>
          </cell>
          <cell r="G78" t="str">
            <v xml:space="preserve">5351   </v>
          </cell>
          <cell r="H78">
            <v>1</v>
          </cell>
          <cell r="I78" t="str">
            <v>Lot</v>
          </cell>
          <cell r="J78" t="e">
            <v>#REF!</v>
          </cell>
          <cell r="K78" t="e">
            <v>#REF!</v>
          </cell>
          <cell r="M78" t="e">
            <v>#REF!</v>
          </cell>
          <cell r="N78" t="e">
            <v>#REF!</v>
          </cell>
          <cell r="O78" t="e">
            <v>#REF!</v>
          </cell>
          <cell r="P78" t="e">
            <v>#REF!</v>
          </cell>
          <cell r="Q78" t="e">
            <v>#REF!</v>
          </cell>
          <cell r="R78" t="e">
            <v>#REF!</v>
          </cell>
          <cell r="S78" t="e">
            <v>#REF!</v>
          </cell>
          <cell r="T78" t="e">
            <v>#REF!</v>
          </cell>
          <cell r="U78" t="e">
            <v>#REF!</v>
          </cell>
          <cell r="V78" t="e">
            <v>#REF!</v>
          </cell>
          <cell r="W78" t="e">
            <v>#REF!</v>
          </cell>
          <cell r="X78" t="e">
            <v>#REF!</v>
          </cell>
          <cell r="Y78" t="e">
            <v>#REF!</v>
          </cell>
          <cell r="Z78" t="e">
            <v>#REF!</v>
          </cell>
          <cell r="AA78" t="e">
            <v>#REF!</v>
          </cell>
          <cell r="AB78" t="e">
            <v>#REF!</v>
          </cell>
          <cell r="AC78" t="e">
            <v>#REF!</v>
          </cell>
          <cell r="AD78" t="e">
            <v>#REF!</v>
          </cell>
          <cell r="AE78" t="e">
            <v>#REF!</v>
          </cell>
          <cell r="AF78" t="e">
            <v>#REF!</v>
          </cell>
          <cell r="AG78" t="e">
            <v>#REF!</v>
          </cell>
          <cell r="AH78" t="e">
            <v>#REF!</v>
          </cell>
        </row>
        <row r="79">
          <cell r="F79" t="str">
            <v>22061121</v>
          </cell>
          <cell r="G79" t="str">
            <v xml:space="preserve">5351   </v>
          </cell>
          <cell r="H79">
            <v>1</v>
          </cell>
          <cell r="I79" t="str">
            <v>Lot</v>
          </cell>
          <cell r="J79" t="e">
            <v>#REF!</v>
          </cell>
          <cell r="K79" t="e">
            <v>#REF!</v>
          </cell>
          <cell r="M79" t="e">
            <v>#REF!</v>
          </cell>
          <cell r="N79" t="e">
            <v>#REF!</v>
          </cell>
          <cell r="O79" t="e">
            <v>#REF!</v>
          </cell>
          <cell r="P79" t="e">
            <v>#REF!</v>
          </cell>
          <cell r="Q79" t="e">
            <v>#REF!</v>
          </cell>
          <cell r="R79" t="e">
            <v>#REF!</v>
          </cell>
          <cell r="S79" t="e">
            <v>#REF!</v>
          </cell>
          <cell r="T79" t="e">
            <v>#REF!</v>
          </cell>
          <cell r="U79" t="e">
            <v>#REF!</v>
          </cell>
          <cell r="V79" t="e">
            <v>#REF!</v>
          </cell>
          <cell r="W79" t="e">
            <v>#REF!</v>
          </cell>
          <cell r="X79" t="e">
            <v>#REF!</v>
          </cell>
          <cell r="Y79" t="e">
            <v>#REF!</v>
          </cell>
          <cell r="Z79" t="e">
            <v>#REF!</v>
          </cell>
          <cell r="AA79" t="e">
            <v>#REF!</v>
          </cell>
          <cell r="AB79" t="e">
            <v>#REF!</v>
          </cell>
          <cell r="AC79" t="e">
            <v>#REF!</v>
          </cell>
          <cell r="AD79" t="e">
            <v>#REF!</v>
          </cell>
          <cell r="AE79" t="e">
            <v>#REF!</v>
          </cell>
          <cell r="AF79" t="e">
            <v>#REF!</v>
          </cell>
          <cell r="AG79" t="e">
            <v>#REF!</v>
          </cell>
          <cell r="AH79" t="e">
            <v>#REF!</v>
          </cell>
        </row>
        <row r="80">
          <cell r="F80" t="str">
            <v>22061122</v>
          </cell>
          <cell r="G80" t="str">
            <v xml:space="preserve">5351   </v>
          </cell>
          <cell r="H80">
            <v>1</v>
          </cell>
          <cell r="I80" t="str">
            <v>Lot</v>
          </cell>
          <cell r="J80" t="e">
            <v>#REF!</v>
          </cell>
          <cell r="K80" t="e">
            <v>#REF!</v>
          </cell>
          <cell r="M80" t="e">
            <v>#REF!</v>
          </cell>
          <cell r="N80" t="e">
            <v>#REF!</v>
          </cell>
          <cell r="O80" t="e">
            <v>#REF!</v>
          </cell>
          <cell r="P80" t="e">
            <v>#REF!</v>
          </cell>
          <cell r="Q80" t="e">
            <v>#REF!</v>
          </cell>
          <cell r="R80" t="e">
            <v>#REF!</v>
          </cell>
          <cell r="S80" t="e">
            <v>#REF!</v>
          </cell>
          <cell r="T80" t="e">
            <v>#REF!</v>
          </cell>
          <cell r="U80" t="e">
            <v>#REF!</v>
          </cell>
          <cell r="V80" t="e">
            <v>#REF!</v>
          </cell>
          <cell r="W80" t="e">
            <v>#REF!</v>
          </cell>
          <cell r="X80" t="e">
            <v>#REF!</v>
          </cell>
          <cell r="Y80" t="e">
            <v>#REF!</v>
          </cell>
          <cell r="Z80" t="e">
            <v>#REF!</v>
          </cell>
          <cell r="AA80" t="e">
            <v>#REF!</v>
          </cell>
          <cell r="AB80" t="e">
            <v>#REF!</v>
          </cell>
          <cell r="AC80" t="e">
            <v>#REF!</v>
          </cell>
          <cell r="AD80" t="e">
            <v>#REF!</v>
          </cell>
          <cell r="AE80" t="e">
            <v>#REF!</v>
          </cell>
          <cell r="AF80" t="e">
            <v>#REF!</v>
          </cell>
          <cell r="AG80" t="e">
            <v>#REF!</v>
          </cell>
          <cell r="AH80" t="e">
            <v>#REF!</v>
          </cell>
        </row>
        <row r="81">
          <cell r="F81" t="str">
            <v>22061123</v>
          </cell>
          <cell r="G81" t="str">
            <v xml:space="preserve">5351   </v>
          </cell>
          <cell r="H81">
            <v>1</v>
          </cell>
          <cell r="I81" t="str">
            <v>Lot</v>
          </cell>
          <cell r="J81" t="e">
            <v>#REF!</v>
          </cell>
          <cell r="K81" t="e">
            <v>#REF!</v>
          </cell>
          <cell r="M81" t="e">
            <v>#REF!</v>
          </cell>
          <cell r="N81" t="e">
            <v>#REF!</v>
          </cell>
          <cell r="O81" t="e">
            <v>#REF!</v>
          </cell>
          <cell r="P81" t="e">
            <v>#REF!</v>
          </cell>
          <cell r="Q81" t="e">
            <v>#REF!</v>
          </cell>
          <cell r="R81" t="e">
            <v>#REF!</v>
          </cell>
          <cell r="S81" t="e">
            <v>#REF!</v>
          </cell>
          <cell r="T81" t="e">
            <v>#REF!</v>
          </cell>
          <cell r="U81" t="e">
            <v>#REF!</v>
          </cell>
          <cell r="V81" t="e">
            <v>#REF!</v>
          </cell>
          <cell r="W81" t="e">
            <v>#REF!</v>
          </cell>
          <cell r="X81" t="e">
            <v>#REF!</v>
          </cell>
          <cell r="Y81" t="e">
            <v>#REF!</v>
          </cell>
          <cell r="Z81" t="e">
            <v>#REF!</v>
          </cell>
          <cell r="AA81" t="e">
            <v>#REF!</v>
          </cell>
          <cell r="AB81" t="e">
            <v>#REF!</v>
          </cell>
          <cell r="AC81" t="e">
            <v>#REF!</v>
          </cell>
          <cell r="AD81" t="e">
            <v>#REF!</v>
          </cell>
          <cell r="AE81" t="e">
            <v>#REF!</v>
          </cell>
          <cell r="AF81" t="e">
            <v>#REF!</v>
          </cell>
          <cell r="AG81" t="e">
            <v>#REF!</v>
          </cell>
          <cell r="AH81" t="e">
            <v>#REF!</v>
          </cell>
        </row>
        <row r="82">
          <cell r="F82" t="str">
            <v>22061130</v>
          </cell>
          <cell r="G82" t="str">
            <v xml:space="preserve">5351   </v>
          </cell>
          <cell r="H82">
            <v>1</v>
          </cell>
          <cell r="I82" t="str">
            <v>Lot</v>
          </cell>
          <cell r="J82" t="e">
            <v>#REF!</v>
          </cell>
          <cell r="K82" t="e">
            <v>#REF!</v>
          </cell>
          <cell r="M82" t="e">
            <v>#REF!</v>
          </cell>
          <cell r="N82" t="e">
            <v>#REF!</v>
          </cell>
          <cell r="O82" t="e">
            <v>#REF!</v>
          </cell>
          <cell r="P82" t="e">
            <v>#REF!</v>
          </cell>
          <cell r="Q82" t="e">
            <v>#REF!</v>
          </cell>
          <cell r="R82" t="e">
            <v>#REF!</v>
          </cell>
          <cell r="S82" t="e">
            <v>#REF!</v>
          </cell>
          <cell r="T82" t="e">
            <v>#REF!</v>
          </cell>
          <cell r="U82" t="e">
            <v>#REF!</v>
          </cell>
          <cell r="V82" t="e">
            <v>#REF!</v>
          </cell>
          <cell r="W82" t="e">
            <v>#REF!</v>
          </cell>
          <cell r="X82" t="e">
            <v>#REF!</v>
          </cell>
          <cell r="Y82" t="e">
            <v>#REF!</v>
          </cell>
          <cell r="Z82" t="e">
            <v>#REF!</v>
          </cell>
          <cell r="AA82" t="e">
            <v>#REF!</v>
          </cell>
          <cell r="AB82" t="e">
            <v>#REF!</v>
          </cell>
          <cell r="AC82" t="e">
            <v>#REF!</v>
          </cell>
          <cell r="AD82" t="e">
            <v>#REF!</v>
          </cell>
          <cell r="AE82" t="e">
            <v>#REF!</v>
          </cell>
          <cell r="AF82" t="e">
            <v>#REF!</v>
          </cell>
          <cell r="AG82" t="e">
            <v>#REF!</v>
          </cell>
          <cell r="AH82" t="e">
            <v>#REF!</v>
          </cell>
        </row>
        <row r="83">
          <cell r="F83" t="str">
            <v>22061140</v>
          </cell>
          <cell r="G83" t="str">
            <v xml:space="preserve">5351   </v>
          </cell>
          <cell r="H83">
            <v>1</v>
          </cell>
          <cell r="I83" t="str">
            <v>Lot</v>
          </cell>
          <cell r="J83" t="e">
            <v>#REF!</v>
          </cell>
          <cell r="K83" t="e">
            <v>#REF!</v>
          </cell>
          <cell r="M83" t="e">
            <v>#REF!</v>
          </cell>
          <cell r="N83" t="e">
            <v>#REF!</v>
          </cell>
          <cell r="O83" t="e">
            <v>#REF!</v>
          </cell>
          <cell r="P83" t="e">
            <v>#REF!</v>
          </cell>
          <cell r="Q83" t="e">
            <v>#REF!</v>
          </cell>
          <cell r="R83" t="e">
            <v>#REF!</v>
          </cell>
          <cell r="S83" t="e">
            <v>#REF!</v>
          </cell>
          <cell r="T83" t="e">
            <v>#REF!</v>
          </cell>
          <cell r="U83" t="e">
            <v>#REF!</v>
          </cell>
          <cell r="V83" t="e">
            <v>#REF!</v>
          </cell>
          <cell r="W83" t="e">
            <v>#REF!</v>
          </cell>
          <cell r="X83" t="e">
            <v>#REF!</v>
          </cell>
          <cell r="Y83" t="e">
            <v>#REF!</v>
          </cell>
          <cell r="Z83" t="e">
            <v>#REF!</v>
          </cell>
          <cell r="AA83" t="e">
            <v>#REF!</v>
          </cell>
          <cell r="AB83" t="e">
            <v>#REF!</v>
          </cell>
          <cell r="AC83" t="e">
            <v>#REF!</v>
          </cell>
          <cell r="AD83" t="e">
            <v>#REF!</v>
          </cell>
          <cell r="AE83" t="e">
            <v>#REF!</v>
          </cell>
          <cell r="AF83" t="e">
            <v>#REF!</v>
          </cell>
          <cell r="AG83" t="e">
            <v>#REF!</v>
          </cell>
          <cell r="AH83" t="e">
            <v>#REF!</v>
          </cell>
        </row>
        <row r="84">
          <cell r="F84" t="str">
            <v>22061160</v>
          </cell>
          <cell r="G84" t="str">
            <v xml:space="preserve">5351   </v>
          </cell>
          <cell r="H84">
            <v>1</v>
          </cell>
          <cell r="I84" t="str">
            <v>Lot</v>
          </cell>
          <cell r="J84" t="e">
            <v>#REF!</v>
          </cell>
          <cell r="K84" t="e">
            <v>#REF!</v>
          </cell>
          <cell r="M84" t="e">
            <v>#REF!</v>
          </cell>
          <cell r="N84" t="e">
            <v>#REF!</v>
          </cell>
          <cell r="O84" t="e">
            <v>#REF!</v>
          </cell>
          <cell r="P84" t="e">
            <v>#REF!</v>
          </cell>
          <cell r="Q84" t="e">
            <v>#REF!</v>
          </cell>
          <cell r="R84" t="e">
            <v>#REF!</v>
          </cell>
          <cell r="S84" t="e">
            <v>#REF!</v>
          </cell>
          <cell r="T84" t="e">
            <v>#REF!</v>
          </cell>
          <cell r="U84" t="e">
            <v>#REF!</v>
          </cell>
          <cell r="V84" t="e">
            <v>#REF!</v>
          </cell>
          <cell r="W84" t="e">
            <v>#REF!</v>
          </cell>
          <cell r="X84" t="e">
            <v>#REF!</v>
          </cell>
          <cell r="Y84" t="e">
            <v>#REF!</v>
          </cell>
          <cell r="Z84" t="e">
            <v>#REF!</v>
          </cell>
          <cell r="AA84" t="e">
            <v>#REF!</v>
          </cell>
          <cell r="AB84" t="e">
            <v>#REF!</v>
          </cell>
          <cell r="AC84" t="e">
            <v>#REF!</v>
          </cell>
          <cell r="AD84" t="e">
            <v>#REF!</v>
          </cell>
          <cell r="AE84" t="e">
            <v>#REF!</v>
          </cell>
          <cell r="AF84" t="e">
            <v>#REF!</v>
          </cell>
          <cell r="AG84" t="e">
            <v>#REF!</v>
          </cell>
          <cell r="AH84" t="e">
            <v>#REF!</v>
          </cell>
        </row>
        <row r="85">
          <cell r="F85" t="str">
            <v>22061151</v>
          </cell>
          <cell r="G85" t="str">
            <v xml:space="preserve">5351   </v>
          </cell>
          <cell r="H85">
            <v>1</v>
          </cell>
          <cell r="I85" t="str">
            <v>Lot</v>
          </cell>
          <cell r="J85" t="e">
            <v>#REF!</v>
          </cell>
          <cell r="K85" t="e">
            <v>#REF!</v>
          </cell>
          <cell r="M85" t="e">
            <v>#REF!</v>
          </cell>
          <cell r="N85" t="e">
            <v>#REF!</v>
          </cell>
          <cell r="O85" t="e">
            <v>#REF!</v>
          </cell>
          <cell r="P85" t="e">
            <v>#REF!</v>
          </cell>
          <cell r="Q85" t="e">
            <v>#REF!</v>
          </cell>
          <cell r="R85" t="e">
            <v>#REF!</v>
          </cell>
          <cell r="S85" t="e">
            <v>#REF!</v>
          </cell>
          <cell r="T85" t="e">
            <v>#REF!</v>
          </cell>
          <cell r="U85" t="e">
            <v>#REF!</v>
          </cell>
          <cell r="V85" t="e">
            <v>#REF!</v>
          </cell>
          <cell r="W85" t="e">
            <v>#REF!</v>
          </cell>
          <cell r="X85" t="e">
            <v>#REF!</v>
          </cell>
          <cell r="Y85" t="e">
            <v>#REF!</v>
          </cell>
          <cell r="Z85" t="e">
            <v>#REF!</v>
          </cell>
          <cell r="AA85" t="e">
            <v>#REF!</v>
          </cell>
          <cell r="AB85" t="e">
            <v>#REF!</v>
          </cell>
          <cell r="AC85" t="e">
            <v>#REF!</v>
          </cell>
          <cell r="AD85" t="e">
            <v>#REF!</v>
          </cell>
          <cell r="AE85" t="e">
            <v>#REF!</v>
          </cell>
          <cell r="AF85" t="e">
            <v>#REF!</v>
          </cell>
          <cell r="AG85" t="e">
            <v>#REF!</v>
          </cell>
          <cell r="AH85" t="e">
            <v>#REF!</v>
          </cell>
        </row>
        <row r="86">
          <cell r="F86" t="str">
            <v>22061180</v>
          </cell>
          <cell r="G86" t="str">
            <v xml:space="preserve">5351   </v>
          </cell>
          <cell r="H86">
            <v>1</v>
          </cell>
          <cell r="I86" t="str">
            <v>Lot</v>
          </cell>
          <cell r="J86" t="e">
            <v>#REF!</v>
          </cell>
          <cell r="K86" t="e">
            <v>#REF!</v>
          </cell>
          <cell r="M86" t="e">
            <v>#REF!</v>
          </cell>
          <cell r="N86" t="e">
            <v>#REF!</v>
          </cell>
          <cell r="O86" t="e">
            <v>#REF!</v>
          </cell>
          <cell r="P86" t="e">
            <v>#REF!</v>
          </cell>
          <cell r="Q86" t="e">
            <v>#REF!</v>
          </cell>
          <cell r="R86" t="e">
            <v>#REF!</v>
          </cell>
          <cell r="S86" t="e">
            <v>#REF!</v>
          </cell>
          <cell r="T86" t="e">
            <v>#REF!</v>
          </cell>
          <cell r="U86" t="e">
            <v>#REF!</v>
          </cell>
          <cell r="V86" t="e">
            <v>#REF!</v>
          </cell>
          <cell r="W86" t="e">
            <v>#REF!</v>
          </cell>
          <cell r="X86" t="e">
            <v>#REF!</v>
          </cell>
          <cell r="Y86" t="e">
            <v>#REF!</v>
          </cell>
          <cell r="Z86" t="e">
            <v>#REF!</v>
          </cell>
          <cell r="AA86" t="e">
            <v>#REF!</v>
          </cell>
          <cell r="AB86" t="e">
            <v>#REF!</v>
          </cell>
          <cell r="AC86" t="e">
            <v>#REF!</v>
          </cell>
          <cell r="AD86" t="e">
            <v>#REF!</v>
          </cell>
          <cell r="AE86" t="e">
            <v>#REF!</v>
          </cell>
          <cell r="AF86" t="e">
            <v>#REF!</v>
          </cell>
          <cell r="AG86" t="e">
            <v>#REF!</v>
          </cell>
          <cell r="AH86" t="e">
            <v>#REF!</v>
          </cell>
        </row>
        <row r="87">
          <cell r="F87" t="str">
            <v>22061152</v>
          </cell>
          <cell r="G87" t="str">
            <v xml:space="preserve">5351   </v>
          </cell>
          <cell r="H87">
            <v>1</v>
          </cell>
          <cell r="I87" t="str">
            <v>Lot</v>
          </cell>
          <cell r="J87" t="e">
            <v>#REF!</v>
          </cell>
          <cell r="K87" t="e">
            <v>#REF!</v>
          </cell>
          <cell r="M87" t="e">
            <v>#REF!</v>
          </cell>
          <cell r="N87" t="e">
            <v>#REF!</v>
          </cell>
          <cell r="O87" t="e">
            <v>#REF!</v>
          </cell>
          <cell r="P87" t="e">
            <v>#REF!</v>
          </cell>
          <cell r="Q87" t="e">
            <v>#REF!</v>
          </cell>
          <cell r="R87" t="e">
            <v>#REF!</v>
          </cell>
          <cell r="S87" t="e">
            <v>#REF!</v>
          </cell>
          <cell r="T87" t="e">
            <v>#REF!</v>
          </cell>
          <cell r="U87" t="e">
            <v>#REF!</v>
          </cell>
          <cell r="V87" t="e">
            <v>#REF!</v>
          </cell>
          <cell r="W87" t="e">
            <v>#REF!</v>
          </cell>
          <cell r="X87" t="e">
            <v>#REF!</v>
          </cell>
          <cell r="Y87" t="e">
            <v>#REF!</v>
          </cell>
          <cell r="Z87" t="e">
            <v>#REF!</v>
          </cell>
          <cell r="AA87" t="e">
            <v>#REF!</v>
          </cell>
          <cell r="AB87" t="e">
            <v>#REF!</v>
          </cell>
          <cell r="AC87" t="e">
            <v>#REF!</v>
          </cell>
          <cell r="AD87" t="e">
            <v>#REF!</v>
          </cell>
          <cell r="AE87" t="e">
            <v>#REF!</v>
          </cell>
          <cell r="AF87" t="e">
            <v>#REF!</v>
          </cell>
          <cell r="AG87" t="e">
            <v>#REF!</v>
          </cell>
          <cell r="AH87" t="e">
            <v>#REF!</v>
          </cell>
        </row>
        <row r="88">
          <cell r="F88" t="str">
            <v>22061170</v>
          </cell>
          <cell r="G88" t="str">
            <v xml:space="preserve">5351   </v>
          </cell>
          <cell r="H88">
            <v>1</v>
          </cell>
          <cell r="I88" t="str">
            <v>Lot</v>
          </cell>
          <cell r="J88" t="e">
            <v>#REF!</v>
          </cell>
          <cell r="K88" t="e">
            <v>#REF!</v>
          </cell>
          <cell r="M88" t="e">
            <v>#REF!</v>
          </cell>
          <cell r="N88" t="e">
            <v>#REF!</v>
          </cell>
          <cell r="O88" t="e">
            <v>#REF!</v>
          </cell>
          <cell r="P88" t="e">
            <v>#REF!</v>
          </cell>
          <cell r="Q88" t="e">
            <v>#REF!</v>
          </cell>
          <cell r="R88" t="e">
            <v>#REF!</v>
          </cell>
          <cell r="S88" t="e">
            <v>#REF!</v>
          </cell>
          <cell r="T88" t="e">
            <v>#REF!</v>
          </cell>
          <cell r="U88" t="e">
            <v>#REF!</v>
          </cell>
          <cell r="V88" t="e">
            <v>#REF!</v>
          </cell>
          <cell r="W88" t="e">
            <v>#REF!</v>
          </cell>
          <cell r="X88" t="e">
            <v>#REF!</v>
          </cell>
          <cell r="Y88" t="e">
            <v>#REF!</v>
          </cell>
          <cell r="Z88" t="e">
            <v>#REF!</v>
          </cell>
          <cell r="AA88" t="e">
            <v>#REF!</v>
          </cell>
          <cell r="AB88" t="e">
            <v>#REF!</v>
          </cell>
          <cell r="AC88" t="e">
            <v>#REF!</v>
          </cell>
          <cell r="AD88" t="e">
            <v>#REF!</v>
          </cell>
          <cell r="AE88" t="e">
            <v>#REF!</v>
          </cell>
          <cell r="AF88" t="e">
            <v>#REF!</v>
          </cell>
          <cell r="AG88" t="e">
            <v>#REF!</v>
          </cell>
          <cell r="AH88" t="e">
            <v>#REF!</v>
          </cell>
        </row>
        <row r="89">
          <cell r="F89" t="str">
            <v>22020930</v>
          </cell>
          <cell r="G89" t="str">
            <v xml:space="preserve">1002   </v>
          </cell>
          <cell r="I89" t="str">
            <v>Kt</v>
          </cell>
          <cell r="M89" t="e">
            <v>#REF!</v>
          </cell>
          <cell r="N89" t="e">
            <v>#REF!</v>
          </cell>
          <cell r="O89" t="e">
            <v>#REF!</v>
          </cell>
          <cell r="P89" t="e">
            <v>#REF!</v>
          </cell>
          <cell r="Q89" t="e">
            <v>#REF!</v>
          </cell>
          <cell r="R89" t="e">
            <v>#REF!</v>
          </cell>
          <cell r="S89" t="e">
            <v>#REF!</v>
          </cell>
          <cell r="T89" t="e">
            <v>#REF!</v>
          </cell>
          <cell r="U89" t="e">
            <v>#REF!</v>
          </cell>
          <cell r="V89" t="e">
            <v>#REF!</v>
          </cell>
          <cell r="W89" t="e">
            <v>#REF!</v>
          </cell>
          <cell r="X89" t="e">
            <v>#REF!</v>
          </cell>
          <cell r="Y89" t="e">
            <v>#REF!</v>
          </cell>
          <cell r="Z89" t="e">
            <v>#REF!</v>
          </cell>
          <cell r="AA89" t="e">
            <v>#REF!</v>
          </cell>
          <cell r="AB89" t="e">
            <v>#REF!</v>
          </cell>
          <cell r="AC89" t="e">
            <v>#REF!</v>
          </cell>
          <cell r="AD89" t="e">
            <v>#REF!</v>
          </cell>
          <cell r="AE89" t="e">
            <v>#REF!</v>
          </cell>
          <cell r="AF89" t="e">
            <v>#REF!</v>
          </cell>
          <cell r="AG89" t="e">
            <v>#REF!</v>
          </cell>
          <cell r="AH89" t="e">
            <v>#REF!</v>
          </cell>
        </row>
        <row r="90">
          <cell r="F90" t="str">
            <v>22020930</v>
          </cell>
          <cell r="G90" t="str">
            <v xml:space="preserve">1003   </v>
          </cell>
          <cell r="I90" t="str">
            <v>Kt</v>
          </cell>
          <cell r="M90" t="e">
            <v>#REF!</v>
          </cell>
          <cell r="N90" t="e">
            <v>#REF!</v>
          </cell>
          <cell r="O90" t="e">
            <v>#REF!</v>
          </cell>
          <cell r="P90" t="e">
            <v>#REF!</v>
          </cell>
          <cell r="Q90" t="e">
            <v>#REF!</v>
          </cell>
          <cell r="R90" t="e">
            <v>#REF!</v>
          </cell>
          <cell r="S90" t="e">
            <v>#REF!</v>
          </cell>
          <cell r="T90" t="e">
            <v>#REF!</v>
          </cell>
          <cell r="U90" t="e">
            <v>#REF!</v>
          </cell>
          <cell r="V90" t="e">
            <v>#REF!</v>
          </cell>
          <cell r="W90" t="e">
            <v>#REF!</v>
          </cell>
          <cell r="X90" t="e">
            <v>#REF!</v>
          </cell>
          <cell r="Y90" t="e">
            <v>#REF!</v>
          </cell>
          <cell r="Z90" t="e">
            <v>#REF!</v>
          </cell>
          <cell r="AA90" t="e">
            <v>#REF!</v>
          </cell>
          <cell r="AB90" t="e">
            <v>#REF!</v>
          </cell>
          <cell r="AC90" t="e">
            <v>#REF!</v>
          </cell>
          <cell r="AD90" t="e">
            <v>#REF!</v>
          </cell>
          <cell r="AE90" t="e">
            <v>#REF!</v>
          </cell>
          <cell r="AF90" t="e">
            <v>#REF!</v>
          </cell>
          <cell r="AG90" t="e">
            <v>#REF!</v>
          </cell>
          <cell r="AH90" t="e">
            <v>#REF!</v>
          </cell>
        </row>
        <row r="91">
          <cell r="F91" t="str">
            <v>22020930</v>
          </cell>
          <cell r="G91" t="str">
            <v xml:space="preserve">1004   </v>
          </cell>
          <cell r="I91" t="str">
            <v>Kt</v>
          </cell>
          <cell r="M91" t="e">
            <v>#REF!</v>
          </cell>
          <cell r="N91" t="e">
            <v>#REF!</v>
          </cell>
          <cell r="O91" t="e">
            <v>#REF!</v>
          </cell>
          <cell r="P91" t="e">
            <v>#REF!</v>
          </cell>
          <cell r="Q91" t="e">
            <v>#REF!</v>
          </cell>
          <cell r="R91" t="e">
            <v>#REF!</v>
          </cell>
          <cell r="S91" t="e">
            <v>#REF!</v>
          </cell>
          <cell r="T91" t="e">
            <v>#REF!</v>
          </cell>
          <cell r="U91" t="e">
            <v>#REF!</v>
          </cell>
          <cell r="V91" t="e">
            <v>#REF!</v>
          </cell>
          <cell r="W91" t="e">
            <v>#REF!</v>
          </cell>
          <cell r="X91" t="e">
            <v>#REF!</v>
          </cell>
          <cell r="Y91" t="e">
            <v>#REF!</v>
          </cell>
          <cell r="Z91" t="e">
            <v>#REF!</v>
          </cell>
          <cell r="AA91" t="e">
            <v>#REF!</v>
          </cell>
          <cell r="AB91" t="e">
            <v>#REF!</v>
          </cell>
          <cell r="AC91" t="e">
            <v>#REF!</v>
          </cell>
          <cell r="AD91" t="e">
            <v>#REF!</v>
          </cell>
          <cell r="AE91" t="e">
            <v>#REF!</v>
          </cell>
          <cell r="AF91" t="e">
            <v>#REF!</v>
          </cell>
          <cell r="AG91" t="e">
            <v>#REF!</v>
          </cell>
          <cell r="AH91" t="e">
            <v>#REF!</v>
          </cell>
        </row>
        <row r="92">
          <cell r="F92" t="str">
            <v>22020930</v>
          </cell>
          <cell r="G92" t="str">
            <v xml:space="preserve">1001   </v>
          </cell>
          <cell r="I92" t="str">
            <v>Kt</v>
          </cell>
          <cell r="M92">
            <v>1932.9193223076925</v>
          </cell>
          <cell r="N92">
            <v>1932.9193223076925</v>
          </cell>
          <cell r="O92">
            <v>1932.9193223076925</v>
          </cell>
          <cell r="P92">
            <v>1932.9193223076925</v>
          </cell>
          <cell r="Q92">
            <v>1932.9193223076925</v>
          </cell>
          <cell r="R92">
            <v>1932.9193223076925</v>
          </cell>
          <cell r="S92">
            <v>2003.3820000000001</v>
          </cell>
          <cell r="T92">
            <v>2107.1497999999997</v>
          </cell>
          <cell r="U92">
            <v>2606.3540800000001</v>
          </cell>
          <cell r="V92">
            <v>2701.1292000000003</v>
          </cell>
          <cell r="W92">
            <v>2700.9972000000002</v>
          </cell>
          <cell r="X92">
            <v>2847.9000799999999</v>
          </cell>
          <cell r="Y92">
            <v>3144.7603760000002</v>
          </cell>
          <cell r="Z92">
            <v>2979.2136160000005</v>
          </cell>
          <cell r="AA92">
            <v>2840.58608</v>
          </cell>
          <cell r="AB92">
            <v>2785.2403760000002</v>
          </cell>
          <cell r="AC92">
            <v>2754.5948800000001</v>
          </cell>
          <cell r="AD92">
            <v>2918.9148799999998</v>
          </cell>
          <cell r="AE92">
            <v>8095</v>
          </cell>
          <cell r="AF92">
            <v>8095</v>
          </cell>
          <cell r="AG92">
            <v>8095</v>
          </cell>
          <cell r="AH92">
            <v>68272.73850184615</v>
          </cell>
        </row>
        <row r="93">
          <cell r="F93" t="str">
            <v>22020930</v>
          </cell>
          <cell r="G93" t="str">
            <v xml:space="preserve">1005   </v>
          </cell>
          <cell r="I93" t="str">
            <v>g/t</v>
          </cell>
          <cell r="M93" t="e">
            <v>#REF!</v>
          </cell>
          <cell r="N93" t="e">
            <v>#REF!</v>
          </cell>
          <cell r="O93" t="e">
            <v>#REF!</v>
          </cell>
          <cell r="P93" t="e">
            <v>#REF!</v>
          </cell>
          <cell r="Q93" t="e">
            <v>#REF!</v>
          </cell>
          <cell r="R93" t="e">
            <v>#REF!</v>
          </cell>
          <cell r="S93" t="e">
            <v>#REF!</v>
          </cell>
          <cell r="T93" t="e">
            <v>#REF!</v>
          </cell>
          <cell r="U93" t="e">
            <v>#REF!</v>
          </cell>
          <cell r="V93" t="e">
            <v>#REF!</v>
          </cell>
          <cell r="W93" t="e">
            <v>#REF!</v>
          </cell>
          <cell r="X93" t="e">
            <v>#REF!</v>
          </cell>
          <cell r="Y93" t="e">
            <v>#REF!</v>
          </cell>
          <cell r="Z93" t="e">
            <v>#REF!</v>
          </cell>
          <cell r="AA93" t="e">
            <v>#REF!</v>
          </cell>
          <cell r="AB93" t="e">
            <v>#REF!</v>
          </cell>
          <cell r="AC93" t="e">
            <v>#REF!</v>
          </cell>
          <cell r="AD93" t="e">
            <v>#REF!</v>
          </cell>
          <cell r="AE93" t="e">
            <v>#REF!</v>
          </cell>
          <cell r="AF93" t="e">
            <v>#REF!</v>
          </cell>
          <cell r="AG93" t="e">
            <v>#REF!</v>
          </cell>
          <cell r="AH93" t="e">
            <v>#REF!</v>
          </cell>
        </row>
        <row r="94">
          <cell r="F94" t="str">
            <v>22020930</v>
          </cell>
          <cell r="G94" t="str">
            <v xml:space="preserve">1008   </v>
          </cell>
          <cell r="I94" t="str">
            <v>g/t</v>
          </cell>
          <cell r="M94" t="e">
            <v>#REF!</v>
          </cell>
          <cell r="N94" t="e">
            <v>#REF!</v>
          </cell>
          <cell r="O94" t="e">
            <v>#REF!</v>
          </cell>
          <cell r="P94" t="e">
            <v>#REF!</v>
          </cell>
          <cell r="Q94" t="e">
            <v>#REF!</v>
          </cell>
          <cell r="R94" t="e">
            <v>#REF!</v>
          </cell>
          <cell r="S94" t="e">
            <v>#REF!</v>
          </cell>
          <cell r="T94" t="e">
            <v>#REF!</v>
          </cell>
          <cell r="U94" t="e">
            <v>#REF!</v>
          </cell>
          <cell r="V94" t="e">
            <v>#REF!</v>
          </cell>
          <cell r="W94" t="e">
            <v>#REF!</v>
          </cell>
          <cell r="X94" t="e">
            <v>#REF!</v>
          </cell>
          <cell r="Y94" t="e">
            <v>#REF!</v>
          </cell>
          <cell r="Z94" t="e">
            <v>#REF!</v>
          </cell>
          <cell r="AA94" t="e">
            <v>#REF!</v>
          </cell>
          <cell r="AB94" t="e">
            <v>#REF!</v>
          </cell>
          <cell r="AC94" t="e">
            <v>#REF!</v>
          </cell>
          <cell r="AD94" t="e">
            <v>#REF!</v>
          </cell>
          <cell r="AE94" t="e">
            <v>#REF!</v>
          </cell>
          <cell r="AF94" t="e">
            <v>#REF!</v>
          </cell>
          <cell r="AG94" t="e">
            <v>#REF!</v>
          </cell>
          <cell r="AH94" t="e">
            <v>#REF!</v>
          </cell>
        </row>
        <row r="95">
          <cell r="F95" t="str">
            <v>22020930</v>
          </cell>
          <cell r="G95" t="str">
            <v xml:space="preserve">1011   </v>
          </cell>
          <cell r="I95" t="str">
            <v>g/t</v>
          </cell>
          <cell r="M95" t="e">
            <v>#REF!</v>
          </cell>
          <cell r="N95" t="e">
            <v>#REF!</v>
          </cell>
          <cell r="O95" t="e">
            <v>#REF!</v>
          </cell>
          <cell r="P95" t="e">
            <v>#REF!</v>
          </cell>
          <cell r="Q95" t="e">
            <v>#REF!</v>
          </cell>
          <cell r="R95" t="e">
            <v>#REF!</v>
          </cell>
          <cell r="S95" t="e">
            <v>#REF!</v>
          </cell>
          <cell r="T95" t="e">
            <v>#REF!</v>
          </cell>
          <cell r="U95" t="e">
            <v>#REF!</v>
          </cell>
          <cell r="V95" t="e">
            <v>#REF!</v>
          </cell>
          <cell r="W95" t="e">
            <v>#REF!</v>
          </cell>
          <cell r="X95" t="e">
            <v>#REF!</v>
          </cell>
          <cell r="Y95" t="e">
            <v>#REF!</v>
          </cell>
          <cell r="Z95" t="e">
            <v>#REF!</v>
          </cell>
          <cell r="AA95" t="e">
            <v>#REF!</v>
          </cell>
          <cell r="AB95" t="e">
            <v>#REF!</v>
          </cell>
          <cell r="AC95" t="e">
            <v>#REF!</v>
          </cell>
          <cell r="AD95" t="e">
            <v>#REF!</v>
          </cell>
          <cell r="AE95" t="e">
            <v>#REF!</v>
          </cell>
          <cell r="AF95" t="e">
            <v>#REF!</v>
          </cell>
          <cell r="AG95" t="e">
            <v>#REF!</v>
          </cell>
          <cell r="AH95" t="e">
            <v>#REF!</v>
          </cell>
        </row>
        <row r="96">
          <cell r="F96" t="str">
            <v>22020930</v>
          </cell>
          <cell r="G96" t="str">
            <v xml:space="preserve">1006   </v>
          </cell>
          <cell r="I96" t="str">
            <v>%</v>
          </cell>
          <cell r="M96" t="e">
            <v>#REF!</v>
          </cell>
          <cell r="N96" t="e">
            <v>#REF!</v>
          </cell>
          <cell r="O96" t="e">
            <v>#REF!</v>
          </cell>
          <cell r="P96" t="e">
            <v>#REF!</v>
          </cell>
          <cell r="Q96" t="e">
            <v>#REF!</v>
          </cell>
          <cell r="R96" t="e">
            <v>#REF!</v>
          </cell>
          <cell r="S96" t="e">
            <v>#REF!</v>
          </cell>
          <cell r="T96" t="e">
            <v>#REF!</v>
          </cell>
          <cell r="U96" t="e">
            <v>#REF!</v>
          </cell>
          <cell r="V96" t="e">
            <v>#REF!</v>
          </cell>
          <cell r="W96" t="e">
            <v>#REF!</v>
          </cell>
          <cell r="X96" t="e">
            <v>#REF!</v>
          </cell>
          <cell r="Y96" t="e">
            <v>#REF!</v>
          </cell>
          <cell r="Z96" t="e">
            <v>#REF!</v>
          </cell>
          <cell r="AA96" t="e">
            <v>#REF!</v>
          </cell>
          <cell r="AB96" t="e">
            <v>#REF!</v>
          </cell>
          <cell r="AC96" t="e">
            <v>#REF!</v>
          </cell>
          <cell r="AD96" t="e">
            <v>#REF!</v>
          </cell>
          <cell r="AE96" t="e">
            <v>#REF!</v>
          </cell>
          <cell r="AF96" t="e">
            <v>#REF!</v>
          </cell>
          <cell r="AG96" t="e">
            <v>#REF!</v>
          </cell>
          <cell r="AH96" t="e">
            <v>#REF!</v>
          </cell>
        </row>
        <row r="97">
          <cell r="F97" t="str">
            <v>22020930</v>
          </cell>
          <cell r="G97" t="str">
            <v xml:space="preserve">1009   </v>
          </cell>
          <cell r="I97" t="str">
            <v>%</v>
          </cell>
          <cell r="M97" t="e">
            <v>#REF!</v>
          </cell>
          <cell r="N97" t="e">
            <v>#REF!</v>
          </cell>
          <cell r="O97" t="e">
            <v>#REF!</v>
          </cell>
          <cell r="P97" t="e">
            <v>#REF!</v>
          </cell>
          <cell r="Q97" t="e">
            <v>#REF!</v>
          </cell>
          <cell r="R97" t="e">
            <v>#REF!</v>
          </cell>
          <cell r="S97" t="e">
            <v>#REF!</v>
          </cell>
          <cell r="T97" t="e">
            <v>#REF!</v>
          </cell>
          <cell r="U97" t="e">
            <v>#REF!</v>
          </cell>
          <cell r="V97" t="e">
            <v>#REF!</v>
          </cell>
          <cell r="W97" t="e">
            <v>#REF!</v>
          </cell>
          <cell r="X97" t="e">
            <v>#REF!</v>
          </cell>
          <cell r="Y97" t="e">
            <v>#REF!</v>
          </cell>
          <cell r="Z97" t="e">
            <v>#REF!</v>
          </cell>
          <cell r="AA97" t="e">
            <v>#REF!</v>
          </cell>
          <cell r="AB97" t="e">
            <v>#REF!</v>
          </cell>
          <cell r="AC97" t="e">
            <v>#REF!</v>
          </cell>
          <cell r="AD97" t="e">
            <v>#REF!</v>
          </cell>
          <cell r="AE97" t="e">
            <v>#REF!</v>
          </cell>
          <cell r="AF97" t="e">
            <v>#REF!</v>
          </cell>
          <cell r="AG97" t="e">
            <v>#REF!</v>
          </cell>
          <cell r="AH97" t="e">
            <v>#REF!</v>
          </cell>
        </row>
        <row r="98">
          <cell r="F98" t="str">
            <v>22020930</v>
          </cell>
          <cell r="G98" t="str">
            <v xml:space="preserve">1012   </v>
          </cell>
          <cell r="I98" t="str">
            <v>%</v>
          </cell>
          <cell r="M98" t="e">
            <v>#REF!</v>
          </cell>
          <cell r="N98" t="e">
            <v>#REF!</v>
          </cell>
          <cell r="O98" t="e">
            <v>#REF!</v>
          </cell>
          <cell r="P98" t="e">
            <v>#REF!</v>
          </cell>
          <cell r="Q98" t="e">
            <v>#REF!</v>
          </cell>
          <cell r="R98" t="e">
            <v>#REF!</v>
          </cell>
          <cell r="S98" t="e">
            <v>#REF!</v>
          </cell>
          <cell r="T98" t="e">
            <v>#REF!</v>
          </cell>
          <cell r="U98" t="e">
            <v>#REF!</v>
          </cell>
          <cell r="V98" t="e">
            <v>#REF!</v>
          </cell>
          <cell r="W98" t="e">
            <v>#REF!</v>
          </cell>
          <cell r="X98" t="e">
            <v>#REF!</v>
          </cell>
          <cell r="Y98" t="e">
            <v>#REF!</v>
          </cell>
          <cell r="Z98" t="e">
            <v>#REF!</v>
          </cell>
          <cell r="AA98" t="e">
            <v>#REF!</v>
          </cell>
          <cell r="AB98" t="e">
            <v>#REF!</v>
          </cell>
          <cell r="AC98" t="e">
            <v>#REF!</v>
          </cell>
          <cell r="AD98" t="e">
            <v>#REF!</v>
          </cell>
          <cell r="AE98" t="e">
            <v>#REF!</v>
          </cell>
          <cell r="AF98" t="e">
            <v>#REF!</v>
          </cell>
          <cell r="AG98" t="e">
            <v>#REF!</v>
          </cell>
          <cell r="AH98" t="e">
            <v>#REF!</v>
          </cell>
        </row>
        <row r="99">
          <cell r="F99" t="str">
            <v>22020930</v>
          </cell>
          <cell r="G99" t="str">
            <v xml:space="preserve">1007   </v>
          </cell>
          <cell r="I99" t="str">
            <v>%</v>
          </cell>
          <cell r="M99">
            <v>0</v>
          </cell>
          <cell r="N99">
            <v>0</v>
          </cell>
          <cell r="O99">
            <v>0</v>
          </cell>
          <cell r="P99">
            <v>0</v>
          </cell>
          <cell r="Q99">
            <v>0</v>
          </cell>
          <cell r="R99">
            <v>0</v>
          </cell>
          <cell r="S99">
            <v>0</v>
          </cell>
          <cell r="T99">
            <v>0</v>
          </cell>
          <cell r="U99">
            <v>0</v>
          </cell>
          <cell r="V99">
            <v>0</v>
          </cell>
          <cell r="W99">
            <v>0</v>
          </cell>
          <cell r="X99">
            <v>0</v>
          </cell>
          <cell r="Y99">
            <v>0</v>
          </cell>
          <cell r="Z99">
            <v>0</v>
          </cell>
          <cell r="AA99">
            <v>0</v>
          </cell>
          <cell r="AB99">
            <v>0</v>
          </cell>
          <cell r="AC99">
            <v>0</v>
          </cell>
          <cell r="AD99">
            <v>0</v>
          </cell>
          <cell r="AE99">
            <v>0</v>
          </cell>
          <cell r="AF99">
            <v>0</v>
          </cell>
          <cell r="AG99">
            <v>0</v>
          </cell>
          <cell r="AH99">
            <v>0</v>
          </cell>
        </row>
        <row r="100">
          <cell r="F100" t="str">
            <v>22020930</v>
          </cell>
          <cell r="G100" t="str">
            <v xml:space="preserve">1010   </v>
          </cell>
          <cell r="I100" t="str">
            <v>%</v>
          </cell>
          <cell r="M100" t="e">
            <v>#REF!</v>
          </cell>
          <cell r="N100" t="e">
            <v>#REF!</v>
          </cell>
          <cell r="O100" t="e">
            <v>#REF!</v>
          </cell>
          <cell r="P100" t="e">
            <v>#REF!</v>
          </cell>
          <cell r="Q100" t="e">
            <v>#REF!</v>
          </cell>
          <cell r="R100" t="e">
            <v>#REF!</v>
          </cell>
          <cell r="S100" t="e">
            <v>#REF!</v>
          </cell>
          <cell r="T100" t="e">
            <v>#REF!</v>
          </cell>
          <cell r="U100" t="e">
            <v>#REF!</v>
          </cell>
          <cell r="V100" t="e">
            <v>#REF!</v>
          </cell>
          <cell r="W100" t="e">
            <v>#REF!</v>
          </cell>
          <cell r="X100" t="e">
            <v>#REF!</v>
          </cell>
          <cell r="Y100" t="e">
            <v>#REF!</v>
          </cell>
          <cell r="Z100" t="e">
            <v>#REF!</v>
          </cell>
          <cell r="AA100" t="e">
            <v>#REF!</v>
          </cell>
          <cell r="AB100" t="e">
            <v>#REF!</v>
          </cell>
          <cell r="AC100" t="e">
            <v>#REF!</v>
          </cell>
          <cell r="AD100" t="e">
            <v>#REF!</v>
          </cell>
          <cell r="AE100" t="e">
            <v>#REF!</v>
          </cell>
          <cell r="AF100" t="e">
            <v>#REF!</v>
          </cell>
          <cell r="AG100" t="e">
            <v>#REF!</v>
          </cell>
          <cell r="AH100" t="e">
            <v>#REF!</v>
          </cell>
        </row>
        <row r="101">
          <cell r="F101" t="str">
            <v>22020930</v>
          </cell>
          <cell r="G101" t="str">
            <v xml:space="preserve">1013   </v>
          </cell>
          <cell r="I101" t="str">
            <v>%</v>
          </cell>
          <cell r="M101" t="e">
            <v>#REF!</v>
          </cell>
          <cell r="N101" t="e">
            <v>#REF!</v>
          </cell>
          <cell r="O101" t="e">
            <v>#REF!</v>
          </cell>
          <cell r="P101" t="e">
            <v>#REF!</v>
          </cell>
          <cell r="Q101" t="e">
            <v>#REF!</v>
          </cell>
          <cell r="R101" t="e">
            <v>#REF!</v>
          </cell>
          <cell r="S101" t="e">
            <v>#REF!</v>
          </cell>
          <cell r="T101" t="e">
            <v>#REF!</v>
          </cell>
          <cell r="U101" t="e">
            <v>#REF!</v>
          </cell>
          <cell r="V101" t="e">
            <v>#REF!</v>
          </cell>
          <cell r="W101" t="e">
            <v>#REF!</v>
          </cell>
          <cell r="X101" t="e">
            <v>#REF!</v>
          </cell>
          <cell r="Y101" t="e">
            <v>#REF!</v>
          </cell>
          <cell r="Z101" t="e">
            <v>#REF!</v>
          </cell>
          <cell r="AA101" t="e">
            <v>#REF!</v>
          </cell>
          <cell r="AB101" t="e">
            <v>#REF!</v>
          </cell>
          <cell r="AC101" t="e">
            <v>#REF!</v>
          </cell>
          <cell r="AD101" t="e">
            <v>#REF!</v>
          </cell>
          <cell r="AE101" t="e">
            <v>#REF!</v>
          </cell>
          <cell r="AF101" t="e">
            <v>#REF!</v>
          </cell>
          <cell r="AG101" t="e">
            <v>#REF!</v>
          </cell>
          <cell r="AH101" t="e">
            <v>#REF!</v>
          </cell>
        </row>
        <row r="102">
          <cell r="F102" t="str">
            <v>22060930</v>
          </cell>
          <cell r="G102" t="str">
            <v xml:space="preserve">1014   </v>
          </cell>
          <cell r="I102" t="str">
            <v>Kt</v>
          </cell>
          <cell r="M102" t="e">
            <v>#REF!</v>
          </cell>
          <cell r="N102" t="e">
            <v>#REF!</v>
          </cell>
          <cell r="O102" t="e">
            <v>#REF!</v>
          </cell>
          <cell r="P102" t="e">
            <v>#REF!</v>
          </cell>
          <cell r="Q102" t="e">
            <v>#REF!</v>
          </cell>
          <cell r="R102" t="e">
            <v>#REF!</v>
          </cell>
          <cell r="S102" t="e">
            <v>#REF!</v>
          </cell>
          <cell r="T102" t="e">
            <v>#REF!</v>
          </cell>
          <cell r="U102" t="e">
            <v>#REF!</v>
          </cell>
          <cell r="V102" t="e">
            <v>#REF!</v>
          </cell>
          <cell r="W102" t="e">
            <v>#REF!</v>
          </cell>
          <cell r="X102" t="e">
            <v>#REF!</v>
          </cell>
          <cell r="Y102" t="e">
            <v>#REF!</v>
          </cell>
          <cell r="Z102" t="e">
            <v>#REF!</v>
          </cell>
          <cell r="AA102" t="e">
            <v>#REF!</v>
          </cell>
          <cell r="AB102" t="e">
            <v>#REF!</v>
          </cell>
          <cell r="AC102" t="e">
            <v>#REF!</v>
          </cell>
          <cell r="AD102" t="e">
            <v>#REF!</v>
          </cell>
          <cell r="AE102" t="e">
            <v>#REF!</v>
          </cell>
          <cell r="AF102" t="e">
            <v>#REF!</v>
          </cell>
          <cell r="AG102" t="e">
            <v>#REF!</v>
          </cell>
          <cell r="AH102" t="e">
            <v>#REF!</v>
          </cell>
        </row>
        <row r="103">
          <cell r="F103" t="str">
            <v>22060930</v>
          </cell>
          <cell r="G103" t="str">
            <v xml:space="preserve">1015   </v>
          </cell>
          <cell r="I103" t="str">
            <v>Kt</v>
          </cell>
          <cell r="M103" t="e">
            <v>#REF!</v>
          </cell>
          <cell r="N103" t="e">
            <v>#REF!</v>
          </cell>
          <cell r="O103" t="e">
            <v>#REF!</v>
          </cell>
          <cell r="P103" t="e">
            <v>#REF!</v>
          </cell>
          <cell r="Q103" t="e">
            <v>#REF!</v>
          </cell>
          <cell r="R103" t="e">
            <v>#REF!</v>
          </cell>
          <cell r="S103" t="e">
            <v>#REF!</v>
          </cell>
          <cell r="T103" t="e">
            <v>#REF!</v>
          </cell>
          <cell r="U103" t="e">
            <v>#REF!</v>
          </cell>
          <cell r="V103" t="e">
            <v>#REF!</v>
          </cell>
          <cell r="W103" t="e">
            <v>#REF!</v>
          </cell>
          <cell r="X103" t="e">
            <v>#REF!</v>
          </cell>
          <cell r="Y103" t="e">
            <v>#REF!</v>
          </cell>
          <cell r="Z103" t="e">
            <v>#REF!</v>
          </cell>
          <cell r="AA103" t="e">
            <v>#REF!</v>
          </cell>
          <cell r="AB103" t="e">
            <v>#REF!</v>
          </cell>
          <cell r="AC103" t="e">
            <v>#REF!</v>
          </cell>
          <cell r="AD103" t="e">
            <v>#REF!</v>
          </cell>
          <cell r="AE103" t="e">
            <v>#REF!</v>
          </cell>
          <cell r="AF103" t="e">
            <v>#REF!</v>
          </cell>
          <cell r="AG103" t="e">
            <v>#REF!</v>
          </cell>
          <cell r="AH103" t="e">
            <v>#REF!</v>
          </cell>
        </row>
        <row r="104">
          <cell r="F104" t="str">
            <v>22060930</v>
          </cell>
          <cell r="G104" t="str">
            <v xml:space="preserve">1016   </v>
          </cell>
          <cell r="I104" t="str">
            <v>g/t</v>
          </cell>
          <cell r="M104" t="e">
            <v>#REF!</v>
          </cell>
          <cell r="N104" t="e">
            <v>#REF!</v>
          </cell>
          <cell r="O104" t="e">
            <v>#REF!</v>
          </cell>
          <cell r="P104" t="e">
            <v>#REF!</v>
          </cell>
          <cell r="Q104" t="e">
            <v>#REF!</v>
          </cell>
          <cell r="R104" t="e">
            <v>#REF!</v>
          </cell>
          <cell r="S104" t="e">
            <v>#REF!</v>
          </cell>
          <cell r="T104" t="e">
            <v>#REF!</v>
          </cell>
          <cell r="U104" t="e">
            <v>#REF!</v>
          </cell>
          <cell r="V104" t="e">
            <v>#REF!</v>
          </cell>
          <cell r="W104" t="e">
            <v>#REF!</v>
          </cell>
          <cell r="X104" t="e">
            <v>#REF!</v>
          </cell>
          <cell r="Y104" t="e">
            <v>#REF!</v>
          </cell>
          <cell r="Z104" t="e">
            <v>#REF!</v>
          </cell>
          <cell r="AA104" t="e">
            <v>#REF!</v>
          </cell>
          <cell r="AB104" t="e">
            <v>#REF!</v>
          </cell>
          <cell r="AC104" t="e">
            <v>#REF!</v>
          </cell>
          <cell r="AD104" t="e">
            <v>#REF!</v>
          </cell>
          <cell r="AE104" t="e">
            <v>#REF!</v>
          </cell>
          <cell r="AF104" t="e">
            <v>#REF!</v>
          </cell>
          <cell r="AG104" t="e">
            <v>#REF!</v>
          </cell>
          <cell r="AH104" t="e">
            <v>#REF!</v>
          </cell>
        </row>
        <row r="105">
          <cell r="F105" t="str">
            <v>22060930</v>
          </cell>
          <cell r="G105" t="str">
            <v xml:space="preserve">1017   </v>
          </cell>
          <cell r="I105" t="str">
            <v>%</v>
          </cell>
          <cell r="M105" t="e">
            <v>#REF!</v>
          </cell>
          <cell r="N105" t="e">
            <v>#REF!</v>
          </cell>
          <cell r="O105" t="e">
            <v>#REF!</v>
          </cell>
          <cell r="P105" t="e">
            <v>#REF!</v>
          </cell>
          <cell r="Q105" t="e">
            <v>#REF!</v>
          </cell>
          <cell r="R105" t="e">
            <v>#REF!</v>
          </cell>
          <cell r="S105" t="e">
            <v>#REF!</v>
          </cell>
          <cell r="T105" t="e">
            <v>#REF!</v>
          </cell>
          <cell r="U105" t="e">
            <v>#REF!</v>
          </cell>
          <cell r="V105" t="e">
            <v>#REF!</v>
          </cell>
          <cell r="W105" t="e">
            <v>#REF!</v>
          </cell>
          <cell r="X105" t="e">
            <v>#REF!</v>
          </cell>
          <cell r="Y105" t="e">
            <v>#REF!</v>
          </cell>
          <cell r="Z105" t="e">
            <v>#REF!</v>
          </cell>
          <cell r="AA105" t="e">
            <v>#REF!</v>
          </cell>
          <cell r="AB105" t="e">
            <v>#REF!</v>
          </cell>
          <cell r="AC105" t="e">
            <v>#REF!</v>
          </cell>
          <cell r="AD105" t="e">
            <v>#REF!</v>
          </cell>
          <cell r="AE105" t="e">
            <v>#REF!</v>
          </cell>
          <cell r="AF105" t="e">
            <v>#REF!</v>
          </cell>
          <cell r="AG105" t="e">
            <v>#REF!</v>
          </cell>
          <cell r="AH105" t="e">
            <v>#REF!</v>
          </cell>
        </row>
        <row r="106">
          <cell r="F106" t="str">
            <v>22060930</v>
          </cell>
          <cell r="G106" t="str">
            <v xml:space="preserve">1018   </v>
          </cell>
          <cell r="I106" t="str">
            <v>%</v>
          </cell>
          <cell r="M106" t="e">
            <v>#REF!</v>
          </cell>
          <cell r="N106" t="e">
            <v>#REF!</v>
          </cell>
          <cell r="O106" t="e">
            <v>#REF!</v>
          </cell>
          <cell r="P106" t="e">
            <v>#REF!</v>
          </cell>
          <cell r="Q106" t="e">
            <v>#REF!</v>
          </cell>
          <cell r="R106" t="e">
            <v>#REF!</v>
          </cell>
          <cell r="S106" t="e">
            <v>#REF!</v>
          </cell>
          <cell r="T106" t="e">
            <v>#REF!</v>
          </cell>
          <cell r="U106" t="e">
            <v>#REF!</v>
          </cell>
          <cell r="V106" t="e">
            <v>#REF!</v>
          </cell>
          <cell r="W106" t="e">
            <v>#REF!</v>
          </cell>
          <cell r="X106" t="e">
            <v>#REF!</v>
          </cell>
          <cell r="Y106" t="e">
            <v>#REF!</v>
          </cell>
          <cell r="Z106" t="e">
            <v>#REF!</v>
          </cell>
          <cell r="AA106" t="e">
            <v>#REF!</v>
          </cell>
          <cell r="AB106" t="e">
            <v>#REF!</v>
          </cell>
          <cell r="AC106" t="e">
            <v>#REF!</v>
          </cell>
          <cell r="AD106" t="e">
            <v>#REF!</v>
          </cell>
          <cell r="AE106" t="e">
            <v>#REF!</v>
          </cell>
          <cell r="AF106" t="e">
            <v>#REF!</v>
          </cell>
          <cell r="AG106" t="e">
            <v>#REF!</v>
          </cell>
          <cell r="AH106" t="e">
            <v>#REF!</v>
          </cell>
        </row>
        <row r="107">
          <cell r="F107" t="str">
            <v>22060930</v>
          </cell>
          <cell r="G107" t="str">
            <v xml:space="preserve">1019   </v>
          </cell>
          <cell r="I107" t="str">
            <v>%</v>
          </cell>
          <cell r="M107" t="e">
            <v>#REF!</v>
          </cell>
          <cell r="N107" t="e">
            <v>#REF!</v>
          </cell>
          <cell r="O107" t="e">
            <v>#REF!</v>
          </cell>
          <cell r="P107" t="e">
            <v>#REF!</v>
          </cell>
          <cell r="Q107" t="e">
            <v>#REF!</v>
          </cell>
          <cell r="R107" t="e">
            <v>#REF!</v>
          </cell>
          <cell r="S107" t="e">
            <v>#REF!</v>
          </cell>
          <cell r="T107" t="e">
            <v>#REF!</v>
          </cell>
          <cell r="U107" t="e">
            <v>#REF!</v>
          </cell>
          <cell r="V107" t="e">
            <v>#REF!</v>
          </cell>
          <cell r="W107" t="e">
            <v>#REF!</v>
          </cell>
          <cell r="X107" t="e">
            <v>#REF!</v>
          </cell>
          <cell r="Y107" t="e">
            <v>#REF!</v>
          </cell>
          <cell r="Z107" t="e">
            <v>#REF!</v>
          </cell>
          <cell r="AA107" t="e">
            <v>#REF!</v>
          </cell>
          <cell r="AB107" t="e">
            <v>#REF!</v>
          </cell>
          <cell r="AC107" t="e">
            <v>#REF!</v>
          </cell>
          <cell r="AD107" t="e">
            <v>#REF!</v>
          </cell>
          <cell r="AE107" t="e">
            <v>#REF!</v>
          </cell>
          <cell r="AF107" t="e">
            <v>#REF!</v>
          </cell>
          <cell r="AG107" t="e">
            <v>#REF!</v>
          </cell>
          <cell r="AH107" t="e">
            <v>#REF!</v>
          </cell>
        </row>
        <row r="108">
          <cell r="F108" t="str">
            <v>22060930</v>
          </cell>
          <cell r="G108" t="str">
            <v xml:space="preserve">1020   </v>
          </cell>
          <cell r="I108" t="str">
            <v>%</v>
          </cell>
          <cell r="M108" t="e">
            <v>#REF!</v>
          </cell>
          <cell r="N108" t="e">
            <v>#REF!</v>
          </cell>
          <cell r="O108" t="e">
            <v>#REF!</v>
          </cell>
          <cell r="P108" t="e">
            <v>#REF!</v>
          </cell>
          <cell r="Q108" t="e">
            <v>#REF!</v>
          </cell>
          <cell r="R108" t="e">
            <v>#REF!</v>
          </cell>
          <cell r="S108" t="e">
            <v>#REF!</v>
          </cell>
          <cell r="T108" t="e">
            <v>#REF!</v>
          </cell>
          <cell r="U108" t="e">
            <v>#REF!</v>
          </cell>
          <cell r="V108" t="e">
            <v>#REF!</v>
          </cell>
          <cell r="W108" t="e">
            <v>#REF!</v>
          </cell>
          <cell r="X108" t="e">
            <v>#REF!</v>
          </cell>
          <cell r="Y108" t="e">
            <v>#REF!</v>
          </cell>
          <cell r="Z108" t="e">
            <v>#REF!</v>
          </cell>
          <cell r="AA108" t="e">
            <v>#REF!</v>
          </cell>
          <cell r="AB108" t="e">
            <v>#REF!</v>
          </cell>
          <cell r="AC108" t="e">
            <v>#REF!</v>
          </cell>
          <cell r="AD108" t="e">
            <v>#REF!</v>
          </cell>
          <cell r="AE108" t="e">
            <v>#REF!</v>
          </cell>
          <cell r="AF108" t="e">
            <v>#REF!</v>
          </cell>
          <cell r="AG108" t="e">
            <v>#REF!</v>
          </cell>
          <cell r="AH108" t="e">
            <v>#REF!</v>
          </cell>
        </row>
        <row r="109">
          <cell r="F109" t="str">
            <v>22060930</v>
          </cell>
          <cell r="G109" t="str">
            <v xml:space="preserve">1021   </v>
          </cell>
          <cell r="I109" t="str">
            <v>%</v>
          </cell>
          <cell r="M109" t="e">
            <v>#REF!</v>
          </cell>
          <cell r="N109" t="e">
            <v>#REF!</v>
          </cell>
          <cell r="O109" t="e">
            <v>#REF!</v>
          </cell>
          <cell r="P109" t="e">
            <v>#REF!</v>
          </cell>
          <cell r="Q109" t="e">
            <v>#REF!</v>
          </cell>
          <cell r="R109" t="e">
            <v>#REF!</v>
          </cell>
          <cell r="S109" t="e">
            <v>#REF!</v>
          </cell>
          <cell r="T109" t="e">
            <v>#REF!</v>
          </cell>
          <cell r="U109" t="e">
            <v>#REF!</v>
          </cell>
          <cell r="V109" t="e">
            <v>#REF!</v>
          </cell>
          <cell r="W109" t="e">
            <v>#REF!</v>
          </cell>
          <cell r="X109" t="e">
            <v>#REF!</v>
          </cell>
          <cell r="Y109" t="e">
            <v>#REF!</v>
          </cell>
          <cell r="Z109" t="e">
            <v>#REF!</v>
          </cell>
          <cell r="AA109" t="e">
            <v>#REF!</v>
          </cell>
          <cell r="AB109" t="e">
            <v>#REF!</v>
          </cell>
          <cell r="AC109" t="e">
            <v>#REF!</v>
          </cell>
          <cell r="AD109" t="e">
            <v>#REF!</v>
          </cell>
          <cell r="AE109" t="e">
            <v>#REF!</v>
          </cell>
          <cell r="AF109" t="e">
            <v>#REF!</v>
          </cell>
          <cell r="AG109" t="e">
            <v>#REF!</v>
          </cell>
          <cell r="AH109" t="e">
            <v>#REF!</v>
          </cell>
        </row>
        <row r="110">
          <cell r="F110" t="str">
            <v>22060930</v>
          </cell>
          <cell r="G110" t="str">
            <v xml:space="preserve">1022   </v>
          </cell>
          <cell r="I110" t="str">
            <v>Kt</v>
          </cell>
          <cell r="M110" t="e">
            <v>#REF!</v>
          </cell>
          <cell r="N110" t="e">
            <v>#REF!</v>
          </cell>
          <cell r="O110" t="e">
            <v>#REF!</v>
          </cell>
          <cell r="P110" t="e">
            <v>#REF!</v>
          </cell>
          <cell r="Q110" t="e">
            <v>#REF!</v>
          </cell>
          <cell r="R110" t="e">
            <v>#REF!</v>
          </cell>
          <cell r="S110" t="e">
            <v>#REF!</v>
          </cell>
          <cell r="T110" t="e">
            <v>#REF!</v>
          </cell>
          <cell r="U110" t="e">
            <v>#REF!</v>
          </cell>
          <cell r="V110" t="e">
            <v>#REF!</v>
          </cell>
          <cell r="W110" t="e">
            <v>#REF!</v>
          </cell>
          <cell r="X110" t="e">
            <v>#REF!</v>
          </cell>
          <cell r="Y110" t="e">
            <v>#REF!</v>
          </cell>
          <cell r="Z110" t="e">
            <v>#REF!</v>
          </cell>
          <cell r="AA110" t="e">
            <v>#REF!</v>
          </cell>
          <cell r="AB110" t="e">
            <v>#REF!</v>
          </cell>
          <cell r="AC110" t="e">
            <v>#REF!</v>
          </cell>
          <cell r="AD110" t="e">
            <v>#REF!</v>
          </cell>
          <cell r="AE110" t="e">
            <v>#REF!</v>
          </cell>
          <cell r="AF110" t="e">
            <v>#REF!</v>
          </cell>
          <cell r="AG110" t="e">
            <v>#REF!</v>
          </cell>
          <cell r="AH110" t="e">
            <v>#REF!</v>
          </cell>
        </row>
        <row r="111">
          <cell r="F111" t="str">
            <v>22060930</v>
          </cell>
          <cell r="G111" t="str">
            <v xml:space="preserve">1023   </v>
          </cell>
          <cell r="I111" t="str">
            <v>Kt</v>
          </cell>
          <cell r="M111" t="e">
            <v>#REF!</v>
          </cell>
          <cell r="N111" t="e">
            <v>#REF!</v>
          </cell>
          <cell r="O111" t="e">
            <v>#REF!</v>
          </cell>
          <cell r="P111" t="e">
            <v>#REF!</v>
          </cell>
          <cell r="Q111" t="e">
            <v>#REF!</v>
          </cell>
          <cell r="R111" t="e">
            <v>#REF!</v>
          </cell>
          <cell r="S111" t="e">
            <v>#REF!</v>
          </cell>
          <cell r="T111" t="e">
            <v>#REF!</v>
          </cell>
          <cell r="U111" t="e">
            <v>#REF!</v>
          </cell>
          <cell r="V111" t="e">
            <v>#REF!</v>
          </cell>
          <cell r="W111" t="e">
            <v>#REF!</v>
          </cell>
          <cell r="X111" t="e">
            <v>#REF!</v>
          </cell>
          <cell r="Y111" t="e">
            <v>#REF!</v>
          </cell>
          <cell r="Z111" t="e">
            <v>#REF!</v>
          </cell>
          <cell r="AA111" t="e">
            <v>#REF!</v>
          </cell>
          <cell r="AB111" t="e">
            <v>#REF!</v>
          </cell>
          <cell r="AC111" t="e">
            <v>#REF!</v>
          </cell>
          <cell r="AD111" t="e">
            <v>#REF!</v>
          </cell>
          <cell r="AE111" t="e">
            <v>#REF!</v>
          </cell>
          <cell r="AF111" t="e">
            <v>#REF!</v>
          </cell>
          <cell r="AG111" t="e">
            <v>#REF!</v>
          </cell>
          <cell r="AH111" t="e">
            <v>#REF!</v>
          </cell>
        </row>
        <row r="112">
          <cell r="F112" t="str">
            <v>22060930</v>
          </cell>
          <cell r="G112" t="str">
            <v xml:space="preserve">1024   </v>
          </cell>
          <cell r="I112" t="str">
            <v>g/t</v>
          </cell>
          <cell r="M112" t="e">
            <v>#REF!</v>
          </cell>
          <cell r="N112" t="e">
            <v>#REF!</v>
          </cell>
          <cell r="O112" t="e">
            <v>#REF!</v>
          </cell>
          <cell r="P112" t="e">
            <v>#REF!</v>
          </cell>
          <cell r="Q112" t="e">
            <v>#REF!</v>
          </cell>
          <cell r="R112" t="e">
            <v>#REF!</v>
          </cell>
          <cell r="S112" t="e">
            <v>#REF!</v>
          </cell>
          <cell r="T112" t="e">
            <v>#REF!</v>
          </cell>
          <cell r="U112" t="e">
            <v>#REF!</v>
          </cell>
          <cell r="V112" t="e">
            <v>#REF!</v>
          </cell>
          <cell r="W112" t="e">
            <v>#REF!</v>
          </cell>
          <cell r="X112" t="e">
            <v>#REF!</v>
          </cell>
          <cell r="Y112" t="e">
            <v>#REF!</v>
          </cell>
          <cell r="Z112" t="e">
            <v>#REF!</v>
          </cell>
          <cell r="AA112" t="e">
            <v>#REF!</v>
          </cell>
          <cell r="AB112" t="e">
            <v>#REF!</v>
          </cell>
          <cell r="AC112" t="e">
            <v>#REF!</v>
          </cell>
          <cell r="AD112" t="e">
            <v>#REF!</v>
          </cell>
          <cell r="AE112" t="e">
            <v>#REF!</v>
          </cell>
          <cell r="AF112" t="e">
            <v>#REF!</v>
          </cell>
          <cell r="AG112" t="e">
            <v>#REF!</v>
          </cell>
          <cell r="AH112" t="e">
            <v>#REF!</v>
          </cell>
        </row>
        <row r="113">
          <cell r="F113" t="str">
            <v>22060930</v>
          </cell>
          <cell r="G113" t="str">
            <v xml:space="preserve">1025   </v>
          </cell>
          <cell r="I113" t="str">
            <v>g/t</v>
          </cell>
          <cell r="M113" t="e">
            <v>#REF!</v>
          </cell>
          <cell r="N113" t="e">
            <v>#REF!</v>
          </cell>
          <cell r="O113" t="e">
            <v>#REF!</v>
          </cell>
          <cell r="P113" t="e">
            <v>#REF!</v>
          </cell>
          <cell r="Q113" t="e">
            <v>#REF!</v>
          </cell>
          <cell r="R113" t="e">
            <v>#REF!</v>
          </cell>
          <cell r="S113" t="e">
            <v>#REF!</v>
          </cell>
          <cell r="T113" t="e">
            <v>#REF!</v>
          </cell>
          <cell r="U113" t="e">
            <v>#REF!</v>
          </cell>
          <cell r="V113" t="e">
            <v>#REF!</v>
          </cell>
          <cell r="W113" t="e">
            <v>#REF!</v>
          </cell>
          <cell r="X113" t="e">
            <v>#REF!</v>
          </cell>
          <cell r="Y113" t="e">
            <v>#REF!</v>
          </cell>
          <cell r="Z113" t="e">
            <v>#REF!</v>
          </cell>
          <cell r="AA113" t="e">
            <v>#REF!</v>
          </cell>
          <cell r="AB113" t="e">
            <v>#REF!</v>
          </cell>
          <cell r="AC113" t="e">
            <v>#REF!</v>
          </cell>
          <cell r="AD113" t="e">
            <v>#REF!</v>
          </cell>
          <cell r="AE113" t="e">
            <v>#REF!</v>
          </cell>
          <cell r="AF113" t="e">
            <v>#REF!</v>
          </cell>
          <cell r="AG113" t="e">
            <v>#REF!</v>
          </cell>
          <cell r="AH113" t="e">
            <v>#REF!</v>
          </cell>
        </row>
        <row r="114">
          <cell r="F114" t="str">
            <v>22060930</v>
          </cell>
          <cell r="G114" t="str">
            <v xml:space="preserve">1026   </v>
          </cell>
          <cell r="I114" t="str">
            <v>KOz</v>
          </cell>
          <cell r="M114" t="e">
            <v>#REF!</v>
          </cell>
          <cell r="N114" t="e">
            <v>#REF!</v>
          </cell>
          <cell r="O114" t="e">
            <v>#REF!</v>
          </cell>
          <cell r="P114" t="e">
            <v>#REF!</v>
          </cell>
          <cell r="Q114" t="e">
            <v>#REF!</v>
          </cell>
          <cell r="R114" t="e">
            <v>#REF!</v>
          </cell>
          <cell r="S114" t="e">
            <v>#REF!</v>
          </cell>
          <cell r="T114" t="e">
            <v>#REF!</v>
          </cell>
          <cell r="U114" t="e">
            <v>#REF!</v>
          </cell>
          <cell r="V114" t="e">
            <v>#REF!</v>
          </cell>
          <cell r="W114" t="e">
            <v>#REF!</v>
          </cell>
          <cell r="X114" t="e">
            <v>#REF!</v>
          </cell>
          <cell r="Y114" t="e">
            <v>#REF!</v>
          </cell>
          <cell r="Z114" t="e">
            <v>#REF!</v>
          </cell>
          <cell r="AA114" t="e">
            <v>#REF!</v>
          </cell>
          <cell r="AB114" t="e">
            <v>#REF!</v>
          </cell>
          <cell r="AC114" t="e">
            <v>#REF!</v>
          </cell>
          <cell r="AD114" t="e">
            <v>#REF!</v>
          </cell>
          <cell r="AE114" t="e">
            <v>#REF!</v>
          </cell>
          <cell r="AF114" t="e">
            <v>#REF!</v>
          </cell>
          <cell r="AG114" t="e">
            <v>#REF!</v>
          </cell>
          <cell r="AH114" t="e">
            <v>#REF!</v>
          </cell>
        </row>
        <row r="115">
          <cell r="F115" t="str">
            <v>22060930</v>
          </cell>
          <cell r="G115" t="str">
            <v xml:space="preserve">1027   </v>
          </cell>
          <cell r="I115" t="str">
            <v>Kt</v>
          </cell>
          <cell r="M115" t="e">
            <v>#REF!</v>
          </cell>
          <cell r="N115" t="e">
            <v>#REF!</v>
          </cell>
          <cell r="O115" t="e">
            <v>#REF!</v>
          </cell>
          <cell r="P115" t="e">
            <v>#REF!</v>
          </cell>
          <cell r="Q115" t="e">
            <v>#REF!</v>
          </cell>
          <cell r="R115" t="e">
            <v>#REF!</v>
          </cell>
          <cell r="S115" t="e">
            <v>#REF!</v>
          </cell>
          <cell r="T115" t="e">
            <v>#REF!</v>
          </cell>
          <cell r="U115" t="e">
            <v>#REF!</v>
          </cell>
          <cell r="V115" t="e">
            <v>#REF!</v>
          </cell>
          <cell r="W115" t="e">
            <v>#REF!</v>
          </cell>
          <cell r="X115" t="e">
            <v>#REF!</v>
          </cell>
          <cell r="Y115" t="e">
            <v>#REF!</v>
          </cell>
          <cell r="Z115" t="e">
            <v>#REF!</v>
          </cell>
          <cell r="AA115" t="e">
            <v>#REF!</v>
          </cell>
          <cell r="AB115" t="e">
            <v>#REF!</v>
          </cell>
          <cell r="AC115" t="e">
            <v>#REF!</v>
          </cell>
          <cell r="AD115" t="e">
            <v>#REF!</v>
          </cell>
          <cell r="AE115" t="e">
            <v>#REF!</v>
          </cell>
          <cell r="AF115" t="e">
            <v>#REF!</v>
          </cell>
          <cell r="AG115" t="e">
            <v>#REF!</v>
          </cell>
          <cell r="AH115" t="e">
            <v>#REF!</v>
          </cell>
        </row>
        <row r="116">
          <cell r="F116" t="str">
            <v>22060930</v>
          </cell>
          <cell r="G116" t="str">
            <v xml:space="preserve">1028   </v>
          </cell>
          <cell r="I116" t="str">
            <v>Kt</v>
          </cell>
          <cell r="M116" t="e">
            <v>#REF!</v>
          </cell>
          <cell r="N116" t="e">
            <v>#REF!</v>
          </cell>
          <cell r="O116" t="e">
            <v>#REF!</v>
          </cell>
          <cell r="P116" t="e">
            <v>#REF!</v>
          </cell>
          <cell r="Q116" t="e">
            <v>#REF!</v>
          </cell>
          <cell r="R116" t="e">
            <v>#REF!</v>
          </cell>
          <cell r="S116" t="e">
            <v>#REF!</v>
          </cell>
          <cell r="T116" t="e">
            <v>#REF!</v>
          </cell>
          <cell r="U116" t="e">
            <v>#REF!</v>
          </cell>
          <cell r="V116" t="e">
            <v>#REF!</v>
          </cell>
          <cell r="W116" t="e">
            <v>#REF!</v>
          </cell>
          <cell r="X116" t="e">
            <v>#REF!</v>
          </cell>
          <cell r="Y116" t="e">
            <v>#REF!</v>
          </cell>
          <cell r="Z116" t="e">
            <v>#REF!</v>
          </cell>
          <cell r="AA116" t="e">
            <v>#REF!</v>
          </cell>
          <cell r="AB116" t="e">
            <v>#REF!</v>
          </cell>
          <cell r="AC116" t="e">
            <v>#REF!</v>
          </cell>
          <cell r="AD116" t="e">
            <v>#REF!</v>
          </cell>
          <cell r="AE116" t="e">
            <v>#REF!</v>
          </cell>
          <cell r="AF116" t="e">
            <v>#REF!</v>
          </cell>
          <cell r="AG116" t="e">
            <v>#REF!</v>
          </cell>
          <cell r="AH116" t="e">
            <v>#REF!</v>
          </cell>
        </row>
        <row r="117">
          <cell r="F117" t="str">
            <v>22060930</v>
          </cell>
          <cell r="G117" t="str">
            <v xml:space="preserve">1029   </v>
          </cell>
          <cell r="I117" t="str">
            <v>KOz</v>
          </cell>
          <cell r="M117" t="e">
            <v>#REF!</v>
          </cell>
          <cell r="N117" t="e">
            <v>#REF!</v>
          </cell>
          <cell r="O117" t="e">
            <v>#REF!</v>
          </cell>
          <cell r="P117" t="e">
            <v>#REF!</v>
          </cell>
          <cell r="Q117" t="e">
            <v>#REF!</v>
          </cell>
          <cell r="R117" t="e">
            <v>#REF!</v>
          </cell>
          <cell r="S117" t="e">
            <v>#REF!</v>
          </cell>
          <cell r="T117" t="e">
            <v>#REF!</v>
          </cell>
          <cell r="U117" t="e">
            <v>#REF!</v>
          </cell>
          <cell r="V117" t="e">
            <v>#REF!</v>
          </cell>
          <cell r="W117" t="e">
            <v>#REF!</v>
          </cell>
          <cell r="X117" t="e">
            <v>#REF!</v>
          </cell>
          <cell r="Y117" t="e">
            <v>#REF!</v>
          </cell>
          <cell r="Z117" t="e">
            <v>#REF!</v>
          </cell>
          <cell r="AA117" t="e">
            <v>#REF!</v>
          </cell>
          <cell r="AB117" t="e">
            <v>#REF!</v>
          </cell>
          <cell r="AC117" t="e">
            <v>#REF!</v>
          </cell>
          <cell r="AD117" t="e">
            <v>#REF!</v>
          </cell>
          <cell r="AE117" t="e">
            <v>#REF!</v>
          </cell>
          <cell r="AF117" t="e">
            <v>#REF!</v>
          </cell>
          <cell r="AG117" t="e">
            <v>#REF!</v>
          </cell>
          <cell r="AH117" t="e">
            <v>#REF!</v>
          </cell>
        </row>
        <row r="118">
          <cell r="F118" t="str">
            <v>22060930</v>
          </cell>
          <cell r="G118" t="str">
            <v xml:space="preserve">1030   </v>
          </cell>
          <cell r="I118" t="str">
            <v>Kt</v>
          </cell>
          <cell r="M118" t="e">
            <v>#REF!</v>
          </cell>
          <cell r="N118" t="e">
            <v>#REF!</v>
          </cell>
          <cell r="O118" t="e">
            <v>#REF!</v>
          </cell>
          <cell r="P118" t="e">
            <v>#REF!</v>
          </cell>
          <cell r="Q118" t="e">
            <v>#REF!</v>
          </cell>
          <cell r="R118" t="e">
            <v>#REF!</v>
          </cell>
          <cell r="S118" t="e">
            <v>#REF!</v>
          </cell>
          <cell r="T118" t="e">
            <v>#REF!</v>
          </cell>
          <cell r="U118" t="e">
            <v>#REF!</v>
          </cell>
          <cell r="V118" t="e">
            <v>#REF!</v>
          </cell>
          <cell r="W118" t="e">
            <v>#REF!</v>
          </cell>
          <cell r="X118" t="e">
            <v>#REF!</v>
          </cell>
          <cell r="Y118" t="e">
            <v>#REF!</v>
          </cell>
          <cell r="Z118" t="e">
            <v>#REF!</v>
          </cell>
          <cell r="AA118" t="e">
            <v>#REF!</v>
          </cell>
          <cell r="AB118" t="e">
            <v>#REF!</v>
          </cell>
          <cell r="AC118" t="e">
            <v>#REF!</v>
          </cell>
          <cell r="AD118" t="e">
            <v>#REF!</v>
          </cell>
          <cell r="AE118" t="e">
            <v>#REF!</v>
          </cell>
          <cell r="AF118" t="e">
            <v>#REF!</v>
          </cell>
          <cell r="AG118" t="e">
            <v>#REF!</v>
          </cell>
          <cell r="AH118" t="e">
            <v>#REF!</v>
          </cell>
        </row>
        <row r="119">
          <cell r="F119" t="str">
            <v>22060930</v>
          </cell>
          <cell r="G119" t="str">
            <v xml:space="preserve">1031   </v>
          </cell>
          <cell r="I119" t="str">
            <v>Kt</v>
          </cell>
          <cell r="M119" t="e">
            <v>#REF!</v>
          </cell>
          <cell r="N119" t="e">
            <v>#REF!</v>
          </cell>
          <cell r="O119" t="e">
            <v>#REF!</v>
          </cell>
          <cell r="P119" t="e">
            <v>#REF!</v>
          </cell>
          <cell r="Q119" t="e">
            <v>#REF!</v>
          </cell>
          <cell r="R119" t="e">
            <v>#REF!</v>
          </cell>
          <cell r="S119" t="e">
            <v>#REF!</v>
          </cell>
          <cell r="T119" t="e">
            <v>#REF!</v>
          </cell>
          <cell r="U119" t="e">
            <v>#REF!</v>
          </cell>
          <cell r="V119" t="e">
            <v>#REF!</v>
          </cell>
          <cell r="W119" t="e">
            <v>#REF!</v>
          </cell>
          <cell r="X119" t="e">
            <v>#REF!</v>
          </cell>
          <cell r="Y119" t="e">
            <v>#REF!</v>
          </cell>
          <cell r="Z119" t="e">
            <v>#REF!</v>
          </cell>
          <cell r="AA119" t="e">
            <v>#REF!</v>
          </cell>
          <cell r="AB119" t="e">
            <v>#REF!</v>
          </cell>
          <cell r="AC119" t="e">
            <v>#REF!</v>
          </cell>
          <cell r="AD119" t="e">
            <v>#REF!</v>
          </cell>
          <cell r="AE119" t="e">
            <v>#REF!</v>
          </cell>
          <cell r="AF119" t="e">
            <v>#REF!</v>
          </cell>
          <cell r="AG119" t="e">
            <v>#REF!</v>
          </cell>
          <cell r="AH119" t="e">
            <v>#REF!</v>
          </cell>
        </row>
        <row r="120">
          <cell r="F120" t="str">
            <v>22060930</v>
          </cell>
          <cell r="G120" t="str">
            <v xml:space="preserve">1032   </v>
          </cell>
          <cell r="I120" t="str">
            <v>USD 000's</v>
          </cell>
          <cell r="M120" t="e">
            <v>#REF!</v>
          </cell>
          <cell r="N120" t="e">
            <v>#REF!</v>
          </cell>
          <cell r="O120" t="e">
            <v>#REF!</v>
          </cell>
          <cell r="P120" t="e">
            <v>#REF!</v>
          </cell>
          <cell r="Q120" t="e">
            <v>#REF!</v>
          </cell>
          <cell r="R120" t="e">
            <v>#REF!</v>
          </cell>
          <cell r="S120" t="e">
            <v>#REF!</v>
          </cell>
          <cell r="T120" t="e">
            <v>#REF!</v>
          </cell>
          <cell r="U120" t="e">
            <v>#REF!</v>
          </cell>
          <cell r="V120" t="e">
            <v>#REF!</v>
          </cell>
          <cell r="W120" t="e">
            <v>#REF!</v>
          </cell>
          <cell r="X120" t="e">
            <v>#REF!</v>
          </cell>
          <cell r="Y120" t="e">
            <v>#REF!</v>
          </cell>
          <cell r="Z120" t="e">
            <v>#REF!</v>
          </cell>
          <cell r="AA120" t="e">
            <v>#REF!</v>
          </cell>
          <cell r="AB120" t="e">
            <v>#REF!</v>
          </cell>
          <cell r="AC120" t="e">
            <v>#REF!</v>
          </cell>
          <cell r="AD120" t="e">
            <v>#REF!</v>
          </cell>
          <cell r="AE120" t="e">
            <v>#REF!</v>
          </cell>
          <cell r="AF120" t="e">
            <v>#REF!</v>
          </cell>
          <cell r="AG120" t="e">
            <v>#REF!</v>
          </cell>
          <cell r="AH120" t="e">
            <v>#REF!</v>
          </cell>
        </row>
        <row r="121">
          <cell r="F121" t="str">
            <v>22060930</v>
          </cell>
          <cell r="G121" t="str">
            <v xml:space="preserve">1033   </v>
          </cell>
          <cell r="I121" t="str">
            <v>USD 000's</v>
          </cell>
          <cell r="M121" t="e">
            <v>#REF!</v>
          </cell>
          <cell r="N121" t="e">
            <v>#REF!</v>
          </cell>
          <cell r="O121" t="e">
            <v>#REF!</v>
          </cell>
          <cell r="P121" t="e">
            <v>#REF!</v>
          </cell>
          <cell r="Q121" t="e">
            <v>#REF!</v>
          </cell>
          <cell r="R121" t="e">
            <v>#REF!</v>
          </cell>
          <cell r="S121" t="e">
            <v>#REF!</v>
          </cell>
          <cell r="T121" t="e">
            <v>#REF!</v>
          </cell>
          <cell r="U121" t="e">
            <v>#REF!</v>
          </cell>
          <cell r="V121" t="e">
            <v>#REF!</v>
          </cell>
          <cell r="W121" t="e">
            <v>#REF!</v>
          </cell>
          <cell r="X121" t="e">
            <v>#REF!</v>
          </cell>
          <cell r="Y121" t="e">
            <v>#REF!</v>
          </cell>
          <cell r="Z121" t="e">
            <v>#REF!</v>
          </cell>
          <cell r="AA121" t="e">
            <v>#REF!</v>
          </cell>
          <cell r="AB121" t="e">
            <v>#REF!</v>
          </cell>
          <cell r="AC121" t="e">
            <v>#REF!</v>
          </cell>
          <cell r="AD121" t="e">
            <v>#REF!</v>
          </cell>
          <cell r="AE121" t="e">
            <v>#REF!</v>
          </cell>
          <cell r="AF121" t="e">
            <v>#REF!</v>
          </cell>
          <cell r="AG121" t="e">
            <v>#REF!</v>
          </cell>
          <cell r="AH121" t="e">
            <v>#REF!</v>
          </cell>
        </row>
        <row r="128">
          <cell r="AH128">
            <v>0</v>
          </cell>
        </row>
        <row r="129">
          <cell r="AH129">
            <v>0</v>
          </cell>
        </row>
        <row r="130">
          <cell r="AH130">
            <v>0</v>
          </cell>
        </row>
        <row r="131">
          <cell r="AH131">
            <v>0</v>
          </cell>
        </row>
      </sheetData>
      <sheetData sheetId="23"/>
      <sheetData sheetId="24" refreshError="1"/>
      <sheetData sheetId="25" refreshError="1"/>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Formato 5 Entrenamiento"/>
      <sheetName val="Report"/>
    </sheetNames>
    <sheetDataSet>
      <sheetData sheetId="0" refreshError="1">
        <row r="2">
          <cell r="A2" t="str">
            <v>E</v>
          </cell>
          <cell r="B2" t="str">
            <v>I</v>
          </cell>
          <cell r="C2" t="str">
            <v>C</v>
          </cell>
          <cell r="D2">
            <v>1</v>
          </cell>
        </row>
        <row r="3">
          <cell r="A3" t="str">
            <v>F</v>
          </cell>
          <cell r="B3" t="str">
            <v>E</v>
          </cell>
          <cell r="C3" t="str">
            <v>P</v>
          </cell>
          <cell r="D3">
            <v>2</v>
          </cell>
        </row>
        <row r="4">
          <cell r="A4" t="str">
            <v>T</v>
          </cell>
          <cell r="C4" t="str">
            <v>E</v>
          </cell>
          <cell r="D4">
            <v>3</v>
          </cell>
        </row>
        <row r="5">
          <cell r="A5" t="str">
            <v>G</v>
          </cell>
        </row>
        <row r="6">
          <cell r="A6" t="str">
            <v>S</v>
          </cell>
        </row>
      </sheetData>
      <sheetData sheetId="1" refreshError="1"/>
      <sheetData sheetId="2" refreshError="1"/>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mary"/>
      <sheetName val="Manning"/>
      <sheetName val="Cashflows"/>
      <sheetName val="P &amp; L"/>
      <sheetName val="UG &amp; CPP"/>
      <sheetName val="OC &amp; HW"/>
      <sheetName val="Revenue"/>
      <sheetName val="Capital T"/>
      <sheetName val="Capital GCA T"/>
      <sheetName val="Capital West"/>
      <sheetName val="Financing"/>
      <sheetName val="TARIF2002"/>
    </sheetNames>
    <sheetDataSet>
      <sheetData sheetId="0" refreshError="1">
        <row r="6">
          <cell r="D6">
            <v>0.3</v>
          </cell>
        </row>
        <row r="7">
          <cell r="D7">
            <v>0.3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ARIO"/>
      <sheetName val="EQUIPOS"/>
      <sheetName val="PRODUCC"/>
      <sheetName val="Grono-Pala"/>
      <sheetName val="CALIDAD"/>
      <sheetName val="BD_831"/>
      <sheetName val="BD_OREG1"/>
      <sheetName val="BD_OREG2"/>
      <sheetName val="BD100-45"/>
      <sheetName val="BD100_45"/>
      <sheetName val="Parameters"/>
      <sheetName val="Sensitivities"/>
      <sheetName val="Deprec"/>
      <sheetName val="Equip Data"/>
      <sheetName val="LISTS-FOR INTERNAL USE ONLY"/>
      <sheetName val="2009 Jagua"/>
      <sheetName val="CUADRO PLANO V1"/>
      <sheetName val="RICS NUEVA HOJA DIARIA"/>
      <sheetName val="RICS_NUEVA_HOJA_DIARIA"/>
      <sheetName val="RICS_NUEVA_HOJA_DIARIA1"/>
      <sheetName val="formulario"/>
      <sheetName val="MATERIALES"/>
      <sheetName val="ACARREO"/>
      <sheetName val="CUADBASI"/>
      <sheetName val="Datos"/>
      <sheetName val="Proc 0009h"/>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sheetData sheetId="20"/>
      <sheetData sheetId="21"/>
      <sheetData sheetId="22"/>
      <sheetData sheetId="23"/>
      <sheetData sheetId="24" refreshError="1"/>
      <sheetData sheetId="25" refreshError="1"/>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ILLAS"/>
      <sheetName val="RECURSOS"/>
      <sheetName val="APUs BASICOS"/>
      <sheetName val="ANCLAJES"/>
      <sheetName val="LISTADO GENERAL"/>
      <sheetName val="6,1"/>
      <sheetName val="Hoja2"/>
      <sheetName val="Hoja3"/>
      <sheetName val="3.1.1.1"/>
      <sheetName val="3.1.1.1 (2)"/>
      <sheetName val="3.1.1.3"/>
      <sheetName val="3.1.1.4.1"/>
      <sheetName val="3.1.1.4.2"/>
      <sheetName val="3.1.1.4.3"/>
      <sheetName val="3.1.1.4.4"/>
      <sheetName val="3,2,1,1,1"/>
      <sheetName val="3,2,1,1,2"/>
      <sheetName val="3,2,1,1,3"/>
      <sheetName val="3,2,1,2"/>
      <sheetName val="3,2,2,1"/>
      <sheetName val="3,2,2,2"/>
      <sheetName val="3,2,3,1"/>
      <sheetName val="3,2,3,2"/>
      <sheetName val="3,2,4,1"/>
      <sheetName val="3,2,4,2"/>
      <sheetName val="3,2,4,3"/>
      <sheetName val="3,3,1,1"/>
      <sheetName val="3,3,1,2"/>
      <sheetName val="3,3,1,3"/>
      <sheetName val="3,3,2,1"/>
      <sheetName val="3,3,2,1C"/>
      <sheetName val="3,3,2,2"/>
      <sheetName val="3,3,2,3"/>
      <sheetName val="3,3,2,4"/>
      <sheetName val="3,3,3,1"/>
      <sheetName val="3,3,3,2"/>
      <sheetName val="3,3,3,3"/>
      <sheetName val="3,3,3,4"/>
      <sheetName val="3,3,4,1"/>
      <sheetName val="3,3,4,2"/>
      <sheetName val="3,3,4,4"/>
      <sheetName val="3,3,7,1"/>
      <sheetName val="3,3,7,2,1"/>
      <sheetName val="3,3,7,2,2"/>
      <sheetName val="3,3,7,2,3"/>
      <sheetName val="3,3,7,3,1"/>
      <sheetName val="3,3,7,3,2"/>
      <sheetName val="3,3,7,3,3"/>
      <sheetName val="3,4,1,1,1"/>
      <sheetName val="3,4,1,1,2"/>
      <sheetName val="3,4,1,1,3"/>
      <sheetName val="3,4,1,1,4"/>
      <sheetName val="3,4,1,1,5"/>
      <sheetName val="3,4,1,1,6"/>
      <sheetName val="3,4,1,1,7"/>
      <sheetName val="3,4,2,1,1"/>
      <sheetName val="3,4,2,1,2"/>
      <sheetName val="3,4,2,1,3"/>
      <sheetName val="3,4,2,1,4"/>
      <sheetName val="3,4,2,1,5"/>
      <sheetName val="3,4,2,1,6"/>
      <sheetName val="3,4,2,1,7"/>
      <sheetName val="3,4,2,1,8"/>
      <sheetName val="3,4,2,1,9"/>
      <sheetName val="3,4,2,1,10"/>
      <sheetName val="3,4,2,1,11"/>
      <sheetName val="3,4,2,1,12"/>
      <sheetName val="3,4,2,1,13"/>
      <sheetName val="3.4.3.1"/>
      <sheetName val="3.4.3.2"/>
      <sheetName val="3.4.3.3"/>
      <sheetName val="3.4.3.4"/>
      <sheetName val="3.4.3.5"/>
      <sheetName val="3.4.3.6"/>
      <sheetName val="3.4.3.7"/>
      <sheetName val="3.4.3.8"/>
      <sheetName val="3.4.3.9"/>
      <sheetName val="3.4.3.10"/>
      <sheetName val="3,4,4,1,1"/>
      <sheetName val="3,4,4,1,2"/>
      <sheetName val="3,4,4,1,3"/>
      <sheetName val="3,4,4,1,4"/>
      <sheetName val="3,4,4,1,5"/>
      <sheetName val="3,4,4,1,6"/>
      <sheetName val="3,4,4,1,7"/>
      <sheetName val="3,4,4,1,8"/>
      <sheetName val="3,4,4,1,9"/>
      <sheetName val="3,4,4,1,10"/>
      <sheetName val="3,4,4,1,11"/>
      <sheetName val="3,4,4,1,12"/>
      <sheetName val="3.4.4.3.1"/>
      <sheetName val="3.4.4.3.2"/>
      <sheetName val="3.4.4.3.3"/>
      <sheetName val="3.4.4.3.4"/>
      <sheetName val="3.4.4.3.5"/>
      <sheetName val="3.4.4.3.6"/>
      <sheetName val="3.4.4.3.7"/>
      <sheetName val="3.4.4.3.8"/>
      <sheetName val="3.4.4.3.9"/>
      <sheetName val="3.4.4.3.10"/>
      <sheetName val="3.4.4.3.11"/>
      <sheetName val="3.4.4.3.12"/>
      <sheetName val="3,4,5,1"/>
      <sheetName val="3,4,5,2"/>
      <sheetName val="3,4,5,3"/>
      <sheetName val="3,4,5,4"/>
      <sheetName val="3,4,5,5"/>
      <sheetName val="3,4,5,6"/>
      <sheetName val="3,4,5,7"/>
      <sheetName val="3,4,5,8"/>
      <sheetName val="3,4,5,15"/>
      <sheetName val="3,4,8,1"/>
      <sheetName val="3,4,8,2"/>
      <sheetName val="3,4,8,3"/>
      <sheetName val="3,4,8,4"/>
      <sheetName val="3,5,1,1"/>
      <sheetName val="3,5,1,2"/>
      <sheetName val="3,5,1,3"/>
      <sheetName val="3,5,1,4"/>
      <sheetName val="3,5,1,5"/>
      <sheetName val="3,5,1,6"/>
      <sheetName val="3,5,2,1"/>
      <sheetName val="3,5,2,2"/>
      <sheetName val="3,5,2,3"/>
      <sheetName val="3,5,2,4"/>
      <sheetName val="3,5,2,5"/>
      <sheetName val="3,5,2,6"/>
      <sheetName val="3,5,2,7"/>
      <sheetName val="3,5,2,8"/>
      <sheetName val="3,5,2,9"/>
      <sheetName val="3,5,2,10"/>
      <sheetName val="3,5,3,1"/>
      <sheetName val="3,5,3,2"/>
      <sheetName val="3,5,4,1,1"/>
      <sheetName val="3,5,4,1,2"/>
      <sheetName val="3,5,4,2,1"/>
      <sheetName val="3,4,6,1"/>
      <sheetName val="3,4,6,2"/>
      <sheetName val="3,4,6,5"/>
      <sheetName val="3,4,6,6"/>
      <sheetName val="3,4,6,9"/>
      <sheetName val="3,4,6,10"/>
      <sheetName val="3,4,7,1"/>
      <sheetName val="3,4,7,2"/>
      <sheetName val="3,4,7,3"/>
      <sheetName val="3,6,1,1,1"/>
      <sheetName val="3,6,1,1,2"/>
      <sheetName val="3,6,1,1,3"/>
      <sheetName val="3,6,1,1,4"/>
      <sheetName val="3,6,1,1,5"/>
      <sheetName val="3,6,1,1,6"/>
      <sheetName val="3,6,1,2,1"/>
      <sheetName val="3,6,1,2,2"/>
      <sheetName val="3,6,1,2,3"/>
      <sheetName val="3,6,1,2,4"/>
      <sheetName val="3,6,1,2,5"/>
      <sheetName val="3,6,1,2,6"/>
      <sheetName val="3,6,2,1,1"/>
      <sheetName val="3,6,2,1,2"/>
      <sheetName val="3,6,2,1,3"/>
      <sheetName val="3,6,2,1,4"/>
      <sheetName val="3,6,2,1,5"/>
      <sheetName val="3,6,2,1,6"/>
      <sheetName val="3,6,3,1,1,1"/>
      <sheetName val="3,6,3,1,1,2"/>
      <sheetName val="3,6,3,1,1,3"/>
      <sheetName val="3,6,3,1,1,4"/>
      <sheetName val="3,6,3,1,1,5"/>
      <sheetName val="3,6,3,1,1,6"/>
      <sheetName val="3,6,3,1,1,7"/>
      <sheetName val="3,6,3,1,1,8"/>
      <sheetName val="3,6,3,1,1,9"/>
      <sheetName val="3,6,3,1,1,10"/>
      <sheetName val="3,6,3,1,1,11"/>
      <sheetName val="3,6,3,1,1,12"/>
      <sheetName val="3,6,3,1,2,1"/>
      <sheetName val="3,6,3,1,2,2"/>
      <sheetName val="3,6,3,1,2,3"/>
      <sheetName val="3,6,3,1,2,4"/>
      <sheetName val="3,6,3,1,2,5"/>
      <sheetName val="3,6,3,1,2,6"/>
      <sheetName val="3,6,3,1,2,7"/>
      <sheetName val="3,6,3,1,2,8"/>
      <sheetName val="3,6,3,1,2,9"/>
      <sheetName val="3,6,3,1,2,10"/>
      <sheetName val="3,6,3,1,2,11"/>
      <sheetName val="3,6,3,1,2,12"/>
      <sheetName val="3,6,3,1,2,13"/>
      <sheetName val="3,6,3,1,2,14"/>
      <sheetName val="3,6,3,1,2,15"/>
      <sheetName val="3,6,3,2,1,1"/>
      <sheetName val="3,6,3,2,1,2"/>
      <sheetName val="3,6,3,2,1,3"/>
      <sheetName val="3,6,3,2,1,4"/>
      <sheetName val="3,6,3,2,1,5"/>
      <sheetName val="3,6,3,2,1,6"/>
      <sheetName val="3,6,3,2,1,7"/>
      <sheetName val="3,6,3,2,1,8"/>
      <sheetName val="3,6,3,2,1,9"/>
      <sheetName val="3,6,3,2,1,10"/>
      <sheetName val="3,6,3,2,1,11"/>
      <sheetName val="3,6,3,2,1,12"/>
      <sheetName val="3,6,3,2,2,1"/>
      <sheetName val="3,6,3,2,2,2"/>
      <sheetName val="3,6,3,2,2,3"/>
      <sheetName val="3,6,3,2,2,4"/>
      <sheetName val="3,6,3,2,2,5"/>
      <sheetName val="3,6,3,2,2,6"/>
      <sheetName val="3,6,3,2,2,7"/>
      <sheetName val="3,6,3,2,2,8"/>
      <sheetName val="3,6,3,2,2,9"/>
      <sheetName val="3,6,3,2,2,10"/>
      <sheetName val="3,6,3,2,2,11"/>
      <sheetName val="3,6,3,2,2,12"/>
      <sheetName val="3,6,3,2,2,13"/>
      <sheetName val="3,6,3,2,2,14"/>
      <sheetName val="3,6,3,2,2,15"/>
      <sheetName val="3,6,5,1,1"/>
      <sheetName val="3,6,5,1,2"/>
      <sheetName val="3,6,5,1,3"/>
      <sheetName val="3,6,5,1,4"/>
      <sheetName val="3,6,5,1,5"/>
      <sheetName val="3,6,5,1,6"/>
      <sheetName val="3,6,5,1,7"/>
      <sheetName val="3,6,5,1,8"/>
      <sheetName val="3,6,5,1,9"/>
      <sheetName val="3,6,5,1,11"/>
      <sheetName val="3,6,5,1,10"/>
      <sheetName val="3,6,5,1,12"/>
      <sheetName val="3,6,5,1,13"/>
      <sheetName val="3,6,5,1,23"/>
      <sheetName val="3.6.5.2.1.1"/>
      <sheetName val="3.6.5.2.1.2"/>
      <sheetName val="3.6.5.2.2.1"/>
      <sheetName val="3.6.5.2.2.2"/>
      <sheetName val="3,6,5,3,1"/>
      <sheetName val="3,6,5,3,3"/>
      <sheetName val="3.7.1.1.1"/>
      <sheetName val="3.7.1.2.1"/>
      <sheetName val="3.7.1.3.1"/>
      <sheetName val="3.7.1.3.2"/>
      <sheetName val="3.7.1.3.3"/>
      <sheetName val="3.7.1.3.4"/>
      <sheetName val="3.7.1.3.5"/>
      <sheetName val="3.7.2.1.2"/>
      <sheetName val="3.7.2.1.4"/>
      <sheetName val="3.7.2.1.5"/>
      <sheetName val="3.7.2.1.6"/>
      <sheetName val="3.7.2.1.7"/>
      <sheetName val="3.7.2.3.1"/>
      <sheetName val="3.7.2.3.2"/>
      <sheetName val="3.7.2.3.3"/>
      <sheetName val="3.7.3.1.1"/>
      <sheetName val="3.7.3.1.2"/>
      <sheetName val="3.7.3.1.3"/>
      <sheetName val="3.7.3.1.4"/>
      <sheetName val="3.7.3.1.5"/>
      <sheetName val="3.7.3.1.6"/>
      <sheetName val="3.7.3.1.7"/>
      <sheetName val="3.7.3.1.8"/>
      <sheetName val="3.7.3.1.9"/>
      <sheetName val="3.7.3.1.10"/>
      <sheetName val="3.7.3.1.11"/>
      <sheetName val="3.7.3.1.12"/>
      <sheetName val="3.7.3.1.13"/>
      <sheetName val="3.7.3.1.14"/>
      <sheetName val="3.7.3.1.15"/>
      <sheetName val="3.7.3.1.16"/>
      <sheetName val="3.7.3.1.17"/>
      <sheetName val="3.7.3.1.18"/>
      <sheetName val="3.7.3.1.19"/>
      <sheetName val="3.7.3.1.20"/>
      <sheetName val="3.7.3.1.21"/>
      <sheetName val="3.7.3.1.22"/>
      <sheetName val="3.7.3.2.1.1"/>
      <sheetName val="3.7.3.2.1.2"/>
      <sheetName val="3.7.3.2.1.3"/>
      <sheetName val="3.7.3.2.1.4"/>
      <sheetName val="3.7.3.2.1.5"/>
      <sheetName val="3.7.3.2.1.6"/>
      <sheetName val="3.7.3.2.1.7"/>
      <sheetName val="3.7.3.2.1.8"/>
      <sheetName val="3.7.3.2.1.10"/>
      <sheetName val="3.7.3.2.1.11"/>
      <sheetName val="3.7.3.2.1.12"/>
      <sheetName val="3.7.3.2.1.13"/>
      <sheetName val="3.7.3.2.1.14"/>
      <sheetName val="3.7.3.2.1.15"/>
      <sheetName val="3.7.3.2.2.1"/>
      <sheetName val="3.7.3.2.2.2"/>
      <sheetName val="3.7.3.2.2.3"/>
      <sheetName val="3.7.3.2.2.4"/>
      <sheetName val="3.7.3.3.1"/>
      <sheetName val="3.7.3.3.2"/>
      <sheetName val="3,7,4,1,1,1"/>
      <sheetName val="3,7,4,1,1,2"/>
      <sheetName val="3,7,4,1,1,3"/>
      <sheetName val="3,7,4,1,2,1"/>
      <sheetName val="3,7,4,1,2,2"/>
      <sheetName val="3,7,4,2,1,1"/>
      <sheetName val="3,7,4,2,1,2"/>
      <sheetName val="3,7,4,2,1,3"/>
      <sheetName val="3,7,4,2,1,4"/>
      <sheetName val="3,7,4,2,2,1"/>
      <sheetName val="3,7,4,2,2,2"/>
      <sheetName val="3,7,4,2,2,3"/>
      <sheetName val="3,7,4,2,3,1"/>
      <sheetName val="3,7,4,2,3,2"/>
      <sheetName val="3,7,4,2,3,3"/>
      <sheetName val="3,7,4,2,4,1"/>
      <sheetName val="3,7,4,2,4,2"/>
      <sheetName val="3,7,4,2,5,1"/>
      <sheetName val="3,7,4,2,5,2"/>
      <sheetName val="RESUMEN (16)"/>
      <sheetName val="3,7,4,4,1,1 (Inst)"/>
      <sheetName val="3,7,4,4,1,2 (Inst)"/>
      <sheetName val="3,7,4,4,1,3 (Inst)"/>
      <sheetName val="3,7,4,4,1,4 (Inst)"/>
      <sheetName val="3,7,4,4,1,1 (Completo)"/>
      <sheetName val="3,7,4,4,1,2 (Completo)"/>
      <sheetName val="3,7,4,4,1,3 (Completo)"/>
      <sheetName val="3,7,4,4,1,4 (Completo)"/>
      <sheetName val="3.7.4.6.1"/>
      <sheetName val="3.7.4.6.5"/>
      <sheetName val="3.7.4.6.7"/>
      <sheetName val="3.7.5.1.2"/>
      <sheetName val="3.7.5.1.5"/>
      <sheetName val="3.7.5.2.1"/>
      <sheetName val="3.7.5.2.2"/>
      <sheetName val="3.7.5.3.2"/>
      <sheetName val="3.7.5.3.5"/>
      <sheetName val="3.7.5.4.1"/>
      <sheetName val="3.7.7.1.1"/>
      <sheetName val="3.7.7.1.4"/>
      <sheetName val="3.7.7.2.1 "/>
      <sheetName val="3.7.7.2.4"/>
      <sheetName val="3.7.7.2.5"/>
      <sheetName val="3.7.7.7.1"/>
      <sheetName val="3.7.7.7.2"/>
      <sheetName val="3.7.12.1"/>
      <sheetName val="3.7.12.2"/>
      <sheetName val="3.7.13.1.1"/>
      <sheetName val="3.7.13.1.2"/>
      <sheetName val="3.7.13.1.3"/>
      <sheetName val="3.7.13.1.4"/>
      <sheetName val="3.7.13.1.5"/>
      <sheetName val="3.7.13.1.6"/>
      <sheetName val="3.7.13.1.7"/>
      <sheetName val="3.7.13.1.8"/>
      <sheetName val="3.7.13.1.9"/>
      <sheetName val="3.7.13.1.10"/>
      <sheetName val="3.7.14.1"/>
      <sheetName val="3.7.14.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s>
    <sheetDataSet>
      <sheetData sheetId="0"/>
      <sheetData sheetId="1"/>
      <sheetData sheetId="2"/>
      <sheetData sheetId="3"/>
      <sheetData sheetId="4"/>
      <sheetData sheetId="5"/>
      <sheetData sheetId="6"/>
      <sheetData sheetId="7"/>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PR 1"/>
      <sheetName val="Estado Resumen"/>
      <sheetName val="BDATOS"/>
      <sheetName val="P.S."/>
      <sheetName val="FIBRA ÓPTIC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Unit"/>
      <sheetName val="ResumenMaterial"/>
      <sheetName val="PrecioMaterial"/>
      <sheetName val="Estructuras"/>
      <sheetName val="Hoja1"/>
      <sheetName val="EV-28"/>
      <sheetName val="Guias_Sectoriales"/>
      <sheetName val="procesos"/>
      <sheetName val="Subprograma"/>
      <sheetName val="TABLAS"/>
      <sheetName val="CUMPLIMIENTO"/>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fTables"/>
      <sheetName val="Summary"/>
      <sheetName val="CapitalBudget6MthToDec05"/>
      <sheetName val="Propuesta"/>
      <sheetName val="Cover"/>
    </sheetNames>
    <sheetDataSet>
      <sheetData sheetId="0" refreshError="1">
        <row r="2">
          <cell r="K2" t="str">
            <v>1A</v>
          </cell>
          <cell r="L2" t="str">
            <v>(1) Extreme</v>
          </cell>
        </row>
        <row r="3">
          <cell r="K3" t="str">
            <v>1B</v>
          </cell>
          <cell r="L3" t="str">
            <v>(2) Extreme</v>
          </cell>
        </row>
        <row r="4">
          <cell r="K4" t="str">
            <v>1C</v>
          </cell>
          <cell r="L4" t="str">
            <v>(4) Extreme</v>
          </cell>
        </row>
        <row r="5">
          <cell r="K5" t="str">
            <v>1D</v>
          </cell>
          <cell r="L5" t="str">
            <v>(7) Extreme</v>
          </cell>
        </row>
        <row r="6">
          <cell r="K6" t="str">
            <v>1E</v>
          </cell>
          <cell r="L6" t="str">
            <v>(11) High</v>
          </cell>
        </row>
        <row r="7">
          <cell r="K7" t="str">
            <v>2A</v>
          </cell>
          <cell r="L7" t="str">
            <v>(3) Extreme</v>
          </cell>
        </row>
        <row r="8">
          <cell r="K8" t="str">
            <v>2B</v>
          </cell>
          <cell r="L8" t="str">
            <v>(5) Extreme</v>
          </cell>
        </row>
        <row r="9">
          <cell r="K9" t="str">
            <v>2C</v>
          </cell>
          <cell r="L9" t="str">
            <v>(8) Extreme</v>
          </cell>
        </row>
        <row r="10">
          <cell r="K10" t="str">
            <v>2D</v>
          </cell>
          <cell r="L10" t="str">
            <v>(12) High</v>
          </cell>
        </row>
        <row r="11">
          <cell r="K11" t="str">
            <v>2E</v>
          </cell>
          <cell r="L11" t="str">
            <v>(16) High</v>
          </cell>
        </row>
        <row r="12">
          <cell r="K12" t="str">
            <v>3A</v>
          </cell>
          <cell r="L12" t="str">
            <v>(6) Extreme</v>
          </cell>
        </row>
        <row r="13">
          <cell r="K13" t="str">
            <v>3B</v>
          </cell>
          <cell r="L13" t="str">
            <v>(9) High</v>
          </cell>
        </row>
        <row r="14">
          <cell r="K14" t="str">
            <v>3C</v>
          </cell>
          <cell r="L14" t="str">
            <v>(13) High</v>
          </cell>
        </row>
        <row r="15">
          <cell r="K15" t="str">
            <v>3D</v>
          </cell>
          <cell r="L15" t="str">
            <v>(17) Moderate</v>
          </cell>
        </row>
        <row r="16">
          <cell r="K16" t="str">
            <v>3E</v>
          </cell>
          <cell r="L16" t="str">
            <v>(20) Moderate</v>
          </cell>
        </row>
        <row r="17">
          <cell r="K17" t="str">
            <v>4A</v>
          </cell>
          <cell r="L17" t="str">
            <v>(10) High</v>
          </cell>
        </row>
        <row r="18">
          <cell r="K18" t="str">
            <v>4B</v>
          </cell>
          <cell r="L18" t="str">
            <v>(14) High</v>
          </cell>
        </row>
        <row r="19">
          <cell r="K19" t="str">
            <v>4C</v>
          </cell>
          <cell r="L19" t="str">
            <v>(18) Moderate</v>
          </cell>
        </row>
        <row r="20">
          <cell r="K20" t="str">
            <v>4D</v>
          </cell>
          <cell r="L20" t="str">
            <v>(21) Low</v>
          </cell>
        </row>
        <row r="21">
          <cell r="K21" t="str">
            <v>4E</v>
          </cell>
          <cell r="L21" t="str">
            <v>(23) Low</v>
          </cell>
        </row>
        <row r="22">
          <cell r="K22" t="str">
            <v>5A</v>
          </cell>
          <cell r="L22" t="str">
            <v>(15) High</v>
          </cell>
        </row>
        <row r="23">
          <cell r="K23" t="str">
            <v>5B</v>
          </cell>
          <cell r="L23" t="str">
            <v>(19) Moderate</v>
          </cell>
        </row>
        <row r="24">
          <cell r="K24" t="str">
            <v>5C</v>
          </cell>
          <cell r="L24" t="str">
            <v>(22) Low</v>
          </cell>
        </row>
        <row r="25">
          <cell r="K25" t="str">
            <v>5D</v>
          </cell>
          <cell r="L25" t="str">
            <v>(24) Low</v>
          </cell>
        </row>
        <row r="26">
          <cell r="K26" t="str">
            <v>5E</v>
          </cell>
          <cell r="L26" t="str">
            <v>(25) Low</v>
          </cell>
        </row>
      </sheetData>
      <sheetData sheetId="1" refreshError="1"/>
      <sheetData sheetId="2" refreshError="1"/>
      <sheetData sheetId="3" refreshError="1"/>
      <sheetData sheetId="4" refreshError="1"/>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illas"/>
      <sheetName val="GENERAL "/>
      <sheetName val="cap 5-ELECTRICAS "/>
      <sheetName val="datosluminariasRoyAlPHa"/>
      <sheetName val="RefTables"/>
      <sheetName val="Registros_de_Asistencia"/>
      <sheetName val="Simulación Inf."/>
    </sheetNames>
    <sheetDataSet>
      <sheetData sheetId="0"/>
      <sheetData sheetId="1"/>
      <sheetData sheetId="2"/>
      <sheetData sheetId="3">
        <row r="1">
          <cell r="A1" t="str">
            <v>Luminarias de 70W-220V con brazo Sodio</v>
          </cell>
        </row>
        <row r="2">
          <cell r="A2" t="str">
            <v>Luminarias de 150W-220V con brazo Sodio</v>
          </cell>
        </row>
        <row r="3">
          <cell r="A3" t="str">
            <v>Luminarias de 250W-220V con brazo Sodio</v>
          </cell>
        </row>
        <row r="4">
          <cell r="A4" t="str">
            <v>Luminarias de 400W-220V con brazo Sodio</v>
          </cell>
        </row>
        <row r="5">
          <cell r="A5" t="str">
            <v xml:space="preserve">Reflectores tipo RCG de 1000W-220V </v>
          </cell>
        </row>
        <row r="6">
          <cell r="A6" t="str">
            <v>Luminarias tipo RAP de 70W-220V</v>
          </cell>
        </row>
        <row r="7">
          <cell r="A7" t="str">
            <v>Bombillos de Sodio 70W-220V</v>
          </cell>
        </row>
        <row r="8">
          <cell r="A8" t="str">
            <v>Bombillos de Sodio 150W-220V</v>
          </cell>
        </row>
        <row r="9">
          <cell r="A9" t="str">
            <v>Bombillos de Sodio 250W-220V</v>
          </cell>
        </row>
        <row r="10">
          <cell r="A10" t="str">
            <v>Bombillos de Sodio 400W-220V</v>
          </cell>
        </row>
        <row r="11">
          <cell r="A11" t="str">
            <v>Bombillos de Sodio 1000W-220V</v>
          </cell>
        </row>
      </sheetData>
      <sheetData sheetId="4" refreshError="1"/>
      <sheetData sheetId="5" refreshError="1"/>
      <sheetData sheetId="6" refreshError="1"/>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le"/>
      <sheetName val="Index"/>
      <sheetName val="Project Parameters"/>
      <sheetName val="Fleet"/>
      <sheetName val="Utilisation"/>
      <sheetName val="Support Equipment"/>
      <sheetName val="Truck Nos - Coal"/>
      <sheetName val="Truck Nos - Waste"/>
      <sheetName val="Ground Prep - Coal"/>
      <sheetName val="Ground Prep - Waste"/>
      <sheetName val="Capacity"/>
      <sheetName val="Pasted Schedule"/>
      <sheetName val="MANUAL CONTRACTOR ANNUAL VOLUME"/>
      <sheetName val="Waste Exc Prod"/>
      <sheetName val="Coal Exc Prod"/>
      <sheetName val="Work Hrs - FEL&amp;EXC "/>
      <sheetName val="Work Hrs - Trucks&amp;Support"/>
      <sheetName val="Hours Summary"/>
      <sheetName val="Equip Selection &amp; Roster"/>
      <sheetName val="Truck Cycle Data"/>
      <sheetName val="OC Equip Data"/>
      <sheetName val="Mine variance - tree"/>
    </sheetNames>
    <sheetDataSet>
      <sheetData sheetId="0"/>
      <sheetData sheetId="1">
        <row r="41">
          <cell r="S41">
            <v>1</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efreshError="1"/>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Tabla 1.1"/>
      <sheetName val="Hoja1_(2)"/>
      <sheetName val="Hoja4_(2)"/>
      <sheetName val="Hoja4_(3)"/>
      <sheetName val="BASES"/>
      <sheetName val="5094-2003"/>
      <sheetName val="AIU"/>
      <sheetName val="A. P. U."/>
    </sheetNames>
    <sheetDataSet>
      <sheetData sheetId="0" refreshError="1">
        <row r="60">
          <cell r="F60">
            <v>80591.125</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EQUIPOS"/>
    </sheetNames>
    <sheetDataSet>
      <sheetData sheetId="0" refreshError="1"/>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c00"/>
      <sheetName val="June00"/>
      <sheetName val="Sheet3"/>
      <sheetName val="Sheet4"/>
      <sheetName val="Sheet6"/>
      <sheetName val="Sheet7"/>
      <sheetName val="Sheet9"/>
      <sheetName val="Sheet10"/>
      <sheetName val="Index"/>
      <sheetName val="Hoja1"/>
    </sheetNames>
    <sheetDataSet>
      <sheetData sheetId="0" refreshError="1"/>
      <sheetData sheetId="1" refreshError="1"/>
      <sheetData sheetId="2" refreshError="1"/>
      <sheetData sheetId="3" refreshError="1">
        <row r="2">
          <cell r="A2" t="str">
            <v>BS1015</v>
          </cell>
          <cell r="B2" t="str">
            <v>MURRIN MURRIN CHQ ACC</v>
          </cell>
          <cell r="C2">
            <v>-919953.21</v>
          </cell>
          <cell r="D2">
            <v>-408212.97</v>
          </cell>
          <cell r="E2">
            <v>-1328166.18</v>
          </cell>
        </row>
        <row r="3">
          <cell r="A3" t="str">
            <v>BS1018</v>
          </cell>
          <cell r="B3" t="str">
            <v>ANO USD CHQ ACCT</v>
          </cell>
          <cell r="C3">
            <v>5879906</v>
          </cell>
          <cell r="D3">
            <v>-5901378.1799999997</v>
          </cell>
          <cell r="E3">
            <v>-21472.18</v>
          </cell>
        </row>
        <row r="4">
          <cell r="A4" t="str">
            <v>BS1077</v>
          </cell>
          <cell r="B4" t="str">
            <v>PETTY CASH MMO MINING</v>
          </cell>
          <cell r="C4">
            <v>1000</v>
          </cell>
          <cell r="D4">
            <v>0</v>
          </cell>
          <cell r="E4">
            <v>1000</v>
          </cell>
        </row>
        <row r="5">
          <cell r="A5" t="str">
            <v>BS1079</v>
          </cell>
          <cell r="B5" t="str">
            <v>PETTY CASH MMO PERTH</v>
          </cell>
          <cell r="C5">
            <v>1000</v>
          </cell>
          <cell r="D5">
            <v>0</v>
          </cell>
          <cell r="E5">
            <v>1000</v>
          </cell>
        </row>
        <row r="6">
          <cell r="A6" t="str">
            <v>BS1080</v>
          </cell>
          <cell r="B6" t="str">
            <v>PETTY CASH MELBOURNE</v>
          </cell>
          <cell r="C6">
            <v>500</v>
          </cell>
          <cell r="D6">
            <v>1000</v>
          </cell>
          <cell r="E6">
            <v>1500</v>
          </cell>
        </row>
        <row r="7">
          <cell r="A7" t="str">
            <v>BS1140</v>
          </cell>
          <cell r="B7" t="str">
            <v>GUAR TERM DEP OFFSET</v>
          </cell>
          <cell r="C7">
            <v>1430000</v>
          </cell>
          <cell r="D7">
            <v>0</v>
          </cell>
          <cell r="E7">
            <v>1430000</v>
          </cell>
        </row>
        <row r="8">
          <cell r="A8" t="str">
            <v>BS1205</v>
          </cell>
          <cell r="B8" t="str">
            <v>TRADE DBTRS ABACUS</v>
          </cell>
          <cell r="C8">
            <v>134401.92000000001</v>
          </cell>
          <cell r="D8">
            <v>-250</v>
          </cell>
          <cell r="E8">
            <v>134151.92000000001</v>
          </cell>
        </row>
        <row r="9">
          <cell r="A9" t="str">
            <v>BS1207</v>
          </cell>
          <cell r="B9" t="str">
            <v>DEBTOR FD MISC ACC</v>
          </cell>
          <cell r="C9">
            <v>880148.03</v>
          </cell>
          <cell r="D9">
            <v>386685.55</v>
          </cell>
          <cell r="E9">
            <v>1266833.58</v>
          </cell>
        </row>
        <row r="10">
          <cell r="A10" t="str">
            <v>BS1208</v>
          </cell>
          <cell r="B10" t="str">
            <v>DEBTOR - INITCO</v>
          </cell>
          <cell r="C10">
            <v>17645.87</v>
          </cell>
          <cell r="D10">
            <v>-1780.97</v>
          </cell>
          <cell r="E10">
            <v>15864.9</v>
          </cell>
        </row>
        <row r="11">
          <cell r="A11" t="str">
            <v>BS1209</v>
          </cell>
          <cell r="B11" t="str">
            <v>DEBTOR - CSM</v>
          </cell>
          <cell r="C11">
            <v>318214.39</v>
          </cell>
          <cell r="D11">
            <v>-71279.210000000006</v>
          </cell>
          <cell r="E11">
            <v>246935.18</v>
          </cell>
        </row>
        <row r="12">
          <cell r="A12" t="str">
            <v>BS1210</v>
          </cell>
          <cell r="B12" t="str">
            <v>DEBTOR FLUOR DANIEL</v>
          </cell>
          <cell r="C12">
            <v>21283050.050000001</v>
          </cell>
          <cell r="D12">
            <v>455476.19</v>
          </cell>
          <cell r="E12">
            <v>21738526.239999998</v>
          </cell>
        </row>
        <row r="13">
          <cell r="A13" t="str">
            <v>BS1211</v>
          </cell>
          <cell r="B13" t="str">
            <v>DEBTOR - BRAMBLES</v>
          </cell>
          <cell r="C13">
            <v>52711.74</v>
          </cell>
          <cell r="D13">
            <v>-11446.15</v>
          </cell>
          <cell r="E13">
            <v>41265.589999999997</v>
          </cell>
        </row>
        <row r="14">
          <cell r="A14" t="str">
            <v>BS1213</v>
          </cell>
          <cell r="B14" t="str">
            <v>DEBTOR WALLIS DRILL'G</v>
          </cell>
          <cell r="C14">
            <v>17224.98</v>
          </cell>
          <cell r="D14">
            <v>-1266.7</v>
          </cell>
          <cell r="E14">
            <v>15958.28</v>
          </cell>
        </row>
        <row r="15">
          <cell r="A15" t="str">
            <v>BS1214</v>
          </cell>
          <cell r="B15" t="str">
            <v>DEBTOR - BOC</v>
          </cell>
          <cell r="C15">
            <v>14273.32</v>
          </cell>
          <cell r="D15">
            <v>22477.93</v>
          </cell>
          <cell r="E15">
            <v>36751.25</v>
          </cell>
        </row>
        <row r="16">
          <cell r="A16" t="str">
            <v>BS1215</v>
          </cell>
          <cell r="B16" t="str">
            <v>DEBTOR SHRM (BIDARN)</v>
          </cell>
          <cell r="C16">
            <v>82145.98</v>
          </cell>
          <cell r="D16">
            <v>4606.84</v>
          </cell>
          <cell r="E16">
            <v>86752.82</v>
          </cell>
        </row>
        <row r="17">
          <cell r="A17" t="str">
            <v>BS1227</v>
          </cell>
          <cell r="B17" t="str">
            <v>DEBTOR FD OTHER EPC</v>
          </cell>
          <cell r="C17">
            <v>60448850.609999999</v>
          </cell>
          <cell r="D17">
            <v>21156358.390000001</v>
          </cell>
          <cell r="E17">
            <v>81605209</v>
          </cell>
        </row>
        <row r="18">
          <cell r="A18" t="str">
            <v>BS1232</v>
          </cell>
          <cell r="B18" t="str">
            <v>DEBTOR - BRANDRILL</v>
          </cell>
          <cell r="C18">
            <v>7692.28</v>
          </cell>
          <cell r="D18">
            <v>-4506.79</v>
          </cell>
          <cell r="E18">
            <v>3185.49</v>
          </cell>
        </row>
        <row r="19">
          <cell r="A19" t="str">
            <v>BS1234</v>
          </cell>
          <cell r="B19" t="str">
            <v>DEBTOR - EUREST</v>
          </cell>
          <cell r="C19">
            <v>19862.53</v>
          </cell>
          <cell r="D19">
            <v>4378.71</v>
          </cell>
          <cell r="E19">
            <v>24241.24</v>
          </cell>
        </row>
        <row r="20">
          <cell r="A20" t="str">
            <v>BS1235</v>
          </cell>
          <cell r="B20" t="str">
            <v>DEBTOR - US FILTERS</v>
          </cell>
          <cell r="C20">
            <v>80108.02</v>
          </cell>
          <cell r="D20">
            <v>-1100</v>
          </cell>
          <cell r="E20">
            <v>79008.02</v>
          </cell>
        </row>
        <row r="21">
          <cell r="A21" t="str">
            <v>BS1236</v>
          </cell>
          <cell r="B21" t="str">
            <v>DEBTOR - FURNACE TECH</v>
          </cell>
          <cell r="C21">
            <v>700</v>
          </cell>
          <cell r="D21">
            <v>0</v>
          </cell>
          <cell r="E21">
            <v>700</v>
          </cell>
        </row>
        <row r="22">
          <cell r="A22" t="str">
            <v>BS1237</v>
          </cell>
          <cell r="B22" t="str">
            <v>DEBTOR - H2 PLT LINDE</v>
          </cell>
          <cell r="C22">
            <v>9019.5400000000009</v>
          </cell>
          <cell r="D22">
            <v>0</v>
          </cell>
          <cell r="E22">
            <v>9019.5400000000009</v>
          </cell>
        </row>
        <row r="23">
          <cell r="A23" t="str">
            <v>BS1238</v>
          </cell>
          <cell r="B23" t="str">
            <v>DEBTOR - WEIR</v>
          </cell>
          <cell r="C23">
            <v>2524.9899999999998</v>
          </cell>
          <cell r="D23">
            <v>-2525</v>
          </cell>
          <cell r="E23">
            <v>-0.01</v>
          </cell>
        </row>
        <row r="24">
          <cell r="A24" t="str">
            <v>BS1240</v>
          </cell>
          <cell r="B24" t="str">
            <v>DEBTOR - AUSCLAD IND</v>
          </cell>
          <cell r="C24">
            <v>15503.65</v>
          </cell>
          <cell r="D24">
            <v>-15503.65</v>
          </cell>
          <cell r="E24">
            <v>0</v>
          </cell>
        </row>
        <row r="25">
          <cell r="A25" t="str">
            <v>BS1244</v>
          </cell>
          <cell r="B25" t="str">
            <v>DEBTOR - ATKINS</v>
          </cell>
          <cell r="C25">
            <v>865.86</v>
          </cell>
          <cell r="D25">
            <v>-865.86</v>
          </cell>
          <cell r="E25">
            <v>0</v>
          </cell>
        </row>
        <row r="26">
          <cell r="A26" t="str">
            <v>BS1245</v>
          </cell>
          <cell r="B26" t="str">
            <v>DEBTOR - ASC-E</v>
          </cell>
          <cell r="C26">
            <v>62498.2</v>
          </cell>
          <cell r="D26">
            <v>300</v>
          </cell>
          <cell r="E26">
            <v>62798.2</v>
          </cell>
        </row>
        <row r="27">
          <cell r="A27" t="str">
            <v>BS1246</v>
          </cell>
          <cell r="B27" t="str">
            <v>DEBTOR - BORAL BUILD</v>
          </cell>
          <cell r="C27">
            <v>802.51</v>
          </cell>
          <cell r="D27">
            <v>981.97</v>
          </cell>
          <cell r="E27">
            <v>1784.48</v>
          </cell>
        </row>
        <row r="28">
          <cell r="A28" t="str">
            <v>BS1247</v>
          </cell>
          <cell r="B28" t="str">
            <v>DEBTOR - BYAC</v>
          </cell>
          <cell r="C28">
            <v>12514.9</v>
          </cell>
          <cell r="D28">
            <v>25428.95</v>
          </cell>
          <cell r="E28">
            <v>37943.85</v>
          </cell>
        </row>
        <row r="29">
          <cell r="A29" t="str">
            <v>BS1248</v>
          </cell>
          <cell r="B29" t="str">
            <v>DEBTOR - COATES HIRE</v>
          </cell>
          <cell r="C29">
            <v>4246.1499999999996</v>
          </cell>
          <cell r="D29">
            <v>-402.9</v>
          </cell>
          <cell r="E29">
            <v>3843.25</v>
          </cell>
        </row>
        <row r="30">
          <cell r="A30" t="str">
            <v>BS1249</v>
          </cell>
          <cell r="B30" t="str">
            <v>DEBTOR-COCKBURN HIRE</v>
          </cell>
          <cell r="C30">
            <v>4414.3999999999996</v>
          </cell>
          <cell r="D30">
            <v>-471.93</v>
          </cell>
          <cell r="E30">
            <v>3942.47</v>
          </cell>
        </row>
        <row r="31">
          <cell r="A31" t="str">
            <v>BS1250</v>
          </cell>
          <cell r="B31" t="str">
            <v>DEBTOR - CSR</v>
          </cell>
          <cell r="C31">
            <v>-814.72</v>
          </cell>
          <cell r="D31">
            <v>-1017.56</v>
          </cell>
          <cell r="E31">
            <v>-1832.28</v>
          </cell>
        </row>
        <row r="32">
          <cell r="A32" t="str">
            <v>BS1251</v>
          </cell>
          <cell r="B32" t="str">
            <v>DEBTOR - JAMES HARDIE</v>
          </cell>
          <cell r="C32">
            <v>-200.01</v>
          </cell>
          <cell r="D32">
            <v>0</v>
          </cell>
          <cell r="E32">
            <v>-200.01</v>
          </cell>
        </row>
        <row r="33">
          <cell r="A33" t="str">
            <v>BS1255</v>
          </cell>
          <cell r="B33" t="str">
            <v>DEBTOR - NATIONAL JET</v>
          </cell>
          <cell r="C33">
            <v>2426.16</v>
          </cell>
          <cell r="D33">
            <v>111.67</v>
          </cell>
          <cell r="E33">
            <v>2537.83</v>
          </cell>
        </row>
        <row r="34">
          <cell r="A34" t="str">
            <v>BS1256</v>
          </cell>
          <cell r="B34" t="str">
            <v>DEBTOR - SMC VENDING</v>
          </cell>
          <cell r="C34">
            <v>63523.17</v>
          </cell>
          <cell r="D34">
            <v>-1955.2</v>
          </cell>
          <cell r="E34">
            <v>61567.97</v>
          </cell>
        </row>
        <row r="35">
          <cell r="A35" t="str">
            <v>BS1257</v>
          </cell>
          <cell r="B35" t="str">
            <v>DEBTOR - SULLIVANS</v>
          </cell>
          <cell r="C35">
            <v>5292.22</v>
          </cell>
          <cell r="D35">
            <v>-874.06</v>
          </cell>
          <cell r="E35">
            <v>4418.16</v>
          </cell>
        </row>
        <row r="36">
          <cell r="A36" t="str">
            <v>BS1258</v>
          </cell>
          <cell r="B36" t="str">
            <v>DEBTOR - GOODYEAR</v>
          </cell>
          <cell r="C36">
            <v>50</v>
          </cell>
          <cell r="D36">
            <v>-50</v>
          </cell>
          <cell r="E36">
            <v>0</v>
          </cell>
        </row>
        <row r="37">
          <cell r="A37" t="str">
            <v>BS1260</v>
          </cell>
          <cell r="B37" t="str">
            <v>DEBTOR - MONODELPHOUS</v>
          </cell>
          <cell r="C37">
            <v>16081.72</v>
          </cell>
          <cell r="D37">
            <v>-11776.16</v>
          </cell>
          <cell r="E37">
            <v>4305.5600000000004</v>
          </cell>
        </row>
        <row r="38">
          <cell r="A38" t="str">
            <v>BS1261</v>
          </cell>
          <cell r="B38" t="str">
            <v>DEBTOR - ALLJAY</v>
          </cell>
          <cell r="C38">
            <v>13527.47</v>
          </cell>
          <cell r="D38">
            <v>6534.16</v>
          </cell>
          <cell r="E38">
            <v>20061.63</v>
          </cell>
        </row>
        <row r="39">
          <cell r="A39" t="str">
            <v>BS1263</v>
          </cell>
          <cell r="B39" t="str">
            <v>DR GARDENER PERROTT</v>
          </cell>
          <cell r="C39">
            <v>38212.19</v>
          </cell>
          <cell r="D39">
            <v>-6511.38</v>
          </cell>
          <cell r="E39">
            <v>31700.81</v>
          </cell>
        </row>
        <row r="40">
          <cell r="A40" t="str">
            <v>BS1264</v>
          </cell>
          <cell r="B40" t="str">
            <v>DEBTOR - SHELL AUST</v>
          </cell>
          <cell r="C40">
            <v>1882.46</v>
          </cell>
          <cell r="D40">
            <v>240.16</v>
          </cell>
          <cell r="E40">
            <v>2122.62</v>
          </cell>
        </row>
        <row r="41">
          <cell r="A41" t="str">
            <v>BS1265</v>
          </cell>
          <cell r="B41" t="str">
            <v>DEBTOR JR ENGINEERING</v>
          </cell>
          <cell r="C41">
            <v>15173.66</v>
          </cell>
          <cell r="D41">
            <v>-1662.57</v>
          </cell>
          <cell r="E41">
            <v>13511.09</v>
          </cell>
        </row>
        <row r="42">
          <cell r="A42" t="str">
            <v>BS1266</v>
          </cell>
          <cell r="B42" t="str">
            <v>DEBTOR - YORK LINING</v>
          </cell>
          <cell r="C42">
            <v>1950</v>
          </cell>
          <cell r="D42">
            <v>-1950</v>
          </cell>
          <cell r="E42">
            <v>0</v>
          </cell>
        </row>
        <row r="43">
          <cell r="A43" t="str">
            <v>BS1269</v>
          </cell>
          <cell r="B43" t="str">
            <v>DEBTOR-SONS OF GWALIA</v>
          </cell>
          <cell r="C43">
            <v>-200</v>
          </cell>
          <cell r="D43">
            <v>580</v>
          </cell>
          <cell r="E43">
            <v>380</v>
          </cell>
        </row>
        <row r="44">
          <cell r="A44" t="str">
            <v>BS1270</v>
          </cell>
          <cell r="B44" t="str">
            <v>DEBTOR-FD VENDOR REPS</v>
          </cell>
          <cell r="C44">
            <v>117741.89</v>
          </cell>
          <cell r="D44">
            <v>-159954.17000000001</v>
          </cell>
          <cell r="E44">
            <v>-42212.28</v>
          </cell>
        </row>
        <row r="45">
          <cell r="A45" t="str">
            <v>BS1271</v>
          </cell>
          <cell r="B45" t="str">
            <v>DEBTOR-FD ENGINEER'G</v>
          </cell>
          <cell r="C45">
            <v>218895.61</v>
          </cell>
          <cell r="D45">
            <v>-204297.31</v>
          </cell>
          <cell r="E45">
            <v>14598.3</v>
          </cell>
        </row>
        <row r="46">
          <cell r="A46" t="str">
            <v>BS1276</v>
          </cell>
          <cell r="B46" t="str">
            <v>DEBTOR - JSE ELECTRIC</v>
          </cell>
          <cell r="C46">
            <v>-100</v>
          </cell>
          <cell r="D46">
            <v>0</v>
          </cell>
          <cell r="E46">
            <v>-100</v>
          </cell>
        </row>
        <row r="47">
          <cell r="A47" t="str">
            <v>BS1277</v>
          </cell>
          <cell r="B47" t="str">
            <v>DEBTOR - KAMKAL PLUMB</v>
          </cell>
          <cell r="C47">
            <v>1684.23</v>
          </cell>
          <cell r="D47">
            <v>-215.67</v>
          </cell>
          <cell r="E47">
            <v>1468.56</v>
          </cell>
        </row>
        <row r="48">
          <cell r="A48" t="str">
            <v>BS1278</v>
          </cell>
          <cell r="B48" t="str">
            <v>DEBTOR - PROTEC PACIF</v>
          </cell>
          <cell r="C48">
            <v>100</v>
          </cell>
          <cell r="D48">
            <v>-100</v>
          </cell>
          <cell r="E48">
            <v>0</v>
          </cell>
        </row>
        <row r="49">
          <cell r="A49" t="str">
            <v>BS1281</v>
          </cell>
          <cell r="B49" t="str">
            <v>DEBTOR TOTAL CORROSIO</v>
          </cell>
          <cell r="C49">
            <v>23777.75</v>
          </cell>
          <cell r="D49">
            <v>-1449.66</v>
          </cell>
          <cell r="E49">
            <v>22328.09</v>
          </cell>
        </row>
        <row r="50">
          <cell r="A50" t="str">
            <v>BS1282</v>
          </cell>
          <cell r="B50" t="str">
            <v>DEBTOR - WRECKAIR</v>
          </cell>
          <cell r="C50">
            <v>803.5</v>
          </cell>
          <cell r="D50">
            <v>-78.599999999999994</v>
          </cell>
          <cell r="E50">
            <v>724.9</v>
          </cell>
        </row>
        <row r="51">
          <cell r="A51" t="str">
            <v>BS1283</v>
          </cell>
          <cell r="B51" t="str">
            <v>DEBTOR - ARB MECHANIA</v>
          </cell>
          <cell r="C51">
            <v>271242.96999999997</v>
          </cell>
          <cell r="D51">
            <v>33883.22</v>
          </cell>
          <cell r="E51">
            <v>305126.19</v>
          </cell>
        </row>
        <row r="52">
          <cell r="A52" t="str">
            <v>BS1285</v>
          </cell>
          <cell r="B52" t="str">
            <v>MONOS FDPL WORK HLDG</v>
          </cell>
          <cell r="C52">
            <v>12725.5</v>
          </cell>
          <cell r="D52">
            <v>0</v>
          </cell>
          <cell r="E52">
            <v>12725.5</v>
          </cell>
        </row>
        <row r="53">
          <cell r="A53" t="str">
            <v>BS1286</v>
          </cell>
          <cell r="B53" t="str">
            <v>MONOS AOPL WORK HLDG</v>
          </cell>
          <cell r="C53">
            <v>25574.98</v>
          </cell>
          <cell r="D53">
            <v>0</v>
          </cell>
          <cell r="E53">
            <v>25574.98</v>
          </cell>
        </row>
        <row r="54">
          <cell r="A54" t="str">
            <v>BS1287</v>
          </cell>
          <cell r="B54" t="str">
            <v>DEBTOR - EUREST SECUR</v>
          </cell>
          <cell r="C54">
            <v>8020.49</v>
          </cell>
          <cell r="D54">
            <v>-4150</v>
          </cell>
          <cell r="E54">
            <v>3870.49</v>
          </cell>
        </row>
        <row r="55">
          <cell r="A55" t="str">
            <v>BS1290</v>
          </cell>
          <cell r="B55" t="str">
            <v>PROV DOUBTFUL DEBTS</v>
          </cell>
          <cell r="C55">
            <v>-146091.13</v>
          </cell>
          <cell r="D55">
            <v>-33688.839999999997</v>
          </cell>
          <cell r="E55">
            <v>-179779.97</v>
          </cell>
        </row>
        <row r="56">
          <cell r="A56" t="str">
            <v>BS1292</v>
          </cell>
          <cell r="B56" t="str">
            <v>DEBTOR - CUMMINS</v>
          </cell>
          <cell r="C56">
            <v>100</v>
          </cell>
          <cell r="D56">
            <v>-100</v>
          </cell>
          <cell r="E56">
            <v>0</v>
          </cell>
        </row>
        <row r="57">
          <cell r="A57" t="str">
            <v>BS1298</v>
          </cell>
          <cell r="B57" t="str">
            <v>CENTAUR - SUND DEBTOR</v>
          </cell>
          <cell r="C57">
            <v>174834.62</v>
          </cell>
          <cell r="D57">
            <v>24</v>
          </cell>
          <cell r="E57">
            <v>174858.62</v>
          </cell>
        </row>
        <row r="58">
          <cell r="A58" t="str">
            <v>BS1325</v>
          </cell>
          <cell r="B58" t="str">
            <v>INSURANCE CLAIMS CTRL</v>
          </cell>
          <cell r="C58">
            <v>-378.39</v>
          </cell>
          <cell r="D58">
            <v>0</v>
          </cell>
          <cell r="E58">
            <v>-378.39</v>
          </cell>
        </row>
        <row r="59">
          <cell r="A59" t="str">
            <v>BS1330</v>
          </cell>
          <cell r="B59" t="str">
            <v>SECURITY RENTAL BOND</v>
          </cell>
          <cell r="C59">
            <v>10952.26</v>
          </cell>
          <cell r="D59">
            <v>0</v>
          </cell>
          <cell r="E59">
            <v>10952.26</v>
          </cell>
        </row>
        <row r="60">
          <cell r="A60" t="str">
            <v>BS1340</v>
          </cell>
          <cell r="B60" t="str">
            <v>GST REMIT CONTROL</v>
          </cell>
          <cell r="C60">
            <v>-0.16</v>
          </cell>
          <cell r="D60">
            <v>0</v>
          </cell>
          <cell r="E60">
            <v>-0.16</v>
          </cell>
        </row>
        <row r="61">
          <cell r="A61" t="str">
            <v>BS1345</v>
          </cell>
          <cell r="B61" t="str">
            <v>WITHHOLDING TAX PAID</v>
          </cell>
          <cell r="C61">
            <v>2175.1999999999998</v>
          </cell>
          <cell r="D61">
            <v>0</v>
          </cell>
          <cell r="E61">
            <v>2175.1999999999998</v>
          </cell>
        </row>
        <row r="62">
          <cell r="A62" t="str">
            <v>BS1350</v>
          </cell>
          <cell r="B62" t="str">
            <v>WORKERS COMP CONTROL</v>
          </cell>
          <cell r="C62">
            <v>-2179.81</v>
          </cell>
          <cell r="D62">
            <v>6532.26</v>
          </cell>
          <cell r="E62">
            <v>4352.45</v>
          </cell>
        </row>
        <row r="63">
          <cell r="A63" t="str">
            <v>BS1360</v>
          </cell>
          <cell r="B63" t="str">
            <v>GENERAL SUSPENSE</v>
          </cell>
          <cell r="C63">
            <v>439990.71</v>
          </cell>
          <cell r="D63">
            <v>-366150.23</v>
          </cell>
          <cell r="E63">
            <v>73840.479999999996</v>
          </cell>
        </row>
        <row r="64">
          <cell r="A64" t="str">
            <v>BS1370</v>
          </cell>
          <cell r="B64" t="str">
            <v>INSURANCE PMTS HOLDNG</v>
          </cell>
          <cell r="C64">
            <v>173433.45</v>
          </cell>
          <cell r="D64">
            <v>-173433.45</v>
          </cell>
          <cell r="E64">
            <v>0</v>
          </cell>
        </row>
        <row r="65">
          <cell r="A65" t="str">
            <v>BS1371</v>
          </cell>
          <cell r="B65" t="str">
            <v>G10 CAPITAL ACQN'S</v>
          </cell>
          <cell r="C65">
            <v>194606.17</v>
          </cell>
          <cell r="D65">
            <v>-45374.57</v>
          </cell>
          <cell r="E65">
            <v>149231.6</v>
          </cell>
        </row>
        <row r="66">
          <cell r="A66" t="str">
            <v>BS1372</v>
          </cell>
          <cell r="B66" t="str">
            <v>G11 OTHER ACQN'S</v>
          </cell>
          <cell r="C66">
            <v>2138060.9900000002</v>
          </cell>
          <cell r="D66">
            <v>214235.63</v>
          </cell>
          <cell r="E66">
            <v>2352296.62</v>
          </cell>
        </row>
        <row r="67">
          <cell r="A67" t="str">
            <v>BS1379</v>
          </cell>
          <cell r="B67" t="str">
            <v>W4 GST UNREG SUPPLIER</v>
          </cell>
          <cell r="C67">
            <v>-1305.6199999999999</v>
          </cell>
          <cell r="D67">
            <v>0</v>
          </cell>
          <cell r="E67">
            <v>-1305.6199999999999</v>
          </cell>
        </row>
        <row r="68">
          <cell r="A68" t="str">
            <v>BS1405</v>
          </cell>
          <cell r="B68" t="str">
            <v>INTERCO - ANL - CNTRL</v>
          </cell>
          <cell r="C68">
            <v>2060357.58</v>
          </cell>
          <cell r="D68">
            <v>-4576177.01</v>
          </cell>
          <cell r="E68">
            <v>-2515819.4300000002</v>
          </cell>
        </row>
        <row r="69">
          <cell r="A69" t="str">
            <v>BS1415</v>
          </cell>
          <cell r="B69" t="str">
            <v>INTERCO - MMH - CNTRL</v>
          </cell>
          <cell r="C69">
            <v>35731.17</v>
          </cell>
          <cell r="D69">
            <v>-1054447</v>
          </cell>
          <cell r="E69">
            <v>-1018715.83</v>
          </cell>
        </row>
        <row r="70">
          <cell r="A70" t="str">
            <v>BS1425</v>
          </cell>
          <cell r="B70" t="str">
            <v>INTERCO - APH - CNTRL</v>
          </cell>
          <cell r="C70">
            <v>1968809.59</v>
          </cell>
          <cell r="D70">
            <v>65042.22</v>
          </cell>
          <cell r="E70">
            <v>2033851.81</v>
          </cell>
        </row>
        <row r="71">
          <cell r="A71" t="str">
            <v>BS1435</v>
          </cell>
          <cell r="B71" t="str">
            <v>INTERCO - MTM - CNTL</v>
          </cell>
          <cell r="C71">
            <v>74773.97</v>
          </cell>
          <cell r="D71">
            <v>-49474.720000000001</v>
          </cell>
          <cell r="E71">
            <v>25299.25</v>
          </cell>
        </row>
        <row r="72">
          <cell r="A72" t="str">
            <v>BS1440</v>
          </cell>
          <cell r="B72" t="str">
            <v>INTERCO - ANE - CNTRL</v>
          </cell>
          <cell r="C72">
            <v>-9466.86</v>
          </cell>
          <cell r="D72">
            <v>502.26</v>
          </cell>
          <cell r="E72">
            <v>-8964.6</v>
          </cell>
        </row>
        <row r="73">
          <cell r="A73" t="str">
            <v>BS1445</v>
          </cell>
          <cell r="B73" t="str">
            <v>INTERCO - MMI</v>
          </cell>
          <cell r="C73">
            <v>-1200</v>
          </cell>
          <cell r="D73">
            <v>0</v>
          </cell>
          <cell r="E73">
            <v>-1200</v>
          </cell>
        </row>
        <row r="74">
          <cell r="A74" t="str">
            <v>BS1460</v>
          </cell>
          <cell r="B74" t="str">
            <v>ANL RECOVERY FROM MMO</v>
          </cell>
          <cell r="C74">
            <v>-1351100</v>
          </cell>
          <cell r="D74">
            <v>729475</v>
          </cell>
          <cell r="E74">
            <v>-621625</v>
          </cell>
        </row>
        <row r="75">
          <cell r="A75" t="str">
            <v>BS1463</v>
          </cell>
          <cell r="B75" t="str">
            <v>MMO RECOVERY FROM ANL</v>
          </cell>
          <cell r="C75">
            <v>219413.7</v>
          </cell>
          <cell r="D75">
            <v>-16941.7</v>
          </cell>
          <cell r="E75">
            <v>202472</v>
          </cell>
        </row>
        <row r="76">
          <cell r="A76" t="str">
            <v>BS1464</v>
          </cell>
          <cell r="B76" t="str">
            <v>MMO RECOVERY FROM MMH</v>
          </cell>
          <cell r="C76">
            <v>12611.5</v>
          </cell>
          <cell r="D76">
            <v>11465</v>
          </cell>
          <cell r="E76">
            <v>24076.5</v>
          </cell>
        </row>
        <row r="77">
          <cell r="A77" t="str">
            <v>BS1466</v>
          </cell>
          <cell r="B77" t="str">
            <v>MMO B/CHARGE TO ANL</v>
          </cell>
          <cell r="C77">
            <v>101258.51</v>
          </cell>
          <cell r="D77">
            <v>-61461.21</v>
          </cell>
          <cell r="E77">
            <v>39797.300000000003</v>
          </cell>
        </row>
        <row r="78">
          <cell r="A78" t="str">
            <v>BS1467</v>
          </cell>
          <cell r="B78" t="str">
            <v>MMO B/CHARGE TO MTM</v>
          </cell>
          <cell r="C78">
            <v>25636.03</v>
          </cell>
          <cell r="D78">
            <v>-420</v>
          </cell>
          <cell r="E78">
            <v>25216.03</v>
          </cell>
        </row>
        <row r="79">
          <cell r="A79" t="str">
            <v>BS1469</v>
          </cell>
          <cell r="B79" t="str">
            <v>MMO B/CHARGE TO ANE</v>
          </cell>
          <cell r="C79">
            <v>1430</v>
          </cell>
          <cell r="D79">
            <v>0</v>
          </cell>
          <cell r="E79">
            <v>1430</v>
          </cell>
        </row>
        <row r="80">
          <cell r="A80" t="str">
            <v>BS1476</v>
          </cell>
          <cell r="B80" t="str">
            <v>PARTICIP'TS REV HOLDG</v>
          </cell>
          <cell r="C80">
            <v>-151084.4</v>
          </cell>
          <cell r="D80">
            <v>-708800.89</v>
          </cell>
          <cell r="E80">
            <v>-859885.29</v>
          </cell>
        </row>
        <row r="81">
          <cell r="A81" t="str">
            <v>BS1491</v>
          </cell>
          <cell r="B81" t="str">
            <v>INTERCO DEBT PROVIS'N</v>
          </cell>
          <cell r="C81">
            <v>0</v>
          </cell>
          <cell r="D81">
            <v>-2033851.81</v>
          </cell>
          <cell r="E81">
            <v>-2033851.81</v>
          </cell>
        </row>
        <row r="82">
          <cell r="A82" t="str">
            <v>BS1505</v>
          </cell>
          <cell r="B82" t="str">
            <v>HG ORE STOCKS</v>
          </cell>
          <cell r="C82">
            <v>3792439.84</v>
          </cell>
          <cell r="D82">
            <v>-830756.07</v>
          </cell>
          <cell r="E82">
            <v>2961683.77</v>
          </cell>
        </row>
        <row r="83">
          <cell r="A83" t="str">
            <v>BS1510</v>
          </cell>
          <cell r="B83" t="str">
            <v>CALCRETE ORE STOCKS</v>
          </cell>
          <cell r="C83">
            <v>2535511.14</v>
          </cell>
          <cell r="D83">
            <v>-701740.95</v>
          </cell>
          <cell r="E83">
            <v>1833770.19</v>
          </cell>
        </row>
        <row r="84">
          <cell r="A84" t="str">
            <v>BS1520</v>
          </cell>
          <cell r="B84" t="str">
            <v>WIP STOCKS</v>
          </cell>
          <cell r="C84">
            <v>11793899</v>
          </cell>
          <cell r="D84">
            <v>486661.16</v>
          </cell>
          <cell r="E84">
            <v>12280560.16</v>
          </cell>
        </row>
        <row r="85">
          <cell r="A85" t="str">
            <v>BS1570</v>
          </cell>
          <cell r="B85" t="str">
            <v>FINISHED STOCKS SITE</v>
          </cell>
          <cell r="C85">
            <v>0</v>
          </cell>
          <cell r="D85">
            <v>1526525.58</v>
          </cell>
          <cell r="E85">
            <v>1526525.58</v>
          </cell>
        </row>
        <row r="86">
          <cell r="A86" t="str">
            <v>BS1575</v>
          </cell>
          <cell r="B86" t="str">
            <v>FINISHED STOCKS KWIN</v>
          </cell>
          <cell r="C86">
            <v>0</v>
          </cell>
          <cell r="D86">
            <v>16090850</v>
          </cell>
          <cell r="E86">
            <v>16090850</v>
          </cell>
        </row>
        <row r="87">
          <cell r="A87" t="str">
            <v>BS1579</v>
          </cell>
          <cell r="B87" t="str">
            <v>FIN ST NRV WRITE DOWN</v>
          </cell>
          <cell r="C87">
            <v>0</v>
          </cell>
          <cell r="D87">
            <v>-164688</v>
          </cell>
          <cell r="E87">
            <v>-164688</v>
          </cell>
        </row>
        <row r="88">
          <cell r="A88" t="str">
            <v>BS1600</v>
          </cell>
          <cell r="B88" t="str">
            <v>INVENTORY CONTROL ACC</v>
          </cell>
          <cell r="C88">
            <v>46147815.93</v>
          </cell>
          <cell r="D88">
            <v>655385.26</v>
          </cell>
          <cell r="E88">
            <v>46803201.189999998</v>
          </cell>
        </row>
        <row r="89">
          <cell r="A89" t="str">
            <v>BS1601</v>
          </cell>
          <cell r="B89" t="str">
            <v>PROVN STOCK OBSELENCE</v>
          </cell>
          <cell r="C89">
            <v>-1101361.1499999999</v>
          </cell>
          <cell r="D89">
            <v>-251065.26</v>
          </cell>
          <cell r="E89">
            <v>-1352426.41</v>
          </cell>
        </row>
        <row r="90">
          <cell r="A90" t="str">
            <v>BS1603</v>
          </cell>
          <cell r="B90" t="str">
            <v>INVENTORY SUSPENSE</v>
          </cell>
          <cell r="C90">
            <v>78202.75</v>
          </cell>
          <cell r="D90">
            <v>92320.47</v>
          </cell>
          <cell r="E90">
            <v>170523.22</v>
          </cell>
        </row>
        <row r="91">
          <cell r="A91" t="str">
            <v>BS1605</v>
          </cell>
          <cell r="B91" t="str">
            <v>UNALLOC'D ISSUES CTRL</v>
          </cell>
          <cell r="C91">
            <v>603.54</v>
          </cell>
          <cell r="D91">
            <v>241.92</v>
          </cell>
          <cell r="E91">
            <v>845.46</v>
          </cell>
        </row>
        <row r="92">
          <cell r="A92" t="str">
            <v>BS1610</v>
          </cell>
          <cell r="B92" t="str">
            <v>MAT IN TRANSIT DIRECT</v>
          </cell>
          <cell r="C92">
            <v>269047.34999999998</v>
          </cell>
          <cell r="D92">
            <v>-4587</v>
          </cell>
          <cell r="E92">
            <v>264460.34999999998</v>
          </cell>
        </row>
        <row r="93">
          <cell r="A93" t="str">
            <v>BS1615</v>
          </cell>
          <cell r="B93" t="str">
            <v>REPAIRS CONTROL</v>
          </cell>
          <cell r="C93">
            <v>5710518.0700000003</v>
          </cell>
          <cell r="D93">
            <v>-2252236.7200000002</v>
          </cell>
          <cell r="E93">
            <v>3458281.35</v>
          </cell>
        </row>
        <row r="94">
          <cell r="A94" t="str">
            <v>BS1622</v>
          </cell>
          <cell r="B94" t="str">
            <v>INV RETURNS HLD'G</v>
          </cell>
          <cell r="C94">
            <v>71996.23</v>
          </cell>
          <cell r="D94">
            <v>0</v>
          </cell>
          <cell r="E94">
            <v>71996.23</v>
          </cell>
        </row>
        <row r="95">
          <cell r="A95" t="str">
            <v>BS1640</v>
          </cell>
          <cell r="B95" t="str">
            <v>PART PAID INVENTY ADV</v>
          </cell>
          <cell r="C95">
            <v>611160</v>
          </cell>
          <cell r="D95">
            <v>-470326.35</v>
          </cell>
          <cell r="E95">
            <v>140833.65</v>
          </cell>
        </row>
        <row r="96">
          <cell r="A96" t="str">
            <v>BS1641</v>
          </cell>
          <cell r="B96" t="str">
            <v>PFP INVENT'Y PAYMT</v>
          </cell>
          <cell r="C96">
            <v>-522178.39</v>
          </cell>
          <cell r="D96">
            <v>0</v>
          </cell>
          <cell r="E96">
            <v>-522178.39</v>
          </cell>
        </row>
        <row r="97">
          <cell r="A97" t="str">
            <v>BS1650</v>
          </cell>
          <cell r="B97" t="str">
            <v>SULPHUR FRGHT RAIL</v>
          </cell>
          <cell r="C97">
            <v>15690876.75</v>
          </cell>
          <cell r="D97">
            <v>-15690876.75</v>
          </cell>
          <cell r="E97">
            <v>0</v>
          </cell>
        </row>
        <row r="98">
          <cell r="A98" t="str">
            <v>BS1651</v>
          </cell>
          <cell r="B98" t="str">
            <v>SULPHUR STD PRICE ADJ</v>
          </cell>
          <cell r="C98">
            <v>-16451368.4</v>
          </cell>
          <cell r="D98">
            <v>15762036.15</v>
          </cell>
          <cell r="E98">
            <v>-689332.25</v>
          </cell>
        </row>
        <row r="99">
          <cell r="A99" t="str">
            <v>BS1655</v>
          </cell>
          <cell r="B99" t="str">
            <v>STORES STD PRICE ADJ</v>
          </cell>
          <cell r="C99">
            <v>-3679399.96</v>
          </cell>
          <cell r="D99">
            <v>4507323.78</v>
          </cell>
          <cell r="E99">
            <v>827923.82</v>
          </cell>
        </row>
        <row r="100">
          <cell r="A100" t="str">
            <v>BS1656</v>
          </cell>
          <cell r="B100" t="str">
            <v>INVENT'Y ISSUES ACC'L</v>
          </cell>
          <cell r="C100">
            <v>-680193.44</v>
          </cell>
          <cell r="D100">
            <v>-1051173.27</v>
          </cell>
          <cell r="E100">
            <v>-1731366.71</v>
          </cell>
        </row>
        <row r="101">
          <cell r="A101" t="str">
            <v>BS1660</v>
          </cell>
          <cell r="B101" t="str">
            <v>AMMONIA FRGHT &amp; INCID</v>
          </cell>
          <cell r="C101">
            <v>233050.57</v>
          </cell>
          <cell r="D101">
            <v>-233050.57</v>
          </cell>
          <cell r="E101">
            <v>0</v>
          </cell>
        </row>
        <row r="102">
          <cell r="A102" t="str">
            <v>BS1670</v>
          </cell>
          <cell r="B102" t="str">
            <v>DIESEL FUEL HLDG</v>
          </cell>
          <cell r="C102">
            <v>-550291.41</v>
          </cell>
          <cell r="D102">
            <v>-376571.16</v>
          </cell>
          <cell r="E102">
            <v>-926862.57</v>
          </cell>
        </row>
        <row r="103">
          <cell r="A103" t="str">
            <v>BS1671</v>
          </cell>
          <cell r="B103" t="str">
            <v>DIESEL FUEL CLAIMS</v>
          </cell>
          <cell r="C103">
            <v>65437.56</v>
          </cell>
          <cell r="D103">
            <v>161103.34</v>
          </cell>
          <cell r="E103">
            <v>226540.9</v>
          </cell>
        </row>
        <row r="104">
          <cell r="A104" t="str">
            <v>BS1675</v>
          </cell>
          <cell r="B104" t="str">
            <v>LT VEH DIESEL HLDG</v>
          </cell>
          <cell r="C104">
            <v>-285343.90999999997</v>
          </cell>
          <cell r="D104">
            <v>-111252.9</v>
          </cell>
          <cell r="E104">
            <v>-396596.81</v>
          </cell>
        </row>
        <row r="105">
          <cell r="A105" t="str">
            <v>BS1690</v>
          </cell>
          <cell r="B105" t="str">
            <v>FRGT - INVENTORY HLDG</v>
          </cell>
          <cell r="C105">
            <v>591614.59</v>
          </cell>
          <cell r="D105">
            <v>952365.51</v>
          </cell>
          <cell r="E105">
            <v>1543980.1</v>
          </cell>
        </row>
        <row r="106">
          <cell r="A106" t="str">
            <v>BS1691</v>
          </cell>
          <cell r="B106" t="str">
            <v>SULPHURIC ACID INVENT</v>
          </cell>
          <cell r="C106">
            <v>0</v>
          </cell>
          <cell r="D106">
            <v>1046240</v>
          </cell>
          <cell r="E106">
            <v>1046240</v>
          </cell>
        </row>
        <row r="107">
          <cell r="A107" t="str">
            <v>BS1805</v>
          </cell>
          <cell r="B107" t="str">
            <v>OTHER PREPAYMENTS</v>
          </cell>
          <cell r="C107">
            <v>0</v>
          </cell>
          <cell r="D107">
            <v>808480.06</v>
          </cell>
          <cell r="E107">
            <v>808480.06</v>
          </cell>
        </row>
        <row r="108">
          <cell r="A108" t="str">
            <v>BS1810</v>
          </cell>
          <cell r="B108" t="str">
            <v>EMPLOYEE PREPAY</v>
          </cell>
          <cell r="C108">
            <v>-6875.95</v>
          </cell>
          <cell r="D108">
            <v>6875.95</v>
          </cell>
          <cell r="E108">
            <v>0</v>
          </cell>
        </row>
        <row r="109">
          <cell r="A109" t="str">
            <v>BS1811</v>
          </cell>
          <cell r="B109" t="str">
            <v>PAYROLL ADV RECOVERY</v>
          </cell>
          <cell r="C109">
            <v>7368.88</v>
          </cell>
          <cell r="D109">
            <v>-6875.95</v>
          </cell>
          <cell r="E109">
            <v>492.93</v>
          </cell>
        </row>
        <row r="110">
          <cell r="A110" t="str">
            <v>BS1820</v>
          </cell>
          <cell r="B110" t="str">
            <v>UNALLOC'D PAYL DR ACC</v>
          </cell>
          <cell r="C110">
            <v>496.03</v>
          </cell>
          <cell r="D110">
            <v>0</v>
          </cell>
          <cell r="E110">
            <v>496.03</v>
          </cell>
        </row>
        <row r="111">
          <cell r="A111" t="str">
            <v>BS1825</v>
          </cell>
          <cell r="B111" t="str">
            <v>UNALLOC'D PAYL CR ACC</v>
          </cell>
          <cell r="C111">
            <v>-1096.01</v>
          </cell>
          <cell r="D111">
            <v>0</v>
          </cell>
          <cell r="E111">
            <v>-1096.01</v>
          </cell>
        </row>
        <row r="112">
          <cell r="A112" t="str">
            <v>BS1901</v>
          </cell>
          <cell r="B112" t="str">
            <v>DEBTOR - PIHA</v>
          </cell>
          <cell r="C112">
            <v>0</v>
          </cell>
          <cell r="D112">
            <v>1200</v>
          </cell>
          <cell r="E112">
            <v>1200</v>
          </cell>
        </row>
        <row r="113">
          <cell r="A113" t="str">
            <v>BS1903</v>
          </cell>
          <cell r="B113" t="str">
            <v>DEBTOR - AJ MAYOR</v>
          </cell>
          <cell r="C113">
            <v>12745</v>
          </cell>
          <cell r="D113">
            <v>-2070</v>
          </cell>
          <cell r="E113">
            <v>10675</v>
          </cell>
        </row>
        <row r="114">
          <cell r="A114" t="str">
            <v>BS1904</v>
          </cell>
          <cell r="B114" t="str">
            <v>DEBTOR - AIRSIDE MTCE</v>
          </cell>
          <cell r="C114">
            <v>0</v>
          </cell>
          <cell r="D114">
            <v>154.38</v>
          </cell>
          <cell r="E114">
            <v>154.38</v>
          </cell>
        </row>
        <row r="115">
          <cell r="A115" t="str">
            <v>BS1905</v>
          </cell>
          <cell r="B115" t="str">
            <v>DEBTOR - CBI CONST'N</v>
          </cell>
          <cell r="C115">
            <v>8834.5300000000007</v>
          </cell>
          <cell r="D115">
            <v>2168.73</v>
          </cell>
          <cell r="E115">
            <v>11003.26</v>
          </cell>
        </row>
        <row r="116">
          <cell r="A116" t="str">
            <v>BS1909</v>
          </cell>
          <cell r="B116" t="str">
            <v>DEBTOR - HITACHI</v>
          </cell>
          <cell r="C116">
            <v>1025</v>
          </cell>
          <cell r="D116">
            <v>-2050</v>
          </cell>
          <cell r="E116">
            <v>-1025</v>
          </cell>
        </row>
        <row r="117">
          <cell r="A117" t="str">
            <v>BS1913</v>
          </cell>
          <cell r="B117" t="str">
            <v>DEBTOR - KOMATSU</v>
          </cell>
          <cell r="C117">
            <v>11731.56</v>
          </cell>
          <cell r="D117">
            <v>-1887.46</v>
          </cell>
          <cell r="E117">
            <v>9844.1</v>
          </cell>
        </row>
        <row r="118">
          <cell r="A118" t="str">
            <v>BS1916</v>
          </cell>
          <cell r="B118" t="str">
            <v>DEBTOR - DYNATEC</v>
          </cell>
          <cell r="C118">
            <v>2750</v>
          </cell>
          <cell r="D118">
            <v>0</v>
          </cell>
          <cell r="E118">
            <v>2750</v>
          </cell>
        </row>
        <row r="119">
          <cell r="A119" t="str">
            <v>BS1920</v>
          </cell>
          <cell r="B119" t="str">
            <v>DEBTOR - MONA TOP ENT</v>
          </cell>
          <cell r="C119">
            <v>27657.49</v>
          </cell>
          <cell r="D119">
            <v>-3663.51</v>
          </cell>
          <cell r="E119">
            <v>23993.98</v>
          </cell>
        </row>
        <row r="120">
          <cell r="A120" t="str">
            <v>BS1923</v>
          </cell>
          <cell r="B120" t="str">
            <v>DEBTOR - MOWATT REF</v>
          </cell>
          <cell r="C120">
            <v>45100</v>
          </cell>
          <cell r="D120">
            <v>0</v>
          </cell>
          <cell r="E120">
            <v>45100</v>
          </cell>
        </row>
        <row r="121">
          <cell r="A121" t="str">
            <v>BS1925</v>
          </cell>
          <cell r="B121" t="str">
            <v>DEBTOR - JENDA CONT</v>
          </cell>
          <cell r="C121">
            <v>3700.01</v>
          </cell>
          <cell r="D121">
            <v>-3700</v>
          </cell>
          <cell r="E121">
            <v>0.01</v>
          </cell>
        </row>
        <row r="122">
          <cell r="A122" t="str">
            <v>BS1928</v>
          </cell>
          <cell r="B122" t="str">
            <v>DEBTOR - FINN INT</v>
          </cell>
          <cell r="C122">
            <v>9073.52</v>
          </cell>
          <cell r="D122">
            <v>11463.59</v>
          </cell>
          <cell r="E122">
            <v>20537.11</v>
          </cell>
        </row>
        <row r="123">
          <cell r="A123" t="str">
            <v>BS1930</v>
          </cell>
          <cell r="B123" t="str">
            <v>DEBTOR - WESTERN CONS</v>
          </cell>
          <cell r="C123">
            <v>14784.38</v>
          </cell>
          <cell r="D123">
            <v>-4241.93</v>
          </cell>
          <cell r="E123">
            <v>10542.45</v>
          </cell>
        </row>
        <row r="124">
          <cell r="A124" t="str">
            <v>BS1933</v>
          </cell>
          <cell r="B124" t="str">
            <v>INTICO HOLDG ACCOUNT</v>
          </cell>
          <cell r="C124">
            <v>235028.96</v>
          </cell>
          <cell r="D124">
            <v>7713.51</v>
          </cell>
          <cell r="E124">
            <v>242742.47</v>
          </cell>
        </row>
        <row r="125">
          <cell r="A125" t="str">
            <v>BS1934</v>
          </cell>
          <cell r="B125" t="str">
            <v>DEBTOR HOMESTAKE GOLD</v>
          </cell>
          <cell r="C125">
            <v>-4600</v>
          </cell>
          <cell r="D125">
            <v>0</v>
          </cell>
          <cell r="E125">
            <v>-4600</v>
          </cell>
        </row>
        <row r="126">
          <cell r="A126" t="str">
            <v>BS1935</v>
          </cell>
          <cell r="B126" t="str">
            <v>DEBTOR - LINOTEX PTY</v>
          </cell>
          <cell r="C126">
            <v>35686.239999999998</v>
          </cell>
          <cell r="D126">
            <v>-4754.41</v>
          </cell>
          <cell r="E126">
            <v>30931.83</v>
          </cell>
        </row>
        <row r="127">
          <cell r="A127" t="str">
            <v>BS1939</v>
          </cell>
          <cell r="B127" t="str">
            <v>DEBTOR IND ISSUES MGT</v>
          </cell>
          <cell r="C127">
            <v>6260</v>
          </cell>
          <cell r="D127">
            <v>-660</v>
          </cell>
          <cell r="E127">
            <v>5600</v>
          </cell>
        </row>
        <row r="128">
          <cell r="A128" t="str">
            <v>BS1943</v>
          </cell>
          <cell r="B128" t="str">
            <v>DEBTOR - BSPC</v>
          </cell>
          <cell r="C128">
            <v>3100.73</v>
          </cell>
          <cell r="D128">
            <v>1483.17</v>
          </cell>
          <cell r="E128">
            <v>4583.8999999999996</v>
          </cell>
        </row>
        <row r="129">
          <cell r="A129" t="str">
            <v>BS1951</v>
          </cell>
          <cell r="B129" t="str">
            <v>DEBTOR - AUST TANK IN</v>
          </cell>
          <cell r="C129">
            <v>0.01</v>
          </cell>
          <cell r="D129">
            <v>0</v>
          </cell>
          <cell r="E129">
            <v>0.01</v>
          </cell>
        </row>
        <row r="130">
          <cell r="A130" t="str">
            <v>BS1954</v>
          </cell>
          <cell r="B130" t="str">
            <v>DEBTOR - GLENMURRIN</v>
          </cell>
          <cell r="C130">
            <v>0</v>
          </cell>
          <cell r="D130">
            <v>2000</v>
          </cell>
          <cell r="E130">
            <v>2000</v>
          </cell>
        </row>
        <row r="131">
          <cell r="A131" t="str">
            <v>BS1955</v>
          </cell>
          <cell r="B131" t="str">
            <v>DEBTOR -SCORE PACIFIC</v>
          </cell>
          <cell r="C131">
            <v>1006.53</v>
          </cell>
          <cell r="D131">
            <v>477.49</v>
          </cell>
          <cell r="E131">
            <v>1484.02</v>
          </cell>
        </row>
        <row r="132">
          <cell r="A132" t="str">
            <v>BS1958</v>
          </cell>
          <cell r="B132" t="str">
            <v>DEBTOR-STEBBINS CONTR</v>
          </cell>
          <cell r="C132">
            <v>7700</v>
          </cell>
          <cell r="D132">
            <v>0</v>
          </cell>
          <cell r="E132">
            <v>7700</v>
          </cell>
        </row>
        <row r="133">
          <cell r="A133" t="str">
            <v>BS1959</v>
          </cell>
          <cell r="B133" t="str">
            <v>DEBTORS-GLOBAL REFACT</v>
          </cell>
          <cell r="C133">
            <v>15375</v>
          </cell>
          <cell r="D133">
            <v>0</v>
          </cell>
          <cell r="E133">
            <v>15375</v>
          </cell>
        </row>
        <row r="134">
          <cell r="A134" t="str">
            <v>BS1960</v>
          </cell>
          <cell r="B134" t="str">
            <v>DEBTORS - ATLAS COPCO</v>
          </cell>
          <cell r="C134">
            <v>675</v>
          </cell>
          <cell r="D134">
            <v>-675</v>
          </cell>
          <cell r="E134">
            <v>0</v>
          </cell>
        </row>
        <row r="135">
          <cell r="A135" t="str">
            <v>BS1962</v>
          </cell>
          <cell r="B135" t="str">
            <v>DEBTOR - SPEC WELDING</v>
          </cell>
          <cell r="C135">
            <v>9652.5</v>
          </cell>
          <cell r="D135">
            <v>0</v>
          </cell>
          <cell r="E135">
            <v>9652.5</v>
          </cell>
        </row>
        <row r="136">
          <cell r="A136" t="str">
            <v>BS1968</v>
          </cell>
          <cell r="B136" t="str">
            <v>DEBTOR - BORAL ENERGY</v>
          </cell>
          <cell r="C136">
            <v>365.2</v>
          </cell>
          <cell r="D136">
            <v>14.27</v>
          </cell>
          <cell r="E136">
            <v>379.47</v>
          </cell>
        </row>
        <row r="137">
          <cell r="A137" t="str">
            <v>BS1969</v>
          </cell>
          <cell r="B137" t="str">
            <v>DEBTOR - BULONG</v>
          </cell>
          <cell r="C137">
            <v>-167.3</v>
          </cell>
          <cell r="D137">
            <v>167.3</v>
          </cell>
          <cell r="E137">
            <v>0</v>
          </cell>
        </row>
        <row r="138">
          <cell r="A138" t="str">
            <v>BS1973</v>
          </cell>
          <cell r="B138" t="str">
            <v>Western Process Cont</v>
          </cell>
          <cell r="C138">
            <v>100</v>
          </cell>
          <cell r="D138">
            <v>-100</v>
          </cell>
          <cell r="E138">
            <v>0</v>
          </cell>
        </row>
        <row r="139">
          <cell r="A139" t="str">
            <v>BS1981</v>
          </cell>
          <cell r="B139" t="str">
            <v>DEBTOR - DTMT CONSTRU</v>
          </cell>
          <cell r="C139">
            <v>10747.08</v>
          </cell>
          <cell r="D139">
            <v>-10447.08</v>
          </cell>
          <cell r="E139">
            <v>300</v>
          </cell>
        </row>
        <row r="140">
          <cell r="A140" t="str">
            <v>BS1990</v>
          </cell>
          <cell r="B140" t="str">
            <v>DEBTOR - ER BUNGEY</v>
          </cell>
          <cell r="C140">
            <v>38055.11</v>
          </cell>
          <cell r="D140">
            <v>-12369.11</v>
          </cell>
          <cell r="E140">
            <v>25686</v>
          </cell>
        </row>
        <row r="141">
          <cell r="A141" t="str">
            <v>BS1991</v>
          </cell>
          <cell r="B141" t="str">
            <v>DEBTOR- INTER RAW MAT</v>
          </cell>
          <cell r="C141">
            <v>27347.32</v>
          </cell>
          <cell r="D141">
            <v>0</v>
          </cell>
          <cell r="E141">
            <v>27347.32</v>
          </cell>
        </row>
        <row r="142">
          <cell r="A142" t="str">
            <v>BS1992</v>
          </cell>
          <cell r="B142" t="str">
            <v>DEBTOR - TENNANT LTD</v>
          </cell>
          <cell r="C142">
            <v>-2160.02</v>
          </cell>
          <cell r="D142">
            <v>2160.02</v>
          </cell>
          <cell r="E142">
            <v>0</v>
          </cell>
        </row>
        <row r="143">
          <cell r="A143" t="str">
            <v>BS1994</v>
          </cell>
          <cell r="B143" t="str">
            <v>DEBTOR - CBI ROLL EXP</v>
          </cell>
          <cell r="C143">
            <v>2700</v>
          </cell>
          <cell r="D143">
            <v>-2000</v>
          </cell>
          <cell r="E143">
            <v>700</v>
          </cell>
        </row>
        <row r="144">
          <cell r="A144" t="str">
            <v>BS1995</v>
          </cell>
          <cell r="B144" t="str">
            <v>DEBTOR REDOX CHEMICAL</v>
          </cell>
          <cell r="C144">
            <v>2100</v>
          </cell>
          <cell r="D144">
            <v>-2100</v>
          </cell>
          <cell r="E144">
            <v>0</v>
          </cell>
        </row>
        <row r="145">
          <cell r="A145" t="str">
            <v>BS1996</v>
          </cell>
          <cell r="B145" t="str">
            <v>DEBTOR - PLAS-TECH</v>
          </cell>
          <cell r="C145">
            <v>8600.27</v>
          </cell>
          <cell r="D145">
            <v>-6267.08</v>
          </cell>
          <cell r="E145">
            <v>2333.19</v>
          </cell>
        </row>
        <row r="146">
          <cell r="A146" t="str">
            <v>BS1997</v>
          </cell>
          <cell r="B146" t="str">
            <v>FD/ASCE AC INT DEFECT</v>
          </cell>
          <cell r="C146">
            <v>926148.64</v>
          </cell>
          <cell r="D146">
            <v>32710.29</v>
          </cell>
          <cell r="E146">
            <v>958858.93</v>
          </cell>
        </row>
        <row r="147">
          <cell r="A147" t="str">
            <v>BS1999</v>
          </cell>
          <cell r="B147" t="str">
            <v>DEBTOR MISC ADHOC VAR</v>
          </cell>
          <cell r="C147">
            <v>145820.85</v>
          </cell>
          <cell r="D147">
            <v>-143181.75</v>
          </cell>
          <cell r="E147">
            <v>2639.1</v>
          </cell>
        </row>
        <row r="148">
          <cell r="A148" t="str">
            <v>BS2210</v>
          </cell>
          <cell r="B148" t="str">
            <v>LG ORE STOCKS</v>
          </cell>
          <cell r="C148">
            <v>17308940.25</v>
          </cell>
          <cell r="D148">
            <v>-6279255.9500000002</v>
          </cell>
          <cell r="E148">
            <v>11029684.300000001</v>
          </cell>
        </row>
        <row r="149">
          <cell r="A149" t="str">
            <v>BS2215</v>
          </cell>
          <cell r="B149" t="str">
            <v>MG ORE STOCKS</v>
          </cell>
          <cell r="C149">
            <v>28450795.780000001</v>
          </cell>
          <cell r="D149">
            <v>-4545837.82</v>
          </cell>
          <cell r="E149">
            <v>23904957.960000001</v>
          </cell>
        </row>
        <row r="150">
          <cell r="A150" t="str">
            <v>BS2504</v>
          </cell>
          <cell r="B150" t="str">
            <v>MMH PP INV'N &amp; EVALN</v>
          </cell>
          <cell r="C150">
            <v>27075329</v>
          </cell>
          <cell r="D150">
            <v>0</v>
          </cell>
          <cell r="E150">
            <v>27075329</v>
          </cell>
        </row>
        <row r="151">
          <cell r="A151" t="str">
            <v>BS2505</v>
          </cell>
          <cell r="B151" t="str">
            <v>PRE-PRJ INV'N &amp; EVALN</v>
          </cell>
          <cell r="C151">
            <v>2455929</v>
          </cell>
          <cell r="D151">
            <v>0</v>
          </cell>
          <cell r="E151">
            <v>2455929</v>
          </cell>
        </row>
        <row r="152">
          <cell r="A152" t="str">
            <v>BS2510</v>
          </cell>
          <cell r="B152" t="str">
            <v>ADDITIONAL EXPLORATN</v>
          </cell>
          <cell r="C152">
            <v>3398402</v>
          </cell>
          <cell r="D152">
            <v>5500</v>
          </cell>
          <cell r="E152">
            <v>3403902</v>
          </cell>
        </row>
        <row r="153">
          <cell r="A153" t="str">
            <v>BS2550</v>
          </cell>
          <cell r="B153" t="str">
            <v>VALUE ADDED TAX</v>
          </cell>
          <cell r="C153">
            <v>4790.6499999999996</v>
          </cell>
          <cell r="D153">
            <v>95.28</v>
          </cell>
          <cell r="E153">
            <v>4885.93</v>
          </cell>
        </row>
        <row r="154">
          <cell r="A154" t="str">
            <v>BS2612</v>
          </cell>
          <cell r="B154" t="str">
            <v>MPD PRJ DEV AREA 2000</v>
          </cell>
          <cell r="C154">
            <v>2717349.6</v>
          </cell>
          <cell r="D154">
            <v>0</v>
          </cell>
          <cell r="E154">
            <v>2717349.6</v>
          </cell>
        </row>
        <row r="155">
          <cell r="A155" t="str">
            <v>BS2614</v>
          </cell>
          <cell r="B155" t="str">
            <v>MPD PRJ DEV AREA 7000</v>
          </cell>
          <cell r="C155">
            <v>24640106.170000002</v>
          </cell>
          <cell r="D155">
            <v>0</v>
          </cell>
          <cell r="E155">
            <v>24640106.170000002</v>
          </cell>
        </row>
        <row r="156">
          <cell r="A156" t="str">
            <v>BS2615</v>
          </cell>
          <cell r="B156" t="str">
            <v>MPD PRJ DEV AREA 8000</v>
          </cell>
          <cell r="C156">
            <v>5102819.67</v>
          </cell>
          <cell r="D156">
            <v>0</v>
          </cell>
          <cell r="E156">
            <v>5102819.67</v>
          </cell>
        </row>
        <row r="157">
          <cell r="A157" t="str">
            <v>BS2620</v>
          </cell>
          <cell r="B157" t="str">
            <v>MPD PRJ DEV AREA 9100</v>
          </cell>
          <cell r="C157">
            <v>61528486.5</v>
          </cell>
          <cell r="D157">
            <v>5939987</v>
          </cell>
          <cell r="E157">
            <v>67468473.5</v>
          </cell>
        </row>
        <row r="158">
          <cell r="A158" t="str">
            <v>BS2625</v>
          </cell>
          <cell r="B158" t="str">
            <v>MPD PRJ DEV AREA 9200</v>
          </cell>
          <cell r="C158">
            <v>17631057.649999999</v>
          </cell>
          <cell r="D158">
            <v>0</v>
          </cell>
          <cell r="E158">
            <v>17631057.649999999</v>
          </cell>
        </row>
        <row r="159">
          <cell r="A159" t="str">
            <v>BS2630</v>
          </cell>
          <cell r="B159" t="str">
            <v>MPD PRJ DEV FINANCE</v>
          </cell>
          <cell r="C159">
            <v>21264642.75</v>
          </cell>
          <cell r="D159">
            <v>0</v>
          </cell>
          <cell r="E159">
            <v>21264642.75</v>
          </cell>
        </row>
        <row r="160">
          <cell r="A160" t="str">
            <v>BS2639</v>
          </cell>
          <cell r="B160" t="str">
            <v>MPD-PPE ADJUSMTENTS</v>
          </cell>
          <cell r="C160">
            <v>-42080789</v>
          </cell>
          <cell r="D160">
            <v>-2774822</v>
          </cell>
          <cell r="E160">
            <v>-44855611</v>
          </cell>
        </row>
        <row r="161">
          <cell r="A161" t="str">
            <v>BS2648</v>
          </cell>
          <cell r="B161" t="str">
            <v>PRE PRD - CARUA ADJ</v>
          </cell>
          <cell r="C161">
            <v>0</v>
          </cell>
          <cell r="D161">
            <v>-23719774</v>
          </cell>
          <cell r="E161">
            <v>-23719774</v>
          </cell>
        </row>
        <row r="162">
          <cell r="A162" t="str">
            <v>BS2650</v>
          </cell>
          <cell r="B162" t="str">
            <v>PRE PRD FIN ROY &amp; OTH</v>
          </cell>
          <cell r="C162">
            <v>42514555.289999999</v>
          </cell>
          <cell r="D162">
            <v>6470097</v>
          </cell>
          <cell r="E162">
            <v>48984652.289999999</v>
          </cell>
        </row>
        <row r="163">
          <cell r="A163" t="str">
            <v>BS2651</v>
          </cell>
          <cell r="B163" t="str">
            <v>PRE PROD'N TOTAL OPEX</v>
          </cell>
          <cell r="C163">
            <v>425925156</v>
          </cell>
          <cell r="D163">
            <v>24081948</v>
          </cell>
          <cell r="E163">
            <v>450007104</v>
          </cell>
        </row>
        <row r="164">
          <cell r="A164" t="str">
            <v>BS2654</v>
          </cell>
          <cell r="B164" t="str">
            <v>REAL'N MINING COSTS</v>
          </cell>
          <cell r="C164">
            <v>-49065461.700000003</v>
          </cell>
          <cell r="D164">
            <v>91184.2</v>
          </cell>
          <cell r="E164">
            <v>-48974277.5</v>
          </cell>
        </row>
        <row r="165">
          <cell r="A165" t="str">
            <v>BS2665</v>
          </cell>
          <cell r="B165" t="str">
            <v>ALLN PP COSTS TO STKS</v>
          </cell>
          <cell r="C165">
            <v>-298652917.38</v>
          </cell>
          <cell r="D165">
            <v>-24182402.120000001</v>
          </cell>
          <cell r="E165">
            <v>-322835319.5</v>
          </cell>
        </row>
        <row r="166">
          <cell r="A166" t="str">
            <v>BS2666</v>
          </cell>
          <cell r="B166" t="str">
            <v>PP FINISHED PROD SHIP</v>
          </cell>
          <cell r="C166">
            <v>286859019.19</v>
          </cell>
          <cell r="D166">
            <v>22169216.32</v>
          </cell>
          <cell r="E166">
            <v>309028235.50999999</v>
          </cell>
        </row>
        <row r="167">
          <cell r="A167" t="str">
            <v>BS2668</v>
          </cell>
          <cell r="B167" t="str">
            <v>ALLN FINISH STKS KWIN</v>
          </cell>
          <cell r="C167">
            <v>0</v>
          </cell>
          <cell r="D167">
            <v>-16090850</v>
          </cell>
          <cell r="E167">
            <v>-16090850</v>
          </cell>
        </row>
        <row r="168">
          <cell r="A168" t="str">
            <v>BS2669</v>
          </cell>
          <cell r="B168" t="str">
            <v>PP WIP NRV WRITE DOWN</v>
          </cell>
          <cell r="C168">
            <v>0</v>
          </cell>
          <cell r="D168">
            <v>1104567</v>
          </cell>
          <cell r="E168">
            <v>1104567</v>
          </cell>
        </row>
        <row r="169">
          <cell r="A169" t="str">
            <v>BS2670</v>
          </cell>
          <cell r="B169" t="str">
            <v>PRE PRD P&amp;L CHGS/OTH</v>
          </cell>
          <cell r="C169">
            <v>-267375</v>
          </cell>
          <cell r="D169">
            <v>1375958.03</v>
          </cell>
          <cell r="E169">
            <v>1108583.03</v>
          </cell>
        </row>
        <row r="170">
          <cell r="A170" t="str">
            <v>BS2689</v>
          </cell>
          <cell r="B170" t="str">
            <v>PRE PRD UNALL'D COSTS</v>
          </cell>
          <cell r="C170">
            <v>-32262.05</v>
          </cell>
          <cell r="D170">
            <v>0</v>
          </cell>
          <cell r="E170">
            <v>-32262.05</v>
          </cell>
        </row>
        <row r="171">
          <cell r="A171" t="str">
            <v>BS2699</v>
          </cell>
          <cell r="B171" t="str">
            <v>DEF'D MINING (WASTE)</v>
          </cell>
          <cell r="C171">
            <v>-486714.98</v>
          </cell>
          <cell r="D171">
            <v>11564664.699999999</v>
          </cell>
          <cell r="E171">
            <v>11077949.720000001</v>
          </cell>
        </row>
        <row r="172">
          <cell r="A172" t="str">
            <v>BS2703</v>
          </cell>
          <cell r="B172" t="str">
            <v>PPE-MPD ADJUSTMENTS</v>
          </cell>
          <cell r="C172">
            <v>42080789</v>
          </cell>
          <cell r="D172">
            <v>2774822</v>
          </cell>
          <cell r="E172">
            <v>44855611</v>
          </cell>
        </row>
        <row r="173">
          <cell r="A173" t="str">
            <v>BS2704</v>
          </cell>
          <cell r="B173" t="str">
            <v>EPC PPE ADJUSTMENTS</v>
          </cell>
          <cell r="C173">
            <v>-36831730.609999999</v>
          </cell>
          <cell r="D173">
            <v>2662941.61</v>
          </cell>
          <cell r="E173">
            <v>-34168789</v>
          </cell>
        </row>
        <row r="174">
          <cell r="A174" t="str">
            <v>BS2705</v>
          </cell>
          <cell r="B174" t="str">
            <v>CONST'N IN PROG (P&amp;E)</v>
          </cell>
          <cell r="C174">
            <v>762395254.64999998</v>
          </cell>
          <cell r="D174">
            <v>-4812521.45</v>
          </cell>
          <cell r="E174">
            <v>757582733.20000005</v>
          </cell>
        </row>
        <row r="175">
          <cell r="A175" t="str">
            <v>BS2707</v>
          </cell>
          <cell r="B175" t="str">
            <v>OPERAT'G LSE PROCEEDS</v>
          </cell>
          <cell r="C175">
            <v>-74030456.030000001</v>
          </cell>
          <cell r="D175">
            <v>0</v>
          </cell>
          <cell r="E175">
            <v>-74030456.030000001</v>
          </cell>
        </row>
        <row r="176">
          <cell r="A176" t="str">
            <v>BS2708</v>
          </cell>
          <cell r="B176" t="str">
            <v>PRE PRD OPS CIP</v>
          </cell>
          <cell r="C176">
            <v>24309289</v>
          </cell>
          <cell r="D176">
            <v>2454557</v>
          </cell>
          <cell r="E176">
            <v>26763846</v>
          </cell>
        </row>
        <row r="177">
          <cell r="A177" t="str">
            <v>BS2709</v>
          </cell>
          <cell r="B177" t="str">
            <v>GLM 100% P&amp;E</v>
          </cell>
          <cell r="C177">
            <v>234549893</v>
          </cell>
          <cell r="D177">
            <v>0</v>
          </cell>
          <cell r="E177">
            <v>234549893</v>
          </cell>
        </row>
        <row r="178">
          <cell r="A178" t="str">
            <v>BS2714</v>
          </cell>
          <cell r="B178" t="str">
            <v>DEV - COBALT EXPN</v>
          </cell>
          <cell r="C178">
            <v>11820279</v>
          </cell>
          <cell r="D178">
            <v>0</v>
          </cell>
          <cell r="E178">
            <v>11820279</v>
          </cell>
        </row>
        <row r="179">
          <cell r="A179" t="str">
            <v>BS2716</v>
          </cell>
          <cell r="B179" t="str">
            <v>DEV - ANO ROLL'G EXP</v>
          </cell>
          <cell r="C179">
            <v>7410265</v>
          </cell>
          <cell r="D179">
            <v>1388980</v>
          </cell>
          <cell r="E179">
            <v>8799245</v>
          </cell>
        </row>
        <row r="180">
          <cell r="A180" t="str">
            <v>BS2733</v>
          </cell>
          <cell r="B180" t="str">
            <v>LEASEHOLD MOTOR VEH</v>
          </cell>
          <cell r="C180">
            <v>351296.75</v>
          </cell>
          <cell r="D180">
            <v>0</v>
          </cell>
          <cell r="E180">
            <v>351296.75</v>
          </cell>
        </row>
        <row r="181">
          <cell r="A181" t="str">
            <v>BS2735</v>
          </cell>
          <cell r="B181" t="str">
            <v>LSEHLD OFF/COMP EQUIP</v>
          </cell>
          <cell r="C181">
            <v>562119.26</v>
          </cell>
          <cell r="D181">
            <v>0</v>
          </cell>
          <cell r="E181">
            <v>562119.26</v>
          </cell>
        </row>
        <row r="182">
          <cell r="A182" t="str">
            <v>BS2738</v>
          </cell>
          <cell r="B182" t="str">
            <v>LEASED MPD COST</v>
          </cell>
          <cell r="C182">
            <v>1927000</v>
          </cell>
          <cell r="D182">
            <v>0</v>
          </cell>
          <cell r="E182">
            <v>1927000</v>
          </cell>
        </row>
        <row r="183">
          <cell r="A183" t="str">
            <v>BS2740</v>
          </cell>
          <cell r="B183" t="str">
            <v>LSEHLD OFF EQ ACC DEP</v>
          </cell>
          <cell r="C183">
            <v>14936</v>
          </cell>
          <cell r="D183">
            <v>0</v>
          </cell>
          <cell r="E183">
            <v>14936</v>
          </cell>
        </row>
        <row r="184">
          <cell r="A184" t="str">
            <v>BS2795</v>
          </cell>
          <cell r="B184" t="str">
            <v>HP COST MOTOR VEHICLE</v>
          </cell>
          <cell r="C184">
            <v>286000</v>
          </cell>
          <cell r="D184">
            <v>0</v>
          </cell>
          <cell r="E184">
            <v>286000</v>
          </cell>
        </row>
        <row r="185">
          <cell r="A185" t="str">
            <v>BS3106</v>
          </cell>
          <cell r="B185" t="str">
            <v>CREDITORS MIMS CNTRL</v>
          </cell>
          <cell r="C185">
            <v>-27701470.960000001</v>
          </cell>
          <cell r="D185">
            <v>-2622033.1</v>
          </cell>
          <cell r="E185">
            <v>-30323504.059999999</v>
          </cell>
        </row>
        <row r="186">
          <cell r="A186" t="str">
            <v>BS3121</v>
          </cell>
          <cell r="B186" t="str">
            <v>GST INV PENDING HOLD</v>
          </cell>
          <cell r="C186">
            <v>-103316.21</v>
          </cell>
          <cell r="D186">
            <v>27558.29</v>
          </cell>
          <cell r="E186">
            <v>-75757.919999999998</v>
          </cell>
        </row>
        <row r="187">
          <cell r="A187" t="str">
            <v>BS3124</v>
          </cell>
          <cell r="B187" t="str">
            <v>GST-Sales &amp; Other G1</v>
          </cell>
          <cell r="C187">
            <v>-72133.509999999995</v>
          </cell>
          <cell r="D187">
            <v>60431.13</v>
          </cell>
          <cell r="E187">
            <v>-11702.38</v>
          </cell>
        </row>
        <row r="188">
          <cell r="A188" t="str">
            <v>BS3130</v>
          </cell>
          <cell r="B188" t="str">
            <v>CREDITORS - OTHER EPC</v>
          </cell>
          <cell r="C188">
            <v>-23617120</v>
          </cell>
          <cell r="D188">
            <v>-99526</v>
          </cell>
          <cell r="E188">
            <v>-23716646</v>
          </cell>
        </row>
        <row r="189">
          <cell r="A189" t="str">
            <v>BS3135</v>
          </cell>
          <cell r="B189" t="str">
            <v>CREDITORS - ACCRUALS</v>
          </cell>
          <cell r="C189">
            <v>-8749509.5899999999</v>
          </cell>
          <cell r="D189">
            <v>-2286680.7599999998</v>
          </cell>
          <cell r="E189">
            <v>-11036190.35</v>
          </cell>
        </row>
        <row r="190">
          <cell r="A190" t="str">
            <v>BS3136</v>
          </cell>
          <cell r="B190" t="str">
            <v>ACC MINING CONT COSTS</v>
          </cell>
          <cell r="C190">
            <v>-2240358.86</v>
          </cell>
          <cell r="D190">
            <v>92237.37</v>
          </cell>
          <cell r="E190">
            <v>-2148121.4900000002</v>
          </cell>
        </row>
        <row r="191">
          <cell r="A191" t="str">
            <v>BS3137</v>
          </cell>
          <cell r="B191" t="str">
            <v>OP'G LEASE PAYMT ACCL</v>
          </cell>
          <cell r="C191">
            <v>-2784741.47</v>
          </cell>
          <cell r="D191">
            <v>395764.97</v>
          </cell>
          <cell r="E191">
            <v>-2388976.5</v>
          </cell>
        </row>
        <row r="192">
          <cell r="A192" t="str">
            <v>BS3138</v>
          </cell>
          <cell r="B192" t="str">
            <v>E&amp;M ACCURALS</v>
          </cell>
          <cell r="C192">
            <v>-6497693.1699999999</v>
          </cell>
          <cell r="D192">
            <v>1477205.23</v>
          </cell>
          <cell r="E192">
            <v>-5020487.9400000004</v>
          </cell>
        </row>
        <row r="193">
          <cell r="A193" t="str">
            <v>BS3139</v>
          </cell>
          <cell r="B193" t="str">
            <v>E&amp;M LAB COST ACCRUALS</v>
          </cell>
          <cell r="C193">
            <v>-139663.26</v>
          </cell>
          <cell r="D193">
            <v>35775.18</v>
          </cell>
          <cell r="E193">
            <v>-103888.08</v>
          </cell>
        </row>
        <row r="194">
          <cell r="A194" t="str">
            <v>BS3141</v>
          </cell>
          <cell r="B194" t="str">
            <v>ROYALTY ACCURALS</v>
          </cell>
          <cell r="C194">
            <v>-2933705</v>
          </cell>
          <cell r="D194">
            <v>-743553</v>
          </cell>
          <cell r="E194">
            <v>-3677258</v>
          </cell>
        </row>
        <row r="195">
          <cell r="A195" t="str">
            <v>BS3144</v>
          </cell>
          <cell r="B195" t="str">
            <v>CONTRACT RETENTIONS</v>
          </cell>
          <cell r="C195">
            <v>-48452.6</v>
          </cell>
          <cell r="D195">
            <v>0</v>
          </cell>
          <cell r="E195">
            <v>-48452.6</v>
          </cell>
        </row>
        <row r="196">
          <cell r="A196" t="str">
            <v>BS3150</v>
          </cell>
          <cell r="B196" t="str">
            <v>INV PND NON GDS MIMS</v>
          </cell>
          <cell r="C196">
            <v>-8124.59</v>
          </cell>
          <cell r="D196">
            <v>433.8</v>
          </cell>
          <cell r="E196">
            <v>-7690.79</v>
          </cell>
        </row>
        <row r="197">
          <cell r="A197" t="str">
            <v>BS3155</v>
          </cell>
          <cell r="B197" t="str">
            <v>SALES TAX LIAB - MIMS</v>
          </cell>
          <cell r="C197">
            <v>-18315.28</v>
          </cell>
          <cell r="D197">
            <v>0</v>
          </cell>
          <cell r="E197">
            <v>-18315.28</v>
          </cell>
        </row>
        <row r="198">
          <cell r="A198" t="str">
            <v>BS3165</v>
          </cell>
          <cell r="B198" t="str">
            <v>CNSGNMNT STCK MIMS</v>
          </cell>
          <cell r="C198">
            <v>-2539380.81</v>
          </cell>
          <cell r="D198">
            <v>64088.29</v>
          </cell>
          <cell r="E198">
            <v>-2475292.52</v>
          </cell>
        </row>
        <row r="199">
          <cell r="A199" t="str">
            <v>BS3170</v>
          </cell>
          <cell r="B199" t="str">
            <v>INV PEND - GOODS MIMS</v>
          </cell>
          <cell r="C199">
            <v>-25981689.07</v>
          </cell>
          <cell r="D199">
            <v>8785478.5899999999</v>
          </cell>
          <cell r="E199">
            <v>-17196210.48</v>
          </cell>
        </row>
        <row r="200">
          <cell r="A200" t="str">
            <v>BS3172</v>
          </cell>
          <cell r="B200" t="str">
            <v>INVOICE PENDING ADJMT</v>
          </cell>
          <cell r="C200">
            <v>4814803.87</v>
          </cell>
          <cell r="D200">
            <v>-1036667.32</v>
          </cell>
          <cell r="E200">
            <v>3778136.55</v>
          </cell>
        </row>
        <row r="201">
          <cell r="A201" t="str">
            <v>BS3175</v>
          </cell>
          <cell r="B201" t="str">
            <v>MATERIAL TRANSIT MIMS</v>
          </cell>
          <cell r="C201">
            <v>-635</v>
          </cell>
          <cell r="D201">
            <v>0</v>
          </cell>
          <cell r="E201">
            <v>-635</v>
          </cell>
        </row>
        <row r="202">
          <cell r="A202" t="str">
            <v>BS3180</v>
          </cell>
          <cell r="B202" t="str">
            <v>CNCLD CHQ MIMS CNTRL</v>
          </cell>
          <cell r="C202">
            <v>-8807.7199999999993</v>
          </cell>
          <cell r="D202">
            <v>9483.91</v>
          </cell>
          <cell r="E202">
            <v>676.19</v>
          </cell>
        </row>
        <row r="203">
          <cell r="A203" t="str">
            <v>BS3305</v>
          </cell>
          <cell r="B203" t="str">
            <v>PROV FOR ANNUAL LEAVE</v>
          </cell>
          <cell r="C203">
            <v>-2299798.42</v>
          </cell>
          <cell r="D203">
            <v>38877.21</v>
          </cell>
          <cell r="E203">
            <v>-2260921.21</v>
          </cell>
        </row>
        <row r="204">
          <cell r="A204" t="str">
            <v>BS3420</v>
          </cell>
          <cell r="B204" t="str">
            <v>PROV FOR FBT</v>
          </cell>
          <cell r="C204">
            <v>-83726.5</v>
          </cell>
          <cell r="D204">
            <v>44103.38</v>
          </cell>
          <cell r="E204">
            <v>-39623.120000000003</v>
          </cell>
        </row>
        <row r="205">
          <cell r="A205" t="str">
            <v>BS3421</v>
          </cell>
          <cell r="B205" t="str">
            <v>FBT PAID</v>
          </cell>
          <cell r="C205">
            <v>201644.63</v>
          </cell>
          <cell r="D205">
            <v>-103553.8</v>
          </cell>
          <cell r="E205">
            <v>98090.83</v>
          </cell>
        </row>
        <row r="206">
          <cell r="A206" t="str">
            <v>BS3435</v>
          </cell>
          <cell r="B206" t="str">
            <v>WORKERS COMP PREMIUM</v>
          </cell>
          <cell r="C206">
            <v>-136041.39000000001</v>
          </cell>
          <cell r="D206">
            <v>-5436.68</v>
          </cell>
          <cell r="E206">
            <v>-141478.07</v>
          </cell>
        </row>
        <row r="207">
          <cell r="A207" t="str">
            <v>BS3500</v>
          </cell>
          <cell r="B207" t="str">
            <v>PAY CLG LEND LEASE</v>
          </cell>
          <cell r="C207">
            <v>-6594.54</v>
          </cell>
          <cell r="D207">
            <v>0</v>
          </cell>
          <cell r="E207">
            <v>-6594.54</v>
          </cell>
        </row>
        <row r="208">
          <cell r="A208" t="str">
            <v>BS3501</v>
          </cell>
          <cell r="B208" t="str">
            <v>PAY CLG MIMS CNTRL</v>
          </cell>
          <cell r="C208">
            <v>640.33000000000004</v>
          </cell>
          <cell r="D208">
            <v>0</v>
          </cell>
          <cell r="E208">
            <v>640.33000000000004</v>
          </cell>
        </row>
        <row r="209">
          <cell r="A209" t="str">
            <v>BS3502</v>
          </cell>
          <cell r="B209" t="str">
            <v>PROVISION FOR CHEQUE</v>
          </cell>
          <cell r="C209">
            <v>-2171.5300000000002</v>
          </cell>
          <cell r="D209">
            <v>0</v>
          </cell>
          <cell r="E209">
            <v>-2171.5300000000002</v>
          </cell>
        </row>
        <row r="210">
          <cell r="A210" t="str">
            <v>BS3505</v>
          </cell>
          <cell r="B210" t="str">
            <v>PAYE TAX CONTROL ACCT</v>
          </cell>
          <cell r="C210">
            <v>882715.65</v>
          </cell>
          <cell r="D210">
            <v>0</v>
          </cell>
          <cell r="E210">
            <v>882715.65</v>
          </cell>
        </row>
        <row r="211">
          <cell r="A211" t="str">
            <v>BS3510</v>
          </cell>
          <cell r="B211" t="str">
            <v>SUPER'N CONTROL ACCT</v>
          </cell>
          <cell r="C211">
            <v>281633.09999999998</v>
          </cell>
          <cell r="D211">
            <v>0</v>
          </cell>
          <cell r="E211">
            <v>281633.09999999998</v>
          </cell>
        </row>
        <row r="212">
          <cell r="A212" t="str">
            <v>BS3515</v>
          </cell>
          <cell r="B212" t="str">
            <v>S&amp;W DEDN MANUAL CNTRL</v>
          </cell>
          <cell r="C212">
            <v>-29966.73</v>
          </cell>
          <cell r="D212">
            <v>-8526.76</v>
          </cell>
          <cell r="E212">
            <v>-38493.49</v>
          </cell>
        </row>
        <row r="213">
          <cell r="A213" t="str">
            <v>BS3520</v>
          </cell>
          <cell r="B213" t="str">
            <v>SALARY SACRIFICE CTRL</v>
          </cell>
          <cell r="C213">
            <v>-12624.73</v>
          </cell>
          <cell r="D213">
            <v>0</v>
          </cell>
          <cell r="E213">
            <v>-12624.73</v>
          </cell>
        </row>
        <row r="214">
          <cell r="A214" t="str">
            <v>BS3530</v>
          </cell>
          <cell r="B214" t="str">
            <v>STATE PAYROLL TAX CTL</v>
          </cell>
          <cell r="C214">
            <v>-132199.26999999999</v>
          </cell>
          <cell r="D214">
            <v>-171287.19</v>
          </cell>
          <cell r="E214">
            <v>-303486.46000000002</v>
          </cell>
        </row>
        <row r="215">
          <cell r="A215" t="str">
            <v>BS3536</v>
          </cell>
          <cell r="B215" t="str">
            <v>PP TAX HLDG MIMS CNTL</v>
          </cell>
          <cell r="C215">
            <v>-437.31</v>
          </cell>
          <cell r="D215">
            <v>0</v>
          </cell>
          <cell r="E215">
            <v>-437.31</v>
          </cell>
        </row>
        <row r="216">
          <cell r="A216" t="str">
            <v>BS3550</v>
          </cell>
          <cell r="B216" t="str">
            <v>LEASED MOTOR VEHICLES</v>
          </cell>
          <cell r="C216">
            <v>-51016.44</v>
          </cell>
          <cell r="D216">
            <v>23729.09</v>
          </cell>
          <cell r="E216">
            <v>-27287.35</v>
          </cell>
        </row>
        <row r="217">
          <cell r="A217" t="str">
            <v>BS3555</v>
          </cell>
          <cell r="B217" t="str">
            <v>LEASED -OFF/COM EQUIP</v>
          </cell>
          <cell r="C217">
            <v>-124860.51</v>
          </cell>
          <cell r="D217">
            <v>7491.68</v>
          </cell>
          <cell r="E217">
            <v>-117368.83</v>
          </cell>
        </row>
        <row r="218">
          <cell r="A218" t="str">
            <v>BS3570</v>
          </cell>
          <cell r="B218" t="str">
            <v>LEASED MPD</v>
          </cell>
          <cell r="C218">
            <v>-1059849.9099999999</v>
          </cell>
          <cell r="D218">
            <v>32116.67</v>
          </cell>
          <cell r="E218">
            <v>-1027733.24</v>
          </cell>
        </row>
        <row r="219">
          <cell r="A219" t="str">
            <v>BS3575</v>
          </cell>
          <cell r="B219" t="str">
            <v>HP LIAB MOTOR VEHICLE</v>
          </cell>
          <cell r="C219">
            <v>-159699.39000000001</v>
          </cell>
          <cell r="D219">
            <v>6057.57</v>
          </cell>
          <cell r="E219">
            <v>-153641.82</v>
          </cell>
        </row>
        <row r="220">
          <cell r="A220" t="str">
            <v>BS4205</v>
          </cell>
          <cell r="B220" t="str">
            <v>PROV FOR LSL</v>
          </cell>
          <cell r="C220">
            <v>-280362.7</v>
          </cell>
          <cell r="D220">
            <v>-18041.23</v>
          </cell>
          <cell r="E220">
            <v>-298403.93</v>
          </cell>
        </row>
        <row r="221">
          <cell r="A221" t="str">
            <v>BS4310</v>
          </cell>
          <cell r="B221" t="str">
            <v>PROV FOR REHABILIT'N</v>
          </cell>
          <cell r="C221">
            <v>0</v>
          </cell>
          <cell r="D221">
            <v>-714118</v>
          </cell>
          <cell r="E221">
            <v>-714118</v>
          </cell>
        </row>
        <row r="222">
          <cell r="A222" t="str">
            <v>BS5005</v>
          </cell>
          <cell r="B222" t="str">
            <v>ISS CAP - FULLY PAID</v>
          </cell>
          <cell r="C222">
            <v>-100</v>
          </cell>
          <cell r="D222">
            <v>0</v>
          </cell>
          <cell r="E222">
            <v>-100</v>
          </cell>
        </row>
        <row r="223">
          <cell r="A223" t="str">
            <v>BS5805</v>
          </cell>
          <cell r="B223" t="str">
            <v>CONTRIB FROM ANL-MMH</v>
          </cell>
          <cell r="C223">
            <v>-27075329</v>
          </cell>
          <cell r="D223">
            <v>0</v>
          </cell>
          <cell r="E223">
            <v>-27075329</v>
          </cell>
        </row>
        <row r="224">
          <cell r="A224" t="str">
            <v>BS5810</v>
          </cell>
          <cell r="B224" t="str">
            <v>INT LOAN G/C USD73.3M</v>
          </cell>
          <cell r="C224">
            <v>-94911258.769999996</v>
          </cell>
          <cell r="D224">
            <v>0</v>
          </cell>
          <cell r="E224">
            <v>-94911258.769999996</v>
          </cell>
        </row>
        <row r="225">
          <cell r="A225" t="str">
            <v>BS5811</v>
          </cell>
          <cell r="B225" t="str">
            <v>CONTRA BS5810 SPON'S</v>
          </cell>
          <cell r="C225">
            <v>94911259.379999995</v>
          </cell>
          <cell r="D225">
            <v>0</v>
          </cell>
          <cell r="E225">
            <v>94911259.379999995</v>
          </cell>
        </row>
        <row r="226">
          <cell r="A226" t="str">
            <v>BS5815</v>
          </cell>
          <cell r="B226" t="str">
            <v>GLM INTERIM LOAN MMH</v>
          </cell>
          <cell r="C226">
            <v>-47574834.229999997</v>
          </cell>
          <cell r="D226">
            <v>0</v>
          </cell>
          <cell r="E226">
            <v>-47574834.229999997</v>
          </cell>
        </row>
        <row r="227">
          <cell r="A227" t="str">
            <v>BS5825</v>
          </cell>
          <cell r="B227" t="str">
            <v>MMH SPON CONT 60% PLT</v>
          </cell>
          <cell r="C227">
            <v>-759177979</v>
          </cell>
          <cell r="D227">
            <v>-16754717</v>
          </cell>
          <cell r="E227">
            <v>-775932696</v>
          </cell>
        </row>
        <row r="228">
          <cell r="A228" t="str">
            <v>BS5828</v>
          </cell>
          <cell r="B228" t="str">
            <v>MMH USD CONT 60% PLT</v>
          </cell>
          <cell r="C228">
            <v>-3527944</v>
          </cell>
          <cell r="D228">
            <v>-1228593</v>
          </cell>
          <cell r="E228">
            <v>-4756537</v>
          </cell>
        </row>
        <row r="229">
          <cell r="A229" t="str">
            <v>BS5850</v>
          </cell>
          <cell r="B229" t="str">
            <v>GLM INTLN GLM 40% PL</v>
          </cell>
          <cell r="C229">
            <v>-31716556.149999999</v>
          </cell>
          <cell r="D229">
            <v>0</v>
          </cell>
          <cell r="E229">
            <v>-31716556.149999999</v>
          </cell>
        </row>
        <row r="230">
          <cell r="A230" t="str">
            <v>BS5855</v>
          </cell>
          <cell r="B230" t="str">
            <v>GLM INTLN GLM 100% PL</v>
          </cell>
          <cell r="C230">
            <v>-15619869</v>
          </cell>
          <cell r="D230">
            <v>0</v>
          </cell>
          <cell r="E230">
            <v>-15619869</v>
          </cell>
        </row>
        <row r="231">
          <cell r="A231" t="str">
            <v>BS5860</v>
          </cell>
          <cell r="B231" t="str">
            <v>MMH CONT GLM 40% PLT</v>
          </cell>
          <cell r="C231">
            <v>-15494503</v>
          </cell>
          <cell r="D231">
            <v>0</v>
          </cell>
          <cell r="E231">
            <v>-15494503</v>
          </cell>
        </row>
        <row r="232">
          <cell r="A232" t="str">
            <v>BS5861</v>
          </cell>
          <cell r="B232" t="str">
            <v>MMH CONT GLM 100% PLT</v>
          </cell>
          <cell r="C232">
            <v>-32080331</v>
          </cell>
          <cell r="D232">
            <v>0</v>
          </cell>
          <cell r="E232">
            <v>-32080331</v>
          </cell>
        </row>
        <row r="233">
          <cell r="A233" t="str">
            <v>BS5864</v>
          </cell>
          <cell r="B233" t="str">
            <v>GLM SPON CONT 40% PLT</v>
          </cell>
          <cell r="C233">
            <v>-490624152</v>
          </cell>
          <cell r="D233">
            <v>-11169811</v>
          </cell>
          <cell r="E233">
            <v>-501793963</v>
          </cell>
        </row>
        <row r="234">
          <cell r="A234" t="str">
            <v>BS5865</v>
          </cell>
          <cell r="B234" t="str">
            <v>GLM SPON CONT 100% PL</v>
          </cell>
          <cell r="C234">
            <v>-186849693</v>
          </cell>
          <cell r="D234">
            <v>0</v>
          </cell>
          <cell r="E234">
            <v>-186849693</v>
          </cell>
        </row>
        <row r="235">
          <cell r="A235" t="str">
            <v>BS5871</v>
          </cell>
          <cell r="B235" t="str">
            <v>GLM USD CONT 40% PLT</v>
          </cell>
          <cell r="C235">
            <v>-2351962</v>
          </cell>
          <cell r="D235">
            <v>-819062</v>
          </cell>
          <cell r="E235">
            <v>-3171024</v>
          </cell>
        </row>
      </sheetData>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Lp"/>
      <sheetName val="A.P.U"/>
      <sheetName val="5. ELECTRICO"/>
      <sheetName val="REC-COD,"/>
      <sheetName val="CLASIFICACION"/>
      <sheetName val="c2.5y2.6"/>
      <sheetName val="GCB2000"/>
      <sheetName val="FORMULA"/>
      <sheetName val="Presup_Cancha"/>
      <sheetName val="CRA.MODI"/>
      <sheetName val="K16+000 AL K18+500"/>
      <sheetName val="K23+200 AL K24+700"/>
      <sheetName val="k18+500 AL K23+050"/>
      <sheetName val="Presupuesto PUENTE"/>
      <sheetName val="VOLUMENES (4)"/>
      <sheetName val="VOLUMENES (4SA)"/>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 Liquidacion de Obra por Tramos"/>
      <sheetName val="062"/>
      <sheetName val="PERSONAL"/>
      <sheetName val="Tarifa MT"/>
      <sheetName val="Bajadas"/>
      <sheetName val="OCTUBRE"/>
      <sheetName val="CODCONST"/>
      <sheetName val="PREACTA Y CONTRATISTAS"/>
      <sheetName val="7.1.8.1.1"/>
      <sheetName val="2,2,6,1 Pilotes 0,30"/>
      <sheetName val="LISTA DE PRECIOS"/>
      <sheetName val="Listado"/>
      <sheetName val="Hoja2"/>
      <sheetName val="Cuadr."/>
      <sheetName val="PUNITARIOS PARA 241201 2S.xls"/>
      <sheetName val="OBRAS SES"/>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FINANC"/>
      <sheetName val="TODAS"/>
      <sheetName val="Summary"/>
      <sheetName val="skj452"/>
      <sheetName val="ita878"/>
      <sheetName val="aea-944"/>
      <sheetName val="dub-823"/>
      <sheetName val="gpi 526"/>
      <sheetName val="xxj617"/>
      <sheetName val="sng_855"/>
      <sheetName val="vea 374"/>
      <sheetName val="hfb024"/>
      <sheetName val="paj825"/>
      <sheetName val="APU NO PREVISTO"/>
      <sheetName val="PPTA (3)"/>
      <sheetName val="PPTA (2)"/>
      <sheetName val="PPTA"/>
      <sheetName val="Requisición1"/>
      <sheetName val="UNITARIOS"/>
      <sheetName val="THE"/>
      <sheetName val="ATHE"/>
      <sheetName val="NARIÑO"/>
      <sheetName val="devdics"/>
      <sheetName val="SALARIOS"/>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CAT-D7H"/>
      <sheetName val="INSUMOS-EQUIPOS"/>
      <sheetName val="TABLA_2008"/>
      <sheetName val="SUB_APU"/>
      <sheetName val="ESTADO_VÍA-CRIT_TECNICO"/>
      <sheetName val="Proveedores y acreedores"/>
      <sheetName val="c2_5y2_613"/>
      <sheetName val="PREACTA_62"/>
      <sheetName val="TABLA_20082"/>
      <sheetName val="c2_5y2_612"/>
      <sheetName val="PREACTA_61"/>
      <sheetName val="TABLA_20081"/>
      <sheetName val="c2_5y2_611"/>
      <sheetName val="PLAN DE INVERSION ANTICIPO"/>
      <sheetName val="inv mensual"/>
      <sheetName val="borrador flujo inv"/>
      <sheetName val="social-ambiental"/>
      <sheetName val="AU"/>
      <sheetName val="Excavación_Mat__Común_Estacione"/>
      <sheetName val="Demolición_Pavimento"/>
      <sheetName val="A__P__U_"/>
      <sheetName val="RELACION_MES"/>
      <sheetName val="BASE"/>
      <sheetName val="Bases 2A"/>
      <sheetName val="BALANCE"/>
      <sheetName val="ITEMS NO REVISTOS"/>
      <sheetName val="APU ELECTRICOS"/>
      <sheetName val="CONT_ADI"/>
      <sheetName val="5__ELECTRICO"/>
      <sheetName val="A_P_U"/>
      <sheetName val="2,2,6,1_Pilotes_0,30"/>
      <sheetName val="_Liquidacion_de_Obra_por_Tramos"/>
      <sheetName val="APU_NO_PREVISTO"/>
      <sheetName val="PPTA_(3)"/>
      <sheetName val="PPTA_(2)"/>
      <sheetName val="LISTA_DE_PRECIOS"/>
      <sheetName val="gpi_526"/>
      <sheetName val="vea_374"/>
      <sheetName val="ITEMS_NO_REVISTOS"/>
      <sheetName val="APU_ELECTRICOS"/>
      <sheetName val="CRA_MODI"/>
      <sheetName val="K16+000_AL_K18+500"/>
      <sheetName val="K23+200_AL_K24+700"/>
      <sheetName val="k18+500_AL_K23+050"/>
      <sheetName val="Presupuesto_PUENTE"/>
      <sheetName val="VOLUMENES_(4)"/>
      <sheetName val="VOLUMENES_(4SA)"/>
      <sheetName val="costos oficina"/>
      <sheetName val="costos campamento"/>
      <sheetName val="días habiles 2015"/>
      <sheetName val="Index"/>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A_P_U1"/>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materiales"/>
      <sheetName val="otros"/>
      <sheetName val="inst"/>
      <sheetName val="TABLAS"/>
      <sheetName val="PUNITARIOS_PARA_241201_2S14"/>
      <sheetName val="PR_114"/>
      <sheetName val="ESTADO_RED_TEC14"/>
      <sheetName val="PREACTA_1014"/>
      <sheetName val="PREACTA_914"/>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PREACTA_63"/>
      <sheetName val="TABLA_20083"/>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CURVA"/>
      <sheetName val="7422cw00"/>
      <sheetName val="INDICE"/>
      <sheetName val="glvc"/>
      <sheetName val="DEST. MEDIOS"/>
      <sheetName val="COMBUASF"/>
      <sheetName val="BALCRUDO"/>
      <sheetName val="CARGASPROC."/>
      <sheetName val="G L P  FINAL"/>
      <sheetName val="for 6"/>
      <sheetName val="c2_5y2_614"/>
      <sheetName val="ACTA MODIFICACIÓN CIVIL"/>
      <sheetName val="APU_NO_PREVISTO1"/>
      <sheetName val="PPTA_(3)1"/>
      <sheetName val="PPTA_(2)1"/>
      <sheetName val="2,2,6,1_Pilotes_0,301"/>
      <sheetName val="APU_NO_PREVISTO2"/>
      <sheetName val="PPTA_(3)2"/>
      <sheetName val="PPTA_(2)2"/>
      <sheetName val="2,2,6,1_Pilotes_0,302"/>
      <sheetName val="APU_NO_PREVISTO3"/>
      <sheetName val="PPTA_(3)3"/>
      <sheetName val="PPTA_(2)3"/>
      <sheetName val="2,2,6,1_Pilotes_0,303"/>
      <sheetName val="_Liquidacion_de_Obra_por_Tramo4"/>
      <sheetName val="APU_NO_PREVISTO4"/>
      <sheetName val="PPTA_(3)4"/>
      <sheetName val="PPTA_(2)4"/>
      <sheetName val="2,2,6,1_Pilotes_0,304"/>
      <sheetName val="LISTA_DE_PRECIOS4"/>
      <sheetName val="_Liquidacion_de_Obra_por_Tramo5"/>
      <sheetName val="APU_NO_PREVISTO5"/>
      <sheetName val="PPTA_(3)5"/>
      <sheetName val="PPTA_(2)5"/>
      <sheetName val="2,2,6,1_Pilotes_0,305"/>
      <sheetName val="LISTA_DE_PRECIOS5"/>
      <sheetName val="_Liquidacion_de_Obra_por_Tramo6"/>
      <sheetName val="APU_NO_PREVISTO6"/>
      <sheetName val="PPTA_(3)6"/>
      <sheetName val="PPTA_(2)6"/>
      <sheetName val="PREACTA_66"/>
      <sheetName val="TABLA_20086"/>
      <sheetName val="Excavación_Mat__Común_Estacion6"/>
      <sheetName val="Demolición_Pavimento6"/>
      <sheetName val="SUB_APU6"/>
      <sheetName val="A__P__U_6"/>
      <sheetName val="RELACION_MES6"/>
      <sheetName val="ESTADO_VÍA-CRIT_TECNICO6"/>
      <sheetName val="A_P_U6"/>
      <sheetName val="2,2,6,1_Pilotes_0,306"/>
      <sheetName val="LISTA_DE_PRECIOS6"/>
      <sheetName val="_Liquidacion_de_Obra_por_Tramo8"/>
      <sheetName val="APU_NO_PREVISTO8"/>
      <sheetName val="PPTA_(3)8"/>
      <sheetName val="PPTA_(2)8"/>
      <sheetName val="PREACTA_68"/>
      <sheetName val="TABLA_20088"/>
      <sheetName val="Excavación_Mat__Común_Estacion8"/>
      <sheetName val="Demolición_Pavimento8"/>
      <sheetName val="SUB_APU8"/>
      <sheetName val="A__P__U_8"/>
      <sheetName val="RELACION_MES8"/>
      <sheetName val="ESTADO_VÍA-CRIT_TECNICO8"/>
      <sheetName val="A_P_U8"/>
      <sheetName val="2,2,6,1_Pilotes_0,308"/>
      <sheetName val="LISTA_DE_PRECIOS8"/>
      <sheetName val="_Liquidacion_de_Obra_por_Tramo7"/>
      <sheetName val="APU_NO_PREVISTO7"/>
      <sheetName val="PPTA_(3)7"/>
      <sheetName val="PPTA_(2)7"/>
      <sheetName val="PREACTA_67"/>
      <sheetName val="TABLA_20087"/>
      <sheetName val="Excavación_Mat__Común_Estacion7"/>
      <sheetName val="Demolición_Pavimento7"/>
      <sheetName val="SUB_APU7"/>
      <sheetName val="A__P__U_7"/>
      <sheetName val="RELACION_MES7"/>
      <sheetName val="ESTADO_VÍA-CRIT_TECNICO7"/>
      <sheetName val="A_P_U7"/>
      <sheetName val="2,2,6,1_Pilotes_0,307"/>
      <sheetName val="LISTA_DE_PRECIOS7"/>
      <sheetName val="@RISK - Correlaciones"/>
      <sheetName val="Acta"/>
      <sheetName val="mdo"/>
      <sheetName val="equip"/>
      <sheetName val="mat"/>
      <sheetName val="CIRCUITOS CODENSA"/>
      <sheetName val="APU"/>
      <sheetName val="Poblacion"/>
      <sheetName val="for_6"/>
      <sheetName val="gpi_5261"/>
      <sheetName val="vea_3741"/>
      <sheetName val="gpi_5262"/>
      <sheetName val="vea_3742"/>
      <sheetName val="gpi_5263"/>
      <sheetName val="vea_3743"/>
      <sheetName val="gpi_5264"/>
      <sheetName val="vea_3744"/>
      <sheetName val="Lista APU"/>
      <sheetName val="EMPRESA"/>
      <sheetName val="Tarifa_MT2"/>
      <sheetName val="PREACTA_Y_CONTRATISTAS2"/>
      <sheetName val="5__ELECTRICO2"/>
      <sheetName val="7_1_8_1_12"/>
      <sheetName val="Cuadr_2"/>
      <sheetName val="PUNITARIOS_PARA_241201_2S_xls2"/>
      <sheetName val="OBRAS_SES2"/>
      <sheetName val="Tarifa_MT"/>
      <sheetName val="PREACTA_Y_CONTRATISTAS"/>
      <sheetName val="7_1_8_1_1"/>
      <sheetName val="Cuadr_"/>
      <sheetName val="PUNITARIOS_PARA_241201_2S_xls"/>
      <sheetName val="OBRAS_SES"/>
      <sheetName val="Tarifa_MT1"/>
      <sheetName val="PREACTA_Y_CONTRATISTAS1"/>
      <sheetName val="5__ELECTRICO1"/>
      <sheetName val="7_1_8_1_11"/>
      <sheetName val="Cuadr_1"/>
      <sheetName val="PUNITARIOS_PARA_241201_2S_xls1"/>
      <sheetName val="OBRAS_SES1"/>
      <sheetName val="Input"/>
      <sheetName val="bd100-45-p1"/>
      <sheetName val="PTAR ANDES"/>
      <sheetName val="EVA"/>
      <sheetName val="AIU"/>
      <sheetName val="Program"/>
      <sheetName val="ANALISIS M.O"/>
      <sheetName val="CTO 14MPa"/>
      <sheetName val="CTO 175MPa "/>
      <sheetName val="CTO 21MPa"/>
      <sheetName val="CTO 28MPa"/>
      <sheetName val="PTTO PAZ Y PROGRESO"/>
      <sheetName val="MORTERO14"/>
      <sheetName val="Cálculo"/>
      <sheetName val="Estado Resumen"/>
      <sheetName val="DATOS CONTRATO"/>
      <sheetName val="PUNITARIOS_PARA_241201_2S16"/>
      <sheetName val="PR_116"/>
      <sheetName val="ESTADO_RED_TEC16"/>
      <sheetName val="PREACTA_1016"/>
      <sheetName val="PREACTA_916"/>
      <sheetName val="CRA_MODI6"/>
      <sheetName val="K16+000_AL_K18+5006"/>
      <sheetName val="K23+200_AL_K24+7006"/>
      <sheetName val="k18+500_AL_K23+0506"/>
      <sheetName val="Presupuesto_PUENTE6"/>
      <sheetName val="VOLUMENES_(4)6"/>
      <sheetName val="VOLUMENES_(4SA)6"/>
      <sheetName val="costos_oficina"/>
      <sheetName val="costos_campamento"/>
      <sheetName val="días_habiles_2015"/>
      <sheetName val="PLAN_DE_INVERSION_ANTICIPO"/>
      <sheetName val="inv_mensual"/>
      <sheetName val="borrador_flujo_inv"/>
      <sheetName val="ACTA_MODIFICACIÓN_CIVIL"/>
      <sheetName val="CIRCUITOS_CODENSA"/>
      <sheetName val="CHINCHINA FINAL . A CEROS"/>
      <sheetName val="Memoria de calculo"/>
      <sheetName val="Proveedores_y_acreedores"/>
      <sheetName val="Viabilidad"/>
      <sheetName val="pu (2)"/>
      <sheetName val="MdeOB."/>
      <sheetName val="PPTO"/>
      <sheetName val="CYM"/>
      <sheetName val="L. MAT."/>
      <sheetName val="1.1"/>
      <sheetName val="PAGA-3,1,1"/>
      <sheetName val="2.1"/>
      <sheetName val="2.2"/>
      <sheetName val="3.1"/>
      <sheetName val="3.2"/>
      <sheetName val="3.3.2 (P)"/>
      <sheetName val="3.3.1 (S)"/>
      <sheetName val="3.4.2 (P)"/>
      <sheetName val="3.4.1 (S)"/>
      <sheetName val="4.1.2 (P)"/>
      <sheetName val="4.1.1 (S)"/>
      <sheetName val="5.1.2 (P)"/>
      <sheetName val="5.1.1 (S)"/>
      <sheetName val="6.1.2 (P)"/>
      <sheetName val="6.1.1 (S)"/>
      <sheetName val="6.2.2 (P)"/>
      <sheetName val="6.2.1 (S)"/>
      <sheetName val="6.3.2 (P)"/>
      <sheetName val="6.3.1 (S)"/>
      <sheetName val="6.4.1 (S)"/>
      <sheetName val="7.1.2 (P)"/>
      <sheetName val="7.1.1 (S)"/>
      <sheetName val="7.2"/>
      <sheetName val="7.3.2 (P)"/>
      <sheetName val="7.3.1 (S)"/>
      <sheetName val="7.4.2 (P)"/>
      <sheetName val="7.4.1 (S)"/>
      <sheetName val="8.1"/>
      <sheetName val="8.2.2 (P)"/>
      <sheetName val="8.2.1 (S)"/>
      <sheetName val="EQU."/>
      <sheetName val="F. Prest"/>
      <sheetName val="PMT 1,11 y 2,11"/>
      <sheetName val="MEM-P"/>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sheetData sheetId="44"/>
      <sheetData sheetId="45"/>
      <sheetData sheetId="46"/>
      <sheetData sheetId="47"/>
      <sheetData sheetId="48"/>
      <sheetData sheetId="49"/>
      <sheetData sheetId="50">
        <row r="48">
          <cell r="E48">
            <v>0</v>
          </cell>
        </row>
      </sheetData>
      <sheetData sheetId="51"/>
      <sheetData sheetId="52"/>
      <sheetData sheetId="53"/>
      <sheetData sheetId="54" refreshError="1"/>
      <sheetData sheetId="55" refreshError="1"/>
      <sheetData sheetId="56" refreshError="1"/>
      <sheetData sheetId="57" refreshError="1"/>
      <sheetData sheetId="58" refreshError="1"/>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sheetData sheetId="116"/>
      <sheetData sheetId="117"/>
      <sheetData sheetId="118"/>
      <sheetData sheetId="119"/>
      <sheetData sheetId="120" refreshError="1"/>
      <sheetData sheetId="121"/>
      <sheetData sheetId="122"/>
      <sheetData sheetId="123"/>
      <sheetData sheetId="124"/>
      <sheetData sheetId="125"/>
      <sheetData sheetId="126"/>
      <sheetData sheetId="127"/>
      <sheetData sheetId="128"/>
      <sheetData sheetId="129"/>
      <sheetData sheetId="130"/>
      <sheetData sheetId="13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ow r="48">
          <cell r="E48">
            <v>0</v>
          </cell>
        </row>
      </sheetData>
      <sheetData sheetId="146">
        <row r="48">
          <cell r="E48">
            <v>0</v>
          </cell>
        </row>
      </sheetData>
      <sheetData sheetId="147"/>
      <sheetData sheetId="148"/>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sheetData sheetId="158"/>
      <sheetData sheetId="159"/>
      <sheetData sheetId="160"/>
      <sheetData sheetId="161"/>
      <sheetData sheetId="162" refreshError="1"/>
      <sheetData sheetId="163"/>
      <sheetData sheetId="164" refreshError="1"/>
      <sheetData sheetId="165"/>
      <sheetData sheetId="166"/>
      <sheetData sheetId="167"/>
      <sheetData sheetId="168"/>
      <sheetData sheetId="169"/>
      <sheetData sheetId="170" refreshError="1"/>
      <sheetData sheetId="171" refreshError="1"/>
      <sheetData sheetId="172" refreshError="1"/>
      <sheetData sheetId="173" refreshError="1"/>
      <sheetData sheetId="174"/>
      <sheetData sheetId="175"/>
      <sheetData sheetId="176" refreshError="1"/>
      <sheetData sheetId="177" refreshError="1"/>
      <sheetData sheetId="178"/>
      <sheetData sheetId="179"/>
      <sheetData sheetId="180"/>
      <sheetData sheetId="181"/>
      <sheetData sheetId="182"/>
      <sheetData sheetId="183"/>
      <sheetData sheetId="184"/>
      <sheetData sheetId="185" refreshError="1"/>
      <sheetData sheetId="186" refreshError="1"/>
      <sheetData sheetId="187" refreshError="1"/>
      <sheetData sheetId="188"/>
      <sheetData sheetId="189"/>
      <sheetData sheetId="190"/>
      <sheetData sheetId="191"/>
      <sheetData sheetId="192"/>
      <sheetData sheetId="193"/>
      <sheetData sheetId="194" refreshError="1"/>
      <sheetData sheetId="195" refreshError="1"/>
      <sheetData sheetId="196">
        <row r="48">
          <cell r="E48">
            <v>0</v>
          </cell>
        </row>
      </sheetData>
      <sheetData sheetId="197"/>
      <sheetData sheetId="198"/>
      <sheetData sheetId="199" refreshError="1"/>
      <sheetData sheetId="200"/>
      <sheetData sheetId="201"/>
      <sheetData sheetId="202"/>
      <sheetData sheetId="203"/>
      <sheetData sheetId="204"/>
      <sheetData sheetId="205">
        <row r="48">
          <cell r="E48">
            <v>0</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refreshError="1"/>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refreshError="1"/>
      <sheetData sheetId="252" refreshError="1"/>
      <sheetData sheetId="253" refreshError="1"/>
      <sheetData sheetId="254" refreshError="1"/>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sheetData sheetId="330" refreshError="1"/>
      <sheetData sheetId="331"/>
      <sheetData sheetId="332">
        <row r="48">
          <cell r="E48">
            <v>0</v>
          </cell>
        </row>
      </sheetData>
      <sheetData sheetId="333"/>
      <sheetData sheetId="334"/>
      <sheetData sheetId="335"/>
      <sheetData sheetId="336">
        <row r="48">
          <cell r="E48">
            <v>0</v>
          </cell>
        </row>
      </sheetData>
      <sheetData sheetId="337"/>
      <sheetData sheetId="338"/>
      <sheetData sheetId="339"/>
      <sheetData sheetId="340">
        <row r="48">
          <cell r="E48">
            <v>0</v>
          </cell>
        </row>
      </sheetData>
      <sheetData sheetId="341"/>
      <sheetData sheetId="342"/>
      <sheetData sheetId="343"/>
      <sheetData sheetId="344"/>
      <sheetData sheetId="345">
        <row r="48">
          <cell r="E48">
            <v>0</v>
          </cell>
        </row>
      </sheetData>
      <sheetData sheetId="346"/>
      <sheetData sheetId="347"/>
      <sheetData sheetId="348"/>
      <sheetData sheetId="349"/>
      <sheetData sheetId="350"/>
      <sheetData sheetId="351">
        <row r="48">
          <cell r="E48">
            <v>0</v>
          </cell>
        </row>
      </sheetData>
      <sheetData sheetId="352"/>
      <sheetData sheetId="353"/>
      <sheetData sheetId="354"/>
      <sheetData sheetId="355"/>
      <sheetData sheetId="356"/>
      <sheetData sheetId="357">
        <row r="48">
          <cell r="E48">
            <v>0</v>
          </cell>
        </row>
      </sheetData>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row r="48">
          <cell r="E48">
            <v>0</v>
          </cell>
        </row>
      </sheetData>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row r="48">
          <cell r="E48">
            <v>0</v>
          </cell>
        </row>
      </sheetData>
      <sheetData sheetId="388"/>
      <sheetData sheetId="389"/>
      <sheetData sheetId="390"/>
      <sheetData sheetId="391"/>
      <sheetData sheetId="392"/>
      <sheetData sheetId="393"/>
      <sheetData sheetId="394"/>
      <sheetData sheetId="395"/>
      <sheetData sheetId="396"/>
      <sheetData sheetId="397"/>
      <sheetData sheetId="398"/>
      <sheetData sheetId="399"/>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sheetData sheetId="409"/>
      <sheetData sheetId="410"/>
      <sheetData sheetId="411"/>
      <sheetData sheetId="412"/>
      <sheetData sheetId="413"/>
      <sheetData sheetId="414"/>
      <sheetData sheetId="415"/>
      <sheetData sheetId="416"/>
      <sheetData sheetId="417" refreshError="1"/>
      <sheetData sheetId="418" refreshError="1"/>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refreshError="1"/>
      <sheetData sheetId="440" refreshError="1"/>
      <sheetData sheetId="441" refreshError="1"/>
      <sheetData sheetId="442" refreshError="1"/>
      <sheetData sheetId="443" refreshError="1"/>
      <sheetData sheetId="444" refreshError="1"/>
      <sheetData sheetId="445" refreshError="1"/>
      <sheetData sheetId="446"/>
      <sheetData sheetId="447"/>
      <sheetData sheetId="448"/>
      <sheetData sheetId="449"/>
      <sheetData sheetId="450"/>
      <sheetData sheetId="451"/>
      <sheetData sheetId="452" refreshError="1"/>
      <sheetData sheetId="453" refreshError="1"/>
      <sheetData sheetId="454" refreshError="1"/>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V2"/>
      <sheetName val="V3"/>
      <sheetName val="Hoja2"/>
      <sheetName val="Cantida locales"/>
      <sheetName val="Cantidad de aceros"/>
    </sheetNames>
    <sheetDataSet>
      <sheetData sheetId="0"/>
      <sheetData sheetId="1"/>
      <sheetData sheetId="2">
        <row r="42">
          <cell r="D42">
            <v>26018.6276</v>
          </cell>
        </row>
      </sheetData>
      <sheetData sheetId="3"/>
      <sheetData sheetId="4"/>
      <sheetData sheetId="5"/>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Hoja3"/>
      <sheetName val="NP-4"/>
      <sheetName val="NP-5"/>
      <sheetName val="NP-6"/>
      <sheetName val="NP-7"/>
      <sheetName val="NP-8"/>
      <sheetName val="NP-9"/>
      <sheetName val="NP-10"/>
      <sheetName val="NP-11"/>
      <sheetName val="NP-12"/>
      <sheetName val="NP-13"/>
      <sheetName val="Muro en bloque"/>
      <sheetName val="NP-14 PUENTE"/>
      <sheetName val="NP-15"/>
      <sheetName val="NP-16 PERGO"/>
      <sheetName val="NP-17 Pilote"/>
      <sheetName val="NP-18 Piso"/>
      <sheetName val="NP-19"/>
      <sheetName val="NP-20"/>
      <sheetName val="NP-21"/>
      <sheetName val="NP-22"/>
      <sheetName val="NP-23"/>
      <sheetName val="NP-24"/>
      <sheetName val="NP-25"/>
      <sheetName val="NP-26"/>
      <sheetName val="NP-27"/>
      <sheetName val="NP-28"/>
      <sheetName val="Memorias de Cálculo"/>
    </sheetNames>
    <sheetDataSet>
      <sheetData sheetId="0" refreshError="1"/>
      <sheetData sheetId="1" refreshError="1"/>
      <sheetData sheetId="2">
        <row r="34">
          <cell r="F34">
            <v>221881</v>
          </cell>
        </row>
      </sheetData>
      <sheetData sheetId="3">
        <row r="32">
          <cell r="F32">
            <v>141965</v>
          </cell>
        </row>
      </sheetData>
      <sheetData sheetId="4">
        <row r="32">
          <cell r="F32">
            <v>160792</v>
          </cell>
        </row>
      </sheetData>
      <sheetData sheetId="5">
        <row r="34">
          <cell r="F34">
            <v>1018133</v>
          </cell>
        </row>
      </sheetData>
      <sheetData sheetId="6" refreshError="1"/>
      <sheetData sheetId="7">
        <row r="34">
          <cell r="F34">
            <v>70223</v>
          </cell>
        </row>
      </sheetData>
      <sheetData sheetId="8">
        <row r="38">
          <cell r="F38">
            <v>1571149</v>
          </cell>
        </row>
      </sheetData>
      <sheetData sheetId="9">
        <row r="33">
          <cell r="F33">
            <v>107089</v>
          </cell>
        </row>
      </sheetData>
      <sheetData sheetId="10">
        <row r="33">
          <cell r="F33">
            <v>1271795</v>
          </cell>
        </row>
      </sheetData>
      <sheetData sheetId="11">
        <row r="33">
          <cell r="F33">
            <v>100388</v>
          </cell>
        </row>
      </sheetData>
      <sheetData sheetId="12" refreshError="1"/>
      <sheetData sheetId="13">
        <row r="44">
          <cell r="F44">
            <v>35507.774083559358</v>
          </cell>
        </row>
      </sheetData>
      <sheetData sheetId="14">
        <row r="37">
          <cell r="F37">
            <v>30463</v>
          </cell>
        </row>
      </sheetData>
      <sheetData sheetId="15">
        <row r="39">
          <cell r="F39">
            <v>33440</v>
          </cell>
        </row>
      </sheetData>
      <sheetData sheetId="16">
        <row r="37">
          <cell r="F37">
            <v>1639289</v>
          </cell>
        </row>
      </sheetData>
      <sheetData sheetId="17">
        <row r="36">
          <cell r="F36">
            <v>626308</v>
          </cell>
        </row>
      </sheetData>
      <sheetData sheetId="18">
        <row r="34">
          <cell r="F34">
            <v>518046</v>
          </cell>
        </row>
      </sheetData>
      <sheetData sheetId="19">
        <row r="38">
          <cell r="F38">
            <v>384769</v>
          </cell>
        </row>
      </sheetData>
      <sheetData sheetId="20">
        <row r="35">
          <cell r="F35">
            <v>2568640</v>
          </cell>
        </row>
      </sheetData>
      <sheetData sheetId="21">
        <row r="35">
          <cell r="F35">
            <v>1688640</v>
          </cell>
        </row>
      </sheetData>
      <sheetData sheetId="22">
        <row r="35">
          <cell r="F35">
            <v>72585</v>
          </cell>
        </row>
      </sheetData>
      <sheetData sheetId="23">
        <row r="33">
          <cell r="F33">
            <v>63370</v>
          </cell>
        </row>
      </sheetData>
      <sheetData sheetId="24">
        <row r="31">
          <cell r="F31">
            <v>58552</v>
          </cell>
        </row>
      </sheetData>
      <sheetData sheetId="25">
        <row r="37">
          <cell r="F37">
            <v>1487205</v>
          </cell>
        </row>
      </sheetData>
      <sheetData sheetId="26">
        <row r="32">
          <cell r="F32">
            <v>16977</v>
          </cell>
        </row>
      </sheetData>
      <sheetData sheetId="27">
        <row r="37">
          <cell r="F37">
            <v>32292</v>
          </cell>
        </row>
      </sheetData>
      <sheetData sheetId="28" refreshError="1"/>
    </sheetDataSet>
  </externalBook>
</externalLink>
</file>

<file path=xl/externalLinks/externalLink1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Hoja3"/>
      <sheetName val="NP-4"/>
      <sheetName val="NP-5"/>
      <sheetName val="NP-6"/>
      <sheetName val="NP-7"/>
      <sheetName val="NP-8"/>
      <sheetName val="NP-9"/>
      <sheetName val="NP-10"/>
      <sheetName val="NP-11"/>
      <sheetName val="NP-12"/>
      <sheetName val="NP-13"/>
      <sheetName val="Muro en bloque"/>
      <sheetName val="NP-14 PUENTE"/>
      <sheetName val="NP-15"/>
      <sheetName val="NP-16 PERGO"/>
      <sheetName val="NP-17 Pilote"/>
      <sheetName val="NP-18 Piso"/>
      <sheetName val="NP-19"/>
      <sheetName val="NP-20"/>
      <sheetName val="NP-21"/>
      <sheetName val="NP-22"/>
      <sheetName val="NP-23"/>
      <sheetName val="NP-24"/>
      <sheetName val="NP-25"/>
      <sheetName val="NP-26"/>
      <sheetName val="NP-27"/>
      <sheetName val="NP-28"/>
      <sheetName val="Memorias de Cálculo"/>
    </sheetNames>
    <sheetDataSet>
      <sheetData sheetId="0" refreshError="1"/>
      <sheetData sheetId="1" refreshError="1"/>
      <sheetData sheetId="2" refreshError="1"/>
      <sheetData sheetId="3" refreshError="1"/>
      <sheetData sheetId="4" refreshError="1"/>
      <sheetData sheetId="5" refreshError="1"/>
      <sheetData sheetId="6">
        <row r="36">
          <cell r="F36">
            <v>1273650</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1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D-01"/>
      <sheetName val="AD-02"/>
      <sheetName val="AD-03"/>
      <sheetName val="AD-04"/>
      <sheetName val="AD-05"/>
      <sheetName val="AD-06"/>
      <sheetName val="AD-07"/>
      <sheetName val="AD-08"/>
      <sheetName val="AD-09"/>
      <sheetName val="AD-10"/>
      <sheetName val="AD-11"/>
      <sheetName val="AD-12"/>
      <sheetName val="AD-13"/>
      <sheetName val="AD-14"/>
      <sheetName val="AD-15"/>
      <sheetName val="AD-16"/>
      <sheetName val="AD-17"/>
      <sheetName val="AD-18"/>
      <sheetName val="AD-19"/>
      <sheetName val="AD-20"/>
      <sheetName val="AD-21"/>
      <sheetName val="AD-22"/>
      <sheetName val="AD-23"/>
      <sheetName val="AD-24"/>
      <sheetName val="AD-25"/>
      <sheetName val="AD-26"/>
      <sheetName val="AD-27"/>
      <sheetName val="AD-28"/>
      <sheetName val="AD-29"/>
      <sheetName val="AD-30"/>
      <sheetName val="AD-31"/>
      <sheetName val="AD-32"/>
      <sheetName val="AD-33"/>
      <sheetName val="AD-34"/>
      <sheetName val="AD-35"/>
      <sheetName val="AD-36"/>
      <sheetName val="AD-37"/>
      <sheetName val="AD-38"/>
      <sheetName val="AD-39"/>
      <sheetName val="AD-40"/>
    </sheetNames>
    <sheetDataSet>
      <sheetData sheetId="0">
        <row r="38">
          <cell r="F38">
            <v>194832</v>
          </cell>
        </row>
      </sheetData>
      <sheetData sheetId="1">
        <row r="36">
          <cell r="F36">
            <v>182789</v>
          </cell>
        </row>
      </sheetData>
      <sheetData sheetId="2">
        <row r="40">
          <cell r="F40">
            <v>280563</v>
          </cell>
        </row>
      </sheetData>
      <sheetData sheetId="3">
        <row r="36">
          <cell r="F36">
            <v>169604</v>
          </cell>
        </row>
      </sheetData>
      <sheetData sheetId="4" refreshError="1"/>
      <sheetData sheetId="5">
        <row r="36">
          <cell r="F36">
            <v>101025</v>
          </cell>
        </row>
      </sheetData>
      <sheetData sheetId="6">
        <row r="34">
          <cell r="F34">
            <v>126333</v>
          </cell>
        </row>
      </sheetData>
      <sheetData sheetId="7">
        <row r="34">
          <cell r="F34">
            <v>175485</v>
          </cell>
        </row>
      </sheetData>
      <sheetData sheetId="8">
        <row r="34">
          <cell r="F34">
            <v>238871</v>
          </cell>
        </row>
      </sheetData>
      <sheetData sheetId="9">
        <row r="34">
          <cell r="F34">
            <v>333227</v>
          </cell>
        </row>
      </sheetData>
      <sheetData sheetId="10">
        <row r="34">
          <cell r="F34">
            <v>555643</v>
          </cell>
        </row>
      </sheetData>
      <sheetData sheetId="11">
        <row r="34">
          <cell r="F34">
            <v>663281</v>
          </cell>
        </row>
      </sheetData>
      <sheetData sheetId="12">
        <row r="34">
          <cell r="F34">
            <v>2923824</v>
          </cell>
        </row>
      </sheetData>
      <sheetData sheetId="13">
        <row r="31">
          <cell r="F31">
            <v>262898</v>
          </cell>
        </row>
      </sheetData>
      <sheetData sheetId="14">
        <row r="31">
          <cell r="F31">
            <v>2853576</v>
          </cell>
        </row>
      </sheetData>
      <sheetData sheetId="15">
        <row r="34">
          <cell r="F34">
            <v>176318894</v>
          </cell>
        </row>
      </sheetData>
      <sheetData sheetId="16">
        <row r="37">
          <cell r="F37">
            <v>274886758</v>
          </cell>
        </row>
      </sheetData>
      <sheetData sheetId="17">
        <row r="26">
          <cell r="F26">
            <v>23398081</v>
          </cell>
        </row>
      </sheetData>
      <sheetData sheetId="18">
        <row r="26">
          <cell r="F26">
            <v>10369020</v>
          </cell>
        </row>
      </sheetData>
      <sheetData sheetId="19">
        <row r="31">
          <cell r="F31">
            <v>1154813</v>
          </cell>
        </row>
      </sheetData>
      <sheetData sheetId="20">
        <row r="29">
          <cell r="F29">
            <v>933373</v>
          </cell>
        </row>
      </sheetData>
      <sheetData sheetId="21">
        <row r="31">
          <cell r="F31">
            <v>177401</v>
          </cell>
        </row>
      </sheetData>
      <sheetData sheetId="22">
        <row r="31">
          <cell r="F31">
            <v>48164</v>
          </cell>
        </row>
      </sheetData>
      <sheetData sheetId="23">
        <row r="31">
          <cell r="F31">
            <v>41743</v>
          </cell>
        </row>
      </sheetData>
      <sheetData sheetId="24">
        <row r="40">
          <cell r="F40">
            <v>221155</v>
          </cell>
        </row>
      </sheetData>
      <sheetData sheetId="25">
        <row r="37">
          <cell r="F37">
            <v>191256</v>
          </cell>
        </row>
      </sheetData>
      <sheetData sheetId="26">
        <row r="38">
          <cell r="F38">
            <v>226216</v>
          </cell>
        </row>
      </sheetData>
      <sheetData sheetId="27">
        <row r="31">
          <cell r="F31">
            <v>190192</v>
          </cell>
        </row>
      </sheetData>
      <sheetData sheetId="28">
        <row r="28">
          <cell r="F28">
            <v>138686</v>
          </cell>
        </row>
      </sheetData>
      <sheetData sheetId="29">
        <row r="33">
          <cell r="F33">
            <v>4324579</v>
          </cell>
        </row>
      </sheetData>
      <sheetData sheetId="30">
        <row r="33">
          <cell r="F33">
            <v>3130238</v>
          </cell>
        </row>
      </sheetData>
      <sheetData sheetId="31">
        <row r="34">
          <cell r="F34">
            <v>4147387</v>
          </cell>
        </row>
      </sheetData>
      <sheetData sheetId="32">
        <row r="40">
          <cell r="F40">
            <v>13064011</v>
          </cell>
        </row>
      </sheetData>
      <sheetData sheetId="33">
        <row r="30">
          <cell r="F30">
            <v>278151</v>
          </cell>
        </row>
      </sheetData>
      <sheetData sheetId="34">
        <row r="29">
          <cell r="F29">
            <v>11602791</v>
          </cell>
        </row>
      </sheetData>
      <sheetData sheetId="35">
        <row r="28">
          <cell r="F28">
            <v>368341</v>
          </cell>
        </row>
      </sheetData>
      <sheetData sheetId="36">
        <row r="29">
          <cell r="F29">
            <v>2011348</v>
          </cell>
        </row>
      </sheetData>
      <sheetData sheetId="37">
        <row r="31">
          <cell r="F31">
            <v>4248741.2581111109</v>
          </cell>
        </row>
      </sheetData>
      <sheetData sheetId="38">
        <row r="31">
          <cell r="F31">
            <v>91110</v>
          </cell>
        </row>
      </sheetData>
      <sheetData sheetId="39">
        <row r="31">
          <cell r="F31">
            <v>79841</v>
          </cell>
        </row>
      </sheetData>
    </sheetDataSet>
  </externalBook>
</externalLink>
</file>

<file path=xl/externalLinks/externalLink1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D-01"/>
      <sheetName val="AD-02"/>
      <sheetName val="AD-03"/>
      <sheetName val="AD-04"/>
      <sheetName val="AD-05"/>
      <sheetName val="AD-06"/>
      <sheetName val="AD-07"/>
      <sheetName val="AD-08"/>
      <sheetName val="AD-09"/>
      <sheetName val="AD-10"/>
      <sheetName val="AD-11"/>
      <sheetName val="AD-12"/>
      <sheetName val="AD-13"/>
      <sheetName val="AD-14"/>
      <sheetName val="AD-15"/>
      <sheetName val="AD-16"/>
      <sheetName val="AD-17"/>
      <sheetName val="AD-18"/>
      <sheetName val="AD-19"/>
      <sheetName val="AD-20"/>
      <sheetName val="AD-21"/>
      <sheetName val="AD-22"/>
      <sheetName val="AD-23"/>
      <sheetName val="AD-24"/>
      <sheetName val="AD-25"/>
      <sheetName val="AD-26"/>
      <sheetName val="AD-27"/>
      <sheetName val="AD-28"/>
      <sheetName val="AD-29"/>
      <sheetName val="AD-30"/>
      <sheetName val="AD-31"/>
      <sheetName val="AD-32"/>
      <sheetName val="AD-33"/>
      <sheetName val="AD-34"/>
      <sheetName val="AD-35"/>
      <sheetName val="AD-36"/>
      <sheetName val="AD-37"/>
      <sheetName val="AD-38"/>
      <sheetName val="AD-39"/>
      <sheetName val="AD-40"/>
    </sheetNames>
    <sheetDataSet>
      <sheetData sheetId="0" refreshError="1"/>
      <sheetData sheetId="1" refreshError="1"/>
      <sheetData sheetId="2" refreshError="1"/>
      <sheetData sheetId="3" refreshError="1"/>
      <sheetData sheetId="4">
        <row r="31">
          <cell r="F31">
            <v>1026676</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8496B0"/>
    <pageSetUpPr fitToPage="1"/>
  </sheetPr>
  <dimension ref="A1:AO1000"/>
  <sheetViews>
    <sheetView showGridLines="0" tabSelected="1" zoomScale="25" zoomScaleNormal="25" workbookViewId="0">
      <pane xSplit="4" ySplit="2" topLeftCell="E18" activePane="bottomRight" state="frozen"/>
      <selection pane="topRight" activeCell="E1" sqref="E1"/>
      <selection pane="bottomLeft" activeCell="A3" sqref="A3"/>
      <selection pane="bottomRight" activeCell="H359" sqref="H359"/>
    </sheetView>
  </sheetViews>
  <sheetFormatPr baseColWidth="10" defaultColWidth="14.42578125" defaultRowHeight="15" customHeight="1" outlineLevelRow="1" x14ac:dyDescent="0.25"/>
  <cols>
    <col min="1" max="1" width="51.7109375" customWidth="1"/>
    <col min="2" max="2" width="119.5703125" customWidth="1"/>
    <col min="3" max="3" width="36.7109375" customWidth="1"/>
    <col min="4" max="4" width="40.7109375" customWidth="1"/>
    <col min="5" max="5" width="71.28515625" customWidth="1"/>
    <col min="6" max="6" width="71.7109375" customWidth="1"/>
    <col min="7" max="7" width="39" customWidth="1"/>
    <col min="8" max="8" width="72.42578125" customWidth="1"/>
    <col min="9" max="9" width="46.42578125" customWidth="1"/>
    <col min="10" max="10" width="68.7109375" customWidth="1"/>
    <col min="11" max="11" width="64" customWidth="1"/>
    <col min="12" max="12" width="66.42578125" customWidth="1"/>
    <col min="13" max="13" width="57.7109375" customWidth="1"/>
    <col min="14" max="14" width="48.140625" customWidth="1"/>
    <col min="15" max="15" width="68.7109375" customWidth="1"/>
    <col min="16" max="16" width="42.140625" customWidth="1"/>
    <col min="17" max="17" width="53.28515625" customWidth="1"/>
    <col min="18" max="19" width="68.42578125" customWidth="1"/>
    <col min="20" max="20" width="91.5703125" customWidth="1"/>
    <col min="21" max="21" width="49.85546875" customWidth="1"/>
    <col min="22" max="22" width="56.28515625" customWidth="1"/>
    <col min="23" max="23" width="44.85546875" customWidth="1"/>
    <col min="24" max="24" width="50.42578125" customWidth="1"/>
    <col min="25" max="33" width="44.85546875" customWidth="1"/>
    <col min="34" max="34" width="36" customWidth="1"/>
    <col min="35" max="35" width="51.28515625" customWidth="1"/>
    <col min="36" max="36" width="37.28515625" customWidth="1"/>
    <col min="37" max="37" width="14.7109375" customWidth="1"/>
    <col min="38" max="39" width="26.42578125" customWidth="1"/>
    <col min="40" max="40" width="47.5703125" customWidth="1"/>
    <col min="41" max="41" width="48.28515625" customWidth="1"/>
  </cols>
  <sheetData>
    <row r="1" spans="1:41" ht="27.75" customHeight="1" outlineLevel="1" x14ac:dyDescent="0.25">
      <c r="A1" s="684" t="s">
        <v>6</v>
      </c>
      <c r="B1" s="685"/>
      <c r="C1" s="685"/>
      <c r="D1" s="685"/>
      <c r="E1" s="685"/>
      <c r="F1" s="685"/>
      <c r="G1" s="685"/>
      <c r="H1" s="685"/>
      <c r="I1" s="685"/>
      <c r="J1" s="685"/>
      <c r="K1" s="685"/>
      <c r="L1" s="685"/>
      <c r="M1" s="685"/>
      <c r="N1" s="685"/>
      <c r="O1" s="686"/>
      <c r="P1" s="687"/>
      <c r="Q1" s="685"/>
      <c r="R1" s="688"/>
      <c r="S1" s="9"/>
      <c r="T1" s="9"/>
      <c r="U1" s="11"/>
      <c r="V1" s="9"/>
      <c r="W1" s="9"/>
      <c r="X1" s="11"/>
      <c r="Y1" s="9"/>
      <c r="Z1" s="9"/>
      <c r="AA1" s="9"/>
      <c r="AB1" s="9"/>
      <c r="AC1" s="9"/>
      <c r="AD1" s="9"/>
      <c r="AE1" s="9"/>
      <c r="AF1" s="9"/>
      <c r="AG1" s="9"/>
      <c r="AH1" s="16"/>
      <c r="AI1" s="17"/>
      <c r="AJ1" s="17"/>
      <c r="AK1" s="17"/>
      <c r="AL1" s="18"/>
      <c r="AM1" s="18"/>
      <c r="AN1" s="18"/>
      <c r="AO1" s="18"/>
    </row>
    <row r="2" spans="1:41" ht="53.25" customHeight="1" outlineLevel="1" x14ac:dyDescent="0.25">
      <c r="A2" s="599"/>
      <c r="B2" s="575"/>
      <c r="C2" s="575"/>
      <c r="D2" s="575"/>
      <c r="E2" s="575"/>
      <c r="F2" s="575"/>
      <c r="G2" s="575"/>
      <c r="H2" s="575"/>
      <c r="I2" s="575"/>
      <c r="J2" s="575"/>
      <c r="K2" s="575"/>
      <c r="L2" s="575"/>
      <c r="M2" s="575"/>
      <c r="N2" s="575"/>
      <c r="O2" s="586"/>
      <c r="P2" s="583"/>
      <c r="Q2" s="575"/>
      <c r="R2" s="621"/>
      <c r="S2" s="9"/>
      <c r="T2" s="9"/>
      <c r="U2" s="11"/>
      <c r="V2" s="9"/>
      <c r="W2" s="9"/>
      <c r="X2" s="11"/>
      <c r="Y2" s="9"/>
      <c r="Z2" s="9"/>
      <c r="AA2" s="9"/>
      <c r="AB2" s="9"/>
      <c r="AC2" s="9"/>
      <c r="AD2" s="9"/>
      <c r="AE2" s="9"/>
      <c r="AF2" s="9"/>
      <c r="AG2" s="9"/>
      <c r="AH2" s="16"/>
      <c r="AI2" s="17"/>
      <c r="AJ2" s="17"/>
      <c r="AK2" s="17"/>
      <c r="AL2" s="18"/>
      <c r="AM2" s="18"/>
      <c r="AN2" s="18"/>
      <c r="AO2" s="18"/>
    </row>
    <row r="3" spans="1:41" ht="57.75" customHeight="1" outlineLevel="1" x14ac:dyDescent="0.25">
      <c r="A3" s="601"/>
      <c r="B3" s="602"/>
      <c r="C3" s="602"/>
      <c r="D3" s="602"/>
      <c r="E3" s="602"/>
      <c r="F3" s="602"/>
      <c r="G3" s="602"/>
      <c r="H3" s="602"/>
      <c r="I3" s="602"/>
      <c r="J3" s="602"/>
      <c r="K3" s="602"/>
      <c r="L3" s="602"/>
      <c r="M3" s="602"/>
      <c r="N3" s="602"/>
      <c r="O3" s="587"/>
      <c r="P3" s="584"/>
      <c r="Q3" s="602"/>
      <c r="R3" s="625"/>
      <c r="S3" s="9"/>
      <c r="T3" s="25">
        <v>-20558.229995727499</v>
      </c>
      <c r="U3" s="11"/>
      <c r="V3" s="9"/>
      <c r="W3" s="9"/>
      <c r="X3" s="11"/>
      <c r="Y3" s="9"/>
      <c r="Z3" s="9"/>
      <c r="AA3" s="9"/>
      <c r="AB3" s="9"/>
      <c r="AC3" s="9"/>
      <c r="AD3" s="9"/>
      <c r="AE3" s="9"/>
      <c r="AF3" s="9"/>
      <c r="AG3" s="9"/>
      <c r="AH3" s="16"/>
      <c r="AI3" s="17"/>
      <c r="AJ3" s="17"/>
      <c r="AK3" s="17"/>
      <c r="AL3" s="18"/>
      <c r="AM3" s="18"/>
      <c r="AN3" s="18"/>
      <c r="AO3" s="18"/>
    </row>
    <row r="4" spans="1:41" ht="27.75" customHeight="1" outlineLevel="1" x14ac:dyDescent="0.25">
      <c r="A4" s="26"/>
      <c r="B4" s="27"/>
      <c r="C4" s="28"/>
      <c r="D4" s="29"/>
      <c r="E4" s="30"/>
      <c r="F4" s="30"/>
      <c r="G4" s="28"/>
      <c r="H4" s="30"/>
      <c r="I4" s="31"/>
      <c r="J4" s="31"/>
      <c r="K4" s="30"/>
      <c r="L4" s="30"/>
      <c r="M4" s="31"/>
      <c r="N4" s="30"/>
      <c r="O4" s="30"/>
      <c r="P4" s="32"/>
      <c r="Q4" s="33"/>
      <c r="R4" s="34"/>
      <c r="S4" s="33"/>
      <c r="T4" s="33"/>
      <c r="U4" s="35"/>
      <c r="V4" s="33"/>
      <c r="W4" s="33"/>
      <c r="X4" s="35"/>
      <c r="Y4" s="33"/>
      <c r="Z4" s="33"/>
      <c r="AA4" s="33"/>
      <c r="AB4" s="33"/>
      <c r="AC4" s="33"/>
      <c r="AD4" s="33"/>
      <c r="AE4" s="33"/>
      <c r="AF4" s="33"/>
      <c r="AG4" s="33"/>
      <c r="AH4" s="36"/>
      <c r="AI4" s="37"/>
      <c r="AJ4" s="37"/>
      <c r="AK4" s="37"/>
      <c r="AL4" s="38"/>
      <c r="AM4" s="38"/>
      <c r="AN4" s="38"/>
      <c r="AO4" s="38"/>
    </row>
    <row r="5" spans="1:41" ht="27.75" customHeight="1" outlineLevel="1" x14ac:dyDescent="0.25">
      <c r="A5" s="39"/>
      <c r="B5" s="40"/>
      <c r="C5" s="41"/>
      <c r="D5" s="42"/>
      <c r="E5" s="43"/>
      <c r="F5" s="44"/>
      <c r="G5" s="45"/>
      <c r="H5" s="44"/>
      <c r="I5" s="46"/>
      <c r="J5" s="46"/>
      <c r="K5" s="44"/>
      <c r="L5" s="44"/>
      <c r="M5" s="46"/>
      <c r="N5" s="44"/>
      <c r="O5" s="47"/>
      <c r="P5" s="48"/>
      <c r="Q5" s="49"/>
      <c r="R5" s="50"/>
      <c r="S5" s="49"/>
      <c r="T5" s="33"/>
      <c r="U5" s="35"/>
      <c r="V5" s="33"/>
      <c r="W5" s="33"/>
      <c r="X5" s="35"/>
      <c r="Y5" s="33"/>
      <c r="Z5" s="33"/>
      <c r="AA5" s="33"/>
      <c r="AB5" s="33"/>
      <c r="AC5" s="33"/>
      <c r="AD5" s="33"/>
      <c r="AE5" s="33"/>
      <c r="AF5" s="33"/>
      <c r="AG5" s="33"/>
      <c r="AH5" s="36"/>
      <c r="AI5" s="37"/>
      <c r="AJ5" s="37"/>
      <c r="AK5" s="37"/>
      <c r="AL5" s="38"/>
      <c r="AM5" s="38"/>
      <c r="AN5" s="38"/>
      <c r="AO5" s="38"/>
    </row>
    <row r="6" spans="1:41" ht="47.25" customHeight="1" outlineLevel="1" x14ac:dyDescent="0.25">
      <c r="A6" s="689" t="s">
        <v>40</v>
      </c>
      <c r="B6" s="575"/>
      <c r="C6" s="52">
        <v>2</v>
      </c>
      <c r="D6" s="53"/>
      <c r="E6" s="54"/>
      <c r="F6" s="54"/>
      <c r="G6" s="55"/>
      <c r="H6" s="43"/>
      <c r="I6" s="56"/>
      <c r="J6" s="57" t="s">
        <v>47</v>
      </c>
      <c r="K6" s="669">
        <v>65092452719.467819</v>
      </c>
      <c r="L6" s="667"/>
      <c r="M6" s="662" t="s">
        <v>50</v>
      </c>
      <c r="N6" s="575"/>
      <c r="O6" s="670" t="s">
        <v>51</v>
      </c>
      <c r="P6" s="667"/>
      <c r="Q6" s="58"/>
      <c r="R6" s="59"/>
      <c r="S6" s="60"/>
      <c r="T6" s="61"/>
      <c r="U6" s="62"/>
      <c r="V6" s="61"/>
      <c r="W6" s="61"/>
      <c r="X6" s="62"/>
      <c r="Y6" s="61"/>
      <c r="Z6" s="61"/>
      <c r="AA6" s="61"/>
      <c r="AB6" s="61"/>
      <c r="AC6" s="61"/>
      <c r="AD6" s="61"/>
      <c r="AE6" s="61"/>
      <c r="AF6" s="61"/>
      <c r="AG6" s="61"/>
      <c r="AH6" s="36"/>
      <c r="AI6" s="37"/>
      <c r="AJ6" s="37"/>
      <c r="AK6" s="37"/>
      <c r="AL6" s="38"/>
      <c r="AM6" s="38"/>
      <c r="AN6" s="38"/>
      <c r="AO6" s="38"/>
    </row>
    <row r="7" spans="1:41" ht="47.25" customHeight="1" outlineLevel="1" x14ac:dyDescent="0.25">
      <c r="A7" s="39"/>
      <c r="B7" s="40"/>
      <c r="C7" s="41"/>
      <c r="D7" s="42"/>
      <c r="E7" s="43"/>
      <c r="F7" s="44"/>
      <c r="G7" s="45"/>
      <c r="H7" s="44"/>
      <c r="I7" s="46"/>
      <c r="J7" s="46"/>
      <c r="K7" s="63"/>
      <c r="L7" s="44"/>
      <c r="M7" s="662" t="s">
        <v>60</v>
      </c>
      <c r="N7" s="575"/>
      <c r="O7" s="663" t="s">
        <v>63</v>
      </c>
      <c r="P7" s="629"/>
      <c r="Q7" s="64"/>
      <c r="R7" s="65"/>
      <c r="S7" s="66"/>
      <c r="T7" s="67"/>
      <c r="U7" s="36"/>
      <c r="V7" s="67"/>
      <c r="W7" s="67"/>
      <c r="X7" s="36"/>
      <c r="Y7" s="67"/>
      <c r="Z7" s="67"/>
      <c r="AA7" s="67"/>
      <c r="AB7" s="67"/>
      <c r="AC7" s="67"/>
      <c r="AD7" s="67"/>
      <c r="AE7" s="67"/>
      <c r="AF7" s="67"/>
      <c r="AG7" s="67"/>
      <c r="AH7" s="36"/>
      <c r="AI7" s="37"/>
      <c r="AJ7" s="37"/>
      <c r="AK7" s="37"/>
      <c r="AL7" s="38"/>
      <c r="AM7" s="38"/>
      <c r="AN7" s="38"/>
      <c r="AO7" s="38"/>
    </row>
    <row r="8" spans="1:41" ht="79.5" customHeight="1" outlineLevel="1" x14ac:dyDescent="0.25">
      <c r="A8" s="51" t="s">
        <v>74</v>
      </c>
      <c r="B8" s="68" t="s">
        <v>75</v>
      </c>
      <c r="C8" s="662"/>
      <c r="D8" s="575"/>
      <c r="E8" s="69"/>
      <c r="F8" s="681" t="s">
        <v>76</v>
      </c>
      <c r="G8" s="575"/>
      <c r="H8" s="575"/>
      <c r="I8" s="575"/>
      <c r="J8" s="575"/>
      <c r="K8" s="669">
        <f>+K6</f>
        <v>65092452719.467819</v>
      </c>
      <c r="L8" s="667"/>
      <c r="M8" s="662" t="s">
        <v>82</v>
      </c>
      <c r="N8" s="575"/>
      <c r="O8" s="682"/>
      <c r="P8" s="667"/>
      <c r="Q8" s="677"/>
      <c r="R8" s="678"/>
      <c r="S8" s="60"/>
      <c r="T8" s="61"/>
      <c r="U8" s="62"/>
      <c r="V8" s="61"/>
      <c r="W8" s="61"/>
      <c r="X8" s="62"/>
      <c r="Y8" s="61"/>
      <c r="Z8" s="61"/>
      <c r="AA8" s="61"/>
      <c r="AB8" s="61"/>
      <c r="AC8" s="61"/>
      <c r="AD8" s="61"/>
      <c r="AE8" s="61"/>
      <c r="AF8" s="61"/>
      <c r="AG8" s="61"/>
      <c r="AH8" s="35"/>
      <c r="AI8" s="70"/>
      <c r="AJ8" s="70"/>
      <c r="AK8" s="70"/>
      <c r="AL8" s="28"/>
      <c r="AM8" s="28"/>
      <c r="AN8" s="28"/>
      <c r="AO8" s="28"/>
    </row>
    <row r="9" spans="1:41" ht="47.25" customHeight="1" outlineLevel="1" x14ac:dyDescent="0.25">
      <c r="A9" s="671" t="s">
        <v>100</v>
      </c>
      <c r="B9" s="672" t="s">
        <v>103</v>
      </c>
      <c r="C9" s="575"/>
      <c r="D9" s="575"/>
      <c r="E9" s="575"/>
      <c r="F9" s="575"/>
      <c r="G9" s="72"/>
      <c r="H9" s="72"/>
      <c r="I9" s="668" t="s">
        <v>106</v>
      </c>
      <c r="J9" s="575"/>
      <c r="K9" s="665">
        <f>+C358</f>
        <v>12839979441.853104</v>
      </c>
      <c r="L9" s="666"/>
      <c r="M9" s="662" t="s">
        <v>115</v>
      </c>
      <c r="N9" s="575"/>
      <c r="O9" s="682"/>
      <c r="P9" s="667"/>
      <c r="Q9" s="667"/>
      <c r="R9" s="679"/>
      <c r="S9" s="60">
        <v>5449.624060150376</v>
      </c>
      <c r="T9" s="61">
        <v>1.3364371424199546</v>
      </c>
      <c r="U9" s="62">
        <f>+S9*T9</f>
        <v>7283.080006210399</v>
      </c>
      <c r="V9" s="61"/>
      <c r="W9" s="61"/>
      <c r="X9" s="62"/>
      <c r="Y9" s="61"/>
      <c r="Z9" s="61"/>
      <c r="AA9" s="61"/>
      <c r="AB9" s="61"/>
      <c r="AC9" s="61"/>
      <c r="AD9" s="61"/>
      <c r="AE9" s="61"/>
      <c r="AF9" s="61"/>
      <c r="AG9" s="61"/>
      <c r="AH9" s="35"/>
      <c r="AI9" s="70"/>
      <c r="AJ9" s="70"/>
      <c r="AK9" s="70"/>
      <c r="AL9" s="28"/>
      <c r="AM9" s="28"/>
      <c r="AN9" s="28"/>
      <c r="AO9" s="28"/>
    </row>
    <row r="10" spans="1:41" ht="47.25" customHeight="1" outlineLevel="1" x14ac:dyDescent="0.25">
      <c r="A10" s="599"/>
      <c r="B10" s="667"/>
      <c r="C10" s="667"/>
      <c r="D10" s="667"/>
      <c r="E10" s="667"/>
      <c r="F10" s="667"/>
      <c r="G10" s="72"/>
      <c r="H10" s="72"/>
      <c r="I10" s="575"/>
      <c r="J10" s="575"/>
      <c r="K10" s="667"/>
      <c r="L10" s="667"/>
      <c r="M10" s="662" t="s">
        <v>128</v>
      </c>
      <c r="N10" s="575"/>
      <c r="O10" s="670"/>
      <c r="P10" s="667"/>
      <c r="Q10" s="677"/>
      <c r="R10" s="678"/>
      <c r="S10" s="60"/>
      <c r="T10" s="61"/>
      <c r="U10" s="62"/>
      <c r="V10" s="61"/>
      <c r="W10" s="61"/>
      <c r="X10" s="62"/>
      <c r="Y10" s="61"/>
      <c r="Z10" s="61"/>
      <c r="AA10" s="61"/>
      <c r="AB10" s="61"/>
      <c r="AC10" s="61"/>
      <c r="AD10" s="61"/>
      <c r="AE10" s="61"/>
      <c r="AF10" s="61"/>
      <c r="AG10" s="61"/>
      <c r="AH10" s="36"/>
      <c r="AI10" s="37"/>
      <c r="AJ10" s="37"/>
      <c r="AK10" s="37"/>
      <c r="AL10" s="38"/>
      <c r="AM10" s="38"/>
      <c r="AN10" s="38"/>
      <c r="AO10" s="38"/>
    </row>
    <row r="11" spans="1:41" ht="47.25" customHeight="1" outlineLevel="1" x14ac:dyDescent="0.25">
      <c r="A11" s="71" t="s">
        <v>133</v>
      </c>
      <c r="B11" s="673" t="s">
        <v>134</v>
      </c>
      <c r="C11" s="629"/>
      <c r="D11" s="629"/>
      <c r="E11" s="629"/>
      <c r="F11" s="629"/>
      <c r="G11" s="73"/>
      <c r="H11" s="73"/>
      <c r="I11" s="668" t="s">
        <v>138</v>
      </c>
      <c r="J11" s="575"/>
      <c r="K11" s="669">
        <f>+K8+K9</f>
        <v>77932432161.320923</v>
      </c>
      <c r="L11" s="667"/>
      <c r="M11" s="662" t="s">
        <v>141</v>
      </c>
      <c r="N11" s="575"/>
      <c r="O11" s="670"/>
      <c r="P11" s="667"/>
      <c r="Q11" s="667"/>
      <c r="R11" s="679"/>
      <c r="S11" s="60"/>
      <c r="T11" s="680"/>
      <c r="U11" s="62"/>
      <c r="V11" s="61"/>
      <c r="W11" s="61"/>
      <c r="X11" s="62"/>
      <c r="Y11" s="61"/>
      <c r="Z11" s="61"/>
      <c r="AA11" s="61"/>
      <c r="AB11" s="61"/>
      <c r="AC11" s="61"/>
      <c r="AD11" s="61"/>
      <c r="AE11" s="61"/>
      <c r="AF11" s="61"/>
      <c r="AG11" s="61"/>
      <c r="AH11" s="36"/>
      <c r="AI11" s="37"/>
      <c r="AJ11" s="37"/>
      <c r="AK11" s="37"/>
      <c r="AL11" s="38"/>
      <c r="AM11" s="38"/>
      <c r="AN11" s="38"/>
      <c r="AO11" s="38"/>
    </row>
    <row r="12" spans="1:41" ht="47.25" customHeight="1" outlineLevel="1" x14ac:dyDescent="0.25">
      <c r="A12" s="71" t="s">
        <v>148</v>
      </c>
      <c r="B12" s="74" t="s">
        <v>150</v>
      </c>
      <c r="C12" s="674" t="s">
        <v>151</v>
      </c>
      <c r="D12" s="666"/>
      <c r="E12" s="675" t="s">
        <v>152</v>
      </c>
      <c r="F12" s="676"/>
      <c r="G12" s="75"/>
      <c r="H12" s="76"/>
      <c r="I12" s="668" t="s">
        <v>157</v>
      </c>
      <c r="J12" s="575"/>
      <c r="K12" s="683" t="s">
        <v>158</v>
      </c>
      <c r="L12" s="667"/>
      <c r="M12" s="662" t="s">
        <v>159</v>
      </c>
      <c r="N12" s="575"/>
      <c r="O12" s="670" t="s">
        <v>160</v>
      </c>
      <c r="P12" s="667"/>
      <c r="Q12" s="58"/>
      <c r="R12" s="59"/>
      <c r="S12" s="60"/>
      <c r="T12" s="599"/>
      <c r="U12" s="62"/>
      <c r="V12" s="61"/>
      <c r="W12" s="61"/>
      <c r="X12" s="62"/>
      <c r="Y12" s="61"/>
      <c r="Z12" s="61"/>
      <c r="AA12" s="61"/>
      <c r="AB12" s="61"/>
      <c r="AC12" s="61"/>
      <c r="AD12" s="61"/>
      <c r="AE12" s="61"/>
      <c r="AF12" s="61"/>
      <c r="AG12" s="61"/>
      <c r="AH12" s="36"/>
      <c r="AI12" s="37"/>
      <c r="AJ12" s="37"/>
      <c r="AK12" s="37"/>
      <c r="AL12" s="38"/>
      <c r="AM12" s="38"/>
      <c r="AN12" s="38"/>
      <c r="AO12" s="38"/>
    </row>
    <row r="13" spans="1:41" ht="47.25" customHeight="1" outlineLevel="1" x14ac:dyDescent="0.25">
      <c r="A13" s="77"/>
      <c r="B13" s="78"/>
      <c r="C13" s="79"/>
      <c r="D13" s="42"/>
      <c r="E13" s="43"/>
      <c r="F13" s="47"/>
      <c r="G13" s="80"/>
      <c r="H13" s="47"/>
      <c r="I13" s="56"/>
      <c r="J13" s="56"/>
      <c r="K13" s="81"/>
      <c r="L13" s="44"/>
      <c r="M13" s="662" t="s">
        <v>169</v>
      </c>
      <c r="N13" s="575"/>
      <c r="O13" s="663" t="s">
        <v>171</v>
      </c>
      <c r="P13" s="629"/>
      <c r="Q13" s="64"/>
      <c r="R13" s="65"/>
      <c r="S13" s="66"/>
      <c r="T13" s="599"/>
      <c r="U13" s="36"/>
      <c r="V13" s="67"/>
      <c r="W13" s="67"/>
      <c r="X13" s="36"/>
      <c r="Y13" s="67"/>
      <c r="Z13" s="67"/>
      <c r="AA13" s="67"/>
      <c r="AB13" s="67"/>
      <c r="AC13" s="67"/>
      <c r="AD13" s="67"/>
      <c r="AE13" s="67"/>
      <c r="AF13" s="67"/>
      <c r="AG13" s="67"/>
      <c r="AH13" s="36"/>
      <c r="AI13" s="37"/>
      <c r="AJ13" s="37"/>
      <c r="AK13" s="37"/>
      <c r="AL13" s="38"/>
      <c r="AM13" s="38"/>
      <c r="AN13" s="38"/>
      <c r="AO13" s="38"/>
    </row>
    <row r="14" spans="1:41" ht="47.25" customHeight="1" outlineLevel="1" x14ac:dyDescent="0.25">
      <c r="A14" s="77"/>
      <c r="B14" s="78"/>
      <c r="C14" s="79"/>
      <c r="D14" s="42"/>
      <c r="E14" s="43"/>
      <c r="F14" s="47"/>
      <c r="G14" s="80"/>
      <c r="H14" s="47"/>
      <c r="I14" s="56"/>
      <c r="J14" s="56"/>
      <c r="K14" s="81"/>
      <c r="L14" s="44"/>
      <c r="M14" s="662" t="s">
        <v>179</v>
      </c>
      <c r="N14" s="575"/>
      <c r="O14" s="663" t="s">
        <v>181</v>
      </c>
      <c r="P14" s="629"/>
      <c r="Q14" s="64"/>
      <c r="R14" s="65"/>
      <c r="S14" s="66"/>
      <c r="T14" s="67"/>
      <c r="U14" s="36"/>
      <c r="V14" s="67"/>
      <c r="W14" s="67"/>
      <c r="X14" s="36"/>
      <c r="Y14" s="67"/>
      <c r="Z14" s="67"/>
      <c r="AA14" s="67"/>
      <c r="AB14" s="67"/>
      <c r="AC14" s="67"/>
      <c r="AD14" s="67"/>
      <c r="AE14" s="67"/>
      <c r="AF14" s="67"/>
      <c r="AG14" s="67"/>
      <c r="AH14" s="36"/>
      <c r="AI14" s="37"/>
      <c r="AJ14" s="37"/>
      <c r="AK14" s="37"/>
      <c r="AL14" s="38"/>
      <c r="AM14" s="38"/>
      <c r="AN14" s="38"/>
      <c r="AO14" s="38"/>
    </row>
    <row r="15" spans="1:41" ht="27.75" customHeight="1" outlineLevel="1" x14ac:dyDescent="0.25">
      <c r="A15" s="26"/>
      <c r="B15" s="82"/>
      <c r="C15" s="83"/>
      <c r="D15" s="29"/>
      <c r="E15" s="30"/>
      <c r="F15" s="30"/>
      <c r="G15" s="28"/>
      <c r="H15" s="30"/>
      <c r="I15" s="84"/>
      <c r="J15" s="31"/>
      <c r="K15" s="85"/>
      <c r="L15" s="86"/>
      <c r="M15" s="31"/>
      <c r="N15" s="87"/>
      <c r="O15" s="87"/>
      <c r="P15" s="88"/>
      <c r="Q15" s="67"/>
      <c r="R15" s="89"/>
      <c r="S15" s="67"/>
      <c r="T15" s="67"/>
      <c r="U15" s="36"/>
      <c r="V15" s="67"/>
      <c r="W15" s="67"/>
      <c r="X15" s="36"/>
      <c r="Y15" s="67"/>
      <c r="Z15" s="67"/>
      <c r="AA15" s="67"/>
      <c r="AB15" s="67"/>
      <c r="AC15" s="67"/>
      <c r="AD15" s="67"/>
      <c r="AE15" s="67"/>
      <c r="AF15" s="67"/>
      <c r="AG15" s="67"/>
      <c r="AH15" s="36"/>
      <c r="AI15" s="37"/>
      <c r="AJ15" s="37"/>
      <c r="AK15" s="37"/>
      <c r="AL15" s="38"/>
      <c r="AM15" s="38"/>
      <c r="AN15" s="38"/>
      <c r="AO15" s="38"/>
    </row>
    <row r="16" spans="1:41" ht="102" customHeight="1" outlineLevel="1" x14ac:dyDescent="0.25">
      <c r="A16" s="664" t="s">
        <v>188</v>
      </c>
      <c r="B16" s="575"/>
      <c r="C16" s="575"/>
      <c r="D16" s="575"/>
      <c r="E16" s="575"/>
      <c r="F16" s="575"/>
      <c r="G16" s="575"/>
      <c r="H16" s="575"/>
      <c r="I16" s="575"/>
      <c r="J16" s="575"/>
      <c r="K16" s="575"/>
      <c r="L16" s="575"/>
      <c r="M16" s="575"/>
      <c r="N16" s="575"/>
      <c r="O16" s="575"/>
      <c r="P16" s="575"/>
      <c r="Q16" s="575"/>
      <c r="R16" s="621"/>
      <c r="S16" s="90"/>
      <c r="T16" s="91">
        <v>12839979441.77</v>
      </c>
      <c r="U16" s="92"/>
      <c r="V16" s="93"/>
      <c r="W16" s="93"/>
      <c r="X16" s="92"/>
      <c r="Y16" s="93"/>
      <c r="Z16" s="93"/>
      <c r="AA16" s="93"/>
      <c r="AB16" s="93"/>
      <c r="AC16" s="93"/>
      <c r="AD16" s="93"/>
      <c r="AE16" s="93"/>
      <c r="AF16" s="93"/>
      <c r="AG16" s="93"/>
      <c r="AH16" s="94"/>
      <c r="AI16" s="95"/>
      <c r="AJ16" s="95"/>
      <c r="AK16" s="95"/>
      <c r="AL16" s="96"/>
      <c r="AM16" s="96"/>
      <c r="AN16" s="97">
        <f>+F351</f>
        <v>65092452719.467834</v>
      </c>
      <c r="AO16" s="97">
        <f>+R351</f>
        <v>77932432161.320923</v>
      </c>
    </row>
    <row r="17" spans="1:41" ht="27.75" customHeight="1" outlineLevel="1" x14ac:dyDescent="0.25">
      <c r="A17" s="26"/>
      <c r="B17" s="82"/>
      <c r="C17" s="83"/>
      <c r="D17" s="29"/>
      <c r="E17" s="30"/>
      <c r="F17" s="87"/>
      <c r="G17" s="38"/>
      <c r="H17" s="87"/>
      <c r="I17" s="84"/>
      <c r="J17" s="31"/>
      <c r="K17" s="30"/>
      <c r="L17" s="86"/>
      <c r="M17" s="31"/>
      <c r="N17" s="87"/>
      <c r="O17" s="87"/>
      <c r="P17" s="88"/>
      <c r="Q17" s="67"/>
      <c r="R17" s="89"/>
      <c r="S17" s="67"/>
      <c r="T17" s="67"/>
      <c r="U17" s="36"/>
      <c r="V17" s="67"/>
      <c r="W17" s="67"/>
      <c r="X17" s="36"/>
      <c r="Y17" s="67"/>
      <c r="Z17" s="67"/>
      <c r="AA17" s="67"/>
      <c r="AB17" s="67"/>
      <c r="AC17" s="67"/>
      <c r="AD17" s="67"/>
      <c r="AE17" s="67"/>
      <c r="AF17" s="67"/>
      <c r="AG17" s="67"/>
      <c r="AH17" s="36"/>
      <c r="AI17" s="37"/>
      <c r="AJ17" s="37"/>
      <c r="AK17" s="37"/>
      <c r="AL17" s="38"/>
      <c r="AM17" s="38"/>
      <c r="AN17" s="38"/>
      <c r="AO17" s="38"/>
    </row>
    <row r="18" spans="1:41" ht="105" customHeight="1" x14ac:dyDescent="0.25">
      <c r="A18" s="609" t="s">
        <v>0</v>
      </c>
      <c r="B18" s="611" t="s">
        <v>189</v>
      </c>
      <c r="C18" s="611" t="s">
        <v>2</v>
      </c>
      <c r="D18" s="613" t="s">
        <v>190</v>
      </c>
      <c r="E18" s="614"/>
      <c r="F18" s="98">
        <f>+C358</f>
        <v>12839979441.853104</v>
      </c>
      <c r="G18" s="606" t="s">
        <v>191</v>
      </c>
      <c r="H18" s="608"/>
      <c r="I18" s="615" t="s">
        <v>192</v>
      </c>
      <c r="J18" s="608"/>
      <c r="K18" s="616" t="s">
        <v>47</v>
      </c>
      <c r="L18" s="608"/>
      <c r="M18" s="606" t="s">
        <v>193</v>
      </c>
      <c r="N18" s="607"/>
      <c r="O18" s="608"/>
      <c r="P18" s="606" t="s">
        <v>194</v>
      </c>
      <c r="Q18" s="607"/>
      <c r="R18" s="608"/>
      <c r="S18" s="99"/>
      <c r="T18" s="100">
        <f>+C358</f>
        <v>12839979441.853104</v>
      </c>
      <c r="U18" s="85"/>
      <c r="V18" s="101"/>
      <c r="W18" s="101"/>
      <c r="X18" s="102">
        <f>12840000000</f>
        <v>12840000000</v>
      </c>
      <c r="Y18" s="101"/>
      <c r="Z18" s="101"/>
      <c r="AA18" s="101"/>
      <c r="AB18" s="101"/>
      <c r="AC18" s="101"/>
      <c r="AD18" s="101"/>
      <c r="AE18" s="101"/>
      <c r="AF18" s="101"/>
      <c r="AG18" s="101"/>
      <c r="AH18" s="62"/>
      <c r="AI18" s="37"/>
      <c r="AJ18" s="37"/>
      <c r="AK18" s="37"/>
      <c r="AL18" s="37"/>
      <c r="AM18" s="37"/>
      <c r="AN18" s="37"/>
      <c r="AO18" s="37"/>
    </row>
    <row r="19" spans="1:41" ht="102.75" customHeight="1" x14ac:dyDescent="0.25">
      <c r="A19" s="610"/>
      <c r="B19" s="612"/>
      <c r="C19" s="612"/>
      <c r="D19" s="103" t="s">
        <v>195</v>
      </c>
      <c r="E19" s="104" t="s">
        <v>196</v>
      </c>
      <c r="F19" s="105" t="s">
        <v>197</v>
      </c>
      <c r="G19" s="106" t="s">
        <v>198</v>
      </c>
      <c r="H19" s="107" t="s">
        <v>47</v>
      </c>
      <c r="I19" s="108" t="s">
        <v>9</v>
      </c>
      <c r="J19" s="109" t="s">
        <v>199</v>
      </c>
      <c r="K19" s="110" t="s">
        <v>200</v>
      </c>
      <c r="L19" s="111" t="s">
        <v>201</v>
      </c>
      <c r="M19" s="112" t="s">
        <v>198</v>
      </c>
      <c r="N19" s="113" t="s">
        <v>202</v>
      </c>
      <c r="O19" s="111" t="s">
        <v>203</v>
      </c>
      <c r="P19" s="114" t="s">
        <v>3</v>
      </c>
      <c r="Q19" s="113" t="s">
        <v>4</v>
      </c>
      <c r="R19" s="115" t="s">
        <v>5</v>
      </c>
      <c r="S19" s="116"/>
      <c r="T19" s="100">
        <v>12839979441.850021</v>
      </c>
      <c r="U19" s="117">
        <f>T18-T19</f>
        <v>3.082275390625E-3</v>
      </c>
      <c r="V19" s="117"/>
      <c r="W19" s="117"/>
      <c r="X19" s="118"/>
      <c r="Y19" s="117"/>
      <c r="Z19" s="117"/>
      <c r="AA19" s="117"/>
      <c r="AB19" s="117"/>
      <c r="AC19" s="117"/>
      <c r="AD19" s="117"/>
      <c r="AE19" s="117"/>
      <c r="AF19" s="117"/>
      <c r="AG19" s="117"/>
      <c r="AH19" s="62"/>
      <c r="AI19" s="37"/>
      <c r="AJ19" s="37"/>
      <c r="AK19" s="37"/>
      <c r="AL19" s="37"/>
      <c r="AM19" s="37"/>
      <c r="AN19" s="37"/>
      <c r="AO19" s="37"/>
    </row>
    <row r="20" spans="1:41" ht="72" customHeight="1" x14ac:dyDescent="0.25">
      <c r="A20" s="119"/>
      <c r="B20" s="120"/>
      <c r="C20" s="121"/>
      <c r="D20" s="122"/>
      <c r="E20" s="123"/>
      <c r="F20" s="124"/>
      <c r="G20" s="125"/>
      <c r="H20" s="124"/>
      <c r="I20" s="126"/>
      <c r="J20" s="127"/>
      <c r="K20" s="128"/>
      <c r="L20" s="129"/>
      <c r="M20" s="126"/>
      <c r="N20" s="86"/>
      <c r="O20" s="86"/>
      <c r="P20" s="130"/>
      <c r="Q20" s="131"/>
      <c r="R20" s="132"/>
      <c r="S20" s="131"/>
      <c r="T20" s="131"/>
      <c r="U20" s="133"/>
      <c r="V20" s="131"/>
      <c r="W20" s="131"/>
      <c r="X20" s="133"/>
      <c r="Y20" s="131"/>
      <c r="Z20" s="131"/>
      <c r="AA20" s="131"/>
      <c r="AB20" s="131"/>
      <c r="AC20" s="131"/>
      <c r="AD20" s="131"/>
      <c r="AE20" s="131"/>
      <c r="AF20" s="131"/>
      <c r="AG20" s="131"/>
      <c r="AH20" s="36"/>
      <c r="AI20" s="37"/>
      <c r="AJ20" s="37"/>
      <c r="AK20" s="37"/>
      <c r="AL20" s="38"/>
      <c r="AM20" s="38"/>
      <c r="AN20" s="38"/>
      <c r="AO20" s="38"/>
    </row>
    <row r="21" spans="1:41" ht="80.25" customHeight="1" outlineLevel="1" x14ac:dyDescent="0.25">
      <c r="A21" s="134">
        <v>1</v>
      </c>
      <c r="B21" s="135" t="s">
        <v>204</v>
      </c>
      <c r="C21" s="136"/>
      <c r="D21" s="137"/>
      <c r="E21" s="138"/>
      <c r="F21" s="139">
        <f>+F22+F26</f>
        <v>1866568237.2043304</v>
      </c>
      <c r="G21" s="140"/>
      <c r="H21" s="141">
        <f>+H22+H26</f>
        <v>1866568237.2043304</v>
      </c>
      <c r="I21" s="142"/>
      <c r="J21" s="143"/>
      <c r="K21" s="144">
        <f t="shared" ref="K21:L21" si="0">+K22+K26</f>
        <v>0</v>
      </c>
      <c r="L21" s="145">
        <f t="shared" si="0"/>
        <v>182794165.41353381</v>
      </c>
      <c r="M21" s="146"/>
      <c r="N21" s="147"/>
      <c r="O21" s="148"/>
      <c r="P21" s="149"/>
      <c r="Q21" s="150"/>
      <c r="R21" s="148">
        <f>+R22+R26</f>
        <v>1683774071.7907968</v>
      </c>
      <c r="S21" s="151"/>
      <c r="T21" s="152"/>
      <c r="U21" s="153"/>
      <c r="V21" s="152"/>
      <c r="W21" s="152"/>
      <c r="X21" s="153"/>
      <c r="Y21" s="152"/>
      <c r="Z21" s="152"/>
      <c r="AA21" s="152"/>
      <c r="AB21" s="152"/>
      <c r="AC21" s="152"/>
      <c r="AD21" s="152"/>
      <c r="AE21" s="152"/>
      <c r="AF21" s="152"/>
      <c r="AG21" s="152"/>
      <c r="AH21" s="35">
        <f t="shared" ref="AH21:AH45" si="1">+R21*1.33</f>
        <v>2239419515.48176</v>
      </c>
      <c r="AI21" s="70"/>
      <c r="AJ21" s="70"/>
      <c r="AK21" s="70"/>
      <c r="AL21" s="28"/>
      <c r="AM21" s="28"/>
      <c r="AN21" s="28"/>
      <c r="AO21" s="28"/>
    </row>
    <row r="22" spans="1:41" ht="54.75" customHeight="1" outlineLevel="1" x14ac:dyDescent="0.25">
      <c r="A22" s="154">
        <v>1.1000000000000001</v>
      </c>
      <c r="B22" s="155" t="s">
        <v>205</v>
      </c>
      <c r="C22" s="156"/>
      <c r="D22" s="157"/>
      <c r="E22" s="158"/>
      <c r="F22" s="159">
        <f>SUM(F23:F25)</f>
        <v>1056463263.1578947</v>
      </c>
      <c r="G22" s="160"/>
      <c r="H22" s="159">
        <f>SUM(H23:H25)</f>
        <v>1056463263.1578947</v>
      </c>
      <c r="I22" s="161"/>
      <c r="J22" s="162"/>
      <c r="K22" s="163">
        <f t="shared" ref="K22:L22" si="2">SUM(K23:K25)</f>
        <v>0</v>
      </c>
      <c r="L22" s="164">
        <f t="shared" si="2"/>
        <v>182794165.41353381</v>
      </c>
      <c r="M22" s="165"/>
      <c r="N22" s="166"/>
      <c r="O22" s="167"/>
      <c r="P22" s="168"/>
      <c r="Q22" s="169"/>
      <c r="R22" s="167">
        <f>SUM(R23:R25)</f>
        <v>873669097.74436092</v>
      </c>
      <c r="S22" s="170"/>
      <c r="T22" s="171"/>
      <c r="U22" s="118" t="s">
        <v>198</v>
      </c>
      <c r="V22" s="117" t="s">
        <v>5</v>
      </c>
      <c r="W22" s="171"/>
      <c r="X22" s="118" t="s">
        <v>198</v>
      </c>
      <c r="Y22" s="117" t="s">
        <v>5</v>
      </c>
      <c r="Z22" s="171"/>
      <c r="AA22" s="171"/>
      <c r="AB22" s="171"/>
      <c r="AC22" s="171"/>
      <c r="AD22" s="171"/>
      <c r="AE22" s="171"/>
      <c r="AF22" s="171"/>
      <c r="AG22" s="171"/>
      <c r="AH22" s="35">
        <f t="shared" si="1"/>
        <v>1161979900</v>
      </c>
      <c r="AI22" s="70"/>
      <c r="AJ22" s="70"/>
      <c r="AK22" s="70"/>
      <c r="AL22" s="28"/>
      <c r="AM22" s="28"/>
      <c r="AN22" s="28"/>
      <c r="AO22" s="28"/>
    </row>
    <row r="23" spans="1:41" ht="123.75" customHeight="1" outlineLevel="1" x14ac:dyDescent="0.25">
      <c r="A23" s="172" t="s">
        <v>206</v>
      </c>
      <c r="B23" s="173" t="s">
        <v>207</v>
      </c>
      <c r="C23" s="174" t="s">
        <v>24</v>
      </c>
      <c r="D23" s="175">
        <v>79500</v>
      </c>
      <c r="E23" s="176">
        <v>5449.624060150376</v>
      </c>
      <c r="F23" s="177">
        <f t="shared" ref="F23:F25" si="3">+D23*E23</f>
        <v>433245112.78195488</v>
      </c>
      <c r="G23" s="178">
        <v>79500</v>
      </c>
      <c r="H23" s="179">
        <f t="shared" ref="H23:H25" si="4">+E23*G23</f>
        <v>433245112.78195488</v>
      </c>
      <c r="I23" s="180"/>
      <c r="J23" s="181"/>
      <c r="K23" s="182">
        <f t="shared" ref="K23:K25" si="5">+E23*I23</f>
        <v>0</v>
      </c>
      <c r="L23" s="183">
        <f t="shared" ref="L23:L25" si="6">+E23*J23</f>
        <v>0</v>
      </c>
      <c r="M23" s="184"/>
      <c r="N23" s="185"/>
      <c r="O23" s="183"/>
      <c r="P23" s="186">
        <f t="shared" ref="P23:P25" si="7">+G23+I23-J23+M23</f>
        <v>79500</v>
      </c>
      <c r="Q23" s="187">
        <f t="shared" ref="Q23:Q25" si="8">+E23</f>
        <v>5449.624060150376</v>
      </c>
      <c r="R23" s="188">
        <f t="shared" ref="R23:R25" si="9">+P23*Q23</f>
        <v>433245112.78195488</v>
      </c>
      <c r="S23" s="695">
        <f t="shared" ref="S23:S25" si="10">+Q23*1.33</f>
        <v>7248</v>
      </c>
      <c r="T23" s="696"/>
      <c r="U23" s="697"/>
      <c r="V23" s="696">
        <f t="shared" ref="V23:V45" si="11">+Q23*U23</f>
        <v>0</v>
      </c>
      <c r="W23" s="696"/>
      <c r="X23" s="697"/>
      <c r="Y23" s="696">
        <f t="shared" ref="Y23:Y45" si="12">+Q23*X23</f>
        <v>0</v>
      </c>
      <c r="Z23" s="696"/>
      <c r="AA23" s="696"/>
      <c r="AB23" s="696"/>
      <c r="AC23" s="696"/>
      <c r="AD23" s="696"/>
      <c r="AE23" s="696"/>
      <c r="AF23" s="696"/>
      <c r="AG23" s="696"/>
      <c r="AH23" s="35">
        <f t="shared" si="1"/>
        <v>576216000</v>
      </c>
      <c r="AI23" s="70"/>
      <c r="AJ23" s="70"/>
      <c r="AK23" s="70"/>
      <c r="AL23" s="28"/>
      <c r="AM23" s="28"/>
      <c r="AN23" s="28"/>
      <c r="AO23" s="33">
        <f t="shared" ref="AO23:AO25" si="13">+R23*1.33</f>
        <v>576216000</v>
      </c>
    </row>
    <row r="24" spans="1:41" ht="190.5" customHeight="1" outlineLevel="1" x14ac:dyDescent="0.25">
      <c r="A24" s="172" t="s">
        <v>208</v>
      </c>
      <c r="B24" s="173" t="s">
        <v>209</v>
      </c>
      <c r="C24" s="174" t="s">
        <v>15</v>
      </c>
      <c r="D24" s="175">
        <v>2060</v>
      </c>
      <c r="E24" s="176">
        <v>259072.93233082705</v>
      </c>
      <c r="F24" s="177">
        <f t="shared" si="3"/>
        <v>533690240.60150373</v>
      </c>
      <c r="G24" s="178">
        <v>2060</v>
      </c>
      <c r="H24" s="179">
        <f t="shared" si="4"/>
        <v>533690240.60150373</v>
      </c>
      <c r="I24" s="180"/>
      <c r="J24" s="181">
        <v>360</v>
      </c>
      <c r="K24" s="182">
        <f t="shared" si="5"/>
        <v>0</v>
      </c>
      <c r="L24" s="183">
        <f t="shared" si="6"/>
        <v>93266255.639097735</v>
      </c>
      <c r="M24" s="184"/>
      <c r="N24" s="185"/>
      <c r="O24" s="183"/>
      <c r="P24" s="186">
        <f t="shared" si="7"/>
        <v>1700</v>
      </c>
      <c r="Q24" s="187">
        <f t="shared" si="8"/>
        <v>259072.93233082705</v>
      </c>
      <c r="R24" s="188">
        <f t="shared" si="9"/>
        <v>440423984.96240598</v>
      </c>
      <c r="S24" s="695">
        <f t="shared" si="10"/>
        <v>344567</v>
      </c>
      <c r="T24" s="696"/>
      <c r="U24" s="697"/>
      <c r="V24" s="696">
        <f t="shared" si="11"/>
        <v>0</v>
      </c>
      <c r="W24" s="696"/>
      <c r="X24" s="697"/>
      <c r="Y24" s="696">
        <f t="shared" si="12"/>
        <v>0</v>
      </c>
      <c r="Z24" s="696"/>
      <c r="AA24" s="696"/>
      <c r="AB24" s="696"/>
      <c r="AC24" s="696"/>
      <c r="AD24" s="696"/>
      <c r="AE24" s="696"/>
      <c r="AF24" s="696"/>
      <c r="AG24" s="696"/>
      <c r="AH24" s="35">
        <f t="shared" si="1"/>
        <v>585763900</v>
      </c>
      <c r="AI24" s="70"/>
      <c r="AJ24" s="70"/>
      <c r="AK24" s="70"/>
      <c r="AL24" s="28"/>
      <c r="AM24" s="28"/>
      <c r="AN24" s="28"/>
      <c r="AO24" s="33">
        <f t="shared" si="13"/>
        <v>585763900</v>
      </c>
    </row>
    <row r="25" spans="1:41" ht="114.75" customHeight="1" outlineLevel="1" x14ac:dyDescent="0.25">
      <c r="A25" s="172" t="s">
        <v>210</v>
      </c>
      <c r="B25" s="173" t="s">
        <v>211</v>
      </c>
      <c r="C25" s="174" t="s">
        <v>15</v>
      </c>
      <c r="D25" s="175">
        <v>2060</v>
      </c>
      <c r="E25" s="176">
        <v>43460.150375939847</v>
      </c>
      <c r="F25" s="177">
        <f t="shared" si="3"/>
        <v>89527909.774436086</v>
      </c>
      <c r="G25" s="178">
        <v>2060</v>
      </c>
      <c r="H25" s="179">
        <f t="shared" si="4"/>
        <v>89527909.774436086</v>
      </c>
      <c r="I25" s="180"/>
      <c r="J25" s="181">
        <v>2060</v>
      </c>
      <c r="K25" s="182">
        <f t="shared" si="5"/>
        <v>0</v>
      </c>
      <c r="L25" s="183">
        <f t="shared" si="6"/>
        <v>89527909.774436086</v>
      </c>
      <c r="M25" s="184"/>
      <c r="N25" s="185"/>
      <c r="O25" s="183"/>
      <c r="P25" s="186">
        <f t="shared" si="7"/>
        <v>0</v>
      </c>
      <c r="Q25" s="187">
        <f t="shared" si="8"/>
        <v>43460.150375939847</v>
      </c>
      <c r="R25" s="188">
        <f t="shared" si="9"/>
        <v>0</v>
      </c>
      <c r="S25" s="695">
        <f t="shared" si="10"/>
        <v>57802</v>
      </c>
      <c r="T25" s="696"/>
      <c r="U25" s="697"/>
      <c r="V25" s="696">
        <f t="shared" si="11"/>
        <v>0</v>
      </c>
      <c r="W25" s="696"/>
      <c r="X25" s="697"/>
      <c r="Y25" s="696">
        <f t="shared" si="12"/>
        <v>0</v>
      </c>
      <c r="Z25" s="696"/>
      <c r="AA25" s="696"/>
      <c r="AB25" s="696"/>
      <c r="AC25" s="696"/>
      <c r="AD25" s="696"/>
      <c r="AE25" s="696"/>
      <c r="AF25" s="696"/>
      <c r="AG25" s="696"/>
      <c r="AH25" s="35">
        <f t="shared" si="1"/>
        <v>0</v>
      </c>
      <c r="AI25" s="70"/>
      <c r="AJ25" s="70"/>
      <c r="AK25" s="70"/>
      <c r="AL25" s="28"/>
      <c r="AM25" s="28"/>
      <c r="AN25" s="28"/>
      <c r="AO25" s="33">
        <f t="shared" si="13"/>
        <v>0</v>
      </c>
    </row>
    <row r="26" spans="1:41" ht="62.25" customHeight="1" outlineLevel="1" x14ac:dyDescent="0.25">
      <c r="A26" s="154">
        <v>1.2</v>
      </c>
      <c r="B26" s="190" t="s">
        <v>212</v>
      </c>
      <c r="C26" s="158"/>
      <c r="D26" s="158"/>
      <c r="E26" s="158"/>
      <c r="F26" s="191">
        <f>SUM(F27:F32)</f>
        <v>810104974.04643583</v>
      </c>
      <c r="G26" s="192"/>
      <c r="H26" s="191">
        <f>SUM(H27:H32)</f>
        <v>810104974.04643583</v>
      </c>
      <c r="I26" s="193"/>
      <c r="J26" s="194"/>
      <c r="K26" s="163">
        <f t="shared" ref="K26:L26" si="14">SUM(K27:K32)</f>
        <v>0</v>
      </c>
      <c r="L26" s="164">
        <f t="shared" si="14"/>
        <v>0</v>
      </c>
      <c r="M26" s="165"/>
      <c r="N26" s="166"/>
      <c r="O26" s="195"/>
      <c r="P26" s="168"/>
      <c r="Q26" s="169"/>
      <c r="R26" s="195">
        <f>SUM(R27:R32)</f>
        <v>810104974.04643583</v>
      </c>
      <c r="S26" s="698"/>
      <c r="T26" s="699"/>
      <c r="U26" s="700"/>
      <c r="V26" s="696">
        <f t="shared" si="11"/>
        <v>0</v>
      </c>
      <c r="W26" s="699"/>
      <c r="X26" s="700"/>
      <c r="Y26" s="696">
        <f t="shared" si="12"/>
        <v>0</v>
      </c>
      <c r="Z26" s="699"/>
      <c r="AA26" s="699"/>
      <c r="AB26" s="699"/>
      <c r="AC26" s="699"/>
      <c r="AD26" s="699"/>
      <c r="AE26" s="699"/>
      <c r="AF26" s="699"/>
      <c r="AG26" s="699"/>
      <c r="AH26" s="35">
        <f t="shared" si="1"/>
        <v>1077439615.4817598</v>
      </c>
      <c r="AI26" s="70"/>
      <c r="AJ26" s="70"/>
      <c r="AK26" s="70"/>
      <c r="AL26" s="28"/>
      <c r="AM26" s="28"/>
      <c r="AN26" s="28"/>
      <c r="AO26" s="33"/>
    </row>
    <row r="27" spans="1:41" ht="66" customHeight="1" outlineLevel="1" x14ac:dyDescent="0.25">
      <c r="A27" s="198" t="s">
        <v>213</v>
      </c>
      <c r="B27" s="173" t="s">
        <v>214</v>
      </c>
      <c r="C27" s="174" t="s">
        <v>24</v>
      </c>
      <c r="D27" s="175">
        <v>13040.3</v>
      </c>
      <c r="E27" s="176">
        <v>25951.879699248118</v>
      </c>
      <c r="F27" s="177">
        <f t="shared" ref="F27:F32" si="15">+D27*E27</f>
        <v>338420296.84210521</v>
      </c>
      <c r="G27" s="178">
        <v>13040.3</v>
      </c>
      <c r="H27" s="179">
        <f t="shared" ref="H27:H32" si="16">+E27*G27</f>
        <v>338420296.84210521</v>
      </c>
      <c r="I27" s="180"/>
      <c r="J27" s="181"/>
      <c r="K27" s="182">
        <f t="shared" ref="K27:K32" si="17">+E27*I27</f>
        <v>0</v>
      </c>
      <c r="L27" s="183">
        <f t="shared" ref="L27:L32" si="18">+E27*J27</f>
        <v>0</v>
      </c>
      <c r="M27" s="184"/>
      <c r="N27" s="185"/>
      <c r="O27" s="183"/>
      <c r="P27" s="186">
        <f t="shared" ref="P27:P32" si="19">+G27+I27-J27+M27</f>
        <v>13040.3</v>
      </c>
      <c r="Q27" s="187">
        <f t="shared" ref="Q27:Q32" si="20">+E27</f>
        <v>25951.879699248118</v>
      </c>
      <c r="R27" s="188">
        <f t="shared" ref="R27:R32" si="21">+P27*Q27</f>
        <v>338420296.84210521</v>
      </c>
      <c r="S27" s="695"/>
      <c r="T27" s="696"/>
      <c r="U27" s="697">
        <v>667</v>
      </c>
      <c r="V27" s="696">
        <f t="shared" si="11"/>
        <v>17309903.759398494</v>
      </c>
      <c r="W27" s="696"/>
      <c r="X27" s="697"/>
      <c r="Y27" s="696">
        <f t="shared" si="12"/>
        <v>0</v>
      </c>
      <c r="Z27" s="696"/>
      <c r="AA27" s="696"/>
      <c r="AB27" s="696"/>
      <c r="AC27" s="696"/>
      <c r="AD27" s="696"/>
      <c r="AE27" s="696"/>
      <c r="AF27" s="696"/>
      <c r="AG27" s="696"/>
      <c r="AH27" s="35">
        <f t="shared" si="1"/>
        <v>450098994.79999995</v>
      </c>
      <c r="AI27" s="70"/>
      <c r="AJ27" s="70"/>
      <c r="AK27" s="70"/>
      <c r="AL27" s="28"/>
      <c r="AM27" s="28"/>
      <c r="AN27" s="28"/>
      <c r="AO27" s="33">
        <f t="shared" ref="AO27:AO32" si="22">+R27*1.33</f>
        <v>450098994.79999995</v>
      </c>
    </row>
    <row r="28" spans="1:41" ht="66" customHeight="1" outlineLevel="1" x14ac:dyDescent="0.25">
      <c r="A28" s="198" t="s">
        <v>215</v>
      </c>
      <c r="B28" s="173" t="s">
        <v>216</v>
      </c>
      <c r="C28" s="174" t="s">
        <v>24</v>
      </c>
      <c r="D28" s="175">
        <v>13040.3</v>
      </c>
      <c r="E28" s="176">
        <v>22848.120300751878</v>
      </c>
      <c r="F28" s="177">
        <f t="shared" si="15"/>
        <v>297946343.15789467</v>
      </c>
      <c r="G28" s="178">
        <v>13040.3</v>
      </c>
      <c r="H28" s="179">
        <f t="shared" si="16"/>
        <v>297946343.15789467</v>
      </c>
      <c r="I28" s="180"/>
      <c r="J28" s="181"/>
      <c r="K28" s="182">
        <f t="shared" si="17"/>
        <v>0</v>
      </c>
      <c r="L28" s="183">
        <f t="shared" si="18"/>
        <v>0</v>
      </c>
      <c r="M28" s="184"/>
      <c r="N28" s="185"/>
      <c r="O28" s="183"/>
      <c r="P28" s="186">
        <f t="shared" si="19"/>
        <v>13040.3</v>
      </c>
      <c r="Q28" s="187">
        <f t="shared" si="20"/>
        <v>22848.120300751878</v>
      </c>
      <c r="R28" s="188">
        <f t="shared" si="21"/>
        <v>297946343.15789467</v>
      </c>
      <c r="S28" s="695"/>
      <c r="T28" s="696"/>
      <c r="U28" s="697">
        <v>216.6</v>
      </c>
      <c r="V28" s="696">
        <f t="shared" si="11"/>
        <v>4948902.8571428563</v>
      </c>
      <c r="W28" s="696"/>
      <c r="X28" s="697"/>
      <c r="Y28" s="696">
        <f t="shared" si="12"/>
        <v>0</v>
      </c>
      <c r="Z28" s="696"/>
      <c r="AA28" s="696"/>
      <c r="AB28" s="696"/>
      <c r="AC28" s="696"/>
      <c r="AD28" s="696"/>
      <c r="AE28" s="696"/>
      <c r="AF28" s="696"/>
      <c r="AG28" s="696"/>
      <c r="AH28" s="35">
        <f t="shared" si="1"/>
        <v>396268636.39999992</v>
      </c>
      <c r="AI28" s="70"/>
      <c r="AJ28" s="70"/>
      <c r="AK28" s="70"/>
      <c r="AL28" s="28"/>
      <c r="AM28" s="28"/>
      <c r="AN28" s="28"/>
      <c r="AO28" s="33">
        <f t="shared" si="22"/>
        <v>396268636.39999992</v>
      </c>
    </row>
    <row r="29" spans="1:41" ht="66" customHeight="1" outlineLevel="1" x14ac:dyDescent="0.25">
      <c r="A29" s="198" t="s">
        <v>217</v>
      </c>
      <c r="B29" s="173" t="s">
        <v>218</v>
      </c>
      <c r="C29" s="174" t="s">
        <v>24</v>
      </c>
      <c r="D29" s="175">
        <v>2093.2736</v>
      </c>
      <c r="E29" s="176">
        <v>34575.187969924809</v>
      </c>
      <c r="F29" s="177">
        <f t="shared" si="15"/>
        <v>72375328.19248119</v>
      </c>
      <c r="G29" s="178">
        <v>2093.2736</v>
      </c>
      <c r="H29" s="179">
        <f t="shared" si="16"/>
        <v>72375328.19248119</v>
      </c>
      <c r="I29" s="180"/>
      <c r="J29" s="181"/>
      <c r="K29" s="182">
        <f t="shared" si="17"/>
        <v>0</v>
      </c>
      <c r="L29" s="183">
        <f t="shared" si="18"/>
        <v>0</v>
      </c>
      <c r="M29" s="184"/>
      <c r="N29" s="185"/>
      <c r="O29" s="183"/>
      <c r="P29" s="186">
        <f t="shared" si="19"/>
        <v>2093.2736</v>
      </c>
      <c r="Q29" s="187">
        <f t="shared" si="20"/>
        <v>34575.187969924809</v>
      </c>
      <c r="R29" s="188">
        <f t="shared" si="21"/>
        <v>72375328.19248119</v>
      </c>
      <c r="S29" s="695"/>
      <c r="T29" s="696"/>
      <c r="U29" s="697"/>
      <c r="V29" s="696">
        <f t="shared" si="11"/>
        <v>0</v>
      </c>
      <c r="W29" s="696"/>
      <c r="X29" s="697"/>
      <c r="Y29" s="696">
        <f t="shared" si="12"/>
        <v>0</v>
      </c>
      <c r="Z29" s="696"/>
      <c r="AA29" s="696"/>
      <c r="AB29" s="696"/>
      <c r="AC29" s="696"/>
      <c r="AD29" s="696"/>
      <c r="AE29" s="696"/>
      <c r="AF29" s="696"/>
      <c r="AG29" s="696"/>
      <c r="AH29" s="35">
        <f t="shared" si="1"/>
        <v>96259186.495999992</v>
      </c>
      <c r="AI29" s="70"/>
      <c r="AJ29" s="70"/>
      <c r="AK29" s="70"/>
      <c r="AL29" s="28"/>
      <c r="AM29" s="28"/>
      <c r="AN29" s="28"/>
      <c r="AO29" s="33">
        <f t="shared" si="22"/>
        <v>96259186.495999992</v>
      </c>
    </row>
    <row r="30" spans="1:41" ht="160.5" customHeight="1" outlineLevel="1" x14ac:dyDescent="0.25">
      <c r="A30" s="198" t="s">
        <v>219</v>
      </c>
      <c r="B30" s="173" t="s">
        <v>220</v>
      </c>
      <c r="C30" s="174" t="s">
        <v>12</v>
      </c>
      <c r="D30" s="175">
        <v>133.9</v>
      </c>
      <c r="E30" s="176">
        <v>318603.75939849624</v>
      </c>
      <c r="F30" s="177">
        <f t="shared" si="15"/>
        <v>42661043.383458652</v>
      </c>
      <c r="G30" s="178">
        <v>133.9</v>
      </c>
      <c r="H30" s="179">
        <f t="shared" si="16"/>
        <v>42661043.383458652</v>
      </c>
      <c r="I30" s="180"/>
      <c r="J30" s="181"/>
      <c r="K30" s="182">
        <f t="shared" si="17"/>
        <v>0</v>
      </c>
      <c r="L30" s="183">
        <f t="shared" si="18"/>
        <v>0</v>
      </c>
      <c r="M30" s="184"/>
      <c r="N30" s="185"/>
      <c r="O30" s="183"/>
      <c r="P30" s="186">
        <f t="shared" si="19"/>
        <v>133.9</v>
      </c>
      <c r="Q30" s="187">
        <f t="shared" si="20"/>
        <v>318603.75939849624</v>
      </c>
      <c r="R30" s="188">
        <f t="shared" si="21"/>
        <v>42661043.383458652</v>
      </c>
      <c r="S30" s="695"/>
      <c r="T30" s="696"/>
      <c r="U30" s="697"/>
      <c r="V30" s="696">
        <f t="shared" si="11"/>
        <v>0</v>
      </c>
      <c r="W30" s="696"/>
      <c r="X30" s="697"/>
      <c r="Y30" s="696">
        <f t="shared" si="12"/>
        <v>0</v>
      </c>
      <c r="Z30" s="696"/>
      <c r="AA30" s="696"/>
      <c r="AB30" s="696"/>
      <c r="AC30" s="696"/>
      <c r="AD30" s="696"/>
      <c r="AE30" s="696"/>
      <c r="AF30" s="696"/>
      <c r="AG30" s="696"/>
      <c r="AH30" s="35">
        <f t="shared" si="1"/>
        <v>56739187.70000001</v>
      </c>
      <c r="AI30" s="70"/>
      <c r="AJ30" s="70"/>
      <c r="AK30" s="70"/>
      <c r="AL30" s="28"/>
      <c r="AM30" s="28"/>
      <c r="AN30" s="28"/>
      <c r="AO30" s="33">
        <f t="shared" si="22"/>
        <v>56739187.70000001</v>
      </c>
    </row>
    <row r="31" spans="1:41" ht="66" customHeight="1" outlineLevel="1" x14ac:dyDescent="0.25">
      <c r="A31" s="198" t="s">
        <v>221</v>
      </c>
      <c r="B31" s="173" t="s">
        <v>222</v>
      </c>
      <c r="C31" s="174" t="s">
        <v>8</v>
      </c>
      <c r="D31" s="175">
        <v>250</v>
      </c>
      <c r="E31" s="176">
        <v>51422.556390977443</v>
      </c>
      <c r="F31" s="177">
        <f t="shared" si="15"/>
        <v>12855639.097744361</v>
      </c>
      <c r="G31" s="178">
        <v>250</v>
      </c>
      <c r="H31" s="179">
        <f t="shared" si="16"/>
        <v>12855639.097744361</v>
      </c>
      <c r="I31" s="180"/>
      <c r="J31" s="181"/>
      <c r="K31" s="182">
        <f t="shared" si="17"/>
        <v>0</v>
      </c>
      <c r="L31" s="183">
        <f t="shared" si="18"/>
        <v>0</v>
      </c>
      <c r="M31" s="184"/>
      <c r="N31" s="185"/>
      <c r="O31" s="183"/>
      <c r="P31" s="186">
        <f t="shared" si="19"/>
        <v>250</v>
      </c>
      <c r="Q31" s="187">
        <f t="shared" si="20"/>
        <v>51422.556390977443</v>
      </c>
      <c r="R31" s="188">
        <f t="shared" si="21"/>
        <v>12855639.097744361</v>
      </c>
      <c r="S31" s="695"/>
      <c r="T31" s="696"/>
      <c r="U31" s="697"/>
      <c r="V31" s="696">
        <f t="shared" si="11"/>
        <v>0</v>
      </c>
      <c r="W31" s="696"/>
      <c r="X31" s="697"/>
      <c r="Y31" s="696">
        <f t="shared" si="12"/>
        <v>0</v>
      </c>
      <c r="Z31" s="696"/>
      <c r="AA31" s="696"/>
      <c r="AB31" s="696"/>
      <c r="AC31" s="696"/>
      <c r="AD31" s="696"/>
      <c r="AE31" s="696"/>
      <c r="AF31" s="696"/>
      <c r="AG31" s="696"/>
      <c r="AH31" s="35">
        <f t="shared" si="1"/>
        <v>17098000</v>
      </c>
      <c r="AI31" s="70"/>
      <c r="AJ31" s="70"/>
      <c r="AK31" s="70"/>
      <c r="AL31" s="28"/>
      <c r="AM31" s="28"/>
      <c r="AN31" s="28"/>
      <c r="AO31" s="33">
        <f t="shared" si="22"/>
        <v>17098000</v>
      </c>
    </row>
    <row r="32" spans="1:41" ht="93" customHeight="1" outlineLevel="1" x14ac:dyDescent="0.25">
      <c r="A32" s="198" t="s">
        <v>223</v>
      </c>
      <c r="B32" s="173" t="s">
        <v>224</v>
      </c>
      <c r="C32" s="174" t="s">
        <v>12</v>
      </c>
      <c r="D32" s="175">
        <v>1916.3270400000001</v>
      </c>
      <c r="E32" s="176">
        <v>23924.060150375939</v>
      </c>
      <c r="F32" s="177">
        <f t="shared" si="15"/>
        <v>45846323.372751884</v>
      </c>
      <c r="G32" s="178">
        <v>1916.3270400000001</v>
      </c>
      <c r="H32" s="179">
        <f t="shared" si="16"/>
        <v>45846323.372751884</v>
      </c>
      <c r="I32" s="180"/>
      <c r="J32" s="181"/>
      <c r="K32" s="182">
        <f t="shared" si="17"/>
        <v>0</v>
      </c>
      <c r="L32" s="183">
        <f t="shared" si="18"/>
        <v>0</v>
      </c>
      <c r="M32" s="184"/>
      <c r="N32" s="185"/>
      <c r="O32" s="183"/>
      <c r="P32" s="186">
        <f t="shared" si="19"/>
        <v>1916.3270400000001</v>
      </c>
      <c r="Q32" s="187">
        <f t="shared" si="20"/>
        <v>23924.060150375939</v>
      </c>
      <c r="R32" s="188">
        <f t="shared" si="21"/>
        <v>45846323.372751884</v>
      </c>
      <c r="S32" s="695"/>
      <c r="T32" s="696"/>
      <c r="U32" s="697">
        <v>1000</v>
      </c>
      <c r="V32" s="696">
        <f t="shared" si="11"/>
        <v>23924060.15037594</v>
      </c>
      <c r="W32" s="696"/>
      <c r="X32" s="697">
        <v>1000</v>
      </c>
      <c r="Y32" s="696">
        <f t="shared" si="12"/>
        <v>23924060.15037594</v>
      </c>
      <c r="Z32" s="696"/>
      <c r="AA32" s="696"/>
      <c r="AB32" s="696"/>
      <c r="AC32" s="696"/>
      <c r="AD32" s="696"/>
      <c r="AE32" s="696"/>
      <c r="AF32" s="696"/>
      <c r="AG32" s="696"/>
      <c r="AH32" s="35">
        <f t="shared" si="1"/>
        <v>60975610.085760012</v>
      </c>
      <c r="AI32" s="70"/>
      <c r="AJ32" s="70"/>
      <c r="AK32" s="70"/>
      <c r="AL32" s="28"/>
      <c r="AM32" s="28"/>
      <c r="AN32" s="28"/>
      <c r="AO32" s="33">
        <f t="shared" si="22"/>
        <v>60975610.085760012</v>
      </c>
    </row>
    <row r="33" spans="1:41" ht="80.25" customHeight="1" outlineLevel="1" x14ac:dyDescent="0.25">
      <c r="A33" s="199">
        <v>2</v>
      </c>
      <c r="B33" s="200" t="s">
        <v>225</v>
      </c>
      <c r="C33" s="201"/>
      <c r="D33" s="202"/>
      <c r="E33" s="203"/>
      <c r="F33" s="204">
        <f>+F34+F37</f>
        <v>7001745071.2812023</v>
      </c>
      <c r="G33" s="205"/>
      <c r="H33" s="204">
        <f>+H34+H37</f>
        <v>6766691547.804512</v>
      </c>
      <c r="I33" s="206"/>
      <c r="J33" s="207"/>
      <c r="K33" s="208">
        <f t="shared" ref="K33:L33" si="23">+K34+K37</f>
        <v>2030077595.556391</v>
      </c>
      <c r="L33" s="209">
        <f t="shared" si="23"/>
        <v>0</v>
      </c>
      <c r="M33" s="210"/>
      <c r="N33" s="211"/>
      <c r="O33" s="212"/>
      <c r="P33" s="213"/>
      <c r="Q33" s="214"/>
      <c r="R33" s="215">
        <f>+R34+R37</f>
        <v>8796769143.3609028</v>
      </c>
      <c r="S33" s="701"/>
      <c r="T33" s="702"/>
      <c r="U33" s="703"/>
      <c r="V33" s="696">
        <f t="shared" si="11"/>
        <v>0</v>
      </c>
      <c r="W33" s="702"/>
      <c r="X33" s="703"/>
      <c r="Y33" s="696">
        <f t="shared" si="12"/>
        <v>0</v>
      </c>
      <c r="Z33" s="702"/>
      <c r="AA33" s="702"/>
      <c r="AB33" s="702"/>
      <c r="AC33" s="702"/>
      <c r="AD33" s="702"/>
      <c r="AE33" s="702"/>
      <c r="AF33" s="702"/>
      <c r="AG33" s="702"/>
      <c r="AH33" s="35">
        <f t="shared" si="1"/>
        <v>11699702960.670002</v>
      </c>
      <c r="AI33" s="70"/>
      <c r="AJ33" s="70"/>
      <c r="AK33" s="70"/>
      <c r="AL33" s="28"/>
      <c r="AM33" s="28"/>
      <c r="AN33" s="28"/>
      <c r="AO33" s="33"/>
    </row>
    <row r="34" spans="1:41" ht="62.25" customHeight="1" outlineLevel="1" x14ac:dyDescent="0.25">
      <c r="A34" s="216">
        <v>2.1</v>
      </c>
      <c r="B34" s="155" t="s">
        <v>226</v>
      </c>
      <c r="C34" s="217"/>
      <c r="D34" s="218"/>
      <c r="E34" s="191"/>
      <c r="F34" s="159">
        <f>SUM(F35:F36)</f>
        <v>3083004738.4210525</v>
      </c>
      <c r="G34" s="192"/>
      <c r="H34" s="159">
        <f>SUM(H35:H36)</f>
        <v>3083004738.4210525</v>
      </c>
      <c r="I34" s="193"/>
      <c r="J34" s="194"/>
      <c r="K34" s="163">
        <f t="shared" ref="K34:L34" si="24">SUM(K35:K36)</f>
        <v>171179709.11278194</v>
      </c>
      <c r="L34" s="164">
        <f t="shared" si="24"/>
        <v>0</v>
      </c>
      <c r="M34" s="165"/>
      <c r="N34" s="166"/>
      <c r="O34" s="219"/>
      <c r="P34" s="168"/>
      <c r="Q34" s="169"/>
      <c r="R34" s="220">
        <f>SUM(R35:R36)</f>
        <v>3254184447.5338345</v>
      </c>
      <c r="S34" s="704"/>
      <c r="T34" s="705"/>
      <c r="U34" s="706"/>
      <c r="V34" s="696">
        <f t="shared" si="11"/>
        <v>0</v>
      </c>
      <c r="W34" s="705"/>
      <c r="X34" s="706"/>
      <c r="Y34" s="696">
        <f t="shared" si="12"/>
        <v>0</v>
      </c>
      <c r="Z34" s="705"/>
      <c r="AA34" s="705"/>
      <c r="AB34" s="705"/>
      <c r="AC34" s="705"/>
      <c r="AD34" s="705"/>
      <c r="AE34" s="705"/>
      <c r="AF34" s="705"/>
      <c r="AG34" s="705"/>
      <c r="AH34" s="35">
        <f t="shared" si="1"/>
        <v>4328065315.2200003</v>
      </c>
      <c r="AI34" s="70"/>
      <c r="AJ34" s="70"/>
      <c r="AK34" s="70"/>
      <c r="AL34" s="28"/>
      <c r="AM34" s="28"/>
      <c r="AN34" s="28"/>
      <c r="AO34" s="33"/>
    </row>
    <row r="35" spans="1:41" ht="135" customHeight="1" x14ac:dyDescent="0.25">
      <c r="A35" s="198" t="s">
        <v>10</v>
      </c>
      <c r="B35" s="173" t="s">
        <v>11</v>
      </c>
      <c r="C35" s="174" t="s">
        <v>12</v>
      </c>
      <c r="D35" s="175">
        <v>39208.032000000007</v>
      </c>
      <c r="E35" s="176">
        <v>76441.353383458641</v>
      </c>
      <c r="F35" s="177">
        <f t="shared" ref="F35:F36" si="25">+D35*E35</f>
        <v>2997115029.581955</v>
      </c>
      <c r="G35" s="178">
        <v>39208.032000000007</v>
      </c>
      <c r="H35" s="221">
        <f t="shared" ref="H35:H36" si="26">+E35*G35</f>
        <v>2997115029.581955</v>
      </c>
      <c r="I35" s="175">
        <v>2239.36</v>
      </c>
      <c r="J35" s="175"/>
      <c r="K35" s="222">
        <f t="shared" ref="K35:K36" si="27">+E35*I35</f>
        <v>171179709.11278194</v>
      </c>
      <c r="L35" s="183">
        <f t="shared" ref="L35:L36" si="28">+E35*J35</f>
        <v>0</v>
      </c>
      <c r="M35" s="223"/>
      <c r="N35" s="224"/>
      <c r="O35" s="225"/>
      <c r="P35" s="186">
        <f t="shared" ref="P35:P36" si="29">+G35+I35-J35+M35</f>
        <v>41447.392000000007</v>
      </c>
      <c r="Q35" s="187">
        <f t="shared" ref="Q35:Q36" si="30">+E35</f>
        <v>76441.353383458641</v>
      </c>
      <c r="R35" s="188">
        <f t="shared" ref="R35:R36" si="31">+P35*Q35</f>
        <v>3168294738.694737</v>
      </c>
      <c r="S35" s="695"/>
      <c r="T35" s="696">
        <f>+I35*Q35*1.33</f>
        <v>227669013.12</v>
      </c>
      <c r="U35" s="697">
        <v>5620</v>
      </c>
      <c r="V35" s="696">
        <f t="shared" si="11"/>
        <v>429600406.01503754</v>
      </c>
      <c r="W35" s="696"/>
      <c r="X35" s="697">
        <v>1029.3</v>
      </c>
      <c r="Y35" s="696">
        <f t="shared" si="12"/>
        <v>78681085.037593976</v>
      </c>
      <c r="Z35" s="696"/>
      <c r="AA35" s="696"/>
      <c r="AB35" s="696"/>
      <c r="AC35" s="696"/>
      <c r="AD35" s="696"/>
      <c r="AE35" s="696"/>
      <c r="AF35" s="696"/>
      <c r="AG35" s="696"/>
      <c r="AH35" s="35">
        <f t="shared" si="1"/>
        <v>4213832002.4640002</v>
      </c>
      <c r="AI35" s="70"/>
      <c r="AJ35" s="70"/>
      <c r="AK35" s="70"/>
      <c r="AL35" s="28"/>
      <c r="AM35" s="28"/>
      <c r="AN35" s="28"/>
      <c r="AO35" s="33">
        <f t="shared" ref="AO35:AO36" si="32">+R35*1.33</f>
        <v>4213832002.4640002</v>
      </c>
    </row>
    <row r="36" spans="1:41" ht="107.25" customHeight="1" outlineLevel="1" x14ac:dyDescent="0.25">
      <c r="A36" s="198" t="s">
        <v>227</v>
      </c>
      <c r="B36" s="173" t="s">
        <v>228</v>
      </c>
      <c r="C36" s="174" t="s">
        <v>12</v>
      </c>
      <c r="D36" s="175">
        <v>1209.9063999999998</v>
      </c>
      <c r="E36" s="176">
        <v>70988.721804511268</v>
      </c>
      <c r="F36" s="177">
        <f t="shared" si="25"/>
        <v>85889708.839097723</v>
      </c>
      <c r="G36" s="178">
        <v>1209.9063999999998</v>
      </c>
      <c r="H36" s="179">
        <f t="shared" si="26"/>
        <v>85889708.839097723</v>
      </c>
      <c r="I36" s="226"/>
      <c r="J36" s="227"/>
      <c r="K36" s="182">
        <f t="shared" si="27"/>
        <v>0</v>
      </c>
      <c r="L36" s="183">
        <f t="shared" si="28"/>
        <v>0</v>
      </c>
      <c r="M36" s="223"/>
      <c r="N36" s="224"/>
      <c r="O36" s="228"/>
      <c r="P36" s="186">
        <f t="shared" si="29"/>
        <v>1209.9063999999998</v>
      </c>
      <c r="Q36" s="187">
        <f t="shared" si="30"/>
        <v>70988.721804511268</v>
      </c>
      <c r="R36" s="188">
        <f t="shared" si="31"/>
        <v>85889708.839097723</v>
      </c>
      <c r="S36" s="695"/>
      <c r="T36" s="696"/>
      <c r="U36" s="697"/>
      <c r="V36" s="696">
        <f t="shared" si="11"/>
        <v>0</v>
      </c>
      <c r="W36" s="696"/>
      <c r="X36" s="697"/>
      <c r="Y36" s="696">
        <f t="shared" si="12"/>
        <v>0</v>
      </c>
      <c r="Z36" s="696"/>
      <c r="AA36" s="696"/>
      <c r="AB36" s="696"/>
      <c r="AC36" s="696"/>
      <c r="AD36" s="696"/>
      <c r="AE36" s="696"/>
      <c r="AF36" s="696"/>
      <c r="AG36" s="696"/>
      <c r="AH36" s="35">
        <f t="shared" si="1"/>
        <v>114233312.75599998</v>
      </c>
      <c r="AI36" s="229">
        <f>+C358</f>
        <v>12839979441.853104</v>
      </c>
      <c r="AJ36" s="70"/>
      <c r="AK36" s="70"/>
      <c r="AL36" s="28"/>
      <c r="AM36" s="28"/>
      <c r="AN36" s="28"/>
      <c r="AO36" s="33">
        <f t="shared" si="32"/>
        <v>114233312.75599998</v>
      </c>
    </row>
    <row r="37" spans="1:41" ht="62.25" customHeight="1" outlineLevel="1" x14ac:dyDescent="0.25">
      <c r="A37" s="216">
        <v>2.2000000000000002</v>
      </c>
      <c r="B37" s="155" t="s">
        <v>229</v>
      </c>
      <c r="C37" s="156"/>
      <c r="D37" s="157"/>
      <c r="E37" s="158"/>
      <c r="F37" s="159">
        <f>SUM(F38:F41)</f>
        <v>3918740332.8601503</v>
      </c>
      <c r="G37" s="192"/>
      <c r="H37" s="159">
        <f>SUM(H38:H41)</f>
        <v>3683686809.3834591</v>
      </c>
      <c r="I37" s="193"/>
      <c r="J37" s="194"/>
      <c r="K37" s="230">
        <f t="shared" ref="K37:L37" si="33">SUM(K38:K41)</f>
        <v>1858897886.443609</v>
      </c>
      <c r="L37" s="195">
        <f t="shared" si="33"/>
        <v>0</v>
      </c>
      <c r="M37" s="231"/>
      <c r="N37" s="232"/>
      <c r="O37" s="195"/>
      <c r="P37" s="168"/>
      <c r="Q37" s="233"/>
      <c r="R37" s="195">
        <f>SUM(R38:R41)</f>
        <v>5542584695.8270683</v>
      </c>
      <c r="S37" s="698"/>
      <c r="T37" s="699"/>
      <c r="U37" s="700"/>
      <c r="V37" s="696">
        <f t="shared" si="11"/>
        <v>0</v>
      </c>
      <c r="W37" s="699"/>
      <c r="X37" s="700"/>
      <c r="Y37" s="696">
        <f t="shared" si="12"/>
        <v>0</v>
      </c>
      <c r="Z37" s="699"/>
      <c r="AA37" s="699"/>
      <c r="AB37" s="699"/>
      <c r="AC37" s="699"/>
      <c r="AD37" s="699"/>
      <c r="AE37" s="699"/>
      <c r="AF37" s="699"/>
      <c r="AG37" s="699"/>
      <c r="AH37" s="35">
        <f t="shared" si="1"/>
        <v>7371637645.4500017</v>
      </c>
      <c r="AI37" s="234"/>
      <c r="AJ37" s="70"/>
      <c r="AK37" s="70"/>
      <c r="AL37" s="28"/>
      <c r="AM37" s="28"/>
      <c r="AN37" s="28"/>
      <c r="AO37" s="33"/>
    </row>
    <row r="38" spans="1:41" ht="195" customHeight="1" outlineLevel="1" x14ac:dyDescent="0.25">
      <c r="A38" s="198" t="s">
        <v>20</v>
      </c>
      <c r="B38" s="173" t="s">
        <v>22</v>
      </c>
      <c r="C38" s="174" t="s">
        <v>12</v>
      </c>
      <c r="D38" s="175">
        <v>9802.0080000000016</v>
      </c>
      <c r="E38" s="176">
        <v>76466.165413533832</v>
      </c>
      <c r="F38" s="177">
        <f t="shared" ref="F38:F41" si="34">+D38*E38</f>
        <v>749521965.112782</v>
      </c>
      <c r="G38" s="178">
        <v>44687.408000000003</v>
      </c>
      <c r="H38" s="179">
        <f t="shared" ref="H38:H41" si="35">+E38*G38</f>
        <v>3417074732.0300756</v>
      </c>
      <c r="I38" s="180">
        <f>+[135]V3!$D$42-I35</f>
        <v>23779.267599999999</v>
      </c>
      <c r="J38" s="181"/>
      <c r="K38" s="182">
        <f t="shared" ref="K38:K41" si="36">+E38*I38</f>
        <v>1818309409.7142856</v>
      </c>
      <c r="L38" s="183">
        <f t="shared" ref="L38:L41" si="37">+E38*J38</f>
        <v>0</v>
      </c>
      <c r="M38" s="184"/>
      <c r="N38" s="185"/>
      <c r="O38" s="183"/>
      <c r="P38" s="186">
        <f t="shared" ref="P38:P41" si="38">+G38+I38-J38+M38</f>
        <v>68466.675600000002</v>
      </c>
      <c r="Q38" s="187">
        <f t="shared" ref="Q38:Q41" si="39">+E38</f>
        <v>76466.165413533832</v>
      </c>
      <c r="R38" s="188">
        <f t="shared" ref="R38:R41" si="40">+P38*Q38</f>
        <v>5235384141.7443609</v>
      </c>
      <c r="S38" s="695"/>
      <c r="T38" s="696"/>
      <c r="U38" s="697">
        <v>7000</v>
      </c>
      <c r="V38" s="696">
        <f t="shared" si="11"/>
        <v>535263157.89473683</v>
      </c>
      <c r="W38" s="696"/>
      <c r="X38" s="697"/>
      <c r="Y38" s="696">
        <f t="shared" si="12"/>
        <v>0</v>
      </c>
      <c r="Z38" s="696"/>
      <c r="AA38" s="696"/>
      <c r="AB38" s="696"/>
      <c r="AC38" s="696"/>
      <c r="AD38" s="696"/>
      <c r="AE38" s="696"/>
      <c r="AF38" s="696"/>
      <c r="AG38" s="696"/>
      <c r="AH38" s="35">
        <f t="shared" si="1"/>
        <v>6963060908.5200005</v>
      </c>
      <c r="AI38" s="33">
        <v>1743582115.4887218</v>
      </c>
      <c r="AJ38" s="70">
        <v>0.75</v>
      </c>
      <c r="AK38" s="70">
        <v>1.8</v>
      </c>
      <c r="AL38" s="28">
        <f t="shared" ref="AL38:AL44" si="41">+P38*AJ38*AK38</f>
        <v>92430.012059999994</v>
      </c>
      <c r="AM38" s="28"/>
      <c r="AN38" s="235">
        <v>37190.008000000002</v>
      </c>
      <c r="AO38" s="33">
        <f t="shared" ref="AO38:AO41" si="42">+R38*1.33</f>
        <v>6963060908.5200005</v>
      </c>
    </row>
    <row r="39" spans="1:41" ht="105.75" customHeight="1" outlineLevel="1" x14ac:dyDescent="0.25">
      <c r="A39" s="198" t="s">
        <v>230</v>
      </c>
      <c r="B39" s="173" t="s">
        <v>231</v>
      </c>
      <c r="C39" s="174" t="s">
        <v>12</v>
      </c>
      <c r="D39" s="175">
        <v>8881.4079999999994</v>
      </c>
      <c r="E39" s="176">
        <v>113442.10526315789</v>
      </c>
      <c r="F39" s="177">
        <f t="shared" si="34"/>
        <v>1007525621.2210525</v>
      </c>
      <c r="G39" s="178">
        <v>0</v>
      </c>
      <c r="H39" s="179">
        <f t="shared" si="35"/>
        <v>0</v>
      </c>
      <c r="I39" s="180"/>
      <c r="J39" s="181"/>
      <c r="K39" s="182">
        <f t="shared" si="36"/>
        <v>0</v>
      </c>
      <c r="L39" s="183">
        <f t="shared" si="37"/>
        <v>0</v>
      </c>
      <c r="M39" s="184"/>
      <c r="N39" s="185"/>
      <c r="O39" s="183"/>
      <c r="P39" s="186">
        <f t="shared" si="38"/>
        <v>0</v>
      </c>
      <c r="Q39" s="187">
        <f t="shared" si="39"/>
        <v>113442.10526315789</v>
      </c>
      <c r="R39" s="188">
        <f t="shared" si="40"/>
        <v>0</v>
      </c>
      <c r="S39" s="695"/>
      <c r="T39" s="696"/>
      <c r="U39" s="697"/>
      <c r="V39" s="696">
        <f t="shared" si="11"/>
        <v>0</v>
      </c>
      <c r="W39" s="696"/>
      <c r="X39" s="697"/>
      <c r="Y39" s="696">
        <f t="shared" si="12"/>
        <v>0</v>
      </c>
      <c r="Z39" s="696"/>
      <c r="AA39" s="696"/>
      <c r="AB39" s="696"/>
      <c r="AC39" s="696"/>
      <c r="AD39" s="696"/>
      <c r="AE39" s="696"/>
      <c r="AF39" s="696"/>
      <c r="AG39" s="696"/>
      <c r="AH39" s="35">
        <f t="shared" si="1"/>
        <v>0</v>
      </c>
      <c r="AI39" s="229">
        <v>1007525621.2210525</v>
      </c>
      <c r="AJ39" s="84">
        <v>0.7</v>
      </c>
      <c r="AK39" s="70">
        <v>1.6</v>
      </c>
      <c r="AL39" s="28">
        <f t="shared" si="41"/>
        <v>0</v>
      </c>
      <c r="AM39" s="30">
        <f>80000000/Q39</f>
        <v>705.2055302960008</v>
      </c>
      <c r="AN39" s="28"/>
      <c r="AO39" s="33">
        <f t="shared" si="42"/>
        <v>0</v>
      </c>
    </row>
    <row r="40" spans="1:41" ht="199.5" customHeight="1" outlineLevel="1" x14ac:dyDescent="0.25">
      <c r="A40" s="198" t="s">
        <v>232</v>
      </c>
      <c r="B40" s="236" t="s">
        <v>233</v>
      </c>
      <c r="C40" s="174" t="s">
        <v>12</v>
      </c>
      <c r="D40" s="175">
        <v>10722.608</v>
      </c>
      <c r="E40" s="176">
        <v>201304.51127819548</v>
      </c>
      <c r="F40" s="177">
        <f t="shared" si="34"/>
        <v>2158509363.0676689</v>
      </c>
      <c r="G40" s="178">
        <v>1308.6080000000002</v>
      </c>
      <c r="H40" s="179">
        <f t="shared" si="35"/>
        <v>263428693.89473686</v>
      </c>
      <c r="I40" s="180"/>
      <c r="J40" s="181"/>
      <c r="K40" s="182">
        <f t="shared" si="36"/>
        <v>0</v>
      </c>
      <c r="L40" s="183">
        <f t="shared" si="37"/>
        <v>0</v>
      </c>
      <c r="M40" s="184"/>
      <c r="N40" s="185"/>
      <c r="O40" s="183"/>
      <c r="P40" s="186">
        <f t="shared" si="38"/>
        <v>1308.6080000000002</v>
      </c>
      <c r="Q40" s="187">
        <f t="shared" si="39"/>
        <v>201304.51127819548</v>
      </c>
      <c r="R40" s="188">
        <f t="shared" si="40"/>
        <v>263428693.89473686</v>
      </c>
      <c r="S40" s="695"/>
      <c r="T40" s="696"/>
      <c r="U40" s="697">
        <v>1308.6099999999999</v>
      </c>
      <c r="V40" s="696">
        <f t="shared" si="11"/>
        <v>263429096.50375935</v>
      </c>
      <c r="W40" s="696"/>
      <c r="X40" s="697"/>
      <c r="Y40" s="696">
        <f t="shared" si="12"/>
        <v>0</v>
      </c>
      <c r="Z40" s="696"/>
      <c r="AA40" s="696"/>
      <c r="AB40" s="696"/>
      <c r="AC40" s="696"/>
      <c r="AD40" s="696"/>
      <c r="AE40" s="696"/>
      <c r="AF40" s="696"/>
      <c r="AG40" s="696"/>
      <c r="AH40" s="35">
        <f t="shared" si="1"/>
        <v>350360162.88000005</v>
      </c>
      <c r="AI40" s="229">
        <v>2158509363.0676689</v>
      </c>
      <c r="AJ40" s="84">
        <v>0.7</v>
      </c>
      <c r="AK40" s="70">
        <v>1.4</v>
      </c>
      <c r="AL40" s="28">
        <f t="shared" si="41"/>
        <v>1282.4358400000001</v>
      </c>
      <c r="AM40" s="28"/>
      <c r="AN40" s="28"/>
      <c r="AO40" s="33">
        <f t="shared" si="42"/>
        <v>350360162.88000005</v>
      </c>
    </row>
    <row r="41" spans="1:41" ht="81.75" customHeight="1" outlineLevel="1" x14ac:dyDescent="0.25">
      <c r="A41" s="198" t="s">
        <v>31</v>
      </c>
      <c r="B41" s="173" t="s">
        <v>32</v>
      </c>
      <c r="C41" s="174" t="s">
        <v>24</v>
      </c>
      <c r="D41" s="175">
        <v>3300</v>
      </c>
      <c r="E41" s="176">
        <v>964.66165413533827</v>
      </c>
      <c r="F41" s="177">
        <f t="shared" si="34"/>
        <v>3183383.4586466164</v>
      </c>
      <c r="G41" s="178">
        <v>3300</v>
      </c>
      <c r="H41" s="179">
        <f t="shared" si="35"/>
        <v>3183383.4586466164</v>
      </c>
      <c r="I41" s="180">
        <f>+P45+M268+M295+M296+M297+M298-3300</f>
        <v>42075.349999999991</v>
      </c>
      <c r="J41" s="181"/>
      <c r="K41" s="182">
        <f t="shared" si="36"/>
        <v>40588476.729323298</v>
      </c>
      <c r="L41" s="183">
        <f t="shared" si="37"/>
        <v>0</v>
      </c>
      <c r="M41" s="184"/>
      <c r="N41" s="185"/>
      <c r="O41" s="183"/>
      <c r="P41" s="186">
        <f t="shared" si="38"/>
        <v>45375.349999999991</v>
      </c>
      <c r="Q41" s="187">
        <f t="shared" si="39"/>
        <v>964.66165413533827</v>
      </c>
      <c r="R41" s="188">
        <f t="shared" si="40"/>
        <v>43771860.187969916</v>
      </c>
      <c r="S41" s="695"/>
      <c r="T41" s="696"/>
      <c r="U41" s="697"/>
      <c r="V41" s="696">
        <f t="shared" si="11"/>
        <v>0</v>
      </c>
      <c r="W41" s="696"/>
      <c r="X41" s="697"/>
      <c r="Y41" s="696">
        <f t="shared" si="12"/>
        <v>0</v>
      </c>
      <c r="Z41" s="696"/>
      <c r="AA41" s="696"/>
      <c r="AB41" s="696"/>
      <c r="AC41" s="696"/>
      <c r="AD41" s="696"/>
      <c r="AE41" s="696"/>
      <c r="AF41" s="696"/>
      <c r="AG41" s="696"/>
      <c r="AH41" s="35">
        <f t="shared" si="1"/>
        <v>58216574.04999999</v>
      </c>
      <c r="AI41" s="70"/>
      <c r="AJ41" s="70">
        <v>0.7</v>
      </c>
      <c r="AK41" s="70">
        <v>1.2</v>
      </c>
      <c r="AL41" s="28">
        <f t="shared" si="41"/>
        <v>38115.293999999987</v>
      </c>
      <c r="AM41" s="28"/>
      <c r="AN41" s="28"/>
      <c r="AO41" s="33">
        <f t="shared" si="42"/>
        <v>58216574.04999999</v>
      </c>
    </row>
    <row r="42" spans="1:41" ht="80.25" customHeight="1" outlineLevel="1" x14ac:dyDescent="0.25">
      <c r="A42" s="199">
        <v>3</v>
      </c>
      <c r="B42" s="200" t="s">
        <v>234</v>
      </c>
      <c r="C42" s="201"/>
      <c r="D42" s="202"/>
      <c r="E42" s="203"/>
      <c r="F42" s="204">
        <f>+F43+F47+F51+F54+F59</f>
        <v>8887806118.8917294</v>
      </c>
      <c r="G42" s="205"/>
      <c r="H42" s="204">
        <f>+H43+H47+H51+H54+H59</f>
        <v>8887806118.8917294</v>
      </c>
      <c r="I42" s="206"/>
      <c r="J42" s="207"/>
      <c r="K42" s="208">
        <f t="shared" ref="K42:L42" si="43">+K43+K47+K51+K54+K59</f>
        <v>302441765.48120302</v>
      </c>
      <c r="L42" s="209">
        <f t="shared" si="43"/>
        <v>8681357176.6661663</v>
      </c>
      <c r="M42" s="210"/>
      <c r="N42" s="211"/>
      <c r="O42" s="237"/>
      <c r="P42" s="213"/>
      <c r="Q42" s="214"/>
      <c r="R42" s="215">
        <f>+R43+R47+R51+R54+R59</f>
        <v>508890707.70676696</v>
      </c>
      <c r="S42" s="701"/>
      <c r="T42" s="702"/>
      <c r="U42" s="703"/>
      <c r="V42" s="696">
        <f t="shared" si="11"/>
        <v>0</v>
      </c>
      <c r="W42" s="702"/>
      <c r="X42" s="703"/>
      <c r="Y42" s="696">
        <f t="shared" si="12"/>
        <v>0</v>
      </c>
      <c r="Z42" s="702"/>
      <c r="AA42" s="702"/>
      <c r="AB42" s="702"/>
      <c r="AC42" s="702"/>
      <c r="AD42" s="702"/>
      <c r="AE42" s="702"/>
      <c r="AF42" s="702"/>
      <c r="AG42" s="702"/>
      <c r="AH42" s="35">
        <f t="shared" si="1"/>
        <v>676824641.25000012</v>
      </c>
      <c r="AI42" s="70"/>
      <c r="AJ42" s="70">
        <v>0.7</v>
      </c>
      <c r="AK42" s="70">
        <v>1.2</v>
      </c>
      <c r="AL42" s="28">
        <f t="shared" si="41"/>
        <v>0</v>
      </c>
      <c r="AM42" s="28"/>
      <c r="AN42" s="28"/>
      <c r="AO42" s="33"/>
    </row>
    <row r="43" spans="1:41" ht="83.25" customHeight="1" outlineLevel="1" x14ac:dyDescent="0.25">
      <c r="A43" s="238">
        <v>3.1</v>
      </c>
      <c r="B43" s="239" t="s">
        <v>235</v>
      </c>
      <c r="C43" s="156"/>
      <c r="D43" s="157"/>
      <c r="E43" s="158"/>
      <c r="F43" s="159">
        <f>SUM(F44:F45)</f>
        <v>5533928294.2511282</v>
      </c>
      <c r="G43" s="192"/>
      <c r="H43" s="159">
        <f>SUM(H44:H46)</f>
        <v>5533928294.2511282</v>
      </c>
      <c r="I43" s="193"/>
      <c r="J43" s="194"/>
      <c r="K43" s="163">
        <f t="shared" ref="K43:L43" si="44">SUM(K44:K46)</f>
        <v>302441765.48120302</v>
      </c>
      <c r="L43" s="164">
        <f t="shared" si="44"/>
        <v>5409989534.4616547</v>
      </c>
      <c r="M43" s="165"/>
      <c r="N43" s="166"/>
      <c r="O43" s="219"/>
      <c r="P43" s="168"/>
      <c r="Q43" s="169"/>
      <c r="R43" s="240">
        <f>SUM(R44:R46)</f>
        <v>426380525.27067673</v>
      </c>
      <c r="S43" s="701"/>
      <c r="T43" s="702"/>
      <c r="U43" s="703"/>
      <c r="V43" s="696">
        <f t="shared" si="11"/>
        <v>0</v>
      </c>
      <c r="W43" s="702"/>
      <c r="X43" s="703"/>
      <c r="Y43" s="696">
        <f t="shared" si="12"/>
        <v>0</v>
      </c>
      <c r="Z43" s="702"/>
      <c r="AA43" s="702"/>
      <c r="AB43" s="702"/>
      <c r="AC43" s="702"/>
      <c r="AD43" s="702"/>
      <c r="AE43" s="702"/>
      <c r="AF43" s="702"/>
      <c r="AG43" s="702"/>
      <c r="AH43" s="35">
        <f t="shared" si="1"/>
        <v>567086098.61000013</v>
      </c>
      <c r="AI43" s="70"/>
      <c r="AJ43" s="70">
        <v>0.7</v>
      </c>
      <c r="AK43" s="70">
        <v>1</v>
      </c>
      <c r="AL43" s="28">
        <f t="shared" si="41"/>
        <v>0</v>
      </c>
      <c r="AM43" s="28"/>
      <c r="AN43" s="28">
        <f>+AI43+586.4</f>
        <v>586.4</v>
      </c>
      <c r="AO43" s="33"/>
    </row>
    <row r="44" spans="1:41" ht="138.75" customHeight="1" outlineLevel="1" x14ac:dyDescent="0.25">
      <c r="A44" s="198" t="s">
        <v>236</v>
      </c>
      <c r="B44" s="173" t="s">
        <v>237</v>
      </c>
      <c r="C44" s="174" t="s">
        <v>24</v>
      </c>
      <c r="D44" s="175">
        <v>37718.596000000005</v>
      </c>
      <c r="E44" s="176">
        <v>134946.61654135337</v>
      </c>
      <c r="F44" s="177">
        <f t="shared" ref="F44:F46" si="45">+D44*E44</f>
        <v>5089996910.8902264</v>
      </c>
      <c r="G44" s="178">
        <v>37718.596000000005</v>
      </c>
      <c r="H44" s="179">
        <f t="shared" ref="H44:H46" si="46">+E44*G44</f>
        <v>5089996910.8902264</v>
      </c>
      <c r="I44" s="180"/>
      <c r="J44" s="181">
        <v>37718.596000000005</v>
      </c>
      <c r="K44" s="182"/>
      <c r="L44" s="183">
        <f t="shared" ref="L44:L46" si="47">+E44*J44</f>
        <v>5089996910.8902264</v>
      </c>
      <c r="M44" s="184"/>
      <c r="N44" s="185"/>
      <c r="O44" s="183"/>
      <c r="P44" s="186">
        <f t="shared" ref="P44:P46" si="48">+G44+I44-J44+M44</f>
        <v>0</v>
      </c>
      <c r="Q44" s="187">
        <f t="shared" ref="Q44:Q46" si="49">+E44</f>
        <v>134946.61654135337</v>
      </c>
      <c r="R44" s="188">
        <f t="shared" ref="R44:R46" si="50">+P44*Q44</f>
        <v>0</v>
      </c>
      <c r="S44" s="695"/>
      <c r="T44" s="696"/>
      <c r="U44" s="697"/>
      <c r="V44" s="696">
        <f t="shared" si="11"/>
        <v>0</v>
      </c>
      <c r="W44" s="696"/>
      <c r="X44" s="697"/>
      <c r="Y44" s="696">
        <f t="shared" si="12"/>
        <v>0</v>
      </c>
      <c r="Z44" s="696"/>
      <c r="AA44" s="696"/>
      <c r="AB44" s="696"/>
      <c r="AC44" s="696"/>
      <c r="AD44" s="696"/>
      <c r="AE44" s="696"/>
      <c r="AF44" s="696"/>
      <c r="AG44" s="696"/>
      <c r="AH44" s="35">
        <f t="shared" si="1"/>
        <v>0</v>
      </c>
      <c r="AI44" s="70"/>
      <c r="AJ44" s="70">
        <v>0.7</v>
      </c>
      <c r="AK44" s="70">
        <v>1</v>
      </c>
      <c r="AL44" s="28">
        <f t="shared" si="41"/>
        <v>0</v>
      </c>
      <c r="AM44" s="28"/>
      <c r="AN44" s="28"/>
      <c r="AO44" s="33">
        <f t="shared" ref="AO44:AO45" si="51">+R44*1.33</f>
        <v>0</v>
      </c>
    </row>
    <row r="45" spans="1:41" ht="112.5" customHeight="1" outlineLevel="1" x14ac:dyDescent="0.25">
      <c r="A45" s="198" t="s">
        <v>238</v>
      </c>
      <c r="B45" s="236" t="s">
        <v>239</v>
      </c>
      <c r="C45" s="174" t="s">
        <v>24</v>
      </c>
      <c r="D45" s="175">
        <v>2399.9899999999998</v>
      </c>
      <c r="E45" s="176">
        <v>184972.18045112782</v>
      </c>
      <c r="F45" s="177">
        <f t="shared" si="45"/>
        <v>443931383.36090219</v>
      </c>
      <c r="G45" s="178">
        <v>2399.9899999999998</v>
      </c>
      <c r="H45" s="179">
        <f t="shared" si="46"/>
        <v>443931383.36090219</v>
      </c>
      <c r="I45" s="180"/>
      <c r="J45" s="181">
        <f>+G45-670.04</f>
        <v>1729.9499999999998</v>
      </c>
      <c r="K45" s="182">
        <f t="shared" ref="K45:K46" si="52">+E45*I45</f>
        <v>0</v>
      </c>
      <c r="L45" s="183">
        <f t="shared" si="47"/>
        <v>319992623.57142854</v>
      </c>
      <c r="M45" s="184"/>
      <c r="N45" s="185"/>
      <c r="O45" s="183"/>
      <c r="P45" s="186">
        <f t="shared" si="48"/>
        <v>670.04</v>
      </c>
      <c r="Q45" s="187">
        <f t="shared" si="49"/>
        <v>184972.18045112782</v>
      </c>
      <c r="R45" s="188">
        <f t="shared" si="50"/>
        <v>123938759.78947368</v>
      </c>
      <c r="S45" s="695"/>
      <c r="T45" s="696"/>
      <c r="U45" s="697"/>
      <c r="V45" s="696">
        <f t="shared" si="11"/>
        <v>0</v>
      </c>
      <c r="W45" s="696"/>
      <c r="X45" s="697"/>
      <c r="Y45" s="696">
        <f t="shared" si="12"/>
        <v>0</v>
      </c>
      <c r="Z45" s="696"/>
      <c r="AA45" s="696"/>
      <c r="AB45" s="696"/>
      <c r="AC45" s="696"/>
      <c r="AD45" s="696"/>
      <c r="AE45" s="696"/>
      <c r="AF45" s="696"/>
      <c r="AG45" s="696"/>
      <c r="AH45" s="35">
        <f t="shared" si="1"/>
        <v>164838550.52000001</v>
      </c>
      <c r="AI45" s="70"/>
      <c r="AJ45" s="70"/>
      <c r="AK45" s="70"/>
      <c r="AL45" s="28">
        <f>SUM(AL38:AL44)</f>
        <v>131827.74189999999</v>
      </c>
      <c r="AM45" s="28"/>
      <c r="AN45" s="28"/>
      <c r="AO45" s="33">
        <f t="shared" si="51"/>
        <v>164838550.52000001</v>
      </c>
    </row>
    <row r="46" spans="1:41" ht="156" customHeight="1" outlineLevel="1" x14ac:dyDescent="0.25">
      <c r="A46" s="241" t="s">
        <v>35</v>
      </c>
      <c r="B46" s="173" t="s">
        <v>36</v>
      </c>
      <c r="C46" s="242" t="s">
        <v>37</v>
      </c>
      <c r="D46" s="243">
        <v>0</v>
      </c>
      <c r="E46" s="244">
        <v>9391.729323308271</v>
      </c>
      <c r="F46" s="245">
        <f t="shared" si="45"/>
        <v>0</v>
      </c>
      <c r="G46" s="246"/>
      <c r="H46" s="247">
        <f t="shared" si="46"/>
        <v>0</v>
      </c>
      <c r="I46" s="248">
        <v>32202.99</v>
      </c>
      <c r="J46" s="249"/>
      <c r="K46" s="250">
        <f t="shared" si="52"/>
        <v>302441765.48120302</v>
      </c>
      <c r="L46" s="251">
        <f t="shared" si="47"/>
        <v>0</v>
      </c>
      <c r="M46" s="252"/>
      <c r="N46" s="253"/>
      <c r="O46" s="254"/>
      <c r="P46" s="255">
        <f t="shared" si="48"/>
        <v>32202.99</v>
      </c>
      <c r="Q46" s="256">
        <f t="shared" si="49"/>
        <v>9391.729323308271</v>
      </c>
      <c r="R46" s="257">
        <f t="shared" si="50"/>
        <v>302441765.48120302</v>
      </c>
      <c r="S46" s="704"/>
      <c r="T46" s="705">
        <v>32202.99</v>
      </c>
      <c r="U46" s="706"/>
      <c r="V46" s="705"/>
      <c r="W46" s="705"/>
      <c r="X46" s="706"/>
      <c r="Y46" s="705"/>
      <c r="Z46" s="705"/>
      <c r="AA46" s="705"/>
      <c r="AB46" s="705"/>
      <c r="AC46" s="705"/>
      <c r="AD46" s="705"/>
      <c r="AE46" s="705"/>
      <c r="AF46" s="705"/>
      <c r="AG46" s="705"/>
      <c r="AH46" s="258"/>
      <c r="AI46" s="259"/>
      <c r="AJ46" s="259"/>
      <c r="AK46" s="259"/>
      <c r="AL46" s="260"/>
      <c r="AM46" s="260"/>
      <c r="AN46" s="260"/>
      <c r="AO46" s="261"/>
    </row>
    <row r="47" spans="1:41" ht="62.25" customHeight="1" outlineLevel="1" x14ac:dyDescent="0.25">
      <c r="A47" s="216">
        <v>3.2</v>
      </c>
      <c r="B47" s="155" t="s">
        <v>240</v>
      </c>
      <c r="C47" s="156"/>
      <c r="D47" s="157"/>
      <c r="E47" s="158"/>
      <c r="F47" s="159">
        <f>SUM(F48:F50)</f>
        <v>616194359.53082693</v>
      </c>
      <c r="G47" s="192"/>
      <c r="H47" s="159">
        <f>SUM(H48:H50)</f>
        <v>616194359.53082693</v>
      </c>
      <c r="I47" s="262"/>
      <c r="J47" s="263"/>
      <c r="K47" s="264">
        <f t="shared" ref="K47:L47" si="53">SUM(K48:K50)</f>
        <v>0</v>
      </c>
      <c r="L47" s="265">
        <f t="shared" si="53"/>
        <v>610433865.81654119</v>
      </c>
      <c r="M47" s="266"/>
      <c r="N47" s="267"/>
      <c r="O47" s="219"/>
      <c r="P47" s="168"/>
      <c r="Q47" s="268"/>
      <c r="R47" s="164">
        <f>SUM(R48:R50)</f>
        <v>5760493.7142857155</v>
      </c>
      <c r="S47" s="701"/>
      <c r="T47" s="702"/>
      <c r="U47" s="703"/>
      <c r="V47" s="696">
        <f t="shared" ref="V47:V267" si="54">+Q47*U47</f>
        <v>0</v>
      </c>
      <c r="W47" s="702"/>
      <c r="X47" s="703"/>
      <c r="Y47" s="696">
        <f t="shared" ref="Y47:Y267" si="55">+Q47*X47</f>
        <v>0</v>
      </c>
      <c r="Z47" s="702"/>
      <c r="AA47" s="702"/>
      <c r="AB47" s="702"/>
      <c r="AC47" s="702"/>
      <c r="AD47" s="702"/>
      <c r="AE47" s="702"/>
      <c r="AF47" s="702"/>
      <c r="AG47" s="702"/>
      <c r="AH47" s="35">
        <f t="shared" ref="AH47:AH267" si="56">+R47*1.33</f>
        <v>7661456.6400000025</v>
      </c>
      <c r="AI47" s="70"/>
      <c r="AJ47" s="70"/>
      <c r="AK47" s="70"/>
      <c r="AL47" s="28"/>
      <c r="AM47" s="28"/>
      <c r="AN47" s="28"/>
      <c r="AO47" s="33"/>
    </row>
    <row r="48" spans="1:41" ht="195.75" customHeight="1" outlineLevel="1" x14ac:dyDescent="0.25">
      <c r="A48" s="198" t="s">
        <v>241</v>
      </c>
      <c r="B48" s="173" t="s">
        <v>242</v>
      </c>
      <c r="C48" s="174" t="s">
        <v>12</v>
      </c>
      <c r="D48" s="175">
        <v>444.36839999999995</v>
      </c>
      <c r="E48" s="176">
        <v>1113406.0150375939</v>
      </c>
      <c r="F48" s="177">
        <f t="shared" ref="F48:F50" si="57">+D48*E48</f>
        <v>494762449.45263147</v>
      </c>
      <c r="G48" s="178">
        <v>444.36839999999995</v>
      </c>
      <c r="H48" s="179">
        <f t="shared" ref="H48:H50" si="58">+E48*G48</f>
        <v>494762449.45263147</v>
      </c>
      <c r="I48" s="178"/>
      <c r="J48" s="269">
        <v>444.36839999999995</v>
      </c>
      <c r="K48" s="182">
        <f t="shared" ref="K48:K50" si="59">+E48*I48</f>
        <v>0</v>
      </c>
      <c r="L48" s="183">
        <f t="shared" ref="L48:L50" si="60">+E48*J48</f>
        <v>494762449.45263147</v>
      </c>
      <c r="M48" s="270"/>
      <c r="N48" s="271"/>
      <c r="O48" s="183"/>
      <c r="P48" s="186">
        <f t="shared" ref="P48:P50" si="61">+G48+I48-J48+M48</f>
        <v>0</v>
      </c>
      <c r="Q48" s="272">
        <f t="shared" ref="Q48:Q50" si="62">+E48</f>
        <v>1113406.0150375939</v>
      </c>
      <c r="R48" s="188">
        <f t="shared" ref="R48:R50" si="63">+P48*Q48</f>
        <v>0</v>
      </c>
      <c r="S48" s="695"/>
      <c r="T48" s="696"/>
      <c r="U48" s="697"/>
      <c r="V48" s="696">
        <f t="shared" si="54"/>
        <v>0</v>
      </c>
      <c r="W48" s="696"/>
      <c r="X48" s="697"/>
      <c r="Y48" s="696">
        <f t="shared" si="55"/>
        <v>0</v>
      </c>
      <c r="Z48" s="696"/>
      <c r="AA48" s="696"/>
      <c r="AB48" s="696"/>
      <c r="AC48" s="696"/>
      <c r="AD48" s="696"/>
      <c r="AE48" s="696"/>
      <c r="AF48" s="696"/>
      <c r="AG48" s="696"/>
      <c r="AH48" s="35">
        <f t="shared" si="56"/>
        <v>0</v>
      </c>
      <c r="AI48" s="70"/>
      <c r="AJ48" s="70"/>
      <c r="AK48" s="70"/>
      <c r="AL48" s="28"/>
      <c r="AM48" s="28"/>
      <c r="AN48" s="28"/>
      <c r="AO48" s="33">
        <f t="shared" ref="AO48:AO50" si="64">+R48*1.33</f>
        <v>0</v>
      </c>
    </row>
    <row r="49" spans="1:41" ht="139.5" customHeight="1" outlineLevel="1" x14ac:dyDescent="0.25">
      <c r="A49" s="198" t="s">
        <v>35</v>
      </c>
      <c r="B49" s="173" t="s">
        <v>36</v>
      </c>
      <c r="C49" s="174" t="s">
        <v>37</v>
      </c>
      <c r="D49" s="175">
        <v>10791.804</v>
      </c>
      <c r="E49" s="176">
        <v>9391.729323308271</v>
      </c>
      <c r="F49" s="177">
        <f t="shared" si="57"/>
        <v>101353702.0781955</v>
      </c>
      <c r="G49" s="178">
        <v>10791.804</v>
      </c>
      <c r="H49" s="179">
        <f t="shared" si="58"/>
        <v>101353702.0781955</v>
      </c>
      <c r="I49" s="226"/>
      <c r="J49" s="181">
        <v>10791.804</v>
      </c>
      <c r="K49" s="182">
        <f t="shared" si="59"/>
        <v>0</v>
      </c>
      <c r="L49" s="183">
        <f t="shared" si="60"/>
        <v>101353702.0781955</v>
      </c>
      <c r="M49" s="223"/>
      <c r="N49" s="224"/>
      <c r="O49" s="273"/>
      <c r="P49" s="186">
        <f t="shared" si="61"/>
        <v>0</v>
      </c>
      <c r="Q49" s="272">
        <f t="shared" si="62"/>
        <v>9391.729323308271</v>
      </c>
      <c r="R49" s="188">
        <f t="shared" si="63"/>
        <v>0</v>
      </c>
      <c r="S49" s="695"/>
      <c r="T49" s="696"/>
      <c r="U49" s="697"/>
      <c r="V49" s="696">
        <f t="shared" si="54"/>
        <v>0</v>
      </c>
      <c r="W49" s="696"/>
      <c r="X49" s="697"/>
      <c r="Y49" s="696">
        <f t="shared" si="55"/>
        <v>0</v>
      </c>
      <c r="Z49" s="696"/>
      <c r="AA49" s="696"/>
      <c r="AB49" s="696"/>
      <c r="AC49" s="696"/>
      <c r="AD49" s="696"/>
      <c r="AE49" s="696"/>
      <c r="AF49" s="696"/>
      <c r="AG49" s="696"/>
      <c r="AH49" s="35">
        <f t="shared" si="56"/>
        <v>0</v>
      </c>
      <c r="AI49" s="70"/>
      <c r="AJ49" s="70"/>
      <c r="AK49" s="70"/>
      <c r="AL49" s="28"/>
      <c r="AM49" s="28"/>
      <c r="AN49" s="28"/>
      <c r="AO49" s="33">
        <f t="shared" si="64"/>
        <v>0</v>
      </c>
    </row>
    <row r="50" spans="1:41" ht="95.25" customHeight="1" outlineLevel="1" x14ac:dyDescent="0.25">
      <c r="A50" s="198" t="s">
        <v>243</v>
      </c>
      <c r="B50" s="173" t="s">
        <v>244</v>
      </c>
      <c r="C50" s="174" t="s">
        <v>24</v>
      </c>
      <c r="D50" s="175">
        <v>252.42000000000002</v>
      </c>
      <c r="E50" s="176">
        <v>79542.857142857145</v>
      </c>
      <c r="F50" s="177">
        <f t="shared" si="57"/>
        <v>20078208</v>
      </c>
      <c r="G50" s="178">
        <v>252.42000000000002</v>
      </c>
      <c r="H50" s="179">
        <f t="shared" si="58"/>
        <v>20078208</v>
      </c>
      <c r="I50" s="180"/>
      <c r="J50" s="181">
        <v>180</v>
      </c>
      <c r="K50" s="182">
        <f t="shared" si="59"/>
        <v>0</v>
      </c>
      <c r="L50" s="183">
        <f t="shared" si="60"/>
        <v>14317714.285714285</v>
      </c>
      <c r="M50" s="184"/>
      <c r="N50" s="185"/>
      <c r="O50" s="183"/>
      <c r="P50" s="186">
        <f t="shared" si="61"/>
        <v>72.420000000000016</v>
      </c>
      <c r="Q50" s="187">
        <f t="shared" si="62"/>
        <v>79542.857142857145</v>
      </c>
      <c r="R50" s="188">
        <f t="shared" si="63"/>
        <v>5760493.7142857155</v>
      </c>
      <c r="S50" s="695"/>
      <c r="T50" s="696"/>
      <c r="U50" s="697"/>
      <c r="V50" s="696">
        <f t="shared" si="54"/>
        <v>0</v>
      </c>
      <c r="W50" s="696"/>
      <c r="X50" s="697"/>
      <c r="Y50" s="696">
        <f t="shared" si="55"/>
        <v>0</v>
      </c>
      <c r="Z50" s="696"/>
      <c r="AA50" s="696"/>
      <c r="AB50" s="696"/>
      <c r="AC50" s="696"/>
      <c r="AD50" s="696"/>
      <c r="AE50" s="696"/>
      <c r="AF50" s="696"/>
      <c r="AG50" s="696"/>
      <c r="AH50" s="35">
        <f t="shared" si="56"/>
        <v>7661456.6400000025</v>
      </c>
      <c r="AI50" s="70"/>
      <c r="AJ50" s="70"/>
      <c r="AK50" s="70"/>
      <c r="AL50" s="28"/>
      <c r="AM50" s="28"/>
      <c r="AN50" s="28"/>
      <c r="AO50" s="33">
        <f t="shared" si="64"/>
        <v>7661456.6400000025</v>
      </c>
    </row>
    <row r="51" spans="1:41" ht="62.25" customHeight="1" outlineLevel="1" x14ac:dyDescent="0.25">
      <c r="A51" s="216">
        <v>3.3</v>
      </c>
      <c r="B51" s="155" t="s">
        <v>245</v>
      </c>
      <c r="C51" s="156"/>
      <c r="D51" s="157"/>
      <c r="E51" s="158"/>
      <c r="F51" s="159">
        <f>SUM(F52:F53)</f>
        <v>2299599472.4060149</v>
      </c>
      <c r="G51" s="192"/>
      <c r="H51" s="159">
        <f>SUM(H52:H53)</f>
        <v>2299599472.4060149</v>
      </c>
      <c r="I51" s="193"/>
      <c r="J51" s="194"/>
      <c r="K51" s="163">
        <f t="shared" ref="K51:L51" si="65">SUM(K52:K53)</f>
        <v>0</v>
      </c>
      <c r="L51" s="164">
        <f t="shared" si="65"/>
        <v>2299599472.4060149</v>
      </c>
      <c r="M51" s="165"/>
      <c r="N51" s="166"/>
      <c r="O51" s="219"/>
      <c r="P51" s="168"/>
      <c r="Q51" s="169"/>
      <c r="R51" s="240">
        <f>SUM(R52:R53)</f>
        <v>0</v>
      </c>
      <c r="S51" s="701"/>
      <c r="T51" s="702"/>
      <c r="U51" s="703"/>
      <c r="V51" s="696">
        <f t="shared" si="54"/>
        <v>0</v>
      </c>
      <c r="W51" s="702"/>
      <c r="X51" s="703"/>
      <c r="Y51" s="696">
        <f t="shared" si="55"/>
        <v>0</v>
      </c>
      <c r="Z51" s="702"/>
      <c r="AA51" s="702"/>
      <c r="AB51" s="702"/>
      <c r="AC51" s="702"/>
      <c r="AD51" s="702"/>
      <c r="AE51" s="702"/>
      <c r="AF51" s="702"/>
      <c r="AG51" s="702"/>
      <c r="AH51" s="35">
        <f t="shared" si="56"/>
        <v>0</v>
      </c>
      <c r="AI51" s="70"/>
      <c r="AJ51" s="70"/>
      <c r="AK51" s="70"/>
      <c r="AL51" s="28"/>
      <c r="AM51" s="28"/>
      <c r="AN51" s="28"/>
      <c r="AO51" s="33"/>
    </row>
    <row r="52" spans="1:41" ht="102" customHeight="1" outlineLevel="1" x14ac:dyDescent="0.25">
      <c r="A52" s="198" t="s">
        <v>246</v>
      </c>
      <c r="B52" s="173" t="s">
        <v>247</v>
      </c>
      <c r="C52" s="174" t="s">
        <v>15</v>
      </c>
      <c r="D52" s="175">
        <v>16075.82</v>
      </c>
      <c r="E52" s="176">
        <v>114912.78195488721</v>
      </c>
      <c r="F52" s="177">
        <f t="shared" ref="F52:F53" si="66">+D52*E52</f>
        <v>1847317198.4060149</v>
      </c>
      <c r="G52" s="178">
        <v>16075.82</v>
      </c>
      <c r="H52" s="179">
        <f t="shared" ref="H52:H53" si="67">+E52*G52</f>
        <v>1847317198.4060149</v>
      </c>
      <c r="I52" s="180"/>
      <c r="J52" s="181">
        <v>16075.82</v>
      </c>
      <c r="K52" s="182">
        <f t="shared" ref="K52:K53" si="68">+E52*I52</f>
        <v>0</v>
      </c>
      <c r="L52" s="183">
        <f t="shared" ref="L52:L53" si="69">+E52*J52</f>
        <v>1847317198.4060149</v>
      </c>
      <c r="M52" s="184"/>
      <c r="N52" s="185"/>
      <c r="O52" s="183"/>
      <c r="P52" s="186">
        <f t="shared" ref="P52:P53" si="70">+G52+I52-J52+M52</f>
        <v>0</v>
      </c>
      <c r="Q52" s="187">
        <f t="shared" ref="Q52:Q53" si="71">+E52</f>
        <v>114912.78195488721</v>
      </c>
      <c r="R52" s="188">
        <f t="shared" ref="R52:R53" si="72">+P52*Q52</f>
        <v>0</v>
      </c>
      <c r="S52" s="695"/>
      <c r="T52" s="696"/>
      <c r="U52" s="697"/>
      <c r="V52" s="696">
        <f t="shared" si="54"/>
        <v>0</v>
      </c>
      <c r="W52" s="696"/>
      <c r="X52" s="697"/>
      <c r="Y52" s="696">
        <f t="shared" si="55"/>
        <v>0</v>
      </c>
      <c r="Z52" s="696"/>
      <c r="AA52" s="696"/>
      <c r="AB52" s="696"/>
      <c r="AC52" s="696"/>
      <c r="AD52" s="696"/>
      <c r="AE52" s="696"/>
      <c r="AF52" s="696"/>
      <c r="AG52" s="696"/>
      <c r="AH52" s="35">
        <f t="shared" si="56"/>
        <v>0</v>
      </c>
      <c r="AI52" s="70"/>
      <c r="AJ52" s="70"/>
      <c r="AK52" s="70"/>
      <c r="AL52" s="28"/>
      <c r="AM52" s="28"/>
      <c r="AN52" s="28"/>
      <c r="AO52" s="33">
        <f t="shared" ref="AO52:AO53" si="73">+R52*1.33</f>
        <v>0</v>
      </c>
    </row>
    <row r="53" spans="1:41" ht="102" customHeight="1" outlineLevel="1" x14ac:dyDescent="0.25">
      <c r="A53" s="198" t="s">
        <v>248</v>
      </c>
      <c r="B53" s="173" t="s">
        <v>249</v>
      </c>
      <c r="C53" s="174" t="s">
        <v>15</v>
      </c>
      <c r="D53" s="175">
        <v>4447.2199999999993</v>
      </c>
      <c r="E53" s="176">
        <v>101700</v>
      </c>
      <c r="F53" s="177">
        <f t="shared" si="66"/>
        <v>452282273.99999994</v>
      </c>
      <c r="G53" s="178">
        <v>4447.2199999999993</v>
      </c>
      <c r="H53" s="179">
        <f t="shared" si="67"/>
        <v>452282273.99999994</v>
      </c>
      <c r="I53" s="180"/>
      <c r="J53" s="181">
        <v>4447.2199999999993</v>
      </c>
      <c r="K53" s="182">
        <f t="shared" si="68"/>
        <v>0</v>
      </c>
      <c r="L53" s="183">
        <f t="shared" si="69"/>
        <v>452282273.99999994</v>
      </c>
      <c r="M53" s="184"/>
      <c r="N53" s="185"/>
      <c r="O53" s="183"/>
      <c r="P53" s="186">
        <f t="shared" si="70"/>
        <v>0</v>
      </c>
      <c r="Q53" s="187">
        <f t="shared" si="71"/>
        <v>101700</v>
      </c>
      <c r="R53" s="188">
        <f t="shared" si="72"/>
        <v>0</v>
      </c>
      <c r="S53" s="695"/>
      <c r="T53" s="696"/>
      <c r="U53" s="697"/>
      <c r="V53" s="696">
        <f t="shared" si="54"/>
        <v>0</v>
      </c>
      <c r="W53" s="696"/>
      <c r="X53" s="697"/>
      <c r="Y53" s="696">
        <f t="shared" si="55"/>
        <v>0</v>
      </c>
      <c r="Z53" s="696"/>
      <c r="AA53" s="696"/>
      <c r="AB53" s="696"/>
      <c r="AC53" s="696"/>
      <c r="AD53" s="696"/>
      <c r="AE53" s="696"/>
      <c r="AF53" s="696"/>
      <c r="AG53" s="696"/>
      <c r="AH53" s="35">
        <f t="shared" si="56"/>
        <v>0</v>
      </c>
      <c r="AI53" s="70"/>
      <c r="AJ53" s="70"/>
      <c r="AK53" s="70"/>
      <c r="AL53" s="28"/>
      <c r="AM53" s="28"/>
      <c r="AN53" s="28"/>
      <c r="AO53" s="33">
        <f t="shared" si="73"/>
        <v>0</v>
      </c>
    </row>
    <row r="54" spans="1:41" ht="62.25" customHeight="1" outlineLevel="1" x14ac:dyDescent="0.25">
      <c r="A54" s="216">
        <v>3.4</v>
      </c>
      <c r="B54" s="155" t="s">
        <v>250</v>
      </c>
      <c r="C54" s="156"/>
      <c r="D54" s="157"/>
      <c r="E54" s="158"/>
      <c r="F54" s="159">
        <f>SUM(F55:F58)</f>
        <v>366187476.91428578</v>
      </c>
      <c r="G54" s="192"/>
      <c r="H54" s="159">
        <f>SUM(H55:H58)</f>
        <v>366187476.91428578</v>
      </c>
      <c r="I54" s="193"/>
      <c r="J54" s="194"/>
      <c r="K54" s="163">
        <f t="shared" ref="K54:L54" si="74">SUM(K55:K58)</f>
        <v>0</v>
      </c>
      <c r="L54" s="164">
        <f t="shared" si="74"/>
        <v>361334303.98195493</v>
      </c>
      <c r="M54" s="165"/>
      <c r="N54" s="166"/>
      <c r="O54" s="219"/>
      <c r="P54" s="168"/>
      <c r="Q54" s="169"/>
      <c r="R54" s="240">
        <f>SUM(R55:R58)</f>
        <v>4853172.9323308272</v>
      </c>
      <c r="S54" s="701"/>
      <c r="T54" s="702">
        <f>+T3-T19</f>
        <v>-12840000000.080017</v>
      </c>
      <c r="U54" s="703"/>
      <c r="V54" s="696">
        <f t="shared" si="54"/>
        <v>0</v>
      </c>
      <c r="W54" s="702"/>
      <c r="X54" s="703"/>
      <c r="Y54" s="696">
        <f t="shared" si="55"/>
        <v>0</v>
      </c>
      <c r="Z54" s="702"/>
      <c r="AA54" s="702"/>
      <c r="AB54" s="702"/>
      <c r="AC54" s="702"/>
      <c r="AD54" s="702"/>
      <c r="AE54" s="702"/>
      <c r="AF54" s="702"/>
      <c r="AG54" s="702"/>
      <c r="AH54" s="35">
        <f t="shared" si="56"/>
        <v>6454720.0000000009</v>
      </c>
      <c r="AI54" s="70"/>
      <c r="AJ54" s="70"/>
      <c r="AK54" s="70"/>
      <c r="AL54" s="28"/>
      <c r="AM54" s="28"/>
      <c r="AN54" s="28"/>
      <c r="AO54" s="33"/>
    </row>
    <row r="55" spans="1:41" ht="140.25" customHeight="1" outlineLevel="1" x14ac:dyDescent="0.25">
      <c r="A55" s="198" t="s">
        <v>251</v>
      </c>
      <c r="B55" s="173" t="s">
        <v>252</v>
      </c>
      <c r="C55" s="174" t="s">
        <v>24</v>
      </c>
      <c r="D55" s="175">
        <v>4318.6000000000004</v>
      </c>
      <c r="E55" s="176">
        <v>2637.593984962406</v>
      </c>
      <c r="F55" s="177">
        <f t="shared" ref="F55:F58" si="75">+D55*E55</f>
        <v>11390713.383458648</v>
      </c>
      <c r="G55" s="178">
        <v>4318.6000000000004</v>
      </c>
      <c r="H55" s="179">
        <f t="shared" ref="H55:H58" si="76">+E55*G55</f>
        <v>11390713.383458648</v>
      </c>
      <c r="I55" s="180"/>
      <c r="J55" s="249">
        <f>+G55-1840</f>
        <v>2478.6000000000004</v>
      </c>
      <c r="K55" s="182">
        <f t="shared" ref="K55:K58" si="77">+E55*I55</f>
        <v>0</v>
      </c>
      <c r="L55" s="183">
        <f t="shared" ref="L55:L58" si="78">+E55*J55</f>
        <v>6537540.4511278206</v>
      </c>
      <c r="M55" s="223"/>
      <c r="N55" s="224"/>
      <c r="O55" s="228"/>
      <c r="P55" s="186">
        <f t="shared" ref="P55:P58" si="79">+G55+I55-J55+M55</f>
        <v>1840</v>
      </c>
      <c r="Q55" s="187">
        <f t="shared" ref="Q55:Q58" si="80">+E55</f>
        <v>2637.593984962406</v>
      </c>
      <c r="R55" s="188">
        <f t="shared" ref="R55:R58" si="81">+P55*Q55</f>
        <v>4853172.9323308272</v>
      </c>
      <c r="S55" s="695"/>
      <c r="T55" s="696"/>
      <c r="U55" s="697">
        <v>989</v>
      </c>
      <c r="V55" s="696">
        <f t="shared" si="54"/>
        <v>2608580.4511278197</v>
      </c>
      <c r="W55" s="696"/>
      <c r="X55" s="697">
        <v>989</v>
      </c>
      <c r="Y55" s="696">
        <f t="shared" si="55"/>
        <v>2608580.4511278197</v>
      </c>
      <c r="Z55" s="696"/>
      <c r="AA55" s="696"/>
      <c r="AB55" s="696"/>
      <c r="AC55" s="696"/>
      <c r="AD55" s="696"/>
      <c r="AE55" s="696"/>
      <c r="AF55" s="696"/>
      <c r="AG55" s="696"/>
      <c r="AH55" s="35">
        <f t="shared" si="56"/>
        <v>6454720.0000000009</v>
      </c>
      <c r="AI55" s="70"/>
      <c r="AJ55" s="70"/>
      <c r="AK55" s="70"/>
      <c r="AL55" s="28"/>
      <c r="AM55" s="28"/>
      <c r="AN55" s="28"/>
      <c r="AO55" s="33">
        <f t="shared" ref="AO55:AO58" si="82">+R55*1.33</f>
        <v>6454720.0000000009</v>
      </c>
    </row>
    <row r="56" spans="1:41" ht="120" customHeight="1" outlineLevel="1" x14ac:dyDescent="0.25">
      <c r="A56" s="198" t="s">
        <v>253</v>
      </c>
      <c r="B56" s="173" t="s">
        <v>254</v>
      </c>
      <c r="C56" s="174" t="s">
        <v>12</v>
      </c>
      <c r="D56" s="175">
        <v>345.48800000000006</v>
      </c>
      <c r="E56" s="176">
        <v>967287.21804511268</v>
      </c>
      <c r="F56" s="177">
        <f t="shared" si="75"/>
        <v>334186126.38796997</v>
      </c>
      <c r="G56" s="178">
        <v>345.48800000000006</v>
      </c>
      <c r="H56" s="179">
        <f t="shared" si="76"/>
        <v>334186126.38796997</v>
      </c>
      <c r="I56" s="180"/>
      <c r="J56" s="181">
        <v>345.48800000000006</v>
      </c>
      <c r="K56" s="182">
        <f t="shared" si="77"/>
        <v>0</v>
      </c>
      <c r="L56" s="183">
        <f t="shared" si="78"/>
        <v>334186126.38796997</v>
      </c>
      <c r="M56" s="184"/>
      <c r="N56" s="185"/>
      <c r="O56" s="183"/>
      <c r="P56" s="186">
        <f t="shared" si="79"/>
        <v>0</v>
      </c>
      <c r="Q56" s="187">
        <f t="shared" si="80"/>
        <v>967287.21804511268</v>
      </c>
      <c r="R56" s="188">
        <f t="shared" si="81"/>
        <v>0</v>
      </c>
      <c r="S56" s="695"/>
      <c r="T56" s="696"/>
      <c r="U56" s="697"/>
      <c r="V56" s="696">
        <f t="shared" si="54"/>
        <v>0</v>
      </c>
      <c r="W56" s="696"/>
      <c r="X56" s="697"/>
      <c r="Y56" s="696">
        <f t="shared" si="55"/>
        <v>0</v>
      </c>
      <c r="Z56" s="696"/>
      <c r="AA56" s="696"/>
      <c r="AB56" s="696"/>
      <c r="AC56" s="696"/>
      <c r="AD56" s="696"/>
      <c r="AE56" s="696"/>
      <c r="AF56" s="696"/>
      <c r="AG56" s="696"/>
      <c r="AH56" s="35">
        <f t="shared" si="56"/>
        <v>0</v>
      </c>
      <c r="AI56" s="70"/>
      <c r="AJ56" s="70"/>
      <c r="AK56" s="70"/>
      <c r="AL56" s="28"/>
      <c r="AM56" s="28"/>
      <c r="AN56" s="28"/>
      <c r="AO56" s="33">
        <f t="shared" si="82"/>
        <v>0</v>
      </c>
    </row>
    <row r="57" spans="1:41" ht="117" customHeight="1" outlineLevel="1" x14ac:dyDescent="0.25">
      <c r="A57" s="198" t="s">
        <v>255</v>
      </c>
      <c r="B57" s="173" t="s">
        <v>256</v>
      </c>
      <c r="C57" s="174" t="s">
        <v>24</v>
      </c>
      <c r="D57" s="175">
        <v>4318.6000000000004</v>
      </c>
      <c r="E57" s="176">
        <v>1773.6842105263156</v>
      </c>
      <c r="F57" s="177">
        <f t="shared" si="75"/>
        <v>7659832.6315789474</v>
      </c>
      <c r="G57" s="178">
        <v>4318.6000000000004</v>
      </c>
      <c r="H57" s="179">
        <f t="shared" si="76"/>
        <v>7659832.6315789474</v>
      </c>
      <c r="I57" s="180"/>
      <c r="J57" s="181">
        <v>4318.6000000000004</v>
      </c>
      <c r="K57" s="182">
        <f t="shared" si="77"/>
        <v>0</v>
      </c>
      <c r="L57" s="183">
        <f t="shared" si="78"/>
        <v>7659832.6315789474</v>
      </c>
      <c r="M57" s="184"/>
      <c r="N57" s="185"/>
      <c r="O57" s="183"/>
      <c r="P57" s="186">
        <f t="shared" si="79"/>
        <v>0</v>
      </c>
      <c r="Q57" s="187">
        <f t="shared" si="80"/>
        <v>1773.6842105263156</v>
      </c>
      <c r="R57" s="188">
        <f t="shared" si="81"/>
        <v>0</v>
      </c>
      <c r="S57" s="695"/>
      <c r="T57" s="696"/>
      <c r="U57" s="697"/>
      <c r="V57" s="696">
        <f t="shared" si="54"/>
        <v>0</v>
      </c>
      <c r="W57" s="696"/>
      <c r="X57" s="697"/>
      <c r="Y57" s="696">
        <f t="shared" si="55"/>
        <v>0</v>
      </c>
      <c r="Z57" s="696"/>
      <c r="AA57" s="696"/>
      <c r="AB57" s="696"/>
      <c r="AC57" s="696"/>
      <c r="AD57" s="696"/>
      <c r="AE57" s="696"/>
      <c r="AF57" s="696"/>
      <c r="AG57" s="696"/>
      <c r="AH57" s="35">
        <f t="shared" si="56"/>
        <v>0</v>
      </c>
      <c r="AI57" s="70"/>
      <c r="AJ57" s="70"/>
      <c r="AK57" s="70"/>
      <c r="AL57" s="28"/>
      <c r="AM57" s="28"/>
      <c r="AN57" s="28"/>
      <c r="AO57" s="33">
        <f t="shared" si="82"/>
        <v>0</v>
      </c>
    </row>
    <row r="58" spans="1:41" ht="99" customHeight="1" outlineLevel="1" x14ac:dyDescent="0.25">
      <c r="A58" s="198" t="s">
        <v>257</v>
      </c>
      <c r="B58" s="173" t="s">
        <v>258</v>
      </c>
      <c r="C58" s="174" t="s">
        <v>15</v>
      </c>
      <c r="D58" s="175">
        <v>3322</v>
      </c>
      <c r="E58" s="176">
        <v>3898.4962406015034</v>
      </c>
      <c r="F58" s="177">
        <f t="shared" si="75"/>
        <v>12950804.511278193</v>
      </c>
      <c r="G58" s="178">
        <v>3322</v>
      </c>
      <c r="H58" s="179">
        <f t="shared" si="76"/>
        <v>12950804.511278193</v>
      </c>
      <c r="I58" s="180"/>
      <c r="J58" s="181">
        <v>3322</v>
      </c>
      <c r="K58" s="182">
        <f t="shared" si="77"/>
        <v>0</v>
      </c>
      <c r="L58" s="183">
        <f t="shared" si="78"/>
        <v>12950804.511278193</v>
      </c>
      <c r="M58" s="184"/>
      <c r="N58" s="185"/>
      <c r="O58" s="183"/>
      <c r="P58" s="186">
        <f t="shared" si="79"/>
        <v>0</v>
      </c>
      <c r="Q58" s="187">
        <f t="shared" si="80"/>
        <v>3898.4962406015034</v>
      </c>
      <c r="R58" s="188">
        <f t="shared" si="81"/>
        <v>0</v>
      </c>
      <c r="S58" s="695"/>
      <c r="T58" s="696"/>
      <c r="U58" s="697"/>
      <c r="V58" s="696">
        <f t="shared" si="54"/>
        <v>0</v>
      </c>
      <c r="W58" s="696"/>
      <c r="X58" s="697"/>
      <c r="Y58" s="696">
        <f t="shared" si="55"/>
        <v>0</v>
      </c>
      <c r="Z58" s="696"/>
      <c r="AA58" s="696"/>
      <c r="AB58" s="696"/>
      <c r="AC58" s="696"/>
      <c r="AD58" s="696"/>
      <c r="AE58" s="696"/>
      <c r="AF58" s="696"/>
      <c r="AG58" s="696"/>
      <c r="AH58" s="35">
        <f t="shared" si="56"/>
        <v>0</v>
      </c>
      <c r="AI58" s="70"/>
      <c r="AJ58" s="70"/>
      <c r="AK58" s="70"/>
      <c r="AL58" s="28"/>
      <c r="AM58" s="28"/>
      <c r="AN58" s="28"/>
      <c r="AO58" s="33">
        <f t="shared" si="82"/>
        <v>0</v>
      </c>
    </row>
    <row r="59" spans="1:41" ht="62.25" customHeight="1" outlineLevel="1" x14ac:dyDescent="0.25">
      <c r="A59" s="216">
        <v>3.5</v>
      </c>
      <c r="B59" s="155" t="s">
        <v>259</v>
      </c>
      <c r="C59" s="156"/>
      <c r="D59" s="157"/>
      <c r="E59" s="158"/>
      <c r="F59" s="159">
        <f>SUM(F60:F62)</f>
        <v>71896515.789473683</v>
      </c>
      <c r="G59" s="192"/>
      <c r="H59" s="159">
        <f>SUM(H60:H62)</f>
        <v>71896515.789473683</v>
      </c>
      <c r="I59" s="193"/>
      <c r="J59" s="194"/>
      <c r="K59" s="163">
        <f t="shared" ref="K59:L59" si="83">SUM(K60:K62)</f>
        <v>0</v>
      </c>
      <c r="L59" s="164">
        <f t="shared" si="83"/>
        <v>0</v>
      </c>
      <c r="M59" s="165"/>
      <c r="N59" s="166"/>
      <c r="O59" s="219"/>
      <c r="P59" s="168"/>
      <c r="Q59" s="169"/>
      <c r="R59" s="240">
        <f>SUM(R60:R62)</f>
        <v>71896515.789473683</v>
      </c>
      <c r="S59" s="701"/>
      <c r="T59" s="702"/>
      <c r="U59" s="703"/>
      <c r="V59" s="696">
        <f t="shared" si="54"/>
        <v>0</v>
      </c>
      <c r="W59" s="702"/>
      <c r="X59" s="703"/>
      <c r="Y59" s="696">
        <f t="shared" si="55"/>
        <v>0</v>
      </c>
      <c r="Z59" s="702"/>
      <c r="AA59" s="702"/>
      <c r="AB59" s="702"/>
      <c r="AC59" s="702"/>
      <c r="AD59" s="702"/>
      <c r="AE59" s="702"/>
      <c r="AF59" s="702"/>
      <c r="AG59" s="702"/>
      <c r="AH59" s="35">
        <f t="shared" si="56"/>
        <v>95622366</v>
      </c>
      <c r="AI59" s="70"/>
      <c r="AJ59" s="70"/>
      <c r="AK59" s="70"/>
      <c r="AL59" s="28"/>
      <c r="AM59" s="28"/>
      <c r="AN59" s="28"/>
      <c r="AO59" s="33"/>
    </row>
    <row r="60" spans="1:41" ht="177" customHeight="1" outlineLevel="1" x14ac:dyDescent="0.25">
      <c r="A60" s="198" t="s">
        <v>260</v>
      </c>
      <c r="B60" s="173" t="s">
        <v>261</v>
      </c>
      <c r="C60" s="174" t="s">
        <v>24</v>
      </c>
      <c r="D60" s="175">
        <v>450</v>
      </c>
      <c r="E60" s="176">
        <v>89272.180451127817</v>
      </c>
      <c r="F60" s="177">
        <f t="shared" ref="F60:F62" si="84">+D60*E60</f>
        <v>40172481.203007519</v>
      </c>
      <c r="G60" s="178">
        <v>450</v>
      </c>
      <c r="H60" s="179">
        <f t="shared" ref="H60:H62" si="85">+E60*G60</f>
        <v>40172481.203007519</v>
      </c>
      <c r="I60" s="180"/>
      <c r="J60" s="181"/>
      <c r="K60" s="182">
        <f t="shared" ref="K60:K62" si="86">+E60*I60</f>
        <v>0</v>
      </c>
      <c r="L60" s="183">
        <f t="shared" ref="L60:L62" si="87">+E60*J60</f>
        <v>0</v>
      </c>
      <c r="M60" s="184"/>
      <c r="N60" s="185"/>
      <c r="O60" s="183"/>
      <c r="P60" s="186">
        <f t="shared" ref="P60:P62" si="88">+G60+I60-J60+M60</f>
        <v>450</v>
      </c>
      <c r="Q60" s="187">
        <f t="shared" ref="Q60:Q62" si="89">+E60</f>
        <v>89272.180451127817</v>
      </c>
      <c r="R60" s="188">
        <f t="shared" ref="R60:R62" si="90">+P60*Q60</f>
        <v>40172481.203007519</v>
      </c>
      <c r="S60" s="695"/>
      <c r="T60" s="696"/>
      <c r="U60" s="697"/>
      <c r="V60" s="696">
        <f t="shared" si="54"/>
        <v>0</v>
      </c>
      <c r="W60" s="696"/>
      <c r="X60" s="697"/>
      <c r="Y60" s="696">
        <f t="shared" si="55"/>
        <v>0</v>
      </c>
      <c r="Z60" s="696"/>
      <c r="AA60" s="696"/>
      <c r="AB60" s="696"/>
      <c r="AC60" s="696"/>
      <c r="AD60" s="696"/>
      <c r="AE60" s="696"/>
      <c r="AF60" s="696"/>
      <c r="AG60" s="696"/>
      <c r="AH60" s="35">
        <f t="shared" si="56"/>
        <v>53429400</v>
      </c>
      <c r="AI60" s="70"/>
      <c r="AJ60" s="70"/>
      <c r="AK60" s="70"/>
      <c r="AL60" s="28"/>
      <c r="AM60" s="28"/>
      <c r="AN60" s="28"/>
      <c r="AO60" s="33">
        <f t="shared" ref="AO60:AO62" si="91">+R60*1.33</f>
        <v>53429400</v>
      </c>
    </row>
    <row r="61" spans="1:41" ht="165" customHeight="1" outlineLevel="1" x14ac:dyDescent="0.25">
      <c r="A61" s="198" t="s">
        <v>262</v>
      </c>
      <c r="B61" s="173" t="s">
        <v>263</v>
      </c>
      <c r="C61" s="174" t="s">
        <v>15</v>
      </c>
      <c r="D61" s="175">
        <v>4902</v>
      </c>
      <c r="E61" s="176">
        <v>4265.4135338345859</v>
      </c>
      <c r="F61" s="177">
        <f t="shared" si="84"/>
        <v>20909057.142857142</v>
      </c>
      <c r="G61" s="178">
        <v>4902</v>
      </c>
      <c r="H61" s="179">
        <f t="shared" si="85"/>
        <v>20909057.142857142</v>
      </c>
      <c r="I61" s="180"/>
      <c r="J61" s="181"/>
      <c r="K61" s="182">
        <f t="shared" si="86"/>
        <v>0</v>
      </c>
      <c r="L61" s="183">
        <f t="shared" si="87"/>
        <v>0</v>
      </c>
      <c r="M61" s="184"/>
      <c r="N61" s="185"/>
      <c r="O61" s="183"/>
      <c r="P61" s="186">
        <f t="shared" si="88"/>
        <v>4902</v>
      </c>
      <c r="Q61" s="187">
        <f t="shared" si="89"/>
        <v>4265.4135338345859</v>
      </c>
      <c r="R61" s="188">
        <f t="shared" si="90"/>
        <v>20909057.142857142</v>
      </c>
      <c r="S61" s="695"/>
      <c r="T61" s="696"/>
      <c r="U61" s="697"/>
      <c r="V61" s="696">
        <f t="shared" si="54"/>
        <v>0</v>
      </c>
      <c r="W61" s="696"/>
      <c r="X61" s="697"/>
      <c r="Y61" s="696">
        <f t="shared" si="55"/>
        <v>0</v>
      </c>
      <c r="Z61" s="696"/>
      <c r="AA61" s="696"/>
      <c r="AB61" s="696"/>
      <c r="AC61" s="696"/>
      <c r="AD61" s="696"/>
      <c r="AE61" s="696"/>
      <c r="AF61" s="696"/>
      <c r="AG61" s="696"/>
      <c r="AH61" s="35">
        <f t="shared" si="56"/>
        <v>27809046</v>
      </c>
      <c r="AI61" s="70"/>
      <c r="AJ61" s="70"/>
      <c r="AK61" s="70"/>
      <c r="AL61" s="28"/>
      <c r="AM61" s="28"/>
      <c r="AN61" s="28"/>
      <c r="AO61" s="33">
        <f t="shared" si="91"/>
        <v>27809046</v>
      </c>
    </row>
    <row r="62" spans="1:41" ht="156" customHeight="1" outlineLevel="1" x14ac:dyDescent="0.25">
      <c r="A62" s="198" t="s">
        <v>264</v>
      </c>
      <c r="B62" s="173" t="s">
        <v>265</v>
      </c>
      <c r="C62" s="174" t="s">
        <v>8</v>
      </c>
      <c r="D62" s="175">
        <v>30</v>
      </c>
      <c r="E62" s="176">
        <v>360499.2481203007</v>
      </c>
      <c r="F62" s="177">
        <f t="shared" si="84"/>
        <v>10814977.443609022</v>
      </c>
      <c r="G62" s="178">
        <v>30</v>
      </c>
      <c r="H62" s="179">
        <f t="shared" si="85"/>
        <v>10814977.443609022</v>
      </c>
      <c r="I62" s="226"/>
      <c r="J62" s="227"/>
      <c r="K62" s="182">
        <f t="shared" si="86"/>
        <v>0</v>
      </c>
      <c r="L62" s="183">
        <f t="shared" si="87"/>
        <v>0</v>
      </c>
      <c r="M62" s="223"/>
      <c r="N62" s="224"/>
      <c r="O62" s="273"/>
      <c r="P62" s="186">
        <f t="shared" si="88"/>
        <v>30</v>
      </c>
      <c r="Q62" s="187">
        <f t="shared" si="89"/>
        <v>360499.2481203007</v>
      </c>
      <c r="R62" s="188">
        <f t="shared" si="90"/>
        <v>10814977.443609022</v>
      </c>
      <c r="S62" s="695"/>
      <c r="T62" s="696"/>
      <c r="U62" s="697"/>
      <c r="V62" s="696">
        <f t="shared" si="54"/>
        <v>0</v>
      </c>
      <c r="W62" s="696"/>
      <c r="X62" s="697"/>
      <c r="Y62" s="696">
        <f t="shared" si="55"/>
        <v>0</v>
      </c>
      <c r="Z62" s="696"/>
      <c r="AA62" s="696"/>
      <c r="AB62" s="696"/>
      <c r="AC62" s="696"/>
      <c r="AD62" s="696"/>
      <c r="AE62" s="696"/>
      <c r="AF62" s="696"/>
      <c r="AG62" s="696"/>
      <c r="AH62" s="35">
        <f t="shared" si="56"/>
        <v>14383920</v>
      </c>
      <c r="AI62" s="70"/>
      <c r="AJ62" s="70"/>
      <c r="AK62" s="70"/>
      <c r="AL62" s="28"/>
      <c r="AM62" s="28"/>
      <c r="AN62" s="28"/>
      <c r="AO62" s="33">
        <f t="shared" si="91"/>
        <v>14383920</v>
      </c>
    </row>
    <row r="63" spans="1:41" ht="80.25" customHeight="1" outlineLevel="1" x14ac:dyDescent="0.25">
      <c r="A63" s="199">
        <v>4</v>
      </c>
      <c r="B63" s="200" t="s">
        <v>266</v>
      </c>
      <c r="C63" s="274"/>
      <c r="D63" s="275"/>
      <c r="E63" s="276"/>
      <c r="F63" s="204">
        <f>+F64+F73+F86</f>
        <v>2672295159.1669178</v>
      </c>
      <c r="G63" s="205"/>
      <c r="H63" s="204">
        <f>+H64+H73+H86</f>
        <v>2672295159.1669178</v>
      </c>
      <c r="I63" s="206"/>
      <c r="J63" s="207"/>
      <c r="K63" s="208">
        <f t="shared" ref="K63:L63" si="92">+K64+K73+K86</f>
        <v>347236543.83458644</v>
      </c>
      <c r="L63" s="209">
        <f t="shared" si="92"/>
        <v>1354315890.7067671</v>
      </c>
      <c r="M63" s="210"/>
      <c r="N63" s="211"/>
      <c r="O63" s="237"/>
      <c r="P63" s="213"/>
      <c r="Q63" s="214"/>
      <c r="R63" s="215">
        <f>+R64+R73+R86</f>
        <v>1665215812.2947369</v>
      </c>
      <c r="S63" s="701"/>
      <c r="T63" s="702"/>
      <c r="U63" s="703"/>
      <c r="V63" s="696">
        <f t="shared" si="54"/>
        <v>0</v>
      </c>
      <c r="W63" s="702"/>
      <c r="X63" s="703"/>
      <c r="Y63" s="696">
        <f t="shared" si="55"/>
        <v>0</v>
      </c>
      <c r="Z63" s="702"/>
      <c r="AA63" s="702"/>
      <c r="AB63" s="702"/>
      <c r="AC63" s="702"/>
      <c r="AD63" s="702"/>
      <c r="AE63" s="702"/>
      <c r="AF63" s="702"/>
      <c r="AG63" s="702"/>
      <c r="AH63" s="35">
        <f t="shared" si="56"/>
        <v>2214737030.3520002</v>
      </c>
      <c r="AI63" s="70"/>
      <c r="AJ63" s="70"/>
      <c r="AK63" s="70"/>
      <c r="AL63" s="28"/>
      <c r="AM63" s="28"/>
      <c r="AN63" s="28"/>
      <c r="AO63" s="33"/>
    </row>
    <row r="64" spans="1:41" ht="81" customHeight="1" outlineLevel="1" x14ac:dyDescent="0.25">
      <c r="A64" s="216">
        <v>4.0999999999999996</v>
      </c>
      <c r="B64" s="155" t="s">
        <v>267</v>
      </c>
      <c r="C64" s="217"/>
      <c r="D64" s="218"/>
      <c r="E64" s="191">
        <v>0</v>
      </c>
      <c r="F64" s="159">
        <f>SUM(F65:F72)</f>
        <v>218306534.56842107</v>
      </c>
      <c r="G64" s="192"/>
      <c r="H64" s="159">
        <f>SUM(H65:H72)</f>
        <v>218306534.56842107</v>
      </c>
      <c r="I64" s="193"/>
      <c r="J64" s="194"/>
      <c r="K64" s="163">
        <f t="shared" ref="K64:L64" si="93">SUM(K65:K72)</f>
        <v>0</v>
      </c>
      <c r="L64" s="164">
        <f t="shared" si="93"/>
        <v>154797138.04511279</v>
      </c>
      <c r="M64" s="165"/>
      <c r="N64" s="166"/>
      <c r="O64" s="219"/>
      <c r="P64" s="168"/>
      <c r="Q64" s="169"/>
      <c r="R64" s="240">
        <f>SUM(R65:R72)</f>
        <v>63509396.523308292</v>
      </c>
      <c r="S64" s="701"/>
      <c r="T64" s="702"/>
      <c r="U64" s="703"/>
      <c r="V64" s="696">
        <f t="shared" si="54"/>
        <v>0</v>
      </c>
      <c r="W64" s="702"/>
      <c r="X64" s="703"/>
      <c r="Y64" s="696">
        <f t="shared" si="55"/>
        <v>0</v>
      </c>
      <c r="Z64" s="702"/>
      <c r="AA64" s="702"/>
      <c r="AB64" s="702"/>
      <c r="AC64" s="702"/>
      <c r="AD64" s="702"/>
      <c r="AE64" s="702"/>
      <c r="AF64" s="702"/>
      <c r="AG64" s="702"/>
      <c r="AH64" s="35">
        <f t="shared" si="56"/>
        <v>84467497.376000032</v>
      </c>
      <c r="AI64" s="70"/>
      <c r="AJ64" s="70"/>
      <c r="AK64" s="70"/>
      <c r="AL64" s="28"/>
      <c r="AM64" s="28"/>
      <c r="AN64" s="28"/>
      <c r="AO64" s="33"/>
    </row>
    <row r="65" spans="1:41" ht="133.5" customHeight="1" outlineLevel="1" x14ac:dyDescent="0.25">
      <c r="A65" s="198" t="s">
        <v>268</v>
      </c>
      <c r="B65" s="173" t="s">
        <v>269</v>
      </c>
      <c r="C65" s="174" t="s">
        <v>8</v>
      </c>
      <c r="D65" s="175">
        <v>2</v>
      </c>
      <c r="E65" s="176">
        <v>10357920.30075188</v>
      </c>
      <c r="F65" s="177">
        <f t="shared" ref="F65:F72" si="94">+D65*E65</f>
        <v>20715840.60150376</v>
      </c>
      <c r="G65" s="178">
        <v>2</v>
      </c>
      <c r="H65" s="179">
        <f t="shared" ref="H65:H72" si="95">+E65*G65</f>
        <v>20715840.60150376</v>
      </c>
      <c r="I65" s="226"/>
      <c r="J65" s="227"/>
      <c r="K65" s="182">
        <f t="shared" ref="K65:K72" si="96">+E65*I65</f>
        <v>0</v>
      </c>
      <c r="L65" s="183">
        <f t="shared" ref="L65:L72" si="97">+E65*J65</f>
        <v>0</v>
      </c>
      <c r="M65" s="223"/>
      <c r="N65" s="224"/>
      <c r="O65" s="273"/>
      <c r="P65" s="186">
        <f t="shared" ref="P65:P72" si="98">+G65+I65-J65+M65</f>
        <v>2</v>
      </c>
      <c r="Q65" s="187">
        <f t="shared" ref="Q65:Q72" si="99">+E65</f>
        <v>10357920.30075188</v>
      </c>
      <c r="R65" s="188">
        <f t="shared" ref="R65:R72" si="100">+P65*Q65</f>
        <v>20715840.60150376</v>
      </c>
      <c r="S65" s="695"/>
      <c r="T65" s="696"/>
      <c r="U65" s="697"/>
      <c r="V65" s="696">
        <f t="shared" si="54"/>
        <v>0</v>
      </c>
      <c r="W65" s="696"/>
      <c r="X65" s="697"/>
      <c r="Y65" s="696">
        <f t="shared" si="55"/>
        <v>0</v>
      </c>
      <c r="Z65" s="696"/>
      <c r="AA65" s="696"/>
      <c r="AB65" s="696"/>
      <c r="AC65" s="696"/>
      <c r="AD65" s="696"/>
      <c r="AE65" s="696"/>
      <c r="AF65" s="696"/>
      <c r="AG65" s="696"/>
      <c r="AH65" s="35">
        <f t="shared" si="56"/>
        <v>27552068</v>
      </c>
      <c r="AI65" s="70"/>
      <c r="AJ65" s="70"/>
      <c r="AK65" s="70"/>
      <c r="AL65" s="28"/>
      <c r="AM65" s="28"/>
      <c r="AN65" s="28"/>
      <c r="AO65" s="33">
        <f t="shared" ref="AO65:AO72" si="101">+R65*1.33</f>
        <v>27552068</v>
      </c>
    </row>
    <row r="66" spans="1:41" ht="110.25" customHeight="1" outlineLevel="1" x14ac:dyDescent="0.25">
      <c r="A66" s="198" t="s">
        <v>270</v>
      </c>
      <c r="B66" s="173" t="s">
        <v>271</v>
      </c>
      <c r="C66" s="174" t="s">
        <v>12</v>
      </c>
      <c r="D66" s="175">
        <v>0.25600000000000006</v>
      </c>
      <c r="E66" s="176">
        <v>608869.17293233075</v>
      </c>
      <c r="F66" s="177">
        <f t="shared" si="94"/>
        <v>155870.50827067671</v>
      </c>
      <c r="G66" s="178">
        <v>0.25600000000000006</v>
      </c>
      <c r="H66" s="179">
        <f t="shared" si="95"/>
        <v>155870.50827067671</v>
      </c>
      <c r="I66" s="180"/>
      <c r="J66" s="181"/>
      <c r="K66" s="182">
        <f t="shared" si="96"/>
        <v>0</v>
      </c>
      <c r="L66" s="183">
        <f t="shared" si="97"/>
        <v>0</v>
      </c>
      <c r="M66" s="184"/>
      <c r="N66" s="185"/>
      <c r="O66" s="183"/>
      <c r="P66" s="186">
        <f t="shared" si="98"/>
        <v>0.25600000000000006</v>
      </c>
      <c r="Q66" s="187">
        <f t="shared" si="99"/>
        <v>608869.17293233075</v>
      </c>
      <c r="R66" s="188">
        <f t="shared" si="100"/>
        <v>155870.50827067671</v>
      </c>
      <c r="S66" s="695"/>
      <c r="T66" s="696"/>
      <c r="U66" s="697"/>
      <c r="V66" s="696">
        <f t="shared" si="54"/>
        <v>0</v>
      </c>
      <c r="W66" s="696"/>
      <c r="X66" s="697"/>
      <c r="Y66" s="696">
        <f t="shared" si="55"/>
        <v>0</v>
      </c>
      <c r="Z66" s="696"/>
      <c r="AA66" s="696"/>
      <c r="AB66" s="696"/>
      <c r="AC66" s="696"/>
      <c r="AD66" s="696"/>
      <c r="AE66" s="696"/>
      <c r="AF66" s="696"/>
      <c r="AG66" s="696"/>
      <c r="AH66" s="35">
        <f t="shared" si="56"/>
        <v>207307.77600000004</v>
      </c>
      <c r="AI66" s="70"/>
      <c r="AJ66" s="70"/>
      <c r="AK66" s="70"/>
      <c r="AL66" s="28"/>
      <c r="AM66" s="28"/>
      <c r="AN66" s="28"/>
      <c r="AO66" s="33">
        <f t="shared" si="101"/>
        <v>207307.77600000004</v>
      </c>
    </row>
    <row r="67" spans="1:41" ht="85.5" customHeight="1" outlineLevel="1" x14ac:dyDescent="0.25">
      <c r="A67" s="198" t="s">
        <v>272</v>
      </c>
      <c r="B67" s="236" t="s">
        <v>55</v>
      </c>
      <c r="C67" s="174" t="s">
        <v>12</v>
      </c>
      <c r="D67" s="175">
        <v>187.20000000000002</v>
      </c>
      <c r="E67" s="176">
        <v>183145.11278195487</v>
      </c>
      <c r="F67" s="177">
        <f t="shared" si="94"/>
        <v>34284765.112781957</v>
      </c>
      <c r="G67" s="178">
        <v>187.20000000000002</v>
      </c>
      <c r="H67" s="179">
        <f t="shared" si="95"/>
        <v>34284765.112781957</v>
      </c>
      <c r="I67" s="180"/>
      <c r="J67" s="181"/>
      <c r="K67" s="182">
        <f t="shared" si="96"/>
        <v>0</v>
      </c>
      <c r="L67" s="183">
        <f t="shared" si="97"/>
        <v>0</v>
      </c>
      <c r="M67" s="184"/>
      <c r="N67" s="185"/>
      <c r="O67" s="183"/>
      <c r="P67" s="186">
        <f t="shared" si="98"/>
        <v>187.20000000000002</v>
      </c>
      <c r="Q67" s="187">
        <f t="shared" si="99"/>
        <v>183145.11278195487</v>
      </c>
      <c r="R67" s="188">
        <f t="shared" si="100"/>
        <v>34284765.112781957</v>
      </c>
      <c r="S67" s="695"/>
      <c r="T67" s="696"/>
      <c r="U67" s="697"/>
      <c r="V67" s="696">
        <f t="shared" si="54"/>
        <v>0</v>
      </c>
      <c r="W67" s="696"/>
      <c r="X67" s="697"/>
      <c r="Y67" s="696">
        <f t="shared" si="55"/>
        <v>0</v>
      </c>
      <c r="Z67" s="696"/>
      <c r="AA67" s="696"/>
      <c r="AB67" s="696"/>
      <c r="AC67" s="696"/>
      <c r="AD67" s="696"/>
      <c r="AE67" s="696"/>
      <c r="AF67" s="696"/>
      <c r="AG67" s="696"/>
      <c r="AH67" s="35">
        <f t="shared" si="56"/>
        <v>45598737.600000001</v>
      </c>
      <c r="AI67" s="70"/>
      <c r="AJ67" s="70"/>
      <c r="AK67" s="70"/>
      <c r="AL67" s="28"/>
      <c r="AM67" s="28"/>
      <c r="AN67" s="28"/>
      <c r="AO67" s="33">
        <f t="shared" si="101"/>
        <v>45598737.600000001</v>
      </c>
    </row>
    <row r="68" spans="1:41" ht="160.5" customHeight="1" outlineLevel="1" x14ac:dyDescent="0.25">
      <c r="A68" s="198" t="s">
        <v>273</v>
      </c>
      <c r="B68" s="173" t="s">
        <v>274</v>
      </c>
      <c r="C68" s="174" t="s">
        <v>15</v>
      </c>
      <c r="D68" s="175">
        <v>124</v>
      </c>
      <c r="E68" s="176">
        <v>86546.616541353374</v>
      </c>
      <c r="F68" s="177">
        <f t="shared" si="94"/>
        <v>10731780.451127818</v>
      </c>
      <c r="G68" s="178">
        <v>124</v>
      </c>
      <c r="H68" s="179">
        <f t="shared" si="95"/>
        <v>10731780.451127818</v>
      </c>
      <c r="I68" s="226"/>
      <c r="J68" s="181">
        <v>124</v>
      </c>
      <c r="K68" s="182">
        <f t="shared" si="96"/>
        <v>0</v>
      </c>
      <c r="L68" s="183">
        <f t="shared" si="97"/>
        <v>10731780.451127818</v>
      </c>
      <c r="M68" s="223"/>
      <c r="N68" s="224"/>
      <c r="O68" s="273"/>
      <c r="P68" s="186">
        <f t="shared" si="98"/>
        <v>0</v>
      </c>
      <c r="Q68" s="187">
        <f t="shared" si="99"/>
        <v>86546.616541353374</v>
      </c>
      <c r="R68" s="188">
        <f t="shared" si="100"/>
        <v>0</v>
      </c>
      <c r="S68" s="695"/>
      <c r="T68" s="696"/>
      <c r="U68" s="697"/>
      <c r="V68" s="696">
        <f t="shared" si="54"/>
        <v>0</v>
      </c>
      <c r="W68" s="696"/>
      <c r="X68" s="697"/>
      <c r="Y68" s="696">
        <f t="shared" si="55"/>
        <v>0</v>
      </c>
      <c r="Z68" s="696"/>
      <c r="AA68" s="696"/>
      <c r="AB68" s="696"/>
      <c r="AC68" s="696"/>
      <c r="AD68" s="696"/>
      <c r="AE68" s="696"/>
      <c r="AF68" s="696"/>
      <c r="AG68" s="696"/>
      <c r="AH68" s="35">
        <f t="shared" si="56"/>
        <v>0</v>
      </c>
      <c r="AI68" s="70"/>
      <c r="AJ68" s="70"/>
      <c r="AK68" s="70"/>
      <c r="AL68" s="28"/>
      <c r="AM68" s="28"/>
      <c r="AN68" s="28"/>
      <c r="AO68" s="33">
        <f t="shared" si="101"/>
        <v>0</v>
      </c>
    </row>
    <row r="69" spans="1:41" ht="87.75" customHeight="1" outlineLevel="1" x14ac:dyDescent="0.25">
      <c r="A69" s="198" t="s">
        <v>275</v>
      </c>
      <c r="B69" s="173" t="s">
        <v>276</v>
      </c>
      <c r="C69" s="174" t="s">
        <v>24</v>
      </c>
      <c r="D69" s="175">
        <v>936</v>
      </c>
      <c r="E69" s="176">
        <v>8924.060150375939</v>
      </c>
      <c r="F69" s="177">
        <f t="shared" si="94"/>
        <v>8352920.3007518789</v>
      </c>
      <c r="G69" s="178">
        <v>936</v>
      </c>
      <c r="H69" s="179">
        <f t="shared" si="95"/>
        <v>8352920.3007518789</v>
      </c>
      <c r="I69" s="180"/>
      <c r="J69" s="181"/>
      <c r="K69" s="182">
        <f t="shared" si="96"/>
        <v>0</v>
      </c>
      <c r="L69" s="183">
        <f t="shared" si="97"/>
        <v>0</v>
      </c>
      <c r="M69" s="184"/>
      <c r="N69" s="185"/>
      <c r="O69" s="183"/>
      <c r="P69" s="186">
        <f t="shared" si="98"/>
        <v>936</v>
      </c>
      <c r="Q69" s="187">
        <f t="shared" si="99"/>
        <v>8924.060150375939</v>
      </c>
      <c r="R69" s="188">
        <f t="shared" si="100"/>
        <v>8352920.3007518789</v>
      </c>
      <c r="S69" s="695"/>
      <c r="T69" s="696"/>
      <c r="U69" s="697"/>
      <c r="V69" s="696">
        <f t="shared" si="54"/>
        <v>0</v>
      </c>
      <c r="W69" s="696"/>
      <c r="X69" s="697"/>
      <c r="Y69" s="696">
        <f t="shared" si="55"/>
        <v>0</v>
      </c>
      <c r="Z69" s="696"/>
      <c r="AA69" s="696"/>
      <c r="AB69" s="696"/>
      <c r="AC69" s="696"/>
      <c r="AD69" s="696"/>
      <c r="AE69" s="696"/>
      <c r="AF69" s="696"/>
      <c r="AG69" s="696"/>
      <c r="AH69" s="35">
        <f t="shared" si="56"/>
        <v>11109384</v>
      </c>
      <c r="AI69" s="70"/>
      <c r="AJ69" s="70"/>
      <c r="AK69" s="70"/>
      <c r="AL69" s="28"/>
      <c r="AM69" s="28"/>
      <c r="AN69" s="28"/>
      <c r="AO69" s="33">
        <f t="shared" si="101"/>
        <v>11109384</v>
      </c>
    </row>
    <row r="70" spans="1:41" ht="73.5" customHeight="1" outlineLevel="1" x14ac:dyDescent="0.25">
      <c r="A70" s="198" t="s">
        <v>277</v>
      </c>
      <c r="B70" s="173" t="s">
        <v>278</v>
      </c>
      <c r="C70" s="174" t="s">
        <v>12</v>
      </c>
      <c r="D70" s="175">
        <v>374.40000000000003</v>
      </c>
      <c r="E70" s="176">
        <v>213812.78195488721</v>
      </c>
      <c r="F70" s="177">
        <f t="shared" si="94"/>
        <v>80051505.563909784</v>
      </c>
      <c r="G70" s="178">
        <v>374.40000000000003</v>
      </c>
      <c r="H70" s="179">
        <f t="shared" si="95"/>
        <v>80051505.563909784</v>
      </c>
      <c r="I70" s="180"/>
      <c r="J70" s="181">
        <v>374.4</v>
      </c>
      <c r="K70" s="182">
        <f t="shared" si="96"/>
        <v>0</v>
      </c>
      <c r="L70" s="183">
        <f t="shared" si="97"/>
        <v>80051505.563909769</v>
      </c>
      <c r="M70" s="184"/>
      <c r="N70" s="185"/>
      <c r="O70" s="183"/>
      <c r="P70" s="186">
        <f t="shared" si="98"/>
        <v>5.6843418860808015E-14</v>
      </c>
      <c r="Q70" s="187">
        <f t="shared" si="99"/>
        <v>213812.78195488721</v>
      </c>
      <c r="R70" s="188">
        <f t="shared" si="100"/>
        <v>1.2153849522456267E-8</v>
      </c>
      <c r="S70" s="695"/>
      <c r="T70" s="696"/>
      <c r="U70" s="697"/>
      <c r="V70" s="696">
        <f t="shared" si="54"/>
        <v>0</v>
      </c>
      <c r="W70" s="696"/>
      <c r="X70" s="697"/>
      <c r="Y70" s="696">
        <f t="shared" si="55"/>
        <v>0</v>
      </c>
      <c r="Z70" s="696"/>
      <c r="AA70" s="696"/>
      <c r="AB70" s="696"/>
      <c r="AC70" s="696"/>
      <c r="AD70" s="696"/>
      <c r="AE70" s="696"/>
      <c r="AF70" s="696"/>
      <c r="AG70" s="696"/>
      <c r="AH70" s="35">
        <f t="shared" si="56"/>
        <v>1.6164619864866836E-8</v>
      </c>
      <c r="AI70" s="70"/>
      <c r="AJ70" s="70"/>
      <c r="AK70" s="70"/>
      <c r="AL70" s="28"/>
      <c r="AM70" s="28"/>
      <c r="AN70" s="28"/>
      <c r="AO70" s="33">
        <f t="shared" si="101"/>
        <v>1.6164619864866836E-8</v>
      </c>
    </row>
    <row r="71" spans="1:41" ht="84" customHeight="1" outlineLevel="1" x14ac:dyDescent="0.25">
      <c r="A71" s="198" t="s">
        <v>279</v>
      </c>
      <c r="B71" s="173" t="s">
        <v>280</v>
      </c>
      <c r="C71" s="174" t="s">
        <v>15</v>
      </c>
      <c r="D71" s="175">
        <v>180</v>
      </c>
      <c r="E71" s="176">
        <v>288749.62406015035</v>
      </c>
      <c r="F71" s="177">
        <f t="shared" si="94"/>
        <v>51974932.330827065</v>
      </c>
      <c r="G71" s="178">
        <v>180</v>
      </c>
      <c r="H71" s="179">
        <f t="shared" si="95"/>
        <v>51974932.330827065</v>
      </c>
      <c r="I71" s="226"/>
      <c r="J71" s="181">
        <v>180</v>
      </c>
      <c r="K71" s="182">
        <f t="shared" si="96"/>
        <v>0</v>
      </c>
      <c r="L71" s="183">
        <f t="shared" si="97"/>
        <v>51974932.330827065</v>
      </c>
      <c r="M71" s="223"/>
      <c r="N71" s="224"/>
      <c r="O71" s="273"/>
      <c r="P71" s="186">
        <f t="shared" si="98"/>
        <v>0</v>
      </c>
      <c r="Q71" s="187">
        <f t="shared" si="99"/>
        <v>288749.62406015035</v>
      </c>
      <c r="R71" s="188">
        <f t="shared" si="100"/>
        <v>0</v>
      </c>
      <c r="S71" s="695"/>
      <c r="T71" s="696"/>
      <c r="U71" s="697"/>
      <c r="V71" s="696">
        <f t="shared" si="54"/>
        <v>0</v>
      </c>
      <c r="W71" s="696"/>
      <c r="X71" s="697"/>
      <c r="Y71" s="696">
        <f t="shared" si="55"/>
        <v>0</v>
      </c>
      <c r="Z71" s="696"/>
      <c r="AA71" s="696"/>
      <c r="AB71" s="696"/>
      <c r="AC71" s="696"/>
      <c r="AD71" s="696"/>
      <c r="AE71" s="696"/>
      <c r="AF71" s="696"/>
      <c r="AG71" s="696"/>
      <c r="AH71" s="35">
        <f t="shared" si="56"/>
        <v>0</v>
      </c>
      <c r="AI71" s="70"/>
      <c r="AJ71" s="70"/>
      <c r="AK71" s="70"/>
      <c r="AL71" s="28"/>
      <c r="AM71" s="28"/>
      <c r="AN71" s="28"/>
      <c r="AO71" s="33">
        <f t="shared" si="101"/>
        <v>0</v>
      </c>
    </row>
    <row r="72" spans="1:41" ht="117" customHeight="1" outlineLevel="1" x14ac:dyDescent="0.25">
      <c r="A72" s="198" t="s">
        <v>281</v>
      </c>
      <c r="B72" s="173" t="s">
        <v>282</v>
      </c>
      <c r="C72" s="174" t="s">
        <v>15</v>
      </c>
      <c r="D72" s="175">
        <v>57.6</v>
      </c>
      <c r="E72" s="176">
        <v>209009.02255639096</v>
      </c>
      <c r="F72" s="177">
        <f t="shared" si="94"/>
        <v>12038919.69924812</v>
      </c>
      <c r="G72" s="178">
        <v>57.6</v>
      </c>
      <c r="H72" s="179">
        <f t="shared" si="95"/>
        <v>12038919.69924812</v>
      </c>
      <c r="I72" s="180"/>
      <c r="J72" s="181">
        <v>57.6</v>
      </c>
      <c r="K72" s="182">
        <f t="shared" si="96"/>
        <v>0</v>
      </c>
      <c r="L72" s="183">
        <f t="shared" si="97"/>
        <v>12038919.69924812</v>
      </c>
      <c r="M72" s="184"/>
      <c r="N72" s="185"/>
      <c r="O72" s="183"/>
      <c r="P72" s="186">
        <f t="shared" si="98"/>
        <v>0</v>
      </c>
      <c r="Q72" s="187">
        <f t="shared" si="99"/>
        <v>209009.02255639096</v>
      </c>
      <c r="R72" s="188">
        <f t="shared" si="100"/>
        <v>0</v>
      </c>
      <c r="S72" s="695"/>
      <c r="T72" s="696"/>
      <c r="U72" s="697"/>
      <c r="V72" s="696">
        <f t="shared" si="54"/>
        <v>0</v>
      </c>
      <c r="W72" s="696"/>
      <c r="X72" s="697"/>
      <c r="Y72" s="696">
        <f t="shared" si="55"/>
        <v>0</v>
      </c>
      <c r="Z72" s="696"/>
      <c r="AA72" s="696"/>
      <c r="AB72" s="696"/>
      <c r="AC72" s="696"/>
      <c r="AD72" s="696"/>
      <c r="AE72" s="696"/>
      <c r="AF72" s="696"/>
      <c r="AG72" s="696"/>
      <c r="AH72" s="35">
        <f t="shared" si="56"/>
        <v>0</v>
      </c>
      <c r="AI72" s="70"/>
      <c r="AJ72" s="70"/>
      <c r="AK72" s="70"/>
      <c r="AL72" s="28"/>
      <c r="AM72" s="28"/>
      <c r="AN72" s="28"/>
      <c r="AO72" s="33">
        <f t="shared" si="101"/>
        <v>0</v>
      </c>
    </row>
    <row r="73" spans="1:41" ht="101.25" customHeight="1" outlineLevel="1" x14ac:dyDescent="0.25">
      <c r="A73" s="216">
        <v>4.2</v>
      </c>
      <c r="B73" s="155" t="s">
        <v>283</v>
      </c>
      <c r="C73" s="217"/>
      <c r="D73" s="218"/>
      <c r="E73" s="218"/>
      <c r="F73" s="159">
        <f>SUM(F74:F85)</f>
        <v>1108637283.6240602</v>
      </c>
      <c r="G73" s="192"/>
      <c r="H73" s="159">
        <f>SUM(H74:H85)</f>
        <v>1108637283.6240602</v>
      </c>
      <c r="I73" s="193"/>
      <c r="J73" s="194"/>
      <c r="K73" s="163">
        <f t="shared" ref="K73:L73" si="102">SUM(K74:K85)</f>
        <v>159126187.54887217</v>
      </c>
      <c r="L73" s="164">
        <f t="shared" si="102"/>
        <v>407648800.37593985</v>
      </c>
      <c r="M73" s="165"/>
      <c r="N73" s="166"/>
      <c r="O73" s="219"/>
      <c r="P73" s="168"/>
      <c r="Q73" s="169"/>
      <c r="R73" s="240">
        <f>SUM(R74:R85)</f>
        <v>860114670.7969923</v>
      </c>
      <c r="S73" s="701"/>
      <c r="T73" s="702"/>
      <c r="U73" s="703"/>
      <c r="V73" s="696">
        <f t="shared" si="54"/>
        <v>0</v>
      </c>
      <c r="W73" s="702"/>
      <c r="X73" s="703"/>
      <c r="Y73" s="696">
        <f t="shared" si="55"/>
        <v>0</v>
      </c>
      <c r="Z73" s="702"/>
      <c r="AA73" s="702"/>
      <c r="AB73" s="702"/>
      <c r="AC73" s="702"/>
      <c r="AD73" s="702"/>
      <c r="AE73" s="702"/>
      <c r="AF73" s="702"/>
      <c r="AG73" s="702"/>
      <c r="AH73" s="35">
        <f t="shared" si="56"/>
        <v>1143952512.1599998</v>
      </c>
      <c r="AI73" s="70"/>
      <c r="AJ73" s="70"/>
      <c r="AK73" s="70"/>
      <c r="AL73" s="28"/>
      <c r="AM73" s="28"/>
      <c r="AN73" s="28"/>
      <c r="AO73" s="33"/>
    </row>
    <row r="74" spans="1:41" ht="241.5" customHeight="1" outlineLevel="1" x14ac:dyDescent="0.25">
      <c r="A74" s="198" t="s">
        <v>41</v>
      </c>
      <c r="B74" s="173" t="s">
        <v>42</v>
      </c>
      <c r="C74" s="174" t="s">
        <v>8</v>
      </c>
      <c r="D74" s="175">
        <v>1</v>
      </c>
      <c r="E74" s="176">
        <v>16492703.007518796</v>
      </c>
      <c r="F74" s="177">
        <f t="shared" ref="F74:F85" si="103">+D74*E74</f>
        <v>16492703.007518796</v>
      </c>
      <c r="G74" s="178">
        <v>1</v>
      </c>
      <c r="H74" s="179">
        <f t="shared" ref="H74:H85" si="104">+E74*G74</f>
        <v>16492703.007518796</v>
      </c>
      <c r="I74" s="180">
        <v>1</v>
      </c>
      <c r="J74" s="227"/>
      <c r="K74" s="182">
        <f t="shared" ref="K74:K85" si="105">+E74*I74</f>
        <v>16492703.007518796</v>
      </c>
      <c r="L74" s="183">
        <f t="shared" ref="L74:L85" si="106">+E74*J74</f>
        <v>0</v>
      </c>
      <c r="M74" s="223"/>
      <c r="N74" s="224"/>
      <c r="O74" s="273"/>
      <c r="P74" s="186">
        <f t="shared" ref="P74:P85" si="107">+G74+I74-J74+M74</f>
        <v>2</v>
      </c>
      <c r="Q74" s="187">
        <f t="shared" ref="Q74:Q85" si="108">+E74</f>
        <v>16492703.007518796</v>
      </c>
      <c r="R74" s="188">
        <f t="shared" ref="R74:R85" si="109">+P74*Q74</f>
        <v>32985406.015037593</v>
      </c>
      <c r="S74" s="695"/>
      <c r="T74" s="696"/>
      <c r="U74" s="697">
        <v>1</v>
      </c>
      <c r="V74" s="696">
        <f t="shared" si="54"/>
        <v>16492703.007518796</v>
      </c>
      <c r="W74" s="696"/>
      <c r="X74" s="697">
        <v>1</v>
      </c>
      <c r="Y74" s="696">
        <f t="shared" si="55"/>
        <v>16492703.007518796</v>
      </c>
      <c r="Z74" s="696"/>
      <c r="AA74" s="696"/>
      <c r="AB74" s="696"/>
      <c r="AC74" s="696"/>
      <c r="AD74" s="696"/>
      <c r="AE74" s="696"/>
      <c r="AF74" s="696"/>
      <c r="AG74" s="696"/>
      <c r="AH74" s="35">
        <f t="shared" si="56"/>
        <v>43870590</v>
      </c>
      <c r="AI74" s="70"/>
      <c r="AJ74" s="70"/>
      <c r="AK74" s="70"/>
      <c r="AL74" s="28"/>
      <c r="AM74" s="28"/>
      <c r="AN74" s="28"/>
      <c r="AO74" s="33">
        <f t="shared" ref="AO74:AO85" si="110">+R74*1.33</f>
        <v>43870590</v>
      </c>
    </row>
    <row r="75" spans="1:41" ht="150.75" customHeight="1" outlineLevel="1" x14ac:dyDescent="0.25">
      <c r="A75" s="198" t="s">
        <v>284</v>
      </c>
      <c r="B75" s="173" t="s">
        <v>285</v>
      </c>
      <c r="C75" s="174" t="s">
        <v>12</v>
      </c>
      <c r="D75" s="175">
        <v>8.1</v>
      </c>
      <c r="E75" s="176">
        <v>966251.87969924812</v>
      </c>
      <c r="F75" s="177">
        <f t="shared" si="103"/>
        <v>7826640.2255639099</v>
      </c>
      <c r="G75" s="178">
        <v>8.1</v>
      </c>
      <c r="H75" s="179">
        <f t="shared" si="104"/>
        <v>7826640.2255639099</v>
      </c>
      <c r="I75" s="180"/>
      <c r="J75" s="181"/>
      <c r="K75" s="182">
        <f t="shared" si="105"/>
        <v>0</v>
      </c>
      <c r="L75" s="183">
        <f t="shared" si="106"/>
        <v>0</v>
      </c>
      <c r="M75" s="184"/>
      <c r="N75" s="185"/>
      <c r="O75" s="183"/>
      <c r="P75" s="186">
        <f t="shared" si="107"/>
        <v>8.1</v>
      </c>
      <c r="Q75" s="187">
        <f t="shared" si="108"/>
        <v>966251.87969924812</v>
      </c>
      <c r="R75" s="188">
        <f t="shared" si="109"/>
        <v>7826640.2255639099</v>
      </c>
      <c r="S75" s="695"/>
      <c r="T75" s="696"/>
      <c r="U75" s="697"/>
      <c r="V75" s="696">
        <f t="shared" si="54"/>
        <v>0</v>
      </c>
      <c r="W75" s="696"/>
      <c r="X75" s="697"/>
      <c r="Y75" s="696">
        <f t="shared" si="55"/>
        <v>0</v>
      </c>
      <c r="Z75" s="696"/>
      <c r="AA75" s="696"/>
      <c r="AB75" s="696"/>
      <c r="AC75" s="696"/>
      <c r="AD75" s="696"/>
      <c r="AE75" s="696"/>
      <c r="AF75" s="696"/>
      <c r="AG75" s="696"/>
      <c r="AH75" s="35">
        <f t="shared" si="56"/>
        <v>10409431.5</v>
      </c>
      <c r="AI75" s="70"/>
      <c r="AJ75" s="70"/>
      <c r="AK75" s="70"/>
      <c r="AL75" s="28"/>
      <c r="AM75" s="28"/>
      <c r="AN75" s="28"/>
      <c r="AO75" s="33">
        <f t="shared" si="110"/>
        <v>10409431.5</v>
      </c>
    </row>
    <row r="76" spans="1:41" ht="191.25" customHeight="1" outlineLevel="1" x14ac:dyDescent="0.25">
      <c r="A76" s="198" t="s">
        <v>45</v>
      </c>
      <c r="B76" s="173" t="s">
        <v>46</v>
      </c>
      <c r="C76" s="174" t="s">
        <v>15</v>
      </c>
      <c r="D76" s="175">
        <v>180</v>
      </c>
      <c r="E76" s="176">
        <v>80827.819548872183</v>
      </c>
      <c r="F76" s="177">
        <f t="shared" si="103"/>
        <v>14549007.518796993</v>
      </c>
      <c r="G76" s="178">
        <v>180</v>
      </c>
      <c r="H76" s="179">
        <f t="shared" si="104"/>
        <v>14549007.518796993</v>
      </c>
      <c r="I76" s="180">
        <f>20*9</f>
        <v>180</v>
      </c>
      <c r="J76" s="181"/>
      <c r="K76" s="182">
        <f t="shared" si="105"/>
        <v>14549007.518796993</v>
      </c>
      <c r="L76" s="183">
        <f t="shared" si="106"/>
        <v>0</v>
      </c>
      <c r="M76" s="184"/>
      <c r="N76" s="185"/>
      <c r="O76" s="183"/>
      <c r="P76" s="186">
        <f t="shared" si="107"/>
        <v>360</v>
      </c>
      <c r="Q76" s="187">
        <f t="shared" si="108"/>
        <v>80827.819548872183</v>
      </c>
      <c r="R76" s="188">
        <f t="shared" si="109"/>
        <v>29098015.037593987</v>
      </c>
      <c r="S76" s="695"/>
      <c r="T76" s="696"/>
      <c r="U76" s="697"/>
      <c r="V76" s="696">
        <f t="shared" si="54"/>
        <v>0</v>
      </c>
      <c r="W76" s="696"/>
      <c r="X76" s="697"/>
      <c r="Y76" s="696">
        <f t="shared" si="55"/>
        <v>0</v>
      </c>
      <c r="Z76" s="696"/>
      <c r="AA76" s="696"/>
      <c r="AB76" s="696"/>
      <c r="AC76" s="696"/>
      <c r="AD76" s="696"/>
      <c r="AE76" s="696"/>
      <c r="AF76" s="696"/>
      <c r="AG76" s="696"/>
      <c r="AH76" s="35">
        <f t="shared" si="56"/>
        <v>38700360.000000007</v>
      </c>
      <c r="AI76" s="70"/>
      <c r="AJ76" s="70"/>
      <c r="AK76" s="70"/>
      <c r="AL76" s="28"/>
      <c r="AM76" s="28"/>
      <c r="AN76" s="28"/>
      <c r="AO76" s="33">
        <f t="shared" si="110"/>
        <v>38700360.000000007</v>
      </c>
    </row>
    <row r="77" spans="1:41" ht="88.5" customHeight="1" outlineLevel="1" x14ac:dyDescent="0.25">
      <c r="A77" s="198" t="s">
        <v>48</v>
      </c>
      <c r="B77" s="236" t="s">
        <v>49</v>
      </c>
      <c r="C77" s="174" t="s">
        <v>24</v>
      </c>
      <c r="D77" s="175">
        <v>79.2</v>
      </c>
      <c r="E77" s="176">
        <v>114749.62406015037</v>
      </c>
      <c r="F77" s="177">
        <f t="shared" si="103"/>
        <v>9088170.2255639099</v>
      </c>
      <c r="G77" s="178">
        <v>79.2</v>
      </c>
      <c r="H77" s="179">
        <f t="shared" si="104"/>
        <v>9088170.2255639099</v>
      </c>
      <c r="I77" s="180">
        <f>64.6*7</f>
        <v>452.19999999999993</v>
      </c>
      <c r="J77" s="181"/>
      <c r="K77" s="182">
        <f t="shared" si="105"/>
        <v>51889779.999999985</v>
      </c>
      <c r="L77" s="183">
        <f t="shared" si="106"/>
        <v>0</v>
      </c>
      <c r="M77" s="184"/>
      <c r="N77" s="185"/>
      <c r="O77" s="183"/>
      <c r="P77" s="186">
        <f t="shared" si="107"/>
        <v>531.4</v>
      </c>
      <c r="Q77" s="187">
        <f t="shared" si="108"/>
        <v>114749.62406015037</v>
      </c>
      <c r="R77" s="188">
        <f t="shared" si="109"/>
        <v>60977950.225563899</v>
      </c>
      <c r="S77" s="695"/>
      <c r="T77" s="696"/>
      <c r="U77" s="697"/>
      <c r="V77" s="696">
        <f t="shared" si="54"/>
        <v>0</v>
      </c>
      <c r="W77" s="696"/>
      <c r="X77" s="697"/>
      <c r="Y77" s="696">
        <f t="shared" si="55"/>
        <v>0</v>
      </c>
      <c r="Z77" s="696"/>
      <c r="AA77" s="696"/>
      <c r="AB77" s="696"/>
      <c r="AC77" s="696"/>
      <c r="AD77" s="696"/>
      <c r="AE77" s="696"/>
      <c r="AF77" s="696"/>
      <c r="AG77" s="696"/>
      <c r="AH77" s="35">
        <f t="shared" si="56"/>
        <v>81100673.799999997</v>
      </c>
      <c r="AI77" s="70"/>
      <c r="AJ77" s="70"/>
      <c r="AK77" s="70"/>
      <c r="AL77" s="28"/>
      <c r="AM77" s="28"/>
      <c r="AN77" s="28"/>
      <c r="AO77" s="33">
        <f t="shared" si="110"/>
        <v>81100673.799999997</v>
      </c>
    </row>
    <row r="78" spans="1:41" ht="154.5" customHeight="1" outlineLevel="1" x14ac:dyDescent="0.25">
      <c r="A78" s="198" t="s">
        <v>286</v>
      </c>
      <c r="B78" s="173" t="s">
        <v>36</v>
      </c>
      <c r="C78" s="174" t="s">
        <v>37</v>
      </c>
      <c r="D78" s="175">
        <v>7917.1200000000008</v>
      </c>
      <c r="E78" s="176">
        <v>9391.729323308271</v>
      </c>
      <c r="F78" s="177">
        <f t="shared" si="103"/>
        <v>74355448.060150385</v>
      </c>
      <c r="G78" s="178">
        <v>7917.1200000000008</v>
      </c>
      <c r="H78" s="179">
        <f t="shared" si="104"/>
        <v>74355448.060150385</v>
      </c>
      <c r="I78" s="180"/>
      <c r="J78" s="181"/>
      <c r="K78" s="182">
        <f t="shared" si="105"/>
        <v>0</v>
      </c>
      <c r="L78" s="183">
        <f t="shared" si="106"/>
        <v>0</v>
      </c>
      <c r="M78" s="184"/>
      <c r="N78" s="185"/>
      <c r="O78" s="183"/>
      <c r="P78" s="186">
        <f t="shared" si="107"/>
        <v>7917.1200000000008</v>
      </c>
      <c r="Q78" s="187">
        <f t="shared" si="108"/>
        <v>9391.729323308271</v>
      </c>
      <c r="R78" s="188">
        <f t="shared" si="109"/>
        <v>74355448.060150385</v>
      </c>
      <c r="S78" s="695"/>
      <c r="T78" s="696"/>
      <c r="U78" s="697">
        <v>6317.85</v>
      </c>
      <c r="V78" s="696">
        <f t="shared" si="54"/>
        <v>59335537.105263166</v>
      </c>
      <c r="W78" s="696"/>
      <c r="X78" s="697"/>
      <c r="Y78" s="696">
        <f t="shared" si="55"/>
        <v>0</v>
      </c>
      <c r="Z78" s="696"/>
      <c r="AA78" s="696"/>
      <c r="AB78" s="696"/>
      <c r="AC78" s="696"/>
      <c r="AD78" s="696"/>
      <c r="AE78" s="696"/>
      <c r="AF78" s="696"/>
      <c r="AG78" s="696"/>
      <c r="AH78" s="35">
        <f t="shared" si="56"/>
        <v>98892745.920000017</v>
      </c>
      <c r="AI78" s="70"/>
      <c r="AJ78" s="70"/>
      <c r="AK78" s="70"/>
      <c r="AL78" s="28"/>
      <c r="AM78" s="28"/>
      <c r="AN78" s="28"/>
      <c r="AO78" s="33">
        <f t="shared" si="110"/>
        <v>98892745.920000017</v>
      </c>
    </row>
    <row r="79" spans="1:41" ht="87" customHeight="1" outlineLevel="1" x14ac:dyDescent="0.25">
      <c r="A79" s="241" t="s">
        <v>53</v>
      </c>
      <c r="B79" s="236" t="s">
        <v>55</v>
      </c>
      <c r="C79" s="174" t="s">
        <v>12</v>
      </c>
      <c r="D79" s="175">
        <v>750.80000000000007</v>
      </c>
      <c r="E79" s="176">
        <v>183145.11278195487</v>
      </c>
      <c r="F79" s="177">
        <f t="shared" si="103"/>
        <v>137505350.67669174</v>
      </c>
      <c r="G79" s="178">
        <v>750.80000000000007</v>
      </c>
      <c r="H79" s="179">
        <f t="shared" si="104"/>
        <v>137505350.67669174</v>
      </c>
      <c r="I79" s="248">
        <v>168.88</v>
      </c>
      <c r="J79" s="181"/>
      <c r="K79" s="182">
        <f t="shared" si="105"/>
        <v>30929546.646616537</v>
      </c>
      <c r="L79" s="183">
        <f t="shared" si="106"/>
        <v>0</v>
      </c>
      <c r="M79" s="184"/>
      <c r="N79" s="185"/>
      <c r="O79" s="183"/>
      <c r="P79" s="186">
        <f t="shared" si="107"/>
        <v>919.68000000000006</v>
      </c>
      <c r="Q79" s="187">
        <f t="shared" si="108"/>
        <v>183145.11278195487</v>
      </c>
      <c r="R79" s="188">
        <f t="shared" si="109"/>
        <v>168434897.32330826</v>
      </c>
      <c r="S79" s="695"/>
      <c r="T79" s="696"/>
      <c r="U79" s="697">
        <v>197.8</v>
      </c>
      <c r="V79" s="696">
        <f t="shared" si="54"/>
        <v>36226103.308270678</v>
      </c>
      <c r="W79" s="696"/>
      <c r="X79" s="697"/>
      <c r="Y79" s="696">
        <f t="shared" si="55"/>
        <v>0</v>
      </c>
      <c r="Z79" s="696"/>
      <c r="AA79" s="696"/>
      <c r="AB79" s="696"/>
      <c r="AC79" s="696"/>
      <c r="AD79" s="696"/>
      <c r="AE79" s="696"/>
      <c r="AF79" s="696"/>
      <c r="AG79" s="696"/>
      <c r="AH79" s="35">
        <f t="shared" si="56"/>
        <v>224018413.44</v>
      </c>
      <c r="AI79" s="70"/>
      <c r="AJ79" s="70"/>
      <c r="AK79" s="70"/>
      <c r="AL79" s="28"/>
      <c r="AM79" s="28"/>
      <c r="AN79" s="28"/>
      <c r="AO79" s="33">
        <f t="shared" si="110"/>
        <v>224018413.44</v>
      </c>
    </row>
    <row r="80" spans="1:41" ht="162" customHeight="1" outlineLevel="1" x14ac:dyDescent="0.25">
      <c r="A80" s="241" t="s">
        <v>56</v>
      </c>
      <c r="B80" s="236" t="s">
        <v>57</v>
      </c>
      <c r="C80" s="174" t="s">
        <v>12</v>
      </c>
      <c r="D80" s="175">
        <v>750.80000000000007</v>
      </c>
      <c r="E80" s="176">
        <v>167030.07518796992</v>
      </c>
      <c r="F80" s="177">
        <f t="shared" si="103"/>
        <v>125406180.45112783</v>
      </c>
      <c r="G80" s="178">
        <v>750.80000000000007</v>
      </c>
      <c r="H80" s="179">
        <f t="shared" si="104"/>
        <v>125406180.45112783</v>
      </c>
      <c r="I80" s="248">
        <v>271</v>
      </c>
      <c r="J80" s="181"/>
      <c r="K80" s="182">
        <f t="shared" si="105"/>
        <v>45265150.375939846</v>
      </c>
      <c r="L80" s="183">
        <f t="shared" si="106"/>
        <v>0</v>
      </c>
      <c r="M80" s="184"/>
      <c r="N80" s="185"/>
      <c r="O80" s="183"/>
      <c r="P80" s="186">
        <f t="shared" si="107"/>
        <v>1021.8000000000001</v>
      </c>
      <c r="Q80" s="187">
        <f t="shared" si="108"/>
        <v>167030.07518796992</v>
      </c>
      <c r="R80" s="188">
        <f t="shared" si="109"/>
        <v>170671330.82706767</v>
      </c>
      <c r="S80" s="695"/>
      <c r="T80" s="696"/>
      <c r="U80" s="697"/>
      <c r="V80" s="696">
        <f t="shared" si="54"/>
        <v>0</v>
      </c>
      <c r="W80" s="696"/>
      <c r="X80" s="697"/>
      <c r="Y80" s="696">
        <f t="shared" si="55"/>
        <v>0</v>
      </c>
      <c r="Z80" s="696"/>
      <c r="AA80" s="696"/>
      <c r="AB80" s="696"/>
      <c r="AC80" s="696"/>
      <c r="AD80" s="696"/>
      <c r="AE80" s="696"/>
      <c r="AF80" s="696"/>
      <c r="AG80" s="696"/>
      <c r="AH80" s="35">
        <f t="shared" si="56"/>
        <v>226992870.00000003</v>
      </c>
      <c r="AI80" s="70"/>
      <c r="AJ80" s="70"/>
      <c r="AK80" s="70"/>
      <c r="AL80" s="28"/>
      <c r="AM80" s="28"/>
      <c r="AN80" s="28"/>
      <c r="AO80" s="33">
        <f t="shared" si="110"/>
        <v>226992870.00000003</v>
      </c>
    </row>
    <row r="81" spans="1:41" ht="100.5" customHeight="1" x14ac:dyDescent="0.25">
      <c r="A81" s="198" t="s">
        <v>287</v>
      </c>
      <c r="B81" s="173" t="s">
        <v>280</v>
      </c>
      <c r="C81" s="174" t="s">
        <v>15</v>
      </c>
      <c r="D81" s="175">
        <v>360</v>
      </c>
      <c r="E81" s="176">
        <v>288749.62406015035</v>
      </c>
      <c r="F81" s="177">
        <f t="shared" si="103"/>
        <v>103949864.66165413</v>
      </c>
      <c r="G81" s="178">
        <v>360</v>
      </c>
      <c r="H81" s="179">
        <f t="shared" si="104"/>
        <v>103949864.66165413</v>
      </c>
      <c r="I81" s="180"/>
      <c r="J81" s="181"/>
      <c r="K81" s="182">
        <f t="shared" si="105"/>
        <v>0</v>
      </c>
      <c r="L81" s="183">
        <f t="shared" si="106"/>
        <v>0</v>
      </c>
      <c r="M81" s="184"/>
      <c r="N81" s="185"/>
      <c r="O81" s="273"/>
      <c r="P81" s="186">
        <f t="shared" si="107"/>
        <v>360</v>
      </c>
      <c r="Q81" s="187">
        <f t="shared" si="108"/>
        <v>288749.62406015035</v>
      </c>
      <c r="R81" s="188">
        <f t="shared" si="109"/>
        <v>103949864.66165413</v>
      </c>
      <c r="S81" s="695"/>
      <c r="T81" s="696"/>
      <c r="U81" s="697">
        <v>30</v>
      </c>
      <c r="V81" s="696">
        <f t="shared" si="54"/>
        <v>8662488.7218045108</v>
      </c>
      <c r="W81" s="696"/>
      <c r="X81" s="697"/>
      <c r="Y81" s="696">
        <f t="shared" si="55"/>
        <v>0</v>
      </c>
      <c r="Z81" s="696"/>
      <c r="AA81" s="696"/>
      <c r="AB81" s="696"/>
      <c r="AC81" s="696"/>
      <c r="AD81" s="696"/>
      <c r="AE81" s="696"/>
      <c r="AF81" s="696"/>
      <c r="AG81" s="696"/>
      <c r="AH81" s="35">
        <f t="shared" si="56"/>
        <v>138253320</v>
      </c>
      <c r="AI81" s="70"/>
      <c r="AJ81" s="70"/>
      <c r="AK81" s="70"/>
      <c r="AL81" s="28"/>
      <c r="AM81" s="28"/>
      <c r="AN81" s="28"/>
      <c r="AO81" s="33">
        <f t="shared" si="110"/>
        <v>138253320</v>
      </c>
    </row>
    <row r="82" spans="1:41" ht="274.5" customHeight="1" outlineLevel="1" x14ac:dyDescent="0.25">
      <c r="A82" s="198" t="s">
        <v>288</v>
      </c>
      <c r="B82" s="173" t="s">
        <v>289</v>
      </c>
      <c r="C82" s="174" t="s">
        <v>24</v>
      </c>
      <c r="D82" s="175">
        <v>1620</v>
      </c>
      <c r="E82" s="176">
        <v>127027.81954887217</v>
      </c>
      <c r="F82" s="177">
        <f t="shared" si="103"/>
        <v>205785067.66917291</v>
      </c>
      <c r="G82" s="178">
        <v>1620</v>
      </c>
      <c r="H82" s="179">
        <f t="shared" si="104"/>
        <v>205785067.66917291</v>
      </c>
      <c r="I82" s="226"/>
      <c r="J82" s="181">
        <v>1620</v>
      </c>
      <c r="K82" s="182">
        <f t="shared" si="105"/>
        <v>0</v>
      </c>
      <c r="L82" s="183">
        <f t="shared" si="106"/>
        <v>205785067.66917291</v>
      </c>
      <c r="M82" s="223"/>
      <c r="N82" s="224"/>
      <c r="O82" s="228"/>
      <c r="P82" s="186">
        <f t="shared" si="107"/>
        <v>0</v>
      </c>
      <c r="Q82" s="187">
        <f t="shared" si="108"/>
        <v>127027.81954887217</v>
      </c>
      <c r="R82" s="188">
        <f t="shared" si="109"/>
        <v>0</v>
      </c>
      <c r="S82" s="695"/>
      <c r="T82" s="696"/>
      <c r="U82" s="697"/>
      <c r="V82" s="696">
        <f t="shared" si="54"/>
        <v>0</v>
      </c>
      <c r="W82" s="696"/>
      <c r="X82" s="697"/>
      <c r="Y82" s="696">
        <f t="shared" si="55"/>
        <v>0</v>
      </c>
      <c r="Z82" s="696"/>
      <c r="AA82" s="696"/>
      <c r="AB82" s="696"/>
      <c r="AC82" s="696"/>
      <c r="AD82" s="696"/>
      <c r="AE82" s="696"/>
      <c r="AF82" s="696"/>
      <c r="AG82" s="696"/>
      <c r="AH82" s="35">
        <f t="shared" si="56"/>
        <v>0</v>
      </c>
      <c r="AI82" s="70"/>
      <c r="AJ82" s="70"/>
      <c r="AK82" s="70"/>
      <c r="AL82" s="28"/>
      <c r="AM82" s="28"/>
      <c r="AN82" s="28"/>
      <c r="AO82" s="33">
        <f t="shared" si="110"/>
        <v>0</v>
      </c>
    </row>
    <row r="83" spans="1:41" ht="165" customHeight="1" outlineLevel="1" x14ac:dyDescent="0.25">
      <c r="A83" s="198" t="s">
        <v>290</v>
      </c>
      <c r="B83" s="173" t="s">
        <v>274</v>
      </c>
      <c r="C83" s="174" t="s">
        <v>15</v>
      </c>
      <c r="D83" s="175">
        <v>360</v>
      </c>
      <c r="E83" s="176">
        <v>86546.616541353374</v>
      </c>
      <c r="F83" s="177">
        <f t="shared" si="103"/>
        <v>31156781.954887215</v>
      </c>
      <c r="G83" s="178">
        <v>360</v>
      </c>
      <c r="H83" s="179">
        <f t="shared" si="104"/>
        <v>31156781.954887215</v>
      </c>
      <c r="I83" s="226"/>
      <c r="J83" s="181">
        <v>360</v>
      </c>
      <c r="K83" s="182">
        <f t="shared" si="105"/>
        <v>0</v>
      </c>
      <c r="L83" s="183">
        <f t="shared" si="106"/>
        <v>31156781.954887215</v>
      </c>
      <c r="M83" s="223"/>
      <c r="N83" s="224"/>
      <c r="O83" s="273"/>
      <c r="P83" s="186">
        <f t="shared" si="107"/>
        <v>0</v>
      </c>
      <c r="Q83" s="187">
        <f t="shared" si="108"/>
        <v>86546.616541353374</v>
      </c>
      <c r="R83" s="188">
        <f t="shared" si="109"/>
        <v>0</v>
      </c>
      <c r="S83" s="695"/>
      <c r="T83" s="696"/>
      <c r="U83" s="697"/>
      <c r="V83" s="696">
        <f t="shared" si="54"/>
        <v>0</v>
      </c>
      <c r="W83" s="696"/>
      <c r="X83" s="697"/>
      <c r="Y83" s="696">
        <f t="shared" si="55"/>
        <v>0</v>
      </c>
      <c r="Z83" s="696"/>
      <c r="AA83" s="696"/>
      <c r="AB83" s="696"/>
      <c r="AC83" s="696"/>
      <c r="AD83" s="696"/>
      <c r="AE83" s="696"/>
      <c r="AF83" s="696"/>
      <c r="AG83" s="696"/>
      <c r="AH83" s="35">
        <f t="shared" si="56"/>
        <v>0</v>
      </c>
      <c r="AI83" s="70"/>
      <c r="AJ83" s="70"/>
      <c r="AK83" s="70"/>
      <c r="AL83" s="28"/>
      <c r="AM83" s="28"/>
      <c r="AN83" s="28"/>
      <c r="AO83" s="33">
        <f t="shared" si="110"/>
        <v>0</v>
      </c>
    </row>
    <row r="84" spans="1:41" ht="123.75" customHeight="1" outlineLevel="1" x14ac:dyDescent="0.25">
      <c r="A84" s="198" t="s">
        <v>291</v>
      </c>
      <c r="B84" s="173" t="s">
        <v>282</v>
      </c>
      <c r="C84" s="174" t="s">
        <v>15</v>
      </c>
      <c r="D84" s="175">
        <v>80</v>
      </c>
      <c r="E84" s="176">
        <v>209009.02255639096</v>
      </c>
      <c r="F84" s="177">
        <f t="shared" si="103"/>
        <v>16720721.804511277</v>
      </c>
      <c r="G84" s="178">
        <v>80</v>
      </c>
      <c r="H84" s="179">
        <f t="shared" si="104"/>
        <v>16720721.804511277</v>
      </c>
      <c r="I84" s="180"/>
      <c r="J84" s="181">
        <v>80</v>
      </c>
      <c r="K84" s="182">
        <f t="shared" si="105"/>
        <v>0</v>
      </c>
      <c r="L84" s="183">
        <f t="shared" si="106"/>
        <v>16720721.804511277</v>
      </c>
      <c r="M84" s="184"/>
      <c r="N84" s="185"/>
      <c r="O84" s="183"/>
      <c r="P84" s="186">
        <f t="shared" si="107"/>
        <v>0</v>
      </c>
      <c r="Q84" s="187">
        <f t="shared" si="108"/>
        <v>209009.02255639096</v>
      </c>
      <c r="R84" s="188">
        <f t="shared" si="109"/>
        <v>0</v>
      </c>
      <c r="S84" s="695"/>
      <c r="T84" s="696"/>
      <c r="U84" s="697"/>
      <c r="V84" s="696">
        <f t="shared" si="54"/>
        <v>0</v>
      </c>
      <c r="W84" s="696"/>
      <c r="X84" s="697"/>
      <c r="Y84" s="696">
        <f t="shared" si="55"/>
        <v>0</v>
      </c>
      <c r="Z84" s="696"/>
      <c r="AA84" s="696"/>
      <c r="AB84" s="696"/>
      <c r="AC84" s="696"/>
      <c r="AD84" s="696"/>
      <c r="AE84" s="696"/>
      <c r="AF84" s="696"/>
      <c r="AG84" s="696"/>
      <c r="AH84" s="35">
        <f t="shared" si="56"/>
        <v>0</v>
      </c>
      <c r="AI84" s="70"/>
      <c r="AJ84" s="70"/>
      <c r="AK84" s="70"/>
      <c r="AL84" s="28"/>
      <c r="AM84" s="28"/>
      <c r="AN84" s="28"/>
      <c r="AO84" s="33">
        <f t="shared" si="110"/>
        <v>0</v>
      </c>
    </row>
    <row r="85" spans="1:41" ht="406.5" customHeight="1" outlineLevel="1" x14ac:dyDescent="0.25">
      <c r="A85" s="198" t="s">
        <v>292</v>
      </c>
      <c r="B85" s="173" t="s">
        <v>293</v>
      </c>
      <c r="C85" s="174" t="s">
        <v>24</v>
      </c>
      <c r="D85" s="175">
        <v>1904</v>
      </c>
      <c r="E85" s="176">
        <v>192122.55639097744</v>
      </c>
      <c r="F85" s="177">
        <f t="shared" si="103"/>
        <v>365801347.36842102</v>
      </c>
      <c r="G85" s="178">
        <v>1904</v>
      </c>
      <c r="H85" s="179">
        <f t="shared" si="104"/>
        <v>365801347.36842102</v>
      </c>
      <c r="I85" s="180"/>
      <c r="J85" s="181">
        <v>801.5</v>
      </c>
      <c r="K85" s="182">
        <f t="shared" si="105"/>
        <v>0</v>
      </c>
      <c r="L85" s="183">
        <f t="shared" si="106"/>
        <v>153986228.94736841</v>
      </c>
      <c r="M85" s="184"/>
      <c r="N85" s="185"/>
      <c r="O85" s="183"/>
      <c r="P85" s="186">
        <f t="shared" si="107"/>
        <v>1102.5</v>
      </c>
      <c r="Q85" s="187">
        <f t="shared" si="108"/>
        <v>192122.55639097744</v>
      </c>
      <c r="R85" s="188">
        <f t="shared" si="109"/>
        <v>211815118.42105263</v>
      </c>
      <c r="S85" s="695"/>
      <c r="T85" s="696"/>
      <c r="U85" s="697">
        <f>24*44</f>
        <v>1056</v>
      </c>
      <c r="V85" s="696">
        <f t="shared" si="54"/>
        <v>202881419.54887217</v>
      </c>
      <c r="W85" s="696"/>
      <c r="X85" s="697">
        <f>24*44</f>
        <v>1056</v>
      </c>
      <c r="Y85" s="696">
        <f t="shared" si="55"/>
        <v>202881419.54887217</v>
      </c>
      <c r="Z85" s="696"/>
      <c r="AA85" s="696"/>
      <c r="AB85" s="696"/>
      <c r="AC85" s="696"/>
      <c r="AD85" s="696"/>
      <c r="AE85" s="696"/>
      <c r="AF85" s="696"/>
      <c r="AG85" s="696"/>
      <c r="AH85" s="35">
        <f t="shared" si="56"/>
        <v>281714107.5</v>
      </c>
      <c r="AI85" s="70"/>
      <c r="AJ85" s="70"/>
      <c r="AK85" s="70"/>
      <c r="AL85" s="28"/>
      <c r="AM85" s="28"/>
      <c r="AN85" s="28"/>
      <c r="AO85" s="33">
        <f t="shared" si="110"/>
        <v>281714107.5</v>
      </c>
    </row>
    <row r="86" spans="1:41" ht="62.25" customHeight="1" x14ac:dyDescent="0.25">
      <c r="A86" s="216">
        <v>4.3</v>
      </c>
      <c r="B86" s="155" t="s">
        <v>294</v>
      </c>
      <c r="C86" s="217"/>
      <c r="D86" s="218"/>
      <c r="E86" s="191">
        <v>0</v>
      </c>
      <c r="F86" s="159">
        <f>SUM(F87:F97)</f>
        <v>1345351340.9744363</v>
      </c>
      <c r="G86" s="192"/>
      <c r="H86" s="159">
        <f>SUM(H87:H97)</f>
        <v>1345351340.9744363</v>
      </c>
      <c r="I86" s="193"/>
      <c r="J86" s="194"/>
      <c r="K86" s="230">
        <f t="shared" ref="K86:L86" si="111">SUM(K87:K97)</f>
        <v>188110356.28571427</v>
      </c>
      <c r="L86" s="195">
        <f t="shared" si="111"/>
        <v>791869952.28571427</v>
      </c>
      <c r="M86" s="165"/>
      <c r="N86" s="166"/>
      <c r="O86" s="195"/>
      <c r="P86" s="168"/>
      <c r="Q86" s="169"/>
      <c r="R86" s="277">
        <f>SUM(R87:R97)</f>
        <v>741591744.97443616</v>
      </c>
      <c r="S86" s="698"/>
      <c r="T86" s="699"/>
      <c r="U86" s="700"/>
      <c r="V86" s="696">
        <f t="shared" si="54"/>
        <v>0</v>
      </c>
      <c r="W86" s="699"/>
      <c r="X86" s="700"/>
      <c r="Y86" s="696">
        <f t="shared" si="55"/>
        <v>0</v>
      </c>
      <c r="Z86" s="699"/>
      <c r="AA86" s="699"/>
      <c r="AB86" s="699"/>
      <c r="AC86" s="699"/>
      <c r="AD86" s="699"/>
      <c r="AE86" s="699"/>
      <c r="AF86" s="699"/>
      <c r="AG86" s="699"/>
      <c r="AH86" s="35">
        <f t="shared" si="56"/>
        <v>986317020.8160001</v>
      </c>
      <c r="AI86" s="70"/>
      <c r="AJ86" s="70"/>
      <c r="AK86" s="70"/>
      <c r="AL86" s="28"/>
      <c r="AM86" s="28"/>
      <c r="AN86" s="28"/>
      <c r="AO86" s="33"/>
    </row>
    <row r="87" spans="1:41" ht="240" customHeight="1" outlineLevel="1" x14ac:dyDescent="0.25">
      <c r="A87" s="198" t="s">
        <v>295</v>
      </c>
      <c r="B87" s="173" t="s">
        <v>296</v>
      </c>
      <c r="C87" s="174" t="s">
        <v>8</v>
      </c>
      <c r="D87" s="175">
        <v>5</v>
      </c>
      <c r="E87" s="176">
        <v>14951378.195488721</v>
      </c>
      <c r="F87" s="177">
        <f t="shared" ref="F87:F97" si="112">+D87*E87</f>
        <v>74756890.977443606</v>
      </c>
      <c r="G87" s="178">
        <v>5</v>
      </c>
      <c r="H87" s="179">
        <f t="shared" ref="H87:H97" si="113">+E87*G87</f>
        <v>74756890.977443606</v>
      </c>
      <c r="I87" s="226"/>
      <c r="J87" s="181">
        <v>5</v>
      </c>
      <c r="K87" s="182">
        <f t="shared" ref="K87:K97" si="114">+E87*I87</f>
        <v>0</v>
      </c>
      <c r="L87" s="183">
        <f t="shared" ref="L87:L97" si="115">+E87*J87</f>
        <v>74756890.977443606</v>
      </c>
      <c r="M87" s="223"/>
      <c r="N87" s="224"/>
      <c r="O87" s="228"/>
      <c r="P87" s="186">
        <f t="shared" ref="P87:P97" si="116">+G87+I87-J87+M87</f>
        <v>0</v>
      </c>
      <c r="Q87" s="187">
        <f t="shared" ref="Q87:Q97" si="117">+E87</f>
        <v>14951378.195488721</v>
      </c>
      <c r="R87" s="188">
        <f t="shared" ref="R87:R92" si="118">+P87*Q87</f>
        <v>0</v>
      </c>
      <c r="S87" s="695"/>
      <c r="T87" s="696"/>
      <c r="U87" s="697"/>
      <c r="V87" s="696">
        <f t="shared" si="54"/>
        <v>0</v>
      </c>
      <c r="W87" s="696"/>
      <c r="X87" s="697"/>
      <c r="Y87" s="696">
        <f t="shared" si="55"/>
        <v>0</v>
      </c>
      <c r="Z87" s="696"/>
      <c r="AA87" s="696"/>
      <c r="AB87" s="696"/>
      <c r="AC87" s="696"/>
      <c r="AD87" s="696"/>
      <c r="AE87" s="696"/>
      <c r="AF87" s="696"/>
      <c r="AG87" s="696"/>
      <c r="AH87" s="35">
        <f t="shared" si="56"/>
        <v>0</v>
      </c>
      <c r="AI87" s="278"/>
      <c r="AJ87" s="278"/>
      <c r="AK87" s="278"/>
      <c r="AL87" s="279"/>
      <c r="AM87" s="279"/>
      <c r="AN87" s="279"/>
      <c r="AO87" s="33">
        <f t="shared" ref="AO87:AO97" si="119">+R87*1.33</f>
        <v>0</v>
      </c>
    </row>
    <row r="88" spans="1:41" ht="183" customHeight="1" outlineLevel="1" x14ac:dyDescent="0.25">
      <c r="A88" s="241" t="s">
        <v>297</v>
      </c>
      <c r="B88" s="173" t="s">
        <v>298</v>
      </c>
      <c r="C88" s="174" t="s">
        <v>8</v>
      </c>
      <c r="D88" s="175">
        <v>2</v>
      </c>
      <c r="E88" s="176">
        <v>111651490.97744361</v>
      </c>
      <c r="F88" s="177">
        <f t="shared" si="112"/>
        <v>223302981.95488721</v>
      </c>
      <c r="G88" s="178">
        <v>2</v>
      </c>
      <c r="H88" s="179">
        <f t="shared" si="113"/>
        <v>223302981.95488721</v>
      </c>
      <c r="I88" s="180"/>
      <c r="J88" s="181">
        <v>2</v>
      </c>
      <c r="K88" s="182">
        <f t="shared" si="114"/>
        <v>0</v>
      </c>
      <c r="L88" s="183">
        <f t="shared" si="115"/>
        <v>223302981.95488721</v>
      </c>
      <c r="M88" s="184"/>
      <c r="N88" s="185"/>
      <c r="O88" s="183"/>
      <c r="P88" s="186">
        <f t="shared" si="116"/>
        <v>0</v>
      </c>
      <c r="Q88" s="187">
        <f t="shared" si="117"/>
        <v>111651490.97744361</v>
      </c>
      <c r="R88" s="188">
        <f t="shared" si="118"/>
        <v>0</v>
      </c>
      <c r="S88" s="695">
        <f>+R88*1.33</f>
        <v>0</v>
      </c>
      <c r="T88" s="696"/>
      <c r="U88" s="697"/>
      <c r="V88" s="696">
        <f t="shared" si="54"/>
        <v>0</v>
      </c>
      <c r="W88" s="696"/>
      <c r="X88" s="697"/>
      <c r="Y88" s="696">
        <f t="shared" si="55"/>
        <v>0</v>
      </c>
      <c r="Z88" s="696"/>
      <c r="AA88" s="696"/>
      <c r="AB88" s="696"/>
      <c r="AC88" s="696"/>
      <c r="AD88" s="696"/>
      <c r="AE88" s="696"/>
      <c r="AF88" s="696"/>
      <c r="AG88" s="696"/>
      <c r="AH88" s="35">
        <f t="shared" si="56"/>
        <v>0</v>
      </c>
      <c r="AI88" s="70"/>
      <c r="AJ88" s="70"/>
      <c r="AK88" s="70"/>
      <c r="AL88" s="28"/>
      <c r="AM88" s="28"/>
      <c r="AN88" s="28"/>
      <c r="AO88" s="33">
        <f t="shared" si="119"/>
        <v>0</v>
      </c>
    </row>
    <row r="89" spans="1:41" ht="408" customHeight="1" outlineLevel="1" x14ac:dyDescent="0.25">
      <c r="A89" s="198" t="s">
        <v>299</v>
      </c>
      <c r="B89" s="173" t="s">
        <v>300</v>
      </c>
      <c r="C89" s="174" t="s">
        <v>8</v>
      </c>
      <c r="D89" s="175">
        <v>1</v>
      </c>
      <c r="E89" s="176">
        <v>146346972.18045112</v>
      </c>
      <c r="F89" s="177">
        <f t="shared" si="112"/>
        <v>146346972.18045112</v>
      </c>
      <c r="G89" s="178">
        <v>1</v>
      </c>
      <c r="H89" s="179">
        <f t="shared" si="113"/>
        <v>146346972.18045112</v>
      </c>
      <c r="I89" s="180"/>
      <c r="J89" s="181">
        <v>1</v>
      </c>
      <c r="K89" s="182">
        <f t="shared" si="114"/>
        <v>0</v>
      </c>
      <c r="L89" s="183">
        <f t="shared" si="115"/>
        <v>146346972.18045112</v>
      </c>
      <c r="M89" s="184"/>
      <c r="N89" s="185"/>
      <c r="O89" s="183"/>
      <c r="P89" s="186">
        <f t="shared" si="116"/>
        <v>0</v>
      </c>
      <c r="Q89" s="187">
        <f t="shared" si="117"/>
        <v>146346972.18045112</v>
      </c>
      <c r="R89" s="188">
        <f t="shared" si="118"/>
        <v>0</v>
      </c>
      <c r="S89" s="695"/>
      <c r="T89" s="696"/>
      <c r="U89" s="697"/>
      <c r="V89" s="696">
        <f t="shared" si="54"/>
        <v>0</v>
      </c>
      <c r="W89" s="696"/>
      <c r="X89" s="697"/>
      <c r="Y89" s="696">
        <f t="shared" si="55"/>
        <v>0</v>
      </c>
      <c r="Z89" s="696"/>
      <c r="AA89" s="696"/>
      <c r="AB89" s="696"/>
      <c r="AC89" s="696"/>
      <c r="AD89" s="696"/>
      <c r="AE89" s="696"/>
      <c r="AF89" s="696"/>
      <c r="AG89" s="696"/>
      <c r="AH89" s="35">
        <f t="shared" si="56"/>
        <v>0</v>
      </c>
      <c r="AI89" s="70"/>
      <c r="AJ89" s="70"/>
      <c r="AK89" s="70"/>
      <c r="AL89" s="28"/>
      <c r="AM89" s="28"/>
      <c r="AN89" s="28"/>
      <c r="AO89" s="33">
        <f t="shared" si="119"/>
        <v>0</v>
      </c>
    </row>
    <row r="90" spans="1:41" ht="407.25" customHeight="1" outlineLevel="1" x14ac:dyDescent="0.25">
      <c r="A90" s="198" t="s">
        <v>301</v>
      </c>
      <c r="B90" s="173" t="s">
        <v>302</v>
      </c>
      <c r="C90" s="174" t="s">
        <v>8</v>
      </c>
      <c r="D90" s="175">
        <v>1</v>
      </c>
      <c r="E90" s="176">
        <v>250579581.20300752</v>
      </c>
      <c r="F90" s="177">
        <f t="shared" si="112"/>
        <v>250579581.20300752</v>
      </c>
      <c r="G90" s="178">
        <v>1</v>
      </c>
      <c r="H90" s="179">
        <f t="shared" si="113"/>
        <v>250579581.20300752</v>
      </c>
      <c r="I90" s="180"/>
      <c r="J90" s="181">
        <v>1</v>
      </c>
      <c r="K90" s="182">
        <f t="shared" si="114"/>
        <v>0</v>
      </c>
      <c r="L90" s="183">
        <f t="shared" si="115"/>
        <v>250579581.20300752</v>
      </c>
      <c r="M90" s="184"/>
      <c r="N90" s="185"/>
      <c r="O90" s="183"/>
      <c r="P90" s="186">
        <f t="shared" si="116"/>
        <v>0</v>
      </c>
      <c r="Q90" s="187">
        <f t="shared" si="117"/>
        <v>250579581.20300752</v>
      </c>
      <c r="R90" s="188">
        <f t="shared" si="118"/>
        <v>0</v>
      </c>
      <c r="S90" s="695"/>
      <c r="T90" s="696"/>
      <c r="U90" s="697"/>
      <c r="V90" s="696">
        <f t="shared" si="54"/>
        <v>0</v>
      </c>
      <c r="W90" s="696"/>
      <c r="X90" s="697"/>
      <c r="Y90" s="696">
        <f t="shared" si="55"/>
        <v>0</v>
      </c>
      <c r="Z90" s="696"/>
      <c r="AA90" s="696"/>
      <c r="AB90" s="696"/>
      <c r="AC90" s="696"/>
      <c r="AD90" s="696"/>
      <c r="AE90" s="696"/>
      <c r="AF90" s="696"/>
      <c r="AG90" s="696"/>
      <c r="AH90" s="35">
        <f t="shared" si="56"/>
        <v>0</v>
      </c>
      <c r="AI90" s="70"/>
      <c r="AJ90" s="70"/>
      <c r="AK90" s="70"/>
      <c r="AL90" s="28"/>
      <c r="AM90" s="28"/>
      <c r="AN90" s="28"/>
      <c r="AO90" s="33">
        <f t="shared" si="119"/>
        <v>0</v>
      </c>
    </row>
    <row r="91" spans="1:41" ht="87.75" customHeight="1" outlineLevel="1" x14ac:dyDescent="0.25">
      <c r="A91" s="198" t="s">
        <v>303</v>
      </c>
      <c r="B91" s="173" t="s">
        <v>304</v>
      </c>
      <c r="C91" s="174" t="s">
        <v>24</v>
      </c>
      <c r="D91" s="175">
        <v>299.64</v>
      </c>
      <c r="E91" s="176">
        <v>88089.473684210519</v>
      </c>
      <c r="F91" s="177">
        <f t="shared" si="112"/>
        <v>26395129.894736838</v>
      </c>
      <c r="G91" s="178">
        <v>299.64</v>
      </c>
      <c r="H91" s="179">
        <f t="shared" si="113"/>
        <v>26395129.894736838</v>
      </c>
      <c r="I91" s="180"/>
      <c r="J91" s="181">
        <v>299.64</v>
      </c>
      <c r="K91" s="182">
        <f t="shared" si="114"/>
        <v>0</v>
      </c>
      <c r="L91" s="183">
        <f t="shared" si="115"/>
        <v>26395129.894736838</v>
      </c>
      <c r="M91" s="184"/>
      <c r="N91" s="185"/>
      <c r="O91" s="183"/>
      <c r="P91" s="186">
        <f t="shared" si="116"/>
        <v>0</v>
      </c>
      <c r="Q91" s="187">
        <f t="shared" si="117"/>
        <v>88089.473684210519</v>
      </c>
      <c r="R91" s="188">
        <f t="shared" si="118"/>
        <v>0</v>
      </c>
      <c r="S91" s="695"/>
      <c r="T91" s="696"/>
      <c r="U91" s="697"/>
      <c r="V91" s="696">
        <f t="shared" si="54"/>
        <v>0</v>
      </c>
      <c r="W91" s="696"/>
      <c r="X91" s="697"/>
      <c r="Y91" s="696">
        <f t="shared" si="55"/>
        <v>0</v>
      </c>
      <c r="Z91" s="696"/>
      <c r="AA91" s="696"/>
      <c r="AB91" s="696"/>
      <c r="AC91" s="696"/>
      <c r="AD91" s="696"/>
      <c r="AE91" s="696"/>
      <c r="AF91" s="696"/>
      <c r="AG91" s="696"/>
      <c r="AH91" s="35">
        <f t="shared" si="56"/>
        <v>0</v>
      </c>
      <c r="AI91" s="70"/>
      <c r="AJ91" s="70"/>
      <c r="AK91" s="70"/>
      <c r="AL91" s="28"/>
      <c r="AM91" s="28"/>
      <c r="AN91" s="28"/>
      <c r="AO91" s="33">
        <f t="shared" si="119"/>
        <v>0</v>
      </c>
    </row>
    <row r="92" spans="1:41" ht="78" customHeight="1" outlineLevel="1" x14ac:dyDescent="0.25">
      <c r="A92" s="198" t="s">
        <v>58</v>
      </c>
      <c r="B92" s="236" t="s">
        <v>55</v>
      </c>
      <c r="C92" s="174" t="s">
        <v>12</v>
      </c>
      <c r="D92" s="175">
        <v>207.10200000000003</v>
      </c>
      <c r="E92" s="176">
        <v>183145.11278195487</v>
      </c>
      <c r="F92" s="177">
        <f t="shared" si="112"/>
        <v>37929719.147368424</v>
      </c>
      <c r="G92" s="178">
        <v>207.10200000000003</v>
      </c>
      <c r="H92" s="179">
        <f t="shared" si="113"/>
        <v>37929719.147368424</v>
      </c>
      <c r="I92" s="248">
        <v>821</v>
      </c>
      <c r="J92" s="181"/>
      <c r="K92" s="182">
        <f t="shared" si="114"/>
        <v>150362137.59398496</v>
      </c>
      <c r="L92" s="183">
        <f t="shared" si="115"/>
        <v>0</v>
      </c>
      <c r="M92" s="184"/>
      <c r="N92" s="185"/>
      <c r="O92" s="183"/>
      <c r="P92" s="186">
        <f t="shared" si="116"/>
        <v>1028.1020000000001</v>
      </c>
      <c r="Q92" s="187">
        <f t="shared" si="117"/>
        <v>183145.11278195487</v>
      </c>
      <c r="R92" s="188">
        <f t="shared" si="118"/>
        <v>188291856.74135339</v>
      </c>
      <c r="S92" s="695"/>
      <c r="T92" s="696"/>
      <c r="U92" s="697"/>
      <c r="V92" s="696">
        <f t="shared" si="54"/>
        <v>0</v>
      </c>
      <c r="W92" s="696"/>
      <c r="X92" s="697"/>
      <c r="Y92" s="696">
        <f t="shared" si="55"/>
        <v>0</v>
      </c>
      <c r="Z92" s="696"/>
      <c r="AA92" s="696"/>
      <c r="AB92" s="696"/>
      <c r="AC92" s="696"/>
      <c r="AD92" s="696"/>
      <c r="AE92" s="696"/>
      <c r="AF92" s="696"/>
      <c r="AG92" s="696"/>
      <c r="AH92" s="35">
        <f t="shared" si="56"/>
        <v>250428169.46600002</v>
      </c>
      <c r="AI92" s="70"/>
      <c r="AJ92" s="70"/>
      <c r="AK92" s="70"/>
      <c r="AL92" s="28"/>
      <c r="AM92" s="28"/>
      <c r="AN92" s="28"/>
      <c r="AO92" s="33">
        <f t="shared" si="119"/>
        <v>250428169.46600002</v>
      </c>
    </row>
    <row r="93" spans="1:41" ht="175.5" customHeight="1" outlineLevel="1" x14ac:dyDescent="0.25">
      <c r="A93" s="198" t="s">
        <v>305</v>
      </c>
      <c r="B93" s="236" t="s">
        <v>57</v>
      </c>
      <c r="C93" s="174" t="s">
        <v>12</v>
      </c>
      <c r="D93" s="175">
        <v>207.10200000000003</v>
      </c>
      <c r="E93" s="176">
        <v>167030.07518796992</v>
      </c>
      <c r="F93" s="177">
        <f t="shared" si="112"/>
        <v>34592262.631578952</v>
      </c>
      <c r="G93" s="178">
        <v>207.10200000000003</v>
      </c>
      <c r="H93" s="179">
        <f t="shared" si="113"/>
        <v>34592262.631578952</v>
      </c>
      <c r="I93" s="248"/>
      <c r="J93" s="181"/>
      <c r="K93" s="182">
        <f t="shared" si="114"/>
        <v>0</v>
      </c>
      <c r="L93" s="183">
        <f t="shared" si="115"/>
        <v>0</v>
      </c>
      <c r="M93" s="184"/>
      <c r="N93" s="185"/>
      <c r="O93" s="183"/>
      <c r="P93" s="186">
        <f t="shared" si="116"/>
        <v>207.10200000000003</v>
      </c>
      <c r="Q93" s="187">
        <f t="shared" si="117"/>
        <v>167030.07518796992</v>
      </c>
      <c r="R93" s="188">
        <v>34592262.631578952</v>
      </c>
      <c r="S93" s="695"/>
      <c r="T93" s="696"/>
      <c r="U93" s="697"/>
      <c r="V93" s="696">
        <f t="shared" si="54"/>
        <v>0</v>
      </c>
      <c r="W93" s="696"/>
      <c r="X93" s="697"/>
      <c r="Y93" s="696">
        <f t="shared" si="55"/>
        <v>0</v>
      </c>
      <c r="Z93" s="696"/>
      <c r="AA93" s="696"/>
      <c r="AB93" s="696"/>
      <c r="AC93" s="696"/>
      <c r="AD93" s="696"/>
      <c r="AE93" s="696"/>
      <c r="AF93" s="696"/>
      <c r="AG93" s="696"/>
      <c r="AH93" s="35">
        <f t="shared" si="56"/>
        <v>46007709.300000012</v>
      </c>
      <c r="AI93" s="70"/>
      <c r="AJ93" s="70"/>
      <c r="AK93" s="70"/>
      <c r="AL93" s="28"/>
      <c r="AM93" s="28"/>
      <c r="AN93" s="28"/>
      <c r="AO93" s="33">
        <f t="shared" si="119"/>
        <v>46007709.300000012</v>
      </c>
    </row>
    <row r="94" spans="1:41" ht="114" customHeight="1" outlineLevel="1" x14ac:dyDescent="0.25">
      <c r="A94" s="198" t="s">
        <v>306</v>
      </c>
      <c r="B94" s="236" t="s">
        <v>307</v>
      </c>
      <c r="C94" s="174" t="s">
        <v>24</v>
      </c>
      <c r="D94" s="175">
        <v>1035.5100000000002</v>
      </c>
      <c r="E94" s="176">
        <v>78284.962406015038</v>
      </c>
      <c r="F94" s="177">
        <f t="shared" si="112"/>
        <v>81064861.42105265</v>
      </c>
      <c r="G94" s="178">
        <v>1035.5100000000002</v>
      </c>
      <c r="H94" s="179">
        <f t="shared" si="113"/>
        <v>81064861.42105265</v>
      </c>
      <c r="I94" s="180"/>
      <c r="J94" s="181">
        <v>51.739999999999903</v>
      </c>
      <c r="K94" s="182">
        <f t="shared" si="114"/>
        <v>0</v>
      </c>
      <c r="L94" s="183">
        <f t="shared" si="115"/>
        <v>4050463.9548872104</v>
      </c>
      <c r="M94" s="184"/>
      <c r="N94" s="185"/>
      <c r="O94" s="183"/>
      <c r="P94" s="186">
        <f t="shared" si="116"/>
        <v>983.77000000000032</v>
      </c>
      <c r="Q94" s="187">
        <f t="shared" si="117"/>
        <v>78284.962406015038</v>
      </c>
      <c r="R94" s="188">
        <f t="shared" ref="R94:R97" si="120">+P94*Q94</f>
        <v>77014397.466165438</v>
      </c>
      <c r="S94" s="695"/>
      <c r="T94" s="696"/>
      <c r="U94" s="697"/>
      <c r="V94" s="696">
        <f t="shared" si="54"/>
        <v>0</v>
      </c>
      <c r="W94" s="696"/>
      <c r="X94" s="697"/>
      <c r="Y94" s="696">
        <f t="shared" si="55"/>
        <v>0</v>
      </c>
      <c r="Z94" s="696"/>
      <c r="AA94" s="696"/>
      <c r="AB94" s="696"/>
      <c r="AC94" s="696"/>
      <c r="AD94" s="696"/>
      <c r="AE94" s="696"/>
      <c r="AF94" s="696"/>
      <c r="AG94" s="696"/>
      <c r="AH94" s="35">
        <f t="shared" si="56"/>
        <v>102429148.63000004</v>
      </c>
      <c r="AI94" s="70"/>
      <c r="AJ94" s="70"/>
      <c r="AK94" s="70"/>
      <c r="AL94" s="28"/>
      <c r="AM94" s="28"/>
      <c r="AN94" s="28"/>
      <c r="AO94" s="33">
        <f t="shared" si="119"/>
        <v>102429148.63000004</v>
      </c>
    </row>
    <row r="95" spans="1:41" ht="165" customHeight="1" outlineLevel="1" x14ac:dyDescent="0.25">
      <c r="A95" s="198" t="s">
        <v>59</v>
      </c>
      <c r="B95" s="236" t="s">
        <v>61</v>
      </c>
      <c r="C95" s="174" t="s">
        <v>24</v>
      </c>
      <c r="D95" s="175">
        <v>879.36000000000013</v>
      </c>
      <c r="E95" s="176">
        <v>361538.34586466162</v>
      </c>
      <c r="F95" s="177">
        <f t="shared" si="112"/>
        <v>317922359.8195489</v>
      </c>
      <c r="G95" s="178">
        <v>879.36000000000013</v>
      </c>
      <c r="H95" s="179">
        <f t="shared" si="113"/>
        <v>317922359.8195489</v>
      </c>
      <c r="I95" s="180">
        <f>983.77-879.36</f>
        <v>104.40999999999997</v>
      </c>
      <c r="J95" s="181"/>
      <c r="K95" s="182">
        <f t="shared" si="114"/>
        <v>37748218.691729307</v>
      </c>
      <c r="L95" s="183">
        <f t="shared" si="115"/>
        <v>0</v>
      </c>
      <c r="M95" s="184"/>
      <c r="N95" s="185"/>
      <c r="O95" s="183"/>
      <c r="P95" s="186">
        <f t="shared" si="116"/>
        <v>983.7700000000001</v>
      </c>
      <c r="Q95" s="187">
        <f t="shared" si="117"/>
        <v>361538.34586466162</v>
      </c>
      <c r="R95" s="188">
        <f t="shared" si="120"/>
        <v>355670578.51127821</v>
      </c>
      <c r="S95" s="695"/>
      <c r="T95" s="696">
        <v>2280.29</v>
      </c>
      <c r="U95" s="697"/>
      <c r="V95" s="696">
        <f t="shared" si="54"/>
        <v>0</v>
      </c>
      <c r="W95" s="696"/>
      <c r="X95" s="697"/>
      <c r="Y95" s="696">
        <f t="shared" si="55"/>
        <v>0</v>
      </c>
      <c r="Z95" s="696"/>
      <c r="AA95" s="696"/>
      <c r="AB95" s="696"/>
      <c r="AC95" s="696"/>
      <c r="AD95" s="696"/>
      <c r="AE95" s="696"/>
      <c r="AF95" s="696"/>
      <c r="AG95" s="696"/>
      <c r="AH95" s="35">
        <f t="shared" si="56"/>
        <v>473041869.42000008</v>
      </c>
      <c r="AI95" s="70"/>
      <c r="AJ95" s="70"/>
      <c r="AK95" s="70"/>
      <c r="AL95" s="28"/>
      <c r="AM95" s="28"/>
      <c r="AN95" s="28"/>
      <c r="AO95" s="33">
        <f t="shared" si="119"/>
        <v>473041869.42000008</v>
      </c>
    </row>
    <row r="96" spans="1:41" ht="183" customHeight="1" outlineLevel="1" x14ac:dyDescent="0.25">
      <c r="A96" s="198" t="s">
        <v>308</v>
      </c>
      <c r="B96" s="173" t="s">
        <v>309</v>
      </c>
      <c r="C96" s="174" t="s">
        <v>24</v>
      </c>
      <c r="D96" s="175">
        <v>300.92</v>
      </c>
      <c r="E96" s="176">
        <v>220782.70676691728</v>
      </c>
      <c r="F96" s="177">
        <f t="shared" si="112"/>
        <v>66437932.120300755</v>
      </c>
      <c r="G96" s="178">
        <v>300.92</v>
      </c>
      <c r="H96" s="179">
        <f t="shared" si="113"/>
        <v>66437932.120300755</v>
      </c>
      <c r="I96" s="180"/>
      <c r="J96" s="181">
        <v>300.92</v>
      </c>
      <c r="K96" s="182">
        <f t="shared" si="114"/>
        <v>0</v>
      </c>
      <c r="L96" s="183">
        <f t="shared" si="115"/>
        <v>66437932.120300755</v>
      </c>
      <c r="M96" s="184"/>
      <c r="N96" s="185"/>
      <c r="O96" s="183"/>
      <c r="P96" s="186">
        <f t="shared" si="116"/>
        <v>0</v>
      </c>
      <c r="Q96" s="187">
        <f t="shared" si="117"/>
        <v>220782.70676691728</v>
      </c>
      <c r="R96" s="188">
        <f t="shared" si="120"/>
        <v>0</v>
      </c>
      <c r="S96" s="695"/>
      <c r="T96" s="696"/>
      <c r="U96" s="697"/>
      <c r="V96" s="696">
        <f t="shared" si="54"/>
        <v>0</v>
      </c>
      <c r="W96" s="696"/>
      <c r="X96" s="697"/>
      <c r="Y96" s="696">
        <f t="shared" si="55"/>
        <v>0</v>
      </c>
      <c r="Z96" s="696"/>
      <c r="AA96" s="696"/>
      <c r="AB96" s="696"/>
      <c r="AC96" s="696"/>
      <c r="AD96" s="696"/>
      <c r="AE96" s="696"/>
      <c r="AF96" s="696"/>
      <c r="AG96" s="696"/>
      <c r="AH96" s="35">
        <f t="shared" si="56"/>
        <v>0</v>
      </c>
      <c r="AI96" s="70"/>
      <c r="AJ96" s="70"/>
      <c r="AK96" s="70"/>
      <c r="AL96" s="28"/>
      <c r="AM96" s="28"/>
      <c r="AN96" s="28"/>
      <c r="AO96" s="33">
        <f t="shared" si="119"/>
        <v>0</v>
      </c>
    </row>
    <row r="97" spans="1:41" ht="354.75" customHeight="1" outlineLevel="1" x14ac:dyDescent="0.25">
      <c r="A97" s="198" t="s">
        <v>310</v>
      </c>
      <c r="B97" s="173" t="s">
        <v>311</v>
      </c>
      <c r="C97" s="174" t="s">
        <v>8</v>
      </c>
      <c r="D97" s="175">
        <v>2</v>
      </c>
      <c r="E97" s="176">
        <v>43011324.81203007</v>
      </c>
      <c r="F97" s="177">
        <f t="shared" si="112"/>
        <v>86022649.624060139</v>
      </c>
      <c r="G97" s="178">
        <v>2</v>
      </c>
      <c r="H97" s="179">
        <f t="shared" si="113"/>
        <v>86022649.624060139</v>
      </c>
      <c r="I97" s="180"/>
      <c r="J97" s="181"/>
      <c r="K97" s="182">
        <f t="shared" si="114"/>
        <v>0</v>
      </c>
      <c r="L97" s="183">
        <f t="shared" si="115"/>
        <v>0</v>
      </c>
      <c r="M97" s="184"/>
      <c r="N97" s="185"/>
      <c r="O97" s="183"/>
      <c r="P97" s="186">
        <f t="shared" si="116"/>
        <v>2</v>
      </c>
      <c r="Q97" s="187">
        <f t="shared" si="117"/>
        <v>43011324.81203007</v>
      </c>
      <c r="R97" s="188">
        <f t="shared" si="120"/>
        <v>86022649.624060139</v>
      </c>
      <c r="S97" s="695"/>
      <c r="T97" s="696"/>
      <c r="U97" s="697"/>
      <c r="V97" s="696">
        <f t="shared" si="54"/>
        <v>0</v>
      </c>
      <c r="W97" s="696"/>
      <c r="X97" s="697"/>
      <c r="Y97" s="696">
        <f t="shared" si="55"/>
        <v>0</v>
      </c>
      <c r="Z97" s="696"/>
      <c r="AA97" s="696"/>
      <c r="AB97" s="696"/>
      <c r="AC97" s="696"/>
      <c r="AD97" s="696"/>
      <c r="AE97" s="696"/>
      <c r="AF97" s="696"/>
      <c r="AG97" s="696"/>
      <c r="AH97" s="35">
        <f t="shared" si="56"/>
        <v>114410123.99999999</v>
      </c>
      <c r="AI97" s="70"/>
      <c r="AJ97" s="70"/>
      <c r="AK97" s="70"/>
      <c r="AL97" s="28"/>
      <c r="AM97" s="28"/>
      <c r="AN97" s="28"/>
      <c r="AO97" s="33">
        <f t="shared" si="119"/>
        <v>114410123.99999999</v>
      </c>
    </row>
    <row r="98" spans="1:41" ht="80.25" customHeight="1" outlineLevel="1" x14ac:dyDescent="0.25">
      <c r="A98" s="199">
        <v>5</v>
      </c>
      <c r="B98" s="200" t="s">
        <v>312</v>
      </c>
      <c r="C98" s="201"/>
      <c r="D98" s="202"/>
      <c r="E98" s="203"/>
      <c r="F98" s="204">
        <f>+F99+F102</f>
        <v>2088152857.8947365</v>
      </c>
      <c r="G98" s="205"/>
      <c r="H98" s="204">
        <f>+H99+H102</f>
        <v>1387124645.8646617</v>
      </c>
      <c r="I98" s="206"/>
      <c r="J98" s="207"/>
      <c r="K98" s="208">
        <f t="shared" ref="K98:L98" si="121">+K99+K102</f>
        <v>984651614.96240592</v>
      </c>
      <c r="L98" s="209">
        <f t="shared" si="121"/>
        <v>865226715.03759396</v>
      </c>
      <c r="M98" s="210"/>
      <c r="N98" s="211"/>
      <c r="O98" s="237"/>
      <c r="P98" s="213"/>
      <c r="Q98" s="214"/>
      <c r="R98" s="215">
        <f>+R99+R102</f>
        <v>1506549545.7894738</v>
      </c>
      <c r="S98" s="701"/>
      <c r="T98" s="702"/>
      <c r="U98" s="703"/>
      <c r="V98" s="696">
        <f t="shared" si="54"/>
        <v>0</v>
      </c>
      <c r="W98" s="702"/>
      <c r="X98" s="703"/>
      <c r="Y98" s="696">
        <f t="shared" si="55"/>
        <v>0</v>
      </c>
      <c r="Z98" s="702"/>
      <c r="AA98" s="702"/>
      <c r="AB98" s="702"/>
      <c r="AC98" s="702"/>
      <c r="AD98" s="702"/>
      <c r="AE98" s="702"/>
      <c r="AF98" s="702"/>
      <c r="AG98" s="702"/>
      <c r="AH98" s="35">
        <f t="shared" si="56"/>
        <v>2003710895.9000003</v>
      </c>
      <c r="AI98" s="70"/>
      <c r="AJ98" s="70"/>
      <c r="AK98" s="70"/>
      <c r="AL98" s="28"/>
      <c r="AM98" s="28"/>
      <c r="AN98" s="28"/>
      <c r="AO98" s="33"/>
    </row>
    <row r="99" spans="1:41" ht="62.25" customHeight="1" outlineLevel="1" x14ac:dyDescent="0.25">
      <c r="A99" s="216">
        <v>5.0999999999999996</v>
      </c>
      <c r="B99" s="155" t="s">
        <v>313</v>
      </c>
      <c r="C99" s="217"/>
      <c r="D99" s="218"/>
      <c r="E99" s="191">
        <v>0</v>
      </c>
      <c r="F99" s="159">
        <f>SUM(F100:F101)</f>
        <v>34700647.368421055</v>
      </c>
      <c r="G99" s="192"/>
      <c r="H99" s="159">
        <f>SUM(H100:H101)</f>
        <v>34700647.368421055</v>
      </c>
      <c r="I99" s="193"/>
      <c r="J99" s="194"/>
      <c r="K99" s="163">
        <f t="shared" ref="K99:L99" si="122">SUM(K100:K101)</f>
        <v>0</v>
      </c>
      <c r="L99" s="163">
        <f t="shared" si="122"/>
        <v>15726342.857142856</v>
      </c>
      <c r="M99" s="165"/>
      <c r="N99" s="166"/>
      <c r="O99" s="219"/>
      <c r="P99" s="168"/>
      <c r="Q99" s="169"/>
      <c r="R99" s="240">
        <f>SUM(R100:R101)</f>
        <v>18974304.511278197</v>
      </c>
      <c r="S99" s="701"/>
      <c r="T99" s="702"/>
      <c r="U99" s="703"/>
      <c r="V99" s="696">
        <f t="shared" si="54"/>
        <v>0</v>
      </c>
      <c r="W99" s="702"/>
      <c r="X99" s="703"/>
      <c r="Y99" s="696">
        <f t="shared" si="55"/>
        <v>0</v>
      </c>
      <c r="Z99" s="702"/>
      <c r="AA99" s="702"/>
      <c r="AB99" s="702"/>
      <c r="AC99" s="702"/>
      <c r="AD99" s="702"/>
      <c r="AE99" s="702"/>
      <c r="AF99" s="702"/>
      <c r="AG99" s="702"/>
      <c r="AH99" s="35">
        <f t="shared" si="56"/>
        <v>25235825.000000004</v>
      </c>
      <c r="AI99" s="70"/>
      <c r="AJ99" s="70"/>
      <c r="AK99" s="70"/>
      <c r="AL99" s="28"/>
      <c r="AM99" s="28"/>
      <c r="AN99" s="28"/>
      <c r="AO99" s="33"/>
    </row>
    <row r="100" spans="1:41" ht="98.25" customHeight="1" outlineLevel="1" x14ac:dyDescent="0.25">
      <c r="A100" s="198" t="s">
        <v>314</v>
      </c>
      <c r="B100" s="173" t="s">
        <v>315</v>
      </c>
      <c r="C100" s="174" t="s">
        <v>8</v>
      </c>
      <c r="D100" s="175">
        <v>25</v>
      </c>
      <c r="E100" s="176">
        <v>758972.18045112782</v>
      </c>
      <c r="F100" s="177">
        <f t="shared" ref="F100:F101" si="123">+D100*E100</f>
        <v>18974304.511278197</v>
      </c>
      <c r="G100" s="178">
        <v>25</v>
      </c>
      <c r="H100" s="179">
        <f t="shared" ref="H100:H101" si="124">+E100*G100</f>
        <v>18974304.511278197</v>
      </c>
      <c r="I100" s="180"/>
      <c r="J100" s="181"/>
      <c r="K100" s="182">
        <f t="shared" ref="K100:K101" si="125">+E100*I100</f>
        <v>0</v>
      </c>
      <c r="L100" s="183">
        <f t="shared" ref="L100:L101" si="126">+E100*J100</f>
        <v>0</v>
      </c>
      <c r="M100" s="184"/>
      <c r="N100" s="185"/>
      <c r="O100" s="183"/>
      <c r="P100" s="186">
        <f t="shared" ref="P100:P101" si="127">+G100+I100-J100+M100</f>
        <v>25</v>
      </c>
      <c r="Q100" s="187">
        <f t="shared" ref="Q100:Q101" si="128">+E100</f>
        <v>758972.18045112782</v>
      </c>
      <c r="R100" s="188">
        <f t="shared" ref="R100:R101" si="129">+P100*Q100</f>
        <v>18974304.511278197</v>
      </c>
      <c r="S100" s="695"/>
      <c r="T100" s="696"/>
      <c r="U100" s="697"/>
      <c r="V100" s="696">
        <f t="shared" si="54"/>
        <v>0</v>
      </c>
      <c r="W100" s="696"/>
      <c r="X100" s="697"/>
      <c r="Y100" s="696">
        <f t="shared" si="55"/>
        <v>0</v>
      </c>
      <c r="Z100" s="696"/>
      <c r="AA100" s="696"/>
      <c r="AB100" s="696"/>
      <c r="AC100" s="696"/>
      <c r="AD100" s="696"/>
      <c r="AE100" s="696"/>
      <c r="AF100" s="696"/>
      <c r="AG100" s="696"/>
      <c r="AH100" s="35">
        <f t="shared" si="56"/>
        <v>25235825.000000004</v>
      </c>
      <c r="AI100" s="70"/>
      <c r="AJ100" s="70"/>
      <c r="AK100" s="70"/>
      <c r="AL100" s="28"/>
      <c r="AM100" s="28"/>
      <c r="AN100" s="28"/>
      <c r="AO100" s="33">
        <f t="shared" ref="AO100:AO101" si="130">+R100*1.33</f>
        <v>25235825.000000004</v>
      </c>
    </row>
    <row r="101" spans="1:41" ht="95.25" customHeight="1" outlineLevel="1" x14ac:dyDescent="0.25">
      <c r="A101" s="198" t="s">
        <v>316</v>
      </c>
      <c r="B101" s="173" t="s">
        <v>317</v>
      </c>
      <c r="C101" s="174" t="s">
        <v>8</v>
      </c>
      <c r="D101" s="175">
        <v>114</v>
      </c>
      <c r="E101" s="176">
        <v>137950.37593984962</v>
      </c>
      <c r="F101" s="177">
        <f t="shared" si="123"/>
        <v>15726342.857142856</v>
      </c>
      <c r="G101" s="178">
        <v>114</v>
      </c>
      <c r="H101" s="179">
        <f t="shared" si="124"/>
        <v>15726342.857142856</v>
      </c>
      <c r="I101" s="180"/>
      <c r="J101" s="181">
        <v>114</v>
      </c>
      <c r="K101" s="182">
        <f t="shared" si="125"/>
        <v>0</v>
      </c>
      <c r="L101" s="183">
        <f t="shared" si="126"/>
        <v>15726342.857142856</v>
      </c>
      <c r="M101" s="184"/>
      <c r="N101" s="185"/>
      <c r="O101" s="183"/>
      <c r="P101" s="186">
        <f t="shared" si="127"/>
        <v>0</v>
      </c>
      <c r="Q101" s="187">
        <f t="shared" si="128"/>
        <v>137950.37593984962</v>
      </c>
      <c r="R101" s="188">
        <f t="shared" si="129"/>
        <v>0</v>
      </c>
      <c r="S101" s="695"/>
      <c r="T101" s="696"/>
      <c r="U101" s="697"/>
      <c r="V101" s="696">
        <f t="shared" si="54"/>
        <v>0</v>
      </c>
      <c r="W101" s="696"/>
      <c r="X101" s="697"/>
      <c r="Y101" s="696">
        <f t="shared" si="55"/>
        <v>0</v>
      </c>
      <c r="Z101" s="696"/>
      <c r="AA101" s="696"/>
      <c r="AB101" s="696"/>
      <c r="AC101" s="696"/>
      <c r="AD101" s="696"/>
      <c r="AE101" s="696"/>
      <c r="AF101" s="696"/>
      <c r="AG101" s="696"/>
      <c r="AH101" s="35">
        <f t="shared" si="56"/>
        <v>0</v>
      </c>
      <c r="AI101" s="70"/>
      <c r="AJ101" s="70"/>
      <c r="AK101" s="70"/>
      <c r="AL101" s="28"/>
      <c r="AM101" s="28"/>
      <c r="AN101" s="28"/>
      <c r="AO101" s="33">
        <f t="shared" si="130"/>
        <v>0</v>
      </c>
    </row>
    <row r="102" spans="1:41" ht="58.5" customHeight="1" outlineLevel="1" x14ac:dyDescent="0.25">
      <c r="A102" s="216">
        <v>5.2</v>
      </c>
      <c r="B102" s="155" t="s">
        <v>318</v>
      </c>
      <c r="C102" s="217"/>
      <c r="D102" s="218"/>
      <c r="E102" s="191">
        <v>0</v>
      </c>
      <c r="F102" s="159">
        <f>SUM(F103:F120)</f>
        <v>2053452210.5263155</v>
      </c>
      <c r="G102" s="192"/>
      <c r="H102" s="159">
        <f>SUM(H103:H120)</f>
        <v>1352423998.4962406</v>
      </c>
      <c r="I102" s="193"/>
      <c r="J102" s="194"/>
      <c r="K102" s="163">
        <f t="shared" ref="K102:L102" si="131">SUM(K103:K120)</f>
        <v>984651614.96240592</v>
      </c>
      <c r="L102" s="163">
        <f t="shared" si="131"/>
        <v>849500372.18045115</v>
      </c>
      <c r="M102" s="165"/>
      <c r="N102" s="166"/>
      <c r="O102" s="219"/>
      <c r="P102" s="168"/>
      <c r="Q102" s="169"/>
      <c r="R102" s="240">
        <f>SUM(R103:R120)</f>
        <v>1487575241.2781956</v>
      </c>
      <c r="S102" s="701"/>
      <c r="T102" s="702"/>
      <c r="U102" s="703"/>
      <c r="V102" s="696">
        <f t="shared" si="54"/>
        <v>0</v>
      </c>
      <c r="W102" s="702"/>
      <c r="X102" s="703"/>
      <c r="Y102" s="696">
        <f t="shared" si="55"/>
        <v>0</v>
      </c>
      <c r="Z102" s="702"/>
      <c r="AA102" s="702"/>
      <c r="AB102" s="702"/>
      <c r="AC102" s="702"/>
      <c r="AD102" s="702"/>
      <c r="AE102" s="702"/>
      <c r="AF102" s="702"/>
      <c r="AG102" s="702"/>
      <c r="AH102" s="35">
        <f t="shared" si="56"/>
        <v>1978475070.9000003</v>
      </c>
      <c r="AI102" s="70"/>
      <c r="AJ102" s="70"/>
      <c r="AK102" s="70"/>
      <c r="AL102" s="28"/>
      <c r="AM102" s="28"/>
      <c r="AN102" s="28"/>
      <c r="AO102" s="33"/>
    </row>
    <row r="103" spans="1:41" ht="90.75" customHeight="1" outlineLevel="1" x14ac:dyDescent="0.25">
      <c r="A103" s="241" t="s">
        <v>319</v>
      </c>
      <c r="B103" s="173" t="s">
        <v>320</v>
      </c>
      <c r="C103" s="174" t="s">
        <v>8</v>
      </c>
      <c r="D103" s="175">
        <v>182</v>
      </c>
      <c r="E103" s="176">
        <v>2486081.2030075188</v>
      </c>
      <c r="F103" s="177">
        <f t="shared" ref="F103:F120" si="132">+D103*E103</f>
        <v>452466778.94736844</v>
      </c>
      <c r="G103" s="178">
        <v>91</v>
      </c>
      <c r="H103" s="179">
        <f t="shared" ref="H103:H120" si="133">+E103*G103</f>
        <v>226233389.47368422</v>
      </c>
      <c r="I103" s="180"/>
      <c r="J103" s="181">
        <f>+(91-20)</f>
        <v>71</v>
      </c>
      <c r="K103" s="182">
        <f t="shared" ref="K103:K120" si="134">+E103*I103</f>
        <v>0</v>
      </c>
      <c r="L103" s="183">
        <f t="shared" ref="L103:L120" si="135">+E103*J103</f>
        <v>176511765.41353384</v>
      </c>
      <c r="M103" s="184"/>
      <c r="N103" s="185"/>
      <c r="O103" s="183"/>
      <c r="P103" s="186">
        <f t="shared" ref="P103:P120" si="136">+G103+I103-J103+M103</f>
        <v>20</v>
      </c>
      <c r="Q103" s="187">
        <f t="shared" ref="Q103:Q120" si="137">+E103</f>
        <v>2486081.2030075188</v>
      </c>
      <c r="R103" s="188">
        <f t="shared" ref="R103:R120" si="138">+P103*Q103</f>
        <v>49721624.060150377</v>
      </c>
      <c r="S103" s="695"/>
      <c r="T103" s="696"/>
      <c r="U103" s="697">
        <v>48</v>
      </c>
      <c r="V103" s="696">
        <f t="shared" si="54"/>
        <v>119331897.74436089</v>
      </c>
      <c r="W103" s="696"/>
      <c r="X103" s="697">
        <v>48</v>
      </c>
      <c r="Y103" s="696">
        <f t="shared" si="55"/>
        <v>119331897.74436089</v>
      </c>
      <c r="Z103" s="696"/>
      <c r="AA103" s="696"/>
      <c r="AB103" s="696"/>
      <c r="AC103" s="696"/>
      <c r="AD103" s="696"/>
      <c r="AE103" s="696"/>
      <c r="AF103" s="696"/>
      <c r="AG103" s="696"/>
      <c r="AH103" s="35">
        <f t="shared" si="56"/>
        <v>66129760.000000007</v>
      </c>
      <c r="AI103" s="70"/>
      <c r="AJ103" s="70"/>
      <c r="AK103" s="70"/>
      <c r="AL103" s="28"/>
      <c r="AM103" s="28"/>
      <c r="AN103" s="28"/>
      <c r="AO103" s="33">
        <f t="shared" ref="AO103:AO120" si="139">+R103*1.33</f>
        <v>66129760.000000007</v>
      </c>
    </row>
    <row r="104" spans="1:41" ht="90.75" customHeight="1" x14ac:dyDescent="0.25">
      <c r="A104" s="241" t="s">
        <v>321</v>
      </c>
      <c r="B104" s="173" t="s">
        <v>322</v>
      </c>
      <c r="C104" s="174" t="s">
        <v>8</v>
      </c>
      <c r="D104" s="175">
        <v>35</v>
      </c>
      <c r="E104" s="176">
        <v>4839323.3082706761</v>
      </c>
      <c r="F104" s="177">
        <f t="shared" si="132"/>
        <v>169376315.78947365</v>
      </c>
      <c r="G104" s="178">
        <v>20</v>
      </c>
      <c r="H104" s="179">
        <f t="shared" si="133"/>
        <v>96786466.165413529</v>
      </c>
      <c r="I104" s="180"/>
      <c r="J104" s="181"/>
      <c r="K104" s="182">
        <f t="shared" si="134"/>
        <v>0</v>
      </c>
      <c r="L104" s="183">
        <f t="shared" si="135"/>
        <v>0</v>
      </c>
      <c r="M104" s="184"/>
      <c r="N104" s="185"/>
      <c r="O104" s="273"/>
      <c r="P104" s="186">
        <f t="shared" si="136"/>
        <v>20</v>
      </c>
      <c r="Q104" s="187">
        <f t="shared" si="137"/>
        <v>4839323.3082706761</v>
      </c>
      <c r="R104" s="188">
        <f t="shared" si="138"/>
        <v>96786466.165413529</v>
      </c>
      <c r="S104" s="695"/>
      <c r="T104" s="696"/>
      <c r="U104" s="697"/>
      <c r="V104" s="696">
        <f t="shared" si="54"/>
        <v>0</v>
      </c>
      <c r="W104" s="696"/>
      <c r="X104" s="697"/>
      <c r="Y104" s="696">
        <f t="shared" si="55"/>
        <v>0</v>
      </c>
      <c r="Z104" s="696"/>
      <c r="AA104" s="696"/>
      <c r="AB104" s="696"/>
      <c r="AC104" s="696"/>
      <c r="AD104" s="696"/>
      <c r="AE104" s="696"/>
      <c r="AF104" s="696"/>
      <c r="AG104" s="696"/>
      <c r="AH104" s="35">
        <f t="shared" si="56"/>
        <v>128726000</v>
      </c>
      <c r="AI104" s="70"/>
      <c r="AJ104" s="70"/>
      <c r="AK104" s="70"/>
      <c r="AL104" s="28"/>
      <c r="AM104" s="28"/>
      <c r="AN104" s="28"/>
      <c r="AO104" s="33">
        <f t="shared" si="139"/>
        <v>128726000</v>
      </c>
    </row>
    <row r="105" spans="1:41" ht="90.75" customHeight="1" outlineLevel="1" x14ac:dyDescent="0.25">
      <c r="A105" s="241" t="s">
        <v>323</v>
      </c>
      <c r="B105" s="173" t="s">
        <v>324</v>
      </c>
      <c r="C105" s="174" t="s">
        <v>8</v>
      </c>
      <c r="D105" s="175">
        <v>8</v>
      </c>
      <c r="E105" s="176">
        <v>4168679.6992481202</v>
      </c>
      <c r="F105" s="177">
        <f t="shared" si="132"/>
        <v>33349437.593984962</v>
      </c>
      <c r="G105" s="178">
        <v>8</v>
      </c>
      <c r="H105" s="179">
        <f t="shared" si="133"/>
        <v>33349437.593984962</v>
      </c>
      <c r="I105" s="226"/>
      <c r="J105" s="181">
        <v>8</v>
      </c>
      <c r="K105" s="182">
        <f t="shared" si="134"/>
        <v>0</v>
      </c>
      <c r="L105" s="183">
        <f t="shared" si="135"/>
        <v>33349437.593984962</v>
      </c>
      <c r="M105" s="223"/>
      <c r="N105" s="224"/>
      <c r="O105" s="228"/>
      <c r="P105" s="186">
        <f t="shared" si="136"/>
        <v>0</v>
      </c>
      <c r="Q105" s="187">
        <f t="shared" si="137"/>
        <v>4168679.6992481202</v>
      </c>
      <c r="R105" s="188">
        <f t="shared" si="138"/>
        <v>0</v>
      </c>
      <c r="S105" s="695"/>
      <c r="T105" s="696"/>
      <c r="U105" s="697"/>
      <c r="V105" s="696">
        <f t="shared" si="54"/>
        <v>0</v>
      </c>
      <c r="W105" s="696"/>
      <c r="X105" s="697"/>
      <c r="Y105" s="696">
        <f t="shared" si="55"/>
        <v>0</v>
      </c>
      <c r="Z105" s="696"/>
      <c r="AA105" s="696"/>
      <c r="AB105" s="696"/>
      <c r="AC105" s="696"/>
      <c r="AD105" s="696"/>
      <c r="AE105" s="696"/>
      <c r="AF105" s="696"/>
      <c r="AG105" s="696"/>
      <c r="AH105" s="35">
        <f t="shared" si="56"/>
        <v>0</v>
      </c>
      <c r="AI105" s="70"/>
      <c r="AJ105" s="70"/>
      <c r="AK105" s="70"/>
      <c r="AL105" s="28"/>
      <c r="AM105" s="28"/>
      <c r="AN105" s="28"/>
      <c r="AO105" s="33">
        <f t="shared" si="139"/>
        <v>0</v>
      </c>
    </row>
    <row r="106" spans="1:41" ht="129" customHeight="1" outlineLevel="1" x14ac:dyDescent="0.25">
      <c r="A106" s="241" t="s">
        <v>325</v>
      </c>
      <c r="B106" s="173" t="s">
        <v>326</v>
      </c>
      <c r="C106" s="174" t="s">
        <v>8</v>
      </c>
      <c r="D106" s="175">
        <v>34</v>
      </c>
      <c r="E106" s="176">
        <v>2631396.2406015038</v>
      </c>
      <c r="F106" s="177">
        <f t="shared" si="132"/>
        <v>89467472.180451125</v>
      </c>
      <c r="G106" s="178">
        <v>17</v>
      </c>
      <c r="H106" s="179">
        <f t="shared" si="133"/>
        <v>44733736.090225562</v>
      </c>
      <c r="I106" s="226"/>
      <c r="J106" s="181">
        <v>17</v>
      </c>
      <c r="K106" s="182">
        <f t="shared" si="134"/>
        <v>0</v>
      </c>
      <c r="L106" s="183">
        <f t="shared" si="135"/>
        <v>44733736.090225562</v>
      </c>
      <c r="M106" s="223"/>
      <c r="N106" s="224"/>
      <c r="O106" s="273"/>
      <c r="P106" s="186">
        <f t="shared" si="136"/>
        <v>0</v>
      </c>
      <c r="Q106" s="187">
        <f t="shared" si="137"/>
        <v>2631396.2406015038</v>
      </c>
      <c r="R106" s="188">
        <f t="shared" si="138"/>
        <v>0</v>
      </c>
      <c r="S106" s="695"/>
      <c r="T106" s="696"/>
      <c r="U106" s="697"/>
      <c r="V106" s="696">
        <f t="shared" si="54"/>
        <v>0</v>
      </c>
      <c r="W106" s="696"/>
      <c r="X106" s="697"/>
      <c r="Y106" s="696">
        <f t="shared" si="55"/>
        <v>0</v>
      </c>
      <c r="Z106" s="696"/>
      <c r="AA106" s="696"/>
      <c r="AB106" s="696"/>
      <c r="AC106" s="696"/>
      <c r="AD106" s="696"/>
      <c r="AE106" s="696"/>
      <c r="AF106" s="696"/>
      <c r="AG106" s="696"/>
      <c r="AH106" s="35">
        <f t="shared" si="56"/>
        <v>0</v>
      </c>
      <c r="AI106" s="70"/>
      <c r="AJ106" s="70"/>
      <c r="AK106" s="70"/>
      <c r="AL106" s="28"/>
      <c r="AM106" s="28"/>
      <c r="AN106" s="28"/>
      <c r="AO106" s="33">
        <f t="shared" si="139"/>
        <v>0</v>
      </c>
    </row>
    <row r="107" spans="1:41" ht="90.75" customHeight="1" outlineLevel="1" x14ac:dyDescent="0.25">
      <c r="A107" s="241" t="s">
        <v>327</v>
      </c>
      <c r="B107" s="173" t="s">
        <v>328</v>
      </c>
      <c r="C107" s="174" t="s">
        <v>8</v>
      </c>
      <c r="D107" s="175">
        <v>112</v>
      </c>
      <c r="E107" s="176">
        <v>4108651.1278195488</v>
      </c>
      <c r="F107" s="177">
        <f t="shared" si="132"/>
        <v>460168926.31578946</v>
      </c>
      <c r="G107" s="178">
        <v>56</v>
      </c>
      <c r="H107" s="179">
        <f t="shared" si="133"/>
        <v>230084463.15789473</v>
      </c>
      <c r="I107" s="180"/>
      <c r="J107" s="181">
        <v>56</v>
      </c>
      <c r="K107" s="182">
        <f t="shared" si="134"/>
        <v>0</v>
      </c>
      <c r="L107" s="183">
        <f t="shared" si="135"/>
        <v>230084463.15789473</v>
      </c>
      <c r="M107" s="184"/>
      <c r="N107" s="185"/>
      <c r="O107" s="183"/>
      <c r="P107" s="186">
        <f t="shared" si="136"/>
        <v>0</v>
      </c>
      <c r="Q107" s="187">
        <f t="shared" si="137"/>
        <v>4108651.1278195488</v>
      </c>
      <c r="R107" s="188">
        <f t="shared" si="138"/>
        <v>0</v>
      </c>
      <c r="S107" s="695"/>
      <c r="T107" s="696"/>
      <c r="U107" s="697"/>
      <c r="V107" s="696">
        <f t="shared" si="54"/>
        <v>0</v>
      </c>
      <c r="W107" s="696"/>
      <c r="X107" s="697"/>
      <c r="Y107" s="696">
        <f t="shared" si="55"/>
        <v>0</v>
      </c>
      <c r="Z107" s="696"/>
      <c r="AA107" s="696"/>
      <c r="AB107" s="696"/>
      <c r="AC107" s="696"/>
      <c r="AD107" s="696"/>
      <c r="AE107" s="696"/>
      <c r="AF107" s="696"/>
      <c r="AG107" s="696"/>
      <c r="AH107" s="35">
        <f t="shared" si="56"/>
        <v>0</v>
      </c>
      <c r="AI107" s="70"/>
      <c r="AJ107" s="70"/>
      <c r="AK107" s="70"/>
      <c r="AL107" s="28"/>
      <c r="AM107" s="28"/>
      <c r="AN107" s="28"/>
      <c r="AO107" s="33">
        <f t="shared" si="139"/>
        <v>0</v>
      </c>
    </row>
    <row r="108" spans="1:41" ht="90.75" customHeight="1" outlineLevel="1" x14ac:dyDescent="0.25">
      <c r="A108" s="241" t="s">
        <v>65</v>
      </c>
      <c r="B108" s="236" t="s">
        <v>66</v>
      </c>
      <c r="C108" s="242" t="s">
        <v>8</v>
      </c>
      <c r="D108" s="243">
        <v>20</v>
      </c>
      <c r="E108" s="244">
        <v>769872.932330827</v>
      </c>
      <c r="F108" s="245">
        <f t="shared" si="132"/>
        <v>15397458.646616541</v>
      </c>
      <c r="G108" s="246">
        <v>20</v>
      </c>
      <c r="H108" s="247">
        <f t="shared" si="133"/>
        <v>15397458.646616541</v>
      </c>
      <c r="I108" s="248">
        <v>166</v>
      </c>
      <c r="J108" s="249"/>
      <c r="K108" s="250">
        <f t="shared" si="134"/>
        <v>127798906.76691729</v>
      </c>
      <c r="L108" s="251">
        <f t="shared" si="135"/>
        <v>0</v>
      </c>
      <c r="M108" s="280"/>
      <c r="N108" s="281"/>
      <c r="O108" s="251"/>
      <c r="P108" s="255">
        <f t="shared" si="136"/>
        <v>186</v>
      </c>
      <c r="Q108" s="282">
        <f t="shared" si="137"/>
        <v>769872.932330827</v>
      </c>
      <c r="R108" s="257">
        <f t="shared" si="138"/>
        <v>143196365.41353381</v>
      </c>
      <c r="S108" s="707"/>
      <c r="T108" s="693">
        <v>135127441.68063354</v>
      </c>
      <c r="U108" s="706">
        <v>123</v>
      </c>
      <c r="V108" s="705">
        <f t="shared" si="54"/>
        <v>94694370.676691726</v>
      </c>
      <c r="W108" s="705"/>
      <c r="X108" s="706">
        <v>123</v>
      </c>
      <c r="Y108" s="705">
        <f t="shared" si="55"/>
        <v>94694370.676691726</v>
      </c>
      <c r="Z108" s="705"/>
      <c r="AA108" s="705"/>
      <c r="AB108" s="705"/>
      <c r="AC108" s="705"/>
      <c r="AD108" s="705"/>
      <c r="AE108" s="705"/>
      <c r="AF108" s="705"/>
      <c r="AG108" s="705"/>
      <c r="AH108" s="258">
        <f t="shared" si="56"/>
        <v>190451165.99999997</v>
      </c>
      <c r="AI108" s="259"/>
      <c r="AJ108" s="259"/>
      <c r="AK108" s="259"/>
      <c r="AL108" s="260"/>
      <c r="AM108" s="260"/>
      <c r="AN108" s="260"/>
      <c r="AO108" s="261">
        <f t="shared" si="139"/>
        <v>190451165.99999997</v>
      </c>
    </row>
    <row r="109" spans="1:41" ht="108.75" customHeight="1" outlineLevel="1" x14ac:dyDescent="0.25">
      <c r="A109" s="241" t="s">
        <v>329</v>
      </c>
      <c r="B109" s="173" t="s">
        <v>330</v>
      </c>
      <c r="C109" s="174" t="s">
        <v>8</v>
      </c>
      <c r="D109" s="175">
        <v>115</v>
      </c>
      <c r="E109" s="176">
        <v>709490.97744360904</v>
      </c>
      <c r="F109" s="177">
        <f t="shared" si="132"/>
        <v>81591462.406015038</v>
      </c>
      <c r="G109" s="178">
        <v>75</v>
      </c>
      <c r="H109" s="179">
        <f t="shared" si="133"/>
        <v>53211823.308270678</v>
      </c>
      <c r="I109" s="226"/>
      <c r="J109" s="181">
        <v>75</v>
      </c>
      <c r="K109" s="182">
        <f t="shared" si="134"/>
        <v>0</v>
      </c>
      <c r="L109" s="183">
        <f t="shared" si="135"/>
        <v>53211823.308270678</v>
      </c>
      <c r="M109" s="223"/>
      <c r="N109" s="224"/>
      <c r="O109" s="273"/>
      <c r="P109" s="186">
        <f t="shared" si="136"/>
        <v>0</v>
      </c>
      <c r="Q109" s="187">
        <f t="shared" si="137"/>
        <v>709490.97744360904</v>
      </c>
      <c r="R109" s="188">
        <f t="shared" si="138"/>
        <v>0</v>
      </c>
      <c r="S109" s="695"/>
      <c r="T109" s="696"/>
      <c r="U109" s="697"/>
      <c r="V109" s="696">
        <f t="shared" si="54"/>
        <v>0</v>
      </c>
      <c r="W109" s="696"/>
      <c r="X109" s="697"/>
      <c r="Y109" s="696">
        <f t="shared" si="55"/>
        <v>0</v>
      </c>
      <c r="Z109" s="696"/>
      <c r="AA109" s="696"/>
      <c r="AB109" s="696"/>
      <c r="AC109" s="696"/>
      <c r="AD109" s="696"/>
      <c r="AE109" s="696"/>
      <c r="AF109" s="696"/>
      <c r="AG109" s="696"/>
      <c r="AH109" s="35">
        <f t="shared" si="56"/>
        <v>0</v>
      </c>
      <c r="AI109" s="70"/>
      <c r="AJ109" s="70"/>
      <c r="AK109" s="70"/>
      <c r="AL109" s="28"/>
      <c r="AM109" s="28"/>
      <c r="AN109" s="28"/>
      <c r="AO109" s="33">
        <f t="shared" si="139"/>
        <v>0</v>
      </c>
    </row>
    <row r="110" spans="1:41" ht="90.75" customHeight="1" outlineLevel="1" x14ac:dyDescent="0.25">
      <c r="A110" s="241" t="s">
        <v>331</v>
      </c>
      <c r="B110" s="173" t="s">
        <v>332</v>
      </c>
      <c r="C110" s="174" t="s">
        <v>8</v>
      </c>
      <c r="D110" s="175">
        <v>83</v>
      </c>
      <c r="E110" s="176">
        <v>577056.39097744355</v>
      </c>
      <c r="F110" s="177">
        <f t="shared" si="132"/>
        <v>47895680.451127812</v>
      </c>
      <c r="G110" s="178">
        <v>0</v>
      </c>
      <c r="H110" s="179">
        <f t="shared" si="133"/>
        <v>0</v>
      </c>
      <c r="I110" s="180"/>
      <c r="J110" s="181"/>
      <c r="K110" s="182">
        <f t="shared" si="134"/>
        <v>0</v>
      </c>
      <c r="L110" s="183">
        <f t="shared" si="135"/>
        <v>0</v>
      </c>
      <c r="M110" s="184"/>
      <c r="N110" s="185"/>
      <c r="O110" s="183"/>
      <c r="P110" s="186">
        <f t="shared" si="136"/>
        <v>0</v>
      </c>
      <c r="Q110" s="187">
        <f t="shared" si="137"/>
        <v>577056.39097744355</v>
      </c>
      <c r="R110" s="188">
        <f t="shared" si="138"/>
        <v>0</v>
      </c>
      <c r="S110" s="695"/>
      <c r="T110" s="696"/>
      <c r="U110" s="697"/>
      <c r="V110" s="696">
        <f t="shared" si="54"/>
        <v>0</v>
      </c>
      <c r="W110" s="696"/>
      <c r="X110" s="697"/>
      <c r="Y110" s="696">
        <f t="shared" si="55"/>
        <v>0</v>
      </c>
      <c r="Z110" s="696"/>
      <c r="AA110" s="696"/>
      <c r="AB110" s="696"/>
      <c r="AC110" s="696"/>
      <c r="AD110" s="696"/>
      <c r="AE110" s="696"/>
      <c r="AF110" s="696"/>
      <c r="AG110" s="696"/>
      <c r="AH110" s="35">
        <f t="shared" si="56"/>
        <v>0</v>
      </c>
      <c r="AI110" s="70"/>
      <c r="AJ110" s="70"/>
      <c r="AK110" s="70"/>
      <c r="AL110" s="28"/>
      <c r="AM110" s="28"/>
      <c r="AN110" s="28"/>
      <c r="AO110" s="33">
        <f t="shared" si="139"/>
        <v>0</v>
      </c>
    </row>
    <row r="111" spans="1:41" ht="90.75" customHeight="1" outlineLevel="1" x14ac:dyDescent="0.25">
      <c r="A111" s="241" t="s">
        <v>333</v>
      </c>
      <c r="B111" s="173" t="s">
        <v>334</v>
      </c>
      <c r="C111" s="174" t="s">
        <v>8</v>
      </c>
      <c r="D111" s="175">
        <v>11</v>
      </c>
      <c r="E111" s="176">
        <v>764876.69172932324</v>
      </c>
      <c r="F111" s="177">
        <f t="shared" si="132"/>
        <v>8413643.6090225559</v>
      </c>
      <c r="G111" s="178">
        <v>0</v>
      </c>
      <c r="H111" s="179">
        <f t="shared" si="133"/>
        <v>0</v>
      </c>
      <c r="I111" s="180"/>
      <c r="J111" s="181"/>
      <c r="K111" s="182">
        <f t="shared" si="134"/>
        <v>0</v>
      </c>
      <c r="L111" s="183">
        <f t="shared" si="135"/>
        <v>0</v>
      </c>
      <c r="M111" s="184"/>
      <c r="N111" s="185"/>
      <c r="O111" s="183"/>
      <c r="P111" s="186">
        <f t="shared" si="136"/>
        <v>0</v>
      </c>
      <c r="Q111" s="187">
        <f t="shared" si="137"/>
        <v>764876.69172932324</v>
      </c>
      <c r="R111" s="188">
        <f t="shared" si="138"/>
        <v>0</v>
      </c>
      <c r="S111" s="695"/>
      <c r="T111" s="696"/>
      <c r="U111" s="697"/>
      <c r="V111" s="696">
        <f t="shared" si="54"/>
        <v>0</v>
      </c>
      <c r="W111" s="696"/>
      <c r="X111" s="697"/>
      <c r="Y111" s="696">
        <f t="shared" si="55"/>
        <v>0</v>
      </c>
      <c r="Z111" s="696"/>
      <c r="AA111" s="696"/>
      <c r="AB111" s="696"/>
      <c r="AC111" s="696"/>
      <c r="AD111" s="696"/>
      <c r="AE111" s="696"/>
      <c r="AF111" s="696"/>
      <c r="AG111" s="696"/>
      <c r="AH111" s="35">
        <f t="shared" si="56"/>
        <v>0</v>
      </c>
      <c r="AI111" s="70"/>
      <c r="AJ111" s="70"/>
      <c r="AK111" s="70"/>
      <c r="AL111" s="28"/>
      <c r="AM111" s="28"/>
      <c r="AN111" s="28"/>
      <c r="AO111" s="33">
        <f t="shared" si="139"/>
        <v>0</v>
      </c>
    </row>
    <row r="112" spans="1:41" ht="90.75" customHeight="1" outlineLevel="1" x14ac:dyDescent="0.25">
      <c r="A112" s="241" t="s">
        <v>335</v>
      </c>
      <c r="B112" s="173" t="s">
        <v>336</v>
      </c>
      <c r="C112" s="174" t="s">
        <v>8</v>
      </c>
      <c r="D112" s="175">
        <v>63</v>
      </c>
      <c r="E112" s="176">
        <v>764876.69172932324</v>
      </c>
      <c r="F112" s="177">
        <f t="shared" si="132"/>
        <v>48187231.578947365</v>
      </c>
      <c r="G112" s="178">
        <v>43</v>
      </c>
      <c r="H112" s="179">
        <f t="shared" si="133"/>
        <v>32889697.744360898</v>
      </c>
      <c r="I112" s="180"/>
      <c r="J112" s="181">
        <f>+(43-14)</f>
        <v>29</v>
      </c>
      <c r="K112" s="182">
        <f t="shared" si="134"/>
        <v>0</v>
      </c>
      <c r="L112" s="183">
        <f t="shared" si="135"/>
        <v>22181424.060150374</v>
      </c>
      <c r="M112" s="184"/>
      <c r="N112" s="185"/>
      <c r="O112" s="183"/>
      <c r="P112" s="186">
        <f t="shared" si="136"/>
        <v>14</v>
      </c>
      <c r="Q112" s="187">
        <f t="shared" si="137"/>
        <v>764876.69172932324</v>
      </c>
      <c r="R112" s="188">
        <f t="shared" si="138"/>
        <v>10708273.684210526</v>
      </c>
      <c r="S112" s="695"/>
      <c r="T112" s="696"/>
      <c r="U112" s="697">
        <v>30</v>
      </c>
      <c r="V112" s="696">
        <f t="shared" si="54"/>
        <v>22946300.751879696</v>
      </c>
      <c r="W112" s="696"/>
      <c r="X112" s="697">
        <v>30</v>
      </c>
      <c r="Y112" s="696">
        <f t="shared" si="55"/>
        <v>22946300.751879696</v>
      </c>
      <c r="Z112" s="696"/>
      <c r="AA112" s="696"/>
      <c r="AB112" s="696"/>
      <c r="AC112" s="696"/>
      <c r="AD112" s="696"/>
      <c r="AE112" s="696"/>
      <c r="AF112" s="696"/>
      <c r="AG112" s="696"/>
      <c r="AH112" s="35">
        <f t="shared" si="56"/>
        <v>14242004</v>
      </c>
      <c r="AI112" s="70"/>
      <c r="AJ112" s="70"/>
      <c r="AK112" s="70"/>
      <c r="AL112" s="28"/>
      <c r="AM112" s="28"/>
      <c r="AN112" s="28"/>
      <c r="AO112" s="33">
        <f t="shared" si="139"/>
        <v>14242004</v>
      </c>
    </row>
    <row r="113" spans="1:41" ht="90.75" customHeight="1" outlineLevel="1" x14ac:dyDescent="0.25">
      <c r="A113" s="241" t="s">
        <v>337</v>
      </c>
      <c r="B113" s="173" t="s">
        <v>338</v>
      </c>
      <c r="C113" s="174" t="s">
        <v>8</v>
      </c>
      <c r="D113" s="175">
        <v>51</v>
      </c>
      <c r="E113" s="176">
        <v>1194685.7142857143</v>
      </c>
      <c r="F113" s="177">
        <f t="shared" si="132"/>
        <v>60928971.428571433</v>
      </c>
      <c r="G113" s="178">
        <v>51</v>
      </c>
      <c r="H113" s="179">
        <f t="shared" si="133"/>
        <v>60928971.428571433</v>
      </c>
      <c r="I113" s="180"/>
      <c r="J113" s="181"/>
      <c r="K113" s="182">
        <f t="shared" si="134"/>
        <v>0</v>
      </c>
      <c r="L113" s="183">
        <f t="shared" si="135"/>
        <v>0</v>
      </c>
      <c r="M113" s="184"/>
      <c r="N113" s="185"/>
      <c r="O113" s="183"/>
      <c r="P113" s="186">
        <f t="shared" si="136"/>
        <v>51</v>
      </c>
      <c r="Q113" s="187">
        <f t="shared" si="137"/>
        <v>1194685.7142857143</v>
      </c>
      <c r="R113" s="188">
        <f t="shared" si="138"/>
        <v>60928971.428571433</v>
      </c>
      <c r="S113" s="695"/>
      <c r="T113" s="696"/>
      <c r="U113" s="697">
        <v>18</v>
      </c>
      <c r="V113" s="696">
        <f t="shared" si="54"/>
        <v>21504342.857142858</v>
      </c>
      <c r="W113" s="696"/>
      <c r="X113" s="697">
        <v>18</v>
      </c>
      <c r="Y113" s="696">
        <f t="shared" si="55"/>
        <v>21504342.857142858</v>
      </c>
      <c r="Z113" s="696"/>
      <c r="AA113" s="696"/>
      <c r="AB113" s="696"/>
      <c r="AC113" s="696"/>
      <c r="AD113" s="696"/>
      <c r="AE113" s="696"/>
      <c r="AF113" s="696"/>
      <c r="AG113" s="696"/>
      <c r="AH113" s="35">
        <f t="shared" si="56"/>
        <v>81035532.000000015</v>
      </c>
      <c r="AI113" s="70"/>
      <c r="AJ113" s="70"/>
      <c r="AK113" s="70"/>
      <c r="AL113" s="28"/>
      <c r="AM113" s="28"/>
      <c r="AN113" s="28"/>
      <c r="AO113" s="33">
        <f t="shared" si="139"/>
        <v>81035532.000000015</v>
      </c>
    </row>
    <row r="114" spans="1:41" ht="90.75" customHeight="1" outlineLevel="1" x14ac:dyDescent="0.25">
      <c r="A114" s="241" t="s">
        <v>339</v>
      </c>
      <c r="B114" s="173" t="s">
        <v>340</v>
      </c>
      <c r="C114" s="174" t="s">
        <v>8</v>
      </c>
      <c r="D114" s="175">
        <v>15</v>
      </c>
      <c r="E114" s="176">
        <v>2626371.4285714286</v>
      </c>
      <c r="F114" s="177">
        <f t="shared" si="132"/>
        <v>39395571.428571433</v>
      </c>
      <c r="G114" s="178">
        <v>15</v>
      </c>
      <c r="H114" s="179">
        <f t="shared" si="133"/>
        <v>39395571.428571433</v>
      </c>
      <c r="I114" s="180"/>
      <c r="J114" s="181">
        <v>15</v>
      </c>
      <c r="K114" s="182">
        <f t="shared" si="134"/>
        <v>0</v>
      </c>
      <c r="L114" s="183">
        <f t="shared" si="135"/>
        <v>39395571.428571433</v>
      </c>
      <c r="M114" s="184"/>
      <c r="N114" s="185"/>
      <c r="O114" s="183"/>
      <c r="P114" s="186">
        <f t="shared" si="136"/>
        <v>0</v>
      </c>
      <c r="Q114" s="187">
        <f t="shared" si="137"/>
        <v>2626371.4285714286</v>
      </c>
      <c r="R114" s="188">
        <f t="shared" si="138"/>
        <v>0</v>
      </c>
      <c r="S114" s="695"/>
      <c r="T114" s="696"/>
      <c r="U114" s="697"/>
      <c r="V114" s="696">
        <f t="shared" si="54"/>
        <v>0</v>
      </c>
      <c r="W114" s="696"/>
      <c r="X114" s="697"/>
      <c r="Y114" s="696">
        <f t="shared" si="55"/>
        <v>0</v>
      </c>
      <c r="Z114" s="696"/>
      <c r="AA114" s="696"/>
      <c r="AB114" s="696"/>
      <c r="AC114" s="696"/>
      <c r="AD114" s="696"/>
      <c r="AE114" s="696"/>
      <c r="AF114" s="696"/>
      <c r="AG114" s="696"/>
      <c r="AH114" s="35">
        <f t="shared" si="56"/>
        <v>0</v>
      </c>
      <c r="AI114" s="70"/>
      <c r="AJ114" s="70"/>
      <c r="AK114" s="70"/>
      <c r="AL114" s="28"/>
      <c r="AM114" s="28"/>
      <c r="AN114" s="28"/>
      <c r="AO114" s="33">
        <f t="shared" si="139"/>
        <v>0</v>
      </c>
    </row>
    <row r="115" spans="1:41" ht="90.75" customHeight="1" outlineLevel="1" x14ac:dyDescent="0.25">
      <c r="A115" s="241" t="s">
        <v>341</v>
      </c>
      <c r="B115" s="173" t="s">
        <v>342</v>
      </c>
      <c r="C115" s="174" t="s">
        <v>8</v>
      </c>
      <c r="D115" s="175">
        <v>15</v>
      </c>
      <c r="E115" s="176">
        <v>853570.67669172923</v>
      </c>
      <c r="F115" s="177">
        <f t="shared" si="132"/>
        <v>12803560.150375938</v>
      </c>
      <c r="G115" s="178">
        <v>15</v>
      </c>
      <c r="H115" s="179">
        <f t="shared" si="133"/>
        <v>12803560.150375938</v>
      </c>
      <c r="I115" s="226"/>
      <c r="J115" s="181">
        <v>15</v>
      </c>
      <c r="K115" s="182">
        <f t="shared" si="134"/>
        <v>0</v>
      </c>
      <c r="L115" s="183">
        <f t="shared" si="135"/>
        <v>12803560.150375938</v>
      </c>
      <c r="M115" s="223"/>
      <c r="N115" s="224"/>
      <c r="O115" s="273"/>
      <c r="P115" s="186">
        <f t="shared" si="136"/>
        <v>0</v>
      </c>
      <c r="Q115" s="187">
        <f t="shared" si="137"/>
        <v>853570.67669172923</v>
      </c>
      <c r="R115" s="188">
        <f t="shared" si="138"/>
        <v>0</v>
      </c>
      <c r="S115" s="695"/>
      <c r="T115" s="696"/>
      <c r="U115" s="697"/>
      <c r="V115" s="696">
        <f t="shared" si="54"/>
        <v>0</v>
      </c>
      <c r="W115" s="696"/>
      <c r="X115" s="697"/>
      <c r="Y115" s="696">
        <f t="shared" si="55"/>
        <v>0</v>
      </c>
      <c r="Z115" s="696"/>
      <c r="AA115" s="696"/>
      <c r="AB115" s="696"/>
      <c r="AC115" s="696"/>
      <c r="AD115" s="696"/>
      <c r="AE115" s="696"/>
      <c r="AF115" s="696"/>
      <c r="AG115" s="696"/>
      <c r="AH115" s="35">
        <f t="shared" si="56"/>
        <v>0</v>
      </c>
      <c r="AI115" s="70"/>
      <c r="AJ115" s="70"/>
      <c r="AK115" s="70"/>
      <c r="AL115" s="28"/>
      <c r="AM115" s="28"/>
      <c r="AN115" s="28"/>
      <c r="AO115" s="33">
        <f t="shared" si="139"/>
        <v>0</v>
      </c>
    </row>
    <row r="116" spans="1:41" ht="117.75" customHeight="1" outlineLevel="1" x14ac:dyDescent="0.25">
      <c r="A116" s="241" t="s">
        <v>343</v>
      </c>
      <c r="B116" s="173" t="s">
        <v>344</v>
      </c>
      <c r="C116" s="174" t="s">
        <v>8</v>
      </c>
      <c r="D116" s="175">
        <v>8</v>
      </c>
      <c r="E116" s="176">
        <v>6210172.1804511277</v>
      </c>
      <c r="F116" s="177">
        <f t="shared" si="132"/>
        <v>49681377.443609022</v>
      </c>
      <c r="G116" s="178">
        <v>8</v>
      </c>
      <c r="H116" s="179">
        <f t="shared" si="133"/>
        <v>49681377.443609022</v>
      </c>
      <c r="I116" s="180"/>
      <c r="J116" s="181">
        <v>7</v>
      </c>
      <c r="K116" s="182">
        <f t="shared" si="134"/>
        <v>0</v>
      </c>
      <c r="L116" s="183">
        <f t="shared" si="135"/>
        <v>43471205.263157897</v>
      </c>
      <c r="M116" s="184"/>
      <c r="N116" s="185"/>
      <c r="O116" s="183"/>
      <c r="P116" s="186">
        <f t="shared" si="136"/>
        <v>1</v>
      </c>
      <c r="Q116" s="187">
        <f t="shared" si="137"/>
        <v>6210172.1804511277</v>
      </c>
      <c r="R116" s="188">
        <f t="shared" si="138"/>
        <v>6210172.1804511277</v>
      </c>
      <c r="S116" s="695"/>
      <c r="T116" s="696"/>
      <c r="U116" s="697">
        <v>1</v>
      </c>
      <c r="V116" s="696">
        <f t="shared" si="54"/>
        <v>6210172.1804511277</v>
      </c>
      <c r="W116" s="696"/>
      <c r="X116" s="697">
        <v>1</v>
      </c>
      <c r="Y116" s="696">
        <f t="shared" si="55"/>
        <v>6210172.1804511277</v>
      </c>
      <c r="Z116" s="696"/>
      <c r="AA116" s="696"/>
      <c r="AB116" s="696"/>
      <c r="AC116" s="696"/>
      <c r="AD116" s="696"/>
      <c r="AE116" s="696"/>
      <c r="AF116" s="696"/>
      <c r="AG116" s="696"/>
      <c r="AH116" s="35">
        <f t="shared" si="56"/>
        <v>8259529</v>
      </c>
      <c r="AI116" s="70"/>
      <c r="AJ116" s="70"/>
      <c r="AK116" s="70"/>
      <c r="AL116" s="28"/>
      <c r="AM116" s="28"/>
      <c r="AN116" s="28"/>
      <c r="AO116" s="33">
        <f t="shared" si="139"/>
        <v>8259529</v>
      </c>
    </row>
    <row r="117" spans="1:41" ht="117.75" customHeight="1" outlineLevel="1" x14ac:dyDescent="0.25">
      <c r="A117" s="198" t="s">
        <v>345</v>
      </c>
      <c r="B117" s="173" t="s">
        <v>346</v>
      </c>
      <c r="C117" s="174" t="s">
        <v>8</v>
      </c>
      <c r="D117" s="175">
        <v>13</v>
      </c>
      <c r="E117" s="176">
        <v>14904414.285714285</v>
      </c>
      <c r="F117" s="177">
        <f t="shared" si="132"/>
        <v>193757385.7142857</v>
      </c>
      <c r="G117" s="178">
        <v>13</v>
      </c>
      <c r="H117" s="179">
        <f t="shared" si="133"/>
        <v>193757385.7142857</v>
      </c>
      <c r="I117" s="180"/>
      <c r="J117" s="181">
        <v>13</v>
      </c>
      <c r="K117" s="182">
        <f t="shared" si="134"/>
        <v>0</v>
      </c>
      <c r="L117" s="183">
        <f t="shared" si="135"/>
        <v>193757385.7142857</v>
      </c>
      <c r="M117" s="184"/>
      <c r="N117" s="185"/>
      <c r="O117" s="183"/>
      <c r="P117" s="186">
        <f t="shared" si="136"/>
        <v>0</v>
      </c>
      <c r="Q117" s="187">
        <f t="shared" si="137"/>
        <v>14904414.285714285</v>
      </c>
      <c r="R117" s="188">
        <f t="shared" si="138"/>
        <v>0</v>
      </c>
      <c r="S117" s="695"/>
      <c r="T117" s="696"/>
      <c r="U117" s="697"/>
      <c r="V117" s="696">
        <f t="shared" si="54"/>
        <v>0</v>
      </c>
      <c r="W117" s="696"/>
      <c r="X117" s="697"/>
      <c r="Y117" s="696">
        <f t="shared" si="55"/>
        <v>0</v>
      </c>
      <c r="Z117" s="696"/>
      <c r="AA117" s="696"/>
      <c r="AB117" s="696"/>
      <c r="AC117" s="696"/>
      <c r="AD117" s="696"/>
      <c r="AE117" s="696"/>
      <c r="AF117" s="696"/>
      <c r="AG117" s="696"/>
      <c r="AH117" s="35">
        <f t="shared" si="56"/>
        <v>0</v>
      </c>
      <c r="AI117" s="70"/>
      <c r="AJ117" s="70"/>
      <c r="AK117" s="70"/>
      <c r="AL117" s="28"/>
      <c r="AM117" s="28"/>
      <c r="AN117" s="28"/>
      <c r="AO117" s="33">
        <f t="shared" si="139"/>
        <v>0</v>
      </c>
    </row>
    <row r="118" spans="1:41" ht="114.75" customHeight="1" outlineLevel="1" x14ac:dyDescent="0.25">
      <c r="A118" s="198" t="s">
        <v>347</v>
      </c>
      <c r="B118" s="173" t="s">
        <v>348</v>
      </c>
      <c r="C118" s="174" t="s">
        <v>24</v>
      </c>
      <c r="D118" s="175">
        <v>164</v>
      </c>
      <c r="E118" s="176">
        <v>98354.887218045114</v>
      </c>
      <c r="F118" s="177">
        <f t="shared" si="132"/>
        <v>16130201.503759399</v>
      </c>
      <c r="G118" s="178">
        <v>0</v>
      </c>
      <c r="H118" s="179">
        <f t="shared" si="133"/>
        <v>0</v>
      </c>
      <c r="I118" s="226"/>
      <c r="J118" s="181"/>
      <c r="K118" s="182">
        <f t="shared" si="134"/>
        <v>0</v>
      </c>
      <c r="L118" s="183">
        <f t="shared" si="135"/>
        <v>0</v>
      </c>
      <c r="M118" s="223"/>
      <c r="N118" s="224"/>
      <c r="O118" s="273"/>
      <c r="P118" s="186">
        <f t="shared" si="136"/>
        <v>0</v>
      </c>
      <c r="Q118" s="187">
        <f t="shared" si="137"/>
        <v>98354.887218045114</v>
      </c>
      <c r="R118" s="188">
        <f t="shared" si="138"/>
        <v>0</v>
      </c>
      <c r="S118" s="695"/>
      <c r="T118" s="696"/>
      <c r="U118" s="697"/>
      <c r="V118" s="696">
        <f t="shared" si="54"/>
        <v>0</v>
      </c>
      <c r="W118" s="696"/>
      <c r="X118" s="697"/>
      <c r="Y118" s="696">
        <f t="shared" si="55"/>
        <v>0</v>
      </c>
      <c r="Z118" s="696"/>
      <c r="AA118" s="696"/>
      <c r="AB118" s="696"/>
      <c r="AC118" s="696"/>
      <c r="AD118" s="696"/>
      <c r="AE118" s="696"/>
      <c r="AF118" s="696"/>
      <c r="AG118" s="696"/>
      <c r="AH118" s="35">
        <f t="shared" si="56"/>
        <v>0</v>
      </c>
      <c r="AI118" s="70"/>
      <c r="AJ118" s="70"/>
      <c r="AK118" s="70"/>
      <c r="AL118" s="28"/>
      <c r="AM118" s="28"/>
      <c r="AN118" s="28"/>
      <c r="AO118" s="33">
        <f t="shared" si="139"/>
        <v>0</v>
      </c>
    </row>
    <row r="119" spans="1:41" ht="147.75" customHeight="1" outlineLevel="1" x14ac:dyDescent="0.25">
      <c r="A119" s="198" t="s">
        <v>349</v>
      </c>
      <c r="B119" s="173" t="s">
        <v>36</v>
      </c>
      <c r="C119" s="174" t="s">
        <v>37</v>
      </c>
      <c r="D119" s="175">
        <v>1200</v>
      </c>
      <c r="E119" s="176">
        <v>9391.729323308271</v>
      </c>
      <c r="F119" s="177">
        <f t="shared" si="132"/>
        <v>11270075.187969925</v>
      </c>
      <c r="G119" s="178">
        <v>0</v>
      </c>
      <c r="H119" s="179">
        <f t="shared" si="133"/>
        <v>0</v>
      </c>
      <c r="I119" s="180"/>
      <c r="J119" s="181"/>
      <c r="K119" s="182">
        <f t="shared" si="134"/>
        <v>0</v>
      </c>
      <c r="L119" s="183">
        <f t="shared" si="135"/>
        <v>0</v>
      </c>
      <c r="M119" s="184"/>
      <c r="N119" s="185"/>
      <c r="O119" s="183"/>
      <c r="P119" s="186">
        <f t="shared" si="136"/>
        <v>0</v>
      </c>
      <c r="Q119" s="187">
        <f t="shared" si="137"/>
        <v>9391.729323308271</v>
      </c>
      <c r="R119" s="188">
        <f t="shared" si="138"/>
        <v>0</v>
      </c>
      <c r="S119" s="695"/>
      <c r="T119" s="696"/>
      <c r="U119" s="697"/>
      <c r="V119" s="696">
        <f t="shared" si="54"/>
        <v>0</v>
      </c>
      <c r="W119" s="696"/>
      <c r="X119" s="697"/>
      <c r="Y119" s="696">
        <f t="shared" si="55"/>
        <v>0</v>
      </c>
      <c r="Z119" s="696"/>
      <c r="AA119" s="696"/>
      <c r="AB119" s="696"/>
      <c r="AC119" s="696"/>
      <c r="AD119" s="696"/>
      <c r="AE119" s="696"/>
      <c r="AF119" s="696"/>
      <c r="AG119" s="696"/>
      <c r="AH119" s="35">
        <f t="shared" si="56"/>
        <v>0</v>
      </c>
      <c r="AI119" s="70"/>
      <c r="AJ119" s="70"/>
      <c r="AK119" s="70"/>
      <c r="AL119" s="28"/>
      <c r="AM119" s="28"/>
      <c r="AN119" s="28"/>
      <c r="AO119" s="33">
        <f t="shared" si="139"/>
        <v>0</v>
      </c>
    </row>
    <row r="120" spans="1:41" ht="126.75" customHeight="1" outlineLevel="1" x14ac:dyDescent="0.25">
      <c r="A120" s="241" t="s">
        <v>67</v>
      </c>
      <c r="B120" s="236" t="s">
        <v>68</v>
      </c>
      <c r="C120" s="242" t="s">
        <v>15</v>
      </c>
      <c r="D120" s="243">
        <v>683.4</v>
      </c>
      <c r="E120" s="244">
        <v>385090.22556390974</v>
      </c>
      <c r="F120" s="245">
        <f t="shared" si="132"/>
        <v>263170660.1503759</v>
      </c>
      <c r="G120" s="246">
        <v>683.4</v>
      </c>
      <c r="H120" s="247">
        <f t="shared" si="133"/>
        <v>263170660.1503759</v>
      </c>
      <c r="I120" s="248">
        <f>2908.07-683</f>
        <v>2225.0700000000002</v>
      </c>
      <c r="J120" s="249"/>
      <c r="K120" s="250">
        <f t="shared" si="134"/>
        <v>856852708.19548869</v>
      </c>
      <c r="L120" s="251">
        <f t="shared" si="135"/>
        <v>0</v>
      </c>
      <c r="M120" s="280"/>
      <c r="N120" s="281"/>
      <c r="O120" s="251"/>
      <c r="P120" s="255">
        <f t="shared" si="136"/>
        <v>2908.4700000000003</v>
      </c>
      <c r="Q120" s="282">
        <f t="shared" si="137"/>
        <v>385090.22556390974</v>
      </c>
      <c r="R120" s="257">
        <f t="shared" si="138"/>
        <v>1120023368.3458648</v>
      </c>
      <c r="S120" s="704"/>
      <c r="T120" s="696"/>
      <c r="U120" s="697"/>
      <c r="V120" s="696">
        <f t="shared" si="54"/>
        <v>0</v>
      </c>
      <c r="W120" s="696"/>
      <c r="X120" s="697"/>
      <c r="Y120" s="696">
        <f t="shared" si="55"/>
        <v>0</v>
      </c>
      <c r="Z120" s="696"/>
      <c r="AA120" s="696"/>
      <c r="AB120" s="696"/>
      <c r="AC120" s="696"/>
      <c r="AD120" s="696"/>
      <c r="AE120" s="696"/>
      <c r="AF120" s="696"/>
      <c r="AG120" s="696"/>
      <c r="AH120" s="35">
        <f t="shared" si="56"/>
        <v>1489631079.9000003</v>
      </c>
      <c r="AI120" s="70"/>
      <c r="AJ120" s="70"/>
      <c r="AK120" s="70"/>
      <c r="AL120" s="28"/>
      <c r="AM120" s="28"/>
      <c r="AN120" s="28"/>
      <c r="AO120" s="33">
        <f t="shared" si="139"/>
        <v>1489631079.9000003</v>
      </c>
    </row>
    <row r="121" spans="1:41" ht="80.25" customHeight="1" x14ac:dyDescent="0.25">
      <c r="A121" s="199">
        <v>6</v>
      </c>
      <c r="B121" s="200" t="s">
        <v>350</v>
      </c>
      <c r="C121" s="274"/>
      <c r="D121" s="275"/>
      <c r="E121" s="276"/>
      <c r="F121" s="204">
        <f>+F122+F145+F152</f>
        <v>1749040296.2076995</v>
      </c>
      <c r="G121" s="205"/>
      <c r="H121" s="204">
        <f>+H122+H145+H152</f>
        <v>1749040296.2076995</v>
      </c>
      <c r="I121" s="206"/>
      <c r="J121" s="207"/>
      <c r="K121" s="283">
        <f t="shared" ref="K121:L121" si="140">+K122+K145+K152</f>
        <v>1189710552.3207519</v>
      </c>
      <c r="L121" s="283">
        <f t="shared" si="140"/>
        <v>1057189331.7132933</v>
      </c>
      <c r="M121" s="210"/>
      <c r="N121" s="211"/>
      <c r="O121" s="284"/>
      <c r="P121" s="213"/>
      <c r="Q121" s="214"/>
      <c r="R121" s="284">
        <f>+R122+R145+R152</f>
        <v>1881561516.8151577</v>
      </c>
      <c r="S121" s="698"/>
      <c r="T121" s="699"/>
      <c r="U121" s="700"/>
      <c r="V121" s="696">
        <f t="shared" si="54"/>
        <v>0</v>
      </c>
      <c r="W121" s="699"/>
      <c r="X121" s="700"/>
      <c r="Y121" s="696">
        <f t="shared" si="55"/>
        <v>0</v>
      </c>
      <c r="Z121" s="699"/>
      <c r="AA121" s="699"/>
      <c r="AB121" s="699"/>
      <c r="AC121" s="699"/>
      <c r="AD121" s="699"/>
      <c r="AE121" s="699"/>
      <c r="AF121" s="699"/>
      <c r="AG121" s="699"/>
      <c r="AH121" s="35">
        <f t="shared" si="56"/>
        <v>2502476817.3641596</v>
      </c>
      <c r="AI121" s="70"/>
      <c r="AJ121" s="70"/>
      <c r="AK121" s="70"/>
      <c r="AL121" s="28"/>
      <c r="AM121" s="28"/>
      <c r="AN121" s="28"/>
      <c r="AO121" s="33"/>
    </row>
    <row r="122" spans="1:41" ht="62.25" customHeight="1" outlineLevel="1" x14ac:dyDescent="0.25">
      <c r="A122" s="216">
        <v>6.1</v>
      </c>
      <c r="B122" s="155" t="s">
        <v>351</v>
      </c>
      <c r="C122" s="217"/>
      <c r="D122" s="218"/>
      <c r="E122" s="191">
        <v>0</v>
      </c>
      <c r="F122" s="159">
        <f>SUM(F123:F144)</f>
        <v>919679874.57215047</v>
      </c>
      <c r="G122" s="192"/>
      <c r="H122" s="159">
        <f>SUM(H123:H144)</f>
        <v>919679874.57215047</v>
      </c>
      <c r="I122" s="193"/>
      <c r="J122" s="194"/>
      <c r="K122" s="285">
        <f t="shared" ref="K122:L122" si="141">SUM(K123:K144)</f>
        <v>759662041.41353393</v>
      </c>
      <c r="L122" s="285">
        <f t="shared" si="141"/>
        <v>497294360.23308265</v>
      </c>
      <c r="M122" s="231"/>
      <c r="N122" s="232"/>
      <c r="O122" s="164"/>
      <c r="P122" s="168"/>
      <c r="Q122" s="233"/>
      <c r="R122" s="286">
        <f>SUM(R123:R144)</f>
        <v>1182047555.7526014</v>
      </c>
      <c r="S122" s="708"/>
      <c r="T122" s="709"/>
      <c r="U122" s="700"/>
      <c r="V122" s="696">
        <f t="shared" si="54"/>
        <v>0</v>
      </c>
      <c r="W122" s="709"/>
      <c r="X122" s="700"/>
      <c r="Y122" s="696">
        <f t="shared" si="55"/>
        <v>0</v>
      </c>
      <c r="Z122" s="709"/>
      <c r="AA122" s="709"/>
      <c r="AB122" s="709"/>
      <c r="AC122" s="709"/>
      <c r="AD122" s="709"/>
      <c r="AE122" s="709"/>
      <c r="AF122" s="709"/>
      <c r="AG122" s="709"/>
      <c r="AH122" s="35">
        <f t="shared" si="56"/>
        <v>1572123249.15096</v>
      </c>
      <c r="AI122" s="70"/>
      <c r="AJ122" s="70"/>
      <c r="AK122" s="70"/>
      <c r="AL122" s="28"/>
      <c r="AM122" s="28"/>
      <c r="AN122" s="28"/>
      <c r="AO122" s="33"/>
    </row>
    <row r="123" spans="1:41" ht="150.75" customHeight="1" outlineLevel="1" x14ac:dyDescent="0.25">
      <c r="A123" s="198" t="s">
        <v>70</v>
      </c>
      <c r="B123" s="173" t="s">
        <v>36</v>
      </c>
      <c r="C123" s="174" t="s">
        <v>37</v>
      </c>
      <c r="D123" s="175">
        <v>15850</v>
      </c>
      <c r="E123" s="176">
        <v>9391.729323308271</v>
      </c>
      <c r="F123" s="177">
        <f t="shared" ref="F123:F144" si="142">+D123*E123</f>
        <v>148858909.77443609</v>
      </c>
      <c r="G123" s="178">
        <v>15850</v>
      </c>
      <c r="H123" s="179">
        <f t="shared" ref="H123:H144" si="143">+E123*G123</f>
        <v>148858909.77443609</v>
      </c>
      <c r="I123" s="180">
        <f>20112+5000</f>
        <v>25112</v>
      </c>
      <c r="J123" s="227"/>
      <c r="K123" s="182">
        <f t="shared" ref="K123:K144" si="144">+E123*I123</f>
        <v>235845106.76691729</v>
      </c>
      <c r="L123" s="183">
        <f t="shared" ref="L123:L144" si="145">+E123*J123</f>
        <v>0</v>
      </c>
      <c r="M123" s="223"/>
      <c r="N123" s="224"/>
      <c r="O123" s="273"/>
      <c r="P123" s="186">
        <f t="shared" ref="P123:P144" si="146">+G123+I123-J123+M123</f>
        <v>40962</v>
      </c>
      <c r="Q123" s="187">
        <f t="shared" ref="Q123:Q144" si="147">+E123</f>
        <v>9391.729323308271</v>
      </c>
      <c r="R123" s="188">
        <f t="shared" ref="R123:R144" si="148">+P123*Q123</f>
        <v>384704016.5413534</v>
      </c>
      <c r="S123" s="695"/>
      <c r="T123" s="696"/>
      <c r="U123" s="697"/>
      <c r="V123" s="696">
        <f t="shared" si="54"/>
        <v>0</v>
      </c>
      <c r="W123" s="696"/>
      <c r="X123" s="697"/>
      <c r="Y123" s="696">
        <f t="shared" si="55"/>
        <v>0</v>
      </c>
      <c r="Z123" s="696"/>
      <c r="AA123" s="696"/>
      <c r="AB123" s="696"/>
      <c r="AC123" s="696"/>
      <c r="AD123" s="696"/>
      <c r="AE123" s="696"/>
      <c r="AF123" s="696"/>
      <c r="AG123" s="696"/>
      <c r="AH123" s="35">
        <f t="shared" si="56"/>
        <v>511656342.00000006</v>
      </c>
      <c r="AI123" s="70"/>
      <c r="AJ123" s="70"/>
      <c r="AK123" s="70"/>
      <c r="AL123" s="28"/>
      <c r="AM123" s="28"/>
      <c r="AN123" s="28"/>
      <c r="AO123" s="33">
        <f t="shared" ref="AO123:AO144" si="149">+R123*1.33</f>
        <v>511656342.00000006</v>
      </c>
    </row>
    <row r="124" spans="1:41" ht="101.25" customHeight="1" outlineLevel="1" x14ac:dyDescent="0.25">
      <c r="A124" s="198" t="s">
        <v>352</v>
      </c>
      <c r="B124" s="173" t="s">
        <v>353</v>
      </c>
      <c r="C124" s="174" t="s">
        <v>12</v>
      </c>
      <c r="D124" s="175">
        <v>46.600999999999999</v>
      </c>
      <c r="E124" s="176">
        <v>39627.067669172931</v>
      </c>
      <c r="F124" s="177">
        <f t="shared" si="142"/>
        <v>1846660.9804511277</v>
      </c>
      <c r="G124" s="178">
        <v>46.600999999999999</v>
      </c>
      <c r="H124" s="179">
        <f t="shared" si="143"/>
        <v>1846660.9804511277</v>
      </c>
      <c r="I124" s="180"/>
      <c r="J124" s="181"/>
      <c r="K124" s="182">
        <f t="shared" si="144"/>
        <v>0</v>
      </c>
      <c r="L124" s="183">
        <f t="shared" si="145"/>
        <v>0</v>
      </c>
      <c r="M124" s="184"/>
      <c r="N124" s="185"/>
      <c r="O124" s="183"/>
      <c r="P124" s="186">
        <f t="shared" si="146"/>
        <v>46.600999999999999</v>
      </c>
      <c r="Q124" s="187">
        <f t="shared" si="147"/>
        <v>39627.067669172931</v>
      </c>
      <c r="R124" s="188">
        <f t="shared" si="148"/>
        <v>1846660.9804511277</v>
      </c>
      <c r="S124" s="695"/>
      <c r="T124" s="696"/>
      <c r="U124" s="697"/>
      <c r="V124" s="696">
        <f t="shared" si="54"/>
        <v>0</v>
      </c>
      <c r="W124" s="696"/>
      <c r="X124" s="697"/>
      <c r="Y124" s="696">
        <f t="shared" si="55"/>
        <v>0</v>
      </c>
      <c r="Z124" s="696"/>
      <c r="AA124" s="696"/>
      <c r="AB124" s="696"/>
      <c r="AC124" s="696"/>
      <c r="AD124" s="696"/>
      <c r="AE124" s="696"/>
      <c r="AF124" s="696"/>
      <c r="AG124" s="696"/>
      <c r="AH124" s="35">
        <f t="shared" si="56"/>
        <v>2456059.1039999998</v>
      </c>
      <c r="AI124" s="70"/>
      <c r="AJ124" s="70"/>
      <c r="AK124" s="70"/>
      <c r="AL124" s="28"/>
      <c r="AM124" s="28"/>
      <c r="AN124" s="28"/>
      <c r="AO124" s="33">
        <f t="shared" si="149"/>
        <v>2456059.1039999998</v>
      </c>
    </row>
    <row r="125" spans="1:41" ht="197.25" customHeight="1" outlineLevel="1" x14ac:dyDescent="0.25">
      <c r="A125" s="198" t="s">
        <v>354</v>
      </c>
      <c r="B125" s="173" t="s">
        <v>355</v>
      </c>
      <c r="C125" s="174" t="s">
        <v>12</v>
      </c>
      <c r="D125" s="175">
        <v>13.004999999999997</v>
      </c>
      <c r="E125" s="176">
        <v>147317.29323308269</v>
      </c>
      <c r="F125" s="177">
        <f t="shared" si="142"/>
        <v>1915861.3984962399</v>
      </c>
      <c r="G125" s="178">
        <v>13.004999999999997</v>
      </c>
      <c r="H125" s="179">
        <f t="shared" si="143"/>
        <v>1915861.3984962399</v>
      </c>
      <c r="I125" s="226"/>
      <c r="J125" s="227"/>
      <c r="K125" s="182">
        <f t="shared" si="144"/>
        <v>0</v>
      </c>
      <c r="L125" s="183">
        <f t="shared" si="145"/>
        <v>0</v>
      </c>
      <c r="M125" s="223"/>
      <c r="N125" s="224"/>
      <c r="O125" s="273"/>
      <c r="P125" s="186">
        <f t="shared" si="146"/>
        <v>13.004999999999997</v>
      </c>
      <c r="Q125" s="187">
        <f t="shared" si="147"/>
        <v>147317.29323308269</v>
      </c>
      <c r="R125" s="188">
        <f t="shared" si="148"/>
        <v>1915861.3984962399</v>
      </c>
      <c r="S125" s="695"/>
      <c r="T125" s="696"/>
      <c r="U125" s="697"/>
      <c r="V125" s="696">
        <f t="shared" si="54"/>
        <v>0</v>
      </c>
      <c r="W125" s="696"/>
      <c r="X125" s="697"/>
      <c r="Y125" s="696">
        <f t="shared" si="55"/>
        <v>0</v>
      </c>
      <c r="Z125" s="696"/>
      <c r="AA125" s="696"/>
      <c r="AB125" s="696"/>
      <c r="AC125" s="696"/>
      <c r="AD125" s="696"/>
      <c r="AE125" s="696"/>
      <c r="AF125" s="696"/>
      <c r="AG125" s="696"/>
      <c r="AH125" s="35">
        <f t="shared" si="56"/>
        <v>2548095.6599999992</v>
      </c>
      <c r="AI125" s="70"/>
      <c r="AJ125" s="70"/>
      <c r="AK125" s="70"/>
      <c r="AL125" s="28"/>
      <c r="AM125" s="28"/>
      <c r="AN125" s="28"/>
      <c r="AO125" s="33">
        <f t="shared" si="149"/>
        <v>2548095.6599999992</v>
      </c>
    </row>
    <row r="126" spans="1:41" ht="195" customHeight="1" outlineLevel="1" x14ac:dyDescent="0.25">
      <c r="A126" s="198" t="s">
        <v>356</v>
      </c>
      <c r="B126" s="236" t="s">
        <v>357</v>
      </c>
      <c r="C126" s="174" t="s">
        <v>12</v>
      </c>
      <c r="D126" s="175">
        <v>226.09663999999998</v>
      </c>
      <c r="E126" s="176">
        <v>246796.24060150376</v>
      </c>
      <c r="F126" s="177">
        <f t="shared" si="142"/>
        <v>55799800.764631569</v>
      </c>
      <c r="G126" s="178">
        <v>226.09663999999998</v>
      </c>
      <c r="H126" s="179">
        <f t="shared" si="143"/>
        <v>55799800.764631569</v>
      </c>
      <c r="I126" s="180"/>
      <c r="J126" s="181"/>
      <c r="K126" s="182">
        <f t="shared" si="144"/>
        <v>0</v>
      </c>
      <c r="L126" s="183">
        <f t="shared" si="145"/>
        <v>0</v>
      </c>
      <c r="M126" s="184"/>
      <c r="N126" s="185"/>
      <c r="O126" s="183"/>
      <c r="P126" s="186">
        <f t="shared" si="146"/>
        <v>226.09663999999998</v>
      </c>
      <c r="Q126" s="187">
        <f t="shared" si="147"/>
        <v>246796.24060150376</v>
      </c>
      <c r="R126" s="188">
        <f t="shared" si="148"/>
        <v>55799800.764631569</v>
      </c>
      <c r="S126" s="695"/>
      <c r="T126" s="696"/>
      <c r="U126" s="697"/>
      <c r="V126" s="696">
        <f t="shared" si="54"/>
        <v>0</v>
      </c>
      <c r="W126" s="696"/>
      <c r="X126" s="697"/>
      <c r="Y126" s="696">
        <f t="shared" si="55"/>
        <v>0</v>
      </c>
      <c r="Z126" s="696"/>
      <c r="AA126" s="696"/>
      <c r="AB126" s="696"/>
      <c r="AC126" s="696"/>
      <c r="AD126" s="696"/>
      <c r="AE126" s="696"/>
      <c r="AF126" s="696"/>
      <c r="AG126" s="696"/>
      <c r="AH126" s="35">
        <f t="shared" si="56"/>
        <v>74213735.016959995</v>
      </c>
      <c r="AI126" s="70"/>
      <c r="AJ126" s="70"/>
      <c r="AK126" s="70"/>
      <c r="AL126" s="28"/>
      <c r="AM126" s="28"/>
      <c r="AN126" s="28"/>
      <c r="AO126" s="33">
        <f t="shared" si="149"/>
        <v>74213735.016959995</v>
      </c>
    </row>
    <row r="127" spans="1:41" ht="189.75" customHeight="1" outlineLevel="1" x14ac:dyDescent="0.25">
      <c r="A127" s="198" t="s">
        <v>78</v>
      </c>
      <c r="B127" s="236" t="s">
        <v>80</v>
      </c>
      <c r="C127" s="174" t="s">
        <v>15</v>
      </c>
      <c r="D127" s="175">
        <v>339</v>
      </c>
      <c r="E127" s="176">
        <v>92990.225563909771</v>
      </c>
      <c r="F127" s="177">
        <f t="shared" si="142"/>
        <v>31523686.466165412</v>
      </c>
      <c r="G127" s="178">
        <v>339</v>
      </c>
      <c r="H127" s="179">
        <f t="shared" si="143"/>
        <v>31523686.466165412</v>
      </c>
      <c r="I127" s="248">
        <v>1620</v>
      </c>
      <c r="J127" s="181"/>
      <c r="K127" s="182">
        <f t="shared" si="144"/>
        <v>150644165.41353384</v>
      </c>
      <c r="L127" s="183">
        <f t="shared" si="145"/>
        <v>0</v>
      </c>
      <c r="M127" s="184"/>
      <c r="N127" s="185"/>
      <c r="O127" s="183"/>
      <c r="P127" s="186">
        <f t="shared" si="146"/>
        <v>1959</v>
      </c>
      <c r="Q127" s="187">
        <f t="shared" si="147"/>
        <v>92990.225563909771</v>
      </c>
      <c r="R127" s="188">
        <f t="shared" si="148"/>
        <v>182167851.87969923</v>
      </c>
      <c r="S127" s="695"/>
      <c r="T127" s="696"/>
      <c r="U127" s="697"/>
      <c r="V127" s="696">
        <f t="shared" si="54"/>
        <v>0</v>
      </c>
      <c r="W127" s="696"/>
      <c r="X127" s="697"/>
      <c r="Y127" s="696">
        <f t="shared" si="55"/>
        <v>0</v>
      </c>
      <c r="Z127" s="696"/>
      <c r="AA127" s="696"/>
      <c r="AB127" s="696"/>
      <c r="AC127" s="696"/>
      <c r="AD127" s="696"/>
      <c r="AE127" s="696"/>
      <c r="AF127" s="696"/>
      <c r="AG127" s="696"/>
      <c r="AH127" s="35">
        <f t="shared" si="56"/>
        <v>242283243</v>
      </c>
      <c r="AI127" s="70"/>
      <c r="AJ127" s="70"/>
      <c r="AK127" s="70"/>
      <c r="AL127" s="28"/>
      <c r="AM127" s="28"/>
      <c r="AN127" s="28"/>
      <c r="AO127" s="33">
        <f t="shared" si="149"/>
        <v>242283243</v>
      </c>
    </row>
    <row r="128" spans="1:41" ht="127.5" customHeight="1" outlineLevel="1" x14ac:dyDescent="0.25">
      <c r="A128" s="198" t="s">
        <v>358</v>
      </c>
      <c r="B128" s="173" t="s">
        <v>348</v>
      </c>
      <c r="C128" s="174" t="s">
        <v>24</v>
      </c>
      <c r="D128" s="175">
        <v>880</v>
      </c>
      <c r="E128" s="176">
        <v>98354.887218045114</v>
      </c>
      <c r="F128" s="177">
        <f t="shared" si="142"/>
        <v>86552300.751879707</v>
      </c>
      <c r="G128" s="178">
        <v>880</v>
      </c>
      <c r="H128" s="179">
        <f t="shared" si="143"/>
        <v>86552300.751879707</v>
      </c>
      <c r="I128" s="180"/>
      <c r="J128" s="181"/>
      <c r="K128" s="182">
        <f t="shared" si="144"/>
        <v>0</v>
      </c>
      <c r="L128" s="183">
        <f t="shared" si="145"/>
        <v>0</v>
      </c>
      <c r="M128" s="184"/>
      <c r="N128" s="185"/>
      <c r="O128" s="183"/>
      <c r="P128" s="186">
        <f t="shared" si="146"/>
        <v>880</v>
      </c>
      <c r="Q128" s="187">
        <f t="shared" si="147"/>
        <v>98354.887218045114</v>
      </c>
      <c r="R128" s="188">
        <f t="shared" si="148"/>
        <v>86552300.751879707</v>
      </c>
      <c r="S128" s="695"/>
      <c r="T128" s="696"/>
      <c r="U128" s="697"/>
      <c r="V128" s="696">
        <f t="shared" si="54"/>
        <v>0</v>
      </c>
      <c r="W128" s="696"/>
      <c r="X128" s="697"/>
      <c r="Y128" s="696">
        <f t="shared" si="55"/>
        <v>0</v>
      </c>
      <c r="Z128" s="696"/>
      <c r="AA128" s="696"/>
      <c r="AB128" s="696"/>
      <c r="AC128" s="696"/>
      <c r="AD128" s="696"/>
      <c r="AE128" s="696"/>
      <c r="AF128" s="696"/>
      <c r="AG128" s="696"/>
      <c r="AH128" s="35">
        <f t="shared" si="56"/>
        <v>115114560.00000001</v>
      </c>
      <c r="AI128" s="70"/>
      <c r="AJ128" s="70"/>
      <c r="AK128" s="70"/>
      <c r="AL128" s="28"/>
      <c r="AM128" s="28"/>
      <c r="AN128" s="28"/>
      <c r="AO128" s="33">
        <f t="shared" si="149"/>
        <v>115114560.00000001</v>
      </c>
    </row>
    <row r="129" spans="1:41" ht="169.5" customHeight="1" outlineLevel="1" x14ac:dyDescent="0.25">
      <c r="A129" s="198" t="s">
        <v>81</v>
      </c>
      <c r="B129" s="236" t="s">
        <v>83</v>
      </c>
      <c r="C129" s="174" t="s">
        <v>24</v>
      </c>
      <c r="D129" s="175">
        <v>161.6</v>
      </c>
      <c r="E129" s="176">
        <v>120885.71428571428</v>
      </c>
      <c r="F129" s="177">
        <f t="shared" si="142"/>
        <v>19535131.428571425</v>
      </c>
      <c r="G129" s="178">
        <v>161.6</v>
      </c>
      <c r="H129" s="179">
        <f t="shared" si="143"/>
        <v>19535131.428571425</v>
      </c>
      <c r="I129" s="180">
        <f>(182.5*4)+413.8</f>
        <v>1143.8</v>
      </c>
      <c r="J129" s="181"/>
      <c r="K129" s="182">
        <f t="shared" si="144"/>
        <v>138269079.99999997</v>
      </c>
      <c r="L129" s="183">
        <f t="shared" si="145"/>
        <v>0</v>
      </c>
      <c r="M129" s="184"/>
      <c r="N129" s="185"/>
      <c r="O129" s="183"/>
      <c r="P129" s="186">
        <f t="shared" si="146"/>
        <v>1305.3999999999999</v>
      </c>
      <c r="Q129" s="187">
        <f t="shared" si="147"/>
        <v>120885.71428571428</v>
      </c>
      <c r="R129" s="188">
        <f t="shared" si="148"/>
        <v>157804211.4285714</v>
      </c>
      <c r="S129" s="695"/>
      <c r="T129" s="696"/>
      <c r="U129" s="697"/>
      <c r="V129" s="696">
        <f t="shared" si="54"/>
        <v>0</v>
      </c>
      <c r="W129" s="696"/>
      <c r="X129" s="697"/>
      <c r="Y129" s="696">
        <f t="shared" si="55"/>
        <v>0</v>
      </c>
      <c r="Z129" s="696"/>
      <c r="AA129" s="696"/>
      <c r="AB129" s="696"/>
      <c r="AC129" s="696"/>
      <c r="AD129" s="696"/>
      <c r="AE129" s="696"/>
      <c r="AF129" s="696"/>
      <c r="AG129" s="696"/>
      <c r="AH129" s="35">
        <f t="shared" si="56"/>
        <v>209879601.19999999</v>
      </c>
      <c r="AI129" s="70"/>
      <c r="AJ129" s="70"/>
      <c r="AK129" s="70"/>
      <c r="AL129" s="28"/>
      <c r="AM129" s="28"/>
      <c r="AN129" s="28"/>
      <c r="AO129" s="33">
        <f t="shared" si="149"/>
        <v>209879601.19999999</v>
      </c>
    </row>
    <row r="130" spans="1:41" ht="203.25" customHeight="1" outlineLevel="1" x14ac:dyDescent="0.25">
      <c r="A130" s="198" t="s">
        <v>359</v>
      </c>
      <c r="B130" s="236" t="s">
        <v>360</v>
      </c>
      <c r="C130" s="174" t="s">
        <v>15</v>
      </c>
      <c r="D130" s="175">
        <v>80</v>
      </c>
      <c r="E130" s="176">
        <v>80827.819548872183</v>
      </c>
      <c r="F130" s="177">
        <f t="shared" si="142"/>
        <v>6466225.5639097746</v>
      </c>
      <c r="G130" s="178">
        <v>80</v>
      </c>
      <c r="H130" s="179">
        <f t="shared" si="143"/>
        <v>6466225.5639097746</v>
      </c>
      <c r="I130" s="180"/>
      <c r="J130" s="181"/>
      <c r="K130" s="182">
        <f t="shared" si="144"/>
        <v>0</v>
      </c>
      <c r="L130" s="183">
        <f t="shared" si="145"/>
        <v>0</v>
      </c>
      <c r="M130" s="184"/>
      <c r="N130" s="185"/>
      <c r="O130" s="183"/>
      <c r="P130" s="186">
        <f t="shared" si="146"/>
        <v>80</v>
      </c>
      <c r="Q130" s="187">
        <f t="shared" si="147"/>
        <v>80827.819548872183</v>
      </c>
      <c r="R130" s="188">
        <f t="shared" si="148"/>
        <v>6466225.5639097746</v>
      </c>
      <c r="S130" s="695"/>
      <c r="T130" s="696"/>
      <c r="U130" s="697"/>
      <c r="V130" s="696">
        <f t="shared" si="54"/>
        <v>0</v>
      </c>
      <c r="W130" s="696"/>
      <c r="X130" s="697"/>
      <c r="Y130" s="696">
        <f t="shared" si="55"/>
        <v>0</v>
      </c>
      <c r="Z130" s="696"/>
      <c r="AA130" s="696"/>
      <c r="AB130" s="696"/>
      <c r="AC130" s="696"/>
      <c r="AD130" s="696"/>
      <c r="AE130" s="696"/>
      <c r="AF130" s="696"/>
      <c r="AG130" s="696"/>
      <c r="AH130" s="35">
        <f t="shared" si="56"/>
        <v>8600080</v>
      </c>
      <c r="AI130" s="70"/>
      <c r="AJ130" s="70"/>
      <c r="AK130" s="70"/>
      <c r="AL130" s="28"/>
      <c r="AM130" s="28"/>
      <c r="AN130" s="28"/>
      <c r="AO130" s="33">
        <f t="shared" si="149"/>
        <v>8600080</v>
      </c>
    </row>
    <row r="131" spans="1:41" ht="125.25" customHeight="1" outlineLevel="1" x14ac:dyDescent="0.25">
      <c r="A131" s="198" t="s">
        <v>361</v>
      </c>
      <c r="B131" s="173" t="s">
        <v>362</v>
      </c>
      <c r="C131" s="174" t="s">
        <v>24</v>
      </c>
      <c r="D131" s="175">
        <v>81</v>
      </c>
      <c r="E131" s="176">
        <v>209665.41353383457</v>
      </c>
      <c r="F131" s="177">
        <f t="shared" si="142"/>
        <v>16982898.496240601</v>
      </c>
      <c r="G131" s="178">
        <v>81</v>
      </c>
      <c r="H131" s="179">
        <f t="shared" si="143"/>
        <v>16982898.496240601</v>
      </c>
      <c r="I131" s="226"/>
      <c r="J131" s="181">
        <v>81</v>
      </c>
      <c r="K131" s="182">
        <f t="shared" si="144"/>
        <v>0</v>
      </c>
      <c r="L131" s="183">
        <f t="shared" si="145"/>
        <v>16982898.496240601</v>
      </c>
      <c r="M131" s="223"/>
      <c r="N131" s="224"/>
      <c r="O131" s="273"/>
      <c r="P131" s="186">
        <f t="shared" si="146"/>
        <v>0</v>
      </c>
      <c r="Q131" s="187">
        <f t="shared" si="147"/>
        <v>209665.41353383457</v>
      </c>
      <c r="R131" s="188">
        <f t="shared" si="148"/>
        <v>0</v>
      </c>
      <c r="S131" s="695"/>
      <c r="T131" s="696"/>
      <c r="U131" s="697"/>
      <c r="V131" s="696">
        <f t="shared" si="54"/>
        <v>0</v>
      </c>
      <c r="W131" s="696"/>
      <c r="X131" s="697"/>
      <c r="Y131" s="696">
        <f t="shared" si="55"/>
        <v>0</v>
      </c>
      <c r="Z131" s="696"/>
      <c r="AA131" s="696"/>
      <c r="AB131" s="696"/>
      <c r="AC131" s="696"/>
      <c r="AD131" s="696"/>
      <c r="AE131" s="696"/>
      <c r="AF131" s="696"/>
      <c r="AG131" s="696"/>
      <c r="AH131" s="35">
        <f t="shared" si="56"/>
        <v>0</v>
      </c>
      <c r="AI131" s="70"/>
      <c r="AJ131" s="70"/>
      <c r="AK131" s="70"/>
      <c r="AL131" s="28"/>
      <c r="AM131" s="28"/>
      <c r="AN131" s="28"/>
      <c r="AO131" s="33">
        <f t="shared" si="149"/>
        <v>0</v>
      </c>
    </row>
    <row r="132" spans="1:41" ht="103.5" customHeight="1" outlineLevel="1" x14ac:dyDescent="0.25">
      <c r="A132" s="198" t="s">
        <v>363</v>
      </c>
      <c r="B132" s="173" t="s">
        <v>364</v>
      </c>
      <c r="C132" s="174" t="s">
        <v>24</v>
      </c>
      <c r="D132" s="175">
        <v>81</v>
      </c>
      <c r="E132" s="176">
        <v>76285.714285714275</v>
      </c>
      <c r="F132" s="177">
        <f t="shared" si="142"/>
        <v>6179142.8571428563</v>
      </c>
      <c r="G132" s="178">
        <v>81</v>
      </c>
      <c r="H132" s="179">
        <f t="shared" si="143"/>
        <v>6179142.8571428563</v>
      </c>
      <c r="I132" s="180"/>
      <c r="J132" s="181">
        <v>81</v>
      </c>
      <c r="K132" s="182">
        <f t="shared" si="144"/>
        <v>0</v>
      </c>
      <c r="L132" s="183">
        <f t="shared" si="145"/>
        <v>6179142.8571428563</v>
      </c>
      <c r="M132" s="184"/>
      <c r="N132" s="185"/>
      <c r="O132" s="183"/>
      <c r="P132" s="186">
        <f t="shared" si="146"/>
        <v>0</v>
      </c>
      <c r="Q132" s="187">
        <f t="shared" si="147"/>
        <v>76285.714285714275</v>
      </c>
      <c r="R132" s="188">
        <f t="shared" si="148"/>
        <v>0</v>
      </c>
      <c r="S132" s="695"/>
      <c r="T132" s="696"/>
      <c r="U132" s="697"/>
      <c r="V132" s="696">
        <f t="shared" si="54"/>
        <v>0</v>
      </c>
      <c r="W132" s="696"/>
      <c r="X132" s="697"/>
      <c r="Y132" s="696">
        <f t="shared" si="55"/>
        <v>0</v>
      </c>
      <c r="Z132" s="696"/>
      <c r="AA132" s="696"/>
      <c r="AB132" s="696"/>
      <c r="AC132" s="696"/>
      <c r="AD132" s="696"/>
      <c r="AE132" s="696"/>
      <c r="AF132" s="696"/>
      <c r="AG132" s="696"/>
      <c r="AH132" s="35">
        <f t="shared" si="56"/>
        <v>0</v>
      </c>
      <c r="AI132" s="70"/>
      <c r="AJ132" s="70"/>
      <c r="AK132" s="70"/>
      <c r="AL132" s="28"/>
      <c r="AM132" s="28"/>
      <c r="AN132" s="28"/>
      <c r="AO132" s="33">
        <f t="shared" si="149"/>
        <v>0</v>
      </c>
    </row>
    <row r="133" spans="1:41" ht="75" customHeight="1" outlineLevel="1" x14ac:dyDescent="0.25">
      <c r="A133" s="198" t="s">
        <v>86</v>
      </c>
      <c r="B133" s="173" t="s">
        <v>87</v>
      </c>
      <c r="C133" s="174" t="s">
        <v>24</v>
      </c>
      <c r="D133" s="175">
        <v>161.6</v>
      </c>
      <c r="E133" s="176">
        <v>28263.909774436088</v>
      </c>
      <c r="F133" s="177">
        <f t="shared" si="142"/>
        <v>4567447.8195488714</v>
      </c>
      <c r="G133" s="178">
        <v>161.6</v>
      </c>
      <c r="H133" s="179">
        <f t="shared" si="143"/>
        <v>4567447.8195488714</v>
      </c>
      <c r="I133" s="180">
        <f>140*10+(64.6*9)-35</f>
        <v>1946.4</v>
      </c>
      <c r="J133" s="181"/>
      <c r="K133" s="182">
        <f t="shared" si="144"/>
        <v>55012873.984962404</v>
      </c>
      <c r="L133" s="183">
        <f t="shared" si="145"/>
        <v>0</v>
      </c>
      <c r="M133" s="184"/>
      <c r="N133" s="185"/>
      <c r="O133" s="183"/>
      <c r="P133" s="186">
        <f t="shared" si="146"/>
        <v>2108</v>
      </c>
      <c r="Q133" s="187">
        <f t="shared" si="147"/>
        <v>28263.909774436088</v>
      </c>
      <c r="R133" s="188">
        <f t="shared" si="148"/>
        <v>59580321.804511271</v>
      </c>
      <c r="S133" s="695"/>
      <c r="T133" s="696"/>
      <c r="U133" s="697"/>
      <c r="V133" s="696">
        <f t="shared" si="54"/>
        <v>0</v>
      </c>
      <c r="W133" s="696"/>
      <c r="X133" s="697"/>
      <c r="Y133" s="696">
        <f t="shared" si="55"/>
        <v>0</v>
      </c>
      <c r="Z133" s="696"/>
      <c r="AA133" s="696"/>
      <c r="AB133" s="696"/>
      <c r="AC133" s="696"/>
      <c r="AD133" s="696"/>
      <c r="AE133" s="696"/>
      <c r="AF133" s="696"/>
      <c r="AG133" s="696"/>
      <c r="AH133" s="35">
        <f t="shared" si="56"/>
        <v>79241828</v>
      </c>
      <c r="AI133" s="70"/>
      <c r="AJ133" s="70"/>
      <c r="AK133" s="70"/>
      <c r="AL133" s="28"/>
      <c r="AM133" s="28"/>
      <c r="AN133" s="28"/>
      <c r="AO133" s="33">
        <f t="shared" si="149"/>
        <v>79241828</v>
      </c>
    </row>
    <row r="134" spans="1:41" ht="75" customHeight="1" outlineLevel="1" x14ac:dyDescent="0.25">
      <c r="A134" s="198" t="s">
        <v>90</v>
      </c>
      <c r="B134" s="173" t="s">
        <v>91</v>
      </c>
      <c r="C134" s="174" t="s">
        <v>24</v>
      </c>
      <c r="D134" s="175">
        <v>161.6</v>
      </c>
      <c r="E134" s="176">
        <v>15544.360902255637</v>
      </c>
      <c r="F134" s="177">
        <f t="shared" si="142"/>
        <v>2511968.7218045108</v>
      </c>
      <c r="G134" s="178">
        <v>161.6</v>
      </c>
      <c r="H134" s="179">
        <f t="shared" si="143"/>
        <v>2511968.7218045108</v>
      </c>
      <c r="I134" s="180">
        <f>+I133</f>
        <v>1946.4</v>
      </c>
      <c r="J134" s="181"/>
      <c r="K134" s="182">
        <f t="shared" si="144"/>
        <v>30255544.060150374</v>
      </c>
      <c r="L134" s="183">
        <f t="shared" si="145"/>
        <v>0</v>
      </c>
      <c r="M134" s="184"/>
      <c r="N134" s="185"/>
      <c r="O134" s="183"/>
      <c r="P134" s="186">
        <f t="shared" si="146"/>
        <v>2108</v>
      </c>
      <c r="Q134" s="187">
        <f t="shared" si="147"/>
        <v>15544.360902255637</v>
      </c>
      <c r="R134" s="188">
        <f t="shared" si="148"/>
        <v>32767512.781954885</v>
      </c>
      <c r="S134" s="695"/>
      <c r="T134" s="696"/>
      <c r="U134" s="697"/>
      <c r="V134" s="696">
        <f t="shared" si="54"/>
        <v>0</v>
      </c>
      <c r="W134" s="696"/>
      <c r="X134" s="697"/>
      <c r="Y134" s="696">
        <f t="shared" si="55"/>
        <v>0</v>
      </c>
      <c r="Z134" s="696"/>
      <c r="AA134" s="696"/>
      <c r="AB134" s="696"/>
      <c r="AC134" s="696"/>
      <c r="AD134" s="696"/>
      <c r="AE134" s="696"/>
      <c r="AF134" s="696"/>
      <c r="AG134" s="696"/>
      <c r="AH134" s="35">
        <f t="shared" si="56"/>
        <v>43580792</v>
      </c>
      <c r="AI134" s="70"/>
      <c r="AJ134" s="70"/>
      <c r="AK134" s="70"/>
      <c r="AL134" s="28"/>
      <c r="AM134" s="28"/>
      <c r="AN134" s="28"/>
      <c r="AO134" s="33">
        <f t="shared" si="149"/>
        <v>43580792</v>
      </c>
    </row>
    <row r="135" spans="1:41" ht="108" customHeight="1" outlineLevel="1" x14ac:dyDescent="0.25">
      <c r="A135" s="198" t="s">
        <v>94</v>
      </c>
      <c r="B135" s="173" t="s">
        <v>95</v>
      </c>
      <c r="C135" s="174" t="s">
        <v>24</v>
      </c>
      <c r="D135" s="175">
        <v>161.6</v>
      </c>
      <c r="E135" s="176">
        <v>15814.285714285714</v>
      </c>
      <c r="F135" s="177">
        <f t="shared" si="142"/>
        <v>2555588.5714285714</v>
      </c>
      <c r="G135" s="178">
        <v>161.6</v>
      </c>
      <c r="H135" s="179">
        <f t="shared" si="143"/>
        <v>2555588.5714285714</v>
      </c>
      <c r="I135" s="180">
        <f>+I133</f>
        <v>1946.4</v>
      </c>
      <c r="J135" s="181"/>
      <c r="K135" s="182">
        <f t="shared" si="144"/>
        <v>30780925.714285716</v>
      </c>
      <c r="L135" s="183">
        <f t="shared" si="145"/>
        <v>0</v>
      </c>
      <c r="M135" s="184"/>
      <c r="N135" s="185"/>
      <c r="O135" s="183"/>
      <c r="P135" s="186">
        <f t="shared" si="146"/>
        <v>2108</v>
      </c>
      <c r="Q135" s="187">
        <f t="shared" si="147"/>
        <v>15814.285714285714</v>
      </c>
      <c r="R135" s="188">
        <f t="shared" si="148"/>
        <v>33336514.285714284</v>
      </c>
      <c r="S135" s="695"/>
      <c r="T135" s="696"/>
      <c r="U135" s="697"/>
      <c r="V135" s="696">
        <f t="shared" si="54"/>
        <v>0</v>
      </c>
      <c r="W135" s="696"/>
      <c r="X135" s="697"/>
      <c r="Y135" s="696">
        <f t="shared" si="55"/>
        <v>0</v>
      </c>
      <c r="Z135" s="696"/>
      <c r="AA135" s="696"/>
      <c r="AB135" s="696"/>
      <c r="AC135" s="696"/>
      <c r="AD135" s="696"/>
      <c r="AE135" s="696"/>
      <c r="AF135" s="696"/>
      <c r="AG135" s="696"/>
      <c r="AH135" s="35">
        <f t="shared" si="56"/>
        <v>44337564</v>
      </c>
      <c r="AI135" s="70"/>
      <c r="AJ135" s="70"/>
      <c r="AK135" s="70"/>
      <c r="AL135" s="28"/>
      <c r="AM135" s="28"/>
      <c r="AN135" s="28"/>
      <c r="AO135" s="33">
        <f t="shared" si="149"/>
        <v>44337564</v>
      </c>
    </row>
    <row r="136" spans="1:41" ht="96" customHeight="1" outlineLevel="1" x14ac:dyDescent="0.25">
      <c r="A136" s="198" t="s">
        <v>98</v>
      </c>
      <c r="B136" s="236" t="s">
        <v>99</v>
      </c>
      <c r="C136" s="174" t="s">
        <v>24</v>
      </c>
      <c r="D136" s="175">
        <v>100</v>
      </c>
      <c r="E136" s="176">
        <v>110904.51127819548</v>
      </c>
      <c r="F136" s="177">
        <f t="shared" si="142"/>
        <v>11090451.127819547</v>
      </c>
      <c r="G136" s="178">
        <v>100</v>
      </c>
      <c r="H136" s="179">
        <f t="shared" si="143"/>
        <v>11090451.127819547</v>
      </c>
      <c r="I136" s="180">
        <f>(49.27*4)-G136+(26.01*9)</f>
        <v>331.17</v>
      </c>
      <c r="J136" s="181"/>
      <c r="K136" s="182">
        <f t="shared" si="144"/>
        <v>36728247</v>
      </c>
      <c r="L136" s="183">
        <f t="shared" si="145"/>
        <v>0</v>
      </c>
      <c r="M136" s="184"/>
      <c r="N136" s="185"/>
      <c r="O136" s="183"/>
      <c r="P136" s="186">
        <f t="shared" si="146"/>
        <v>431.17</v>
      </c>
      <c r="Q136" s="187">
        <f t="shared" si="147"/>
        <v>110904.51127819548</v>
      </c>
      <c r="R136" s="188">
        <f t="shared" si="148"/>
        <v>47818698.127819546</v>
      </c>
      <c r="S136" s="695"/>
      <c r="T136" s="696"/>
      <c r="U136" s="697"/>
      <c r="V136" s="696">
        <f t="shared" si="54"/>
        <v>0</v>
      </c>
      <c r="W136" s="696"/>
      <c r="X136" s="697"/>
      <c r="Y136" s="696">
        <f t="shared" si="55"/>
        <v>0</v>
      </c>
      <c r="Z136" s="696"/>
      <c r="AA136" s="696"/>
      <c r="AB136" s="696"/>
      <c r="AC136" s="696"/>
      <c r="AD136" s="696"/>
      <c r="AE136" s="696"/>
      <c r="AF136" s="696"/>
      <c r="AG136" s="696"/>
      <c r="AH136" s="35">
        <f t="shared" si="56"/>
        <v>63598868.509999998</v>
      </c>
      <c r="AI136" s="70"/>
      <c r="AJ136" s="70"/>
      <c r="AK136" s="70"/>
      <c r="AL136" s="28"/>
      <c r="AM136" s="28"/>
      <c r="AN136" s="28"/>
      <c r="AO136" s="33">
        <f t="shared" si="149"/>
        <v>63598868.509999998</v>
      </c>
    </row>
    <row r="137" spans="1:41" ht="132" customHeight="1" outlineLevel="1" x14ac:dyDescent="0.25">
      <c r="A137" s="198" t="s">
        <v>365</v>
      </c>
      <c r="B137" s="173" t="s">
        <v>366</v>
      </c>
      <c r="C137" s="174" t="s">
        <v>8</v>
      </c>
      <c r="D137" s="175">
        <v>4</v>
      </c>
      <c r="E137" s="176">
        <v>411194.73684210522</v>
      </c>
      <c r="F137" s="177">
        <f t="shared" si="142"/>
        <v>1644778.9473684209</v>
      </c>
      <c r="G137" s="178">
        <v>4</v>
      </c>
      <c r="H137" s="179">
        <f t="shared" si="143"/>
        <v>1644778.9473684209</v>
      </c>
      <c r="I137" s="180"/>
      <c r="J137" s="181">
        <v>4</v>
      </c>
      <c r="K137" s="182">
        <f t="shared" si="144"/>
        <v>0</v>
      </c>
      <c r="L137" s="183">
        <f t="shared" si="145"/>
        <v>1644778.9473684209</v>
      </c>
      <c r="M137" s="184"/>
      <c r="N137" s="185"/>
      <c r="O137" s="183"/>
      <c r="P137" s="186">
        <f t="shared" si="146"/>
        <v>0</v>
      </c>
      <c r="Q137" s="187">
        <f t="shared" si="147"/>
        <v>411194.73684210522</v>
      </c>
      <c r="R137" s="188">
        <f t="shared" si="148"/>
        <v>0</v>
      </c>
      <c r="S137" s="695"/>
      <c r="T137" s="696"/>
      <c r="U137" s="697"/>
      <c r="V137" s="696">
        <f t="shared" si="54"/>
        <v>0</v>
      </c>
      <c r="W137" s="696"/>
      <c r="X137" s="697"/>
      <c r="Y137" s="696">
        <f t="shared" si="55"/>
        <v>0</v>
      </c>
      <c r="Z137" s="696"/>
      <c r="AA137" s="696"/>
      <c r="AB137" s="696"/>
      <c r="AC137" s="696"/>
      <c r="AD137" s="696"/>
      <c r="AE137" s="696"/>
      <c r="AF137" s="696"/>
      <c r="AG137" s="696"/>
      <c r="AH137" s="35">
        <f t="shared" si="56"/>
        <v>0</v>
      </c>
      <c r="AI137" s="70"/>
      <c r="AJ137" s="70"/>
      <c r="AK137" s="70"/>
      <c r="AL137" s="28"/>
      <c r="AM137" s="28"/>
      <c r="AN137" s="28"/>
      <c r="AO137" s="33">
        <f t="shared" si="149"/>
        <v>0</v>
      </c>
    </row>
    <row r="138" spans="1:41" ht="144" customHeight="1" x14ac:dyDescent="0.25">
      <c r="A138" s="198" t="s">
        <v>367</v>
      </c>
      <c r="B138" s="173" t="s">
        <v>368</v>
      </c>
      <c r="C138" s="174" t="s">
        <v>8</v>
      </c>
      <c r="D138" s="175">
        <v>8</v>
      </c>
      <c r="E138" s="176">
        <v>1455966.1654135338</v>
      </c>
      <c r="F138" s="177">
        <f t="shared" si="142"/>
        <v>11647729.32330827</v>
      </c>
      <c r="G138" s="178">
        <v>8</v>
      </c>
      <c r="H138" s="179">
        <f t="shared" si="143"/>
        <v>11647729.32330827</v>
      </c>
      <c r="I138" s="180"/>
      <c r="J138" s="181"/>
      <c r="K138" s="182">
        <f t="shared" si="144"/>
        <v>0</v>
      </c>
      <c r="L138" s="183">
        <f t="shared" si="145"/>
        <v>0</v>
      </c>
      <c r="M138" s="184"/>
      <c r="N138" s="185"/>
      <c r="O138" s="273"/>
      <c r="P138" s="186">
        <f t="shared" si="146"/>
        <v>8</v>
      </c>
      <c r="Q138" s="187">
        <f t="shared" si="147"/>
        <v>1455966.1654135338</v>
      </c>
      <c r="R138" s="188">
        <f t="shared" si="148"/>
        <v>11647729.32330827</v>
      </c>
      <c r="S138" s="695"/>
      <c r="T138" s="696"/>
      <c r="U138" s="697"/>
      <c r="V138" s="696">
        <f t="shared" si="54"/>
        <v>0</v>
      </c>
      <c r="W138" s="696"/>
      <c r="X138" s="697"/>
      <c r="Y138" s="696">
        <f t="shared" si="55"/>
        <v>0</v>
      </c>
      <c r="Z138" s="696"/>
      <c r="AA138" s="696"/>
      <c r="AB138" s="696"/>
      <c r="AC138" s="696"/>
      <c r="AD138" s="696"/>
      <c r="AE138" s="696"/>
      <c r="AF138" s="696"/>
      <c r="AG138" s="696"/>
      <c r="AH138" s="35">
        <f t="shared" si="56"/>
        <v>15491480</v>
      </c>
      <c r="AI138" s="70"/>
      <c r="AJ138" s="70"/>
      <c r="AK138" s="70"/>
      <c r="AL138" s="28"/>
      <c r="AM138" s="28"/>
      <c r="AN138" s="28"/>
      <c r="AO138" s="33">
        <f t="shared" si="149"/>
        <v>15491480</v>
      </c>
    </row>
    <row r="139" spans="1:41" ht="132.75" customHeight="1" outlineLevel="1" x14ac:dyDescent="0.25">
      <c r="A139" s="198" t="s">
        <v>369</v>
      </c>
      <c r="B139" s="236" t="s">
        <v>370</v>
      </c>
      <c r="C139" s="174" t="s">
        <v>8</v>
      </c>
      <c r="D139" s="175">
        <v>4</v>
      </c>
      <c r="E139" s="176">
        <v>286282.70676691725</v>
      </c>
      <c r="F139" s="177">
        <f t="shared" si="142"/>
        <v>1145130.827067669</v>
      </c>
      <c r="G139" s="178">
        <v>4</v>
      </c>
      <c r="H139" s="179">
        <f t="shared" si="143"/>
        <v>1145130.827067669</v>
      </c>
      <c r="I139" s="226"/>
      <c r="J139" s="181">
        <v>4</v>
      </c>
      <c r="K139" s="182">
        <f t="shared" si="144"/>
        <v>0</v>
      </c>
      <c r="L139" s="183">
        <f t="shared" si="145"/>
        <v>1145130.827067669</v>
      </c>
      <c r="M139" s="223"/>
      <c r="N139" s="224"/>
      <c r="O139" s="228"/>
      <c r="P139" s="186">
        <f t="shared" si="146"/>
        <v>0</v>
      </c>
      <c r="Q139" s="187">
        <f t="shared" si="147"/>
        <v>286282.70676691725</v>
      </c>
      <c r="R139" s="188">
        <f t="shared" si="148"/>
        <v>0</v>
      </c>
      <c r="S139" s="695"/>
      <c r="T139" s="696"/>
      <c r="U139" s="697"/>
      <c r="V139" s="696">
        <f t="shared" si="54"/>
        <v>0</v>
      </c>
      <c r="W139" s="696"/>
      <c r="X139" s="697"/>
      <c r="Y139" s="696">
        <f t="shared" si="55"/>
        <v>0</v>
      </c>
      <c r="Z139" s="696"/>
      <c r="AA139" s="696"/>
      <c r="AB139" s="696"/>
      <c r="AC139" s="696"/>
      <c r="AD139" s="696"/>
      <c r="AE139" s="696"/>
      <c r="AF139" s="696"/>
      <c r="AG139" s="696"/>
      <c r="AH139" s="35">
        <f t="shared" si="56"/>
        <v>0</v>
      </c>
      <c r="AI139" s="70"/>
      <c r="AJ139" s="70"/>
      <c r="AK139" s="70"/>
      <c r="AL139" s="28"/>
      <c r="AM139" s="28"/>
      <c r="AN139" s="28"/>
      <c r="AO139" s="33">
        <f t="shared" si="149"/>
        <v>0</v>
      </c>
    </row>
    <row r="140" spans="1:41" ht="111.75" customHeight="1" outlineLevel="1" x14ac:dyDescent="0.25">
      <c r="A140" s="198" t="s">
        <v>371</v>
      </c>
      <c r="B140" s="173" t="s">
        <v>362</v>
      </c>
      <c r="C140" s="174" t="s">
        <v>24</v>
      </c>
      <c r="D140" s="175">
        <v>100</v>
      </c>
      <c r="E140" s="176">
        <v>209665.41353383457</v>
      </c>
      <c r="F140" s="177">
        <f t="shared" si="142"/>
        <v>20966541.353383455</v>
      </c>
      <c r="G140" s="178">
        <v>100</v>
      </c>
      <c r="H140" s="179">
        <f t="shared" si="143"/>
        <v>20966541.353383455</v>
      </c>
      <c r="I140" s="226"/>
      <c r="J140" s="181">
        <v>100</v>
      </c>
      <c r="K140" s="182">
        <f t="shared" si="144"/>
        <v>0</v>
      </c>
      <c r="L140" s="183">
        <f t="shared" si="145"/>
        <v>20966541.353383455</v>
      </c>
      <c r="M140" s="223"/>
      <c r="N140" s="224"/>
      <c r="O140" s="273"/>
      <c r="P140" s="186">
        <f t="shared" si="146"/>
        <v>0</v>
      </c>
      <c r="Q140" s="187">
        <f t="shared" si="147"/>
        <v>209665.41353383457</v>
      </c>
      <c r="R140" s="188">
        <f t="shared" si="148"/>
        <v>0</v>
      </c>
      <c r="S140" s="695"/>
      <c r="T140" s="696"/>
      <c r="U140" s="697"/>
      <c r="V140" s="696">
        <f t="shared" si="54"/>
        <v>0</v>
      </c>
      <c r="W140" s="696"/>
      <c r="X140" s="697"/>
      <c r="Y140" s="696">
        <f t="shared" si="55"/>
        <v>0</v>
      </c>
      <c r="Z140" s="696"/>
      <c r="AA140" s="696"/>
      <c r="AB140" s="696"/>
      <c r="AC140" s="696"/>
      <c r="AD140" s="696"/>
      <c r="AE140" s="696"/>
      <c r="AF140" s="696"/>
      <c r="AG140" s="696"/>
      <c r="AH140" s="35">
        <f t="shared" si="56"/>
        <v>0</v>
      </c>
      <c r="AI140" s="70"/>
      <c r="AJ140" s="70"/>
      <c r="AK140" s="70"/>
      <c r="AL140" s="28"/>
      <c r="AM140" s="28"/>
      <c r="AN140" s="28"/>
      <c r="AO140" s="33">
        <f t="shared" si="149"/>
        <v>0</v>
      </c>
    </row>
    <row r="141" spans="1:41" ht="144" customHeight="1" outlineLevel="1" x14ac:dyDescent="0.25">
      <c r="A141" s="198" t="s">
        <v>372</v>
      </c>
      <c r="B141" s="173" t="s">
        <v>373</v>
      </c>
      <c r="C141" s="174" t="s">
        <v>24</v>
      </c>
      <c r="D141" s="175">
        <v>150</v>
      </c>
      <c r="E141" s="176">
        <v>83824.812030075191</v>
      </c>
      <c r="F141" s="177">
        <f t="shared" si="142"/>
        <v>12573721.804511279</v>
      </c>
      <c r="G141" s="178">
        <v>150</v>
      </c>
      <c r="H141" s="179">
        <f t="shared" si="143"/>
        <v>12573721.804511279</v>
      </c>
      <c r="I141" s="180"/>
      <c r="J141" s="181">
        <v>150</v>
      </c>
      <c r="K141" s="182">
        <f t="shared" si="144"/>
        <v>0</v>
      </c>
      <c r="L141" s="183">
        <f t="shared" si="145"/>
        <v>12573721.804511279</v>
      </c>
      <c r="M141" s="184"/>
      <c r="N141" s="185"/>
      <c r="O141" s="183"/>
      <c r="P141" s="186">
        <f t="shared" si="146"/>
        <v>0</v>
      </c>
      <c r="Q141" s="187">
        <f t="shared" si="147"/>
        <v>83824.812030075191</v>
      </c>
      <c r="R141" s="188">
        <f t="shared" si="148"/>
        <v>0</v>
      </c>
      <c r="S141" s="695"/>
      <c r="T141" s="696"/>
      <c r="U141" s="697"/>
      <c r="V141" s="696">
        <f t="shared" si="54"/>
        <v>0</v>
      </c>
      <c r="W141" s="696"/>
      <c r="X141" s="697"/>
      <c r="Y141" s="696">
        <f t="shared" si="55"/>
        <v>0</v>
      </c>
      <c r="Z141" s="696"/>
      <c r="AA141" s="696"/>
      <c r="AB141" s="696"/>
      <c r="AC141" s="696"/>
      <c r="AD141" s="696"/>
      <c r="AE141" s="696"/>
      <c r="AF141" s="696"/>
      <c r="AG141" s="696"/>
      <c r="AH141" s="35">
        <f t="shared" si="56"/>
        <v>0</v>
      </c>
      <c r="AI141" s="70"/>
      <c r="AJ141" s="70">
        <v>0.9</v>
      </c>
      <c r="AK141" s="70">
        <v>2.2000000000000002</v>
      </c>
      <c r="AL141" s="31">
        <f t="shared" ref="AL141:AL151" si="150">+P141*AJ141*AK141</f>
        <v>0</v>
      </c>
      <c r="AM141" s="28"/>
      <c r="AN141" s="28"/>
      <c r="AO141" s="33">
        <f t="shared" si="149"/>
        <v>0</v>
      </c>
    </row>
    <row r="142" spans="1:41" ht="70.5" customHeight="1" outlineLevel="1" x14ac:dyDescent="0.25">
      <c r="A142" s="198" t="s">
        <v>104</v>
      </c>
      <c r="B142" s="173" t="s">
        <v>105</v>
      </c>
      <c r="C142" s="174" t="s">
        <v>24</v>
      </c>
      <c r="D142" s="175">
        <v>100</v>
      </c>
      <c r="E142" s="176">
        <v>91417.293233082702</v>
      </c>
      <c r="F142" s="177">
        <f t="shared" si="142"/>
        <v>9141729.3233082704</v>
      </c>
      <c r="G142" s="178">
        <v>100</v>
      </c>
      <c r="H142" s="179">
        <f t="shared" si="143"/>
        <v>9141729.3233082704</v>
      </c>
      <c r="I142" s="180">
        <f>+(53.42*4)+(26.01*7)</f>
        <v>395.75</v>
      </c>
      <c r="J142" s="181"/>
      <c r="K142" s="182">
        <f t="shared" si="144"/>
        <v>36178393.796992481</v>
      </c>
      <c r="L142" s="183">
        <f t="shared" si="145"/>
        <v>0</v>
      </c>
      <c r="M142" s="184"/>
      <c r="N142" s="185"/>
      <c r="O142" s="183"/>
      <c r="P142" s="186">
        <f t="shared" si="146"/>
        <v>495.75</v>
      </c>
      <c r="Q142" s="187">
        <f t="shared" si="147"/>
        <v>91417.293233082702</v>
      </c>
      <c r="R142" s="188">
        <f t="shared" si="148"/>
        <v>45320123.120300747</v>
      </c>
      <c r="S142" s="695"/>
      <c r="T142" s="696"/>
      <c r="U142" s="697"/>
      <c r="V142" s="696">
        <f t="shared" si="54"/>
        <v>0</v>
      </c>
      <c r="W142" s="696"/>
      <c r="X142" s="697"/>
      <c r="Y142" s="696">
        <f t="shared" si="55"/>
        <v>0</v>
      </c>
      <c r="Z142" s="696"/>
      <c r="AA142" s="696"/>
      <c r="AB142" s="696"/>
      <c r="AC142" s="696"/>
      <c r="AD142" s="696"/>
      <c r="AE142" s="696"/>
      <c r="AF142" s="696"/>
      <c r="AG142" s="696"/>
      <c r="AH142" s="35">
        <f t="shared" si="56"/>
        <v>60275763.75</v>
      </c>
      <c r="AI142" s="70"/>
      <c r="AJ142" s="70">
        <v>0.85</v>
      </c>
      <c r="AK142" s="70">
        <v>2</v>
      </c>
      <c r="AL142" s="31">
        <f t="shared" si="150"/>
        <v>842.77499999999998</v>
      </c>
      <c r="AM142" s="28"/>
      <c r="AN142" s="28"/>
      <c r="AO142" s="33">
        <f t="shared" si="149"/>
        <v>60275763.75</v>
      </c>
    </row>
    <row r="143" spans="1:41" ht="195" customHeight="1" outlineLevel="1" x14ac:dyDescent="0.25">
      <c r="A143" s="198" t="s">
        <v>107</v>
      </c>
      <c r="B143" s="173" t="s">
        <v>109</v>
      </c>
      <c r="C143" s="174" t="s">
        <v>12</v>
      </c>
      <c r="D143" s="175">
        <v>26.91</v>
      </c>
      <c r="E143" s="176">
        <v>1054330.07518797</v>
      </c>
      <c r="F143" s="177">
        <f t="shared" si="142"/>
        <v>28372022.32330827</v>
      </c>
      <c r="G143" s="178">
        <v>26.91</v>
      </c>
      <c r="H143" s="179">
        <f t="shared" si="143"/>
        <v>28372022.32330827</v>
      </c>
      <c r="I143" s="180">
        <f>70.49-26.91</f>
        <v>43.58</v>
      </c>
      <c r="J143" s="181"/>
      <c r="K143" s="182">
        <f t="shared" si="144"/>
        <v>45947704.676691726</v>
      </c>
      <c r="L143" s="183">
        <f t="shared" si="145"/>
        <v>0</v>
      </c>
      <c r="M143" s="184"/>
      <c r="N143" s="185"/>
      <c r="O143" s="183"/>
      <c r="P143" s="186">
        <f t="shared" si="146"/>
        <v>70.489999999999995</v>
      </c>
      <c r="Q143" s="187">
        <f t="shared" si="147"/>
        <v>1054330.07518797</v>
      </c>
      <c r="R143" s="188">
        <f t="shared" si="148"/>
        <v>74319727</v>
      </c>
      <c r="S143" s="695"/>
      <c r="T143" s="696"/>
      <c r="U143" s="697"/>
      <c r="V143" s="696">
        <f t="shared" si="54"/>
        <v>0</v>
      </c>
      <c r="W143" s="696"/>
      <c r="X143" s="697"/>
      <c r="Y143" s="696">
        <f t="shared" si="55"/>
        <v>0</v>
      </c>
      <c r="Z143" s="696"/>
      <c r="AA143" s="696"/>
      <c r="AB143" s="696"/>
      <c r="AC143" s="696"/>
      <c r="AD143" s="696"/>
      <c r="AE143" s="696"/>
      <c r="AF143" s="696"/>
      <c r="AG143" s="696"/>
      <c r="AH143" s="35">
        <f t="shared" si="56"/>
        <v>98845236.910000011</v>
      </c>
      <c r="AI143" s="70"/>
      <c r="AJ143" s="70">
        <v>0.8</v>
      </c>
      <c r="AK143" s="70">
        <v>1.8</v>
      </c>
      <c r="AL143" s="31">
        <f t="shared" si="150"/>
        <v>101.5056</v>
      </c>
      <c r="AM143" s="28"/>
      <c r="AN143" s="28"/>
      <c r="AO143" s="33">
        <f t="shared" si="149"/>
        <v>98845236.910000011</v>
      </c>
    </row>
    <row r="144" spans="1:41" ht="180" customHeight="1" outlineLevel="1" x14ac:dyDescent="0.25">
      <c r="A144" s="198" t="s">
        <v>374</v>
      </c>
      <c r="B144" s="173" t="s">
        <v>375</v>
      </c>
      <c r="C144" s="174" t="s">
        <v>37</v>
      </c>
      <c r="D144" s="175">
        <v>18021.009999999998</v>
      </c>
      <c r="E144" s="176">
        <v>24293.984962406015</v>
      </c>
      <c r="F144" s="177">
        <f t="shared" si="142"/>
        <v>437802145.94736838</v>
      </c>
      <c r="G144" s="178">
        <v>18021.009999999998</v>
      </c>
      <c r="H144" s="179">
        <f t="shared" si="143"/>
        <v>437802145.94736838</v>
      </c>
      <c r="I144" s="180"/>
      <c r="J144" s="181">
        <v>18021.009999999998</v>
      </c>
      <c r="K144" s="182">
        <f t="shared" si="144"/>
        <v>0</v>
      </c>
      <c r="L144" s="183">
        <f t="shared" si="145"/>
        <v>437802145.94736838</v>
      </c>
      <c r="M144" s="184"/>
      <c r="N144" s="185"/>
      <c r="O144" s="183"/>
      <c r="P144" s="186">
        <f t="shared" si="146"/>
        <v>0</v>
      </c>
      <c r="Q144" s="187">
        <f t="shared" si="147"/>
        <v>24293.984962406015</v>
      </c>
      <c r="R144" s="188">
        <f t="shared" si="148"/>
        <v>0</v>
      </c>
      <c r="S144" s="695"/>
      <c r="T144" s="696"/>
      <c r="U144" s="697"/>
      <c r="V144" s="696">
        <f t="shared" si="54"/>
        <v>0</v>
      </c>
      <c r="W144" s="696"/>
      <c r="X144" s="697"/>
      <c r="Y144" s="696">
        <f t="shared" si="55"/>
        <v>0</v>
      </c>
      <c r="Z144" s="696"/>
      <c r="AA144" s="696"/>
      <c r="AB144" s="696"/>
      <c r="AC144" s="696"/>
      <c r="AD144" s="696"/>
      <c r="AE144" s="696"/>
      <c r="AF144" s="696"/>
      <c r="AG144" s="696"/>
      <c r="AH144" s="35">
        <f t="shared" si="56"/>
        <v>0</v>
      </c>
      <c r="AI144" s="70"/>
      <c r="AJ144" s="70">
        <v>0.75</v>
      </c>
      <c r="AK144" s="70">
        <v>1.8</v>
      </c>
      <c r="AL144" s="31">
        <f t="shared" si="150"/>
        <v>0</v>
      </c>
      <c r="AM144" s="28"/>
      <c r="AN144" s="28"/>
      <c r="AO144" s="33">
        <f t="shared" si="149"/>
        <v>0</v>
      </c>
    </row>
    <row r="145" spans="1:41" ht="62.25" customHeight="1" outlineLevel="1" x14ac:dyDescent="0.25">
      <c r="A145" s="216">
        <v>6.2</v>
      </c>
      <c r="B145" s="155" t="s">
        <v>376</v>
      </c>
      <c r="C145" s="217"/>
      <c r="D145" s="218"/>
      <c r="E145" s="191">
        <v>0</v>
      </c>
      <c r="F145" s="159">
        <f>SUM(F146:F151)</f>
        <v>239387565.32258645</v>
      </c>
      <c r="G145" s="192"/>
      <c r="H145" s="159">
        <f>SUM(H146:H151)</f>
        <v>239387565.32258645</v>
      </c>
      <c r="I145" s="193"/>
      <c r="J145" s="194"/>
      <c r="K145" s="163">
        <f t="shared" ref="K145:L145" si="151">SUM(K146:K151)</f>
        <v>330786894.32827067</v>
      </c>
      <c r="L145" s="164">
        <f t="shared" si="151"/>
        <v>165851978.33458644</v>
      </c>
      <c r="M145" s="165"/>
      <c r="N145" s="166"/>
      <c r="O145" s="219"/>
      <c r="P145" s="168"/>
      <c r="Q145" s="169"/>
      <c r="R145" s="240">
        <f>SUM(R146:R151)</f>
        <v>404322481.31627065</v>
      </c>
      <c r="S145" s="701"/>
      <c r="T145" s="702"/>
      <c r="U145" s="703"/>
      <c r="V145" s="696">
        <f t="shared" si="54"/>
        <v>0</v>
      </c>
      <c r="W145" s="702"/>
      <c r="X145" s="703"/>
      <c r="Y145" s="696">
        <f t="shared" si="55"/>
        <v>0</v>
      </c>
      <c r="Z145" s="702"/>
      <c r="AA145" s="702"/>
      <c r="AB145" s="702"/>
      <c r="AC145" s="702"/>
      <c r="AD145" s="702"/>
      <c r="AE145" s="702"/>
      <c r="AF145" s="702"/>
      <c r="AG145" s="702"/>
      <c r="AH145" s="35">
        <f t="shared" si="56"/>
        <v>537748900.15064001</v>
      </c>
      <c r="AI145" s="70"/>
      <c r="AJ145" s="70">
        <v>0.7</v>
      </c>
      <c r="AK145" s="70">
        <v>1.6</v>
      </c>
      <c r="AL145" s="31">
        <f t="shared" si="150"/>
        <v>0</v>
      </c>
      <c r="AM145" s="28"/>
      <c r="AN145" s="28"/>
      <c r="AO145" s="33"/>
    </row>
    <row r="146" spans="1:41" ht="109.5" customHeight="1" outlineLevel="1" x14ac:dyDescent="0.25">
      <c r="A146" s="198" t="s">
        <v>377</v>
      </c>
      <c r="B146" s="173" t="s">
        <v>353</v>
      </c>
      <c r="C146" s="174" t="s">
        <v>12</v>
      </c>
      <c r="D146" s="175">
        <v>35.330759999999998</v>
      </c>
      <c r="E146" s="176">
        <v>39627.067669172931</v>
      </c>
      <c r="F146" s="177">
        <f t="shared" ref="F146:F151" si="152">+D146*E146</f>
        <v>1400054.4173233081</v>
      </c>
      <c r="G146" s="178">
        <v>35.330759999999998</v>
      </c>
      <c r="H146" s="179">
        <f t="shared" ref="H146:H151" si="153">+E146*G146</f>
        <v>1400054.4173233081</v>
      </c>
      <c r="I146" s="180"/>
      <c r="J146" s="181"/>
      <c r="K146" s="182">
        <f t="shared" ref="K146:K151" si="154">+E146*I146</f>
        <v>0</v>
      </c>
      <c r="L146" s="183">
        <f t="shared" ref="L146:L151" si="155">+E146*J146</f>
        <v>0</v>
      </c>
      <c r="M146" s="184"/>
      <c r="N146" s="185"/>
      <c r="O146" s="183"/>
      <c r="P146" s="186">
        <f t="shared" ref="P146:P151" si="156">+G146+I146-J146+M146</f>
        <v>35.330759999999998</v>
      </c>
      <c r="Q146" s="187">
        <f t="shared" ref="Q146:Q151" si="157">+E146</f>
        <v>39627.067669172931</v>
      </c>
      <c r="R146" s="188">
        <f t="shared" ref="R146:R151" si="158">+P146*Q146</f>
        <v>1400054.4173233081</v>
      </c>
      <c r="S146" s="695"/>
      <c r="T146" s="696"/>
      <c r="U146" s="697"/>
      <c r="V146" s="696">
        <f t="shared" si="54"/>
        <v>0</v>
      </c>
      <c r="W146" s="696"/>
      <c r="X146" s="697"/>
      <c r="Y146" s="696">
        <f t="shared" si="55"/>
        <v>0</v>
      </c>
      <c r="Z146" s="696"/>
      <c r="AA146" s="696"/>
      <c r="AB146" s="696"/>
      <c r="AC146" s="696"/>
      <c r="AD146" s="696"/>
      <c r="AE146" s="696"/>
      <c r="AF146" s="696"/>
      <c r="AG146" s="696"/>
      <c r="AH146" s="35">
        <f t="shared" si="56"/>
        <v>1862072.3750399998</v>
      </c>
      <c r="AI146" s="229"/>
      <c r="AJ146" s="70">
        <v>0.7</v>
      </c>
      <c r="AK146" s="70">
        <v>1.4</v>
      </c>
      <c r="AL146" s="31">
        <f t="shared" si="150"/>
        <v>34.624144799999996</v>
      </c>
      <c r="AM146" s="28"/>
      <c r="AN146" s="28"/>
      <c r="AO146" s="33">
        <f t="shared" ref="AO146:AO151" si="159">+R146*1.33</f>
        <v>1862072.3750399998</v>
      </c>
    </row>
    <row r="147" spans="1:41" ht="139.5" customHeight="1" outlineLevel="1" x14ac:dyDescent="0.25">
      <c r="A147" s="198" t="s">
        <v>112</v>
      </c>
      <c r="B147" s="173" t="s">
        <v>114</v>
      </c>
      <c r="C147" s="174" t="s">
        <v>24</v>
      </c>
      <c r="D147" s="175">
        <v>176.65379999999999</v>
      </c>
      <c r="E147" s="176">
        <v>162588.72180451127</v>
      </c>
      <c r="F147" s="177">
        <f t="shared" si="152"/>
        <v>28721915.54390977</v>
      </c>
      <c r="G147" s="178">
        <v>176.65379999999999</v>
      </c>
      <c r="H147" s="179">
        <f t="shared" si="153"/>
        <v>28721915.54390977</v>
      </c>
      <c r="I147" s="180">
        <f>182.07-D147</f>
        <v>5.4162000000000035</v>
      </c>
      <c r="J147" s="181"/>
      <c r="K147" s="182">
        <f t="shared" si="154"/>
        <v>880613.0350375945</v>
      </c>
      <c r="L147" s="183">
        <f t="shared" si="155"/>
        <v>0</v>
      </c>
      <c r="M147" s="184"/>
      <c r="N147" s="185"/>
      <c r="O147" s="183"/>
      <c r="P147" s="186">
        <f t="shared" si="156"/>
        <v>182.07</v>
      </c>
      <c r="Q147" s="187">
        <f t="shared" si="157"/>
        <v>162588.72180451127</v>
      </c>
      <c r="R147" s="188">
        <f t="shared" si="158"/>
        <v>29602528.578947365</v>
      </c>
      <c r="S147" s="695"/>
      <c r="T147" s="696"/>
      <c r="U147" s="697"/>
      <c r="V147" s="696">
        <f t="shared" si="54"/>
        <v>0</v>
      </c>
      <c r="W147" s="696"/>
      <c r="X147" s="697"/>
      <c r="Y147" s="696">
        <f t="shared" si="55"/>
        <v>0</v>
      </c>
      <c r="Z147" s="696"/>
      <c r="AA147" s="696"/>
      <c r="AB147" s="696"/>
      <c r="AC147" s="696"/>
      <c r="AD147" s="696"/>
      <c r="AE147" s="696"/>
      <c r="AF147" s="696"/>
      <c r="AG147" s="696"/>
      <c r="AH147" s="35">
        <f t="shared" si="56"/>
        <v>39371363.009999998</v>
      </c>
      <c r="AI147" s="70"/>
      <c r="AJ147" s="70">
        <v>0.7</v>
      </c>
      <c r="AK147" s="70">
        <v>1.2</v>
      </c>
      <c r="AL147" s="31">
        <f t="shared" si="150"/>
        <v>152.93879999999999</v>
      </c>
      <c r="AM147" s="28"/>
      <c r="AN147" s="28"/>
      <c r="AO147" s="33">
        <f t="shared" si="159"/>
        <v>39371363.009999998</v>
      </c>
    </row>
    <row r="148" spans="1:41" ht="147" customHeight="1" outlineLevel="1" x14ac:dyDescent="0.25">
      <c r="A148" s="198" t="s">
        <v>116</v>
      </c>
      <c r="B148" s="173" t="s">
        <v>36</v>
      </c>
      <c r="C148" s="174" t="s">
        <v>37</v>
      </c>
      <c r="D148" s="175">
        <v>1845.2616</v>
      </c>
      <c r="E148" s="176">
        <v>9391.729323308271</v>
      </c>
      <c r="F148" s="177">
        <f t="shared" si="152"/>
        <v>17330197.477894738</v>
      </c>
      <c r="G148" s="178">
        <v>1845.2616</v>
      </c>
      <c r="H148" s="179">
        <f t="shared" si="153"/>
        <v>17330197.477894738</v>
      </c>
      <c r="I148" s="180">
        <f>30116.23+(715.87*7)</f>
        <v>35127.32</v>
      </c>
      <c r="J148" s="181"/>
      <c r="K148" s="182">
        <f t="shared" si="154"/>
        <v>329906281.2932331</v>
      </c>
      <c r="L148" s="183">
        <f t="shared" si="155"/>
        <v>0</v>
      </c>
      <c r="M148" s="184"/>
      <c r="N148" s="185"/>
      <c r="O148" s="183"/>
      <c r="P148" s="186">
        <f t="shared" si="156"/>
        <v>36972.581599999998</v>
      </c>
      <c r="Q148" s="187">
        <f t="shared" si="157"/>
        <v>9391.729323308271</v>
      </c>
      <c r="R148" s="188">
        <f t="shared" si="158"/>
        <v>347236478.77112782</v>
      </c>
      <c r="S148" s="695"/>
      <c r="T148" s="696"/>
      <c r="U148" s="697"/>
      <c r="V148" s="696">
        <f t="shared" si="54"/>
        <v>0</v>
      </c>
      <c r="W148" s="696"/>
      <c r="X148" s="697"/>
      <c r="Y148" s="696">
        <f t="shared" si="55"/>
        <v>0</v>
      </c>
      <c r="Z148" s="696"/>
      <c r="AA148" s="696"/>
      <c r="AB148" s="696"/>
      <c r="AC148" s="696"/>
      <c r="AD148" s="696"/>
      <c r="AE148" s="696"/>
      <c r="AF148" s="696"/>
      <c r="AG148" s="696"/>
      <c r="AH148" s="35">
        <f t="shared" si="56"/>
        <v>461824516.76560003</v>
      </c>
      <c r="AI148" s="70"/>
      <c r="AJ148" s="70">
        <v>0.7</v>
      </c>
      <c r="AK148" s="70">
        <v>1.2</v>
      </c>
      <c r="AL148" s="31">
        <f t="shared" si="150"/>
        <v>31056.968543999996</v>
      </c>
      <c r="AM148" s="28"/>
      <c r="AN148" s="28"/>
      <c r="AO148" s="33">
        <f t="shared" si="159"/>
        <v>461824516.76560003</v>
      </c>
    </row>
    <row r="149" spans="1:41" ht="78" customHeight="1" outlineLevel="1" x14ac:dyDescent="0.25">
      <c r="A149" s="198" t="s">
        <v>378</v>
      </c>
      <c r="B149" s="173" t="s">
        <v>379</v>
      </c>
      <c r="C149" s="174" t="s">
        <v>8</v>
      </c>
      <c r="D149" s="175">
        <v>102</v>
      </c>
      <c r="E149" s="176">
        <v>300945.11278195487</v>
      </c>
      <c r="F149" s="177">
        <f t="shared" si="152"/>
        <v>30696401.503759395</v>
      </c>
      <c r="G149" s="178">
        <v>102</v>
      </c>
      <c r="H149" s="179">
        <f t="shared" si="153"/>
        <v>30696401.503759395</v>
      </c>
      <c r="I149" s="180"/>
      <c r="J149" s="181">
        <v>102</v>
      </c>
      <c r="K149" s="182">
        <f t="shared" si="154"/>
        <v>0</v>
      </c>
      <c r="L149" s="183">
        <f t="shared" si="155"/>
        <v>30696401.503759395</v>
      </c>
      <c r="M149" s="184"/>
      <c r="N149" s="185"/>
      <c r="O149" s="183"/>
      <c r="P149" s="186">
        <f t="shared" si="156"/>
        <v>0</v>
      </c>
      <c r="Q149" s="187">
        <f t="shared" si="157"/>
        <v>300945.11278195487</v>
      </c>
      <c r="R149" s="188">
        <f t="shared" si="158"/>
        <v>0</v>
      </c>
      <c r="S149" s="695"/>
      <c r="T149" s="696"/>
      <c r="U149" s="697"/>
      <c r="V149" s="696">
        <f t="shared" si="54"/>
        <v>0</v>
      </c>
      <c r="W149" s="696"/>
      <c r="X149" s="697"/>
      <c r="Y149" s="696">
        <f t="shared" si="55"/>
        <v>0</v>
      </c>
      <c r="Z149" s="696"/>
      <c r="AA149" s="696"/>
      <c r="AB149" s="696"/>
      <c r="AC149" s="696"/>
      <c r="AD149" s="696"/>
      <c r="AE149" s="696"/>
      <c r="AF149" s="696"/>
      <c r="AG149" s="696"/>
      <c r="AH149" s="35">
        <f t="shared" si="56"/>
        <v>0</v>
      </c>
      <c r="AI149" s="70"/>
      <c r="AJ149" s="70">
        <v>0.7</v>
      </c>
      <c r="AK149" s="70">
        <v>1</v>
      </c>
      <c r="AL149" s="31">
        <f t="shared" si="150"/>
        <v>0</v>
      </c>
      <c r="AM149" s="28"/>
      <c r="AN149" s="28"/>
      <c r="AO149" s="33">
        <f t="shared" si="159"/>
        <v>0</v>
      </c>
    </row>
    <row r="150" spans="1:41" ht="213" customHeight="1" outlineLevel="1" x14ac:dyDescent="0.25">
      <c r="A150" s="198" t="s">
        <v>380</v>
      </c>
      <c r="B150" s="173" t="s">
        <v>375</v>
      </c>
      <c r="C150" s="174" t="s">
        <v>37</v>
      </c>
      <c r="D150" s="175">
        <v>5563.335</v>
      </c>
      <c r="E150" s="176">
        <v>24293.984962406015</v>
      </c>
      <c r="F150" s="177">
        <f t="shared" si="152"/>
        <v>135155576.83082706</v>
      </c>
      <c r="G150" s="178">
        <v>5563.335</v>
      </c>
      <c r="H150" s="179">
        <f t="shared" si="153"/>
        <v>135155576.83082706</v>
      </c>
      <c r="I150" s="180"/>
      <c r="J150" s="181">
        <v>5563.335</v>
      </c>
      <c r="K150" s="182">
        <f t="shared" si="154"/>
        <v>0</v>
      </c>
      <c r="L150" s="183">
        <f t="shared" si="155"/>
        <v>135155576.83082706</v>
      </c>
      <c r="M150" s="184"/>
      <c r="N150" s="185"/>
      <c r="O150" s="183"/>
      <c r="P150" s="186">
        <f t="shared" si="156"/>
        <v>0</v>
      </c>
      <c r="Q150" s="187">
        <f t="shared" si="157"/>
        <v>24293.984962406015</v>
      </c>
      <c r="R150" s="188">
        <f t="shared" si="158"/>
        <v>0</v>
      </c>
      <c r="S150" s="695"/>
      <c r="T150" s="696"/>
      <c r="U150" s="697"/>
      <c r="V150" s="696">
        <f t="shared" si="54"/>
        <v>0</v>
      </c>
      <c r="W150" s="696"/>
      <c r="X150" s="697"/>
      <c r="Y150" s="696">
        <f t="shared" si="55"/>
        <v>0</v>
      </c>
      <c r="Z150" s="696"/>
      <c r="AA150" s="696"/>
      <c r="AB150" s="696"/>
      <c r="AC150" s="696"/>
      <c r="AD150" s="696"/>
      <c r="AE150" s="696"/>
      <c r="AF150" s="696"/>
      <c r="AG150" s="696"/>
      <c r="AH150" s="35">
        <f t="shared" si="56"/>
        <v>0</v>
      </c>
      <c r="AI150" s="70"/>
      <c r="AJ150" s="70">
        <v>0.7</v>
      </c>
      <c r="AK150" s="70">
        <v>1</v>
      </c>
      <c r="AL150" s="31">
        <f t="shared" si="150"/>
        <v>0</v>
      </c>
      <c r="AM150" s="28"/>
      <c r="AN150" s="28"/>
      <c r="AO150" s="33">
        <f t="shared" si="159"/>
        <v>0</v>
      </c>
    </row>
    <row r="151" spans="1:41" ht="93.75" customHeight="1" outlineLevel="1" x14ac:dyDescent="0.25">
      <c r="A151" s="198" t="s">
        <v>381</v>
      </c>
      <c r="B151" s="173" t="s">
        <v>382</v>
      </c>
      <c r="C151" s="174" t="s">
        <v>8</v>
      </c>
      <c r="D151" s="175">
        <v>17</v>
      </c>
      <c r="E151" s="176">
        <v>1534318.7969924812</v>
      </c>
      <c r="F151" s="177">
        <f t="shared" si="152"/>
        <v>26083419.54887218</v>
      </c>
      <c r="G151" s="178">
        <v>17</v>
      </c>
      <c r="H151" s="179">
        <f t="shared" si="153"/>
        <v>26083419.54887218</v>
      </c>
      <c r="I151" s="180"/>
      <c r="J151" s="181"/>
      <c r="K151" s="182">
        <f t="shared" si="154"/>
        <v>0</v>
      </c>
      <c r="L151" s="183">
        <f t="shared" si="155"/>
        <v>0</v>
      </c>
      <c r="M151" s="184"/>
      <c r="N151" s="185"/>
      <c r="O151" s="183"/>
      <c r="P151" s="186">
        <f t="shared" si="156"/>
        <v>17</v>
      </c>
      <c r="Q151" s="187">
        <f t="shared" si="157"/>
        <v>1534318.7969924812</v>
      </c>
      <c r="R151" s="188">
        <f t="shared" si="158"/>
        <v>26083419.54887218</v>
      </c>
      <c r="S151" s="695"/>
      <c r="T151" s="696"/>
      <c r="U151" s="697"/>
      <c r="V151" s="696">
        <f t="shared" si="54"/>
        <v>0</v>
      </c>
      <c r="W151" s="696"/>
      <c r="X151" s="697"/>
      <c r="Y151" s="696">
        <f t="shared" si="55"/>
        <v>0</v>
      </c>
      <c r="Z151" s="696"/>
      <c r="AA151" s="696"/>
      <c r="AB151" s="696"/>
      <c r="AC151" s="696"/>
      <c r="AD151" s="696"/>
      <c r="AE151" s="696"/>
      <c r="AF151" s="696"/>
      <c r="AG151" s="696"/>
      <c r="AH151" s="35">
        <f t="shared" si="56"/>
        <v>34690948</v>
      </c>
      <c r="AI151" s="70"/>
      <c r="AJ151" s="70">
        <v>0.7</v>
      </c>
      <c r="AK151" s="70">
        <v>1</v>
      </c>
      <c r="AL151" s="31">
        <f t="shared" si="150"/>
        <v>11.899999999999999</v>
      </c>
      <c r="AM151" s="28"/>
      <c r="AN151" s="28"/>
      <c r="AO151" s="33">
        <f t="shared" si="159"/>
        <v>34690948</v>
      </c>
    </row>
    <row r="152" spans="1:41" ht="92.25" customHeight="1" outlineLevel="1" x14ac:dyDescent="0.25">
      <c r="A152" s="216">
        <v>6.3</v>
      </c>
      <c r="B152" s="155" t="s">
        <v>383</v>
      </c>
      <c r="C152" s="217"/>
      <c r="D152" s="218"/>
      <c r="E152" s="191">
        <v>0</v>
      </c>
      <c r="F152" s="159">
        <f>SUM(F153:F173)</f>
        <v>589972856.31296253</v>
      </c>
      <c r="G152" s="192"/>
      <c r="H152" s="159">
        <f>SUM(H153:H173)</f>
        <v>589972856.31296253</v>
      </c>
      <c r="I152" s="193"/>
      <c r="J152" s="194"/>
      <c r="K152" s="163">
        <f t="shared" ref="K152:L152" si="160">SUM(K153:K173)</f>
        <v>99261616.578947365</v>
      </c>
      <c r="L152" s="163">
        <f t="shared" si="160"/>
        <v>394042993.1456241</v>
      </c>
      <c r="M152" s="165"/>
      <c r="N152" s="166"/>
      <c r="O152" s="219"/>
      <c r="P152" s="168"/>
      <c r="Q152" s="169"/>
      <c r="R152" s="240">
        <f>SUM(R153:R173)</f>
        <v>295191479.74628574</v>
      </c>
      <c r="S152" s="701"/>
      <c r="T152" s="702"/>
      <c r="U152" s="703"/>
      <c r="V152" s="696">
        <f t="shared" si="54"/>
        <v>0</v>
      </c>
      <c r="W152" s="702"/>
      <c r="X152" s="703"/>
      <c r="Y152" s="696">
        <f t="shared" si="55"/>
        <v>0</v>
      </c>
      <c r="Z152" s="702"/>
      <c r="AA152" s="702"/>
      <c r="AB152" s="702"/>
      <c r="AC152" s="702"/>
      <c r="AD152" s="702"/>
      <c r="AE152" s="702"/>
      <c r="AF152" s="702"/>
      <c r="AG152" s="702"/>
      <c r="AH152" s="35">
        <f t="shared" si="56"/>
        <v>392604668.06256002</v>
      </c>
      <c r="AI152" s="70"/>
      <c r="AJ152" s="70"/>
      <c r="AK152" s="70"/>
      <c r="AL152" s="31">
        <f>SUM(AL141:AL151)</f>
        <v>32200.712088799995</v>
      </c>
      <c r="AM152" s="28"/>
      <c r="AN152" s="28"/>
      <c r="AO152" s="33"/>
    </row>
    <row r="153" spans="1:41" ht="102" customHeight="1" outlineLevel="1" x14ac:dyDescent="0.25">
      <c r="A153" s="198" t="s">
        <v>384</v>
      </c>
      <c r="B153" s="173" t="s">
        <v>353</v>
      </c>
      <c r="C153" s="174" t="s">
        <v>12</v>
      </c>
      <c r="D153" s="175">
        <v>107.17</v>
      </c>
      <c r="E153" s="176">
        <v>39627.067669172931</v>
      </c>
      <c r="F153" s="177">
        <f t="shared" ref="F153:F173" si="161">+D153*E153</f>
        <v>4246832.8421052629</v>
      </c>
      <c r="G153" s="178">
        <v>107.17</v>
      </c>
      <c r="H153" s="179">
        <f t="shared" ref="H153:H173" si="162">+E153*G153</f>
        <v>4246832.8421052629</v>
      </c>
      <c r="I153" s="180"/>
      <c r="J153" s="181"/>
      <c r="K153" s="182">
        <f t="shared" ref="K153:K173" si="163">+E153*I153</f>
        <v>0</v>
      </c>
      <c r="L153" s="183">
        <f t="shared" ref="L153:L173" si="164">+E153*J153</f>
        <v>0</v>
      </c>
      <c r="M153" s="184"/>
      <c r="N153" s="185"/>
      <c r="O153" s="183"/>
      <c r="P153" s="186">
        <f t="shared" ref="P153:P173" si="165">+G153+I153-J153+M153</f>
        <v>107.17</v>
      </c>
      <c r="Q153" s="187">
        <f t="shared" ref="Q153:Q173" si="166">+E153</f>
        <v>39627.067669172931</v>
      </c>
      <c r="R153" s="188">
        <f t="shared" ref="R153:R173" si="167">+P153*Q153</f>
        <v>4246832.8421052629</v>
      </c>
      <c r="S153" s="695"/>
      <c r="T153" s="696"/>
      <c r="U153" s="697"/>
      <c r="V153" s="696">
        <f t="shared" si="54"/>
        <v>0</v>
      </c>
      <c r="W153" s="696"/>
      <c r="X153" s="697"/>
      <c r="Y153" s="696">
        <f t="shared" si="55"/>
        <v>0</v>
      </c>
      <c r="Z153" s="696"/>
      <c r="AA153" s="696"/>
      <c r="AB153" s="696"/>
      <c r="AC153" s="696"/>
      <c r="AD153" s="696"/>
      <c r="AE153" s="696"/>
      <c r="AF153" s="696"/>
      <c r="AG153" s="696"/>
      <c r="AH153" s="35">
        <f t="shared" si="56"/>
        <v>5648287.6799999997</v>
      </c>
      <c r="AI153" s="70"/>
      <c r="AJ153" s="70"/>
      <c r="AK153" s="70"/>
      <c r="AL153" s="28"/>
      <c r="AM153" s="28"/>
      <c r="AN153" s="28"/>
      <c r="AO153" s="33">
        <f t="shared" ref="AO153:AO173" si="168">+R153*1.33</f>
        <v>5648287.6799999997</v>
      </c>
    </row>
    <row r="154" spans="1:41" ht="129.75" customHeight="1" outlineLevel="1" x14ac:dyDescent="0.25">
      <c r="A154" s="198" t="s">
        <v>385</v>
      </c>
      <c r="B154" s="173" t="s">
        <v>114</v>
      </c>
      <c r="C154" s="174" t="s">
        <v>24</v>
      </c>
      <c r="D154" s="175">
        <v>173.536</v>
      </c>
      <c r="E154" s="176">
        <v>162588.72180451127</v>
      </c>
      <c r="F154" s="177">
        <f t="shared" si="161"/>
        <v>28214996.427067667</v>
      </c>
      <c r="G154" s="178">
        <v>173.536</v>
      </c>
      <c r="H154" s="179">
        <f t="shared" si="162"/>
        <v>28214996.427067667</v>
      </c>
      <c r="I154" s="180"/>
      <c r="J154" s="181"/>
      <c r="K154" s="182">
        <f t="shared" si="163"/>
        <v>0</v>
      </c>
      <c r="L154" s="183">
        <f t="shared" si="164"/>
        <v>0</v>
      </c>
      <c r="M154" s="184"/>
      <c r="N154" s="185"/>
      <c r="O154" s="183"/>
      <c r="P154" s="186">
        <f t="shared" si="165"/>
        <v>173.536</v>
      </c>
      <c r="Q154" s="187">
        <f t="shared" si="166"/>
        <v>162588.72180451127</v>
      </c>
      <c r="R154" s="188">
        <f t="shared" si="167"/>
        <v>28214996.427067667</v>
      </c>
      <c r="S154" s="695"/>
      <c r="T154" s="696"/>
      <c r="U154" s="697"/>
      <c r="V154" s="696">
        <f t="shared" si="54"/>
        <v>0</v>
      </c>
      <c r="W154" s="696"/>
      <c r="X154" s="697"/>
      <c r="Y154" s="696">
        <f t="shared" si="55"/>
        <v>0</v>
      </c>
      <c r="Z154" s="696"/>
      <c r="AA154" s="696"/>
      <c r="AB154" s="696"/>
      <c r="AC154" s="696"/>
      <c r="AD154" s="696"/>
      <c r="AE154" s="696"/>
      <c r="AF154" s="696"/>
      <c r="AG154" s="696"/>
      <c r="AH154" s="35">
        <f t="shared" si="56"/>
        <v>37525945.247999996</v>
      </c>
      <c r="AI154" s="70"/>
      <c r="AJ154" s="70"/>
      <c r="AK154" s="70"/>
      <c r="AL154" s="28"/>
      <c r="AM154" s="28"/>
      <c r="AN154" s="28"/>
      <c r="AO154" s="33">
        <f t="shared" si="168"/>
        <v>37525945.247999996</v>
      </c>
    </row>
    <row r="155" spans="1:41" ht="199.5" customHeight="1" outlineLevel="1" x14ac:dyDescent="0.25">
      <c r="A155" s="198" t="s">
        <v>386</v>
      </c>
      <c r="B155" s="173" t="s">
        <v>109</v>
      </c>
      <c r="C155" s="174" t="s">
        <v>12</v>
      </c>
      <c r="D155" s="175">
        <v>32.17</v>
      </c>
      <c r="E155" s="176">
        <v>1054330.07518797</v>
      </c>
      <c r="F155" s="177">
        <f t="shared" si="161"/>
        <v>33917798.518796995</v>
      </c>
      <c r="G155" s="178">
        <v>32.17</v>
      </c>
      <c r="H155" s="179">
        <f t="shared" si="162"/>
        <v>33917798.518796995</v>
      </c>
      <c r="I155" s="226"/>
      <c r="J155" s="227"/>
      <c r="K155" s="182">
        <f t="shared" si="163"/>
        <v>0</v>
      </c>
      <c r="L155" s="183">
        <f t="shared" si="164"/>
        <v>0</v>
      </c>
      <c r="M155" s="223"/>
      <c r="N155" s="224"/>
      <c r="O155" s="273"/>
      <c r="P155" s="186">
        <f t="shared" si="165"/>
        <v>32.17</v>
      </c>
      <c r="Q155" s="187">
        <f t="shared" si="166"/>
        <v>1054330.07518797</v>
      </c>
      <c r="R155" s="188">
        <f t="shared" si="167"/>
        <v>33917798.518796995</v>
      </c>
      <c r="S155" s="695"/>
      <c r="T155" s="696"/>
      <c r="U155" s="697"/>
      <c r="V155" s="696">
        <f t="shared" si="54"/>
        <v>0</v>
      </c>
      <c r="W155" s="696"/>
      <c r="X155" s="697"/>
      <c r="Y155" s="696">
        <f t="shared" si="55"/>
        <v>0</v>
      </c>
      <c r="Z155" s="696"/>
      <c r="AA155" s="696"/>
      <c r="AB155" s="696"/>
      <c r="AC155" s="696"/>
      <c r="AD155" s="696"/>
      <c r="AE155" s="696"/>
      <c r="AF155" s="696"/>
      <c r="AG155" s="696"/>
      <c r="AH155" s="35">
        <f t="shared" si="56"/>
        <v>45110672.030000009</v>
      </c>
      <c r="AI155" s="70"/>
      <c r="AJ155" s="70"/>
      <c r="AK155" s="70"/>
      <c r="AL155" s="28"/>
      <c r="AM155" s="28"/>
      <c r="AN155" s="28"/>
      <c r="AO155" s="33">
        <f t="shared" si="168"/>
        <v>45110672.030000009</v>
      </c>
    </row>
    <row r="156" spans="1:41" ht="154.5" customHeight="1" outlineLevel="1" x14ac:dyDescent="0.25">
      <c r="A156" s="198" t="s">
        <v>118</v>
      </c>
      <c r="B156" s="173" t="s">
        <v>36</v>
      </c>
      <c r="C156" s="174" t="s">
        <v>37</v>
      </c>
      <c r="D156" s="175">
        <v>2640.25216</v>
      </c>
      <c r="E156" s="176">
        <v>9391.729323308271</v>
      </c>
      <c r="F156" s="177">
        <f t="shared" si="161"/>
        <v>24796533.631999999</v>
      </c>
      <c r="G156" s="178">
        <v>2640.25216</v>
      </c>
      <c r="H156" s="179">
        <f t="shared" si="162"/>
        <v>24796533.631999999</v>
      </c>
      <c r="I156" s="180">
        <v>2160.4499999999998</v>
      </c>
      <c r="J156" s="181"/>
      <c r="K156" s="182">
        <f t="shared" si="163"/>
        <v>20290361.616541352</v>
      </c>
      <c r="L156" s="183">
        <f t="shared" si="164"/>
        <v>0</v>
      </c>
      <c r="M156" s="184"/>
      <c r="N156" s="185"/>
      <c r="O156" s="183"/>
      <c r="P156" s="186">
        <f t="shared" si="165"/>
        <v>4800.7021599999998</v>
      </c>
      <c r="Q156" s="187">
        <f t="shared" si="166"/>
        <v>9391.729323308271</v>
      </c>
      <c r="R156" s="188">
        <f t="shared" si="167"/>
        <v>45086895.248541355</v>
      </c>
      <c r="S156" s="695"/>
      <c r="T156" s="696"/>
      <c r="U156" s="697"/>
      <c r="V156" s="696">
        <f t="shared" si="54"/>
        <v>0</v>
      </c>
      <c r="W156" s="696"/>
      <c r="X156" s="697"/>
      <c r="Y156" s="696">
        <f t="shared" si="55"/>
        <v>0</v>
      </c>
      <c r="Z156" s="696"/>
      <c r="AA156" s="696"/>
      <c r="AB156" s="696"/>
      <c r="AC156" s="696"/>
      <c r="AD156" s="696"/>
      <c r="AE156" s="696"/>
      <c r="AF156" s="696"/>
      <c r="AG156" s="696"/>
      <c r="AH156" s="35">
        <f t="shared" si="56"/>
        <v>59965570.680560008</v>
      </c>
      <c r="AI156" s="70"/>
      <c r="AJ156" s="70"/>
      <c r="AK156" s="70"/>
      <c r="AL156" s="28"/>
      <c r="AM156" s="28"/>
      <c r="AN156" s="28"/>
      <c r="AO156" s="33">
        <f t="shared" si="168"/>
        <v>59965570.680560008</v>
      </c>
    </row>
    <row r="157" spans="1:41" ht="93.75" customHeight="1" outlineLevel="1" x14ac:dyDescent="0.25">
      <c r="A157" s="198" t="s">
        <v>387</v>
      </c>
      <c r="B157" s="236" t="s">
        <v>379</v>
      </c>
      <c r="C157" s="174" t="s">
        <v>8</v>
      </c>
      <c r="D157" s="175">
        <v>64</v>
      </c>
      <c r="E157" s="176">
        <v>300945.11278195487</v>
      </c>
      <c r="F157" s="177">
        <f t="shared" si="161"/>
        <v>19260487.218045112</v>
      </c>
      <c r="G157" s="178">
        <v>64</v>
      </c>
      <c r="H157" s="179">
        <f t="shared" si="162"/>
        <v>19260487.218045112</v>
      </c>
      <c r="I157" s="180"/>
      <c r="J157" s="181">
        <v>64</v>
      </c>
      <c r="K157" s="182">
        <f t="shared" si="163"/>
        <v>0</v>
      </c>
      <c r="L157" s="183">
        <f t="shared" si="164"/>
        <v>19260487.218045112</v>
      </c>
      <c r="M157" s="184"/>
      <c r="N157" s="185"/>
      <c r="O157" s="183"/>
      <c r="P157" s="186">
        <f t="shared" si="165"/>
        <v>0</v>
      </c>
      <c r="Q157" s="187">
        <f t="shared" si="166"/>
        <v>300945.11278195487</v>
      </c>
      <c r="R157" s="188">
        <f t="shared" si="167"/>
        <v>0</v>
      </c>
      <c r="S157" s="695"/>
      <c r="T157" s="696"/>
      <c r="U157" s="697"/>
      <c r="V157" s="696">
        <f t="shared" si="54"/>
        <v>0</v>
      </c>
      <c r="W157" s="696"/>
      <c r="X157" s="697"/>
      <c r="Y157" s="696">
        <f t="shared" si="55"/>
        <v>0</v>
      </c>
      <c r="Z157" s="696"/>
      <c r="AA157" s="696"/>
      <c r="AB157" s="696"/>
      <c r="AC157" s="696"/>
      <c r="AD157" s="696"/>
      <c r="AE157" s="696"/>
      <c r="AF157" s="696"/>
      <c r="AG157" s="696"/>
      <c r="AH157" s="35">
        <f t="shared" si="56"/>
        <v>0</v>
      </c>
      <c r="AI157" s="70"/>
      <c r="AJ157" s="70"/>
      <c r="AK157" s="70"/>
      <c r="AL157" s="28"/>
      <c r="AM157" s="28"/>
      <c r="AN157" s="28"/>
      <c r="AO157" s="33">
        <f t="shared" si="168"/>
        <v>0</v>
      </c>
    </row>
    <row r="158" spans="1:41" ht="203.25" customHeight="1" outlineLevel="1" x14ac:dyDescent="0.25">
      <c r="A158" s="198" t="s">
        <v>388</v>
      </c>
      <c r="B158" s="173" t="s">
        <v>375</v>
      </c>
      <c r="C158" s="174" t="s">
        <v>37</v>
      </c>
      <c r="D158" s="175">
        <v>10943.630880000002</v>
      </c>
      <c r="E158" s="176">
        <v>24293.984962406015</v>
      </c>
      <c r="F158" s="177">
        <f t="shared" si="161"/>
        <v>265864404.03284216</v>
      </c>
      <c r="G158" s="178">
        <v>10943.630880000002</v>
      </c>
      <c r="H158" s="179">
        <f t="shared" si="162"/>
        <v>265864404.03284216</v>
      </c>
      <c r="I158" s="180"/>
      <c r="J158" s="181">
        <v>10943.630880000002</v>
      </c>
      <c r="K158" s="182">
        <f t="shared" si="163"/>
        <v>0</v>
      </c>
      <c r="L158" s="183">
        <f t="shared" si="164"/>
        <v>265864404.03284216</v>
      </c>
      <c r="M158" s="184"/>
      <c r="N158" s="185"/>
      <c r="O158" s="183"/>
      <c r="P158" s="186">
        <f t="shared" si="165"/>
        <v>0</v>
      </c>
      <c r="Q158" s="187">
        <f t="shared" si="166"/>
        <v>24293.984962406015</v>
      </c>
      <c r="R158" s="188">
        <f t="shared" si="167"/>
        <v>0</v>
      </c>
      <c r="S158" s="695"/>
      <c r="T158" s="696"/>
      <c r="U158" s="697"/>
      <c r="V158" s="696">
        <f t="shared" si="54"/>
        <v>0</v>
      </c>
      <c r="W158" s="696"/>
      <c r="X158" s="697"/>
      <c r="Y158" s="696">
        <f t="shared" si="55"/>
        <v>0</v>
      </c>
      <c r="Z158" s="696"/>
      <c r="AA158" s="696"/>
      <c r="AB158" s="696"/>
      <c r="AC158" s="696"/>
      <c r="AD158" s="696"/>
      <c r="AE158" s="696"/>
      <c r="AF158" s="696"/>
      <c r="AG158" s="696"/>
      <c r="AH158" s="35">
        <f t="shared" si="56"/>
        <v>0</v>
      </c>
      <c r="AI158" s="70"/>
      <c r="AJ158" s="70"/>
      <c r="AK158" s="70"/>
      <c r="AL158" s="28"/>
      <c r="AM158" s="28"/>
      <c r="AN158" s="28"/>
      <c r="AO158" s="33">
        <f t="shared" si="168"/>
        <v>0</v>
      </c>
    </row>
    <row r="159" spans="1:41" ht="84" customHeight="1" outlineLevel="1" x14ac:dyDescent="0.25">
      <c r="A159" s="198" t="s">
        <v>389</v>
      </c>
      <c r="B159" s="236" t="s">
        <v>390</v>
      </c>
      <c r="C159" s="174" t="s">
        <v>24</v>
      </c>
      <c r="D159" s="175">
        <v>262.88</v>
      </c>
      <c r="E159" s="176">
        <v>414326.31578947365</v>
      </c>
      <c r="F159" s="177">
        <f t="shared" si="161"/>
        <v>108918101.89473683</v>
      </c>
      <c r="G159" s="178">
        <v>262.88</v>
      </c>
      <c r="H159" s="179">
        <f t="shared" si="162"/>
        <v>108918101.89473683</v>
      </c>
      <c r="I159" s="180"/>
      <c r="J159" s="181">
        <v>262.88</v>
      </c>
      <c r="K159" s="182">
        <f t="shared" si="163"/>
        <v>0</v>
      </c>
      <c r="L159" s="183">
        <f t="shared" si="164"/>
        <v>108918101.89473683</v>
      </c>
      <c r="M159" s="184"/>
      <c r="N159" s="185"/>
      <c r="O159" s="183"/>
      <c r="P159" s="186">
        <f t="shared" si="165"/>
        <v>0</v>
      </c>
      <c r="Q159" s="187">
        <f t="shared" si="166"/>
        <v>414326.31578947365</v>
      </c>
      <c r="R159" s="188">
        <f t="shared" si="167"/>
        <v>0</v>
      </c>
      <c r="S159" s="695"/>
      <c r="T159" s="696"/>
      <c r="U159" s="697"/>
      <c r="V159" s="696">
        <f t="shared" si="54"/>
        <v>0</v>
      </c>
      <c r="W159" s="696"/>
      <c r="X159" s="697"/>
      <c r="Y159" s="696">
        <f t="shared" si="55"/>
        <v>0</v>
      </c>
      <c r="Z159" s="696"/>
      <c r="AA159" s="696"/>
      <c r="AB159" s="696"/>
      <c r="AC159" s="696"/>
      <c r="AD159" s="696"/>
      <c r="AE159" s="696"/>
      <c r="AF159" s="696"/>
      <c r="AG159" s="696"/>
      <c r="AH159" s="35">
        <f t="shared" si="56"/>
        <v>0</v>
      </c>
      <c r="AI159" s="70"/>
      <c r="AJ159" s="70"/>
      <c r="AK159" s="70"/>
      <c r="AL159" s="28"/>
      <c r="AM159" s="28"/>
      <c r="AN159" s="28"/>
      <c r="AO159" s="33">
        <f t="shared" si="168"/>
        <v>0</v>
      </c>
    </row>
    <row r="160" spans="1:41" ht="132.75" customHeight="1" outlineLevel="1" x14ac:dyDescent="0.25">
      <c r="A160" s="198" t="s">
        <v>120</v>
      </c>
      <c r="B160" s="173" t="s">
        <v>121</v>
      </c>
      <c r="C160" s="174" t="s">
        <v>15</v>
      </c>
      <c r="D160" s="175">
        <v>18.560000000000002</v>
      </c>
      <c r="E160" s="176">
        <v>231748.12030075188</v>
      </c>
      <c r="F160" s="177">
        <f t="shared" si="161"/>
        <v>4301245.1127819549</v>
      </c>
      <c r="G160" s="178">
        <v>18.560000000000002</v>
      </c>
      <c r="H160" s="179">
        <f t="shared" si="162"/>
        <v>4301245.1127819549</v>
      </c>
      <c r="I160" s="180">
        <f>8.94+(5*9)</f>
        <v>53.94</v>
      </c>
      <c r="J160" s="181"/>
      <c r="K160" s="182">
        <f t="shared" si="163"/>
        <v>12500493.609022556</v>
      </c>
      <c r="L160" s="183">
        <f t="shared" si="164"/>
        <v>0</v>
      </c>
      <c r="M160" s="184"/>
      <c r="N160" s="185"/>
      <c r="O160" s="183"/>
      <c r="P160" s="186">
        <f t="shared" si="165"/>
        <v>72.5</v>
      </c>
      <c r="Q160" s="187">
        <f t="shared" si="166"/>
        <v>231748.12030075188</v>
      </c>
      <c r="R160" s="188">
        <f t="shared" si="167"/>
        <v>16801738.721804511</v>
      </c>
      <c r="S160" s="695"/>
      <c r="T160" s="696"/>
      <c r="U160" s="697"/>
      <c r="V160" s="696">
        <f t="shared" si="54"/>
        <v>0</v>
      </c>
      <c r="W160" s="696"/>
      <c r="X160" s="697"/>
      <c r="Y160" s="696">
        <f t="shared" si="55"/>
        <v>0</v>
      </c>
      <c r="Z160" s="696"/>
      <c r="AA160" s="696"/>
      <c r="AB160" s="696"/>
      <c r="AC160" s="696"/>
      <c r="AD160" s="696"/>
      <c r="AE160" s="696"/>
      <c r="AF160" s="696"/>
      <c r="AG160" s="696"/>
      <c r="AH160" s="35">
        <f t="shared" si="56"/>
        <v>22346312.5</v>
      </c>
      <c r="AI160" s="70"/>
      <c r="AJ160" s="70"/>
      <c r="AK160" s="70"/>
      <c r="AL160" s="28"/>
      <c r="AM160" s="28"/>
      <c r="AN160" s="28"/>
      <c r="AO160" s="33">
        <f t="shared" si="168"/>
        <v>22346312.5</v>
      </c>
    </row>
    <row r="161" spans="1:41" ht="75" customHeight="1" outlineLevel="1" x14ac:dyDescent="0.25">
      <c r="A161" s="198" t="s">
        <v>124</v>
      </c>
      <c r="B161" s="236" t="s">
        <v>125</v>
      </c>
      <c r="C161" s="174" t="s">
        <v>24</v>
      </c>
      <c r="D161" s="175">
        <v>312.072</v>
      </c>
      <c r="E161" s="176">
        <v>75769.172932330825</v>
      </c>
      <c r="F161" s="177">
        <f t="shared" si="161"/>
        <v>23645437.335338347</v>
      </c>
      <c r="G161" s="178">
        <v>312.072</v>
      </c>
      <c r="H161" s="179">
        <f t="shared" si="162"/>
        <v>23645437.335338347</v>
      </c>
      <c r="I161" s="180">
        <v>150</v>
      </c>
      <c r="J161" s="181"/>
      <c r="K161" s="182">
        <f t="shared" si="163"/>
        <v>11365375.939849624</v>
      </c>
      <c r="L161" s="183">
        <f t="shared" si="164"/>
        <v>0</v>
      </c>
      <c r="M161" s="184"/>
      <c r="N161" s="185"/>
      <c r="O161" s="183"/>
      <c r="P161" s="186">
        <f t="shared" si="165"/>
        <v>462.072</v>
      </c>
      <c r="Q161" s="187">
        <f t="shared" si="166"/>
        <v>75769.172932330825</v>
      </c>
      <c r="R161" s="188">
        <f t="shared" si="167"/>
        <v>35010813.275187969</v>
      </c>
      <c r="S161" s="695"/>
      <c r="T161" s="696"/>
      <c r="U161" s="697"/>
      <c r="V161" s="696">
        <f t="shared" si="54"/>
        <v>0</v>
      </c>
      <c r="W161" s="696"/>
      <c r="X161" s="697"/>
      <c r="Y161" s="696">
        <f t="shared" si="55"/>
        <v>0</v>
      </c>
      <c r="Z161" s="696"/>
      <c r="AA161" s="696"/>
      <c r="AB161" s="696"/>
      <c r="AC161" s="696"/>
      <c r="AD161" s="696"/>
      <c r="AE161" s="696"/>
      <c r="AF161" s="696"/>
      <c r="AG161" s="696"/>
      <c r="AH161" s="35">
        <f t="shared" si="56"/>
        <v>46564381.656000003</v>
      </c>
      <c r="AI161" s="70"/>
      <c r="AJ161" s="70"/>
      <c r="AK161" s="70"/>
      <c r="AL161" s="28"/>
      <c r="AM161" s="28"/>
      <c r="AN161" s="28"/>
      <c r="AO161" s="33">
        <f t="shared" si="168"/>
        <v>46564381.656000003</v>
      </c>
    </row>
    <row r="162" spans="1:41" ht="72" customHeight="1" outlineLevel="1" x14ac:dyDescent="0.25">
      <c r="A162" s="198" t="s">
        <v>391</v>
      </c>
      <c r="B162" s="173" t="s">
        <v>392</v>
      </c>
      <c r="C162" s="174" t="s">
        <v>24</v>
      </c>
      <c r="D162" s="175">
        <v>56</v>
      </c>
      <c r="E162" s="176">
        <v>41115.037593984962</v>
      </c>
      <c r="F162" s="177">
        <f t="shared" si="161"/>
        <v>2302442.1052631577</v>
      </c>
      <c r="G162" s="178">
        <v>56</v>
      </c>
      <c r="H162" s="179">
        <f t="shared" si="162"/>
        <v>2302442.1052631577</v>
      </c>
      <c r="I162" s="226"/>
      <c r="J162" s="227"/>
      <c r="K162" s="182">
        <f t="shared" si="163"/>
        <v>0</v>
      </c>
      <c r="L162" s="183">
        <f t="shared" si="164"/>
        <v>0</v>
      </c>
      <c r="M162" s="223"/>
      <c r="N162" s="224"/>
      <c r="O162" s="273"/>
      <c r="P162" s="186">
        <f t="shared" si="165"/>
        <v>56</v>
      </c>
      <c r="Q162" s="187">
        <f t="shared" si="166"/>
        <v>41115.037593984962</v>
      </c>
      <c r="R162" s="188">
        <f t="shared" si="167"/>
        <v>2302442.1052631577</v>
      </c>
      <c r="S162" s="695"/>
      <c r="T162" s="696"/>
      <c r="U162" s="697"/>
      <c r="V162" s="696">
        <f t="shared" si="54"/>
        <v>0</v>
      </c>
      <c r="W162" s="696"/>
      <c r="X162" s="697"/>
      <c r="Y162" s="696">
        <f t="shared" si="55"/>
        <v>0</v>
      </c>
      <c r="Z162" s="696"/>
      <c r="AA162" s="696"/>
      <c r="AB162" s="696"/>
      <c r="AC162" s="696"/>
      <c r="AD162" s="696"/>
      <c r="AE162" s="696"/>
      <c r="AF162" s="696"/>
      <c r="AG162" s="696"/>
      <c r="AH162" s="35">
        <f t="shared" si="56"/>
        <v>3062248</v>
      </c>
      <c r="AI162" s="70"/>
      <c r="AJ162" s="70"/>
      <c r="AK162" s="70"/>
      <c r="AL162" s="28"/>
      <c r="AM162" s="28"/>
      <c r="AN162" s="28"/>
      <c r="AO162" s="33">
        <f t="shared" si="168"/>
        <v>3062248</v>
      </c>
    </row>
    <row r="163" spans="1:41" ht="72" customHeight="1" outlineLevel="1" x14ac:dyDescent="0.25">
      <c r="A163" s="198" t="s">
        <v>393</v>
      </c>
      <c r="B163" s="173" t="s">
        <v>394</v>
      </c>
      <c r="C163" s="174" t="s">
        <v>24</v>
      </c>
      <c r="D163" s="175">
        <v>40</v>
      </c>
      <c r="E163" s="176">
        <v>41002.255639097741</v>
      </c>
      <c r="F163" s="177">
        <f t="shared" si="161"/>
        <v>1640090.2255639096</v>
      </c>
      <c r="G163" s="178">
        <v>40</v>
      </c>
      <c r="H163" s="179">
        <f t="shared" si="162"/>
        <v>1640090.2255639096</v>
      </c>
      <c r="I163" s="180"/>
      <c r="J163" s="181"/>
      <c r="K163" s="182">
        <f t="shared" si="163"/>
        <v>0</v>
      </c>
      <c r="L163" s="183">
        <f t="shared" si="164"/>
        <v>0</v>
      </c>
      <c r="M163" s="184"/>
      <c r="N163" s="185"/>
      <c r="O163" s="183"/>
      <c r="P163" s="186">
        <f t="shared" si="165"/>
        <v>40</v>
      </c>
      <c r="Q163" s="187">
        <f t="shared" si="166"/>
        <v>41002.255639097741</v>
      </c>
      <c r="R163" s="188">
        <f t="shared" si="167"/>
        <v>1640090.2255639096</v>
      </c>
      <c r="S163" s="695"/>
      <c r="T163" s="696"/>
      <c r="U163" s="697"/>
      <c r="V163" s="696">
        <f t="shared" si="54"/>
        <v>0</v>
      </c>
      <c r="W163" s="696"/>
      <c r="X163" s="697"/>
      <c r="Y163" s="696">
        <f t="shared" si="55"/>
        <v>0</v>
      </c>
      <c r="Z163" s="696"/>
      <c r="AA163" s="696"/>
      <c r="AB163" s="696"/>
      <c r="AC163" s="696"/>
      <c r="AD163" s="696"/>
      <c r="AE163" s="696"/>
      <c r="AF163" s="696"/>
      <c r="AG163" s="696"/>
      <c r="AH163" s="35">
        <f t="shared" si="56"/>
        <v>2181320</v>
      </c>
      <c r="AI163" s="70"/>
      <c r="AJ163" s="70"/>
      <c r="AK163" s="70"/>
      <c r="AL163" s="28"/>
      <c r="AM163" s="28"/>
      <c r="AN163" s="28"/>
      <c r="AO163" s="33">
        <f t="shared" si="168"/>
        <v>2181320</v>
      </c>
    </row>
    <row r="164" spans="1:41" ht="76.5" customHeight="1" outlineLevel="1" x14ac:dyDescent="0.25">
      <c r="A164" s="198" t="s">
        <v>126</v>
      </c>
      <c r="B164" s="173" t="s">
        <v>127</v>
      </c>
      <c r="C164" s="174" t="s">
        <v>24</v>
      </c>
      <c r="D164" s="175">
        <v>28</v>
      </c>
      <c r="E164" s="176">
        <v>456012.03007518797</v>
      </c>
      <c r="F164" s="177">
        <f t="shared" si="161"/>
        <v>12768336.842105264</v>
      </c>
      <c r="G164" s="178">
        <v>28</v>
      </c>
      <c r="H164" s="179">
        <f t="shared" si="162"/>
        <v>12768336.842105264</v>
      </c>
      <c r="I164" s="180">
        <v>44</v>
      </c>
      <c r="J164" s="181"/>
      <c r="K164" s="182">
        <f t="shared" si="163"/>
        <v>20064529.32330827</v>
      </c>
      <c r="L164" s="183">
        <f t="shared" si="164"/>
        <v>0</v>
      </c>
      <c r="M164" s="184"/>
      <c r="N164" s="185"/>
      <c r="O164" s="183"/>
      <c r="P164" s="186">
        <f t="shared" si="165"/>
        <v>72</v>
      </c>
      <c r="Q164" s="187">
        <f t="shared" si="166"/>
        <v>456012.03007518797</v>
      </c>
      <c r="R164" s="188">
        <f t="shared" si="167"/>
        <v>32832866.165413532</v>
      </c>
      <c r="S164" s="695"/>
      <c r="T164" s="696"/>
      <c r="U164" s="697"/>
      <c r="V164" s="696">
        <f t="shared" si="54"/>
        <v>0</v>
      </c>
      <c r="W164" s="696"/>
      <c r="X164" s="697"/>
      <c r="Y164" s="696">
        <f t="shared" si="55"/>
        <v>0</v>
      </c>
      <c r="Z164" s="696"/>
      <c r="AA164" s="696"/>
      <c r="AB164" s="696"/>
      <c r="AC164" s="696"/>
      <c r="AD164" s="696"/>
      <c r="AE164" s="696"/>
      <c r="AF164" s="696"/>
      <c r="AG164" s="696"/>
      <c r="AH164" s="35">
        <f t="shared" si="56"/>
        <v>43667712</v>
      </c>
      <c r="AI164" s="70"/>
      <c r="AJ164" s="70"/>
      <c r="AK164" s="70"/>
      <c r="AL164" s="28"/>
      <c r="AM164" s="28"/>
      <c r="AN164" s="28"/>
      <c r="AO164" s="33">
        <f t="shared" si="168"/>
        <v>43667712</v>
      </c>
    </row>
    <row r="165" spans="1:41" ht="105.75" customHeight="1" outlineLevel="1" x14ac:dyDescent="0.25">
      <c r="A165" s="198" t="s">
        <v>395</v>
      </c>
      <c r="B165" s="173" t="s">
        <v>396</v>
      </c>
      <c r="C165" s="174" t="s">
        <v>24</v>
      </c>
      <c r="D165" s="175">
        <v>17.920000000000002</v>
      </c>
      <c r="E165" s="176">
        <v>365063.90977443609</v>
      </c>
      <c r="F165" s="177">
        <f t="shared" si="161"/>
        <v>6541945.2631578958</v>
      </c>
      <c r="G165" s="178">
        <v>17.920000000000002</v>
      </c>
      <c r="H165" s="179">
        <f t="shared" si="162"/>
        <v>6541945.2631578958</v>
      </c>
      <c r="I165" s="180"/>
      <c r="J165" s="181"/>
      <c r="K165" s="182">
        <f t="shared" si="163"/>
        <v>0</v>
      </c>
      <c r="L165" s="183">
        <f t="shared" si="164"/>
        <v>0</v>
      </c>
      <c r="M165" s="184"/>
      <c r="N165" s="185"/>
      <c r="O165" s="183"/>
      <c r="P165" s="186">
        <f t="shared" si="165"/>
        <v>17.920000000000002</v>
      </c>
      <c r="Q165" s="187">
        <f t="shared" si="166"/>
        <v>365063.90977443609</v>
      </c>
      <c r="R165" s="188">
        <f t="shared" si="167"/>
        <v>6541945.2631578958</v>
      </c>
      <c r="S165" s="695"/>
      <c r="T165" s="696"/>
      <c r="U165" s="697"/>
      <c r="V165" s="696">
        <f t="shared" si="54"/>
        <v>0</v>
      </c>
      <c r="W165" s="696"/>
      <c r="X165" s="697"/>
      <c r="Y165" s="696">
        <f t="shared" si="55"/>
        <v>0</v>
      </c>
      <c r="Z165" s="696"/>
      <c r="AA165" s="696"/>
      <c r="AB165" s="696"/>
      <c r="AC165" s="696"/>
      <c r="AD165" s="696"/>
      <c r="AE165" s="696"/>
      <c r="AF165" s="696"/>
      <c r="AG165" s="696"/>
      <c r="AH165" s="35">
        <f t="shared" si="56"/>
        <v>8700787.2000000011</v>
      </c>
      <c r="AI165" s="70"/>
      <c r="AJ165" s="70"/>
      <c r="AK165" s="70"/>
      <c r="AL165" s="28"/>
      <c r="AM165" s="28"/>
      <c r="AN165" s="28"/>
      <c r="AO165" s="33">
        <f t="shared" si="168"/>
        <v>8700787.2000000011</v>
      </c>
    </row>
    <row r="166" spans="1:41" ht="111.75" customHeight="1" outlineLevel="1" x14ac:dyDescent="0.25">
      <c r="A166" s="198" t="s">
        <v>397</v>
      </c>
      <c r="B166" s="173" t="s">
        <v>398</v>
      </c>
      <c r="C166" s="174" t="s">
        <v>24</v>
      </c>
      <c r="D166" s="175">
        <v>5.6</v>
      </c>
      <c r="E166" s="176">
        <v>373730.07518796989</v>
      </c>
      <c r="F166" s="177">
        <f t="shared" si="161"/>
        <v>2092888.4210526312</v>
      </c>
      <c r="G166" s="178">
        <v>5.6</v>
      </c>
      <c r="H166" s="179">
        <f t="shared" si="162"/>
        <v>2092888.4210526312</v>
      </c>
      <c r="I166" s="180"/>
      <c r="J166" s="181"/>
      <c r="K166" s="182">
        <f t="shared" si="163"/>
        <v>0</v>
      </c>
      <c r="L166" s="183">
        <f t="shared" si="164"/>
        <v>0</v>
      </c>
      <c r="M166" s="184"/>
      <c r="N166" s="185"/>
      <c r="O166" s="183"/>
      <c r="P166" s="186">
        <f t="shared" si="165"/>
        <v>5.6</v>
      </c>
      <c r="Q166" s="187">
        <f t="shared" si="166"/>
        <v>373730.07518796989</v>
      </c>
      <c r="R166" s="188">
        <f t="shared" si="167"/>
        <v>2092888.4210526312</v>
      </c>
      <c r="S166" s="695"/>
      <c r="T166" s="696"/>
      <c r="U166" s="697"/>
      <c r="V166" s="696">
        <f t="shared" si="54"/>
        <v>0</v>
      </c>
      <c r="W166" s="696"/>
      <c r="X166" s="697"/>
      <c r="Y166" s="696">
        <f t="shared" si="55"/>
        <v>0</v>
      </c>
      <c r="Z166" s="696"/>
      <c r="AA166" s="696"/>
      <c r="AB166" s="696"/>
      <c r="AC166" s="696"/>
      <c r="AD166" s="696"/>
      <c r="AE166" s="696"/>
      <c r="AF166" s="696"/>
      <c r="AG166" s="696"/>
      <c r="AH166" s="35">
        <f t="shared" si="56"/>
        <v>2783541.5999999996</v>
      </c>
      <c r="AI166" s="70"/>
      <c r="AJ166" s="70"/>
      <c r="AK166" s="70"/>
      <c r="AL166" s="28"/>
      <c r="AM166" s="28"/>
      <c r="AN166" s="28"/>
      <c r="AO166" s="33">
        <f t="shared" si="168"/>
        <v>2783541.5999999996</v>
      </c>
    </row>
    <row r="167" spans="1:41" ht="114.75" customHeight="1" outlineLevel="1" x14ac:dyDescent="0.25">
      <c r="A167" s="198" t="s">
        <v>399</v>
      </c>
      <c r="B167" s="173" t="s">
        <v>400</v>
      </c>
      <c r="C167" s="174" t="s">
        <v>24</v>
      </c>
      <c r="D167" s="175">
        <v>16.799999999999997</v>
      </c>
      <c r="E167" s="176">
        <v>375463.1578947368</v>
      </c>
      <c r="F167" s="177">
        <f t="shared" si="161"/>
        <v>6307781.0526315775</v>
      </c>
      <c r="G167" s="178">
        <v>16.799999999999997</v>
      </c>
      <c r="H167" s="179">
        <f t="shared" si="162"/>
        <v>6307781.0526315775</v>
      </c>
      <c r="I167" s="180"/>
      <c r="J167" s="181"/>
      <c r="K167" s="182">
        <f t="shared" si="163"/>
        <v>0</v>
      </c>
      <c r="L167" s="183">
        <f t="shared" si="164"/>
        <v>0</v>
      </c>
      <c r="M167" s="184"/>
      <c r="N167" s="185"/>
      <c r="O167" s="183"/>
      <c r="P167" s="186">
        <f t="shared" si="165"/>
        <v>16.799999999999997</v>
      </c>
      <c r="Q167" s="187">
        <f t="shared" si="166"/>
        <v>375463.1578947368</v>
      </c>
      <c r="R167" s="188">
        <f t="shared" si="167"/>
        <v>6307781.0526315775</v>
      </c>
      <c r="S167" s="695"/>
      <c r="T167" s="696"/>
      <c r="U167" s="697"/>
      <c r="V167" s="696">
        <f t="shared" si="54"/>
        <v>0</v>
      </c>
      <c r="W167" s="696"/>
      <c r="X167" s="697"/>
      <c r="Y167" s="696">
        <f t="shared" si="55"/>
        <v>0</v>
      </c>
      <c r="Z167" s="696"/>
      <c r="AA167" s="696"/>
      <c r="AB167" s="696"/>
      <c r="AC167" s="696"/>
      <c r="AD167" s="696"/>
      <c r="AE167" s="696"/>
      <c r="AF167" s="696"/>
      <c r="AG167" s="696"/>
      <c r="AH167" s="35">
        <f t="shared" si="56"/>
        <v>8389348.7999999989</v>
      </c>
      <c r="AI167" s="70"/>
      <c r="AJ167" s="70"/>
      <c r="AK167" s="70"/>
      <c r="AL167" s="28"/>
      <c r="AM167" s="28"/>
      <c r="AN167" s="28"/>
      <c r="AO167" s="33">
        <f t="shared" si="168"/>
        <v>8389348.7999999989</v>
      </c>
    </row>
    <row r="168" spans="1:41" ht="105.75" customHeight="1" outlineLevel="1" x14ac:dyDescent="0.25">
      <c r="A168" s="198" t="s">
        <v>129</v>
      </c>
      <c r="B168" s="173" t="s">
        <v>130</v>
      </c>
      <c r="C168" s="174" t="s">
        <v>24</v>
      </c>
      <c r="D168" s="175">
        <v>9.968</v>
      </c>
      <c r="E168" s="176">
        <v>368530.82706766913</v>
      </c>
      <c r="F168" s="177">
        <f t="shared" si="161"/>
        <v>3673515.2842105259</v>
      </c>
      <c r="G168" s="178">
        <v>9.968</v>
      </c>
      <c r="H168" s="179">
        <f t="shared" si="162"/>
        <v>3673515.2842105259</v>
      </c>
      <c r="I168" s="180">
        <f>2.5*9</f>
        <v>22.5</v>
      </c>
      <c r="J168" s="227"/>
      <c r="K168" s="182">
        <f t="shared" si="163"/>
        <v>8291943.6090225559</v>
      </c>
      <c r="L168" s="183">
        <f t="shared" si="164"/>
        <v>0</v>
      </c>
      <c r="M168" s="223"/>
      <c r="N168" s="224"/>
      <c r="O168" s="273"/>
      <c r="P168" s="186">
        <f t="shared" si="165"/>
        <v>32.468000000000004</v>
      </c>
      <c r="Q168" s="187">
        <f t="shared" si="166"/>
        <v>368530.82706766913</v>
      </c>
      <c r="R168" s="188">
        <f t="shared" si="167"/>
        <v>11965458.893233083</v>
      </c>
      <c r="S168" s="695"/>
      <c r="T168" s="696"/>
      <c r="U168" s="697"/>
      <c r="V168" s="696">
        <f t="shared" si="54"/>
        <v>0</v>
      </c>
      <c r="W168" s="696"/>
      <c r="X168" s="697"/>
      <c r="Y168" s="696">
        <f t="shared" si="55"/>
        <v>0</v>
      </c>
      <c r="Z168" s="696"/>
      <c r="AA168" s="696"/>
      <c r="AB168" s="696"/>
      <c r="AC168" s="696"/>
      <c r="AD168" s="696"/>
      <c r="AE168" s="696"/>
      <c r="AF168" s="696"/>
      <c r="AG168" s="696"/>
      <c r="AH168" s="35">
        <f t="shared" si="56"/>
        <v>15914060.328000002</v>
      </c>
      <c r="AI168" s="70"/>
      <c r="AJ168" s="70"/>
      <c r="AK168" s="70"/>
      <c r="AL168" s="28"/>
      <c r="AM168" s="28"/>
      <c r="AN168" s="28"/>
      <c r="AO168" s="33">
        <f t="shared" si="168"/>
        <v>15914060.328000002</v>
      </c>
    </row>
    <row r="169" spans="1:41" ht="169.5" customHeight="1" outlineLevel="1" x14ac:dyDescent="0.25">
      <c r="A169" s="198" t="s">
        <v>131</v>
      </c>
      <c r="B169" s="173" t="s">
        <v>132</v>
      </c>
      <c r="C169" s="174" t="s">
        <v>8</v>
      </c>
      <c r="D169" s="175">
        <v>12</v>
      </c>
      <c r="E169" s="176">
        <v>789876.69172932324</v>
      </c>
      <c r="F169" s="177">
        <f t="shared" si="161"/>
        <v>9478520.3007518798</v>
      </c>
      <c r="G169" s="178">
        <v>12</v>
      </c>
      <c r="H169" s="179">
        <f t="shared" si="162"/>
        <v>9478520.3007518798</v>
      </c>
      <c r="I169" s="180">
        <f>9+8</f>
        <v>17</v>
      </c>
      <c r="J169" s="181"/>
      <c r="K169" s="182">
        <f t="shared" si="163"/>
        <v>13427903.759398496</v>
      </c>
      <c r="L169" s="183">
        <f t="shared" si="164"/>
        <v>0</v>
      </c>
      <c r="M169" s="184"/>
      <c r="N169" s="185"/>
      <c r="O169" s="183"/>
      <c r="P169" s="186">
        <f t="shared" si="165"/>
        <v>29</v>
      </c>
      <c r="Q169" s="187">
        <f t="shared" si="166"/>
        <v>789876.69172932324</v>
      </c>
      <c r="R169" s="188">
        <f t="shared" si="167"/>
        <v>22906424.060150374</v>
      </c>
      <c r="S169" s="695"/>
      <c r="T169" s="696"/>
      <c r="U169" s="697"/>
      <c r="V169" s="696">
        <f t="shared" si="54"/>
        <v>0</v>
      </c>
      <c r="W169" s="696"/>
      <c r="X169" s="697"/>
      <c r="Y169" s="696">
        <f t="shared" si="55"/>
        <v>0</v>
      </c>
      <c r="Z169" s="696"/>
      <c r="AA169" s="696"/>
      <c r="AB169" s="696"/>
      <c r="AC169" s="696"/>
      <c r="AD169" s="696"/>
      <c r="AE169" s="696"/>
      <c r="AF169" s="696"/>
      <c r="AG169" s="696"/>
      <c r="AH169" s="35">
        <f t="shared" si="56"/>
        <v>30465544</v>
      </c>
      <c r="AI169" s="70"/>
      <c r="AJ169" s="70"/>
      <c r="AK169" s="70"/>
      <c r="AL169" s="28"/>
      <c r="AM169" s="28"/>
      <c r="AN169" s="28"/>
      <c r="AO169" s="33">
        <f t="shared" si="168"/>
        <v>30465544</v>
      </c>
    </row>
    <row r="170" spans="1:41" ht="123.75" customHeight="1" outlineLevel="1" x14ac:dyDescent="0.25">
      <c r="A170" s="198" t="s">
        <v>401</v>
      </c>
      <c r="B170" s="173" t="s">
        <v>402</v>
      </c>
      <c r="C170" s="174" t="s">
        <v>24</v>
      </c>
      <c r="D170" s="175">
        <v>9.6000000000000014</v>
      </c>
      <c r="E170" s="176">
        <v>867769.17293233075</v>
      </c>
      <c r="F170" s="177">
        <f t="shared" si="161"/>
        <v>8330584.0601503765</v>
      </c>
      <c r="G170" s="178">
        <v>9.6000000000000014</v>
      </c>
      <c r="H170" s="179">
        <f t="shared" si="162"/>
        <v>8330584.0601503765</v>
      </c>
      <c r="I170" s="180"/>
      <c r="J170" s="181"/>
      <c r="K170" s="182">
        <f t="shared" si="163"/>
        <v>0</v>
      </c>
      <c r="L170" s="183">
        <f t="shared" si="164"/>
        <v>0</v>
      </c>
      <c r="M170" s="184"/>
      <c r="N170" s="185"/>
      <c r="O170" s="183"/>
      <c r="P170" s="186">
        <f t="shared" si="165"/>
        <v>9.6000000000000014</v>
      </c>
      <c r="Q170" s="187">
        <f t="shared" si="166"/>
        <v>867769.17293233075</v>
      </c>
      <c r="R170" s="188">
        <f t="shared" si="167"/>
        <v>8330584.0601503765</v>
      </c>
      <c r="S170" s="695"/>
      <c r="T170" s="696"/>
      <c r="U170" s="697"/>
      <c r="V170" s="696">
        <f t="shared" si="54"/>
        <v>0</v>
      </c>
      <c r="W170" s="696"/>
      <c r="X170" s="697"/>
      <c r="Y170" s="696">
        <f t="shared" si="55"/>
        <v>0</v>
      </c>
      <c r="Z170" s="696"/>
      <c r="AA170" s="696"/>
      <c r="AB170" s="696"/>
      <c r="AC170" s="696"/>
      <c r="AD170" s="696"/>
      <c r="AE170" s="696"/>
      <c r="AF170" s="696"/>
      <c r="AG170" s="696"/>
      <c r="AH170" s="35">
        <f t="shared" si="56"/>
        <v>11079676.800000001</v>
      </c>
      <c r="AI170" s="70"/>
      <c r="AJ170" s="70"/>
      <c r="AK170" s="70"/>
      <c r="AL170" s="28"/>
      <c r="AM170" s="28"/>
      <c r="AN170" s="28"/>
      <c r="AO170" s="33">
        <f t="shared" si="168"/>
        <v>11079676.800000001</v>
      </c>
    </row>
    <row r="171" spans="1:41" ht="90.75" customHeight="1" outlineLevel="1" x14ac:dyDescent="0.25">
      <c r="A171" s="198" t="s">
        <v>135</v>
      </c>
      <c r="B171" s="173" t="s">
        <v>136</v>
      </c>
      <c r="C171" s="174" t="s">
        <v>24</v>
      </c>
      <c r="D171" s="175">
        <v>136.80000000000001</v>
      </c>
      <c r="E171" s="176">
        <v>82709.022556390977</v>
      </c>
      <c r="F171" s="177">
        <f t="shared" si="161"/>
        <v>11314594.285714287</v>
      </c>
      <c r="G171" s="178">
        <v>136.80000000000001</v>
      </c>
      <c r="H171" s="179">
        <f t="shared" si="162"/>
        <v>11314594.285714287</v>
      </c>
      <c r="I171" s="180">
        <f>220-D171</f>
        <v>83.199999999999989</v>
      </c>
      <c r="J171" s="181"/>
      <c r="K171" s="182">
        <f t="shared" si="163"/>
        <v>6881390.6766917286</v>
      </c>
      <c r="L171" s="183">
        <f t="shared" si="164"/>
        <v>0</v>
      </c>
      <c r="M171" s="184"/>
      <c r="N171" s="185"/>
      <c r="O171" s="183"/>
      <c r="P171" s="186">
        <f t="shared" si="165"/>
        <v>220</v>
      </c>
      <c r="Q171" s="187">
        <f t="shared" si="166"/>
        <v>82709.022556390977</v>
      </c>
      <c r="R171" s="188">
        <f t="shared" si="167"/>
        <v>18195984.962406013</v>
      </c>
      <c r="S171" s="695"/>
      <c r="T171" s="696"/>
      <c r="U171" s="697"/>
      <c r="V171" s="696">
        <f t="shared" si="54"/>
        <v>0</v>
      </c>
      <c r="W171" s="696"/>
      <c r="X171" s="697"/>
      <c r="Y171" s="696">
        <f t="shared" si="55"/>
        <v>0</v>
      </c>
      <c r="Z171" s="696"/>
      <c r="AA171" s="696"/>
      <c r="AB171" s="696"/>
      <c r="AC171" s="696"/>
      <c r="AD171" s="696"/>
      <c r="AE171" s="696"/>
      <c r="AF171" s="696"/>
      <c r="AG171" s="696"/>
      <c r="AH171" s="35">
        <f t="shared" si="56"/>
        <v>24200660</v>
      </c>
      <c r="AI171" s="70"/>
      <c r="AJ171" s="70"/>
      <c r="AK171" s="70"/>
      <c r="AL171" s="28"/>
      <c r="AM171" s="28"/>
      <c r="AN171" s="28"/>
      <c r="AO171" s="33">
        <f t="shared" si="168"/>
        <v>24200660</v>
      </c>
    </row>
    <row r="172" spans="1:41" ht="108.75" customHeight="1" outlineLevel="1" x14ac:dyDescent="0.25">
      <c r="A172" s="198" t="s">
        <v>403</v>
      </c>
      <c r="B172" s="173" t="s">
        <v>239</v>
      </c>
      <c r="C172" s="174" t="s">
        <v>24</v>
      </c>
      <c r="D172" s="175">
        <v>14.580000000000002</v>
      </c>
      <c r="E172" s="176">
        <v>184972.18045112782</v>
      </c>
      <c r="F172" s="177">
        <f t="shared" si="161"/>
        <v>2696894.3909774441</v>
      </c>
      <c r="G172" s="178">
        <v>14.580000000000002</v>
      </c>
      <c r="H172" s="179">
        <f t="shared" si="162"/>
        <v>2696894.3909774441</v>
      </c>
      <c r="I172" s="180"/>
      <c r="J172" s="181"/>
      <c r="K172" s="182">
        <f t="shared" si="163"/>
        <v>0</v>
      </c>
      <c r="L172" s="183">
        <f t="shared" si="164"/>
        <v>0</v>
      </c>
      <c r="M172" s="184"/>
      <c r="N172" s="185"/>
      <c r="O172" s="183"/>
      <c r="P172" s="186">
        <f t="shared" si="165"/>
        <v>14.580000000000002</v>
      </c>
      <c r="Q172" s="187">
        <f t="shared" si="166"/>
        <v>184972.18045112782</v>
      </c>
      <c r="R172" s="188">
        <f t="shared" si="167"/>
        <v>2696894.3909774441</v>
      </c>
      <c r="S172" s="695"/>
      <c r="T172" s="696"/>
      <c r="U172" s="697"/>
      <c r="V172" s="696">
        <f t="shared" si="54"/>
        <v>0</v>
      </c>
      <c r="W172" s="696"/>
      <c r="X172" s="697"/>
      <c r="Y172" s="696">
        <f t="shared" si="55"/>
        <v>0</v>
      </c>
      <c r="Z172" s="696"/>
      <c r="AA172" s="696"/>
      <c r="AB172" s="696"/>
      <c r="AC172" s="696"/>
      <c r="AD172" s="696"/>
      <c r="AE172" s="696"/>
      <c r="AF172" s="696"/>
      <c r="AG172" s="696"/>
      <c r="AH172" s="35">
        <f t="shared" si="56"/>
        <v>3586869.540000001</v>
      </c>
      <c r="AI172" s="70"/>
      <c r="AJ172" s="70"/>
      <c r="AK172" s="70"/>
      <c r="AL172" s="28"/>
      <c r="AM172" s="28"/>
      <c r="AN172" s="28"/>
      <c r="AO172" s="33">
        <f t="shared" si="168"/>
        <v>3586869.540000001</v>
      </c>
    </row>
    <row r="173" spans="1:41" ht="69.75" customHeight="1" outlineLevel="1" x14ac:dyDescent="0.25">
      <c r="A173" s="198" t="s">
        <v>137</v>
      </c>
      <c r="B173" s="173" t="s">
        <v>139</v>
      </c>
      <c r="C173" s="174" t="s">
        <v>8</v>
      </c>
      <c r="D173" s="175">
        <v>3</v>
      </c>
      <c r="E173" s="176">
        <v>3219809.0225563906</v>
      </c>
      <c r="F173" s="177">
        <f t="shared" si="161"/>
        <v>9659427.0676691718</v>
      </c>
      <c r="G173" s="178">
        <v>3</v>
      </c>
      <c r="H173" s="179">
        <f t="shared" si="162"/>
        <v>9659427.0676691718</v>
      </c>
      <c r="I173" s="180">
        <v>2</v>
      </c>
      <c r="J173" s="181"/>
      <c r="K173" s="182">
        <f t="shared" si="163"/>
        <v>6439618.0451127812</v>
      </c>
      <c r="L173" s="183">
        <f t="shared" si="164"/>
        <v>0</v>
      </c>
      <c r="M173" s="184"/>
      <c r="N173" s="185"/>
      <c r="O173" s="183"/>
      <c r="P173" s="186">
        <f t="shared" si="165"/>
        <v>5</v>
      </c>
      <c r="Q173" s="187">
        <f t="shared" si="166"/>
        <v>3219809.0225563906</v>
      </c>
      <c r="R173" s="188">
        <f t="shared" si="167"/>
        <v>16099045.112781953</v>
      </c>
      <c r="S173" s="695"/>
      <c r="T173" s="696"/>
      <c r="U173" s="697"/>
      <c r="V173" s="696">
        <f t="shared" si="54"/>
        <v>0</v>
      </c>
      <c r="W173" s="696"/>
      <c r="X173" s="697"/>
      <c r="Y173" s="696">
        <f t="shared" si="55"/>
        <v>0</v>
      </c>
      <c r="Z173" s="696"/>
      <c r="AA173" s="696"/>
      <c r="AB173" s="696"/>
      <c r="AC173" s="696"/>
      <c r="AD173" s="696"/>
      <c r="AE173" s="696"/>
      <c r="AF173" s="696"/>
      <c r="AG173" s="696"/>
      <c r="AH173" s="35">
        <f t="shared" si="56"/>
        <v>21411730</v>
      </c>
      <c r="AI173" s="70"/>
      <c r="AJ173" s="70"/>
      <c r="AK173" s="70"/>
      <c r="AL173" s="28"/>
      <c r="AM173" s="28"/>
      <c r="AN173" s="28"/>
      <c r="AO173" s="33">
        <f t="shared" si="168"/>
        <v>21411730</v>
      </c>
    </row>
    <row r="174" spans="1:41" ht="101.25" customHeight="1" outlineLevel="1" x14ac:dyDescent="0.25">
      <c r="A174" s="199">
        <v>7</v>
      </c>
      <c r="B174" s="200" t="s">
        <v>404</v>
      </c>
      <c r="C174" s="201"/>
      <c r="D174" s="202"/>
      <c r="E174" s="203"/>
      <c r="F174" s="204">
        <f>+F175+F187+F195+F203+F215</f>
        <v>1324291920.330827</v>
      </c>
      <c r="G174" s="205"/>
      <c r="H174" s="204">
        <f>+H175+H187+H195+H203+H215</f>
        <v>1324291920.330827</v>
      </c>
      <c r="I174" s="206"/>
      <c r="J174" s="207"/>
      <c r="K174" s="208">
        <f t="shared" ref="K174:L174" si="169">+K175+K187+K195+K203+K215</f>
        <v>175178957.37593985</v>
      </c>
      <c r="L174" s="208">
        <f t="shared" si="169"/>
        <v>212343073.0075188</v>
      </c>
      <c r="M174" s="210"/>
      <c r="N174" s="211"/>
      <c r="O174" s="237"/>
      <c r="P174" s="213"/>
      <c r="Q174" s="214"/>
      <c r="R174" s="215">
        <f>+R175+R187+R195+R203+R215</f>
        <v>1287127804.6992481</v>
      </c>
      <c r="S174" s="701"/>
      <c r="T174" s="702"/>
      <c r="U174" s="703"/>
      <c r="V174" s="696">
        <f t="shared" si="54"/>
        <v>0</v>
      </c>
      <c r="W174" s="702"/>
      <c r="X174" s="703"/>
      <c r="Y174" s="696">
        <f t="shared" si="55"/>
        <v>0</v>
      </c>
      <c r="Z174" s="702"/>
      <c r="AA174" s="702"/>
      <c r="AB174" s="702"/>
      <c r="AC174" s="702"/>
      <c r="AD174" s="702"/>
      <c r="AE174" s="702"/>
      <c r="AF174" s="702"/>
      <c r="AG174" s="702"/>
      <c r="AH174" s="35">
        <f t="shared" si="56"/>
        <v>1711879980.25</v>
      </c>
      <c r="AI174" s="70"/>
      <c r="AJ174" s="70"/>
      <c r="AK174" s="70"/>
      <c r="AL174" s="28"/>
      <c r="AM174" s="28"/>
      <c r="AN174" s="28"/>
      <c r="AO174" s="33"/>
    </row>
    <row r="175" spans="1:41" ht="92.25" customHeight="1" outlineLevel="1" x14ac:dyDescent="0.25">
      <c r="A175" s="216">
        <v>7.1</v>
      </c>
      <c r="B175" s="155" t="s">
        <v>405</v>
      </c>
      <c r="C175" s="217"/>
      <c r="D175" s="218"/>
      <c r="E175" s="191">
        <v>0</v>
      </c>
      <c r="F175" s="159">
        <f>SUM(F176:F186)</f>
        <v>201395977.65413532</v>
      </c>
      <c r="G175" s="192"/>
      <c r="H175" s="159">
        <f>SUM(H176:H186)</f>
        <v>201395977.65413532</v>
      </c>
      <c r="I175" s="193"/>
      <c r="J175" s="194"/>
      <c r="K175" s="163">
        <f t="shared" ref="K175:L175" si="170">SUM(K176:K186)</f>
        <v>107567068.58646616</v>
      </c>
      <c r="L175" s="163">
        <f t="shared" si="170"/>
        <v>0</v>
      </c>
      <c r="M175" s="165"/>
      <c r="N175" s="166"/>
      <c r="O175" s="219"/>
      <c r="P175" s="168"/>
      <c r="Q175" s="169"/>
      <c r="R175" s="240">
        <f>SUM(R176:R186)</f>
        <v>308963046.24060154</v>
      </c>
      <c r="S175" s="701"/>
      <c r="T175" s="702"/>
      <c r="U175" s="703"/>
      <c r="V175" s="696">
        <f t="shared" si="54"/>
        <v>0</v>
      </c>
      <c r="W175" s="702"/>
      <c r="X175" s="703"/>
      <c r="Y175" s="696">
        <f t="shared" si="55"/>
        <v>0</v>
      </c>
      <c r="Z175" s="702"/>
      <c r="AA175" s="702"/>
      <c r="AB175" s="702"/>
      <c r="AC175" s="702"/>
      <c r="AD175" s="702"/>
      <c r="AE175" s="702"/>
      <c r="AF175" s="702"/>
      <c r="AG175" s="702"/>
      <c r="AH175" s="35">
        <f t="shared" si="56"/>
        <v>410920851.50000006</v>
      </c>
      <c r="AI175" s="70"/>
      <c r="AJ175" s="70"/>
      <c r="AK175" s="70"/>
      <c r="AL175" s="28"/>
      <c r="AM175" s="28"/>
      <c r="AN175" s="28"/>
      <c r="AO175" s="33"/>
    </row>
    <row r="176" spans="1:41" ht="120.75" customHeight="1" outlineLevel="1" x14ac:dyDescent="0.25">
      <c r="A176" s="198" t="s">
        <v>140</v>
      </c>
      <c r="B176" s="173" t="s">
        <v>142</v>
      </c>
      <c r="C176" s="174" t="s">
        <v>8</v>
      </c>
      <c r="D176" s="175">
        <v>20</v>
      </c>
      <c r="E176" s="176">
        <v>1696321.0526315789</v>
      </c>
      <c r="F176" s="177">
        <f t="shared" ref="F176:F186" si="171">+D176*E176</f>
        <v>33926421.052631579</v>
      </c>
      <c r="G176" s="178">
        <v>20</v>
      </c>
      <c r="H176" s="179">
        <f t="shared" ref="H176:H186" si="172">+E176*G176</f>
        <v>33926421.052631579</v>
      </c>
      <c r="I176" s="180">
        <v>25</v>
      </c>
      <c r="J176" s="227"/>
      <c r="K176" s="182">
        <f t="shared" ref="K176:K186" si="173">+E176*I176</f>
        <v>42408026.315789469</v>
      </c>
      <c r="L176" s="183">
        <f t="shared" ref="L176:L186" si="174">+E176*J176</f>
        <v>0</v>
      </c>
      <c r="M176" s="223"/>
      <c r="N176" s="287"/>
      <c r="O176" s="273"/>
      <c r="P176" s="255">
        <f t="shared" ref="P176:P186" si="175">+G176+I176-J176+M176</f>
        <v>45</v>
      </c>
      <c r="Q176" s="187">
        <f t="shared" ref="Q176:Q186" si="176">+E176</f>
        <v>1696321.0526315789</v>
      </c>
      <c r="R176" s="188">
        <f t="shared" ref="R176:R186" si="177">+P176*Q176</f>
        <v>76334447.368421048</v>
      </c>
      <c r="S176" s="695"/>
      <c r="T176" s="696"/>
      <c r="U176" s="697"/>
      <c r="V176" s="696">
        <f t="shared" si="54"/>
        <v>0</v>
      </c>
      <c r="W176" s="696"/>
      <c r="X176" s="697"/>
      <c r="Y176" s="696">
        <f t="shared" si="55"/>
        <v>0</v>
      </c>
      <c r="Z176" s="696"/>
      <c r="AA176" s="696"/>
      <c r="AB176" s="696"/>
      <c r="AC176" s="696"/>
      <c r="AD176" s="696"/>
      <c r="AE176" s="696"/>
      <c r="AF176" s="696"/>
      <c r="AG176" s="696"/>
      <c r="AH176" s="35">
        <f t="shared" si="56"/>
        <v>101524815</v>
      </c>
      <c r="AI176" s="70"/>
      <c r="AJ176" s="70"/>
      <c r="AK176" s="70"/>
      <c r="AL176" s="28"/>
      <c r="AM176" s="28"/>
      <c r="AN176" s="28"/>
      <c r="AO176" s="33">
        <f t="shared" ref="AO176:AO186" si="178">+R176*1.33</f>
        <v>101524815</v>
      </c>
    </row>
    <row r="177" spans="1:41" ht="108.75" customHeight="1" outlineLevel="1" x14ac:dyDescent="0.25">
      <c r="A177" s="198" t="s">
        <v>143</v>
      </c>
      <c r="B177" s="173" t="s">
        <v>144</v>
      </c>
      <c r="C177" s="174" t="s">
        <v>8</v>
      </c>
      <c r="D177" s="175">
        <v>8</v>
      </c>
      <c r="E177" s="176">
        <v>1279866.1654135338</v>
      </c>
      <c r="F177" s="177">
        <f t="shared" si="171"/>
        <v>10238929.32330827</v>
      </c>
      <c r="G177" s="178">
        <v>8</v>
      </c>
      <c r="H177" s="179">
        <f t="shared" si="172"/>
        <v>10238929.32330827</v>
      </c>
      <c r="I177" s="180">
        <v>7</v>
      </c>
      <c r="J177" s="181"/>
      <c r="K177" s="182">
        <f t="shared" si="173"/>
        <v>8959063.1578947362</v>
      </c>
      <c r="L177" s="183">
        <f t="shared" si="174"/>
        <v>0</v>
      </c>
      <c r="M177" s="184"/>
      <c r="N177" s="185"/>
      <c r="O177" s="183"/>
      <c r="P177" s="255">
        <f t="shared" si="175"/>
        <v>15</v>
      </c>
      <c r="Q177" s="187">
        <f t="shared" si="176"/>
        <v>1279866.1654135338</v>
      </c>
      <c r="R177" s="188">
        <f t="shared" si="177"/>
        <v>19197992.481203008</v>
      </c>
      <c r="S177" s="695"/>
      <c r="T177" s="696"/>
      <c r="U177" s="697"/>
      <c r="V177" s="696">
        <f t="shared" si="54"/>
        <v>0</v>
      </c>
      <c r="W177" s="696"/>
      <c r="X177" s="697"/>
      <c r="Y177" s="696">
        <f t="shared" si="55"/>
        <v>0</v>
      </c>
      <c r="Z177" s="696"/>
      <c r="AA177" s="696"/>
      <c r="AB177" s="696"/>
      <c r="AC177" s="696"/>
      <c r="AD177" s="696"/>
      <c r="AE177" s="696"/>
      <c r="AF177" s="696"/>
      <c r="AG177" s="696"/>
      <c r="AH177" s="35">
        <f t="shared" si="56"/>
        <v>25533330.000000004</v>
      </c>
      <c r="AI177" s="70"/>
      <c r="AJ177" s="70"/>
      <c r="AK177" s="70"/>
      <c r="AL177" s="28"/>
      <c r="AM177" s="28"/>
      <c r="AN177" s="28"/>
      <c r="AO177" s="33">
        <f t="shared" si="178"/>
        <v>25533330.000000004</v>
      </c>
    </row>
    <row r="178" spans="1:41" ht="114.75" customHeight="1" outlineLevel="1" x14ac:dyDescent="0.25">
      <c r="A178" s="198" t="s">
        <v>145</v>
      </c>
      <c r="B178" s="173" t="s">
        <v>146</v>
      </c>
      <c r="C178" s="174" t="s">
        <v>8</v>
      </c>
      <c r="D178" s="175">
        <v>20</v>
      </c>
      <c r="E178" s="176">
        <v>619612.03007518791</v>
      </c>
      <c r="F178" s="177">
        <f t="shared" si="171"/>
        <v>12392240.601503758</v>
      </c>
      <c r="G178" s="178">
        <v>20</v>
      </c>
      <c r="H178" s="179">
        <f t="shared" si="172"/>
        <v>12392240.601503758</v>
      </c>
      <c r="I178" s="180">
        <v>20</v>
      </c>
      <c r="J178" s="181"/>
      <c r="K178" s="182">
        <f t="shared" si="173"/>
        <v>12392240.601503758</v>
      </c>
      <c r="L178" s="183">
        <f t="shared" si="174"/>
        <v>0</v>
      </c>
      <c r="M178" s="184"/>
      <c r="N178" s="185"/>
      <c r="O178" s="183"/>
      <c r="P178" s="255">
        <f t="shared" si="175"/>
        <v>40</v>
      </c>
      <c r="Q178" s="187">
        <f t="shared" si="176"/>
        <v>619612.03007518791</v>
      </c>
      <c r="R178" s="188">
        <f t="shared" si="177"/>
        <v>24784481.203007516</v>
      </c>
      <c r="S178" s="695"/>
      <c r="T178" s="696"/>
      <c r="U178" s="697"/>
      <c r="V178" s="696">
        <f t="shared" si="54"/>
        <v>0</v>
      </c>
      <c r="W178" s="696"/>
      <c r="X178" s="697"/>
      <c r="Y178" s="696">
        <f t="shared" si="55"/>
        <v>0</v>
      </c>
      <c r="Z178" s="696"/>
      <c r="AA178" s="696"/>
      <c r="AB178" s="696"/>
      <c r="AC178" s="696"/>
      <c r="AD178" s="696"/>
      <c r="AE178" s="696"/>
      <c r="AF178" s="696"/>
      <c r="AG178" s="696"/>
      <c r="AH178" s="35">
        <f t="shared" si="56"/>
        <v>32963359.999999996</v>
      </c>
      <c r="AI178" s="70"/>
      <c r="AJ178" s="70"/>
      <c r="AK178" s="70"/>
      <c r="AL178" s="28"/>
      <c r="AM178" s="28"/>
      <c r="AN178" s="28"/>
      <c r="AO178" s="33">
        <f t="shared" si="178"/>
        <v>32963359.999999996</v>
      </c>
    </row>
    <row r="179" spans="1:41" ht="117.75" customHeight="1" outlineLevel="1" x14ac:dyDescent="0.25">
      <c r="A179" s="198" t="s">
        <v>147</v>
      </c>
      <c r="B179" s="173" t="s">
        <v>149</v>
      </c>
      <c r="C179" s="174" t="s">
        <v>8</v>
      </c>
      <c r="D179" s="175">
        <v>15</v>
      </c>
      <c r="E179" s="176">
        <v>476128.57142857142</v>
      </c>
      <c r="F179" s="177">
        <f t="shared" si="171"/>
        <v>7141928.5714285709</v>
      </c>
      <c r="G179" s="178">
        <v>15</v>
      </c>
      <c r="H179" s="179">
        <f t="shared" si="172"/>
        <v>7141928.5714285709</v>
      </c>
      <c r="I179" s="178">
        <v>6</v>
      </c>
      <c r="J179" s="269"/>
      <c r="K179" s="182">
        <f t="shared" si="173"/>
        <v>2856771.4285714286</v>
      </c>
      <c r="L179" s="183">
        <f t="shared" si="174"/>
        <v>0</v>
      </c>
      <c r="M179" s="184"/>
      <c r="N179" s="185"/>
      <c r="O179" s="183"/>
      <c r="P179" s="255">
        <f t="shared" si="175"/>
        <v>21</v>
      </c>
      <c r="Q179" s="187">
        <f t="shared" si="176"/>
        <v>476128.57142857142</v>
      </c>
      <c r="R179" s="188">
        <f t="shared" si="177"/>
        <v>9998700</v>
      </c>
      <c r="S179" s="695"/>
      <c r="T179" s="696"/>
      <c r="U179" s="697"/>
      <c r="V179" s="696">
        <f t="shared" si="54"/>
        <v>0</v>
      </c>
      <c r="W179" s="696"/>
      <c r="X179" s="697"/>
      <c r="Y179" s="696">
        <f t="shared" si="55"/>
        <v>0</v>
      </c>
      <c r="Z179" s="696"/>
      <c r="AA179" s="696"/>
      <c r="AB179" s="696"/>
      <c r="AC179" s="696"/>
      <c r="AD179" s="696"/>
      <c r="AE179" s="696"/>
      <c r="AF179" s="696"/>
      <c r="AG179" s="696"/>
      <c r="AH179" s="35">
        <f t="shared" si="56"/>
        <v>13298271</v>
      </c>
      <c r="AI179" s="70"/>
      <c r="AJ179" s="70"/>
      <c r="AK179" s="70"/>
      <c r="AL179" s="28"/>
      <c r="AM179" s="28"/>
      <c r="AN179" s="28"/>
      <c r="AO179" s="33">
        <f t="shared" si="178"/>
        <v>13298271</v>
      </c>
    </row>
    <row r="180" spans="1:41" ht="93.75" customHeight="1" x14ac:dyDescent="0.25">
      <c r="A180" s="198" t="s">
        <v>153</v>
      </c>
      <c r="B180" s="173" t="s">
        <v>154</v>
      </c>
      <c r="C180" s="174" t="s">
        <v>8</v>
      </c>
      <c r="D180" s="175">
        <v>8</v>
      </c>
      <c r="E180" s="176">
        <v>440684.21052631579</v>
      </c>
      <c r="F180" s="177">
        <f t="shared" si="171"/>
        <v>3525473.6842105263</v>
      </c>
      <c r="G180" s="178">
        <v>8</v>
      </c>
      <c r="H180" s="179">
        <f t="shared" si="172"/>
        <v>3525473.6842105263</v>
      </c>
      <c r="I180" s="180">
        <v>8</v>
      </c>
      <c r="J180" s="181"/>
      <c r="K180" s="182">
        <f t="shared" si="173"/>
        <v>3525473.6842105263</v>
      </c>
      <c r="L180" s="183">
        <f t="shared" si="174"/>
        <v>0</v>
      </c>
      <c r="M180" s="184"/>
      <c r="N180" s="287"/>
      <c r="O180" s="273"/>
      <c r="P180" s="255">
        <f t="shared" si="175"/>
        <v>16</v>
      </c>
      <c r="Q180" s="187">
        <f t="shared" si="176"/>
        <v>440684.21052631579</v>
      </c>
      <c r="R180" s="188">
        <f t="shared" si="177"/>
        <v>7050947.3684210526</v>
      </c>
      <c r="S180" s="695"/>
      <c r="T180" s="696"/>
      <c r="U180" s="697"/>
      <c r="V180" s="696">
        <f t="shared" si="54"/>
        <v>0</v>
      </c>
      <c r="W180" s="696"/>
      <c r="X180" s="697"/>
      <c r="Y180" s="696">
        <f t="shared" si="55"/>
        <v>0</v>
      </c>
      <c r="Z180" s="696"/>
      <c r="AA180" s="696"/>
      <c r="AB180" s="696"/>
      <c r="AC180" s="696"/>
      <c r="AD180" s="696"/>
      <c r="AE180" s="696"/>
      <c r="AF180" s="696"/>
      <c r="AG180" s="696"/>
      <c r="AH180" s="35">
        <f t="shared" si="56"/>
        <v>9377760</v>
      </c>
      <c r="AI180" s="70"/>
      <c r="AJ180" s="70"/>
      <c r="AK180" s="70"/>
      <c r="AL180" s="28"/>
      <c r="AM180" s="28"/>
      <c r="AN180" s="28"/>
      <c r="AO180" s="33">
        <f t="shared" si="178"/>
        <v>9377760</v>
      </c>
    </row>
    <row r="181" spans="1:41" ht="90.75" customHeight="1" outlineLevel="1" x14ac:dyDescent="0.25">
      <c r="A181" s="198" t="s">
        <v>155</v>
      </c>
      <c r="B181" s="173" t="s">
        <v>156</v>
      </c>
      <c r="C181" s="174" t="s">
        <v>8</v>
      </c>
      <c r="D181" s="175">
        <v>20</v>
      </c>
      <c r="E181" s="176">
        <v>433549.62406015035</v>
      </c>
      <c r="F181" s="177">
        <f t="shared" si="171"/>
        <v>8670992.4812030066</v>
      </c>
      <c r="G181" s="178">
        <v>20</v>
      </c>
      <c r="H181" s="179">
        <f t="shared" si="172"/>
        <v>8670992.4812030066</v>
      </c>
      <c r="I181" s="180">
        <v>25</v>
      </c>
      <c r="J181" s="227"/>
      <c r="K181" s="182">
        <f t="shared" si="173"/>
        <v>10838740.60150376</v>
      </c>
      <c r="L181" s="183">
        <f t="shared" si="174"/>
        <v>0</v>
      </c>
      <c r="M181" s="223"/>
      <c r="N181" s="224"/>
      <c r="O181" s="228"/>
      <c r="P181" s="255">
        <f t="shared" si="175"/>
        <v>45</v>
      </c>
      <c r="Q181" s="187">
        <f t="shared" si="176"/>
        <v>433549.62406015035</v>
      </c>
      <c r="R181" s="188">
        <f t="shared" si="177"/>
        <v>19509733.082706764</v>
      </c>
      <c r="S181" s="695"/>
      <c r="T181" s="696"/>
      <c r="U181" s="697"/>
      <c r="V181" s="696">
        <f t="shared" si="54"/>
        <v>0</v>
      </c>
      <c r="W181" s="696"/>
      <c r="X181" s="697"/>
      <c r="Y181" s="696">
        <f t="shared" si="55"/>
        <v>0</v>
      </c>
      <c r="Z181" s="696"/>
      <c r="AA181" s="696"/>
      <c r="AB181" s="696"/>
      <c r="AC181" s="696"/>
      <c r="AD181" s="696"/>
      <c r="AE181" s="696"/>
      <c r="AF181" s="696"/>
      <c r="AG181" s="696"/>
      <c r="AH181" s="35">
        <f t="shared" si="56"/>
        <v>25947944.999999996</v>
      </c>
      <c r="AI181" s="70"/>
      <c r="AJ181" s="70"/>
      <c r="AK181" s="70"/>
      <c r="AL181" s="28"/>
      <c r="AM181" s="28"/>
      <c r="AN181" s="28"/>
      <c r="AO181" s="33">
        <f t="shared" si="178"/>
        <v>25947944.999999996</v>
      </c>
    </row>
    <row r="182" spans="1:41" ht="117.75" customHeight="1" outlineLevel="1" x14ac:dyDescent="0.25">
      <c r="A182" s="198" t="s">
        <v>161</v>
      </c>
      <c r="B182" s="173" t="s">
        <v>162</v>
      </c>
      <c r="C182" s="174" t="s">
        <v>24</v>
      </c>
      <c r="D182" s="175">
        <v>123.76</v>
      </c>
      <c r="E182" s="176">
        <v>841264.66165413533</v>
      </c>
      <c r="F182" s="177">
        <f t="shared" si="171"/>
        <v>104114914.52631579</v>
      </c>
      <c r="G182" s="178">
        <v>123.76</v>
      </c>
      <c r="H182" s="179">
        <f t="shared" si="172"/>
        <v>104114914.52631579</v>
      </c>
      <c r="I182" s="288">
        <v>23.49</v>
      </c>
      <c r="J182" s="289"/>
      <c r="K182" s="182">
        <f t="shared" si="173"/>
        <v>19761306.902255636</v>
      </c>
      <c r="L182" s="183">
        <f t="shared" si="174"/>
        <v>0</v>
      </c>
      <c r="M182" s="184"/>
      <c r="N182" s="185"/>
      <c r="O182" s="183"/>
      <c r="P182" s="255">
        <f t="shared" si="175"/>
        <v>147.25</v>
      </c>
      <c r="Q182" s="187">
        <f t="shared" si="176"/>
        <v>841264.66165413533</v>
      </c>
      <c r="R182" s="188">
        <f t="shared" si="177"/>
        <v>123876221.42857143</v>
      </c>
      <c r="S182" s="695"/>
      <c r="T182" s="696"/>
      <c r="U182" s="697"/>
      <c r="V182" s="696">
        <f t="shared" si="54"/>
        <v>0</v>
      </c>
      <c r="W182" s="696"/>
      <c r="X182" s="697"/>
      <c r="Y182" s="696">
        <f t="shared" si="55"/>
        <v>0</v>
      </c>
      <c r="Z182" s="696"/>
      <c r="AA182" s="696"/>
      <c r="AB182" s="696"/>
      <c r="AC182" s="696"/>
      <c r="AD182" s="696"/>
      <c r="AE182" s="696"/>
      <c r="AF182" s="696"/>
      <c r="AG182" s="696"/>
      <c r="AH182" s="35">
        <f t="shared" si="56"/>
        <v>164755374.5</v>
      </c>
      <c r="AI182" s="70"/>
      <c r="AJ182" s="70"/>
      <c r="AK182" s="70"/>
      <c r="AL182" s="28"/>
      <c r="AM182" s="28"/>
      <c r="AN182" s="28"/>
      <c r="AO182" s="33">
        <f t="shared" si="178"/>
        <v>164755374.5</v>
      </c>
    </row>
    <row r="183" spans="1:41" ht="90.75" customHeight="1" outlineLevel="1" x14ac:dyDescent="0.25">
      <c r="A183" s="198" t="s">
        <v>163</v>
      </c>
      <c r="B183" s="173" t="s">
        <v>164</v>
      </c>
      <c r="C183" s="174" t="s">
        <v>8</v>
      </c>
      <c r="D183" s="175">
        <v>8</v>
      </c>
      <c r="E183" s="176">
        <v>1168385.7142857143</v>
      </c>
      <c r="F183" s="177">
        <f t="shared" si="171"/>
        <v>9347085.7142857146</v>
      </c>
      <c r="G183" s="178">
        <v>8</v>
      </c>
      <c r="H183" s="179">
        <f t="shared" si="172"/>
        <v>9347085.7142857146</v>
      </c>
      <c r="I183" s="288">
        <v>2</v>
      </c>
      <c r="J183" s="289"/>
      <c r="K183" s="182">
        <f t="shared" si="173"/>
        <v>2336771.4285714286</v>
      </c>
      <c r="L183" s="183">
        <f t="shared" si="174"/>
        <v>0</v>
      </c>
      <c r="M183" s="184"/>
      <c r="N183" s="185"/>
      <c r="O183" s="183"/>
      <c r="P183" s="255">
        <f t="shared" si="175"/>
        <v>10</v>
      </c>
      <c r="Q183" s="187">
        <f t="shared" si="176"/>
        <v>1168385.7142857143</v>
      </c>
      <c r="R183" s="188">
        <f t="shared" si="177"/>
        <v>11683857.142857144</v>
      </c>
      <c r="S183" s="695"/>
      <c r="T183" s="696"/>
      <c r="U183" s="697"/>
      <c r="V183" s="696">
        <f t="shared" si="54"/>
        <v>0</v>
      </c>
      <c r="W183" s="696"/>
      <c r="X183" s="697"/>
      <c r="Y183" s="696">
        <f t="shared" si="55"/>
        <v>0</v>
      </c>
      <c r="Z183" s="696"/>
      <c r="AA183" s="696"/>
      <c r="AB183" s="696"/>
      <c r="AC183" s="696"/>
      <c r="AD183" s="696"/>
      <c r="AE183" s="696"/>
      <c r="AF183" s="696"/>
      <c r="AG183" s="696"/>
      <c r="AH183" s="35">
        <f t="shared" si="56"/>
        <v>15539530.000000002</v>
      </c>
      <c r="AI183" s="70"/>
      <c r="AJ183" s="70"/>
      <c r="AK183" s="70"/>
      <c r="AL183" s="28"/>
      <c r="AM183" s="28"/>
      <c r="AN183" s="28"/>
      <c r="AO183" s="33">
        <f t="shared" si="178"/>
        <v>15539530.000000002</v>
      </c>
    </row>
    <row r="184" spans="1:41" ht="90.75" customHeight="1" outlineLevel="1" x14ac:dyDescent="0.25">
      <c r="A184" s="198" t="s">
        <v>165</v>
      </c>
      <c r="B184" s="173" t="s">
        <v>166</v>
      </c>
      <c r="C184" s="174" t="s">
        <v>8</v>
      </c>
      <c r="D184" s="175">
        <v>8</v>
      </c>
      <c r="E184" s="176">
        <v>547363.90977443603</v>
      </c>
      <c r="F184" s="177">
        <f t="shared" si="171"/>
        <v>4378911.2781954883</v>
      </c>
      <c r="G184" s="178">
        <v>8</v>
      </c>
      <c r="H184" s="179">
        <f t="shared" si="172"/>
        <v>4378911.2781954883</v>
      </c>
      <c r="I184" s="288">
        <v>2</v>
      </c>
      <c r="J184" s="289"/>
      <c r="K184" s="182">
        <f t="shared" si="173"/>
        <v>1094727.8195488721</v>
      </c>
      <c r="L184" s="183">
        <f t="shared" si="174"/>
        <v>0</v>
      </c>
      <c r="M184" s="178"/>
      <c r="N184" s="290"/>
      <c r="O184" s="183"/>
      <c r="P184" s="255">
        <f t="shared" si="175"/>
        <v>10</v>
      </c>
      <c r="Q184" s="187">
        <f t="shared" si="176"/>
        <v>547363.90977443603</v>
      </c>
      <c r="R184" s="188">
        <f t="shared" si="177"/>
        <v>5473639.0977443606</v>
      </c>
      <c r="S184" s="695"/>
      <c r="T184" s="696"/>
      <c r="U184" s="697"/>
      <c r="V184" s="696">
        <f t="shared" si="54"/>
        <v>0</v>
      </c>
      <c r="W184" s="696"/>
      <c r="X184" s="697"/>
      <c r="Y184" s="696">
        <f t="shared" si="55"/>
        <v>0</v>
      </c>
      <c r="Z184" s="696"/>
      <c r="AA184" s="696"/>
      <c r="AB184" s="696"/>
      <c r="AC184" s="696"/>
      <c r="AD184" s="696"/>
      <c r="AE184" s="696"/>
      <c r="AF184" s="696"/>
      <c r="AG184" s="696"/>
      <c r="AH184" s="35">
        <f t="shared" si="56"/>
        <v>7279940</v>
      </c>
      <c r="AI184" s="70"/>
      <c r="AJ184" s="70"/>
      <c r="AK184" s="70"/>
      <c r="AL184" s="28"/>
      <c r="AM184" s="28"/>
      <c r="AN184" s="28"/>
      <c r="AO184" s="33">
        <f t="shared" si="178"/>
        <v>7279940</v>
      </c>
    </row>
    <row r="185" spans="1:41" ht="90.75" customHeight="1" outlineLevel="1" x14ac:dyDescent="0.25">
      <c r="A185" s="198" t="s">
        <v>167</v>
      </c>
      <c r="B185" s="173" t="s">
        <v>168</v>
      </c>
      <c r="C185" s="174" t="s">
        <v>8</v>
      </c>
      <c r="D185" s="175">
        <v>8</v>
      </c>
      <c r="E185" s="176">
        <v>645558.64661654131</v>
      </c>
      <c r="F185" s="177">
        <f t="shared" si="171"/>
        <v>5164469.1729323305</v>
      </c>
      <c r="G185" s="178">
        <v>8</v>
      </c>
      <c r="H185" s="179">
        <f t="shared" si="172"/>
        <v>5164469.1729323305</v>
      </c>
      <c r="I185" s="288">
        <v>2</v>
      </c>
      <c r="J185" s="289"/>
      <c r="K185" s="182">
        <f t="shared" si="173"/>
        <v>1291117.2932330826</v>
      </c>
      <c r="L185" s="183">
        <f t="shared" si="174"/>
        <v>0</v>
      </c>
      <c r="M185" s="184"/>
      <c r="N185" s="185"/>
      <c r="O185" s="183"/>
      <c r="P185" s="255">
        <f t="shared" si="175"/>
        <v>10</v>
      </c>
      <c r="Q185" s="187">
        <f t="shared" si="176"/>
        <v>645558.64661654131</v>
      </c>
      <c r="R185" s="188">
        <f t="shared" si="177"/>
        <v>6455586.4661654131</v>
      </c>
      <c r="S185" s="695"/>
      <c r="T185" s="696"/>
      <c r="U185" s="697"/>
      <c r="V185" s="696">
        <f t="shared" si="54"/>
        <v>0</v>
      </c>
      <c r="W185" s="696"/>
      <c r="X185" s="697"/>
      <c r="Y185" s="696">
        <f t="shared" si="55"/>
        <v>0</v>
      </c>
      <c r="Z185" s="696"/>
      <c r="AA185" s="696"/>
      <c r="AB185" s="696"/>
      <c r="AC185" s="696"/>
      <c r="AD185" s="696"/>
      <c r="AE185" s="696"/>
      <c r="AF185" s="696"/>
      <c r="AG185" s="696"/>
      <c r="AH185" s="35">
        <f t="shared" si="56"/>
        <v>8585930</v>
      </c>
      <c r="AI185" s="70"/>
      <c r="AJ185" s="70"/>
      <c r="AK185" s="70"/>
      <c r="AL185" s="28"/>
      <c r="AM185" s="28"/>
      <c r="AN185" s="28"/>
      <c r="AO185" s="33">
        <f t="shared" si="178"/>
        <v>8585930</v>
      </c>
    </row>
    <row r="186" spans="1:41" ht="90.75" customHeight="1" outlineLevel="1" x14ac:dyDescent="0.25">
      <c r="A186" s="198" t="s">
        <v>170</v>
      </c>
      <c r="B186" s="173" t="s">
        <v>172</v>
      </c>
      <c r="C186" s="174" t="s">
        <v>24</v>
      </c>
      <c r="D186" s="175">
        <v>24.96</v>
      </c>
      <c r="E186" s="176">
        <v>99944.360902255634</v>
      </c>
      <c r="F186" s="177">
        <f t="shared" si="171"/>
        <v>2494611.2481203009</v>
      </c>
      <c r="G186" s="178">
        <v>24.96</v>
      </c>
      <c r="H186" s="179">
        <f t="shared" si="172"/>
        <v>2494611.2481203009</v>
      </c>
      <c r="I186" s="288">
        <v>21.04</v>
      </c>
      <c r="J186" s="289"/>
      <c r="K186" s="182">
        <f t="shared" si="173"/>
        <v>2102829.3533834582</v>
      </c>
      <c r="L186" s="183">
        <f t="shared" si="174"/>
        <v>0</v>
      </c>
      <c r="M186" s="184"/>
      <c r="N186" s="185"/>
      <c r="O186" s="183"/>
      <c r="P186" s="255">
        <f t="shared" si="175"/>
        <v>46</v>
      </c>
      <c r="Q186" s="187">
        <f t="shared" si="176"/>
        <v>99944.360902255634</v>
      </c>
      <c r="R186" s="188">
        <f t="shared" si="177"/>
        <v>4597440.6015037596</v>
      </c>
      <c r="S186" s="695"/>
      <c r="T186" s="696"/>
      <c r="U186" s="697"/>
      <c r="V186" s="696">
        <f t="shared" si="54"/>
        <v>0</v>
      </c>
      <c r="W186" s="696"/>
      <c r="X186" s="697"/>
      <c r="Y186" s="696">
        <f t="shared" si="55"/>
        <v>0</v>
      </c>
      <c r="Z186" s="696"/>
      <c r="AA186" s="696"/>
      <c r="AB186" s="696"/>
      <c r="AC186" s="696"/>
      <c r="AD186" s="696"/>
      <c r="AE186" s="696"/>
      <c r="AF186" s="696"/>
      <c r="AG186" s="696"/>
      <c r="AH186" s="35">
        <f t="shared" si="56"/>
        <v>6114596.0000000009</v>
      </c>
      <c r="AI186" s="70"/>
      <c r="AJ186" s="70"/>
      <c r="AK186" s="70"/>
      <c r="AL186" s="28"/>
      <c r="AM186" s="28"/>
      <c r="AN186" s="28"/>
      <c r="AO186" s="33">
        <f t="shared" si="178"/>
        <v>6114596.0000000009</v>
      </c>
    </row>
    <row r="187" spans="1:41" ht="62.25" customHeight="1" outlineLevel="1" x14ac:dyDescent="0.25">
      <c r="A187" s="216">
        <v>7.2</v>
      </c>
      <c r="B187" s="155" t="s">
        <v>406</v>
      </c>
      <c r="C187" s="217"/>
      <c r="D187" s="218"/>
      <c r="E187" s="191">
        <v>0</v>
      </c>
      <c r="F187" s="159">
        <f>SUM(F188:F194)</f>
        <v>39221478.947368421</v>
      </c>
      <c r="G187" s="192"/>
      <c r="H187" s="159">
        <f>SUM(H188:H194)</f>
        <v>39221478.947368421</v>
      </c>
      <c r="I187" s="291"/>
      <c r="J187" s="292"/>
      <c r="K187" s="163">
        <f t="shared" ref="K187:L187" si="179">SUM(K188:K194)</f>
        <v>4815067.6691729324</v>
      </c>
      <c r="L187" s="163">
        <f t="shared" si="179"/>
        <v>0</v>
      </c>
      <c r="M187" s="165"/>
      <c r="N187" s="166"/>
      <c r="O187" s="219"/>
      <c r="P187" s="168"/>
      <c r="Q187" s="169"/>
      <c r="R187" s="240">
        <f>SUM(R188:R194)</f>
        <v>44036546.616541356</v>
      </c>
      <c r="S187" s="701"/>
      <c r="T187" s="702"/>
      <c r="U187" s="703"/>
      <c r="V187" s="696">
        <f t="shared" si="54"/>
        <v>0</v>
      </c>
      <c r="W187" s="702"/>
      <c r="X187" s="703"/>
      <c r="Y187" s="696">
        <f t="shared" si="55"/>
        <v>0</v>
      </c>
      <c r="Z187" s="702"/>
      <c r="AA187" s="702"/>
      <c r="AB187" s="702"/>
      <c r="AC187" s="702"/>
      <c r="AD187" s="702"/>
      <c r="AE187" s="702"/>
      <c r="AF187" s="702"/>
      <c r="AG187" s="702"/>
      <c r="AH187" s="35">
        <f t="shared" si="56"/>
        <v>58568607.000000007</v>
      </c>
      <c r="AI187" s="70"/>
      <c r="AJ187" s="70"/>
      <c r="AK187" s="70"/>
      <c r="AL187" s="28"/>
      <c r="AM187" s="28"/>
      <c r="AN187" s="28"/>
      <c r="AO187" s="33"/>
    </row>
    <row r="188" spans="1:41" ht="75" customHeight="1" outlineLevel="1" x14ac:dyDescent="0.25">
      <c r="A188" s="198" t="s">
        <v>407</v>
      </c>
      <c r="B188" s="173" t="s">
        <v>408</v>
      </c>
      <c r="C188" s="174" t="s">
        <v>15</v>
      </c>
      <c r="D188" s="175">
        <v>600</v>
      </c>
      <c r="E188" s="176">
        <v>19448.872180451126</v>
      </c>
      <c r="F188" s="177">
        <f t="shared" ref="F188:F194" si="180">+D188*E188</f>
        <v>11669323.308270676</v>
      </c>
      <c r="G188" s="178">
        <v>600</v>
      </c>
      <c r="H188" s="179">
        <f t="shared" ref="H188:H194" si="181">+E188*G188</f>
        <v>11669323.308270676</v>
      </c>
      <c r="I188" s="288"/>
      <c r="J188" s="289"/>
      <c r="K188" s="182">
        <f t="shared" ref="K188:K194" si="182">+E188*I188</f>
        <v>0</v>
      </c>
      <c r="L188" s="183">
        <f t="shared" ref="L188:L194" si="183">+E188*J188</f>
        <v>0</v>
      </c>
      <c r="M188" s="184"/>
      <c r="N188" s="185"/>
      <c r="O188" s="183"/>
      <c r="P188" s="186">
        <f t="shared" ref="P188:P194" si="184">+G188+I188-J188+M188</f>
        <v>600</v>
      </c>
      <c r="Q188" s="187">
        <f t="shared" ref="Q188:Q194" si="185">+E188</f>
        <v>19448.872180451126</v>
      </c>
      <c r="R188" s="188">
        <f t="shared" ref="R188:R194" si="186">+P188*Q188</f>
        <v>11669323.308270676</v>
      </c>
      <c r="S188" s="695"/>
      <c r="T188" s="696"/>
      <c r="U188" s="697"/>
      <c r="V188" s="696">
        <f t="shared" si="54"/>
        <v>0</v>
      </c>
      <c r="W188" s="696"/>
      <c r="X188" s="697"/>
      <c r="Y188" s="696">
        <f t="shared" si="55"/>
        <v>0</v>
      </c>
      <c r="Z188" s="696"/>
      <c r="AA188" s="696"/>
      <c r="AB188" s="696"/>
      <c r="AC188" s="696"/>
      <c r="AD188" s="696"/>
      <c r="AE188" s="696"/>
      <c r="AF188" s="696"/>
      <c r="AG188" s="696"/>
      <c r="AH188" s="35">
        <f t="shared" si="56"/>
        <v>15520200</v>
      </c>
      <c r="AI188" s="229"/>
      <c r="AJ188" s="70"/>
      <c r="AK188" s="70"/>
      <c r="AL188" s="28"/>
      <c r="AM188" s="28"/>
      <c r="AN188" s="28"/>
      <c r="AO188" s="33">
        <f t="shared" ref="AO188:AO194" si="187">+R188*1.33</f>
        <v>15520200</v>
      </c>
    </row>
    <row r="189" spans="1:41" ht="75" customHeight="1" outlineLevel="1" x14ac:dyDescent="0.25">
      <c r="A189" s="198" t="s">
        <v>409</v>
      </c>
      <c r="B189" s="173" t="s">
        <v>410</v>
      </c>
      <c r="C189" s="174" t="s">
        <v>15</v>
      </c>
      <c r="D189" s="175">
        <v>400</v>
      </c>
      <c r="E189" s="176">
        <v>23221.804511278195</v>
      </c>
      <c r="F189" s="177">
        <f t="shared" si="180"/>
        <v>9288721.804511277</v>
      </c>
      <c r="G189" s="178">
        <v>400</v>
      </c>
      <c r="H189" s="179">
        <f t="shared" si="181"/>
        <v>9288721.804511277</v>
      </c>
      <c r="I189" s="178"/>
      <c r="J189" s="269"/>
      <c r="K189" s="182">
        <f t="shared" si="182"/>
        <v>0</v>
      </c>
      <c r="L189" s="183">
        <f t="shared" si="183"/>
        <v>0</v>
      </c>
      <c r="M189" s="184"/>
      <c r="N189" s="185"/>
      <c r="O189" s="183"/>
      <c r="P189" s="186">
        <f t="shared" si="184"/>
        <v>400</v>
      </c>
      <c r="Q189" s="187">
        <f t="shared" si="185"/>
        <v>23221.804511278195</v>
      </c>
      <c r="R189" s="188">
        <f t="shared" si="186"/>
        <v>9288721.804511277</v>
      </c>
      <c r="S189" s="695"/>
      <c r="T189" s="696"/>
      <c r="U189" s="697">
        <v>113.32</v>
      </c>
      <c r="V189" s="696">
        <f t="shared" si="54"/>
        <v>2631494.8872180451</v>
      </c>
      <c r="W189" s="696"/>
      <c r="X189" s="697"/>
      <c r="Y189" s="696">
        <f t="shared" si="55"/>
        <v>0</v>
      </c>
      <c r="Z189" s="696"/>
      <c r="AA189" s="696"/>
      <c r="AB189" s="696"/>
      <c r="AC189" s="696"/>
      <c r="AD189" s="696"/>
      <c r="AE189" s="696"/>
      <c r="AF189" s="696"/>
      <c r="AG189" s="696"/>
      <c r="AH189" s="35">
        <f t="shared" si="56"/>
        <v>12354000</v>
      </c>
      <c r="AI189" s="229"/>
      <c r="AJ189" s="70"/>
      <c r="AK189" s="70"/>
      <c r="AL189" s="28"/>
      <c r="AM189" s="28"/>
      <c r="AN189" s="28"/>
      <c r="AO189" s="33">
        <f t="shared" si="187"/>
        <v>12354000</v>
      </c>
    </row>
    <row r="190" spans="1:41" ht="75" customHeight="1" outlineLevel="1" x14ac:dyDescent="0.25">
      <c r="A190" s="198" t="s">
        <v>411</v>
      </c>
      <c r="B190" s="173" t="s">
        <v>412</v>
      </c>
      <c r="C190" s="174" t="s">
        <v>8</v>
      </c>
      <c r="D190" s="175">
        <v>72</v>
      </c>
      <c r="E190" s="176">
        <v>59266.917293233077</v>
      </c>
      <c r="F190" s="177">
        <f t="shared" si="180"/>
        <v>4267218.0451127812</v>
      </c>
      <c r="G190" s="178">
        <v>72</v>
      </c>
      <c r="H190" s="179">
        <f t="shared" si="181"/>
        <v>4267218.0451127812</v>
      </c>
      <c r="I190" s="178"/>
      <c r="J190" s="269"/>
      <c r="K190" s="182">
        <f t="shared" si="182"/>
        <v>0</v>
      </c>
      <c r="L190" s="183">
        <f t="shared" si="183"/>
        <v>0</v>
      </c>
      <c r="M190" s="184"/>
      <c r="N190" s="185"/>
      <c r="O190" s="183"/>
      <c r="P190" s="186">
        <f t="shared" si="184"/>
        <v>72</v>
      </c>
      <c r="Q190" s="187">
        <f t="shared" si="185"/>
        <v>59266.917293233077</v>
      </c>
      <c r="R190" s="188">
        <f t="shared" si="186"/>
        <v>4267218.0451127812</v>
      </c>
      <c r="S190" s="695"/>
      <c r="T190" s="696"/>
      <c r="U190" s="697"/>
      <c r="V190" s="696">
        <f t="shared" si="54"/>
        <v>0</v>
      </c>
      <c r="W190" s="696"/>
      <c r="X190" s="697"/>
      <c r="Y190" s="696">
        <f t="shared" si="55"/>
        <v>0</v>
      </c>
      <c r="Z190" s="696"/>
      <c r="AA190" s="696"/>
      <c r="AB190" s="696"/>
      <c r="AC190" s="696"/>
      <c r="AD190" s="696"/>
      <c r="AE190" s="696"/>
      <c r="AF190" s="696"/>
      <c r="AG190" s="696"/>
      <c r="AH190" s="35">
        <f t="shared" si="56"/>
        <v>5675399.9999999991</v>
      </c>
      <c r="AI190" s="70"/>
      <c r="AJ190" s="70"/>
      <c r="AK190" s="70"/>
      <c r="AL190" s="28"/>
      <c r="AM190" s="28"/>
      <c r="AN190" s="28"/>
      <c r="AO190" s="33">
        <f t="shared" si="187"/>
        <v>5675399.9999999991</v>
      </c>
    </row>
    <row r="191" spans="1:41" ht="75" customHeight="1" outlineLevel="1" x14ac:dyDescent="0.25">
      <c r="A191" s="198" t="s">
        <v>173</v>
      </c>
      <c r="B191" s="173" t="s">
        <v>174</v>
      </c>
      <c r="C191" s="174" t="s">
        <v>8</v>
      </c>
      <c r="D191" s="175">
        <v>46</v>
      </c>
      <c r="E191" s="176">
        <v>80251.12781954887</v>
      </c>
      <c r="F191" s="177">
        <f t="shared" si="180"/>
        <v>3691551.8796992479</v>
      </c>
      <c r="G191" s="178">
        <v>46</v>
      </c>
      <c r="H191" s="179">
        <f t="shared" si="181"/>
        <v>3691551.8796992479</v>
      </c>
      <c r="I191" s="180">
        <v>60</v>
      </c>
      <c r="J191" s="181"/>
      <c r="K191" s="182">
        <f t="shared" si="182"/>
        <v>4815067.6691729324</v>
      </c>
      <c r="L191" s="183">
        <f t="shared" si="183"/>
        <v>0</v>
      </c>
      <c r="M191" s="184"/>
      <c r="N191" s="185"/>
      <c r="O191" s="183"/>
      <c r="P191" s="186">
        <f t="shared" si="184"/>
        <v>106</v>
      </c>
      <c r="Q191" s="187">
        <f t="shared" si="185"/>
        <v>80251.12781954887</v>
      </c>
      <c r="R191" s="188">
        <f t="shared" si="186"/>
        <v>8506619.5488721803</v>
      </c>
      <c r="S191" s="695"/>
      <c r="T191" s="696"/>
      <c r="U191" s="697">
        <v>8</v>
      </c>
      <c r="V191" s="696">
        <f t="shared" si="54"/>
        <v>642009.02255639096</v>
      </c>
      <c r="W191" s="696"/>
      <c r="X191" s="697"/>
      <c r="Y191" s="696">
        <f t="shared" si="55"/>
        <v>0</v>
      </c>
      <c r="Z191" s="696"/>
      <c r="AA191" s="696"/>
      <c r="AB191" s="696"/>
      <c r="AC191" s="696"/>
      <c r="AD191" s="696"/>
      <c r="AE191" s="696"/>
      <c r="AF191" s="696"/>
      <c r="AG191" s="696"/>
      <c r="AH191" s="35">
        <f t="shared" si="56"/>
        <v>11313804</v>
      </c>
      <c r="AI191" s="70"/>
      <c r="AJ191" s="70"/>
      <c r="AK191" s="70"/>
      <c r="AL191" s="28"/>
      <c r="AM191" s="28"/>
      <c r="AN191" s="28"/>
      <c r="AO191" s="33">
        <f t="shared" si="187"/>
        <v>11313804</v>
      </c>
    </row>
    <row r="192" spans="1:41" ht="75" customHeight="1" outlineLevel="1" x14ac:dyDescent="0.25">
      <c r="A192" s="198" t="s">
        <v>413</v>
      </c>
      <c r="B192" s="173" t="s">
        <v>414</v>
      </c>
      <c r="C192" s="174" t="s">
        <v>8</v>
      </c>
      <c r="D192" s="175">
        <v>27</v>
      </c>
      <c r="E192" s="176">
        <v>108250.37593984962</v>
      </c>
      <c r="F192" s="177">
        <f t="shared" si="180"/>
        <v>2922760.1503759399</v>
      </c>
      <c r="G192" s="178">
        <v>27</v>
      </c>
      <c r="H192" s="179">
        <f t="shared" si="181"/>
        <v>2922760.1503759399</v>
      </c>
      <c r="I192" s="180"/>
      <c r="J192" s="181"/>
      <c r="K192" s="182">
        <f t="shared" si="182"/>
        <v>0</v>
      </c>
      <c r="L192" s="183">
        <f t="shared" si="183"/>
        <v>0</v>
      </c>
      <c r="M192" s="184"/>
      <c r="N192" s="185"/>
      <c r="O192" s="183"/>
      <c r="P192" s="186">
        <f t="shared" si="184"/>
        <v>27</v>
      </c>
      <c r="Q192" s="187">
        <f t="shared" si="185"/>
        <v>108250.37593984962</v>
      </c>
      <c r="R192" s="188">
        <f t="shared" si="186"/>
        <v>2922760.1503759399</v>
      </c>
      <c r="S192" s="695"/>
      <c r="T192" s="696"/>
      <c r="U192" s="697"/>
      <c r="V192" s="696">
        <f t="shared" si="54"/>
        <v>0</v>
      </c>
      <c r="W192" s="696"/>
      <c r="X192" s="697"/>
      <c r="Y192" s="696">
        <f t="shared" si="55"/>
        <v>0</v>
      </c>
      <c r="Z192" s="696"/>
      <c r="AA192" s="696"/>
      <c r="AB192" s="696"/>
      <c r="AC192" s="696"/>
      <c r="AD192" s="696"/>
      <c r="AE192" s="696"/>
      <c r="AF192" s="696"/>
      <c r="AG192" s="696"/>
      <c r="AH192" s="35">
        <f t="shared" si="56"/>
        <v>3887271.0000000005</v>
      </c>
      <c r="AI192" s="293"/>
      <c r="AJ192" s="293"/>
      <c r="AK192" s="293"/>
      <c r="AL192" s="294"/>
      <c r="AM192" s="294"/>
      <c r="AN192" s="294"/>
      <c r="AO192" s="33">
        <f t="shared" si="187"/>
        <v>3887271.0000000005</v>
      </c>
    </row>
    <row r="193" spans="1:41" ht="75" customHeight="1" outlineLevel="1" x14ac:dyDescent="0.25">
      <c r="A193" s="198" t="s">
        <v>415</v>
      </c>
      <c r="B193" s="173" t="s">
        <v>416</v>
      </c>
      <c r="C193" s="174" t="s">
        <v>8</v>
      </c>
      <c r="D193" s="175">
        <v>27</v>
      </c>
      <c r="E193" s="176">
        <v>242350.37593984962</v>
      </c>
      <c r="F193" s="177">
        <f t="shared" si="180"/>
        <v>6543460.1503759399</v>
      </c>
      <c r="G193" s="178">
        <v>27</v>
      </c>
      <c r="H193" s="179">
        <f t="shared" si="181"/>
        <v>6543460.1503759399</v>
      </c>
      <c r="I193" s="180"/>
      <c r="J193" s="181"/>
      <c r="K193" s="182">
        <f t="shared" si="182"/>
        <v>0</v>
      </c>
      <c r="L193" s="183">
        <f t="shared" si="183"/>
        <v>0</v>
      </c>
      <c r="M193" s="184"/>
      <c r="N193" s="185"/>
      <c r="O193" s="183"/>
      <c r="P193" s="186">
        <f t="shared" si="184"/>
        <v>27</v>
      </c>
      <c r="Q193" s="187">
        <f t="shared" si="185"/>
        <v>242350.37593984962</v>
      </c>
      <c r="R193" s="188">
        <f t="shared" si="186"/>
        <v>6543460.1503759399</v>
      </c>
      <c r="S193" s="695"/>
      <c r="T193" s="696"/>
      <c r="U193" s="697"/>
      <c r="V193" s="696">
        <f t="shared" si="54"/>
        <v>0</v>
      </c>
      <c r="W193" s="696"/>
      <c r="X193" s="697"/>
      <c r="Y193" s="696">
        <f t="shared" si="55"/>
        <v>0</v>
      </c>
      <c r="Z193" s="696"/>
      <c r="AA193" s="696"/>
      <c r="AB193" s="696"/>
      <c r="AC193" s="696"/>
      <c r="AD193" s="696"/>
      <c r="AE193" s="696"/>
      <c r="AF193" s="696"/>
      <c r="AG193" s="696"/>
      <c r="AH193" s="35">
        <f t="shared" si="56"/>
        <v>8702802</v>
      </c>
      <c r="AI193" s="70"/>
      <c r="AJ193" s="70"/>
      <c r="AK193" s="70"/>
      <c r="AL193" s="28"/>
      <c r="AM193" s="28"/>
      <c r="AN193" s="28"/>
      <c r="AO193" s="33">
        <f t="shared" si="187"/>
        <v>8702802</v>
      </c>
    </row>
    <row r="194" spans="1:41" ht="75" customHeight="1" outlineLevel="1" x14ac:dyDescent="0.25">
      <c r="A194" s="198" t="s">
        <v>417</v>
      </c>
      <c r="B194" s="173" t="s">
        <v>418</v>
      </c>
      <c r="C194" s="174" t="s">
        <v>8</v>
      </c>
      <c r="D194" s="175">
        <v>30</v>
      </c>
      <c r="E194" s="176">
        <v>27948.120300751878</v>
      </c>
      <c r="F194" s="177">
        <f t="shared" si="180"/>
        <v>838443.60902255634</v>
      </c>
      <c r="G194" s="178">
        <v>30</v>
      </c>
      <c r="H194" s="179">
        <f t="shared" si="181"/>
        <v>838443.60902255634</v>
      </c>
      <c r="I194" s="178"/>
      <c r="J194" s="269"/>
      <c r="K194" s="182">
        <f t="shared" si="182"/>
        <v>0</v>
      </c>
      <c r="L194" s="183">
        <f t="shared" si="183"/>
        <v>0</v>
      </c>
      <c r="M194" s="295"/>
      <c r="N194" s="271"/>
      <c r="O194" s="183"/>
      <c r="P194" s="186">
        <f t="shared" si="184"/>
        <v>30</v>
      </c>
      <c r="Q194" s="272">
        <f t="shared" si="185"/>
        <v>27948.120300751878</v>
      </c>
      <c r="R194" s="188">
        <f t="shared" si="186"/>
        <v>838443.60902255634</v>
      </c>
      <c r="S194" s="695"/>
      <c r="T194" s="696"/>
      <c r="U194" s="697"/>
      <c r="V194" s="696">
        <f t="shared" si="54"/>
        <v>0</v>
      </c>
      <c r="W194" s="696"/>
      <c r="X194" s="697"/>
      <c r="Y194" s="696">
        <f t="shared" si="55"/>
        <v>0</v>
      </c>
      <c r="Z194" s="696"/>
      <c r="AA194" s="696"/>
      <c r="AB194" s="696"/>
      <c r="AC194" s="696"/>
      <c r="AD194" s="696"/>
      <c r="AE194" s="696"/>
      <c r="AF194" s="696"/>
      <c r="AG194" s="696"/>
      <c r="AH194" s="35">
        <f t="shared" si="56"/>
        <v>1115130</v>
      </c>
      <c r="AI194" s="70"/>
      <c r="AJ194" s="70"/>
      <c r="AK194" s="70"/>
      <c r="AL194" s="28"/>
      <c r="AM194" s="28"/>
      <c r="AN194" s="28"/>
      <c r="AO194" s="33">
        <f t="shared" si="187"/>
        <v>1115130</v>
      </c>
    </row>
    <row r="195" spans="1:41" ht="62.25" customHeight="1" outlineLevel="1" x14ac:dyDescent="0.25">
      <c r="A195" s="216">
        <v>7.3</v>
      </c>
      <c r="B195" s="155" t="s">
        <v>419</v>
      </c>
      <c r="C195" s="217"/>
      <c r="D195" s="218"/>
      <c r="E195" s="191">
        <v>0</v>
      </c>
      <c r="F195" s="159">
        <f>SUM(F196:F202)</f>
        <v>269635064.81203008</v>
      </c>
      <c r="G195" s="192"/>
      <c r="H195" s="159">
        <f>SUM(H196:H202)</f>
        <v>269635064.81203008</v>
      </c>
      <c r="I195" s="296"/>
      <c r="J195" s="297"/>
      <c r="K195" s="264">
        <f t="shared" ref="K195:L195" si="188">SUM(K196:K202)</f>
        <v>57881133.902255639</v>
      </c>
      <c r="L195" s="264">
        <f t="shared" si="188"/>
        <v>99917992.631578952</v>
      </c>
      <c r="M195" s="298"/>
      <c r="N195" s="299"/>
      <c r="O195" s="219"/>
      <c r="P195" s="168"/>
      <c r="Q195" s="268"/>
      <c r="R195" s="164">
        <f>SUM(R196:R202)</f>
        <v>227598206.08270675</v>
      </c>
      <c r="S195" s="701"/>
      <c r="T195" s="702"/>
      <c r="U195" s="703"/>
      <c r="V195" s="696">
        <f t="shared" si="54"/>
        <v>0</v>
      </c>
      <c r="W195" s="702"/>
      <c r="X195" s="703"/>
      <c r="Y195" s="696">
        <f t="shared" si="55"/>
        <v>0</v>
      </c>
      <c r="Z195" s="702"/>
      <c r="AA195" s="702"/>
      <c r="AB195" s="702"/>
      <c r="AC195" s="702"/>
      <c r="AD195" s="702"/>
      <c r="AE195" s="702"/>
      <c r="AF195" s="702"/>
      <c r="AG195" s="702"/>
      <c r="AH195" s="35">
        <f t="shared" si="56"/>
        <v>302705614.08999997</v>
      </c>
      <c r="AI195" s="70"/>
      <c r="AJ195" s="70"/>
      <c r="AK195" s="70"/>
      <c r="AL195" s="28"/>
      <c r="AM195" s="28"/>
      <c r="AN195" s="28"/>
      <c r="AO195" s="33"/>
    </row>
    <row r="196" spans="1:41" ht="108" customHeight="1" outlineLevel="1" x14ac:dyDescent="0.25">
      <c r="A196" s="198" t="s">
        <v>420</v>
      </c>
      <c r="B196" s="173" t="s">
        <v>421</v>
      </c>
      <c r="C196" s="174" t="s">
        <v>24</v>
      </c>
      <c r="D196" s="175">
        <v>720</v>
      </c>
      <c r="E196" s="176">
        <v>63419.54887218045</v>
      </c>
      <c r="F196" s="177">
        <f t="shared" ref="F196:F202" si="189">+D196*E196</f>
        <v>45662075.187969923</v>
      </c>
      <c r="G196" s="178">
        <v>720</v>
      </c>
      <c r="H196" s="179">
        <f t="shared" ref="H196:H202" si="190">+E196*G196</f>
        <v>45662075.187969923</v>
      </c>
      <c r="I196" s="178"/>
      <c r="J196" s="269"/>
      <c r="K196" s="182">
        <f t="shared" ref="K196:K202" si="191">+E196*I196</f>
        <v>0</v>
      </c>
      <c r="L196" s="183">
        <f t="shared" ref="L196:L202" si="192">+E196*J196</f>
        <v>0</v>
      </c>
      <c r="M196" s="184"/>
      <c r="N196" s="271"/>
      <c r="O196" s="183"/>
      <c r="P196" s="186">
        <f t="shared" ref="P196:P202" si="193">+G196+I196-J196+M196</f>
        <v>720</v>
      </c>
      <c r="Q196" s="272">
        <f t="shared" ref="Q196:Q202" si="194">+E196</f>
        <v>63419.54887218045</v>
      </c>
      <c r="R196" s="188">
        <f t="shared" ref="R196:R202" si="195">+P196*Q196</f>
        <v>45662075.187969923</v>
      </c>
      <c r="S196" s="695"/>
      <c r="T196" s="696"/>
      <c r="U196" s="697"/>
      <c r="V196" s="696">
        <f t="shared" si="54"/>
        <v>0</v>
      </c>
      <c r="W196" s="696"/>
      <c r="X196" s="697"/>
      <c r="Y196" s="696">
        <f t="shared" si="55"/>
        <v>0</v>
      </c>
      <c r="Z196" s="696"/>
      <c r="AA196" s="696"/>
      <c r="AB196" s="696"/>
      <c r="AC196" s="696"/>
      <c r="AD196" s="696"/>
      <c r="AE196" s="696"/>
      <c r="AF196" s="696"/>
      <c r="AG196" s="696"/>
      <c r="AH196" s="35">
        <f t="shared" si="56"/>
        <v>60730560</v>
      </c>
      <c r="AI196" s="70"/>
      <c r="AJ196" s="70"/>
      <c r="AK196" s="70"/>
      <c r="AL196" s="28"/>
      <c r="AM196" s="28"/>
      <c r="AN196" s="28"/>
      <c r="AO196" s="33">
        <f t="shared" ref="AO196:AO202" si="196">+R196*1.33</f>
        <v>60730560</v>
      </c>
    </row>
    <row r="197" spans="1:41" ht="75.75" customHeight="1" outlineLevel="1" x14ac:dyDescent="0.25">
      <c r="A197" s="198" t="s">
        <v>422</v>
      </c>
      <c r="B197" s="173" t="s">
        <v>423</v>
      </c>
      <c r="C197" s="174" t="s">
        <v>24</v>
      </c>
      <c r="D197" s="175">
        <v>82</v>
      </c>
      <c r="E197" s="176">
        <v>105932.33082706766</v>
      </c>
      <c r="F197" s="177">
        <f t="shared" si="189"/>
        <v>8686451.1278195493</v>
      </c>
      <c r="G197" s="288">
        <v>82</v>
      </c>
      <c r="H197" s="179">
        <f t="shared" si="190"/>
        <v>8686451.1278195493</v>
      </c>
      <c r="I197" s="288"/>
      <c r="J197" s="289"/>
      <c r="K197" s="182">
        <f t="shared" si="191"/>
        <v>0</v>
      </c>
      <c r="L197" s="183">
        <f t="shared" si="192"/>
        <v>0</v>
      </c>
      <c r="M197" s="295"/>
      <c r="N197" s="300"/>
      <c r="O197" s="183"/>
      <c r="P197" s="186">
        <f t="shared" si="193"/>
        <v>82</v>
      </c>
      <c r="Q197" s="301">
        <f t="shared" si="194"/>
        <v>105932.33082706766</v>
      </c>
      <c r="R197" s="188">
        <f t="shared" si="195"/>
        <v>8686451.1278195493</v>
      </c>
      <c r="S197" s="695"/>
      <c r="T197" s="696"/>
      <c r="U197" s="697"/>
      <c r="V197" s="696">
        <f t="shared" si="54"/>
        <v>0</v>
      </c>
      <c r="W197" s="696"/>
      <c r="X197" s="697"/>
      <c r="Y197" s="696">
        <f t="shared" si="55"/>
        <v>0</v>
      </c>
      <c r="Z197" s="696"/>
      <c r="AA197" s="696"/>
      <c r="AB197" s="696"/>
      <c r="AC197" s="696"/>
      <c r="AD197" s="696"/>
      <c r="AE197" s="696"/>
      <c r="AF197" s="696"/>
      <c r="AG197" s="696"/>
      <c r="AH197" s="35">
        <f t="shared" si="56"/>
        <v>11552980.000000002</v>
      </c>
      <c r="AI197" s="70"/>
      <c r="AJ197" s="70"/>
      <c r="AK197" s="70"/>
      <c r="AL197" s="28"/>
      <c r="AM197" s="28"/>
      <c r="AN197" s="28"/>
      <c r="AO197" s="33">
        <f t="shared" si="196"/>
        <v>11552980.000000002</v>
      </c>
    </row>
    <row r="198" spans="1:41" ht="147.75" customHeight="1" outlineLevel="1" x14ac:dyDescent="0.25">
      <c r="A198" s="198" t="s">
        <v>424</v>
      </c>
      <c r="B198" s="173" t="s">
        <v>425</v>
      </c>
      <c r="C198" s="174" t="s">
        <v>12</v>
      </c>
      <c r="D198" s="175">
        <v>79.45</v>
      </c>
      <c r="E198" s="176">
        <v>1257621.0526315789</v>
      </c>
      <c r="F198" s="177">
        <f t="shared" si="189"/>
        <v>99917992.631578952</v>
      </c>
      <c r="G198" s="178">
        <v>79.45</v>
      </c>
      <c r="H198" s="179">
        <f t="shared" si="190"/>
        <v>99917992.631578952</v>
      </c>
      <c r="I198" s="178"/>
      <c r="J198" s="269">
        <v>79.45</v>
      </c>
      <c r="K198" s="182">
        <f t="shared" si="191"/>
        <v>0</v>
      </c>
      <c r="L198" s="183">
        <f t="shared" si="192"/>
        <v>99917992.631578952</v>
      </c>
      <c r="M198" s="270"/>
      <c r="N198" s="300"/>
      <c r="O198" s="183"/>
      <c r="P198" s="186">
        <f t="shared" si="193"/>
        <v>0</v>
      </c>
      <c r="Q198" s="301">
        <f t="shared" si="194"/>
        <v>1257621.0526315789</v>
      </c>
      <c r="R198" s="188">
        <f t="shared" si="195"/>
        <v>0</v>
      </c>
      <c r="S198" s="695"/>
      <c r="T198" s="696"/>
      <c r="U198" s="697"/>
      <c r="V198" s="696">
        <f t="shared" si="54"/>
        <v>0</v>
      </c>
      <c r="W198" s="696"/>
      <c r="X198" s="697"/>
      <c r="Y198" s="696">
        <f t="shared" si="55"/>
        <v>0</v>
      </c>
      <c r="Z198" s="696"/>
      <c r="AA198" s="696"/>
      <c r="AB198" s="696"/>
      <c r="AC198" s="696"/>
      <c r="AD198" s="696"/>
      <c r="AE198" s="696"/>
      <c r="AF198" s="696"/>
      <c r="AG198" s="696"/>
      <c r="AH198" s="35">
        <f t="shared" si="56"/>
        <v>0</v>
      </c>
      <c r="AI198" s="70"/>
      <c r="AJ198" s="70"/>
      <c r="AK198" s="70"/>
      <c r="AL198" s="28"/>
      <c r="AM198" s="28"/>
      <c r="AN198" s="28"/>
      <c r="AO198" s="33">
        <f t="shared" si="196"/>
        <v>0</v>
      </c>
    </row>
    <row r="199" spans="1:41" ht="158.25" customHeight="1" outlineLevel="1" x14ac:dyDescent="0.25">
      <c r="A199" s="198" t="s">
        <v>175</v>
      </c>
      <c r="B199" s="173" t="s">
        <v>36</v>
      </c>
      <c r="C199" s="174" t="s">
        <v>37</v>
      </c>
      <c r="D199" s="175">
        <v>5580</v>
      </c>
      <c r="E199" s="176">
        <v>9391.729323308271</v>
      </c>
      <c r="F199" s="177">
        <f t="shared" si="189"/>
        <v>52405849.624060154</v>
      </c>
      <c r="G199" s="178">
        <v>5580</v>
      </c>
      <c r="H199" s="179">
        <f t="shared" si="190"/>
        <v>52405849.624060154</v>
      </c>
      <c r="I199" s="178">
        <v>6162.99</v>
      </c>
      <c r="J199" s="269"/>
      <c r="K199" s="182">
        <f t="shared" si="191"/>
        <v>57881133.902255639</v>
      </c>
      <c r="L199" s="183">
        <f t="shared" si="192"/>
        <v>0</v>
      </c>
      <c r="M199" s="270"/>
      <c r="N199" s="300"/>
      <c r="O199" s="183"/>
      <c r="P199" s="186">
        <f t="shared" si="193"/>
        <v>11742.99</v>
      </c>
      <c r="Q199" s="301">
        <f t="shared" si="194"/>
        <v>9391.729323308271</v>
      </c>
      <c r="R199" s="188">
        <f t="shared" si="195"/>
        <v>110286983.52631579</v>
      </c>
      <c r="S199" s="695"/>
      <c r="T199" s="696"/>
      <c r="U199" s="697">
        <v>5000</v>
      </c>
      <c r="V199" s="696">
        <f t="shared" si="54"/>
        <v>46958646.616541356</v>
      </c>
      <c r="W199" s="696"/>
      <c r="X199" s="697">
        <v>5000</v>
      </c>
      <c r="Y199" s="696">
        <f t="shared" si="55"/>
        <v>46958646.616541356</v>
      </c>
      <c r="Z199" s="696"/>
      <c r="AA199" s="696"/>
      <c r="AB199" s="696"/>
      <c r="AC199" s="696"/>
      <c r="AD199" s="696"/>
      <c r="AE199" s="696"/>
      <c r="AF199" s="696"/>
      <c r="AG199" s="696"/>
      <c r="AH199" s="35">
        <f t="shared" si="56"/>
        <v>146681688.09</v>
      </c>
      <c r="AI199" s="70"/>
      <c r="AJ199" s="70"/>
      <c r="AK199" s="70"/>
      <c r="AL199" s="28"/>
      <c r="AM199" s="28"/>
      <c r="AN199" s="28"/>
      <c r="AO199" s="33">
        <f t="shared" si="196"/>
        <v>146681688.09</v>
      </c>
    </row>
    <row r="200" spans="1:41" ht="63" customHeight="1" outlineLevel="1" x14ac:dyDescent="0.25">
      <c r="A200" s="198" t="s">
        <v>426</v>
      </c>
      <c r="B200" s="173" t="s">
        <v>91</v>
      </c>
      <c r="C200" s="174" t="s">
        <v>24</v>
      </c>
      <c r="D200" s="175">
        <v>36</v>
      </c>
      <c r="E200" s="176">
        <v>15544.360902255637</v>
      </c>
      <c r="F200" s="177">
        <f t="shared" si="189"/>
        <v>559596.99248120293</v>
      </c>
      <c r="G200" s="178">
        <v>36</v>
      </c>
      <c r="H200" s="179">
        <f t="shared" si="190"/>
        <v>559596.99248120293</v>
      </c>
      <c r="I200" s="178"/>
      <c r="J200" s="269"/>
      <c r="K200" s="182">
        <f t="shared" si="191"/>
        <v>0</v>
      </c>
      <c r="L200" s="183">
        <f t="shared" si="192"/>
        <v>0</v>
      </c>
      <c r="M200" s="270"/>
      <c r="N200" s="300"/>
      <c r="O200" s="183"/>
      <c r="P200" s="186">
        <f t="shared" si="193"/>
        <v>36</v>
      </c>
      <c r="Q200" s="301">
        <f t="shared" si="194"/>
        <v>15544.360902255637</v>
      </c>
      <c r="R200" s="188">
        <f t="shared" si="195"/>
        <v>559596.99248120293</v>
      </c>
      <c r="S200" s="695"/>
      <c r="T200" s="696"/>
      <c r="U200" s="697"/>
      <c r="V200" s="696">
        <f t="shared" si="54"/>
        <v>0</v>
      </c>
      <c r="W200" s="696"/>
      <c r="X200" s="697"/>
      <c r="Y200" s="696">
        <f t="shared" si="55"/>
        <v>0</v>
      </c>
      <c r="Z200" s="696"/>
      <c r="AA200" s="696"/>
      <c r="AB200" s="696"/>
      <c r="AC200" s="696"/>
      <c r="AD200" s="696"/>
      <c r="AE200" s="696"/>
      <c r="AF200" s="696"/>
      <c r="AG200" s="696"/>
      <c r="AH200" s="35">
        <f t="shared" si="56"/>
        <v>744264</v>
      </c>
      <c r="AI200" s="70"/>
      <c r="AJ200" s="70"/>
      <c r="AK200" s="70"/>
      <c r="AL200" s="28"/>
      <c r="AM200" s="28"/>
      <c r="AN200" s="28"/>
      <c r="AO200" s="33">
        <f t="shared" si="196"/>
        <v>744264</v>
      </c>
    </row>
    <row r="201" spans="1:41" ht="69" customHeight="1" outlineLevel="1" x14ac:dyDescent="0.25">
      <c r="A201" s="198" t="s">
        <v>427</v>
      </c>
      <c r="B201" s="173" t="s">
        <v>428</v>
      </c>
      <c r="C201" s="174" t="s">
        <v>24</v>
      </c>
      <c r="D201" s="175">
        <v>46</v>
      </c>
      <c r="E201" s="176">
        <v>19655.639097744359</v>
      </c>
      <c r="F201" s="177">
        <f t="shared" si="189"/>
        <v>904159.39849624049</v>
      </c>
      <c r="G201" s="178">
        <v>46</v>
      </c>
      <c r="H201" s="179">
        <f t="shared" si="190"/>
        <v>904159.39849624049</v>
      </c>
      <c r="I201" s="178"/>
      <c r="J201" s="269"/>
      <c r="K201" s="182">
        <f t="shared" si="191"/>
        <v>0</v>
      </c>
      <c r="L201" s="183">
        <f t="shared" si="192"/>
        <v>0</v>
      </c>
      <c r="M201" s="270"/>
      <c r="N201" s="300"/>
      <c r="O201" s="183"/>
      <c r="P201" s="186">
        <f t="shared" si="193"/>
        <v>46</v>
      </c>
      <c r="Q201" s="301">
        <f t="shared" si="194"/>
        <v>19655.639097744359</v>
      </c>
      <c r="R201" s="188">
        <f t="shared" si="195"/>
        <v>904159.39849624049</v>
      </c>
      <c r="S201" s="695"/>
      <c r="T201" s="696"/>
      <c r="U201" s="697"/>
      <c r="V201" s="696">
        <f t="shared" si="54"/>
        <v>0</v>
      </c>
      <c r="W201" s="696"/>
      <c r="X201" s="697"/>
      <c r="Y201" s="696">
        <f t="shared" si="55"/>
        <v>0</v>
      </c>
      <c r="Z201" s="696"/>
      <c r="AA201" s="696"/>
      <c r="AB201" s="696"/>
      <c r="AC201" s="696"/>
      <c r="AD201" s="696"/>
      <c r="AE201" s="696"/>
      <c r="AF201" s="696"/>
      <c r="AG201" s="696"/>
      <c r="AH201" s="35">
        <f t="shared" si="56"/>
        <v>1202532</v>
      </c>
      <c r="AI201" s="70"/>
      <c r="AJ201" s="70"/>
      <c r="AK201" s="70"/>
      <c r="AL201" s="28"/>
      <c r="AM201" s="28"/>
      <c r="AN201" s="28"/>
      <c r="AO201" s="33">
        <f t="shared" si="196"/>
        <v>1202532</v>
      </c>
    </row>
    <row r="202" spans="1:41" ht="232.5" customHeight="1" outlineLevel="1" x14ac:dyDescent="0.25">
      <c r="A202" s="198" t="s">
        <v>429</v>
      </c>
      <c r="B202" s="173" t="s">
        <v>430</v>
      </c>
      <c r="C202" s="174" t="s">
        <v>8</v>
      </c>
      <c r="D202" s="175">
        <v>5</v>
      </c>
      <c r="E202" s="176">
        <v>12299787.969924811</v>
      </c>
      <c r="F202" s="177">
        <f t="shared" si="189"/>
        <v>61498939.849624053</v>
      </c>
      <c r="G202" s="178">
        <v>5</v>
      </c>
      <c r="H202" s="179">
        <f t="shared" si="190"/>
        <v>61498939.849624053</v>
      </c>
      <c r="I202" s="178"/>
      <c r="J202" s="269"/>
      <c r="K202" s="182">
        <f t="shared" si="191"/>
        <v>0</v>
      </c>
      <c r="L202" s="183">
        <f t="shared" si="192"/>
        <v>0</v>
      </c>
      <c r="M202" s="270"/>
      <c r="N202" s="300"/>
      <c r="O202" s="183"/>
      <c r="P202" s="186">
        <f t="shared" si="193"/>
        <v>5</v>
      </c>
      <c r="Q202" s="301">
        <f t="shared" si="194"/>
        <v>12299787.969924811</v>
      </c>
      <c r="R202" s="188">
        <f t="shared" si="195"/>
        <v>61498939.849624053</v>
      </c>
      <c r="S202" s="695"/>
      <c r="T202" s="696"/>
      <c r="U202" s="697">
        <v>1</v>
      </c>
      <c r="V202" s="696">
        <f t="shared" si="54"/>
        <v>12299787.969924811</v>
      </c>
      <c r="W202" s="696"/>
      <c r="X202" s="697">
        <v>1</v>
      </c>
      <c r="Y202" s="696">
        <f t="shared" si="55"/>
        <v>12299787.969924811</v>
      </c>
      <c r="Z202" s="696"/>
      <c r="AA202" s="696"/>
      <c r="AB202" s="696"/>
      <c r="AC202" s="696"/>
      <c r="AD202" s="696"/>
      <c r="AE202" s="696"/>
      <c r="AF202" s="696"/>
      <c r="AG202" s="696"/>
      <c r="AH202" s="35">
        <f t="shared" si="56"/>
        <v>81793590</v>
      </c>
      <c r="AI202" s="70"/>
      <c r="AJ202" s="70"/>
      <c r="AK202" s="70"/>
      <c r="AL202" s="28"/>
      <c r="AM202" s="28"/>
      <c r="AN202" s="28"/>
      <c r="AO202" s="33">
        <f t="shared" si="196"/>
        <v>81793590</v>
      </c>
    </row>
    <row r="203" spans="1:41" ht="62.25" customHeight="1" outlineLevel="1" x14ac:dyDescent="0.25">
      <c r="A203" s="216">
        <v>7.4</v>
      </c>
      <c r="B203" s="155" t="s">
        <v>431</v>
      </c>
      <c r="C203" s="217"/>
      <c r="D203" s="218"/>
      <c r="E203" s="191">
        <v>0</v>
      </c>
      <c r="F203" s="159">
        <f>SUM(F204:F214)</f>
        <v>71029960.902255654</v>
      </c>
      <c r="G203" s="192"/>
      <c r="H203" s="159">
        <f>SUM(H204:H214)</f>
        <v>71029960.902255654</v>
      </c>
      <c r="I203" s="296"/>
      <c r="J203" s="297"/>
      <c r="K203" s="264">
        <f t="shared" ref="K203:L203" si="197">SUM(K204:K214)</f>
        <v>4915687.2180451127</v>
      </c>
      <c r="L203" s="264">
        <f t="shared" si="197"/>
        <v>39178609.022556394</v>
      </c>
      <c r="M203" s="298"/>
      <c r="N203" s="302"/>
      <c r="O203" s="219"/>
      <c r="P203" s="168"/>
      <c r="Q203" s="303"/>
      <c r="R203" s="164">
        <f>SUM(R204:R214)</f>
        <v>36767039.097744361</v>
      </c>
      <c r="S203" s="701"/>
      <c r="T203" s="702"/>
      <c r="U203" s="703"/>
      <c r="V203" s="696">
        <f t="shared" si="54"/>
        <v>0</v>
      </c>
      <c r="W203" s="702"/>
      <c r="X203" s="703"/>
      <c r="Y203" s="696">
        <f t="shared" si="55"/>
        <v>0</v>
      </c>
      <c r="Z203" s="702"/>
      <c r="AA203" s="702"/>
      <c r="AB203" s="702"/>
      <c r="AC203" s="702"/>
      <c r="AD203" s="702"/>
      <c r="AE203" s="702"/>
      <c r="AF203" s="702"/>
      <c r="AG203" s="702"/>
      <c r="AH203" s="35">
        <f t="shared" si="56"/>
        <v>48900162</v>
      </c>
      <c r="AI203" s="70"/>
      <c r="AJ203" s="70"/>
      <c r="AK203" s="70"/>
      <c r="AL203" s="28"/>
      <c r="AM203" s="28"/>
      <c r="AN203" s="28"/>
      <c r="AO203" s="33"/>
    </row>
    <row r="204" spans="1:41" ht="93" customHeight="1" outlineLevel="1" x14ac:dyDescent="0.25">
      <c r="A204" s="198" t="s">
        <v>432</v>
      </c>
      <c r="B204" s="173" t="s">
        <v>433</v>
      </c>
      <c r="C204" s="174" t="s">
        <v>8</v>
      </c>
      <c r="D204" s="175">
        <v>29</v>
      </c>
      <c r="E204" s="176">
        <v>82395.488721804504</v>
      </c>
      <c r="F204" s="177">
        <f t="shared" ref="F204:F214" si="198">+D204*E204</f>
        <v>2389469.1729323305</v>
      </c>
      <c r="G204" s="178">
        <v>29</v>
      </c>
      <c r="H204" s="179">
        <f t="shared" ref="H204:H214" si="199">+E204*G204</f>
        <v>2389469.1729323305</v>
      </c>
      <c r="I204" s="178"/>
      <c r="J204" s="269"/>
      <c r="K204" s="182">
        <f t="shared" ref="K204:K214" si="200">+E204*I204</f>
        <v>0</v>
      </c>
      <c r="L204" s="183">
        <f t="shared" ref="L204:L214" si="201">+E204*J204</f>
        <v>0</v>
      </c>
      <c r="M204" s="270"/>
      <c r="N204" s="300"/>
      <c r="O204" s="183"/>
      <c r="P204" s="186">
        <f t="shared" ref="P204:P214" si="202">+G204+I204-J204+M204</f>
        <v>29</v>
      </c>
      <c r="Q204" s="301">
        <f t="shared" ref="Q204:Q214" si="203">+E204</f>
        <v>82395.488721804504</v>
      </c>
      <c r="R204" s="188">
        <f t="shared" ref="R204:R214" si="204">+P204*Q204</f>
        <v>2389469.1729323305</v>
      </c>
      <c r="S204" s="695"/>
      <c r="T204" s="696"/>
      <c r="U204" s="697"/>
      <c r="V204" s="696">
        <f t="shared" si="54"/>
        <v>0</v>
      </c>
      <c r="W204" s="696"/>
      <c r="X204" s="697"/>
      <c r="Y204" s="696">
        <f t="shared" si="55"/>
        <v>0</v>
      </c>
      <c r="Z204" s="696"/>
      <c r="AA204" s="696"/>
      <c r="AB204" s="696"/>
      <c r="AC204" s="696"/>
      <c r="AD204" s="696"/>
      <c r="AE204" s="696"/>
      <c r="AF204" s="696"/>
      <c r="AG204" s="696"/>
      <c r="AH204" s="35">
        <f t="shared" si="56"/>
        <v>3177993.9999999995</v>
      </c>
      <c r="AI204" s="70"/>
      <c r="AJ204" s="70"/>
      <c r="AK204" s="70"/>
      <c r="AL204" s="28"/>
      <c r="AM204" s="28"/>
      <c r="AN204" s="28"/>
      <c r="AO204" s="33">
        <f t="shared" ref="AO204:AO214" si="205">+R204*1.33</f>
        <v>3177993.9999999995</v>
      </c>
    </row>
    <row r="205" spans="1:41" ht="186" customHeight="1" outlineLevel="1" x14ac:dyDescent="0.25">
      <c r="A205" s="198" t="s">
        <v>434</v>
      </c>
      <c r="B205" s="173" t="s">
        <v>435</v>
      </c>
      <c r="C205" s="174" t="s">
        <v>8</v>
      </c>
      <c r="D205" s="175">
        <v>20</v>
      </c>
      <c r="E205" s="176">
        <v>282633.0827067669</v>
      </c>
      <c r="F205" s="177">
        <f t="shared" si="198"/>
        <v>5652661.654135338</v>
      </c>
      <c r="G205" s="178">
        <v>20</v>
      </c>
      <c r="H205" s="179">
        <f t="shared" si="199"/>
        <v>5652661.654135338</v>
      </c>
      <c r="I205" s="178"/>
      <c r="J205" s="269"/>
      <c r="K205" s="182">
        <f t="shared" si="200"/>
        <v>0</v>
      </c>
      <c r="L205" s="183">
        <f t="shared" si="201"/>
        <v>0</v>
      </c>
      <c r="M205" s="270"/>
      <c r="N205" s="300"/>
      <c r="O205" s="183"/>
      <c r="P205" s="186">
        <f t="shared" si="202"/>
        <v>20</v>
      </c>
      <c r="Q205" s="301">
        <f t="shared" si="203"/>
        <v>282633.0827067669</v>
      </c>
      <c r="R205" s="188">
        <f t="shared" si="204"/>
        <v>5652661.654135338</v>
      </c>
      <c r="S205" s="695"/>
      <c r="T205" s="696"/>
      <c r="U205" s="697"/>
      <c r="V205" s="696">
        <f t="shared" si="54"/>
        <v>0</v>
      </c>
      <c r="W205" s="696"/>
      <c r="X205" s="697"/>
      <c r="Y205" s="696">
        <f t="shared" si="55"/>
        <v>0</v>
      </c>
      <c r="Z205" s="696"/>
      <c r="AA205" s="696"/>
      <c r="AB205" s="696"/>
      <c r="AC205" s="696"/>
      <c r="AD205" s="696"/>
      <c r="AE205" s="696"/>
      <c r="AF205" s="696"/>
      <c r="AG205" s="696"/>
      <c r="AH205" s="35">
        <f t="shared" si="56"/>
        <v>7518040</v>
      </c>
      <c r="AI205" s="70"/>
      <c r="AJ205" s="70"/>
      <c r="AK205" s="70"/>
      <c r="AL205" s="28"/>
      <c r="AM205" s="28"/>
      <c r="AN205" s="28"/>
      <c r="AO205" s="33">
        <f t="shared" si="205"/>
        <v>7518040</v>
      </c>
    </row>
    <row r="206" spans="1:41" ht="174.75" customHeight="1" outlineLevel="1" x14ac:dyDescent="0.25">
      <c r="A206" s="198" t="s">
        <v>436</v>
      </c>
      <c r="B206" s="173" t="s">
        <v>437</v>
      </c>
      <c r="C206" s="174" t="s">
        <v>8</v>
      </c>
      <c r="D206" s="175">
        <v>12</v>
      </c>
      <c r="E206" s="176">
        <v>391395.48872180452</v>
      </c>
      <c r="F206" s="177">
        <f t="shared" si="198"/>
        <v>4696745.8646616545</v>
      </c>
      <c r="G206" s="178">
        <v>12</v>
      </c>
      <c r="H206" s="179">
        <f t="shared" si="199"/>
        <v>4696745.8646616545</v>
      </c>
      <c r="I206" s="178"/>
      <c r="J206" s="269"/>
      <c r="K206" s="182">
        <f t="shared" si="200"/>
        <v>0</v>
      </c>
      <c r="L206" s="183">
        <f t="shared" si="201"/>
        <v>0</v>
      </c>
      <c r="M206" s="270"/>
      <c r="N206" s="300"/>
      <c r="O206" s="183"/>
      <c r="P206" s="186">
        <f t="shared" si="202"/>
        <v>12</v>
      </c>
      <c r="Q206" s="301">
        <f t="shared" si="203"/>
        <v>391395.48872180452</v>
      </c>
      <c r="R206" s="188">
        <f t="shared" si="204"/>
        <v>4696745.8646616545</v>
      </c>
      <c r="S206" s="695"/>
      <c r="T206" s="696"/>
      <c r="U206" s="697"/>
      <c r="V206" s="696">
        <f t="shared" si="54"/>
        <v>0</v>
      </c>
      <c r="W206" s="696"/>
      <c r="X206" s="697"/>
      <c r="Y206" s="696">
        <f t="shared" si="55"/>
        <v>0</v>
      </c>
      <c r="Z206" s="696"/>
      <c r="AA206" s="696"/>
      <c r="AB206" s="696"/>
      <c r="AC206" s="696"/>
      <c r="AD206" s="696"/>
      <c r="AE206" s="696"/>
      <c r="AF206" s="696"/>
      <c r="AG206" s="696"/>
      <c r="AH206" s="35">
        <f t="shared" si="56"/>
        <v>6246672.0000000009</v>
      </c>
      <c r="AI206" s="70"/>
      <c r="AJ206" s="70"/>
      <c r="AK206" s="70"/>
      <c r="AL206" s="28"/>
      <c r="AM206" s="28"/>
      <c r="AN206" s="28"/>
      <c r="AO206" s="33">
        <f t="shared" si="205"/>
        <v>6246672.0000000009</v>
      </c>
    </row>
    <row r="207" spans="1:41" ht="75.75" customHeight="1" outlineLevel="1" x14ac:dyDescent="0.25">
      <c r="A207" s="198" t="s">
        <v>176</v>
      </c>
      <c r="B207" s="173" t="s">
        <v>177</v>
      </c>
      <c r="C207" s="174" t="s">
        <v>8</v>
      </c>
      <c r="D207" s="175">
        <v>1</v>
      </c>
      <c r="E207" s="176">
        <v>1638562.4060150376</v>
      </c>
      <c r="F207" s="177">
        <f t="shared" si="198"/>
        <v>1638562.4060150376</v>
      </c>
      <c r="G207" s="178">
        <v>1</v>
      </c>
      <c r="H207" s="179">
        <f t="shared" si="199"/>
        <v>1638562.4060150376</v>
      </c>
      <c r="I207" s="178">
        <v>3</v>
      </c>
      <c r="J207" s="269"/>
      <c r="K207" s="182">
        <f t="shared" si="200"/>
        <v>4915687.2180451127</v>
      </c>
      <c r="L207" s="183">
        <f t="shared" si="201"/>
        <v>0</v>
      </c>
      <c r="M207" s="270"/>
      <c r="N207" s="300"/>
      <c r="O207" s="183"/>
      <c r="P207" s="186">
        <f t="shared" si="202"/>
        <v>4</v>
      </c>
      <c r="Q207" s="301">
        <f t="shared" si="203"/>
        <v>1638562.4060150376</v>
      </c>
      <c r="R207" s="188">
        <f t="shared" si="204"/>
        <v>6554249.6240601502</v>
      </c>
      <c r="S207" s="695"/>
      <c r="T207" s="696"/>
      <c r="U207" s="697"/>
      <c r="V207" s="696">
        <f t="shared" si="54"/>
        <v>0</v>
      </c>
      <c r="W207" s="696"/>
      <c r="X207" s="697"/>
      <c r="Y207" s="696">
        <f t="shared" si="55"/>
        <v>0</v>
      </c>
      <c r="Z207" s="696"/>
      <c r="AA207" s="696"/>
      <c r="AB207" s="696"/>
      <c r="AC207" s="696"/>
      <c r="AD207" s="696"/>
      <c r="AE207" s="696"/>
      <c r="AF207" s="696"/>
      <c r="AG207" s="696"/>
      <c r="AH207" s="35">
        <f t="shared" si="56"/>
        <v>8717152</v>
      </c>
      <c r="AI207" s="70"/>
      <c r="AJ207" s="70"/>
      <c r="AK207" s="70"/>
      <c r="AL207" s="28"/>
      <c r="AM207" s="28"/>
      <c r="AN207" s="28"/>
      <c r="AO207" s="33">
        <f t="shared" si="205"/>
        <v>8717152</v>
      </c>
    </row>
    <row r="208" spans="1:41" ht="88.5" customHeight="1" outlineLevel="1" x14ac:dyDescent="0.25">
      <c r="A208" s="198" t="s">
        <v>438</v>
      </c>
      <c r="B208" s="173" t="s">
        <v>439</v>
      </c>
      <c r="C208" s="174" t="s">
        <v>8</v>
      </c>
      <c r="D208" s="175">
        <v>39</v>
      </c>
      <c r="E208" s="176">
        <v>83750.375939849619</v>
      </c>
      <c r="F208" s="177">
        <f t="shared" si="198"/>
        <v>3266264.6616541352</v>
      </c>
      <c r="G208" s="178">
        <v>39</v>
      </c>
      <c r="H208" s="179">
        <f t="shared" si="199"/>
        <v>3266264.6616541352</v>
      </c>
      <c r="I208" s="178"/>
      <c r="J208" s="269"/>
      <c r="K208" s="182">
        <f t="shared" si="200"/>
        <v>0</v>
      </c>
      <c r="L208" s="183">
        <f t="shared" si="201"/>
        <v>0</v>
      </c>
      <c r="M208" s="270"/>
      <c r="N208" s="300"/>
      <c r="O208" s="183"/>
      <c r="P208" s="186">
        <f t="shared" si="202"/>
        <v>39</v>
      </c>
      <c r="Q208" s="301">
        <f t="shared" si="203"/>
        <v>83750.375939849619</v>
      </c>
      <c r="R208" s="188">
        <f t="shared" si="204"/>
        <v>3266264.6616541352</v>
      </c>
      <c r="S208" s="695"/>
      <c r="T208" s="696"/>
      <c r="U208" s="697"/>
      <c r="V208" s="696">
        <f t="shared" si="54"/>
        <v>0</v>
      </c>
      <c r="W208" s="696"/>
      <c r="X208" s="697"/>
      <c r="Y208" s="696">
        <f t="shared" si="55"/>
        <v>0</v>
      </c>
      <c r="Z208" s="696"/>
      <c r="AA208" s="696"/>
      <c r="AB208" s="696"/>
      <c r="AC208" s="696"/>
      <c r="AD208" s="696"/>
      <c r="AE208" s="696"/>
      <c r="AF208" s="696"/>
      <c r="AG208" s="696"/>
      <c r="AH208" s="35">
        <f t="shared" si="56"/>
        <v>4344132</v>
      </c>
      <c r="AI208" s="70"/>
      <c r="AJ208" s="70"/>
      <c r="AK208" s="70"/>
      <c r="AL208" s="28"/>
      <c r="AM208" s="28"/>
      <c r="AN208" s="28"/>
      <c r="AO208" s="33">
        <f t="shared" si="205"/>
        <v>4344132</v>
      </c>
    </row>
    <row r="209" spans="1:41" ht="78" customHeight="1" outlineLevel="1" x14ac:dyDescent="0.25">
      <c r="A209" s="198" t="s">
        <v>440</v>
      </c>
      <c r="B209" s="173" t="s">
        <v>441</v>
      </c>
      <c r="C209" s="174" t="s">
        <v>8</v>
      </c>
      <c r="D209" s="175">
        <v>20</v>
      </c>
      <c r="E209" s="176">
        <v>120813.53383458646</v>
      </c>
      <c r="F209" s="177">
        <f t="shared" si="198"/>
        <v>2416270.6766917291</v>
      </c>
      <c r="G209" s="178">
        <v>20</v>
      </c>
      <c r="H209" s="179">
        <f t="shared" si="199"/>
        <v>2416270.6766917291</v>
      </c>
      <c r="I209" s="178"/>
      <c r="J209" s="269"/>
      <c r="K209" s="182">
        <f t="shared" si="200"/>
        <v>0</v>
      </c>
      <c r="L209" s="183">
        <f t="shared" si="201"/>
        <v>0</v>
      </c>
      <c r="M209" s="270"/>
      <c r="N209" s="300"/>
      <c r="O209" s="183"/>
      <c r="P209" s="186">
        <f t="shared" si="202"/>
        <v>20</v>
      </c>
      <c r="Q209" s="301">
        <f t="shared" si="203"/>
        <v>120813.53383458646</v>
      </c>
      <c r="R209" s="188">
        <f t="shared" si="204"/>
        <v>2416270.6766917291</v>
      </c>
      <c r="S209" s="695"/>
      <c r="T209" s="696"/>
      <c r="U209" s="697"/>
      <c r="V209" s="696">
        <f t="shared" si="54"/>
        <v>0</v>
      </c>
      <c r="W209" s="696"/>
      <c r="X209" s="697"/>
      <c r="Y209" s="696">
        <f t="shared" si="55"/>
        <v>0</v>
      </c>
      <c r="Z209" s="696"/>
      <c r="AA209" s="696"/>
      <c r="AB209" s="696"/>
      <c r="AC209" s="696"/>
      <c r="AD209" s="696"/>
      <c r="AE209" s="696"/>
      <c r="AF209" s="696"/>
      <c r="AG209" s="696"/>
      <c r="AH209" s="35">
        <f t="shared" si="56"/>
        <v>3213640</v>
      </c>
      <c r="AI209" s="70"/>
      <c r="AJ209" s="70"/>
      <c r="AK209" s="70"/>
      <c r="AL209" s="28"/>
      <c r="AM209" s="28"/>
      <c r="AN209" s="28"/>
      <c r="AO209" s="33">
        <f t="shared" si="205"/>
        <v>3213640</v>
      </c>
    </row>
    <row r="210" spans="1:41" ht="78" customHeight="1" outlineLevel="1" x14ac:dyDescent="0.25">
      <c r="A210" s="198" t="s">
        <v>442</v>
      </c>
      <c r="B210" s="173" t="s">
        <v>443</v>
      </c>
      <c r="C210" s="174" t="s">
        <v>15</v>
      </c>
      <c r="D210" s="175">
        <v>850</v>
      </c>
      <c r="E210" s="176">
        <v>46092.481203007519</v>
      </c>
      <c r="F210" s="177">
        <f t="shared" si="198"/>
        <v>39178609.022556394</v>
      </c>
      <c r="G210" s="178">
        <v>850</v>
      </c>
      <c r="H210" s="179">
        <f t="shared" si="199"/>
        <v>39178609.022556394</v>
      </c>
      <c r="I210" s="178"/>
      <c r="J210" s="269">
        <v>850</v>
      </c>
      <c r="K210" s="182">
        <f t="shared" si="200"/>
        <v>0</v>
      </c>
      <c r="L210" s="183">
        <f t="shared" si="201"/>
        <v>39178609.022556394</v>
      </c>
      <c r="M210" s="270"/>
      <c r="N210" s="300"/>
      <c r="O210" s="183"/>
      <c r="P210" s="186">
        <f t="shared" si="202"/>
        <v>0</v>
      </c>
      <c r="Q210" s="301">
        <f t="shared" si="203"/>
        <v>46092.481203007519</v>
      </c>
      <c r="R210" s="188">
        <f t="shared" si="204"/>
        <v>0</v>
      </c>
      <c r="S210" s="695"/>
      <c r="T210" s="696"/>
      <c r="U210" s="697"/>
      <c r="V210" s="696">
        <f t="shared" si="54"/>
        <v>0</v>
      </c>
      <c r="W210" s="696"/>
      <c r="X210" s="697"/>
      <c r="Y210" s="696">
        <f t="shared" si="55"/>
        <v>0</v>
      </c>
      <c r="Z210" s="696"/>
      <c r="AA210" s="696"/>
      <c r="AB210" s="696"/>
      <c r="AC210" s="696"/>
      <c r="AD210" s="696"/>
      <c r="AE210" s="696"/>
      <c r="AF210" s="696"/>
      <c r="AG210" s="696"/>
      <c r="AH210" s="35">
        <f t="shared" si="56"/>
        <v>0</v>
      </c>
      <c r="AI210" s="70"/>
      <c r="AJ210" s="70"/>
      <c r="AK210" s="70"/>
      <c r="AL210" s="28"/>
      <c r="AM210" s="28"/>
      <c r="AN210" s="28"/>
      <c r="AO210" s="33">
        <f t="shared" si="205"/>
        <v>0</v>
      </c>
    </row>
    <row r="211" spans="1:41" ht="78" customHeight="1" outlineLevel="1" x14ac:dyDescent="0.25">
      <c r="A211" s="198" t="s">
        <v>444</v>
      </c>
      <c r="B211" s="173" t="s">
        <v>445</v>
      </c>
      <c r="C211" s="174" t="s">
        <v>15</v>
      </c>
      <c r="D211" s="175">
        <v>150</v>
      </c>
      <c r="E211" s="176">
        <v>57845.112781954886</v>
      </c>
      <c r="F211" s="177">
        <f t="shared" si="198"/>
        <v>8676766.9172932319</v>
      </c>
      <c r="G211" s="178">
        <v>150</v>
      </c>
      <c r="H211" s="179">
        <f t="shared" si="199"/>
        <v>8676766.9172932319</v>
      </c>
      <c r="I211" s="178"/>
      <c r="J211" s="269"/>
      <c r="K211" s="182">
        <f t="shared" si="200"/>
        <v>0</v>
      </c>
      <c r="L211" s="183">
        <f t="shared" si="201"/>
        <v>0</v>
      </c>
      <c r="M211" s="270"/>
      <c r="N211" s="300"/>
      <c r="O211" s="183"/>
      <c r="P211" s="186">
        <f t="shared" si="202"/>
        <v>150</v>
      </c>
      <c r="Q211" s="301">
        <f t="shared" si="203"/>
        <v>57845.112781954886</v>
      </c>
      <c r="R211" s="188">
        <f t="shared" si="204"/>
        <v>8676766.9172932319</v>
      </c>
      <c r="S211" s="695"/>
      <c r="T211" s="696"/>
      <c r="U211" s="697">
        <v>92.97</v>
      </c>
      <c r="V211" s="696">
        <f t="shared" si="54"/>
        <v>5377860.1353383455</v>
      </c>
      <c r="W211" s="696"/>
      <c r="X211" s="697"/>
      <c r="Y211" s="696">
        <f t="shared" si="55"/>
        <v>0</v>
      </c>
      <c r="Z211" s="696"/>
      <c r="AA211" s="696"/>
      <c r="AB211" s="696"/>
      <c r="AC211" s="696"/>
      <c r="AD211" s="696"/>
      <c r="AE211" s="696"/>
      <c r="AF211" s="696"/>
      <c r="AG211" s="696"/>
      <c r="AH211" s="35">
        <f t="shared" si="56"/>
        <v>11540100</v>
      </c>
      <c r="AI211" s="70"/>
      <c r="AJ211" s="70"/>
      <c r="AK211" s="70"/>
      <c r="AL211" s="28"/>
      <c r="AM211" s="28"/>
      <c r="AN211" s="28"/>
      <c r="AO211" s="33">
        <f t="shared" si="205"/>
        <v>11540100</v>
      </c>
    </row>
    <row r="212" spans="1:41" ht="78" customHeight="1" outlineLevel="1" x14ac:dyDescent="0.25">
      <c r="A212" s="198" t="s">
        <v>446</v>
      </c>
      <c r="B212" s="173" t="s">
        <v>447</v>
      </c>
      <c r="C212" s="174" t="s">
        <v>15</v>
      </c>
      <c r="D212" s="175">
        <v>52</v>
      </c>
      <c r="E212" s="176">
        <v>30892.481203007515</v>
      </c>
      <c r="F212" s="177">
        <f t="shared" si="198"/>
        <v>1606409.0225563908</v>
      </c>
      <c r="G212" s="178">
        <v>52</v>
      </c>
      <c r="H212" s="179">
        <f t="shared" si="199"/>
        <v>1606409.0225563908</v>
      </c>
      <c r="I212" s="178"/>
      <c r="J212" s="269"/>
      <c r="K212" s="182">
        <f t="shared" si="200"/>
        <v>0</v>
      </c>
      <c r="L212" s="183">
        <f t="shared" si="201"/>
        <v>0</v>
      </c>
      <c r="M212" s="270"/>
      <c r="N212" s="300"/>
      <c r="O212" s="183"/>
      <c r="P212" s="186">
        <f t="shared" si="202"/>
        <v>52</v>
      </c>
      <c r="Q212" s="301">
        <f t="shared" si="203"/>
        <v>30892.481203007515</v>
      </c>
      <c r="R212" s="188">
        <f t="shared" si="204"/>
        <v>1606409.0225563908</v>
      </c>
      <c r="S212" s="695"/>
      <c r="T212" s="696"/>
      <c r="U212" s="697"/>
      <c r="V212" s="696">
        <f t="shared" si="54"/>
        <v>0</v>
      </c>
      <c r="W212" s="696"/>
      <c r="X212" s="697"/>
      <c r="Y212" s="696">
        <f t="shared" si="55"/>
        <v>0</v>
      </c>
      <c r="Z212" s="696"/>
      <c r="AA212" s="696"/>
      <c r="AB212" s="696"/>
      <c r="AC212" s="696"/>
      <c r="AD212" s="696"/>
      <c r="AE212" s="696"/>
      <c r="AF212" s="696"/>
      <c r="AG212" s="696"/>
      <c r="AH212" s="35">
        <f t="shared" si="56"/>
        <v>2136524</v>
      </c>
      <c r="AI212" s="70"/>
      <c r="AJ212" s="70"/>
      <c r="AK212" s="70"/>
      <c r="AL212" s="28"/>
      <c r="AM212" s="28"/>
      <c r="AN212" s="28"/>
      <c r="AO212" s="33">
        <f t="shared" si="205"/>
        <v>2136524</v>
      </c>
    </row>
    <row r="213" spans="1:41" ht="78" customHeight="1" outlineLevel="1" x14ac:dyDescent="0.25">
      <c r="A213" s="198" t="s">
        <v>448</v>
      </c>
      <c r="B213" s="173" t="s">
        <v>449</v>
      </c>
      <c r="C213" s="174" t="s">
        <v>8</v>
      </c>
      <c r="D213" s="175">
        <v>24</v>
      </c>
      <c r="E213" s="176">
        <v>42242.857142857138</v>
      </c>
      <c r="F213" s="177">
        <f t="shared" si="198"/>
        <v>1013828.5714285714</v>
      </c>
      <c r="G213" s="178">
        <v>24</v>
      </c>
      <c r="H213" s="179">
        <f t="shared" si="199"/>
        <v>1013828.5714285714</v>
      </c>
      <c r="I213" s="178"/>
      <c r="J213" s="269"/>
      <c r="K213" s="182">
        <f t="shared" si="200"/>
        <v>0</v>
      </c>
      <c r="L213" s="183">
        <f t="shared" si="201"/>
        <v>0</v>
      </c>
      <c r="M213" s="270"/>
      <c r="N213" s="300"/>
      <c r="O213" s="183"/>
      <c r="P213" s="186">
        <f t="shared" si="202"/>
        <v>24</v>
      </c>
      <c r="Q213" s="301">
        <f t="shared" si="203"/>
        <v>42242.857142857138</v>
      </c>
      <c r="R213" s="188">
        <f t="shared" si="204"/>
        <v>1013828.5714285714</v>
      </c>
      <c r="S213" s="695"/>
      <c r="T213" s="696"/>
      <c r="U213" s="697"/>
      <c r="V213" s="696">
        <f t="shared" si="54"/>
        <v>0</v>
      </c>
      <c r="W213" s="696"/>
      <c r="X213" s="697"/>
      <c r="Y213" s="696">
        <f t="shared" si="55"/>
        <v>0</v>
      </c>
      <c r="Z213" s="696"/>
      <c r="AA213" s="696"/>
      <c r="AB213" s="696"/>
      <c r="AC213" s="696"/>
      <c r="AD213" s="696"/>
      <c r="AE213" s="696"/>
      <c r="AF213" s="696"/>
      <c r="AG213" s="696"/>
      <c r="AH213" s="35">
        <f t="shared" si="56"/>
        <v>1348392</v>
      </c>
      <c r="AI213" s="70"/>
      <c r="AJ213" s="70"/>
      <c r="AK213" s="70"/>
      <c r="AL213" s="28"/>
      <c r="AM213" s="28"/>
      <c r="AN213" s="28"/>
      <c r="AO213" s="33">
        <f t="shared" si="205"/>
        <v>1348392</v>
      </c>
    </row>
    <row r="214" spans="1:41" ht="78" customHeight="1" outlineLevel="1" x14ac:dyDescent="0.25">
      <c r="A214" s="198" t="s">
        <v>450</v>
      </c>
      <c r="B214" s="173" t="s">
        <v>451</v>
      </c>
      <c r="C214" s="174" t="s">
        <v>8</v>
      </c>
      <c r="D214" s="175">
        <v>6</v>
      </c>
      <c r="E214" s="176">
        <v>82395.488721804504</v>
      </c>
      <c r="F214" s="177">
        <f t="shared" si="198"/>
        <v>494372.932330827</v>
      </c>
      <c r="G214" s="178">
        <v>6</v>
      </c>
      <c r="H214" s="179">
        <f t="shared" si="199"/>
        <v>494372.932330827</v>
      </c>
      <c r="I214" s="178"/>
      <c r="J214" s="269"/>
      <c r="K214" s="182">
        <f t="shared" si="200"/>
        <v>0</v>
      </c>
      <c r="L214" s="183">
        <f t="shared" si="201"/>
        <v>0</v>
      </c>
      <c r="M214" s="270"/>
      <c r="N214" s="300"/>
      <c r="O214" s="183"/>
      <c r="P214" s="186">
        <f t="shared" si="202"/>
        <v>6</v>
      </c>
      <c r="Q214" s="301">
        <f t="shared" si="203"/>
        <v>82395.488721804504</v>
      </c>
      <c r="R214" s="188">
        <f t="shared" si="204"/>
        <v>494372.932330827</v>
      </c>
      <c r="S214" s="695"/>
      <c r="T214" s="696"/>
      <c r="U214" s="697"/>
      <c r="V214" s="696">
        <f t="shared" si="54"/>
        <v>0</v>
      </c>
      <c r="W214" s="696"/>
      <c r="X214" s="697"/>
      <c r="Y214" s="696">
        <f t="shared" si="55"/>
        <v>0</v>
      </c>
      <c r="Z214" s="696"/>
      <c r="AA214" s="696"/>
      <c r="AB214" s="696"/>
      <c r="AC214" s="696"/>
      <c r="AD214" s="696"/>
      <c r="AE214" s="696"/>
      <c r="AF214" s="696"/>
      <c r="AG214" s="696"/>
      <c r="AH214" s="35">
        <f t="shared" si="56"/>
        <v>657515.99999999988</v>
      </c>
      <c r="AI214" s="70"/>
      <c r="AJ214" s="70"/>
      <c r="AK214" s="70"/>
      <c r="AL214" s="28"/>
      <c r="AM214" s="28"/>
      <c r="AN214" s="28"/>
      <c r="AO214" s="33">
        <f t="shared" si="205"/>
        <v>657515.99999999988</v>
      </c>
    </row>
    <row r="215" spans="1:41" ht="62.25" customHeight="1" outlineLevel="1" x14ac:dyDescent="0.25">
      <c r="A215" s="216">
        <v>7.5</v>
      </c>
      <c r="B215" s="155" t="s">
        <v>452</v>
      </c>
      <c r="C215" s="217"/>
      <c r="D215" s="218"/>
      <c r="E215" s="191">
        <v>0</v>
      </c>
      <c r="F215" s="159">
        <f>SUM(F216:F219)</f>
        <v>743009438.01503754</v>
      </c>
      <c r="G215" s="192"/>
      <c r="H215" s="159">
        <f>SUM(H216:H219)</f>
        <v>743009438.01503754</v>
      </c>
      <c r="I215" s="296"/>
      <c r="J215" s="297"/>
      <c r="K215" s="264">
        <f t="shared" ref="K215:L215" si="206">SUM(K216:K219)</f>
        <v>0</v>
      </c>
      <c r="L215" s="264">
        <f t="shared" si="206"/>
        <v>73246471.353383452</v>
      </c>
      <c r="M215" s="298"/>
      <c r="N215" s="302"/>
      <c r="O215" s="219"/>
      <c r="P215" s="168"/>
      <c r="Q215" s="303"/>
      <c r="R215" s="164">
        <f>SUM(R216:R219)</f>
        <v>669762966.66165411</v>
      </c>
      <c r="S215" s="701"/>
      <c r="T215" s="702"/>
      <c r="U215" s="703"/>
      <c r="V215" s="696">
        <f t="shared" si="54"/>
        <v>0</v>
      </c>
      <c r="W215" s="702"/>
      <c r="X215" s="703"/>
      <c r="Y215" s="696">
        <f t="shared" si="55"/>
        <v>0</v>
      </c>
      <c r="Z215" s="702"/>
      <c r="AA215" s="702"/>
      <c r="AB215" s="702"/>
      <c r="AC215" s="702"/>
      <c r="AD215" s="702"/>
      <c r="AE215" s="702"/>
      <c r="AF215" s="702"/>
      <c r="AG215" s="702"/>
      <c r="AH215" s="35">
        <f t="shared" si="56"/>
        <v>890784745.65999997</v>
      </c>
      <c r="AI215" s="70"/>
      <c r="AJ215" s="70"/>
      <c r="AK215" s="70"/>
      <c r="AL215" s="28"/>
      <c r="AM215" s="28"/>
      <c r="AN215" s="28"/>
      <c r="AO215" s="33"/>
    </row>
    <row r="216" spans="1:41" ht="243.75" customHeight="1" outlineLevel="1" x14ac:dyDescent="0.25">
      <c r="A216" s="198" t="s">
        <v>453</v>
      </c>
      <c r="B216" s="173" t="s">
        <v>454</v>
      </c>
      <c r="C216" s="174" t="s">
        <v>15</v>
      </c>
      <c r="D216" s="175">
        <v>2295.5</v>
      </c>
      <c r="E216" s="176">
        <v>233656.3909774436</v>
      </c>
      <c r="F216" s="177">
        <f t="shared" ref="F216:F219" si="207">+D216*E216</f>
        <v>536358245.48872179</v>
      </c>
      <c r="G216" s="178">
        <v>2295.5</v>
      </c>
      <c r="H216" s="179">
        <f t="shared" ref="H216:H219" si="208">+E216*G216</f>
        <v>536358245.48872179</v>
      </c>
      <c r="I216" s="178"/>
      <c r="J216" s="269"/>
      <c r="K216" s="182">
        <f t="shared" ref="K216:K219" si="209">+E216*I216</f>
        <v>0</v>
      </c>
      <c r="L216" s="183">
        <f t="shared" ref="L216:L219" si="210">+E216*J216</f>
        <v>0</v>
      </c>
      <c r="M216" s="270"/>
      <c r="N216" s="300"/>
      <c r="O216" s="183"/>
      <c r="P216" s="186">
        <f t="shared" ref="P216:P219" si="211">+G216+I216-J216+M216</f>
        <v>2295.5</v>
      </c>
      <c r="Q216" s="301">
        <f t="shared" ref="Q216:Q219" si="212">+E216</f>
        <v>233656.3909774436</v>
      </c>
      <c r="R216" s="188">
        <f t="shared" ref="R216:R219" si="213">+P216*Q216</f>
        <v>536358245.48872179</v>
      </c>
      <c r="S216" s="695"/>
      <c r="T216" s="696"/>
      <c r="U216" s="697">
        <v>609</v>
      </c>
      <c r="V216" s="696">
        <f t="shared" si="54"/>
        <v>142296742.10526314</v>
      </c>
      <c r="W216" s="696"/>
      <c r="X216" s="697">
        <v>200</v>
      </c>
      <c r="Y216" s="696">
        <f t="shared" si="55"/>
        <v>46731278.195488721</v>
      </c>
      <c r="Z216" s="696"/>
      <c r="AA216" s="696"/>
      <c r="AB216" s="696"/>
      <c r="AC216" s="696"/>
      <c r="AD216" s="696"/>
      <c r="AE216" s="696"/>
      <c r="AF216" s="696"/>
      <c r="AG216" s="696"/>
      <c r="AH216" s="35">
        <f t="shared" si="56"/>
        <v>713356466.5</v>
      </c>
      <c r="AI216" s="70"/>
      <c r="AJ216" s="70"/>
      <c r="AK216" s="70"/>
      <c r="AL216" s="28"/>
      <c r="AM216" s="28"/>
      <c r="AN216" s="28"/>
      <c r="AO216" s="33">
        <f t="shared" ref="AO216:AO219" si="214">+R216*1.33</f>
        <v>713356466.5</v>
      </c>
    </row>
    <row r="217" spans="1:41" ht="192.75" customHeight="1" outlineLevel="1" x14ac:dyDescent="0.25">
      <c r="A217" s="198" t="s">
        <v>455</v>
      </c>
      <c r="B217" s="173" t="s">
        <v>456</v>
      </c>
      <c r="C217" s="174" t="s">
        <v>24</v>
      </c>
      <c r="D217" s="175">
        <v>954.3</v>
      </c>
      <c r="E217" s="176">
        <v>76754.135338345863</v>
      </c>
      <c r="F217" s="177">
        <f t="shared" si="207"/>
        <v>73246471.353383452</v>
      </c>
      <c r="G217" s="178">
        <v>954.3</v>
      </c>
      <c r="H217" s="179">
        <f t="shared" si="208"/>
        <v>73246471.353383452</v>
      </c>
      <c r="I217" s="246"/>
      <c r="J217" s="304">
        <f>954.3</f>
        <v>954.3</v>
      </c>
      <c r="K217" s="182">
        <f t="shared" si="209"/>
        <v>0</v>
      </c>
      <c r="L217" s="183">
        <f t="shared" si="210"/>
        <v>73246471.353383452</v>
      </c>
      <c r="M217" s="270"/>
      <c r="N217" s="300"/>
      <c r="O217" s="183"/>
      <c r="P217" s="186">
        <f t="shared" si="211"/>
        <v>0</v>
      </c>
      <c r="Q217" s="301">
        <f t="shared" si="212"/>
        <v>76754.135338345863</v>
      </c>
      <c r="R217" s="188">
        <f t="shared" si="213"/>
        <v>0</v>
      </c>
      <c r="S217" s="695"/>
      <c r="T217" s="696"/>
      <c r="U217" s="697"/>
      <c r="V217" s="696">
        <f t="shared" si="54"/>
        <v>0</v>
      </c>
      <c r="W217" s="696"/>
      <c r="X217" s="697"/>
      <c r="Y217" s="696">
        <f t="shared" si="55"/>
        <v>0</v>
      </c>
      <c r="Z217" s="696"/>
      <c r="AA217" s="696"/>
      <c r="AB217" s="696"/>
      <c r="AC217" s="696"/>
      <c r="AD217" s="696"/>
      <c r="AE217" s="696"/>
      <c r="AF217" s="696"/>
      <c r="AG217" s="696"/>
      <c r="AH217" s="35">
        <f t="shared" si="56"/>
        <v>0</v>
      </c>
      <c r="AI217" s="70"/>
      <c r="AJ217" s="70"/>
      <c r="AK217" s="70"/>
      <c r="AL217" s="28"/>
      <c r="AM217" s="28"/>
      <c r="AN217" s="28"/>
      <c r="AO217" s="33">
        <f t="shared" si="214"/>
        <v>0</v>
      </c>
    </row>
    <row r="218" spans="1:41" ht="101.25" customHeight="1" outlineLevel="1" x14ac:dyDescent="0.25">
      <c r="A218" s="198" t="s">
        <v>457</v>
      </c>
      <c r="B218" s="173" t="s">
        <v>458</v>
      </c>
      <c r="C218" s="174" t="s">
        <v>12</v>
      </c>
      <c r="D218" s="175">
        <v>275.22000000000003</v>
      </c>
      <c r="E218" s="176">
        <v>180103.75939849624</v>
      </c>
      <c r="F218" s="177">
        <f t="shared" si="207"/>
        <v>49568156.661654145</v>
      </c>
      <c r="G218" s="178">
        <v>275.22000000000003</v>
      </c>
      <c r="H218" s="179">
        <f t="shared" si="208"/>
        <v>49568156.661654145</v>
      </c>
      <c r="I218" s="178"/>
      <c r="J218" s="269"/>
      <c r="K218" s="182">
        <f t="shared" si="209"/>
        <v>0</v>
      </c>
      <c r="L218" s="183">
        <f t="shared" si="210"/>
        <v>0</v>
      </c>
      <c r="M218" s="270"/>
      <c r="N218" s="300"/>
      <c r="O218" s="183"/>
      <c r="P218" s="186">
        <f t="shared" si="211"/>
        <v>275.22000000000003</v>
      </c>
      <c r="Q218" s="301">
        <f t="shared" si="212"/>
        <v>180103.75939849624</v>
      </c>
      <c r="R218" s="188">
        <f t="shared" si="213"/>
        <v>49568156.661654145</v>
      </c>
      <c r="S218" s="695"/>
      <c r="T218" s="696"/>
      <c r="U218" s="697">
        <v>89.34</v>
      </c>
      <c r="V218" s="696">
        <f t="shared" si="54"/>
        <v>16090469.864661654</v>
      </c>
      <c r="W218" s="696"/>
      <c r="X218" s="697">
        <v>30</v>
      </c>
      <c r="Y218" s="696">
        <f t="shared" si="55"/>
        <v>5403112.7819548873</v>
      </c>
      <c r="Z218" s="696"/>
      <c r="AA218" s="696"/>
      <c r="AB218" s="696"/>
      <c r="AC218" s="696"/>
      <c r="AD218" s="696"/>
      <c r="AE218" s="696"/>
      <c r="AF218" s="696"/>
      <c r="AG218" s="696"/>
      <c r="AH218" s="35">
        <f t="shared" si="56"/>
        <v>65925648.360000014</v>
      </c>
      <c r="AI218" s="70"/>
      <c r="AJ218" s="70"/>
      <c r="AK218" s="70"/>
      <c r="AL218" s="28"/>
      <c r="AM218" s="28"/>
      <c r="AN218" s="28"/>
      <c r="AO218" s="33">
        <f t="shared" si="214"/>
        <v>65925648.360000014</v>
      </c>
    </row>
    <row r="219" spans="1:41" ht="115.5" customHeight="1" outlineLevel="1" x14ac:dyDescent="0.25">
      <c r="A219" s="198" t="s">
        <v>459</v>
      </c>
      <c r="B219" s="173" t="s">
        <v>460</v>
      </c>
      <c r="C219" s="174" t="s">
        <v>24</v>
      </c>
      <c r="D219" s="175">
        <v>5504.4</v>
      </c>
      <c r="E219" s="176">
        <v>15230.827067669172</v>
      </c>
      <c r="F219" s="177">
        <f t="shared" si="207"/>
        <v>83836564.511278182</v>
      </c>
      <c r="G219" s="178">
        <v>5504.4</v>
      </c>
      <c r="H219" s="179">
        <f t="shared" si="208"/>
        <v>83836564.511278182</v>
      </c>
      <c r="I219" s="178"/>
      <c r="J219" s="269"/>
      <c r="K219" s="182">
        <f t="shared" si="209"/>
        <v>0</v>
      </c>
      <c r="L219" s="183">
        <f t="shared" si="210"/>
        <v>0</v>
      </c>
      <c r="M219" s="270"/>
      <c r="N219" s="300"/>
      <c r="O219" s="183"/>
      <c r="P219" s="186">
        <f t="shared" si="211"/>
        <v>5504.4</v>
      </c>
      <c r="Q219" s="301">
        <f t="shared" si="212"/>
        <v>15230.827067669172</v>
      </c>
      <c r="R219" s="188">
        <f t="shared" si="213"/>
        <v>83836564.511278182</v>
      </c>
      <c r="S219" s="695"/>
      <c r="T219" s="696"/>
      <c r="U219" s="697">
        <v>1439</v>
      </c>
      <c r="V219" s="696">
        <f t="shared" si="54"/>
        <v>21917160.15037594</v>
      </c>
      <c r="W219" s="696"/>
      <c r="X219" s="697">
        <v>450</v>
      </c>
      <c r="Y219" s="696">
        <f t="shared" si="55"/>
        <v>6853872.1804511277</v>
      </c>
      <c r="Z219" s="696"/>
      <c r="AA219" s="696"/>
      <c r="AB219" s="696"/>
      <c r="AC219" s="696"/>
      <c r="AD219" s="696"/>
      <c r="AE219" s="696"/>
      <c r="AF219" s="696"/>
      <c r="AG219" s="696"/>
      <c r="AH219" s="35">
        <f t="shared" si="56"/>
        <v>111502630.79999998</v>
      </c>
      <c r="AI219" s="70"/>
      <c r="AJ219" s="70"/>
      <c r="AK219" s="70"/>
      <c r="AL219" s="28"/>
      <c r="AM219" s="28"/>
      <c r="AN219" s="28"/>
      <c r="AO219" s="33">
        <f t="shared" si="214"/>
        <v>111502630.79999998</v>
      </c>
    </row>
    <row r="220" spans="1:41" ht="80.25" customHeight="1" outlineLevel="1" x14ac:dyDescent="0.25">
      <c r="A220" s="199">
        <v>8</v>
      </c>
      <c r="B220" s="200" t="s">
        <v>461</v>
      </c>
      <c r="C220" s="201"/>
      <c r="D220" s="202"/>
      <c r="E220" s="203"/>
      <c r="F220" s="204">
        <f>+F221+F233+F236+F241</f>
        <v>13469579710.827072</v>
      </c>
      <c r="G220" s="205"/>
      <c r="H220" s="204">
        <f>+H221+H233+H236+H241</f>
        <v>10837492374.488724</v>
      </c>
      <c r="I220" s="305"/>
      <c r="J220" s="306"/>
      <c r="K220" s="307">
        <f t="shared" ref="K220:L220" si="215">+K221+K233+K236+K241</f>
        <v>41522826.616541348</v>
      </c>
      <c r="L220" s="307">
        <f t="shared" si="215"/>
        <v>9835650633.0827065</v>
      </c>
      <c r="M220" s="308"/>
      <c r="N220" s="309"/>
      <c r="O220" s="237"/>
      <c r="P220" s="213"/>
      <c r="Q220" s="310"/>
      <c r="R220" s="311">
        <f>+R221+R233+R236+R241</f>
        <v>794175630.42857194</v>
      </c>
      <c r="S220" s="701"/>
      <c r="T220" s="702"/>
      <c r="U220" s="703"/>
      <c r="V220" s="696">
        <f t="shared" si="54"/>
        <v>0</v>
      </c>
      <c r="W220" s="702"/>
      <c r="X220" s="703"/>
      <c r="Y220" s="696">
        <f t="shared" si="55"/>
        <v>0</v>
      </c>
      <c r="Z220" s="702"/>
      <c r="AA220" s="702"/>
      <c r="AB220" s="702"/>
      <c r="AC220" s="702"/>
      <c r="AD220" s="702"/>
      <c r="AE220" s="702"/>
      <c r="AF220" s="702"/>
      <c r="AG220" s="702"/>
      <c r="AH220" s="35">
        <f t="shared" si="56"/>
        <v>1056253588.4700007</v>
      </c>
      <c r="AI220" s="70"/>
      <c r="AJ220" s="70"/>
      <c r="AK220" s="70"/>
      <c r="AL220" s="28"/>
      <c r="AM220" s="28"/>
      <c r="AN220" s="28"/>
      <c r="AO220" s="33"/>
    </row>
    <row r="221" spans="1:41" ht="219" customHeight="1" outlineLevel="1" x14ac:dyDescent="0.25">
      <c r="A221" s="216">
        <v>8.1</v>
      </c>
      <c r="B221" s="155" t="s">
        <v>462</v>
      </c>
      <c r="C221" s="217"/>
      <c r="D221" s="218"/>
      <c r="E221" s="191">
        <v>0</v>
      </c>
      <c r="F221" s="159">
        <f>SUM(F222:F232)</f>
        <v>781988615.03759384</v>
      </c>
      <c r="G221" s="192"/>
      <c r="H221" s="159">
        <f>SUM(H222:H232)</f>
        <v>781988615.03759384</v>
      </c>
      <c r="I221" s="296"/>
      <c r="J221" s="297"/>
      <c r="K221" s="264">
        <f t="shared" ref="K221:L221" si="216">SUM(K222:K232)</f>
        <v>5323320.3007518798</v>
      </c>
      <c r="L221" s="264">
        <f t="shared" si="216"/>
        <v>350491106.76691729</v>
      </c>
      <c r="M221" s="298"/>
      <c r="N221" s="302"/>
      <c r="O221" s="219"/>
      <c r="P221" s="168"/>
      <c r="Q221" s="303"/>
      <c r="R221" s="164">
        <f>SUM(R222:R232)</f>
        <v>436820828.57142854</v>
      </c>
      <c r="S221" s="701"/>
      <c r="T221" s="702"/>
      <c r="U221" s="703"/>
      <c r="V221" s="696">
        <f t="shared" si="54"/>
        <v>0</v>
      </c>
      <c r="W221" s="702"/>
      <c r="X221" s="703"/>
      <c r="Y221" s="696">
        <f t="shared" si="55"/>
        <v>0</v>
      </c>
      <c r="Z221" s="702"/>
      <c r="AA221" s="702"/>
      <c r="AB221" s="702"/>
      <c r="AC221" s="702"/>
      <c r="AD221" s="702"/>
      <c r="AE221" s="702"/>
      <c r="AF221" s="702"/>
      <c r="AG221" s="702"/>
      <c r="AH221" s="35">
        <f t="shared" si="56"/>
        <v>580971702</v>
      </c>
      <c r="AI221" s="70"/>
      <c r="AJ221" s="70"/>
      <c r="AK221" s="70"/>
      <c r="AL221" s="28"/>
      <c r="AM221" s="28"/>
      <c r="AN221" s="28"/>
      <c r="AO221" s="33"/>
    </row>
    <row r="222" spans="1:41" ht="210" customHeight="1" outlineLevel="1" x14ac:dyDescent="0.25">
      <c r="A222" s="198" t="s">
        <v>463</v>
      </c>
      <c r="B222" s="236" t="s">
        <v>464</v>
      </c>
      <c r="C222" s="174" t="s">
        <v>8</v>
      </c>
      <c r="D222" s="175">
        <v>2</v>
      </c>
      <c r="E222" s="176">
        <v>17416124.060150374</v>
      </c>
      <c r="F222" s="177">
        <f t="shared" ref="F222:F232" si="217">+D222*E222</f>
        <v>34832248.120300747</v>
      </c>
      <c r="G222" s="178">
        <v>2</v>
      </c>
      <c r="H222" s="179">
        <f t="shared" ref="H222:H232" si="218">+E222*G222</f>
        <v>34832248.120300747</v>
      </c>
      <c r="I222" s="178"/>
      <c r="J222" s="269"/>
      <c r="K222" s="182">
        <f t="shared" ref="K222:K232" si="219">+E222*I222</f>
        <v>0</v>
      </c>
      <c r="L222" s="183">
        <f t="shared" ref="L222:L232" si="220">+E222*J222</f>
        <v>0</v>
      </c>
      <c r="M222" s="270"/>
      <c r="N222" s="300"/>
      <c r="O222" s="183"/>
      <c r="P222" s="186">
        <f t="shared" ref="P222:P232" si="221">+G222+I222-J222+M222</f>
        <v>2</v>
      </c>
      <c r="Q222" s="301">
        <f t="shared" ref="Q222:Q232" si="222">+E222</f>
        <v>17416124.060150374</v>
      </c>
      <c r="R222" s="188">
        <f t="shared" ref="R222:R232" si="223">+P222*Q222</f>
        <v>34832248.120300747</v>
      </c>
      <c r="S222" s="695"/>
      <c r="T222" s="696"/>
      <c r="U222" s="697"/>
      <c r="V222" s="696">
        <f t="shared" si="54"/>
        <v>0</v>
      </c>
      <c r="W222" s="696"/>
      <c r="X222" s="697"/>
      <c r="Y222" s="696">
        <f t="shared" si="55"/>
        <v>0</v>
      </c>
      <c r="Z222" s="696"/>
      <c r="AA222" s="696"/>
      <c r="AB222" s="696"/>
      <c r="AC222" s="696"/>
      <c r="AD222" s="696"/>
      <c r="AE222" s="696"/>
      <c r="AF222" s="696"/>
      <c r="AG222" s="696"/>
      <c r="AH222" s="35">
        <f t="shared" si="56"/>
        <v>46326890</v>
      </c>
      <c r="AI222" s="70"/>
      <c r="AJ222" s="70"/>
      <c r="AK222" s="70"/>
      <c r="AL222" s="28"/>
      <c r="AM222" s="28"/>
      <c r="AN222" s="28"/>
      <c r="AO222" s="33">
        <f t="shared" ref="AO222:AO232" si="224">+R222*1.33</f>
        <v>46326890</v>
      </c>
    </row>
    <row r="223" spans="1:41" ht="258" customHeight="1" outlineLevel="1" x14ac:dyDescent="0.25">
      <c r="A223" s="198" t="s">
        <v>465</v>
      </c>
      <c r="B223" s="236" t="s">
        <v>466</v>
      </c>
      <c r="C223" s="174" t="s">
        <v>8</v>
      </c>
      <c r="D223" s="175">
        <v>10</v>
      </c>
      <c r="E223" s="176">
        <v>4213292.4812030075</v>
      </c>
      <c r="F223" s="177">
        <f t="shared" si="217"/>
        <v>42132924.812030077</v>
      </c>
      <c r="G223" s="178">
        <v>10</v>
      </c>
      <c r="H223" s="179">
        <f t="shared" si="218"/>
        <v>42132924.812030077</v>
      </c>
      <c r="I223" s="178"/>
      <c r="J223" s="269">
        <v>6</v>
      </c>
      <c r="K223" s="182">
        <f t="shared" si="219"/>
        <v>0</v>
      </c>
      <c r="L223" s="183">
        <f t="shared" si="220"/>
        <v>25279754.887218043</v>
      </c>
      <c r="M223" s="270"/>
      <c r="N223" s="300"/>
      <c r="O223" s="183"/>
      <c r="P223" s="186">
        <f t="shared" si="221"/>
        <v>4</v>
      </c>
      <c r="Q223" s="301">
        <f t="shared" si="222"/>
        <v>4213292.4812030075</v>
      </c>
      <c r="R223" s="188">
        <f t="shared" si="223"/>
        <v>16853169.92481203</v>
      </c>
      <c r="S223" s="695"/>
      <c r="T223" s="696"/>
      <c r="U223" s="697"/>
      <c r="V223" s="696">
        <f t="shared" si="54"/>
        <v>0</v>
      </c>
      <c r="W223" s="696"/>
      <c r="X223" s="697"/>
      <c r="Y223" s="696">
        <f t="shared" si="55"/>
        <v>0</v>
      </c>
      <c r="Z223" s="696"/>
      <c r="AA223" s="696"/>
      <c r="AB223" s="696"/>
      <c r="AC223" s="696"/>
      <c r="AD223" s="696"/>
      <c r="AE223" s="696"/>
      <c r="AF223" s="696"/>
      <c r="AG223" s="696"/>
      <c r="AH223" s="35">
        <f t="shared" si="56"/>
        <v>22414716</v>
      </c>
      <c r="AI223" s="70"/>
      <c r="AJ223" s="70"/>
      <c r="AK223" s="70"/>
      <c r="AL223" s="28"/>
      <c r="AM223" s="28"/>
      <c r="AN223" s="28"/>
      <c r="AO223" s="33">
        <f t="shared" si="224"/>
        <v>22414716</v>
      </c>
    </row>
    <row r="224" spans="1:41" ht="165" customHeight="1" outlineLevel="1" x14ac:dyDescent="0.25">
      <c r="A224" s="198" t="s">
        <v>467</v>
      </c>
      <c r="B224" s="236" t="s">
        <v>468</v>
      </c>
      <c r="C224" s="174" t="s">
        <v>15</v>
      </c>
      <c r="D224" s="175">
        <v>1500</v>
      </c>
      <c r="E224" s="176">
        <v>188122.55639097744</v>
      </c>
      <c r="F224" s="177">
        <f t="shared" si="217"/>
        <v>282183834.58646613</v>
      </c>
      <c r="G224" s="178">
        <v>1500</v>
      </c>
      <c r="H224" s="179">
        <f t="shared" si="218"/>
        <v>282183834.58646613</v>
      </c>
      <c r="I224" s="178"/>
      <c r="J224" s="269">
        <v>1500</v>
      </c>
      <c r="K224" s="182">
        <f t="shared" si="219"/>
        <v>0</v>
      </c>
      <c r="L224" s="183">
        <f t="shared" si="220"/>
        <v>282183834.58646613</v>
      </c>
      <c r="M224" s="270"/>
      <c r="N224" s="300"/>
      <c r="O224" s="183"/>
      <c r="P224" s="186">
        <f t="shared" si="221"/>
        <v>0</v>
      </c>
      <c r="Q224" s="301">
        <f t="shared" si="222"/>
        <v>188122.55639097744</v>
      </c>
      <c r="R224" s="188">
        <f t="shared" si="223"/>
        <v>0</v>
      </c>
      <c r="S224" s="695"/>
      <c r="T224" s="696"/>
      <c r="U224" s="697"/>
      <c r="V224" s="696">
        <f t="shared" si="54"/>
        <v>0</v>
      </c>
      <c r="W224" s="696"/>
      <c r="X224" s="697"/>
      <c r="Y224" s="696">
        <f t="shared" si="55"/>
        <v>0</v>
      </c>
      <c r="Z224" s="696"/>
      <c r="AA224" s="696"/>
      <c r="AB224" s="696"/>
      <c r="AC224" s="696"/>
      <c r="AD224" s="696"/>
      <c r="AE224" s="696"/>
      <c r="AF224" s="696"/>
      <c r="AG224" s="696"/>
      <c r="AH224" s="35">
        <f t="shared" si="56"/>
        <v>0</v>
      </c>
      <c r="AI224" s="70"/>
      <c r="AJ224" s="70"/>
      <c r="AK224" s="70"/>
      <c r="AL224" s="28"/>
      <c r="AM224" s="28"/>
      <c r="AN224" s="28"/>
      <c r="AO224" s="33">
        <f t="shared" si="224"/>
        <v>0</v>
      </c>
    </row>
    <row r="225" spans="1:41" ht="210" customHeight="1" outlineLevel="1" x14ac:dyDescent="0.25">
      <c r="A225" s="198" t="s">
        <v>469</v>
      </c>
      <c r="B225" s="236" t="s">
        <v>470</v>
      </c>
      <c r="C225" s="174" t="s">
        <v>471</v>
      </c>
      <c r="D225" s="175">
        <v>2</v>
      </c>
      <c r="E225" s="176">
        <v>4534024.8120300751</v>
      </c>
      <c r="F225" s="177">
        <f t="shared" si="217"/>
        <v>9068049.6240601502</v>
      </c>
      <c r="G225" s="178">
        <v>2</v>
      </c>
      <c r="H225" s="179">
        <f t="shared" si="218"/>
        <v>9068049.6240601502</v>
      </c>
      <c r="I225" s="178"/>
      <c r="J225" s="269"/>
      <c r="K225" s="182">
        <f t="shared" si="219"/>
        <v>0</v>
      </c>
      <c r="L225" s="183">
        <f t="shared" si="220"/>
        <v>0</v>
      </c>
      <c r="M225" s="270"/>
      <c r="N225" s="300"/>
      <c r="O225" s="183"/>
      <c r="P225" s="186">
        <f t="shared" si="221"/>
        <v>2</v>
      </c>
      <c r="Q225" s="301">
        <f t="shared" si="222"/>
        <v>4534024.8120300751</v>
      </c>
      <c r="R225" s="188">
        <f t="shared" si="223"/>
        <v>9068049.6240601502</v>
      </c>
      <c r="S225" s="695"/>
      <c r="T225" s="696"/>
      <c r="U225" s="697"/>
      <c r="V225" s="696">
        <f t="shared" si="54"/>
        <v>0</v>
      </c>
      <c r="W225" s="696"/>
      <c r="X225" s="697"/>
      <c r="Y225" s="696">
        <f t="shared" si="55"/>
        <v>0</v>
      </c>
      <c r="Z225" s="696"/>
      <c r="AA225" s="696"/>
      <c r="AB225" s="696"/>
      <c r="AC225" s="696"/>
      <c r="AD225" s="696"/>
      <c r="AE225" s="696"/>
      <c r="AF225" s="696"/>
      <c r="AG225" s="696"/>
      <c r="AH225" s="35">
        <f t="shared" si="56"/>
        <v>12060506</v>
      </c>
      <c r="AI225" s="70"/>
      <c r="AJ225" s="70"/>
      <c r="AK225" s="70"/>
      <c r="AL225" s="28"/>
      <c r="AM225" s="28"/>
      <c r="AN225" s="28"/>
      <c r="AO225" s="33">
        <f t="shared" si="224"/>
        <v>12060506</v>
      </c>
    </row>
    <row r="226" spans="1:41" ht="240" customHeight="1" outlineLevel="1" x14ac:dyDescent="0.25">
      <c r="A226" s="198" t="s">
        <v>472</v>
      </c>
      <c r="B226" s="236" t="s">
        <v>473</v>
      </c>
      <c r="C226" s="174" t="s">
        <v>8</v>
      </c>
      <c r="D226" s="175">
        <v>2</v>
      </c>
      <c r="E226" s="176">
        <v>32129669.92481203</v>
      </c>
      <c r="F226" s="177">
        <f t="shared" si="217"/>
        <v>64259339.84962406</v>
      </c>
      <c r="G226" s="178">
        <v>2</v>
      </c>
      <c r="H226" s="179">
        <f t="shared" si="218"/>
        <v>64259339.84962406</v>
      </c>
      <c r="I226" s="178"/>
      <c r="J226" s="269"/>
      <c r="K226" s="182">
        <f t="shared" si="219"/>
        <v>0</v>
      </c>
      <c r="L226" s="183">
        <f t="shared" si="220"/>
        <v>0</v>
      </c>
      <c r="M226" s="270"/>
      <c r="N226" s="300"/>
      <c r="O226" s="183"/>
      <c r="P226" s="186">
        <f t="shared" si="221"/>
        <v>2</v>
      </c>
      <c r="Q226" s="301">
        <f t="shared" si="222"/>
        <v>32129669.92481203</v>
      </c>
      <c r="R226" s="188">
        <f t="shared" si="223"/>
        <v>64259339.84962406</v>
      </c>
      <c r="S226" s="695"/>
      <c r="T226" s="696"/>
      <c r="U226" s="697"/>
      <c r="V226" s="696">
        <f t="shared" si="54"/>
        <v>0</v>
      </c>
      <c r="W226" s="696"/>
      <c r="X226" s="697"/>
      <c r="Y226" s="696">
        <f t="shared" si="55"/>
        <v>0</v>
      </c>
      <c r="Z226" s="696"/>
      <c r="AA226" s="696"/>
      <c r="AB226" s="696"/>
      <c r="AC226" s="696"/>
      <c r="AD226" s="696"/>
      <c r="AE226" s="696"/>
      <c r="AF226" s="696"/>
      <c r="AG226" s="696"/>
      <c r="AH226" s="35">
        <f t="shared" si="56"/>
        <v>85464922</v>
      </c>
      <c r="AI226" s="70"/>
      <c r="AJ226" s="70"/>
      <c r="AK226" s="70"/>
      <c r="AL226" s="28"/>
      <c r="AM226" s="28"/>
      <c r="AN226" s="28"/>
      <c r="AO226" s="33">
        <f t="shared" si="224"/>
        <v>85464922</v>
      </c>
    </row>
    <row r="227" spans="1:41" ht="147" customHeight="1" outlineLevel="1" x14ac:dyDescent="0.25">
      <c r="A227" s="198" t="s">
        <v>474</v>
      </c>
      <c r="B227" s="236" t="s">
        <v>475</v>
      </c>
      <c r="C227" s="174" t="s">
        <v>15</v>
      </c>
      <c r="D227" s="175">
        <v>6</v>
      </c>
      <c r="E227" s="176">
        <v>923906.76691729319</v>
      </c>
      <c r="F227" s="177">
        <f t="shared" si="217"/>
        <v>5543440.6015037596</v>
      </c>
      <c r="G227" s="178">
        <v>6</v>
      </c>
      <c r="H227" s="179">
        <f t="shared" si="218"/>
        <v>5543440.6015037596</v>
      </c>
      <c r="I227" s="178"/>
      <c r="J227" s="269"/>
      <c r="K227" s="182">
        <f t="shared" si="219"/>
        <v>0</v>
      </c>
      <c r="L227" s="183">
        <f t="shared" si="220"/>
        <v>0</v>
      </c>
      <c r="M227" s="270"/>
      <c r="N227" s="300"/>
      <c r="O227" s="183"/>
      <c r="P227" s="186">
        <f t="shared" si="221"/>
        <v>6</v>
      </c>
      <c r="Q227" s="301">
        <f t="shared" si="222"/>
        <v>923906.76691729319</v>
      </c>
      <c r="R227" s="188">
        <f t="shared" si="223"/>
        <v>5543440.6015037596</v>
      </c>
      <c r="S227" s="695"/>
      <c r="T227" s="696"/>
      <c r="U227" s="697"/>
      <c r="V227" s="696">
        <f t="shared" si="54"/>
        <v>0</v>
      </c>
      <c r="W227" s="696"/>
      <c r="X227" s="697"/>
      <c r="Y227" s="696">
        <f t="shared" si="55"/>
        <v>0</v>
      </c>
      <c r="Z227" s="696"/>
      <c r="AA227" s="696"/>
      <c r="AB227" s="696"/>
      <c r="AC227" s="696"/>
      <c r="AD227" s="696"/>
      <c r="AE227" s="696"/>
      <c r="AF227" s="696"/>
      <c r="AG227" s="696"/>
      <c r="AH227" s="35">
        <f t="shared" si="56"/>
        <v>7372776.0000000009</v>
      </c>
      <c r="AI227" s="70"/>
      <c r="AJ227" s="70"/>
      <c r="AK227" s="70"/>
      <c r="AL227" s="28"/>
      <c r="AM227" s="28"/>
      <c r="AN227" s="28"/>
      <c r="AO227" s="33">
        <f t="shared" si="224"/>
        <v>7372776.0000000009</v>
      </c>
    </row>
    <row r="228" spans="1:41" ht="213" customHeight="1" outlineLevel="1" x14ac:dyDescent="0.25">
      <c r="A228" s="198" t="s">
        <v>476</v>
      </c>
      <c r="B228" s="236" t="s">
        <v>477</v>
      </c>
      <c r="C228" s="174" t="s">
        <v>15</v>
      </c>
      <c r="D228" s="175">
        <v>148</v>
      </c>
      <c r="E228" s="176">
        <v>1017667.6691729323</v>
      </c>
      <c r="F228" s="177">
        <f t="shared" si="217"/>
        <v>150614815.03759399</v>
      </c>
      <c r="G228" s="178">
        <v>148</v>
      </c>
      <c r="H228" s="179">
        <f t="shared" si="218"/>
        <v>150614815.03759399</v>
      </c>
      <c r="I228" s="178"/>
      <c r="J228" s="269"/>
      <c r="K228" s="182">
        <f t="shared" si="219"/>
        <v>0</v>
      </c>
      <c r="L228" s="183">
        <f t="shared" si="220"/>
        <v>0</v>
      </c>
      <c r="M228" s="270"/>
      <c r="N228" s="300"/>
      <c r="O228" s="183"/>
      <c r="P228" s="186">
        <f t="shared" si="221"/>
        <v>148</v>
      </c>
      <c r="Q228" s="301">
        <f t="shared" si="222"/>
        <v>1017667.6691729323</v>
      </c>
      <c r="R228" s="188">
        <f t="shared" si="223"/>
        <v>150614815.03759399</v>
      </c>
      <c r="S228" s="695"/>
      <c r="T228" s="696"/>
      <c r="U228" s="697"/>
      <c r="V228" s="696">
        <f t="shared" si="54"/>
        <v>0</v>
      </c>
      <c r="W228" s="696"/>
      <c r="X228" s="697"/>
      <c r="Y228" s="696">
        <f t="shared" si="55"/>
        <v>0</v>
      </c>
      <c r="Z228" s="696"/>
      <c r="AA228" s="696"/>
      <c r="AB228" s="696"/>
      <c r="AC228" s="696"/>
      <c r="AD228" s="696"/>
      <c r="AE228" s="696"/>
      <c r="AF228" s="696"/>
      <c r="AG228" s="696"/>
      <c r="AH228" s="35">
        <f t="shared" si="56"/>
        <v>200317704.00000003</v>
      </c>
      <c r="AI228" s="70"/>
      <c r="AJ228" s="70"/>
      <c r="AK228" s="70"/>
      <c r="AL228" s="28"/>
      <c r="AM228" s="28"/>
      <c r="AN228" s="28"/>
      <c r="AO228" s="33">
        <f t="shared" si="224"/>
        <v>200317704.00000003</v>
      </c>
    </row>
    <row r="229" spans="1:41" ht="105" customHeight="1" outlineLevel="1" x14ac:dyDescent="0.25">
      <c r="A229" s="198" t="s">
        <v>478</v>
      </c>
      <c r="B229" s="236" t="s">
        <v>479</v>
      </c>
      <c r="C229" s="174" t="s">
        <v>8</v>
      </c>
      <c r="D229" s="175">
        <v>2</v>
      </c>
      <c r="E229" s="176">
        <v>15284920.30075188</v>
      </c>
      <c r="F229" s="177">
        <f t="shared" si="217"/>
        <v>30569840.60150376</v>
      </c>
      <c r="G229" s="178">
        <v>2</v>
      </c>
      <c r="H229" s="179">
        <f t="shared" si="218"/>
        <v>30569840.60150376</v>
      </c>
      <c r="I229" s="178"/>
      <c r="J229" s="269"/>
      <c r="K229" s="182">
        <f t="shared" si="219"/>
        <v>0</v>
      </c>
      <c r="L229" s="183">
        <f t="shared" si="220"/>
        <v>0</v>
      </c>
      <c r="M229" s="270"/>
      <c r="N229" s="300"/>
      <c r="O229" s="183"/>
      <c r="P229" s="186">
        <f t="shared" si="221"/>
        <v>2</v>
      </c>
      <c r="Q229" s="301">
        <f t="shared" si="222"/>
        <v>15284920.30075188</v>
      </c>
      <c r="R229" s="188">
        <f t="shared" si="223"/>
        <v>30569840.60150376</v>
      </c>
      <c r="S229" s="695"/>
      <c r="T229" s="696"/>
      <c r="U229" s="697"/>
      <c r="V229" s="696">
        <f t="shared" si="54"/>
        <v>0</v>
      </c>
      <c r="W229" s="696"/>
      <c r="X229" s="697"/>
      <c r="Y229" s="696">
        <f t="shared" si="55"/>
        <v>0</v>
      </c>
      <c r="Z229" s="696"/>
      <c r="AA229" s="696"/>
      <c r="AB229" s="696"/>
      <c r="AC229" s="696"/>
      <c r="AD229" s="696"/>
      <c r="AE229" s="696"/>
      <c r="AF229" s="696"/>
      <c r="AG229" s="696"/>
      <c r="AH229" s="35">
        <f t="shared" si="56"/>
        <v>40657888</v>
      </c>
      <c r="AI229" s="70"/>
      <c r="AJ229" s="70"/>
      <c r="AK229" s="70"/>
      <c r="AL229" s="28"/>
      <c r="AM229" s="28"/>
      <c r="AN229" s="28"/>
      <c r="AO229" s="33">
        <f t="shared" si="224"/>
        <v>40657888</v>
      </c>
    </row>
    <row r="230" spans="1:41" ht="192" customHeight="1" outlineLevel="1" x14ac:dyDescent="0.25">
      <c r="A230" s="198" t="s">
        <v>480</v>
      </c>
      <c r="B230" s="236" t="s">
        <v>481</v>
      </c>
      <c r="C230" s="174" t="s">
        <v>8</v>
      </c>
      <c r="D230" s="175">
        <v>2</v>
      </c>
      <c r="E230" s="176">
        <v>57216642.105263151</v>
      </c>
      <c r="F230" s="177">
        <f t="shared" si="217"/>
        <v>114433284.2105263</v>
      </c>
      <c r="G230" s="178">
        <v>2</v>
      </c>
      <c r="H230" s="179">
        <f t="shared" si="218"/>
        <v>114433284.2105263</v>
      </c>
      <c r="I230" s="178"/>
      <c r="J230" s="269"/>
      <c r="K230" s="182">
        <f t="shared" si="219"/>
        <v>0</v>
      </c>
      <c r="L230" s="183">
        <f t="shared" si="220"/>
        <v>0</v>
      </c>
      <c r="M230" s="270"/>
      <c r="N230" s="300"/>
      <c r="O230" s="183"/>
      <c r="P230" s="186">
        <f t="shared" si="221"/>
        <v>2</v>
      </c>
      <c r="Q230" s="301">
        <f t="shared" si="222"/>
        <v>57216642.105263151</v>
      </c>
      <c r="R230" s="188">
        <f t="shared" si="223"/>
        <v>114433284.2105263</v>
      </c>
      <c r="S230" s="695"/>
      <c r="T230" s="696"/>
      <c r="U230" s="697">
        <v>1</v>
      </c>
      <c r="V230" s="696">
        <f t="shared" si="54"/>
        <v>57216642.105263151</v>
      </c>
      <c r="W230" s="696"/>
      <c r="X230" s="697">
        <v>1</v>
      </c>
      <c r="Y230" s="696">
        <f t="shared" si="55"/>
        <v>57216642.105263151</v>
      </c>
      <c r="Z230" s="696"/>
      <c r="AA230" s="696"/>
      <c r="AB230" s="696"/>
      <c r="AC230" s="696"/>
      <c r="AD230" s="696"/>
      <c r="AE230" s="696"/>
      <c r="AF230" s="696"/>
      <c r="AG230" s="696"/>
      <c r="AH230" s="35">
        <f t="shared" si="56"/>
        <v>152196268</v>
      </c>
      <c r="AI230" s="70"/>
      <c r="AJ230" s="70"/>
      <c r="AK230" s="70"/>
      <c r="AL230" s="28"/>
      <c r="AM230" s="28"/>
      <c r="AN230" s="28"/>
      <c r="AO230" s="33">
        <f t="shared" si="224"/>
        <v>152196268</v>
      </c>
    </row>
    <row r="231" spans="1:41" ht="237" customHeight="1" outlineLevel="1" x14ac:dyDescent="0.25">
      <c r="A231" s="198" t="s">
        <v>482</v>
      </c>
      <c r="B231" s="236" t="s">
        <v>483</v>
      </c>
      <c r="C231" s="174" t="s">
        <v>8</v>
      </c>
      <c r="D231" s="175">
        <v>2</v>
      </c>
      <c r="E231" s="176">
        <v>21513758.646616541</v>
      </c>
      <c r="F231" s="177">
        <f t="shared" si="217"/>
        <v>43027517.293233082</v>
      </c>
      <c r="G231" s="178">
        <v>2</v>
      </c>
      <c r="H231" s="179">
        <f t="shared" si="218"/>
        <v>43027517.293233082</v>
      </c>
      <c r="I231" s="178"/>
      <c r="J231" s="269">
        <v>2</v>
      </c>
      <c r="K231" s="182">
        <f t="shared" si="219"/>
        <v>0</v>
      </c>
      <c r="L231" s="183">
        <f t="shared" si="220"/>
        <v>43027517.293233082</v>
      </c>
      <c r="M231" s="270"/>
      <c r="N231" s="300"/>
      <c r="O231" s="183"/>
      <c r="P231" s="186">
        <f t="shared" si="221"/>
        <v>0</v>
      </c>
      <c r="Q231" s="301">
        <f t="shared" si="222"/>
        <v>21513758.646616541</v>
      </c>
      <c r="R231" s="188">
        <f t="shared" si="223"/>
        <v>0</v>
      </c>
      <c r="S231" s="695"/>
      <c r="T231" s="696"/>
      <c r="U231" s="697">
        <v>1</v>
      </c>
      <c r="V231" s="696">
        <f t="shared" si="54"/>
        <v>21513758.646616541</v>
      </c>
      <c r="W231" s="696"/>
      <c r="X231" s="697">
        <v>1</v>
      </c>
      <c r="Y231" s="696">
        <f t="shared" si="55"/>
        <v>21513758.646616541</v>
      </c>
      <c r="Z231" s="696"/>
      <c r="AA231" s="696"/>
      <c r="AB231" s="696"/>
      <c r="AC231" s="696"/>
      <c r="AD231" s="696"/>
      <c r="AE231" s="696"/>
      <c r="AF231" s="696"/>
      <c r="AG231" s="696"/>
      <c r="AH231" s="35">
        <f t="shared" si="56"/>
        <v>0</v>
      </c>
      <c r="AI231" s="70"/>
      <c r="AJ231" s="70"/>
      <c r="AK231" s="70"/>
      <c r="AL231" s="28"/>
      <c r="AM231" s="28"/>
      <c r="AN231" s="28"/>
      <c r="AO231" s="33">
        <f t="shared" si="224"/>
        <v>0</v>
      </c>
    </row>
    <row r="232" spans="1:41" ht="165" customHeight="1" outlineLevel="1" x14ac:dyDescent="0.25">
      <c r="A232" s="198" t="s">
        <v>178</v>
      </c>
      <c r="B232" s="236" t="s">
        <v>180</v>
      </c>
      <c r="C232" s="174" t="s">
        <v>8</v>
      </c>
      <c r="D232" s="175">
        <v>1</v>
      </c>
      <c r="E232" s="176">
        <v>5323320.3007518798</v>
      </c>
      <c r="F232" s="177">
        <f t="shared" si="217"/>
        <v>5323320.3007518798</v>
      </c>
      <c r="G232" s="178">
        <v>1</v>
      </c>
      <c r="H232" s="179">
        <f t="shared" si="218"/>
        <v>5323320.3007518798</v>
      </c>
      <c r="I232" s="178">
        <v>1</v>
      </c>
      <c r="J232" s="269"/>
      <c r="K232" s="182">
        <f t="shared" si="219"/>
        <v>5323320.3007518798</v>
      </c>
      <c r="L232" s="183">
        <f t="shared" si="220"/>
        <v>0</v>
      </c>
      <c r="M232" s="270"/>
      <c r="N232" s="300"/>
      <c r="O232" s="183"/>
      <c r="P232" s="186">
        <f t="shared" si="221"/>
        <v>2</v>
      </c>
      <c r="Q232" s="301">
        <f t="shared" si="222"/>
        <v>5323320.3007518798</v>
      </c>
      <c r="R232" s="188">
        <f t="shared" si="223"/>
        <v>10646640.60150376</v>
      </c>
      <c r="S232" s="695"/>
      <c r="T232" s="696"/>
      <c r="U232" s="697"/>
      <c r="V232" s="696">
        <f t="shared" si="54"/>
        <v>0</v>
      </c>
      <c r="W232" s="696"/>
      <c r="X232" s="697"/>
      <c r="Y232" s="696">
        <f t="shared" si="55"/>
        <v>0</v>
      </c>
      <c r="Z232" s="696"/>
      <c r="AA232" s="696"/>
      <c r="AB232" s="696"/>
      <c r="AC232" s="696"/>
      <c r="AD232" s="696"/>
      <c r="AE232" s="696"/>
      <c r="AF232" s="696"/>
      <c r="AG232" s="696"/>
      <c r="AH232" s="35">
        <f t="shared" si="56"/>
        <v>14160032.000000002</v>
      </c>
      <c r="AI232" s="70"/>
      <c r="AJ232" s="70"/>
      <c r="AK232" s="70"/>
      <c r="AL232" s="28"/>
      <c r="AM232" s="28"/>
      <c r="AN232" s="28"/>
      <c r="AO232" s="33">
        <f t="shared" si="224"/>
        <v>14160032.000000002</v>
      </c>
    </row>
    <row r="233" spans="1:41" ht="95.25" customHeight="1" outlineLevel="1" x14ac:dyDescent="0.25">
      <c r="A233" s="216">
        <v>8.1999999999999993</v>
      </c>
      <c r="B233" s="155" t="s">
        <v>484</v>
      </c>
      <c r="C233" s="217"/>
      <c r="D233" s="218"/>
      <c r="E233" s="191">
        <v>0</v>
      </c>
      <c r="F233" s="159">
        <f>SUM(F234:F235)</f>
        <v>171364285.7142857</v>
      </c>
      <c r="G233" s="192"/>
      <c r="H233" s="159">
        <f>SUM(H234:H235)</f>
        <v>171364285.7142857</v>
      </c>
      <c r="I233" s="296"/>
      <c r="J233" s="297"/>
      <c r="K233" s="264">
        <f t="shared" ref="K233:L233" si="225">SUM(K234:K235)</f>
        <v>0</v>
      </c>
      <c r="L233" s="264">
        <f t="shared" si="225"/>
        <v>141281138.34586465</v>
      </c>
      <c r="M233" s="298"/>
      <c r="N233" s="302"/>
      <c r="O233" s="219"/>
      <c r="P233" s="168"/>
      <c r="Q233" s="303"/>
      <c r="R233" s="164">
        <f>SUM(R234:R235)</f>
        <v>30083147.368421048</v>
      </c>
      <c r="S233" s="701"/>
      <c r="T233" s="702"/>
      <c r="U233" s="703"/>
      <c r="V233" s="696">
        <f t="shared" si="54"/>
        <v>0</v>
      </c>
      <c r="W233" s="702"/>
      <c r="X233" s="703"/>
      <c r="Y233" s="696">
        <f t="shared" si="55"/>
        <v>0</v>
      </c>
      <c r="Z233" s="702"/>
      <c r="AA233" s="702"/>
      <c r="AB233" s="702"/>
      <c r="AC233" s="702"/>
      <c r="AD233" s="702"/>
      <c r="AE233" s="702"/>
      <c r="AF233" s="702"/>
      <c r="AG233" s="702"/>
      <c r="AH233" s="35">
        <f t="shared" si="56"/>
        <v>40010585.999999993</v>
      </c>
      <c r="AI233" s="70"/>
      <c r="AJ233" s="70"/>
      <c r="AK233" s="70"/>
      <c r="AL233" s="28"/>
      <c r="AM233" s="28"/>
      <c r="AN233" s="28"/>
      <c r="AO233" s="33"/>
    </row>
    <row r="234" spans="1:41" ht="405.75" customHeight="1" outlineLevel="1" x14ac:dyDescent="0.25">
      <c r="A234" s="198" t="s">
        <v>485</v>
      </c>
      <c r="B234" s="236" t="s">
        <v>486</v>
      </c>
      <c r="C234" s="174" t="s">
        <v>8</v>
      </c>
      <c r="D234" s="175">
        <v>2</v>
      </c>
      <c r="E234" s="176">
        <v>67905737.593984962</v>
      </c>
      <c r="F234" s="177">
        <f t="shared" ref="F234:F235" si="226">+D234*E234</f>
        <v>135811475.18796992</v>
      </c>
      <c r="G234" s="178">
        <v>2</v>
      </c>
      <c r="H234" s="179">
        <f t="shared" ref="H234:H235" si="227">+E234*G234</f>
        <v>135811475.18796992</v>
      </c>
      <c r="I234" s="178"/>
      <c r="J234" s="269">
        <v>2</v>
      </c>
      <c r="K234" s="182">
        <f t="shared" ref="K234:K235" si="228">+E234*I234</f>
        <v>0</v>
      </c>
      <c r="L234" s="183">
        <f t="shared" ref="L234:L235" si="229">+E234*J234</f>
        <v>135811475.18796992</v>
      </c>
      <c r="M234" s="270"/>
      <c r="N234" s="300"/>
      <c r="O234" s="183"/>
      <c r="P234" s="186">
        <f t="shared" ref="P234:P235" si="230">+G234+I234-J234+M234</f>
        <v>0</v>
      </c>
      <c r="Q234" s="301">
        <f t="shared" ref="Q234:Q235" si="231">+E234</f>
        <v>67905737.593984962</v>
      </c>
      <c r="R234" s="188">
        <f t="shared" ref="R234:R235" si="232">+P234*Q234</f>
        <v>0</v>
      </c>
      <c r="S234" s="695"/>
      <c r="T234" s="696"/>
      <c r="U234" s="697"/>
      <c r="V234" s="696">
        <f t="shared" si="54"/>
        <v>0</v>
      </c>
      <c r="W234" s="696"/>
      <c r="X234" s="697"/>
      <c r="Y234" s="696">
        <f t="shared" si="55"/>
        <v>0</v>
      </c>
      <c r="Z234" s="696"/>
      <c r="AA234" s="696"/>
      <c r="AB234" s="696"/>
      <c r="AC234" s="696"/>
      <c r="AD234" s="696"/>
      <c r="AE234" s="696"/>
      <c r="AF234" s="696"/>
      <c r="AG234" s="696"/>
      <c r="AH234" s="35">
        <f t="shared" si="56"/>
        <v>0</v>
      </c>
      <c r="AI234" s="70"/>
      <c r="AJ234" s="70"/>
      <c r="AK234" s="70"/>
      <c r="AL234" s="28"/>
      <c r="AM234" s="28"/>
      <c r="AN234" s="28"/>
      <c r="AO234" s="33">
        <f t="shared" ref="AO234:AO235" si="233">+R234*1.33</f>
        <v>0</v>
      </c>
    </row>
    <row r="235" spans="1:41" ht="235.5" customHeight="1" outlineLevel="1" x14ac:dyDescent="0.25">
      <c r="A235" s="198" t="s">
        <v>487</v>
      </c>
      <c r="B235" s="236" t="s">
        <v>488</v>
      </c>
      <c r="C235" s="174" t="s">
        <v>8</v>
      </c>
      <c r="D235" s="175">
        <v>26</v>
      </c>
      <c r="E235" s="176">
        <v>1367415.789473684</v>
      </c>
      <c r="F235" s="177">
        <f t="shared" si="226"/>
        <v>35552810.526315786</v>
      </c>
      <c r="G235" s="178">
        <v>26</v>
      </c>
      <c r="H235" s="179">
        <f t="shared" si="227"/>
        <v>35552810.526315786</v>
      </c>
      <c r="I235" s="178"/>
      <c r="J235" s="269">
        <v>4</v>
      </c>
      <c r="K235" s="182">
        <f t="shared" si="228"/>
        <v>0</v>
      </c>
      <c r="L235" s="183">
        <f t="shared" si="229"/>
        <v>5469663.1578947362</v>
      </c>
      <c r="M235" s="270"/>
      <c r="N235" s="300"/>
      <c r="O235" s="183"/>
      <c r="P235" s="186">
        <f t="shared" si="230"/>
        <v>22</v>
      </c>
      <c r="Q235" s="301">
        <f t="shared" si="231"/>
        <v>1367415.789473684</v>
      </c>
      <c r="R235" s="188">
        <f t="shared" si="232"/>
        <v>30083147.368421048</v>
      </c>
      <c r="S235" s="695"/>
      <c r="T235" s="696"/>
      <c r="U235" s="697"/>
      <c r="V235" s="696">
        <f t="shared" si="54"/>
        <v>0</v>
      </c>
      <c r="W235" s="696"/>
      <c r="X235" s="697"/>
      <c r="Y235" s="696">
        <f t="shared" si="55"/>
        <v>0</v>
      </c>
      <c r="Z235" s="696"/>
      <c r="AA235" s="696"/>
      <c r="AB235" s="696"/>
      <c r="AC235" s="696"/>
      <c r="AD235" s="696"/>
      <c r="AE235" s="696"/>
      <c r="AF235" s="696"/>
      <c r="AG235" s="696"/>
      <c r="AH235" s="35">
        <f t="shared" si="56"/>
        <v>40010585.999999993</v>
      </c>
      <c r="AI235" s="70"/>
      <c r="AJ235" s="70"/>
      <c r="AK235" s="70"/>
      <c r="AL235" s="28"/>
      <c r="AM235" s="28"/>
      <c r="AN235" s="28"/>
      <c r="AO235" s="33">
        <f t="shared" si="233"/>
        <v>40010585.999999993</v>
      </c>
    </row>
    <row r="236" spans="1:41" ht="99" customHeight="1" outlineLevel="1" x14ac:dyDescent="0.25">
      <c r="A236" s="216">
        <v>8.3000000000000007</v>
      </c>
      <c r="B236" s="155" t="s">
        <v>489</v>
      </c>
      <c r="C236" s="217"/>
      <c r="D236" s="218"/>
      <c r="E236" s="191">
        <v>0</v>
      </c>
      <c r="F236" s="159">
        <f>SUM(F237:F240)</f>
        <v>4661601182.7067671</v>
      </c>
      <c r="G236" s="192"/>
      <c r="H236" s="159">
        <f>SUM(H237:H240)</f>
        <v>4414276501.5037594</v>
      </c>
      <c r="I236" s="296"/>
      <c r="J236" s="297"/>
      <c r="K236" s="264">
        <f t="shared" ref="K236:L236" si="234">SUM(K237:K240)</f>
        <v>0</v>
      </c>
      <c r="L236" s="264">
        <f t="shared" si="234"/>
        <v>4165087563.9097738</v>
      </c>
      <c r="M236" s="298"/>
      <c r="N236" s="302"/>
      <c r="O236" s="219"/>
      <c r="P236" s="168"/>
      <c r="Q236" s="303"/>
      <c r="R236" s="164">
        <f>SUM(R237:R240)</f>
        <v>0</v>
      </c>
      <c r="S236" s="701"/>
      <c r="T236" s="702"/>
      <c r="U236" s="703"/>
      <c r="V236" s="696">
        <f t="shared" si="54"/>
        <v>0</v>
      </c>
      <c r="W236" s="702"/>
      <c r="X236" s="703"/>
      <c r="Y236" s="696">
        <f t="shared" si="55"/>
        <v>0</v>
      </c>
      <c r="Z236" s="702"/>
      <c r="AA236" s="702"/>
      <c r="AB236" s="702"/>
      <c r="AC236" s="702"/>
      <c r="AD236" s="702"/>
      <c r="AE236" s="702"/>
      <c r="AF236" s="702"/>
      <c r="AG236" s="702"/>
      <c r="AH236" s="35">
        <f t="shared" si="56"/>
        <v>0</v>
      </c>
      <c r="AI236" s="70"/>
      <c r="AJ236" s="70"/>
      <c r="AK236" s="70"/>
      <c r="AL236" s="28"/>
      <c r="AM236" s="28"/>
      <c r="AN236" s="28"/>
      <c r="AO236" s="33"/>
    </row>
    <row r="237" spans="1:41" ht="213" customHeight="1" outlineLevel="1" x14ac:dyDescent="0.25">
      <c r="A237" s="198" t="s">
        <v>490</v>
      </c>
      <c r="B237" s="236" t="s">
        <v>491</v>
      </c>
      <c r="C237" s="174" t="s">
        <v>15</v>
      </c>
      <c r="D237" s="175">
        <v>12</v>
      </c>
      <c r="E237" s="176">
        <v>2890878.9473684211</v>
      </c>
      <c r="F237" s="177">
        <f t="shared" ref="F237:F240" si="235">+D237*E237</f>
        <v>34690547.368421055</v>
      </c>
      <c r="G237" s="178">
        <v>12</v>
      </c>
      <c r="H237" s="179">
        <f t="shared" ref="H237:H240" si="236">+E237*G237</f>
        <v>34690547.368421055</v>
      </c>
      <c r="I237" s="178"/>
      <c r="J237" s="269">
        <v>12</v>
      </c>
      <c r="K237" s="182">
        <f t="shared" ref="K237:K240" si="237">+E237*I237</f>
        <v>0</v>
      </c>
      <c r="L237" s="183">
        <f t="shared" ref="L237:L240" si="238">+E237*J237</f>
        <v>34690547.368421055</v>
      </c>
      <c r="M237" s="270"/>
      <c r="N237" s="300"/>
      <c r="O237" s="183"/>
      <c r="P237" s="186">
        <f t="shared" ref="P237:P238" si="239">+G237+I237-J237+M237</f>
        <v>0</v>
      </c>
      <c r="Q237" s="301">
        <f t="shared" ref="Q237:Q240" si="240">+E237</f>
        <v>2890878.9473684211</v>
      </c>
      <c r="R237" s="188">
        <f t="shared" ref="R237:R240" si="241">+P237*Q237</f>
        <v>0</v>
      </c>
      <c r="S237" s="695"/>
      <c r="T237" s="696"/>
      <c r="U237" s="697"/>
      <c r="V237" s="696">
        <f t="shared" si="54"/>
        <v>0</v>
      </c>
      <c r="W237" s="696"/>
      <c r="X237" s="697"/>
      <c r="Y237" s="696">
        <f t="shared" si="55"/>
        <v>0</v>
      </c>
      <c r="Z237" s="696"/>
      <c r="AA237" s="696"/>
      <c r="AB237" s="696"/>
      <c r="AC237" s="696"/>
      <c r="AD237" s="696"/>
      <c r="AE237" s="696"/>
      <c r="AF237" s="696"/>
      <c r="AG237" s="696"/>
      <c r="AH237" s="35">
        <f t="shared" si="56"/>
        <v>0</v>
      </c>
      <c r="AI237" s="70"/>
      <c r="AJ237" s="70"/>
      <c r="AK237" s="70"/>
      <c r="AL237" s="28"/>
      <c r="AM237" s="28"/>
      <c r="AN237" s="28"/>
      <c r="AO237" s="33">
        <f t="shared" ref="AO237:AO240" si="242">+R237*1.33</f>
        <v>0</v>
      </c>
    </row>
    <row r="238" spans="1:41" ht="178.5" customHeight="1" outlineLevel="1" x14ac:dyDescent="0.25">
      <c r="A238" s="198" t="s">
        <v>492</v>
      </c>
      <c r="B238" s="236" t="s">
        <v>493</v>
      </c>
      <c r="C238" s="174" t="s">
        <v>15</v>
      </c>
      <c r="D238" s="175">
        <v>1555</v>
      </c>
      <c r="E238" s="176">
        <v>776766.1654135338</v>
      </c>
      <c r="F238" s="177">
        <f t="shared" si="235"/>
        <v>1207871387.218045</v>
      </c>
      <c r="G238" s="178">
        <v>1555</v>
      </c>
      <c r="H238" s="179">
        <f t="shared" si="236"/>
        <v>1207871387.218045</v>
      </c>
      <c r="I238" s="178"/>
      <c r="J238" s="269">
        <v>1555</v>
      </c>
      <c r="K238" s="182">
        <f t="shared" si="237"/>
        <v>0</v>
      </c>
      <c r="L238" s="183">
        <f t="shared" si="238"/>
        <v>1207871387.218045</v>
      </c>
      <c r="M238" s="270"/>
      <c r="N238" s="300"/>
      <c r="O238" s="183"/>
      <c r="P238" s="186">
        <f t="shared" si="239"/>
        <v>0</v>
      </c>
      <c r="Q238" s="301">
        <f t="shared" si="240"/>
        <v>776766.1654135338</v>
      </c>
      <c r="R238" s="188">
        <f t="shared" si="241"/>
        <v>0</v>
      </c>
      <c r="S238" s="695"/>
      <c r="T238" s="696"/>
      <c r="U238" s="697"/>
      <c r="V238" s="696">
        <f t="shared" si="54"/>
        <v>0</v>
      </c>
      <c r="W238" s="696"/>
      <c r="X238" s="697"/>
      <c r="Y238" s="696">
        <f t="shared" si="55"/>
        <v>0</v>
      </c>
      <c r="Z238" s="696"/>
      <c r="AA238" s="696"/>
      <c r="AB238" s="696"/>
      <c r="AC238" s="696"/>
      <c r="AD238" s="696"/>
      <c r="AE238" s="696"/>
      <c r="AF238" s="696"/>
      <c r="AG238" s="696"/>
      <c r="AH238" s="35">
        <f t="shared" si="56"/>
        <v>0</v>
      </c>
      <c r="AI238" s="70"/>
      <c r="AJ238" s="70"/>
      <c r="AK238" s="70"/>
      <c r="AL238" s="28"/>
      <c r="AM238" s="28"/>
      <c r="AN238" s="28"/>
      <c r="AO238" s="33">
        <f t="shared" si="242"/>
        <v>0</v>
      </c>
    </row>
    <row r="239" spans="1:41" ht="142.5" customHeight="1" outlineLevel="1" x14ac:dyDescent="0.25">
      <c r="A239" s="241" t="s">
        <v>494</v>
      </c>
      <c r="B239" s="236" t="s">
        <v>495</v>
      </c>
      <c r="C239" s="242" t="s">
        <v>15</v>
      </c>
      <c r="D239" s="175">
        <v>4890</v>
      </c>
      <c r="E239" s="176">
        <v>621418.79699248122</v>
      </c>
      <c r="F239" s="177">
        <f t="shared" si="235"/>
        <v>3038737917.2932334</v>
      </c>
      <c r="G239" s="178">
        <v>4492</v>
      </c>
      <c r="H239" s="179">
        <f t="shared" si="236"/>
        <v>2791413236.0902257</v>
      </c>
      <c r="I239" s="178"/>
      <c r="J239" s="269">
        <v>4091</v>
      </c>
      <c r="K239" s="182">
        <f t="shared" si="237"/>
        <v>0</v>
      </c>
      <c r="L239" s="183">
        <f t="shared" si="238"/>
        <v>2542224298.4962406</v>
      </c>
      <c r="M239" s="270"/>
      <c r="N239" s="300"/>
      <c r="O239" s="183"/>
      <c r="P239" s="186">
        <v>0</v>
      </c>
      <c r="Q239" s="301">
        <f t="shared" si="240"/>
        <v>621418.79699248122</v>
      </c>
      <c r="R239" s="188">
        <f t="shared" si="241"/>
        <v>0</v>
      </c>
      <c r="S239" s="695"/>
      <c r="T239" s="696"/>
      <c r="U239" s="697"/>
      <c r="V239" s="696">
        <f t="shared" si="54"/>
        <v>0</v>
      </c>
      <c r="W239" s="696"/>
      <c r="X239" s="697"/>
      <c r="Y239" s="696">
        <f t="shared" si="55"/>
        <v>0</v>
      </c>
      <c r="Z239" s="696"/>
      <c r="AA239" s="696"/>
      <c r="AB239" s="696"/>
      <c r="AC239" s="696"/>
      <c r="AD239" s="696"/>
      <c r="AE239" s="696"/>
      <c r="AF239" s="696"/>
      <c r="AG239" s="696"/>
      <c r="AH239" s="35">
        <f t="shared" si="56"/>
        <v>0</v>
      </c>
      <c r="AI239" s="70"/>
      <c r="AJ239" s="70"/>
      <c r="AK239" s="70"/>
      <c r="AL239" s="28"/>
      <c r="AM239" s="28"/>
      <c r="AN239" s="28"/>
      <c r="AO239" s="33">
        <f t="shared" si="242"/>
        <v>0</v>
      </c>
    </row>
    <row r="240" spans="1:41" ht="126" customHeight="1" outlineLevel="1" x14ac:dyDescent="0.25">
      <c r="A240" s="198" t="s">
        <v>496</v>
      </c>
      <c r="B240" s="236" t="s">
        <v>497</v>
      </c>
      <c r="C240" s="174" t="s">
        <v>15</v>
      </c>
      <c r="D240" s="175">
        <v>535</v>
      </c>
      <c r="E240" s="176">
        <v>710843.60902255634</v>
      </c>
      <c r="F240" s="177">
        <f t="shared" si="235"/>
        <v>380301330.82706761</v>
      </c>
      <c r="G240" s="178">
        <v>535</v>
      </c>
      <c r="H240" s="179">
        <f t="shared" si="236"/>
        <v>380301330.82706761</v>
      </c>
      <c r="I240" s="178"/>
      <c r="J240" s="269">
        <v>535</v>
      </c>
      <c r="K240" s="182">
        <f t="shared" si="237"/>
        <v>0</v>
      </c>
      <c r="L240" s="183">
        <f t="shared" si="238"/>
        <v>380301330.82706761</v>
      </c>
      <c r="M240" s="270"/>
      <c r="N240" s="300"/>
      <c r="O240" s="183"/>
      <c r="P240" s="186">
        <f>+G240+I240-J240+M240</f>
        <v>0</v>
      </c>
      <c r="Q240" s="301">
        <f t="shared" si="240"/>
        <v>710843.60902255634</v>
      </c>
      <c r="R240" s="188">
        <f t="shared" si="241"/>
        <v>0</v>
      </c>
      <c r="S240" s="695"/>
      <c r="T240" s="696"/>
      <c r="U240" s="697"/>
      <c r="V240" s="696">
        <f t="shared" si="54"/>
        <v>0</v>
      </c>
      <c r="W240" s="696"/>
      <c r="X240" s="697"/>
      <c r="Y240" s="696">
        <f t="shared" si="55"/>
        <v>0</v>
      </c>
      <c r="Z240" s="696"/>
      <c r="AA240" s="696"/>
      <c r="AB240" s="696"/>
      <c r="AC240" s="696"/>
      <c r="AD240" s="696"/>
      <c r="AE240" s="696"/>
      <c r="AF240" s="696"/>
      <c r="AG240" s="696"/>
      <c r="AH240" s="35">
        <f t="shared" si="56"/>
        <v>0</v>
      </c>
      <c r="AI240" s="70"/>
      <c r="AJ240" s="70"/>
      <c r="AK240" s="70"/>
      <c r="AL240" s="28"/>
      <c r="AM240" s="28"/>
      <c r="AN240" s="28"/>
      <c r="AO240" s="33">
        <f t="shared" si="242"/>
        <v>0</v>
      </c>
    </row>
    <row r="241" spans="1:41" ht="62.25" customHeight="1" outlineLevel="1" x14ac:dyDescent="0.25">
      <c r="A241" s="216">
        <v>8.4</v>
      </c>
      <c r="B241" s="155" t="s">
        <v>498</v>
      </c>
      <c r="C241" s="217"/>
      <c r="D241" s="218"/>
      <c r="E241" s="191">
        <v>0</v>
      </c>
      <c r="F241" s="159">
        <f>SUM(F242:F250)</f>
        <v>7854625627.3684244</v>
      </c>
      <c r="G241" s="192"/>
      <c r="H241" s="159">
        <f>SUM(H242:H250)</f>
        <v>5469862972.2330847</v>
      </c>
      <c r="I241" s="296"/>
      <c r="J241" s="297"/>
      <c r="K241" s="264">
        <f t="shared" ref="K241:L241" si="243">SUM(K242:K250)</f>
        <v>36199506.315789469</v>
      </c>
      <c r="L241" s="164">
        <f t="shared" si="243"/>
        <v>5178790824.0601521</v>
      </c>
      <c r="M241" s="298"/>
      <c r="N241" s="302"/>
      <c r="O241" s="219"/>
      <c r="P241" s="168"/>
      <c r="Q241" s="303"/>
      <c r="R241" s="164">
        <f>SUM(R242:R250)</f>
        <v>327271654.48872226</v>
      </c>
      <c r="S241" s="701"/>
      <c r="T241" s="702"/>
      <c r="U241" s="703"/>
      <c r="V241" s="696">
        <f t="shared" si="54"/>
        <v>0</v>
      </c>
      <c r="W241" s="702"/>
      <c r="X241" s="703"/>
      <c r="Y241" s="696">
        <f t="shared" si="55"/>
        <v>0</v>
      </c>
      <c r="Z241" s="702"/>
      <c r="AA241" s="702"/>
      <c r="AB241" s="702"/>
      <c r="AC241" s="702"/>
      <c r="AD241" s="702"/>
      <c r="AE241" s="702"/>
      <c r="AF241" s="702"/>
      <c r="AG241" s="702"/>
      <c r="AH241" s="35">
        <f t="shared" si="56"/>
        <v>435271300.47000062</v>
      </c>
      <c r="AI241" s="70"/>
      <c r="AJ241" s="70"/>
      <c r="AK241" s="70"/>
      <c r="AL241" s="28"/>
      <c r="AM241" s="28"/>
      <c r="AN241" s="28"/>
      <c r="AO241" s="33"/>
    </row>
    <row r="242" spans="1:41" ht="174" customHeight="1" outlineLevel="1" x14ac:dyDescent="0.25">
      <c r="A242" s="198" t="s">
        <v>499</v>
      </c>
      <c r="B242" s="236" t="s">
        <v>500</v>
      </c>
      <c r="C242" s="174" t="s">
        <v>8</v>
      </c>
      <c r="D242" s="175">
        <v>125</v>
      </c>
      <c r="E242" s="176">
        <v>6302230.07518797</v>
      </c>
      <c r="F242" s="177">
        <f t="shared" ref="F242:F250" si="244">+D242*E242</f>
        <v>787778759.39849627</v>
      </c>
      <c r="G242" s="178">
        <v>125</v>
      </c>
      <c r="H242" s="179">
        <f t="shared" ref="H242:H250" si="245">+E242*G242</f>
        <v>787778759.39849627</v>
      </c>
      <c r="I242" s="178"/>
      <c r="J242" s="269">
        <v>125</v>
      </c>
      <c r="K242" s="182">
        <f t="shared" ref="K242:K250" si="246">+E242*I242</f>
        <v>0</v>
      </c>
      <c r="L242" s="183">
        <f t="shared" ref="L242:L250" si="247">+E242*J242</f>
        <v>787778759.39849627</v>
      </c>
      <c r="M242" s="270"/>
      <c r="N242" s="300"/>
      <c r="O242" s="183"/>
      <c r="P242" s="186">
        <f t="shared" ref="P242:P250" si="248">+G242+I242-J242+M242</f>
        <v>0</v>
      </c>
      <c r="Q242" s="301">
        <f t="shared" ref="Q242:Q250" si="249">+E242</f>
        <v>6302230.07518797</v>
      </c>
      <c r="R242" s="188">
        <f t="shared" ref="R242:R250" si="250">+P242*Q242</f>
        <v>0</v>
      </c>
      <c r="S242" s="695"/>
      <c r="T242" s="696"/>
      <c r="U242" s="697"/>
      <c r="V242" s="696">
        <f t="shared" si="54"/>
        <v>0</v>
      </c>
      <c r="W242" s="696"/>
      <c r="X242" s="697"/>
      <c r="Y242" s="696">
        <f t="shared" si="55"/>
        <v>0</v>
      </c>
      <c r="Z242" s="696"/>
      <c r="AA242" s="696"/>
      <c r="AB242" s="696"/>
      <c r="AC242" s="696"/>
      <c r="AD242" s="696"/>
      <c r="AE242" s="696"/>
      <c r="AF242" s="696"/>
      <c r="AG242" s="696"/>
      <c r="AH242" s="35">
        <f t="shared" si="56"/>
        <v>0</v>
      </c>
      <c r="AI242" s="70"/>
      <c r="AJ242" s="70"/>
      <c r="AK242" s="70"/>
      <c r="AL242" s="28"/>
      <c r="AM242" s="28"/>
      <c r="AN242" s="28"/>
      <c r="AO242" s="33">
        <f t="shared" ref="AO242:AO250" si="251">+R242*1.33</f>
        <v>0</v>
      </c>
    </row>
    <row r="243" spans="1:41" ht="174" customHeight="1" outlineLevel="1" x14ac:dyDescent="0.25">
      <c r="A243" s="198" t="s">
        <v>501</v>
      </c>
      <c r="B243" s="236" t="s">
        <v>502</v>
      </c>
      <c r="C243" s="174" t="s">
        <v>8</v>
      </c>
      <c r="D243" s="175">
        <v>106</v>
      </c>
      <c r="E243" s="176">
        <v>774647.36842105258</v>
      </c>
      <c r="F243" s="177">
        <f t="shared" si="244"/>
        <v>82112621.052631572</v>
      </c>
      <c r="G243" s="178">
        <v>106</v>
      </c>
      <c r="H243" s="179">
        <f t="shared" si="245"/>
        <v>82112621.052631572</v>
      </c>
      <c r="I243" s="178"/>
      <c r="J243" s="269">
        <v>106</v>
      </c>
      <c r="K243" s="182">
        <f t="shared" si="246"/>
        <v>0</v>
      </c>
      <c r="L243" s="183">
        <f t="shared" si="247"/>
        <v>82112621.052631572</v>
      </c>
      <c r="M243" s="270"/>
      <c r="N243" s="300"/>
      <c r="O243" s="183"/>
      <c r="P243" s="186">
        <f t="shared" si="248"/>
        <v>0</v>
      </c>
      <c r="Q243" s="301">
        <f t="shared" si="249"/>
        <v>774647.36842105258</v>
      </c>
      <c r="R243" s="188">
        <f t="shared" si="250"/>
        <v>0</v>
      </c>
      <c r="S243" s="695"/>
      <c r="T243" s="696"/>
      <c r="U243" s="697"/>
      <c r="V243" s="696">
        <f t="shared" si="54"/>
        <v>0</v>
      </c>
      <c r="W243" s="696"/>
      <c r="X243" s="697"/>
      <c r="Y243" s="696">
        <f t="shared" si="55"/>
        <v>0</v>
      </c>
      <c r="Z243" s="696"/>
      <c r="AA243" s="696"/>
      <c r="AB243" s="696"/>
      <c r="AC243" s="696"/>
      <c r="AD243" s="696"/>
      <c r="AE243" s="696"/>
      <c r="AF243" s="696"/>
      <c r="AG243" s="696"/>
      <c r="AH243" s="35">
        <f t="shared" si="56"/>
        <v>0</v>
      </c>
      <c r="AI243" s="70"/>
      <c r="AJ243" s="70"/>
      <c r="AK243" s="70"/>
      <c r="AL243" s="28"/>
      <c r="AM243" s="28"/>
      <c r="AN243" s="28"/>
      <c r="AO243" s="33">
        <f t="shared" si="251"/>
        <v>0</v>
      </c>
    </row>
    <row r="244" spans="1:41" ht="174" customHeight="1" outlineLevel="1" x14ac:dyDescent="0.25">
      <c r="A244" s="198" t="s">
        <v>503</v>
      </c>
      <c r="B244" s="236" t="s">
        <v>504</v>
      </c>
      <c r="C244" s="174" t="s">
        <v>8</v>
      </c>
      <c r="D244" s="175">
        <v>26</v>
      </c>
      <c r="E244" s="176">
        <v>5892427.0676691728</v>
      </c>
      <c r="F244" s="177">
        <f t="shared" si="244"/>
        <v>153203103.75939849</v>
      </c>
      <c r="G244" s="178">
        <v>26</v>
      </c>
      <c r="H244" s="179">
        <f t="shared" si="245"/>
        <v>153203103.75939849</v>
      </c>
      <c r="I244" s="178"/>
      <c r="J244" s="269">
        <v>26</v>
      </c>
      <c r="K244" s="182">
        <f t="shared" si="246"/>
        <v>0</v>
      </c>
      <c r="L244" s="183">
        <f t="shared" si="247"/>
        <v>153203103.75939849</v>
      </c>
      <c r="M244" s="270"/>
      <c r="N244" s="300"/>
      <c r="O244" s="183"/>
      <c r="P244" s="186">
        <f t="shared" si="248"/>
        <v>0</v>
      </c>
      <c r="Q244" s="301">
        <f t="shared" si="249"/>
        <v>5892427.0676691728</v>
      </c>
      <c r="R244" s="188">
        <f t="shared" si="250"/>
        <v>0</v>
      </c>
      <c r="S244" s="695"/>
      <c r="T244" s="696"/>
      <c r="U244" s="697"/>
      <c r="V244" s="696">
        <f t="shared" si="54"/>
        <v>0</v>
      </c>
      <c r="W244" s="696"/>
      <c r="X244" s="697"/>
      <c r="Y244" s="696">
        <f t="shared" si="55"/>
        <v>0</v>
      </c>
      <c r="Z244" s="696"/>
      <c r="AA244" s="696"/>
      <c r="AB244" s="696"/>
      <c r="AC244" s="696"/>
      <c r="AD244" s="696"/>
      <c r="AE244" s="696"/>
      <c r="AF244" s="696"/>
      <c r="AG244" s="696"/>
      <c r="AH244" s="35">
        <f t="shared" si="56"/>
        <v>0</v>
      </c>
      <c r="AI244" s="70"/>
      <c r="AJ244" s="70"/>
      <c r="AK244" s="70"/>
      <c r="AL244" s="28"/>
      <c r="AM244" s="28"/>
      <c r="AN244" s="28"/>
      <c r="AO244" s="33">
        <f t="shared" si="251"/>
        <v>0</v>
      </c>
    </row>
    <row r="245" spans="1:41" ht="198" customHeight="1" outlineLevel="1" x14ac:dyDescent="0.25">
      <c r="A245" s="198" t="s">
        <v>505</v>
      </c>
      <c r="B245" s="236" t="s">
        <v>506</v>
      </c>
      <c r="C245" s="174" t="s">
        <v>8</v>
      </c>
      <c r="D245" s="175">
        <v>40</v>
      </c>
      <c r="E245" s="176">
        <v>9042157.8947368413</v>
      </c>
      <c r="F245" s="177">
        <f t="shared" si="244"/>
        <v>361686315.78947365</v>
      </c>
      <c r="G245" s="178">
        <v>40</v>
      </c>
      <c r="H245" s="179">
        <f t="shared" si="245"/>
        <v>361686315.78947365</v>
      </c>
      <c r="I245" s="178"/>
      <c r="J245" s="269">
        <v>40</v>
      </c>
      <c r="K245" s="182">
        <f t="shared" si="246"/>
        <v>0</v>
      </c>
      <c r="L245" s="183">
        <f t="shared" si="247"/>
        <v>361686315.78947365</v>
      </c>
      <c r="M245" s="270"/>
      <c r="N245" s="300"/>
      <c r="O245" s="183"/>
      <c r="P245" s="186">
        <f t="shared" si="248"/>
        <v>0</v>
      </c>
      <c r="Q245" s="301">
        <f t="shared" si="249"/>
        <v>9042157.8947368413</v>
      </c>
      <c r="R245" s="188">
        <f t="shared" si="250"/>
        <v>0</v>
      </c>
      <c r="S245" s="695"/>
      <c r="T245" s="696"/>
      <c r="U245" s="697"/>
      <c r="V245" s="696">
        <f t="shared" si="54"/>
        <v>0</v>
      </c>
      <c r="W245" s="696"/>
      <c r="X245" s="697"/>
      <c r="Y245" s="696">
        <f t="shared" si="55"/>
        <v>0</v>
      </c>
      <c r="Z245" s="696"/>
      <c r="AA245" s="696"/>
      <c r="AB245" s="696"/>
      <c r="AC245" s="696"/>
      <c r="AD245" s="696"/>
      <c r="AE245" s="696"/>
      <c r="AF245" s="696"/>
      <c r="AG245" s="696"/>
      <c r="AH245" s="35">
        <f t="shared" si="56"/>
        <v>0</v>
      </c>
      <c r="AI245" s="70"/>
      <c r="AJ245" s="70"/>
      <c r="AK245" s="70"/>
      <c r="AL245" s="28"/>
      <c r="AM245" s="28"/>
      <c r="AN245" s="28"/>
      <c r="AO245" s="33">
        <f t="shared" si="251"/>
        <v>0</v>
      </c>
    </row>
    <row r="246" spans="1:41" ht="150" customHeight="1" outlineLevel="1" x14ac:dyDescent="0.25">
      <c r="A246" s="198" t="s">
        <v>507</v>
      </c>
      <c r="B246" s="236" t="s">
        <v>508</v>
      </c>
      <c r="C246" s="174" t="s">
        <v>8</v>
      </c>
      <c r="D246" s="175">
        <v>436</v>
      </c>
      <c r="E246" s="176">
        <v>5775966.9172932329</v>
      </c>
      <c r="F246" s="177">
        <f t="shared" si="244"/>
        <v>2518321575.9398494</v>
      </c>
      <c r="G246" s="178">
        <v>300</v>
      </c>
      <c r="H246" s="179">
        <f t="shared" si="245"/>
        <v>1732790075.1879699</v>
      </c>
      <c r="I246" s="178"/>
      <c r="J246" s="269">
        <v>300</v>
      </c>
      <c r="K246" s="182">
        <f t="shared" si="246"/>
        <v>0</v>
      </c>
      <c r="L246" s="183">
        <f t="shared" si="247"/>
        <v>1732790075.1879699</v>
      </c>
      <c r="M246" s="270"/>
      <c r="N246" s="300"/>
      <c r="O246" s="183"/>
      <c r="P246" s="186">
        <f t="shared" si="248"/>
        <v>0</v>
      </c>
      <c r="Q246" s="301">
        <f t="shared" si="249"/>
        <v>5775966.9172932329</v>
      </c>
      <c r="R246" s="188">
        <f t="shared" si="250"/>
        <v>0</v>
      </c>
      <c r="S246" s="695"/>
      <c r="T246" s="696"/>
      <c r="U246" s="697"/>
      <c r="V246" s="696">
        <f t="shared" si="54"/>
        <v>0</v>
      </c>
      <c r="W246" s="696"/>
      <c r="X246" s="697"/>
      <c r="Y246" s="696">
        <f t="shared" si="55"/>
        <v>0</v>
      </c>
      <c r="Z246" s="696"/>
      <c r="AA246" s="696"/>
      <c r="AB246" s="696"/>
      <c r="AC246" s="696"/>
      <c r="AD246" s="696"/>
      <c r="AE246" s="696"/>
      <c r="AF246" s="696"/>
      <c r="AG246" s="696"/>
      <c r="AH246" s="35">
        <f t="shared" si="56"/>
        <v>0</v>
      </c>
      <c r="AI246" s="70"/>
      <c r="AJ246" s="70"/>
      <c r="AK246" s="70"/>
      <c r="AL246" s="28"/>
      <c r="AM246" s="28"/>
      <c r="AN246" s="28"/>
      <c r="AO246" s="33">
        <f t="shared" si="251"/>
        <v>0</v>
      </c>
    </row>
    <row r="247" spans="1:41" ht="135" customHeight="1" outlineLevel="1" x14ac:dyDescent="0.25">
      <c r="A247" s="198" t="s">
        <v>509</v>
      </c>
      <c r="B247" s="236" t="s">
        <v>510</v>
      </c>
      <c r="C247" s="174" t="s">
        <v>8</v>
      </c>
      <c r="D247" s="175">
        <v>15</v>
      </c>
      <c r="E247" s="176">
        <v>113466981.95488721</v>
      </c>
      <c r="F247" s="177">
        <f t="shared" si="244"/>
        <v>1702004729.3233082</v>
      </c>
      <c r="G247" s="178">
        <v>8</v>
      </c>
      <c r="H247" s="179">
        <f t="shared" si="245"/>
        <v>907735855.63909769</v>
      </c>
      <c r="I247" s="178"/>
      <c r="J247" s="269">
        <v>8</v>
      </c>
      <c r="K247" s="182">
        <f t="shared" si="246"/>
        <v>0</v>
      </c>
      <c r="L247" s="183">
        <f t="shared" si="247"/>
        <v>907735855.63909769</v>
      </c>
      <c r="M247" s="270"/>
      <c r="N247" s="300"/>
      <c r="O247" s="183"/>
      <c r="P247" s="186">
        <f t="shared" si="248"/>
        <v>0</v>
      </c>
      <c r="Q247" s="301">
        <f t="shared" si="249"/>
        <v>113466981.95488721</v>
      </c>
      <c r="R247" s="188">
        <f t="shared" si="250"/>
        <v>0</v>
      </c>
      <c r="S247" s="695"/>
      <c r="T247" s="696"/>
      <c r="U247" s="697"/>
      <c r="V247" s="696">
        <f t="shared" si="54"/>
        <v>0</v>
      </c>
      <c r="W247" s="696"/>
      <c r="X247" s="697"/>
      <c r="Y247" s="696">
        <f t="shared" si="55"/>
        <v>0</v>
      </c>
      <c r="Z247" s="696"/>
      <c r="AA247" s="696"/>
      <c r="AB247" s="696"/>
      <c r="AC247" s="696"/>
      <c r="AD247" s="696"/>
      <c r="AE247" s="696"/>
      <c r="AF247" s="696"/>
      <c r="AG247" s="696"/>
      <c r="AH247" s="35">
        <f t="shared" si="56"/>
        <v>0</v>
      </c>
      <c r="AI247" s="70"/>
      <c r="AJ247" s="70"/>
      <c r="AK247" s="70"/>
      <c r="AL247" s="28"/>
      <c r="AM247" s="28"/>
      <c r="AN247" s="28"/>
      <c r="AO247" s="33">
        <f t="shared" si="251"/>
        <v>0</v>
      </c>
    </row>
    <row r="248" spans="1:41" ht="174" customHeight="1" outlineLevel="1" x14ac:dyDescent="0.25">
      <c r="A248" s="198" t="s">
        <v>511</v>
      </c>
      <c r="B248" s="236" t="s">
        <v>512</v>
      </c>
      <c r="C248" s="174" t="s">
        <v>12</v>
      </c>
      <c r="D248" s="175">
        <v>1712.7000000000003</v>
      </c>
      <c r="E248" s="176">
        <v>1186712.0300751899</v>
      </c>
      <c r="F248" s="177">
        <f t="shared" si="244"/>
        <v>2032481693.9097781</v>
      </c>
      <c r="G248" s="178">
        <v>1041.7000000000003</v>
      </c>
      <c r="H248" s="179">
        <f t="shared" si="245"/>
        <v>1236197921.7293255</v>
      </c>
      <c r="I248" s="246"/>
      <c r="J248" s="304">
        <v>972</v>
      </c>
      <c r="K248" s="182">
        <f t="shared" si="246"/>
        <v>0</v>
      </c>
      <c r="L248" s="183">
        <f t="shared" si="247"/>
        <v>1153484093.2330847</v>
      </c>
      <c r="M248" s="270"/>
      <c r="N248" s="300"/>
      <c r="O248" s="183"/>
      <c r="P248" s="186">
        <f t="shared" si="248"/>
        <v>69.700000000000273</v>
      </c>
      <c r="Q248" s="301">
        <f t="shared" si="249"/>
        <v>1186712.0300751899</v>
      </c>
      <c r="R248" s="188">
        <f t="shared" si="250"/>
        <v>82713828.496241063</v>
      </c>
      <c r="S248" s="695"/>
      <c r="T248" s="696"/>
      <c r="U248" s="697"/>
      <c r="V248" s="696">
        <f t="shared" si="54"/>
        <v>0</v>
      </c>
      <c r="W248" s="696"/>
      <c r="X248" s="697"/>
      <c r="Y248" s="696">
        <f t="shared" si="55"/>
        <v>0</v>
      </c>
      <c r="Z248" s="696"/>
      <c r="AA248" s="696"/>
      <c r="AB248" s="696"/>
      <c r="AC248" s="696"/>
      <c r="AD248" s="696"/>
      <c r="AE248" s="696"/>
      <c r="AF248" s="696"/>
      <c r="AG248" s="696"/>
      <c r="AH248" s="35">
        <f t="shared" si="56"/>
        <v>110009391.90000062</v>
      </c>
      <c r="AI248" s="70"/>
      <c r="AJ248" s="70"/>
      <c r="AK248" s="70"/>
      <c r="AL248" s="28"/>
      <c r="AM248" s="28"/>
      <c r="AN248" s="30">
        <f>+F351</f>
        <v>65092452719.467834</v>
      </c>
      <c r="AO248" s="33">
        <f t="shared" si="251"/>
        <v>110009391.90000062</v>
      </c>
    </row>
    <row r="249" spans="1:41" ht="96" customHeight="1" outlineLevel="1" x14ac:dyDescent="0.25">
      <c r="A249" s="198" t="s">
        <v>182</v>
      </c>
      <c r="B249" s="236" t="s">
        <v>183</v>
      </c>
      <c r="C249" s="174" t="s">
        <v>12</v>
      </c>
      <c r="D249" s="175">
        <v>3</v>
      </c>
      <c r="E249" s="176">
        <v>522359.39849624055</v>
      </c>
      <c r="F249" s="177">
        <f t="shared" si="244"/>
        <v>1567078.1954887216</v>
      </c>
      <c r="G249" s="178">
        <v>1.5</v>
      </c>
      <c r="H249" s="179">
        <f t="shared" si="245"/>
        <v>783539.0977443608</v>
      </c>
      <c r="I249" s="246">
        <v>69.3</v>
      </c>
      <c r="J249" s="304"/>
      <c r="K249" s="182">
        <f t="shared" si="246"/>
        <v>36199506.315789469</v>
      </c>
      <c r="L249" s="183">
        <f t="shared" si="247"/>
        <v>0</v>
      </c>
      <c r="M249" s="270"/>
      <c r="N249" s="300"/>
      <c r="O249" s="183"/>
      <c r="P249" s="186">
        <f t="shared" si="248"/>
        <v>70.8</v>
      </c>
      <c r="Q249" s="301">
        <f t="shared" si="249"/>
        <v>522359.39849624055</v>
      </c>
      <c r="R249" s="188">
        <f t="shared" si="250"/>
        <v>36983045.413533829</v>
      </c>
      <c r="S249" s="695"/>
      <c r="T249" s="696"/>
      <c r="U249" s="697"/>
      <c r="V249" s="696">
        <f t="shared" si="54"/>
        <v>0</v>
      </c>
      <c r="W249" s="696"/>
      <c r="X249" s="697"/>
      <c r="Y249" s="696">
        <f t="shared" si="55"/>
        <v>0</v>
      </c>
      <c r="Z249" s="696"/>
      <c r="AA249" s="696"/>
      <c r="AB249" s="696"/>
      <c r="AC249" s="696"/>
      <c r="AD249" s="696"/>
      <c r="AE249" s="696"/>
      <c r="AF249" s="696"/>
      <c r="AG249" s="696"/>
      <c r="AH249" s="35">
        <f t="shared" si="56"/>
        <v>49187450.399999999</v>
      </c>
      <c r="AI249" s="70"/>
      <c r="AJ249" s="70"/>
      <c r="AK249" s="70"/>
      <c r="AL249" s="28"/>
      <c r="AM249" s="28"/>
      <c r="AN249" s="30">
        <f>+R351</f>
        <v>77932432161.320923</v>
      </c>
      <c r="AO249" s="33">
        <f t="shared" si="251"/>
        <v>49187450.399999999</v>
      </c>
    </row>
    <row r="250" spans="1:41" ht="171" customHeight="1" outlineLevel="1" x14ac:dyDescent="0.25">
      <c r="A250" s="198" t="s">
        <v>513</v>
      </c>
      <c r="B250" s="236" t="s">
        <v>36</v>
      </c>
      <c r="C250" s="174" t="s">
        <v>37</v>
      </c>
      <c r="D250" s="175">
        <v>22942.5</v>
      </c>
      <c r="E250" s="176">
        <v>9391.729323308271</v>
      </c>
      <c r="F250" s="177">
        <f t="shared" si="244"/>
        <v>215469750</v>
      </c>
      <c r="G250" s="178">
        <v>22101.87</v>
      </c>
      <c r="H250" s="179">
        <f t="shared" si="245"/>
        <v>207574780.57894737</v>
      </c>
      <c r="I250" s="246"/>
      <c r="J250" s="304"/>
      <c r="K250" s="182">
        <f t="shared" si="246"/>
        <v>0</v>
      </c>
      <c r="L250" s="183">
        <f t="shared" si="247"/>
        <v>0</v>
      </c>
      <c r="M250" s="270"/>
      <c r="N250" s="300"/>
      <c r="O250" s="183"/>
      <c r="P250" s="186">
        <f t="shared" si="248"/>
        <v>22101.87</v>
      </c>
      <c r="Q250" s="301">
        <f t="shared" si="249"/>
        <v>9391.729323308271</v>
      </c>
      <c r="R250" s="188">
        <f t="shared" si="250"/>
        <v>207574780.57894737</v>
      </c>
      <c r="S250" s="695"/>
      <c r="T250" s="696"/>
      <c r="U250" s="697"/>
      <c r="V250" s="696">
        <f t="shared" si="54"/>
        <v>0</v>
      </c>
      <c r="W250" s="696"/>
      <c r="X250" s="697"/>
      <c r="Y250" s="696">
        <f t="shared" si="55"/>
        <v>0</v>
      </c>
      <c r="Z250" s="696"/>
      <c r="AA250" s="696"/>
      <c r="AB250" s="696"/>
      <c r="AC250" s="696"/>
      <c r="AD250" s="696"/>
      <c r="AE250" s="696"/>
      <c r="AF250" s="696"/>
      <c r="AG250" s="696"/>
      <c r="AH250" s="35">
        <f t="shared" si="56"/>
        <v>276074458.17000002</v>
      </c>
      <c r="AI250" s="70"/>
      <c r="AJ250" s="70"/>
      <c r="AK250" s="70"/>
      <c r="AL250" s="28"/>
      <c r="AM250" s="28"/>
      <c r="AN250" s="30">
        <f>+AN248-AN249</f>
        <v>-12839979441.853088</v>
      </c>
      <c r="AO250" s="33">
        <f t="shared" si="251"/>
        <v>276074458.17000002</v>
      </c>
    </row>
    <row r="251" spans="1:41" ht="80.25" customHeight="1" outlineLevel="1" x14ac:dyDescent="0.25">
      <c r="A251" s="199">
        <v>9</v>
      </c>
      <c r="B251" s="200" t="s">
        <v>514</v>
      </c>
      <c r="C251" s="201"/>
      <c r="D251" s="202"/>
      <c r="E251" s="203"/>
      <c r="F251" s="204">
        <f>+F252</f>
        <v>7365547813.3915386</v>
      </c>
      <c r="G251" s="205"/>
      <c r="H251" s="204">
        <f>+H252</f>
        <v>4636703927.6772537</v>
      </c>
      <c r="I251" s="205"/>
      <c r="J251" s="312"/>
      <c r="K251" s="313">
        <f t="shared" ref="K251:L251" si="252">+K252</f>
        <v>0</v>
      </c>
      <c r="L251" s="209">
        <f t="shared" si="252"/>
        <v>4024949628.9594707</v>
      </c>
      <c r="M251" s="308"/>
      <c r="N251" s="309"/>
      <c r="O251" s="237"/>
      <c r="P251" s="213"/>
      <c r="Q251" s="310"/>
      <c r="R251" s="311">
        <f>+R252</f>
        <v>611754298.71778202</v>
      </c>
      <c r="S251" s="701"/>
      <c r="T251" s="702"/>
      <c r="U251" s="703"/>
      <c r="V251" s="696">
        <f t="shared" si="54"/>
        <v>0</v>
      </c>
      <c r="W251" s="702"/>
      <c r="X251" s="703"/>
      <c r="Y251" s="696">
        <f t="shared" si="55"/>
        <v>0</v>
      </c>
      <c r="Z251" s="702"/>
      <c r="AA251" s="702"/>
      <c r="AB251" s="702"/>
      <c r="AC251" s="702"/>
      <c r="AD251" s="702"/>
      <c r="AE251" s="702"/>
      <c r="AF251" s="702"/>
      <c r="AG251" s="702"/>
      <c r="AH251" s="35">
        <f t="shared" si="56"/>
        <v>813633217.29465008</v>
      </c>
      <c r="AI251" s="70"/>
      <c r="AJ251" s="70"/>
      <c r="AK251" s="70"/>
      <c r="AL251" s="28"/>
      <c r="AM251" s="28"/>
      <c r="AN251" s="28"/>
      <c r="AO251" s="33"/>
    </row>
    <row r="252" spans="1:41" ht="62.25" customHeight="1" outlineLevel="1" x14ac:dyDescent="0.25">
      <c r="A252" s="216" t="s">
        <v>515</v>
      </c>
      <c r="B252" s="155" t="s">
        <v>516</v>
      </c>
      <c r="C252" s="217"/>
      <c r="D252" s="218"/>
      <c r="E252" s="191">
        <v>0</v>
      </c>
      <c r="F252" s="159">
        <f>SUM(F253:F259)</f>
        <v>7365547813.3915386</v>
      </c>
      <c r="G252" s="192"/>
      <c r="H252" s="159">
        <f>SUM(H253:H259)</f>
        <v>4636703927.6772537</v>
      </c>
      <c r="I252" s="192"/>
      <c r="J252" s="314"/>
      <c r="K252" s="315">
        <f t="shared" ref="K252:L252" si="253">SUM(K253:K259)</f>
        <v>0</v>
      </c>
      <c r="L252" s="164">
        <f t="shared" si="253"/>
        <v>4024949628.9594707</v>
      </c>
      <c r="M252" s="298"/>
      <c r="N252" s="302"/>
      <c r="O252" s="219"/>
      <c r="P252" s="168"/>
      <c r="Q252" s="303"/>
      <c r="R252" s="164">
        <f>SUM(R253:R259)</f>
        <v>611754298.71778202</v>
      </c>
      <c r="S252" s="701"/>
      <c r="T252" s="702"/>
      <c r="U252" s="703"/>
      <c r="V252" s="696">
        <f t="shared" si="54"/>
        <v>0</v>
      </c>
      <c r="W252" s="702"/>
      <c r="X252" s="703"/>
      <c r="Y252" s="696">
        <f t="shared" si="55"/>
        <v>0</v>
      </c>
      <c r="Z252" s="702"/>
      <c r="AA252" s="702"/>
      <c r="AB252" s="702"/>
      <c r="AC252" s="702"/>
      <c r="AD252" s="702"/>
      <c r="AE252" s="702"/>
      <c r="AF252" s="702"/>
      <c r="AG252" s="702"/>
      <c r="AH252" s="35">
        <f t="shared" si="56"/>
        <v>813633217.29465008</v>
      </c>
      <c r="AI252" s="70"/>
      <c r="AJ252" s="70"/>
      <c r="AK252" s="70"/>
      <c r="AL252" s="28"/>
      <c r="AM252" s="28"/>
      <c r="AN252" s="28"/>
      <c r="AO252" s="33"/>
    </row>
    <row r="253" spans="1:41" ht="267" customHeight="1" outlineLevel="1" x14ac:dyDescent="0.25">
      <c r="A253" s="241" t="s">
        <v>517</v>
      </c>
      <c r="B253" s="173" t="s">
        <v>518</v>
      </c>
      <c r="C253" s="174" t="s">
        <v>15</v>
      </c>
      <c r="D253" s="175">
        <v>525</v>
      </c>
      <c r="E253" s="176">
        <v>1929147.3684210526</v>
      </c>
      <c r="F253" s="177">
        <f t="shared" ref="F253:F259" si="254">+D253*E253</f>
        <v>1012802368.4210526</v>
      </c>
      <c r="G253" s="178">
        <v>525</v>
      </c>
      <c r="H253" s="179">
        <f t="shared" ref="H253:H259" si="255">+E253*G253</f>
        <v>1012802368.4210526</v>
      </c>
      <c r="I253" s="178"/>
      <c r="J253" s="269">
        <f>525</f>
        <v>525</v>
      </c>
      <c r="K253" s="182">
        <f t="shared" ref="K253:K259" si="256">+E253*I253</f>
        <v>0</v>
      </c>
      <c r="L253" s="183">
        <f t="shared" ref="L253:L259" si="257">+E253*J253</f>
        <v>1012802368.4210526</v>
      </c>
      <c r="M253" s="270"/>
      <c r="N253" s="300"/>
      <c r="O253" s="183"/>
      <c r="P253" s="186">
        <f t="shared" ref="P253:P259" si="258">+G253+I253-J253+M253</f>
        <v>0</v>
      </c>
      <c r="Q253" s="301">
        <f t="shared" ref="Q253:Q259" si="259">+E253</f>
        <v>1929147.3684210526</v>
      </c>
      <c r="R253" s="188">
        <f t="shared" ref="R253:R259" si="260">+P253*Q253</f>
        <v>0</v>
      </c>
      <c r="S253" s="695"/>
      <c r="T253" s="696"/>
      <c r="U253" s="697"/>
      <c r="V253" s="696">
        <f t="shared" si="54"/>
        <v>0</v>
      </c>
      <c r="W253" s="696"/>
      <c r="X253" s="697"/>
      <c r="Y253" s="696">
        <f t="shared" si="55"/>
        <v>0</v>
      </c>
      <c r="Z253" s="696"/>
      <c r="AA253" s="696"/>
      <c r="AB253" s="696"/>
      <c r="AC253" s="696"/>
      <c r="AD253" s="696"/>
      <c r="AE253" s="696"/>
      <c r="AF253" s="696"/>
      <c r="AG253" s="696"/>
      <c r="AH253" s="35">
        <f t="shared" si="56"/>
        <v>0</v>
      </c>
      <c r="AI253" s="70"/>
      <c r="AJ253" s="70"/>
      <c r="AK253" s="70"/>
      <c r="AL253" s="28"/>
      <c r="AM253" s="28"/>
      <c r="AN253" s="28"/>
      <c r="AO253" s="33">
        <f t="shared" ref="AO253:AO259" si="261">+R253*1.33</f>
        <v>0</v>
      </c>
    </row>
    <row r="254" spans="1:41" ht="146.25" customHeight="1" outlineLevel="1" x14ac:dyDescent="0.25">
      <c r="A254" s="241" t="s">
        <v>519</v>
      </c>
      <c r="B254" s="173" t="s">
        <v>36</v>
      </c>
      <c r="C254" s="174" t="s">
        <v>37</v>
      </c>
      <c r="D254" s="175">
        <v>68103.231150000007</v>
      </c>
      <c r="E254" s="176">
        <v>9391.729323308271</v>
      </c>
      <c r="F254" s="177">
        <f t="shared" si="254"/>
        <v>639607113.00349629</v>
      </c>
      <c r="G254" s="178">
        <v>68103.231150000007</v>
      </c>
      <c r="H254" s="179">
        <f t="shared" si="255"/>
        <v>639607113.00349629</v>
      </c>
      <c r="I254" s="178"/>
      <c r="J254" s="269">
        <v>28000</v>
      </c>
      <c r="K254" s="182">
        <f t="shared" si="256"/>
        <v>0</v>
      </c>
      <c r="L254" s="183">
        <f t="shared" si="257"/>
        <v>262968421.05263159</v>
      </c>
      <c r="M254" s="270"/>
      <c r="N254" s="300"/>
      <c r="O254" s="183"/>
      <c r="P254" s="186">
        <f t="shared" si="258"/>
        <v>40103.231150000007</v>
      </c>
      <c r="Q254" s="301">
        <f t="shared" si="259"/>
        <v>9391.729323308271</v>
      </c>
      <c r="R254" s="188">
        <f t="shared" si="260"/>
        <v>376638691.95086473</v>
      </c>
      <c r="S254" s="695"/>
      <c r="T254" s="696"/>
      <c r="U254" s="697"/>
      <c r="V254" s="696">
        <f t="shared" si="54"/>
        <v>0</v>
      </c>
      <c r="W254" s="696"/>
      <c r="X254" s="697"/>
      <c r="Y254" s="696">
        <f t="shared" si="55"/>
        <v>0</v>
      </c>
      <c r="Z254" s="696"/>
      <c r="AA254" s="696"/>
      <c r="AB254" s="696"/>
      <c r="AC254" s="696"/>
      <c r="AD254" s="696"/>
      <c r="AE254" s="696"/>
      <c r="AF254" s="696"/>
      <c r="AG254" s="696"/>
      <c r="AH254" s="35">
        <f t="shared" si="56"/>
        <v>500929460.29465014</v>
      </c>
      <c r="AI254" s="70"/>
      <c r="AJ254" s="70"/>
      <c r="AK254" s="70"/>
      <c r="AL254" s="28"/>
      <c r="AM254" s="28"/>
      <c r="AN254" s="28"/>
      <c r="AO254" s="33">
        <f t="shared" si="261"/>
        <v>500929460.29465014</v>
      </c>
    </row>
    <row r="255" spans="1:41" ht="192" customHeight="1" outlineLevel="1" x14ac:dyDescent="0.25">
      <c r="A255" s="241" t="s">
        <v>520</v>
      </c>
      <c r="B255" s="173" t="s">
        <v>109</v>
      </c>
      <c r="C255" s="174" t="s">
        <v>12</v>
      </c>
      <c r="D255" s="175">
        <v>906.25</v>
      </c>
      <c r="E255" s="176">
        <v>1054330.07518797</v>
      </c>
      <c r="F255" s="177">
        <f t="shared" si="254"/>
        <v>955486630.63909781</v>
      </c>
      <c r="G255" s="178">
        <v>906.25</v>
      </c>
      <c r="H255" s="179">
        <f t="shared" si="255"/>
        <v>955486630.63909781</v>
      </c>
      <c r="I255" s="178"/>
      <c r="J255" s="269">
        <f>906.25-223</f>
        <v>683.25</v>
      </c>
      <c r="K255" s="182">
        <f t="shared" si="256"/>
        <v>0</v>
      </c>
      <c r="L255" s="183">
        <f t="shared" si="257"/>
        <v>720371023.87218046</v>
      </c>
      <c r="M255" s="270"/>
      <c r="N255" s="300"/>
      <c r="O255" s="183"/>
      <c r="P255" s="186">
        <f t="shared" si="258"/>
        <v>223</v>
      </c>
      <c r="Q255" s="301">
        <f t="shared" si="259"/>
        <v>1054330.07518797</v>
      </c>
      <c r="R255" s="188">
        <f t="shared" si="260"/>
        <v>235115606.76691729</v>
      </c>
      <c r="S255" s="695"/>
      <c r="T255" s="696"/>
      <c r="U255" s="697"/>
      <c r="V255" s="696">
        <f t="shared" si="54"/>
        <v>0</v>
      </c>
      <c r="W255" s="696"/>
      <c r="X255" s="697"/>
      <c r="Y255" s="696">
        <f t="shared" si="55"/>
        <v>0</v>
      </c>
      <c r="Z255" s="696"/>
      <c r="AA255" s="696"/>
      <c r="AB255" s="696"/>
      <c r="AC255" s="696"/>
      <c r="AD255" s="696"/>
      <c r="AE255" s="696"/>
      <c r="AF255" s="696"/>
      <c r="AG255" s="696"/>
      <c r="AH255" s="35">
        <f t="shared" si="56"/>
        <v>312703757</v>
      </c>
      <c r="AI255" s="70">
        <v>50</v>
      </c>
      <c r="AJ255" s="70"/>
      <c r="AK255" s="70"/>
      <c r="AL255" s="28"/>
      <c r="AM255" s="28"/>
      <c r="AN255" s="28"/>
      <c r="AO255" s="33">
        <f t="shared" si="261"/>
        <v>312703757</v>
      </c>
    </row>
    <row r="256" spans="1:41" ht="215.25" customHeight="1" outlineLevel="1" x14ac:dyDescent="0.25">
      <c r="A256" s="241" t="s">
        <v>521</v>
      </c>
      <c r="B256" s="173" t="s">
        <v>375</v>
      </c>
      <c r="C256" s="174" t="s">
        <v>37</v>
      </c>
      <c r="D256" s="175">
        <v>45318.185099999901</v>
      </c>
      <c r="E256" s="176">
        <v>24293.984962406015</v>
      </c>
      <c r="F256" s="177">
        <f t="shared" si="254"/>
        <v>1100959307.3429298</v>
      </c>
      <c r="G256" s="178">
        <v>45318.185099999901</v>
      </c>
      <c r="H256" s="179">
        <f t="shared" si="255"/>
        <v>1100959307.3429298</v>
      </c>
      <c r="I256" s="178"/>
      <c r="J256" s="269">
        <v>45318.185099999901</v>
      </c>
      <c r="K256" s="182">
        <f t="shared" si="256"/>
        <v>0</v>
      </c>
      <c r="L256" s="183">
        <f t="shared" si="257"/>
        <v>1100959307.3429298</v>
      </c>
      <c r="M256" s="270"/>
      <c r="N256" s="300"/>
      <c r="O256" s="183"/>
      <c r="P256" s="186">
        <f t="shared" si="258"/>
        <v>0</v>
      </c>
      <c r="Q256" s="301">
        <f t="shared" si="259"/>
        <v>24293.984962406015</v>
      </c>
      <c r="R256" s="188">
        <f t="shared" si="260"/>
        <v>0</v>
      </c>
      <c r="S256" s="695"/>
      <c r="T256" s="696"/>
      <c r="U256" s="697"/>
      <c r="V256" s="696">
        <f t="shared" si="54"/>
        <v>0</v>
      </c>
      <c r="W256" s="696"/>
      <c r="X256" s="697"/>
      <c r="Y256" s="696">
        <f t="shared" si="55"/>
        <v>0</v>
      </c>
      <c r="Z256" s="696"/>
      <c r="AA256" s="696"/>
      <c r="AB256" s="696"/>
      <c r="AC256" s="696"/>
      <c r="AD256" s="696"/>
      <c r="AE256" s="696"/>
      <c r="AF256" s="696"/>
      <c r="AG256" s="696"/>
      <c r="AH256" s="35">
        <f t="shared" si="56"/>
        <v>0</v>
      </c>
      <c r="AI256" s="70"/>
      <c r="AJ256" s="70"/>
      <c r="AK256" s="70"/>
      <c r="AL256" s="28"/>
      <c r="AM256" s="28"/>
      <c r="AN256" s="28"/>
      <c r="AO256" s="33">
        <f t="shared" si="261"/>
        <v>0</v>
      </c>
    </row>
    <row r="257" spans="1:41" ht="270.75" customHeight="1" outlineLevel="1" x14ac:dyDescent="0.25">
      <c r="A257" s="198" t="s">
        <v>522</v>
      </c>
      <c r="B257" s="173" t="s">
        <v>523</v>
      </c>
      <c r="C257" s="174" t="s">
        <v>8</v>
      </c>
      <c r="D257" s="175">
        <v>30</v>
      </c>
      <c r="E257" s="176">
        <v>2789786.4661654136</v>
      </c>
      <c r="F257" s="177">
        <f t="shared" si="254"/>
        <v>83693593.984962404</v>
      </c>
      <c r="G257" s="178">
        <v>30</v>
      </c>
      <c r="H257" s="179">
        <f t="shared" si="255"/>
        <v>83693593.984962404</v>
      </c>
      <c r="I257" s="178"/>
      <c r="J257" s="269">
        <v>30</v>
      </c>
      <c r="K257" s="182">
        <f t="shared" si="256"/>
        <v>0</v>
      </c>
      <c r="L257" s="183">
        <f t="shared" si="257"/>
        <v>83693593.984962404</v>
      </c>
      <c r="M257" s="270"/>
      <c r="N257" s="300"/>
      <c r="O257" s="183"/>
      <c r="P257" s="186">
        <f t="shared" si="258"/>
        <v>0</v>
      </c>
      <c r="Q257" s="301">
        <f t="shared" si="259"/>
        <v>2789786.4661654136</v>
      </c>
      <c r="R257" s="188">
        <f t="shared" si="260"/>
        <v>0</v>
      </c>
      <c r="S257" s="695"/>
      <c r="T257" s="696"/>
      <c r="U257" s="697"/>
      <c r="V257" s="696">
        <f t="shared" si="54"/>
        <v>0</v>
      </c>
      <c r="W257" s="696"/>
      <c r="X257" s="697"/>
      <c r="Y257" s="696">
        <f t="shared" si="55"/>
        <v>0</v>
      </c>
      <c r="Z257" s="696"/>
      <c r="AA257" s="696"/>
      <c r="AB257" s="696"/>
      <c r="AC257" s="696"/>
      <c r="AD257" s="696"/>
      <c r="AE257" s="696"/>
      <c r="AF257" s="696"/>
      <c r="AG257" s="696"/>
      <c r="AH257" s="35">
        <f t="shared" si="56"/>
        <v>0</v>
      </c>
      <c r="AI257" s="70"/>
      <c r="AJ257" s="70"/>
      <c r="AK257" s="70"/>
      <c r="AL257" s="28"/>
      <c r="AM257" s="28"/>
      <c r="AN257" s="28"/>
      <c r="AO257" s="33">
        <f t="shared" si="261"/>
        <v>0</v>
      </c>
    </row>
    <row r="258" spans="1:41" ht="240.75" customHeight="1" outlineLevel="1" x14ac:dyDescent="0.25">
      <c r="A258" s="198" t="s">
        <v>524</v>
      </c>
      <c r="B258" s="173" t="s">
        <v>525</v>
      </c>
      <c r="C258" s="174" t="s">
        <v>24</v>
      </c>
      <c r="D258" s="175">
        <v>3876</v>
      </c>
      <c r="E258" s="176">
        <v>217790.22556390977</v>
      </c>
      <c r="F258" s="177">
        <f t="shared" si="254"/>
        <v>844154914.28571427</v>
      </c>
      <c r="G258" s="178">
        <v>3876</v>
      </c>
      <c r="H258" s="179">
        <f t="shared" si="255"/>
        <v>844154914.28571427</v>
      </c>
      <c r="I258" s="178"/>
      <c r="J258" s="269">
        <v>3876</v>
      </c>
      <c r="K258" s="182">
        <f t="shared" si="256"/>
        <v>0</v>
      </c>
      <c r="L258" s="183">
        <f t="shared" si="257"/>
        <v>844154914.28571427</v>
      </c>
      <c r="M258" s="270"/>
      <c r="N258" s="300"/>
      <c r="O258" s="183"/>
      <c r="P258" s="186">
        <f t="shared" si="258"/>
        <v>0</v>
      </c>
      <c r="Q258" s="301">
        <f t="shared" si="259"/>
        <v>217790.22556390977</v>
      </c>
      <c r="R258" s="188">
        <f t="shared" si="260"/>
        <v>0</v>
      </c>
      <c r="S258" s="695"/>
      <c r="T258" s="710">
        <f>+P265+P266</f>
        <v>141474.78260674616</v>
      </c>
      <c r="U258" s="697"/>
      <c r="V258" s="696">
        <f t="shared" si="54"/>
        <v>0</v>
      </c>
      <c r="W258" s="696"/>
      <c r="X258" s="697"/>
      <c r="Y258" s="696">
        <f t="shared" si="55"/>
        <v>0</v>
      </c>
      <c r="Z258" s="696"/>
      <c r="AA258" s="696"/>
      <c r="AB258" s="696"/>
      <c r="AC258" s="696"/>
      <c r="AD258" s="696"/>
      <c r="AE258" s="696"/>
      <c r="AF258" s="696"/>
      <c r="AG258" s="696"/>
      <c r="AH258" s="35">
        <f t="shared" si="56"/>
        <v>0</v>
      </c>
      <c r="AI258" s="70"/>
      <c r="AJ258" s="70"/>
      <c r="AK258" s="70"/>
      <c r="AL258" s="28"/>
      <c r="AM258" s="28"/>
      <c r="AN258" s="28"/>
      <c r="AO258" s="33">
        <f t="shared" si="261"/>
        <v>0</v>
      </c>
    </row>
    <row r="259" spans="1:41" ht="101.25" customHeight="1" outlineLevel="1" x14ac:dyDescent="0.25">
      <c r="A259" s="198" t="s">
        <v>526</v>
      </c>
      <c r="B259" s="173" t="s">
        <v>527</v>
      </c>
      <c r="C259" s="174" t="s">
        <v>24</v>
      </c>
      <c r="D259" s="175">
        <v>3876</v>
      </c>
      <c r="E259" s="176">
        <v>704036.09022556385</v>
      </c>
      <c r="F259" s="177">
        <f t="shared" si="254"/>
        <v>2728843885.7142854</v>
      </c>
      <c r="G259" s="178">
        <v>0</v>
      </c>
      <c r="H259" s="179">
        <f t="shared" si="255"/>
        <v>0</v>
      </c>
      <c r="I259" s="178"/>
      <c r="J259" s="269"/>
      <c r="K259" s="182">
        <f t="shared" si="256"/>
        <v>0</v>
      </c>
      <c r="L259" s="183">
        <f t="shared" si="257"/>
        <v>0</v>
      </c>
      <c r="M259" s="270"/>
      <c r="N259" s="300"/>
      <c r="O259" s="183"/>
      <c r="P259" s="186">
        <f t="shared" si="258"/>
        <v>0</v>
      </c>
      <c r="Q259" s="301">
        <f t="shared" si="259"/>
        <v>704036.09022556385</v>
      </c>
      <c r="R259" s="188">
        <f t="shared" si="260"/>
        <v>0</v>
      </c>
      <c r="S259" s="695"/>
      <c r="T259" s="710">
        <v>94000</v>
      </c>
      <c r="U259" s="697"/>
      <c r="V259" s="696">
        <f t="shared" si="54"/>
        <v>0</v>
      </c>
      <c r="W259" s="696"/>
      <c r="X259" s="697"/>
      <c r="Y259" s="696">
        <f t="shared" si="55"/>
        <v>0</v>
      </c>
      <c r="Z259" s="696"/>
      <c r="AA259" s="696"/>
      <c r="AB259" s="696"/>
      <c r="AC259" s="696"/>
      <c r="AD259" s="696"/>
      <c r="AE259" s="696"/>
      <c r="AF259" s="696"/>
      <c r="AG259" s="696"/>
      <c r="AH259" s="35">
        <f t="shared" si="56"/>
        <v>0</v>
      </c>
      <c r="AI259" s="70"/>
      <c r="AJ259" s="70"/>
      <c r="AK259" s="70"/>
      <c r="AL259" s="28"/>
      <c r="AM259" s="28"/>
      <c r="AN259" s="28"/>
      <c r="AO259" s="33">
        <f t="shared" si="261"/>
        <v>0</v>
      </c>
    </row>
    <row r="260" spans="1:41" ht="80.25" customHeight="1" outlineLevel="1" x14ac:dyDescent="0.25">
      <c r="A260" s="199">
        <v>10</v>
      </c>
      <c r="B260" s="200" t="s">
        <v>528</v>
      </c>
      <c r="C260" s="201"/>
      <c r="D260" s="202"/>
      <c r="E260" s="203"/>
      <c r="F260" s="204">
        <f>+F261</f>
        <v>487819172.93233079</v>
      </c>
      <c r="G260" s="205"/>
      <c r="H260" s="204">
        <f>+H261</f>
        <v>487819172.93233079</v>
      </c>
      <c r="I260" s="305"/>
      <c r="J260" s="306"/>
      <c r="K260" s="307">
        <f t="shared" ref="K260:L260" si="262">+K261</f>
        <v>0</v>
      </c>
      <c r="L260" s="209">
        <f t="shared" si="262"/>
        <v>0</v>
      </c>
      <c r="M260" s="308"/>
      <c r="N260" s="309"/>
      <c r="O260" s="237"/>
      <c r="P260" s="213"/>
      <c r="Q260" s="310"/>
      <c r="R260" s="311">
        <f>+R261</f>
        <v>487819172.93233079</v>
      </c>
      <c r="S260" s="701"/>
      <c r="T260" s="710">
        <f>+T258-T259</f>
        <v>47474.782606746157</v>
      </c>
      <c r="U260" s="703"/>
      <c r="V260" s="696">
        <f t="shared" si="54"/>
        <v>0</v>
      </c>
      <c r="W260" s="702"/>
      <c r="X260" s="703"/>
      <c r="Y260" s="696">
        <f t="shared" si="55"/>
        <v>0</v>
      </c>
      <c r="Z260" s="702"/>
      <c r="AA260" s="702"/>
      <c r="AB260" s="702"/>
      <c r="AC260" s="702"/>
      <c r="AD260" s="702"/>
      <c r="AE260" s="702"/>
      <c r="AF260" s="702"/>
      <c r="AG260" s="702"/>
      <c r="AH260" s="35">
        <f t="shared" si="56"/>
        <v>648799500</v>
      </c>
      <c r="AI260" s="70"/>
      <c r="AJ260" s="70"/>
      <c r="AK260" s="70"/>
      <c r="AL260" s="28"/>
      <c r="AM260" s="28"/>
      <c r="AN260" s="28"/>
      <c r="AO260" s="33"/>
    </row>
    <row r="261" spans="1:41" ht="62.25" customHeight="1" outlineLevel="1" x14ac:dyDescent="0.25">
      <c r="A261" s="216">
        <v>10.1</v>
      </c>
      <c r="B261" s="155" t="s">
        <v>529</v>
      </c>
      <c r="C261" s="217"/>
      <c r="D261" s="218"/>
      <c r="E261" s="191">
        <v>0</v>
      </c>
      <c r="F261" s="159">
        <f>SUM(F262)</f>
        <v>487819172.93233079</v>
      </c>
      <c r="G261" s="192"/>
      <c r="H261" s="159">
        <f>SUM(H262)</f>
        <v>487819172.93233079</v>
      </c>
      <c r="I261" s="296"/>
      <c r="J261" s="297"/>
      <c r="K261" s="264">
        <f t="shared" ref="K261:L261" si="263">SUM(K262)</f>
        <v>0</v>
      </c>
      <c r="L261" s="264">
        <f t="shared" si="263"/>
        <v>0</v>
      </c>
      <c r="M261" s="298"/>
      <c r="N261" s="302"/>
      <c r="O261" s="219"/>
      <c r="P261" s="168"/>
      <c r="Q261" s="303"/>
      <c r="R261" s="164">
        <f>SUM(R262)</f>
        <v>487819172.93233079</v>
      </c>
      <c r="S261" s="701"/>
      <c r="T261" s="696">
        <f t="shared" ref="T261:T277" si="264">+R261*1.33</f>
        <v>648799500</v>
      </c>
      <c r="U261" s="703"/>
      <c r="V261" s="696">
        <f t="shared" si="54"/>
        <v>0</v>
      </c>
      <c r="W261" s="702"/>
      <c r="X261" s="703"/>
      <c r="Y261" s="696">
        <f t="shared" si="55"/>
        <v>0</v>
      </c>
      <c r="Z261" s="702"/>
      <c r="AA261" s="702"/>
      <c r="AB261" s="702"/>
      <c r="AC261" s="702"/>
      <c r="AD261" s="702"/>
      <c r="AE261" s="702"/>
      <c r="AF261" s="702"/>
      <c r="AG261" s="702"/>
      <c r="AH261" s="35">
        <f t="shared" si="56"/>
        <v>648799500</v>
      </c>
      <c r="AI261" s="70"/>
      <c r="AJ261" s="70"/>
      <c r="AK261" s="70"/>
      <c r="AL261" s="28"/>
      <c r="AM261" s="28"/>
      <c r="AN261" s="28"/>
      <c r="AO261" s="33"/>
    </row>
    <row r="262" spans="1:41" ht="78" customHeight="1" outlineLevel="1" x14ac:dyDescent="0.25">
      <c r="A262" s="198" t="s">
        <v>530</v>
      </c>
      <c r="B262" s="173" t="s">
        <v>531</v>
      </c>
      <c r="C262" s="174" t="s">
        <v>24</v>
      </c>
      <c r="D262" s="175">
        <v>79500</v>
      </c>
      <c r="E262" s="176">
        <v>6136.0902255639094</v>
      </c>
      <c r="F262" s="177">
        <f>+D262*E262</f>
        <v>487819172.93233079</v>
      </c>
      <c r="G262" s="178">
        <v>79500</v>
      </c>
      <c r="H262" s="179">
        <f>+E262*G262</f>
        <v>487819172.93233079</v>
      </c>
      <c r="I262" s="178"/>
      <c r="J262" s="269"/>
      <c r="K262" s="182">
        <f>+E262*I262</f>
        <v>0</v>
      </c>
      <c r="L262" s="183">
        <f>+E262*J262</f>
        <v>0</v>
      </c>
      <c r="M262" s="270"/>
      <c r="N262" s="300"/>
      <c r="O262" s="183"/>
      <c r="P262" s="186">
        <f>+G262+I262-J262+M262</f>
        <v>79500</v>
      </c>
      <c r="Q262" s="301">
        <f>+E262</f>
        <v>6136.0902255639094</v>
      </c>
      <c r="R262" s="188">
        <f>+P262*Q262</f>
        <v>487819172.93233079</v>
      </c>
      <c r="S262" s="695"/>
      <c r="T262" s="696">
        <f t="shared" si="264"/>
        <v>648799500</v>
      </c>
      <c r="U262" s="697">
        <v>13000</v>
      </c>
      <c r="V262" s="696">
        <f t="shared" si="54"/>
        <v>79769172.932330817</v>
      </c>
      <c r="W262" s="696"/>
      <c r="X262" s="697">
        <v>13000</v>
      </c>
      <c r="Y262" s="696">
        <f t="shared" si="55"/>
        <v>79769172.932330817</v>
      </c>
      <c r="Z262" s="696"/>
      <c r="AA262" s="696"/>
      <c r="AB262" s="696"/>
      <c r="AC262" s="696"/>
      <c r="AD262" s="696"/>
      <c r="AE262" s="696"/>
      <c r="AF262" s="696"/>
      <c r="AG262" s="696"/>
      <c r="AH262" s="35">
        <f t="shared" si="56"/>
        <v>648799500</v>
      </c>
      <c r="AI262" s="70"/>
      <c r="AJ262" s="70"/>
      <c r="AK262" s="70"/>
      <c r="AL262" s="28"/>
      <c r="AM262" s="28"/>
      <c r="AN262" s="28"/>
      <c r="AO262" s="33">
        <f>+R262*1.33</f>
        <v>648799500</v>
      </c>
    </row>
    <row r="263" spans="1:41" ht="47.25" customHeight="1" outlineLevel="1" x14ac:dyDescent="0.25">
      <c r="A263" s="199">
        <v>11</v>
      </c>
      <c r="B263" s="200" t="s">
        <v>7</v>
      </c>
      <c r="C263" s="274"/>
      <c r="D263" s="275"/>
      <c r="E263" s="276"/>
      <c r="F263" s="316"/>
      <c r="G263" s="205"/>
      <c r="H263" s="317">
        <f>+H264</f>
        <v>6297012957.5594273</v>
      </c>
      <c r="I263" s="205"/>
      <c r="J263" s="312"/>
      <c r="K263" s="318">
        <f t="shared" ref="K263:L263" si="265">+K264</f>
        <v>2504769145.1470003</v>
      </c>
      <c r="L263" s="318">
        <f t="shared" si="265"/>
        <v>0</v>
      </c>
      <c r="M263" s="308"/>
      <c r="N263" s="309"/>
      <c r="O263" s="209">
        <f>+O264</f>
        <v>18563146936.359631</v>
      </c>
      <c r="P263" s="213"/>
      <c r="Q263" s="310"/>
      <c r="R263" s="215">
        <f>+R264</f>
        <v>27364929122.705711</v>
      </c>
      <c r="S263" s="701"/>
      <c r="T263" s="696">
        <f t="shared" si="264"/>
        <v>36395355733.198601</v>
      </c>
      <c r="U263" s="703"/>
      <c r="V263" s="696">
        <f t="shared" si="54"/>
        <v>0</v>
      </c>
      <c r="W263" s="702"/>
      <c r="X263" s="703"/>
      <c r="Y263" s="696">
        <f t="shared" si="55"/>
        <v>0</v>
      </c>
      <c r="Z263" s="702"/>
      <c r="AA263" s="702"/>
      <c r="AB263" s="702"/>
      <c r="AC263" s="702"/>
      <c r="AD263" s="702"/>
      <c r="AE263" s="702"/>
      <c r="AF263" s="702"/>
      <c r="AG263" s="702"/>
      <c r="AH263" s="35">
        <f t="shared" si="56"/>
        <v>36395355733.198601</v>
      </c>
      <c r="AI263" s="70"/>
      <c r="AJ263" s="70"/>
      <c r="AK263" s="70"/>
      <c r="AL263" s="28"/>
      <c r="AM263" s="28"/>
      <c r="AN263" s="28"/>
      <c r="AO263" s="33"/>
    </row>
    <row r="264" spans="1:41" ht="62.25" customHeight="1" outlineLevel="1" x14ac:dyDescent="0.25">
      <c r="A264" s="216">
        <v>11.1</v>
      </c>
      <c r="B264" s="155" t="s">
        <v>7</v>
      </c>
      <c r="C264" s="156"/>
      <c r="D264" s="157"/>
      <c r="E264" s="158"/>
      <c r="F264" s="319"/>
      <c r="G264" s="192"/>
      <c r="H264" s="320">
        <f>+H265+H266+H267</f>
        <v>6297012957.5594273</v>
      </c>
      <c r="I264" s="192"/>
      <c r="J264" s="314"/>
      <c r="K264" s="321">
        <f t="shared" ref="K264:L264" si="266">+K265+K266+K267</f>
        <v>2504769145.1470003</v>
      </c>
      <c r="L264" s="321">
        <f t="shared" si="266"/>
        <v>0</v>
      </c>
      <c r="M264" s="298"/>
      <c r="N264" s="302"/>
      <c r="O264" s="164">
        <f>SUM(O265:O292)</f>
        <v>18563146936.359631</v>
      </c>
      <c r="P264" s="168"/>
      <c r="Q264" s="303"/>
      <c r="R264" s="240">
        <f>SUM(R265:R292)</f>
        <v>27364929122.705711</v>
      </c>
      <c r="S264" s="701"/>
      <c r="T264" s="696">
        <f t="shared" si="264"/>
        <v>36395355733.198601</v>
      </c>
      <c r="U264" s="703"/>
      <c r="V264" s="696">
        <f t="shared" si="54"/>
        <v>0</v>
      </c>
      <c r="W264" s="702"/>
      <c r="X264" s="703"/>
      <c r="Y264" s="696">
        <f t="shared" si="55"/>
        <v>0</v>
      </c>
      <c r="Z264" s="702"/>
      <c r="AA264" s="702"/>
      <c r="AB264" s="702"/>
      <c r="AC264" s="702"/>
      <c r="AD264" s="702"/>
      <c r="AE264" s="702"/>
      <c r="AF264" s="702"/>
      <c r="AG264" s="702"/>
      <c r="AH264" s="35">
        <f t="shared" si="56"/>
        <v>36395355733.198601</v>
      </c>
      <c r="AI264" s="70"/>
      <c r="AJ264" s="70"/>
      <c r="AK264" s="70"/>
      <c r="AL264" s="28"/>
      <c r="AM264" s="28"/>
      <c r="AN264" s="28"/>
      <c r="AO264" s="33"/>
    </row>
    <row r="265" spans="1:41" ht="82.5" customHeight="1" outlineLevel="1" x14ac:dyDescent="0.25">
      <c r="A265" s="198" t="s">
        <v>184</v>
      </c>
      <c r="B265" s="236" t="s">
        <v>185</v>
      </c>
      <c r="C265" s="174" t="s">
        <v>24</v>
      </c>
      <c r="D265" s="175">
        <v>84964.761500000008</v>
      </c>
      <c r="E265" s="176">
        <v>56362</v>
      </c>
      <c r="F265" s="177"/>
      <c r="G265" s="178">
        <v>84964.761500000008</v>
      </c>
      <c r="H265" s="179">
        <f t="shared" ref="H265:H267" si="267">+E265*G265</f>
        <v>4788783887.6630001</v>
      </c>
      <c r="I265" s="178">
        <v>41482.838500000005</v>
      </c>
      <c r="J265" s="269"/>
      <c r="K265" s="182">
        <f t="shared" ref="K265:K267" si="268">+E265*I265</f>
        <v>2338055743.5370002</v>
      </c>
      <c r="L265" s="183">
        <f t="shared" ref="L265:L267" si="269">+E265*J265</f>
        <v>0</v>
      </c>
      <c r="M265" s="270"/>
      <c r="N265" s="300"/>
      <c r="O265" s="183"/>
      <c r="P265" s="186">
        <f t="shared" ref="P265:P292" si="270">+G265+I265-J265+M265</f>
        <v>126447.6</v>
      </c>
      <c r="Q265" s="301">
        <f t="shared" ref="Q265:Q267" si="271">+E265</f>
        <v>56362</v>
      </c>
      <c r="R265" s="188">
        <f t="shared" ref="R265:R292" si="272">+P265*Q265</f>
        <v>7126839631.2000008</v>
      </c>
      <c r="S265" s="695"/>
      <c r="T265" s="696">
        <f t="shared" si="264"/>
        <v>9478696709.4960022</v>
      </c>
      <c r="U265" s="697">
        <v>11436.6</v>
      </c>
      <c r="V265" s="696">
        <f t="shared" si="54"/>
        <v>644589649.20000005</v>
      </c>
      <c r="W265" s="696"/>
      <c r="X265" s="697">
        <v>5400</v>
      </c>
      <c r="Y265" s="696">
        <f t="shared" si="55"/>
        <v>304354800</v>
      </c>
      <c r="Z265" s="696"/>
      <c r="AA265" s="696"/>
      <c r="AB265" s="696"/>
      <c r="AC265" s="696"/>
      <c r="AD265" s="696"/>
      <c r="AE265" s="696"/>
      <c r="AF265" s="696"/>
      <c r="AG265" s="696"/>
      <c r="AH265" s="35">
        <f t="shared" si="56"/>
        <v>9478696709.4960022</v>
      </c>
      <c r="AI265" s="70"/>
      <c r="AJ265" s="70"/>
      <c r="AK265" s="70"/>
      <c r="AL265" s="28"/>
      <c r="AM265" s="28"/>
      <c r="AN265" s="28"/>
      <c r="AO265" s="33">
        <f t="shared" ref="AO265:AO267" si="273">+R265*1.33</f>
        <v>9478696709.4960022</v>
      </c>
    </row>
    <row r="266" spans="1:41" ht="96" customHeight="1" outlineLevel="1" x14ac:dyDescent="0.25">
      <c r="A266" s="198" t="s">
        <v>532</v>
      </c>
      <c r="B266" s="236" t="s">
        <v>533</v>
      </c>
      <c r="C266" s="174" t="s">
        <v>24</v>
      </c>
      <c r="D266" s="175">
        <v>15027.182606746142</v>
      </c>
      <c r="E266" s="176">
        <v>73824</v>
      </c>
      <c r="F266" s="177"/>
      <c r="G266" s="178">
        <v>15027.182606746142</v>
      </c>
      <c r="H266" s="179">
        <f t="shared" si="267"/>
        <v>1109366728.7604272</v>
      </c>
      <c r="I266" s="178"/>
      <c r="J266" s="269"/>
      <c r="K266" s="182">
        <f t="shared" si="268"/>
        <v>0</v>
      </c>
      <c r="L266" s="183">
        <f t="shared" si="269"/>
        <v>0</v>
      </c>
      <c r="M266" s="270"/>
      <c r="N266" s="300"/>
      <c r="O266" s="183"/>
      <c r="P266" s="186">
        <f t="shared" si="270"/>
        <v>15027.182606746142</v>
      </c>
      <c r="Q266" s="301">
        <f t="shared" si="271"/>
        <v>73824</v>
      </c>
      <c r="R266" s="188">
        <f t="shared" si="272"/>
        <v>1109366728.7604272</v>
      </c>
      <c r="S266" s="695"/>
      <c r="T266" s="696">
        <f t="shared" si="264"/>
        <v>1475457749.2513683</v>
      </c>
      <c r="U266" s="697"/>
      <c r="V266" s="696">
        <f t="shared" si="54"/>
        <v>0</v>
      </c>
      <c r="W266" s="696"/>
      <c r="X266" s="697"/>
      <c r="Y266" s="696">
        <f t="shared" si="55"/>
        <v>0</v>
      </c>
      <c r="Z266" s="696"/>
      <c r="AA266" s="696"/>
      <c r="AB266" s="696"/>
      <c r="AC266" s="696"/>
      <c r="AD266" s="696"/>
      <c r="AE266" s="696"/>
      <c r="AF266" s="696"/>
      <c r="AG266" s="696"/>
      <c r="AH266" s="35">
        <f t="shared" si="56"/>
        <v>1475457749.2513683</v>
      </c>
      <c r="AI266" s="70"/>
      <c r="AJ266" s="70"/>
      <c r="AK266" s="70"/>
      <c r="AL266" s="28"/>
      <c r="AM266" s="28"/>
      <c r="AN266" s="28" t="s">
        <v>534</v>
      </c>
      <c r="AO266" s="33">
        <f t="shared" si="273"/>
        <v>1475457749.2513683</v>
      </c>
    </row>
    <row r="267" spans="1:41" ht="96" customHeight="1" outlineLevel="1" x14ac:dyDescent="0.25">
      <c r="A267" s="198" t="s">
        <v>186</v>
      </c>
      <c r="B267" s="236" t="s">
        <v>187</v>
      </c>
      <c r="C267" s="174" t="s">
        <v>12</v>
      </c>
      <c r="D267" s="175">
        <v>10622.732000000002</v>
      </c>
      <c r="E267" s="176">
        <v>37548</v>
      </c>
      <c r="F267" s="177"/>
      <c r="G267" s="178">
        <v>10622.732</v>
      </c>
      <c r="H267" s="179">
        <f t="shared" si="267"/>
        <v>398862341.13599998</v>
      </c>
      <c r="I267" s="178">
        <f>(41089.77*0.35)-10622.732+681.32</f>
        <v>4440.0074999999979</v>
      </c>
      <c r="J267" s="269"/>
      <c r="K267" s="182">
        <f t="shared" si="268"/>
        <v>166713401.60999992</v>
      </c>
      <c r="L267" s="183">
        <f t="shared" si="269"/>
        <v>0</v>
      </c>
      <c r="M267" s="270"/>
      <c r="N267" s="300"/>
      <c r="O267" s="183"/>
      <c r="P267" s="186">
        <f t="shared" si="270"/>
        <v>15062.739499999998</v>
      </c>
      <c r="Q267" s="301">
        <f t="shared" si="271"/>
        <v>37548</v>
      </c>
      <c r="R267" s="188">
        <f t="shared" si="272"/>
        <v>565575742.74599993</v>
      </c>
      <c r="S267" s="695"/>
      <c r="T267" s="696">
        <f t="shared" si="264"/>
        <v>752215737.85218</v>
      </c>
      <c r="U267" s="697">
        <v>1192.6199999999999</v>
      </c>
      <c r="V267" s="696">
        <f t="shared" si="54"/>
        <v>44780495.759999998</v>
      </c>
      <c r="W267" s="696"/>
      <c r="X267" s="697">
        <v>588.41999999999985</v>
      </c>
      <c r="Y267" s="696">
        <f t="shared" si="55"/>
        <v>22093994.159999993</v>
      </c>
      <c r="Z267" s="696"/>
      <c r="AA267" s="696"/>
      <c r="AB267" s="696"/>
      <c r="AC267" s="696"/>
      <c r="AD267" s="696"/>
      <c r="AE267" s="696"/>
      <c r="AF267" s="696"/>
      <c r="AG267" s="696"/>
      <c r="AH267" s="35">
        <f t="shared" si="56"/>
        <v>752215737.85218</v>
      </c>
      <c r="AI267" s="70"/>
      <c r="AJ267" s="70"/>
      <c r="AK267" s="70"/>
      <c r="AL267" s="28"/>
      <c r="AM267" s="28"/>
      <c r="AN267" s="28"/>
      <c r="AO267" s="33">
        <f t="shared" si="273"/>
        <v>752215737.85218</v>
      </c>
    </row>
    <row r="268" spans="1:41" ht="124.5" customHeight="1" outlineLevel="1" x14ac:dyDescent="0.25">
      <c r="A268" s="241" t="s">
        <v>535</v>
      </c>
      <c r="B268" s="236" t="s">
        <v>536</v>
      </c>
      <c r="C268" s="242" t="s">
        <v>24</v>
      </c>
      <c r="D268" s="243"/>
      <c r="E268" s="244"/>
      <c r="F268" s="245"/>
      <c r="G268" s="246"/>
      <c r="H268" s="322"/>
      <c r="I268" s="178"/>
      <c r="J268" s="304"/>
      <c r="K268" s="323"/>
      <c r="L268" s="324"/>
      <c r="M268" s="325">
        <f>14125.74</f>
        <v>14125.74</v>
      </c>
      <c r="N268" s="326">
        <f>+'[136]NP-4'!$F$34</f>
        <v>221881</v>
      </c>
      <c r="O268" s="251">
        <f t="shared" ref="O268:O292" si="274">+M268*N268</f>
        <v>3134233316.9400001</v>
      </c>
      <c r="P268" s="255">
        <f t="shared" si="270"/>
        <v>14125.74</v>
      </c>
      <c r="Q268" s="327">
        <f t="shared" ref="Q268:Q277" si="275">+N268</f>
        <v>221881</v>
      </c>
      <c r="R268" s="257">
        <f t="shared" si="272"/>
        <v>3134233316.9400001</v>
      </c>
      <c r="S268" s="704"/>
      <c r="T268" s="696">
        <f t="shared" si="264"/>
        <v>4168530311.5302005</v>
      </c>
      <c r="U268" s="697" t="s">
        <v>537</v>
      </c>
      <c r="V268" s="696"/>
      <c r="W268" s="696"/>
      <c r="X268" s="697"/>
      <c r="Y268" s="696"/>
      <c r="Z268" s="696"/>
      <c r="AA268" s="696"/>
      <c r="AB268" s="696"/>
      <c r="AC268" s="696"/>
      <c r="AD268" s="696"/>
      <c r="AE268" s="696"/>
      <c r="AF268" s="696"/>
      <c r="AG268" s="696"/>
      <c r="AH268" s="35"/>
      <c r="AI268" s="70"/>
      <c r="AJ268" s="70"/>
      <c r="AK268" s="70"/>
      <c r="AL268" s="28"/>
      <c r="AM268" s="28"/>
      <c r="AN268" s="28"/>
      <c r="AO268" s="33"/>
    </row>
    <row r="269" spans="1:41" ht="121.5" customHeight="1" outlineLevel="1" x14ac:dyDescent="0.25">
      <c r="A269" s="241" t="s">
        <v>13</v>
      </c>
      <c r="B269" s="236" t="s">
        <v>14</v>
      </c>
      <c r="C269" s="242" t="s">
        <v>15</v>
      </c>
      <c r="D269" s="243"/>
      <c r="E269" s="244"/>
      <c r="F269" s="245"/>
      <c r="G269" s="246"/>
      <c r="H269" s="322"/>
      <c r="I269" s="246"/>
      <c r="J269" s="304"/>
      <c r="K269" s="323"/>
      <c r="L269" s="324"/>
      <c r="M269" s="325">
        <v>5363.33</v>
      </c>
      <c r="N269" s="326">
        <f>+'[136]NP-5'!$F$32</f>
        <v>141965</v>
      </c>
      <c r="O269" s="251">
        <f t="shared" si="274"/>
        <v>761405143.45000005</v>
      </c>
      <c r="P269" s="255">
        <f t="shared" si="270"/>
        <v>5363.33</v>
      </c>
      <c r="Q269" s="327">
        <f t="shared" si="275"/>
        <v>141965</v>
      </c>
      <c r="R269" s="257">
        <f t="shared" si="272"/>
        <v>761405143.45000005</v>
      </c>
      <c r="S269" s="704"/>
      <c r="T269" s="696">
        <f t="shared" si="264"/>
        <v>1012668840.7885001</v>
      </c>
      <c r="U269" s="697"/>
      <c r="V269" s="711">
        <v>163508</v>
      </c>
      <c r="W269" s="711" t="s">
        <v>538</v>
      </c>
      <c r="X269" s="697"/>
      <c r="Y269" s="696"/>
      <c r="Z269" s="696"/>
      <c r="AA269" s="696"/>
      <c r="AB269" s="696"/>
      <c r="AC269" s="696"/>
      <c r="AD269" s="696"/>
      <c r="AE269" s="696"/>
      <c r="AF269" s="696"/>
      <c r="AG269" s="696"/>
      <c r="AH269" s="35"/>
      <c r="AI269" s="70"/>
      <c r="AJ269" s="70"/>
      <c r="AK269" s="70"/>
      <c r="AL269" s="28"/>
      <c r="AM269" s="28"/>
      <c r="AN269" s="28"/>
      <c r="AO269" s="33"/>
    </row>
    <row r="270" spans="1:41" ht="100.5" customHeight="1" outlineLevel="1" x14ac:dyDescent="0.25">
      <c r="A270" s="241" t="s">
        <v>16</v>
      </c>
      <c r="B270" s="236" t="s">
        <v>17</v>
      </c>
      <c r="C270" s="242" t="s">
        <v>15</v>
      </c>
      <c r="D270" s="243"/>
      <c r="E270" s="244"/>
      <c r="F270" s="245"/>
      <c r="G270" s="246"/>
      <c r="H270" s="322"/>
      <c r="I270" s="246"/>
      <c r="J270" s="304"/>
      <c r="K270" s="323"/>
      <c r="L270" s="324"/>
      <c r="M270" s="325">
        <v>2821.3</v>
      </c>
      <c r="N270" s="326">
        <f>+'[136]NP-6'!$F$32</f>
        <v>160792</v>
      </c>
      <c r="O270" s="251">
        <f t="shared" si="274"/>
        <v>453642469.60000002</v>
      </c>
      <c r="P270" s="255">
        <f t="shared" si="270"/>
        <v>2821.3</v>
      </c>
      <c r="Q270" s="327">
        <f t="shared" si="275"/>
        <v>160792</v>
      </c>
      <c r="R270" s="257">
        <f t="shared" si="272"/>
        <v>453642469.60000002</v>
      </c>
      <c r="S270" s="704"/>
      <c r="T270" s="696">
        <f t="shared" si="264"/>
        <v>603344484.56800008</v>
      </c>
      <c r="U270" s="697"/>
      <c r="V270" s="696"/>
      <c r="W270" s="696"/>
      <c r="X270" s="697"/>
      <c r="Y270" s="696"/>
      <c r="Z270" s="696"/>
      <c r="AA270" s="696"/>
      <c r="AB270" s="696"/>
      <c r="AC270" s="696"/>
      <c r="AD270" s="696"/>
      <c r="AE270" s="696"/>
      <c r="AF270" s="696"/>
      <c r="AG270" s="696"/>
      <c r="AH270" s="35"/>
      <c r="AI270" s="70"/>
      <c r="AJ270" s="70"/>
      <c r="AK270" s="70"/>
      <c r="AL270" s="28"/>
      <c r="AM270" s="28"/>
      <c r="AN270" s="28"/>
      <c r="AO270" s="33"/>
    </row>
    <row r="271" spans="1:41" ht="103.5" customHeight="1" outlineLevel="1" x14ac:dyDescent="0.25">
      <c r="A271" s="241" t="s">
        <v>18</v>
      </c>
      <c r="B271" s="236" t="s">
        <v>19</v>
      </c>
      <c r="C271" s="242" t="s">
        <v>12</v>
      </c>
      <c r="D271" s="243"/>
      <c r="E271" s="244"/>
      <c r="F271" s="245"/>
      <c r="G271" s="246"/>
      <c r="H271" s="322"/>
      <c r="I271" s="246"/>
      <c r="J271" s="304"/>
      <c r="K271" s="323"/>
      <c r="L271" s="324"/>
      <c r="M271" s="325">
        <v>187.65539999999999</v>
      </c>
      <c r="N271" s="326">
        <f>+'[136]NP-7'!$F$34</f>
        <v>1018133</v>
      </c>
      <c r="O271" s="251">
        <f t="shared" si="274"/>
        <v>191058155.36819997</v>
      </c>
      <c r="P271" s="255">
        <f t="shared" si="270"/>
        <v>187.65539999999999</v>
      </c>
      <c r="Q271" s="327">
        <f t="shared" si="275"/>
        <v>1018133</v>
      </c>
      <c r="R271" s="257">
        <f t="shared" si="272"/>
        <v>191058155.36819997</v>
      </c>
      <c r="S271" s="704"/>
      <c r="T271" s="696">
        <f t="shared" si="264"/>
        <v>254107346.63970599</v>
      </c>
      <c r="U271" s="697"/>
      <c r="V271" s="696"/>
      <c r="W271" s="696"/>
      <c r="X271" s="697"/>
      <c r="Y271" s="696"/>
      <c r="Z271" s="696"/>
      <c r="AA271" s="696"/>
      <c r="AB271" s="696"/>
      <c r="AC271" s="696"/>
      <c r="AD271" s="696"/>
      <c r="AE271" s="696"/>
      <c r="AF271" s="696"/>
      <c r="AG271" s="696"/>
      <c r="AH271" s="35"/>
      <c r="AI271" s="70"/>
      <c r="AJ271" s="70"/>
      <c r="AK271" s="70"/>
      <c r="AL271" s="28"/>
      <c r="AM271" s="28"/>
      <c r="AN271" s="28"/>
      <c r="AO271" s="33"/>
    </row>
    <row r="272" spans="1:41" ht="146.25" customHeight="1" outlineLevel="1" x14ac:dyDescent="0.25">
      <c r="A272" s="241" t="s">
        <v>21</v>
      </c>
      <c r="B272" s="236" t="s">
        <v>23</v>
      </c>
      <c r="C272" s="242" t="s">
        <v>24</v>
      </c>
      <c r="D272" s="243"/>
      <c r="E272" s="244"/>
      <c r="F272" s="245"/>
      <c r="G272" s="246"/>
      <c r="H272" s="322"/>
      <c r="I272" s="246"/>
      <c r="J272" s="304"/>
      <c r="K272" s="323"/>
      <c r="L272" s="324"/>
      <c r="M272" s="325">
        <v>218.28</v>
      </c>
      <c r="N272" s="326">
        <f>+'[137]NP-8'!$F$36</f>
        <v>1273650</v>
      </c>
      <c r="O272" s="251">
        <f t="shared" si="274"/>
        <v>278012322</v>
      </c>
      <c r="P272" s="255">
        <f t="shared" si="270"/>
        <v>218.28</v>
      </c>
      <c r="Q272" s="327">
        <f t="shared" si="275"/>
        <v>1273650</v>
      </c>
      <c r="R272" s="257">
        <f t="shared" si="272"/>
        <v>278012322</v>
      </c>
      <c r="S272" s="704"/>
      <c r="T272" s="696">
        <f t="shared" si="264"/>
        <v>369756388.25999999</v>
      </c>
      <c r="U272" s="697">
        <v>145</v>
      </c>
      <c r="V272" s="696">
        <f t="shared" ref="V272:V277" si="276">+Q272*U272</f>
        <v>184679250</v>
      </c>
      <c r="W272" s="696"/>
      <c r="X272" s="697">
        <v>145</v>
      </c>
      <c r="Y272" s="696">
        <f t="shared" ref="Y272:Y277" si="277">+Q272*X272</f>
        <v>184679250</v>
      </c>
      <c r="Z272" s="696"/>
      <c r="AA272" s="696"/>
      <c r="AB272" s="696"/>
      <c r="AC272" s="696"/>
      <c r="AD272" s="696"/>
      <c r="AE272" s="696"/>
      <c r="AF272" s="696"/>
      <c r="AG272" s="696"/>
      <c r="AH272" s="35"/>
      <c r="AI272" s="70"/>
      <c r="AJ272" s="70"/>
      <c r="AK272" s="70"/>
      <c r="AL272" s="28"/>
      <c r="AM272" s="28"/>
      <c r="AN272" s="28"/>
      <c r="AO272" s="33"/>
    </row>
    <row r="273" spans="1:41" ht="135" customHeight="1" outlineLevel="1" x14ac:dyDescent="0.25">
      <c r="A273" s="241" t="s">
        <v>25</v>
      </c>
      <c r="B273" s="236" t="s">
        <v>26</v>
      </c>
      <c r="C273" s="242" t="s">
        <v>24</v>
      </c>
      <c r="D273" s="243"/>
      <c r="E273" s="244"/>
      <c r="F273" s="245"/>
      <c r="G273" s="246"/>
      <c r="H273" s="322"/>
      <c r="I273" s="246"/>
      <c r="J273" s="304"/>
      <c r="K273" s="323"/>
      <c r="L273" s="324"/>
      <c r="M273" s="325">
        <f>(23+23)*2.8</f>
        <v>128.79999999999998</v>
      </c>
      <c r="N273" s="326">
        <f>+'[136]NP-9'!$F$34</f>
        <v>70223</v>
      </c>
      <c r="O273" s="251">
        <f t="shared" si="274"/>
        <v>9044722.3999999985</v>
      </c>
      <c r="P273" s="255">
        <f t="shared" si="270"/>
        <v>128.79999999999998</v>
      </c>
      <c r="Q273" s="327">
        <f t="shared" si="275"/>
        <v>70223</v>
      </c>
      <c r="R273" s="257">
        <f t="shared" si="272"/>
        <v>9044722.3999999985</v>
      </c>
      <c r="S273" s="704"/>
      <c r="T273" s="696">
        <f t="shared" si="264"/>
        <v>12029480.791999999</v>
      </c>
      <c r="U273" s="697">
        <v>119</v>
      </c>
      <c r="V273" s="696">
        <f t="shared" si="276"/>
        <v>8356537</v>
      </c>
      <c r="W273" s="696"/>
      <c r="X273" s="697">
        <v>119</v>
      </c>
      <c r="Y273" s="696">
        <f t="shared" si="277"/>
        <v>8356537</v>
      </c>
      <c r="Z273" s="696"/>
      <c r="AA273" s="696"/>
      <c r="AB273" s="696"/>
      <c r="AC273" s="696"/>
      <c r="AD273" s="696"/>
      <c r="AE273" s="696"/>
      <c r="AF273" s="696"/>
      <c r="AG273" s="696"/>
      <c r="AH273" s="35"/>
      <c r="AI273" s="70"/>
      <c r="AJ273" s="70"/>
      <c r="AK273" s="70"/>
      <c r="AL273" s="28"/>
      <c r="AM273" s="28"/>
      <c r="AN273" s="28"/>
      <c r="AO273" s="33"/>
    </row>
    <row r="274" spans="1:41" ht="93" customHeight="1" outlineLevel="1" x14ac:dyDescent="0.25">
      <c r="A274" s="241" t="s">
        <v>27</v>
      </c>
      <c r="B274" s="236" t="s">
        <v>28</v>
      </c>
      <c r="C274" s="242" t="s">
        <v>8</v>
      </c>
      <c r="D274" s="243"/>
      <c r="E274" s="244"/>
      <c r="F274" s="245"/>
      <c r="G274" s="246"/>
      <c r="H274" s="322"/>
      <c r="I274" s="246"/>
      <c r="J274" s="304"/>
      <c r="K274" s="323"/>
      <c r="L274" s="324"/>
      <c r="M274" s="325">
        <v>1</v>
      </c>
      <c r="N274" s="301">
        <f>+'[136]NP-10'!$F$38</f>
        <v>1571149</v>
      </c>
      <c r="O274" s="251">
        <f t="shared" si="274"/>
        <v>1571149</v>
      </c>
      <c r="P274" s="255">
        <f t="shared" si="270"/>
        <v>1</v>
      </c>
      <c r="Q274" s="327">
        <f t="shared" si="275"/>
        <v>1571149</v>
      </c>
      <c r="R274" s="257">
        <f t="shared" si="272"/>
        <v>1571149</v>
      </c>
      <c r="S274" s="704"/>
      <c r="T274" s="696">
        <f t="shared" si="264"/>
        <v>2089628.1700000002</v>
      </c>
      <c r="U274" s="697">
        <v>1</v>
      </c>
      <c r="V274" s="696">
        <f t="shared" si="276"/>
        <v>1571149</v>
      </c>
      <c r="W274" s="696"/>
      <c r="X274" s="697">
        <v>1</v>
      </c>
      <c r="Y274" s="696">
        <f t="shared" si="277"/>
        <v>1571149</v>
      </c>
      <c r="Z274" s="696"/>
      <c r="AA274" s="696"/>
      <c r="AB274" s="696"/>
      <c r="AC274" s="696"/>
      <c r="AD274" s="696"/>
      <c r="AE274" s="696"/>
      <c r="AF274" s="696"/>
      <c r="AG274" s="696"/>
      <c r="AH274" s="35"/>
      <c r="AI274" s="70"/>
      <c r="AJ274" s="70"/>
      <c r="AK274" s="70"/>
      <c r="AL274" s="28"/>
      <c r="AM274" s="28"/>
      <c r="AN274" s="28"/>
      <c r="AO274" s="33"/>
    </row>
    <row r="275" spans="1:41" ht="92.25" customHeight="1" outlineLevel="1" x14ac:dyDescent="0.25">
      <c r="A275" s="241" t="s">
        <v>29</v>
      </c>
      <c r="B275" s="236" t="s">
        <v>30</v>
      </c>
      <c r="C275" s="242" t="s">
        <v>12</v>
      </c>
      <c r="D275" s="243"/>
      <c r="E275" s="244"/>
      <c r="F275" s="245"/>
      <c r="G275" s="246"/>
      <c r="H275" s="322"/>
      <c r="I275" s="246"/>
      <c r="J275" s="304"/>
      <c r="K275" s="323"/>
      <c r="L275" s="324"/>
      <c r="M275" s="325">
        <v>623.28800000005504</v>
      </c>
      <c r="N275" s="326">
        <f>+'[136]NP-11'!$F$33</f>
        <v>107089</v>
      </c>
      <c r="O275" s="251">
        <f t="shared" si="274"/>
        <v>66747288.632005893</v>
      </c>
      <c r="P275" s="255">
        <f t="shared" si="270"/>
        <v>623.28800000005504</v>
      </c>
      <c r="Q275" s="327">
        <f t="shared" si="275"/>
        <v>107089</v>
      </c>
      <c r="R275" s="257">
        <f t="shared" si="272"/>
        <v>66747288.632005893</v>
      </c>
      <c r="S275" s="704"/>
      <c r="T275" s="696">
        <f t="shared" si="264"/>
        <v>88773893.880567849</v>
      </c>
      <c r="U275" s="697"/>
      <c r="V275" s="696">
        <f t="shared" si="276"/>
        <v>0</v>
      </c>
      <c r="W275" s="696"/>
      <c r="X275" s="697"/>
      <c r="Y275" s="696">
        <f t="shared" si="277"/>
        <v>0</v>
      </c>
      <c r="Z275" s="696"/>
      <c r="AA275" s="696"/>
      <c r="AB275" s="696"/>
      <c r="AC275" s="696"/>
      <c r="AD275" s="696"/>
      <c r="AE275" s="696"/>
      <c r="AF275" s="696"/>
      <c r="AG275" s="696"/>
      <c r="AH275" s="35"/>
      <c r="AI275" s="70"/>
      <c r="AJ275" s="70"/>
      <c r="AK275" s="70"/>
      <c r="AL275" s="28"/>
      <c r="AM275" s="28"/>
      <c r="AN275" s="28"/>
      <c r="AO275" s="33"/>
    </row>
    <row r="276" spans="1:41" ht="81" customHeight="1" outlineLevel="1" x14ac:dyDescent="0.25">
      <c r="A276" s="241" t="s">
        <v>33</v>
      </c>
      <c r="B276" s="236" t="s">
        <v>34</v>
      </c>
      <c r="C276" s="242" t="s">
        <v>8</v>
      </c>
      <c r="D276" s="243"/>
      <c r="E276" s="244"/>
      <c r="F276" s="245"/>
      <c r="G276" s="246"/>
      <c r="H276" s="322"/>
      <c r="I276" s="246"/>
      <c r="J276" s="304"/>
      <c r="K276" s="323"/>
      <c r="L276" s="324"/>
      <c r="M276" s="325">
        <v>54</v>
      </c>
      <c r="N276" s="326">
        <f>+'[136]NP-12'!$F$33</f>
        <v>1271795</v>
      </c>
      <c r="O276" s="251">
        <f t="shared" si="274"/>
        <v>68676930</v>
      </c>
      <c r="P276" s="255">
        <f t="shared" si="270"/>
        <v>54</v>
      </c>
      <c r="Q276" s="327">
        <f t="shared" si="275"/>
        <v>1271795</v>
      </c>
      <c r="R276" s="257">
        <f t="shared" si="272"/>
        <v>68676930</v>
      </c>
      <c r="S276" s="704"/>
      <c r="T276" s="696">
        <f t="shared" si="264"/>
        <v>91340316.900000006</v>
      </c>
      <c r="U276" s="697">
        <v>100</v>
      </c>
      <c r="V276" s="696">
        <f t="shared" si="276"/>
        <v>127179500</v>
      </c>
      <c r="W276" s="696"/>
      <c r="X276" s="697">
        <v>100</v>
      </c>
      <c r="Y276" s="696">
        <f t="shared" si="277"/>
        <v>127179500</v>
      </c>
      <c r="Z276" s="696"/>
      <c r="AA276" s="696"/>
      <c r="AB276" s="696"/>
      <c r="AC276" s="696"/>
      <c r="AD276" s="696"/>
      <c r="AE276" s="696"/>
      <c r="AF276" s="696"/>
      <c r="AG276" s="696"/>
      <c r="AH276" s="35"/>
      <c r="AI276" s="70"/>
      <c r="AJ276" s="70"/>
      <c r="AK276" s="70"/>
      <c r="AL276" s="28"/>
      <c r="AM276" s="28"/>
      <c r="AN276" s="28"/>
      <c r="AO276" s="33"/>
    </row>
    <row r="277" spans="1:41" ht="159.75" customHeight="1" outlineLevel="1" x14ac:dyDescent="0.25">
      <c r="A277" s="241" t="s">
        <v>38</v>
      </c>
      <c r="B277" s="236" t="s">
        <v>39</v>
      </c>
      <c r="C277" s="242" t="s">
        <v>24</v>
      </c>
      <c r="D277" s="243"/>
      <c r="E277" s="244"/>
      <c r="F277" s="245"/>
      <c r="G277" s="246"/>
      <c r="H277" s="328"/>
      <c r="I277" s="246"/>
      <c r="J277" s="304"/>
      <c r="K277" s="323"/>
      <c r="L277" s="324"/>
      <c r="M277" s="325">
        <v>2879</v>
      </c>
      <c r="N277" s="326">
        <f>+'[136]NP-13'!$F$33</f>
        <v>100388</v>
      </c>
      <c r="O277" s="251">
        <f t="shared" si="274"/>
        <v>289017052</v>
      </c>
      <c r="P277" s="255">
        <f t="shared" si="270"/>
        <v>2879</v>
      </c>
      <c r="Q277" s="327">
        <f t="shared" si="275"/>
        <v>100388</v>
      </c>
      <c r="R277" s="257">
        <f t="shared" si="272"/>
        <v>289017052</v>
      </c>
      <c r="S277" s="704">
        <v>7829517920.6476927</v>
      </c>
      <c r="T277" s="696">
        <f t="shared" si="264"/>
        <v>384392679.16000003</v>
      </c>
      <c r="U277" s="697">
        <v>2500</v>
      </c>
      <c r="V277" s="696">
        <f t="shared" si="276"/>
        <v>250970000</v>
      </c>
      <c r="W277" s="696"/>
      <c r="X277" s="697">
        <v>2500</v>
      </c>
      <c r="Y277" s="696">
        <f t="shared" si="277"/>
        <v>250970000</v>
      </c>
      <c r="Z277" s="696"/>
      <c r="AA277" s="696"/>
      <c r="AB277" s="696"/>
      <c r="AC277" s="696"/>
      <c r="AD277" s="696"/>
      <c r="AE277" s="696"/>
      <c r="AF277" s="696"/>
      <c r="AG277" s="696"/>
      <c r="AH277" s="35"/>
      <c r="AI277" s="70"/>
      <c r="AJ277" s="70"/>
      <c r="AK277" s="70"/>
      <c r="AL277" s="28"/>
      <c r="AM277" s="28"/>
      <c r="AN277" s="28"/>
      <c r="AO277" s="33"/>
    </row>
    <row r="278" spans="1:41" ht="154.5" customHeight="1" outlineLevel="1" x14ac:dyDescent="0.25">
      <c r="A278" s="241" t="s">
        <v>43</v>
      </c>
      <c r="B278" s="236" t="s">
        <v>44</v>
      </c>
      <c r="C278" s="242" t="s">
        <v>37</v>
      </c>
      <c r="D278" s="243"/>
      <c r="E278" s="244"/>
      <c r="F278" s="245"/>
      <c r="G278" s="246"/>
      <c r="H278" s="322"/>
      <c r="I278" s="246"/>
      <c r="J278" s="304"/>
      <c r="K278" s="323"/>
      <c r="L278" s="324"/>
      <c r="M278" s="325">
        <v>222401.42959754757</v>
      </c>
      <c r="N278" s="326">
        <f>+'[136]NP-14 PUENTE'!$F$44</f>
        <v>35507.774083559358</v>
      </c>
      <c r="O278" s="251">
        <f t="shared" si="274"/>
        <v>7896979718.0103502</v>
      </c>
      <c r="P278" s="255">
        <f t="shared" si="270"/>
        <v>222401.42959754757</v>
      </c>
      <c r="Q278" s="327">
        <v>35507.7744596345</v>
      </c>
      <c r="R278" s="257">
        <f t="shared" si="272"/>
        <v>7896979801.6499996</v>
      </c>
      <c r="S278" s="704">
        <v>67461881.001637399</v>
      </c>
      <c r="T278" s="696"/>
      <c r="U278" s="697"/>
      <c r="V278" s="696"/>
      <c r="W278" s="696"/>
      <c r="X278" s="697"/>
      <c r="Y278" s="696"/>
      <c r="Z278" s="696"/>
      <c r="AA278" s="696"/>
      <c r="AB278" s="696"/>
      <c r="AC278" s="696"/>
      <c r="AD278" s="696"/>
      <c r="AE278" s="696"/>
      <c r="AF278" s="696"/>
      <c r="AG278" s="696"/>
      <c r="AH278" s="35"/>
      <c r="AI278" s="70"/>
      <c r="AJ278" s="70"/>
      <c r="AK278" s="70"/>
      <c r="AL278" s="28"/>
      <c r="AM278" s="28"/>
      <c r="AN278" s="28"/>
      <c r="AO278" s="33"/>
    </row>
    <row r="279" spans="1:41" ht="106.5" customHeight="1" outlineLevel="1" x14ac:dyDescent="0.25">
      <c r="A279" s="241" t="s">
        <v>52</v>
      </c>
      <c r="B279" s="236" t="s">
        <v>54</v>
      </c>
      <c r="C279" s="242" t="s">
        <v>8</v>
      </c>
      <c r="D279" s="243"/>
      <c r="E279" s="244"/>
      <c r="F279" s="245"/>
      <c r="G279" s="246"/>
      <c r="H279" s="322"/>
      <c r="I279" s="246"/>
      <c r="J279" s="304"/>
      <c r="K279" s="323"/>
      <c r="L279" s="324"/>
      <c r="M279" s="325">
        <f>160+96</f>
        <v>256</v>
      </c>
      <c r="N279" s="326">
        <f>+'[136]NP-15'!$F$37</f>
        <v>30463</v>
      </c>
      <c r="O279" s="251">
        <f t="shared" si="274"/>
        <v>7798528</v>
      </c>
      <c r="P279" s="255">
        <f t="shared" si="270"/>
        <v>256</v>
      </c>
      <c r="Q279" s="327">
        <f t="shared" ref="Q279:Q292" si="278">+N279</f>
        <v>30463</v>
      </c>
      <c r="R279" s="257">
        <f t="shared" si="272"/>
        <v>7798528</v>
      </c>
      <c r="S279" s="704">
        <f>S277+S278</f>
        <v>7896979801.6493301</v>
      </c>
      <c r="T279" s="696">
        <f t="shared" ref="T279:T308" si="279">+R279*1.33</f>
        <v>10372042.24</v>
      </c>
      <c r="U279" s="697"/>
      <c r="V279" s="696">
        <v>30811312</v>
      </c>
      <c r="W279" s="696">
        <f t="shared" ref="W279:W280" si="280">+T279-V279</f>
        <v>-20439269.759999998</v>
      </c>
      <c r="X279" s="697"/>
      <c r="Y279" s="712"/>
      <c r="Z279" s="696"/>
      <c r="AA279" s="696"/>
      <c r="AB279" s="696"/>
      <c r="AC279" s="696"/>
      <c r="AD279" s="696"/>
      <c r="AE279" s="696"/>
      <c r="AF279" s="696"/>
      <c r="AG279" s="696"/>
      <c r="AH279" s="35"/>
      <c r="AI279" s="70"/>
      <c r="AJ279" s="70"/>
      <c r="AK279" s="70"/>
      <c r="AL279" s="28"/>
      <c r="AM279" s="28"/>
      <c r="AN279" s="28"/>
      <c r="AO279" s="33"/>
    </row>
    <row r="280" spans="1:41" ht="138.75" customHeight="1" outlineLevel="1" x14ac:dyDescent="0.25">
      <c r="A280" s="241" t="s">
        <v>62</v>
      </c>
      <c r="B280" s="236" t="s">
        <v>64</v>
      </c>
      <c r="C280" s="242" t="s">
        <v>37</v>
      </c>
      <c r="D280" s="243"/>
      <c r="E280" s="244"/>
      <c r="F280" s="245"/>
      <c r="G280" s="246"/>
      <c r="H280" s="322"/>
      <c r="I280" s="246"/>
      <c r="J280" s="304"/>
      <c r="K280" s="323"/>
      <c r="L280" s="324"/>
      <c r="M280" s="325">
        <f>(9061*4)+29932.17</f>
        <v>66176.17</v>
      </c>
      <c r="N280" s="326">
        <f>+'[136]NP-16 PERGO'!$F$39</f>
        <v>33440</v>
      </c>
      <c r="O280" s="251">
        <f t="shared" si="274"/>
        <v>2212931124.7999997</v>
      </c>
      <c r="P280" s="255">
        <f t="shared" si="270"/>
        <v>66176.17</v>
      </c>
      <c r="Q280" s="327">
        <f t="shared" si="278"/>
        <v>33440</v>
      </c>
      <c r="R280" s="257">
        <f t="shared" si="272"/>
        <v>2212931124.7999997</v>
      </c>
      <c r="S280" s="704"/>
      <c r="T280" s="696">
        <f t="shared" si="279"/>
        <v>2943198395.9839997</v>
      </c>
      <c r="U280" s="712"/>
      <c r="V280" s="696">
        <v>3346680639.3048</v>
      </c>
      <c r="W280" s="696">
        <f t="shared" si="280"/>
        <v>-403482243.3208003</v>
      </c>
      <c r="X280" s="697"/>
      <c r="Y280" s="696"/>
      <c r="Z280" s="696"/>
      <c r="AA280" s="696"/>
      <c r="AB280" s="696"/>
      <c r="AC280" s="696"/>
      <c r="AD280" s="696"/>
      <c r="AE280" s="696"/>
      <c r="AF280" s="696"/>
      <c r="AG280" s="696"/>
      <c r="AH280" s="35"/>
      <c r="AI280" s="70"/>
      <c r="AJ280" s="70"/>
      <c r="AK280" s="70"/>
      <c r="AL280" s="28"/>
      <c r="AM280" s="28"/>
      <c r="AN280" s="28"/>
      <c r="AO280" s="33"/>
    </row>
    <row r="281" spans="1:41" ht="258" customHeight="1" outlineLevel="1" x14ac:dyDescent="0.25">
      <c r="A281" s="241" t="s">
        <v>69</v>
      </c>
      <c r="B281" s="236" t="s">
        <v>71</v>
      </c>
      <c r="C281" s="242" t="s">
        <v>15</v>
      </c>
      <c r="D281" s="243"/>
      <c r="E281" s="244"/>
      <c r="F281" s="245"/>
      <c r="G281" s="246"/>
      <c r="H281" s="322"/>
      <c r="I281" s="246"/>
      <c r="J281" s="304"/>
      <c r="K281" s="323"/>
      <c r="L281" s="324"/>
      <c r="M281" s="325">
        <f>4*6*18</f>
        <v>432</v>
      </c>
      <c r="N281" s="326">
        <f>+'[136]NP-17 Pilote'!$F$37</f>
        <v>1639289</v>
      </c>
      <c r="O281" s="251">
        <f t="shared" si="274"/>
        <v>708172848</v>
      </c>
      <c r="P281" s="255">
        <f t="shared" si="270"/>
        <v>432</v>
      </c>
      <c r="Q281" s="327">
        <f t="shared" si="278"/>
        <v>1639289</v>
      </c>
      <c r="R281" s="257">
        <f t="shared" si="272"/>
        <v>708172848</v>
      </c>
      <c r="S281" s="704"/>
      <c r="T281" s="696">
        <f t="shared" si="279"/>
        <v>941869887.84000003</v>
      </c>
      <c r="U281" s="697"/>
      <c r="V281" s="696"/>
      <c r="W281" s="696"/>
      <c r="X281" s="697"/>
      <c r="Y281" s="696"/>
      <c r="Z281" s="696"/>
      <c r="AA281" s="696"/>
      <c r="AB281" s="696"/>
      <c r="AC281" s="696"/>
      <c r="AD281" s="696"/>
      <c r="AE281" s="696"/>
      <c r="AF281" s="696"/>
      <c r="AG281" s="696"/>
      <c r="AH281" s="35"/>
      <c r="AI281" s="70"/>
      <c r="AJ281" s="70"/>
      <c r="AK281" s="70"/>
      <c r="AL281" s="28"/>
      <c r="AM281" s="28"/>
      <c r="AN281" s="28"/>
      <c r="AO281" s="33"/>
    </row>
    <row r="282" spans="1:41" ht="168" customHeight="1" outlineLevel="1" x14ac:dyDescent="0.25">
      <c r="A282" s="241" t="s">
        <v>72</v>
      </c>
      <c r="B282" s="236" t="s">
        <v>73</v>
      </c>
      <c r="C282" s="242" t="s">
        <v>24</v>
      </c>
      <c r="D282" s="243"/>
      <c r="E282" s="244"/>
      <c r="F282" s="245"/>
      <c r="G282" s="246"/>
      <c r="H282" s="322"/>
      <c r="I282" s="246"/>
      <c r="J282" s="304"/>
      <c r="K282" s="323"/>
      <c r="L282" s="324"/>
      <c r="M282" s="325">
        <v>976.83</v>
      </c>
      <c r="N282" s="326">
        <f>+'[136]NP-18 Piso'!$F$36</f>
        <v>626308</v>
      </c>
      <c r="O282" s="251">
        <f t="shared" si="274"/>
        <v>611796443.63999999</v>
      </c>
      <c r="P282" s="255">
        <f t="shared" si="270"/>
        <v>976.83</v>
      </c>
      <c r="Q282" s="327">
        <f t="shared" si="278"/>
        <v>626308</v>
      </c>
      <c r="R282" s="257">
        <f t="shared" si="272"/>
        <v>611796443.63999999</v>
      </c>
      <c r="S282" s="704"/>
      <c r="T282" s="696">
        <f t="shared" si="279"/>
        <v>813689270.04120004</v>
      </c>
      <c r="U282" s="697"/>
      <c r="V282" s="696"/>
      <c r="W282" s="696"/>
      <c r="X282" s="697"/>
      <c r="Y282" s="696"/>
      <c r="Z282" s="696"/>
      <c r="AA282" s="696"/>
      <c r="AB282" s="696"/>
      <c r="AC282" s="696"/>
      <c r="AD282" s="696"/>
      <c r="AE282" s="696"/>
      <c r="AF282" s="696"/>
      <c r="AG282" s="696"/>
      <c r="AH282" s="35"/>
      <c r="AI282" s="70"/>
      <c r="AJ282" s="70"/>
      <c r="AK282" s="70"/>
      <c r="AL282" s="28"/>
      <c r="AM282" s="28"/>
      <c r="AN282" s="28"/>
      <c r="AO282" s="33"/>
    </row>
    <row r="283" spans="1:41" ht="121.5" customHeight="1" outlineLevel="1" x14ac:dyDescent="0.25">
      <c r="A283" s="241" t="s">
        <v>77</v>
      </c>
      <c r="B283" s="236" t="s">
        <v>79</v>
      </c>
      <c r="C283" s="242" t="s">
        <v>24</v>
      </c>
      <c r="D283" s="243"/>
      <c r="E283" s="244"/>
      <c r="F283" s="245"/>
      <c r="G283" s="246"/>
      <c r="H283" s="322"/>
      <c r="I283" s="246"/>
      <c r="J283" s="304"/>
      <c r="K283" s="323"/>
      <c r="L283" s="324"/>
      <c r="M283" s="325">
        <f>313.76+78.03+52.04</f>
        <v>443.83</v>
      </c>
      <c r="N283" s="326">
        <f>+'[136]NP-19'!$F$34</f>
        <v>518046</v>
      </c>
      <c r="O283" s="251">
        <f t="shared" si="274"/>
        <v>229924356.17999998</v>
      </c>
      <c r="P283" s="329">
        <f t="shared" si="270"/>
        <v>443.83</v>
      </c>
      <c r="Q283" s="327">
        <f t="shared" si="278"/>
        <v>518046</v>
      </c>
      <c r="R283" s="257">
        <f t="shared" si="272"/>
        <v>229924356.17999998</v>
      </c>
      <c r="S283" s="704"/>
      <c r="T283" s="696">
        <f t="shared" si="279"/>
        <v>305799393.71939999</v>
      </c>
      <c r="U283" s="697">
        <v>630</v>
      </c>
      <c r="V283" s="696">
        <f>+Q283*U283</f>
        <v>326368980</v>
      </c>
      <c r="W283" s="696"/>
      <c r="X283" s="697">
        <v>630</v>
      </c>
      <c r="Y283" s="696">
        <f t="shared" ref="Y283:Y286" si="281">+Q283*X283</f>
        <v>326368980</v>
      </c>
      <c r="Z283" s="696"/>
      <c r="AA283" s="696"/>
      <c r="AB283" s="696"/>
      <c r="AC283" s="696"/>
      <c r="AD283" s="696"/>
      <c r="AE283" s="696"/>
      <c r="AF283" s="696"/>
      <c r="AG283" s="696"/>
      <c r="AH283" s="35"/>
      <c r="AI283" s="70"/>
      <c r="AJ283" s="70"/>
      <c r="AK283" s="70"/>
      <c r="AL283" s="28"/>
      <c r="AM283" s="28"/>
      <c r="AN283" s="28"/>
      <c r="AO283" s="33"/>
    </row>
    <row r="284" spans="1:41" ht="216.75" customHeight="1" outlineLevel="1" x14ac:dyDescent="0.25">
      <c r="A284" s="241" t="s">
        <v>84</v>
      </c>
      <c r="B284" s="236" t="s">
        <v>85</v>
      </c>
      <c r="C284" s="242" t="s">
        <v>24</v>
      </c>
      <c r="D284" s="243"/>
      <c r="E284" s="244"/>
      <c r="F284" s="245"/>
      <c r="G284" s="246"/>
      <c r="H284" s="322"/>
      <c r="I284" s="246"/>
      <c r="J284" s="304"/>
      <c r="K284" s="323"/>
      <c r="L284" s="324"/>
      <c r="M284" s="325">
        <f>(8.33*24.9*4)+1073</f>
        <v>1902.6680000000001</v>
      </c>
      <c r="N284" s="326">
        <f>+'[136]NP-20'!$F$38</f>
        <v>384769</v>
      </c>
      <c r="O284" s="251">
        <f t="shared" si="274"/>
        <v>732087663.69200003</v>
      </c>
      <c r="P284" s="255">
        <f t="shared" si="270"/>
        <v>1902.6680000000001</v>
      </c>
      <c r="Q284" s="256">
        <f t="shared" si="278"/>
        <v>384769</v>
      </c>
      <c r="R284" s="257">
        <f t="shared" si="272"/>
        <v>732087663.69200003</v>
      </c>
      <c r="S284" s="704"/>
      <c r="T284" s="696">
        <f t="shared" si="279"/>
        <v>973676592.71036005</v>
      </c>
      <c r="U284" s="697"/>
      <c r="V284" s="696">
        <v>971510558.71099997</v>
      </c>
      <c r="W284" s="696">
        <f>+V284-O284</f>
        <v>239422895.01899993</v>
      </c>
      <c r="X284" s="697"/>
      <c r="Y284" s="696">
        <f t="shared" si="281"/>
        <v>0</v>
      </c>
      <c r="Z284" s="696"/>
      <c r="AA284" s="696"/>
      <c r="AB284" s="696"/>
      <c r="AC284" s="696"/>
      <c r="AD284" s="696"/>
      <c r="AE284" s="696"/>
      <c r="AF284" s="696"/>
      <c r="AG284" s="696"/>
      <c r="AH284" s="35"/>
      <c r="AI284" s="70"/>
      <c r="AJ284" s="70"/>
      <c r="AK284" s="70"/>
      <c r="AL284" s="28"/>
      <c r="AM284" s="28"/>
      <c r="AN284" s="28"/>
      <c r="AO284" s="33"/>
    </row>
    <row r="285" spans="1:41" ht="138" customHeight="1" outlineLevel="1" x14ac:dyDescent="0.25">
      <c r="A285" s="241" t="s">
        <v>88</v>
      </c>
      <c r="B285" s="236" t="s">
        <v>89</v>
      </c>
      <c r="C285" s="242" t="s">
        <v>8</v>
      </c>
      <c r="D285" s="243"/>
      <c r="E285" s="244"/>
      <c r="F285" s="245"/>
      <c r="G285" s="246"/>
      <c r="H285" s="322"/>
      <c r="I285" s="246"/>
      <c r="J285" s="304"/>
      <c r="K285" s="323"/>
      <c r="L285" s="324"/>
      <c r="M285" s="325">
        <v>2</v>
      </c>
      <c r="N285" s="326">
        <f>+'[136]NP-21'!$F$35</f>
        <v>2568640</v>
      </c>
      <c r="O285" s="251">
        <f t="shared" si="274"/>
        <v>5137280</v>
      </c>
      <c r="P285" s="255">
        <f t="shared" si="270"/>
        <v>2</v>
      </c>
      <c r="Q285" s="327">
        <f t="shared" si="278"/>
        <v>2568640</v>
      </c>
      <c r="R285" s="257">
        <f t="shared" si="272"/>
        <v>5137280</v>
      </c>
      <c r="S285" s="704"/>
      <c r="T285" s="696">
        <f t="shared" si="279"/>
        <v>6832582.4000000004</v>
      </c>
      <c r="U285" s="697"/>
      <c r="V285" s="696">
        <f t="shared" ref="V285:V286" si="282">+Q285*U285</f>
        <v>0</v>
      </c>
      <c r="W285" s="696"/>
      <c r="X285" s="697"/>
      <c r="Y285" s="696">
        <f t="shared" si="281"/>
        <v>0</v>
      </c>
      <c r="Z285" s="696"/>
      <c r="AA285" s="696"/>
      <c r="AB285" s="696"/>
      <c r="AC285" s="696"/>
      <c r="AD285" s="696"/>
      <c r="AE285" s="696"/>
      <c r="AF285" s="696"/>
      <c r="AG285" s="696"/>
      <c r="AH285" s="35"/>
      <c r="AI285" s="70"/>
      <c r="AJ285" s="70"/>
      <c r="AK285" s="70"/>
      <c r="AL285" s="28"/>
      <c r="AM285" s="28"/>
      <c r="AN285" s="28"/>
      <c r="AO285" s="33"/>
    </row>
    <row r="286" spans="1:41" ht="175.5" customHeight="1" outlineLevel="1" x14ac:dyDescent="0.25">
      <c r="A286" s="241" t="s">
        <v>92</v>
      </c>
      <c r="B286" s="236" t="s">
        <v>93</v>
      </c>
      <c r="C286" s="242" t="s">
        <v>8</v>
      </c>
      <c r="D286" s="243"/>
      <c r="E286" s="244"/>
      <c r="F286" s="245"/>
      <c r="G286" s="246"/>
      <c r="H286" s="322"/>
      <c r="I286" s="246"/>
      <c r="J286" s="304"/>
      <c r="K286" s="323"/>
      <c r="L286" s="324"/>
      <c r="M286" s="325">
        <v>10</v>
      </c>
      <c r="N286" s="326">
        <f>+'[136]NP-22'!$F$35</f>
        <v>1688640</v>
      </c>
      <c r="O286" s="251">
        <f t="shared" si="274"/>
        <v>16886400</v>
      </c>
      <c r="P286" s="255">
        <f t="shared" si="270"/>
        <v>10</v>
      </c>
      <c r="Q286" s="327">
        <f t="shared" si="278"/>
        <v>1688640</v>
      </c>
      <c r="R286" s="257">
        <f t="shared" si="272"/>
        <v>16886400</v>
      </c>
      <c r="S286" s="704"/>
      <c r="T286" s="696">
        <f t="shared" si="279"/>
        <v>22458912</v>
      </c>
      <c r="U286" s="697"/>
      <c r="V286" s="696">
        <f t="shared" si="282"/>
        <v>0</v>
      </c>
      <c r="W286" s="696"/>
      <c r="X286" s="697"/>
      <c r="Y286" s="696">
        <f t="shared" si="281"/>
        <v>0</v>
      </c>
      <c r="Z286" s="696"/>
      <c r="AA286" s="696"/>
      <c r="AB286" s="696"/>
      <c r="AC286" s="696"/>
      <c r="AD286" s="696"/>
      <c r="AE286" s="696"/>
      <c r="AF286" s="696"/>
      <c r="AG286" s="696"/>
      <c r="AH286" s="35"/>
      <c r="AI286" s="70"/>
      <c r="AJ286" s="70"/>
      <c r="AK286" s="70"/>
      <c r="AL286" s="28"/>
      <c r="AM286" s="28"/>
      <c r="AN286" s="28"/>
      <c r="AO286" s="33"/>
    </row>
    <row r="287" spans="1:41" ht="79.5" customHeight="1" outlineLevel="1" x14ac:dyDescent="0.25">
      <c r="A287" s="241" t="s">
        <v>96</v>
      </c>
      <c r="B287" s="236" t="s">
        <v>97</v>
      </c>
      <c r="C287" s="242" t="s">
        <v>15</v>
      </c>
      <c r="D287" s="243"/>
      <c r="E287" s="244"/>
      <c r="F287" s="245"/>
      <c r="G287" s="246"/>
      <c r="H287" s="322"/>
      <c r="I287" s="246"/>
      <c r="J287" s="304"/>
      <c r="K287" s="323"/>
      <c r="L287" s="324"/>
      <c r="M287" s="325">
        <v>1202</v>
      </c>
      <c r="N287" s="326">
        <f>+'[136]NP-23'!$F$35</f>
        <v>72585</v>
      </c>
      <c r="O287" s="251">
        <f t="shared" si="274"/>
        <v>87247170</v>
      </c>
      <c r="P287" s="255">
        <f t="shared" si="270"/>
        <v>1202</v>
      </c>
      <c r="Q287" s="327">
        <f t="shared" si="278"/>
        <v>72585</v>
      </c>
      <c r="R287" s="257">
        <f t="shared" si="272"/>
        <v>87247170</v>
      </c>
      <c r="S287" s="704"/>
      <c r="T287" s="696">
        <f t="shared" si="279"/>
        <v>116038736.10000001</v>
      </c>
      <c r="U287" s="697"/>
      <c r="V287" s="696"/>
      <c r="W287" s="696"/>
      <c r="X287" s="697"/>
      <c r="Y287" s="696"/>
      <c r="Z287" s="696"/>
      <c r="AA287" s="696"/>
      <c r="AB287" s="696"/>
      <c r="AC287" s="696"/>
      <c r="AD287" s="696"/>
      <c r="AE287" s="696"/>
      <c r="AF287" s="696"/>
      <c r="AG287" s="696"/>
      <c r="AH287" s="35"/>
      <c r="AI287" s="70"/>
      <c r="AJ287" s="70"/>
      <c r="AK287" s="70"/>
      <c r="AL287" s="28"/>
      <c r="AM287" s="28"/>
      <c r="AN287" s="28"/>
      <c r="AO287" s="33"/>
    </row>
    <row r="288" spans="1:41" ht="79.5" customHeight="1" outlineLevel="1" x14ac:dyDescent="0.25">
      <c r="A288" s="241" t="s">
        <v>101</v>
      </c>
      <c r="B288" s="236" t="s">
        <v>102</v>
      </c>
      <c r="C288" s="242" t="s">
        <v>15</v>
      </c>
      <c r="D288" s="243"/>
      <c r="E288" s="244"/>
      <c r="F288" s="245"/>
      <c r="G288" s="246"/>
      <c r="H288" s="322"/>
      <c r="I288" s="246"/>
      <c r="J288" s="304"/>
      <c r="K288" s="323"/>
      <c r="L288" s="324"/>
      <c r="M288" s="325">
        <v>1689.31</v>
      </c>
      <c r="N288" s="326">
        <f>+'[136]NP-24'!$F$33</f>
        <v>63370</v>
      </c>
      <c r="O288" s="251">
        <f t="shared" si="274"/>
        <v>107051574.7</v>
      </c>
      <c r="P288" s="255">
        <f t="shared" si="270"/>
        <v>1689.31</v>
      </c>
      <c r="Q288" s="327">
        <f t="shared" si="278"/>
        <v>63370</v>
      </c>
      <c r="R288" s="257">
        <f t="shared" si="272"/>
        <v>107051574.7</v>
      </c>
      <c r="S288" s="704"/>
      <c r="T288" s="696">
        <f t="shared" si="279"/>
        <v>142378594.35100001</v>
      </c>
      <c r="U288" s="697"/>
      <c r="V288" s="696"/>
      <c r="W288" s="696"/>
      <c r="X288" s="697"/>
      <c r="Y288" s="696"/>
      <c r="Z288" s="696"/>
      <c r="AA288" s="696"/>
      <c r="AB288" s="696"/>
      <c r="AC288" s="696"/>
      <c r="AD288" s="696"/>
      <c r="AE288" s="696"/>
      <c r="AF288" s="696"/>
      <c r="AG288" s="696"/>
      <c r="AH288" s="35"/>
      <c r="AI288" s="70"/>
      <c r="AJ288" s="70"/>
      <c r="AK288" s="70"/>
      <c r="AL288" s="28"/>
      <c r="AM288" s="28"/>
      <c r="AN288" s="28"/>
      <c r="AO288" s="33"/>
    </row>
    <row r="289" spans="1:41" ht="79.5" customHeight="1" outlineLevel="1" x14ac:dyDescent="0.25">
      <c r="A289" s="241" t="s">
        <v>108</v>
      </c>
      <c r="B289" s="236" t="s">
        <v>110</v>
      </c>
      <c r="C289" s="242" t="s">
        <v>15</v>
      </c>
      <c r="D289" s="243"/>
      <c r="E289" s="244"/>
      <c r="F289" s="245"/>
      <c r="G289" s="246"/>
      <c r="H289" s="322"/>
      <c r="I289" s="246"/>
      <c r="J289" s="304"/>
      <c r="K289" s="323"/>
      <c r="L289" s="324"/>
      <c r="M289" s="325">
        <v>511.45</v>
      </c>
      <c r="N289" s="326">
        <f>+'[136]NP-25'!$F$31</f>
        <v>58552</v>
      </c>
      <c r="O289" s="251">
        <f t="shared" si="274"/>
        <v>29946420.399999999</v>
      </c>
      <c r="P289" s="255">
        <f t="shared" si="270"/>
        <v>511.45</v>
      </c>
      <c r="Q289" s="327">
        <f t="shared" si="278"/>
        <v>58552</v>
      </c>
      <c r="R289" s="257">
        <f t="shared" si="272"/>
        <v>29946420.399999999</v>
      </c>
      <c r="S289" s="704"/>
      <c r="T289" s="696">
        <f t="shared" si="279"/>
        <v>39828739.131999999</v>
      </c>
      <c r="U289" s="697"/>
      <c r="V289" s="696"/>
      <c r="W289" s="696"/>
      <c r="X289" s="697"/>
      <c r="Y289" s="696"/>
      <c r="Z289" s="696"/>
      <c r="AA289" s="696"/>
      <c r="AB289" s="696"/>
      <c r="AC289" s="696"/>
      <c r="AD289" s="696"/>
      <c r="AE289" s="696"/>
      <c r="AF289" s="696"/>
      <c r="AG289" s="696"/>
      <c r="AH289" s="35"/>
      <c r="AI289" s="70"/>
      <c r="AJ289" s="70"/>
      <c r="AK289" s="70"/>
      <c r="AL289" s="28"/>
      <c r="AM289" s="28"/>
      <c r="AN289" s="28"/>
      <c r="AO289" s="33"/>
    </row>
    <row r="290" spans="1:41" ht="79.5" customHeight="1" outlineLevel="1" x14ac:dyDescent="0.25">
      <c r="A290" s="241" t="s">
        <v>111</v>
      </c>
      <c r="B290" s="236" t="s">
        <v>113</v>
      </c>
      <c r="C290" s="242" t="s">
        <v>12</v>
      </c>
      <c r="D290" s="243"/>
      <c r="E290" s="244"/>
      <c r="F290" s="245"/>
      <c r="G290" s="246"/>
      <c r="H290" s="330"/>
      <c r="I290" s="246"/>
      <c r="J290" s="304"/>
      <c r="K290" s="331"/>
      <c r="L290" s="324"/>
      <c r="M290" s="325">
        <f>36.15+13.42+16.29+(46.49*5)</f>
        <v>298.31</v>
      </c>
      <c r="N290" s="326">
        <f>+'[136]NP-26'!$F$37</f>
        <v>1487205</v>
      </c>
      <c r="O290" s="251">
        <f t="shared" si="274"/>
        <v>443648123.55000001</v>
      </c>
      <c r="P290" s="255">
        <f t="shared" si="270"/>
        <v>298.31</v>
      </c>
      <c r="Q290" s="327">
        <f t="shared" si="278"/>
        <v>1487205</v>
      </c>
      <c r="R290" s="257">
        <f t="shared" si="272"/>
        <v>443648123.55000001</v>
      </c>
      <c r="S290" s="704"/>
      <c r="T290" s="696">
        <f t="shared" si="279"/>
        <v>590052004.32150006</v>
      </c>
      <c r="U290" s="697"/>
      <c r="V290" s="713">
        <f>+T16</f>
        <v>12839979441.77</v>
      </c>
      <c r="W290" s="697"/>
      <c r="X290" s="697"/>
      <c r="Y290" s="696"/>
      <c r="Z290" s="696"/>
      <c r="AA290" s="696"/>
      <c r="AB290" s="696"/>
      <c r="AC290" s="696"/>
      <c r="AD290" s="696"/>
      <c r="AE290" s="696"/>
      <c r="AF290" s="696"/>
      <c r="AG290" s="696"/>
      <c r="AH290" s="35"/>
      <c r="AI290" s="70"/>
      <c r="AJ290" s="70"/>
      <c r="AK290" s="70"/>
      <c r="AL290" s="28"/>
      <c r="AM290" s="28"/>
      <c r="AN290" s="28"/>
      <c r="AO290" s="33"/>
    </row>
    <row r="291" spans="1:41" ht="79.5" customHeight="1" outlineLevel="1" x14ac:dyDescent="0.25">
      <c r="A291" s="241" t="s">
        <v>117</v>
      </c>
      <c r="B291" s="236" t="s">
        <v>119</v>
      </c>
      <c r="C291" s="242" t="s">
        <v>15</v>
      </c>
      <c r="D291" s="243"/>
      <c r="E291" s="244"/>
      <c r="F291" s="245"/>
      <c r="G291" s="246"/>
      <c r="H291" s="322"/>
      <c r="I291" s="246"/>
      <c r="J291" s="304"/>
      <c r="K291" s="323"/>
      <c r="L291" s="324"/>
      <c r="M291" s="325">
        <v>9856.4714612165499</v>
      </c>
      <c r="N291" s="326">
        <f>+'[136]NP-27'!$F$32</f>
        <v>16977</v>
      </c>
      <c r="O291" s="251">
        <f t="shared" si="274"/>
        <v>167333315.99707335</v>
      </c>
      <c r="P291" s="255">
        <f t="shared" si="270"/>
        <v>9856.4714612165499</v>
      </c>
      <c r="Q291" s="327">
        <f t="shared" si="278"/>
        <v>16977</v>
      </c>
      <c r="R291" s="257">
        <f t="shared" si="272"/>
        <v>167333315.99707335</v>
      </c>
      <c r="S291" s="704"/>
      <c r="T291" s="696">
        <f t="shared" si="279"/>
        <v>222553310.27610758</v>
      </c>
      <c r="U291" s="697"/>
      <c r="V291" s="696">
        <f t="shared" ref="V291:V292" si="283">+Q291*U291</f>
        <v>0</v>
      </c>
      <c r="W291" s="697">
        <f t="shared" ref="W291:W292" si="284">+T291*1.6</f>
        <v>356085296.44177216</v>
      </c>
      <c r="X291" s="697"/>
      <c r="Y291" s="696">
        <f t="shared" ref="Y291:Y292" si="285">+Q291*X291</f>
        <v>0</v>
      </c>
      <c r="Z291" s="696"/>
      <c r="AA291" s="696"/>
      <c r="AB291" s="696"/>
      <c r="AC291" s="696"/>
      <c r="AD291" s="696"/>
      <c r="AE291" s="696"/>
      <c r="AF291" s="696"/>
      <c r="AG291" s="696"/>
      <c r="AH291" s="35"/>
      <c r="AI291" s="70"/>
      <c r="AJ291" s="70"/>
      <c r="AK291" s="70"/>
      <c r="AL291" s="28"/>
      <c r="AM291" s="28"/>
      <c r="AN291" s="28"/>
      <c r="AO291" s="33"/>
    </row>
    <row r="292" spans="1:41" ht="79.5" customHeight="1" outlineLevel="1" x14ac:dyDescent="0.25">
      <c r="A292" s="241" t="s">
        <v>122</v>
      </c>
      <c r="B292" s="236" t="s">
        <v>123</v>
      </c>
      <c r="C292" s="242" t="s">
        <v>15</v>
      </c>
      <c r="D292" s="243"/>
      <c r="E292" s="244"/>
      <c r="F292" s="245"/>
      <c r="G292" s="246"/>
      <c r="H292" s="322"/>
      <c r="I292" s="246"/>
      <c r="J292" s="304"/>
      <c r="K292" s="323"/>
      <c r="L292" s="324"/>
      <c r="M292" s="325">
        <v>1635</v>
      </c>
      <c r="N292" s="326">
        <f>+'[136]NP-28'!$F$37</f>
        <v>32292</v>
      </c>
      <c r="O292" s="251">
        <f t="shared" si="274"/>
        <v>52797420</v>
      </c>
      <c r="P292" s="255">
        <f t="shared" si="270"/>
        <v>1635</v>
      </c>
      <c r="Q292" s="327">
        <f t="shared" si="278"/>
        <v>32292</v>
      </c>
      <c r="R292" s="257">
        <f t="shared" si="272"/>
        <v>52797420</v>
      </c>
      <c r="S292" s="704"/>
      <c r="T292" s="696">
        <f t="shared" si="279"/>
        <v>70220568.600000009</v>
      </c>
      <c r="U292" s="697"/>
      <c r="V292" s="696">
        <f t="shared" si="283"/>
        <v>0</v>
      </c>
      <c r="W292" s="697">
        <f t="shared" si="284"/>
        <v>112352909.76000002</v>
      </c>
      <c r="X292" s="697"/>
      <c r="Y292" s="696">
        <f t="shared" si="285"/>
        <v>0</v>
      </c>
      <c r="Z292" s="696"/>
      <c r="AA292" s="696"/>
      <c r="AB292" s="696"/>
      <c r="AC292" s="696"/>
      <c r="AD292" s="696"/>
      <c r="AE292" s="696"/>
      <c r="AF292" s="696"/>
      <c r="AG292" s="696"/>
      <c r="AH292" s="35"/>
      <c r="AI292" s="70"/>
      <c r="AJ292" s="70"/>
      <c r="AK292" s="70"/>
      <c r="AL292" s="28"/>
      <c r="AM292" s="28"/>
      <c r="AN292" s="28"/>
      <c r="AO292" s="33"/>
    </row>
    <row r="293" spans="1:41" ht="70.5" customHeight="1" outlineLevel="1" x14ac:dyDescent="0.25">
      <c r="A293" s="199">
        <v>12</v>
      </c>
      <c r="B293" s="200" t="s">
        <v>539</v>
      </c>
      <c r="C293" s="274"/>
      <c r="D293" s="275"/>
      <c r="E293" s="276"/>
      <c r="F293" s="316"/>
      <c r="G293" s="205"/>
      <c r="H293" s="317"/>
      <c r="I293" s="205"/>
      <c r="J293" s="312"/>
      <c r="K293" s="318"/>
      <c r="L293" s="318"/>
      <c r="M293" s="308"/>
      <c r="N293" s="309"/>
      <c r="O293" s="209">
        <f>+O294</f>
        <v>9971632494.6862221</v>
      </c>
      <c r="P293" s="213"/>
      <c r="Q293" s="310"/>
      <c r="R293" s="215">
        <f>+R294</f>
        <v>9971632494.6862221</v>
      </c>
      <c r="S293" s="701"/>
      <c r="T293" s="696">
        <f t="shared" si="279"/>
        <v>13262271217.932676</v>
      </c>
      <c r="U293" s="697"/>
      <c r="V293" s="696"/>
      <c r="W293" s="696"/>
      <c r="X293" s="697"/>
      <c r="Y293" s="696"/>
      <c r="Z293" s="696"/>
      <c r="AA293" s="696"/>
      <c r="AB293" s="696"/>
      <c r="AC293" s="696"/>
      <c r="AD293" s="696"/>
      <c r="AE293" s="696"/>
      <c r="AF293" s="696"/>
      <c r="AG293" s="696"/>
      <c r="AH293" s="35"/>
      <c r="AI293" s="70"/>
      <c r="AJ293" s="70"/>
      <c r="AK293" s="70"/>
      <c r="AL293" s="28"/>
      <c r="AM293" s="28"/>
      <c r="AN293" s="28"/>
      <c r="AO293" s="33"/>
    </row>
    <row r="294" spans="1:41" ht="73.5" customHeight="1" outlineLevel="1" x14ac:dyDescent="0.25">
      <c r="A294" s="216">
        <v>12.1</v>
      </c>
      <c r="B294" s="155" t="s">
        <v>539</v>
      </c>
      <c r="C294" s="156"/>
      <c r="D294" s="157"/>
      <c r="E294" s="158"/>
      <c r="F294" s="319"/>
      <c r="G294" s="192"/>
      <c r="H294" s="320"/>
      <c r="I294" s="192"/>
      <c r="J294" s="314"/>
      <c r="K294" s="321"/>
      <c r="L294" s="321"/>
      <c r="M294" s="298"/>
      <c r="N294" s="302"/>
      <c r="O294" s="164">
        <f>SUM(O295:O335)</f>
        <v>9971632494.6862221</v>
      </c>
      <c r="P294" s="168"/>
      <c r="Q294" s="303"/>
      <c r="R294" s="240">
        <f>SUM(R295:R335)</f>
        <v>9971632494.6862221</v>
      </c>
      <c r="S294" s="701"/>
      <c r="T294" s="696">
        <f t="shared" si="279"/>
        <v>13262271217.932676</v>
      </c>
      <c r="U294" s="697"/>
      <c r="V294" s="696"/>
      <c r="W294" s="696"/>
      <c r="X294" s="697"/>
      <c r="Y294" s="696"/>
      <c r="Z294" s="696"/>
      <c r="AA294" s="696"/>
      <c r="AB294" s="696"/>
      <c r="AC294" s="696"/>
      <c r="AD294" s="696"/>
      <c r="AE294" s="696"/>
      <c r="AF294" s="696"/>
      <c r="AG294" s="696"/>
      <c r="AH294" s="35"/>
      <c r="AI294" s="70"/>
      <c r="AJ294" s="70"/>
      <c r="AK294" s="70"/>
      <c r="AL294" s="28"/>
      <c r="AM294" s="28"/>
      <c r="AN294" s="28"/>
      <c r="AO294" s="33"/>
    </row>
    <row r="295" spans="1:41" ht="108.75" customHeight="1" outlineLevel="1" x14ac:dyDescent="0.25">
      <c r="A295" s="241" t="s">
        <v>540</v>
      </c>
      <c r="B295" s="236" t="s">
        <v>541</v>
      </c>
      <c r="C295" s="242" t="s">
        <v>24</v>
      </c>
      <c r="D295" s="243"/>
      <c r="E295" s="244"/>
      <c r="F295" s="245"/>
      <c r="G295" s="246"/>
      <c r="H295" s="322"/>
      <c r="I295" s="246"/>
      <c r="J295" s="304"/>
      <c r="K295" s="323"/>
      <c r="L295" s="324"/>
      <c r="M295" s="325">
        <v>21274.59</v>
      </c>
      <c r="N295" s="326">
        <f>+'[138]AD-01'!$F$38</f>
        <v>194832</v>
      </c>
      <c r="O295" s="251">
        <f t="shared" ref="O295:O335" si="286">+M295*N295</f>
        <v>4144970918.8800001</v>
      </c>
      <c r="P295" s="255">
        <f t="shared" ref="P295:P335" si="287">+G295+I295-J295+M295</f>
        <v>21274.59</v>
      </c>
      <c r="Q295" s="327">
        <f t="shared" ref="Q295:Q335" si="288">+N295</f>
        <v>194832</v>
      </c>
      <c r="R295" s="257">
        <f t="shared" ref="R295:R335" si="289">+P295*Q295</f>
        <v>4144970918.8800001</v>
      </c>
      <c r="S295" s="704"/>
      <c r="T295" s="696">
        <f t="shared" si="279"/>
        <v>5512811322.1104002</v>
      </c>
      <c r="U295" s="697">
        <v>2300</v>
      </c>
      <c r="V295" s="696">
        <f t="shared" ref="V295:V306" si="290">+Q295*U295</f>
        <v>448113600</v>
      </c>
      <c r="W295" s="711">
        <v>244501</v>
      </c>
      <c r="X295" s="714" t="s">
        <v>542</v>
      </c>
      <c r="Y295" s="696" t="e">
        <f t="shared" ref="Y295:Y306" si="291">+Q295*X295</f>
        <v>#VALUE!</v>
      </c>
      <c r="Z295" s="696"/>
      <c r="AA295" s="696"/>
      <c r="AB295" s="696"/>
      <c r="AC295" s="696"/>
      <c r="AD295" s="696"/>
      <c r="AE295" s="696"/>
      <c r="AF295" s="696"/>
      <c r="AG295" s="696"/>
      <c r="AH295" s="35"/>
      <c r="AI295" s="70"/>
      <c r="AJ295" s="70"/>
      <c r="AK295" s="70"/>
      <c r="AL295" s="28"/>
      <c r="AM295" s="28"/>
      <c r="AN295" s="28"/>
      <c r="AO295" s="33"/>
    </row>
    <row r="296" spans="1:41" ht="87" customHeight="1" outlineLevel="1" x14ac:dyDescent="0.25">
      <c r="A296" s="241" t="s">
        <v>543</v>
      </c>
      <c r="B296" s="236" t="s">
        <v>544</v>
      </c>
      <c r="C296" s="242" t="s">
        <v>24</v>
      </c>
      <c r="D296" s="243"/>
      <c r="E296" s="244"/>
      <c r="F296" s="245"/>
      <c r="G296" s="246"/>
      <c r="H296" s="322"/>
      <c r="I296" s="246"/>
      <c r="J296" s="304"/>
      <c r="K296" s="323"/>
      <c r="L296" s="324"/>
      <c r="M296" s="325">
        <f>3211.39+446.07</f>
        <v>3657.46</v>
      </c>
      <c r="N296" s="326">
        <f>+'[138]AD-02'!$F$36</f>
        <v>182789</v>
      </c>
      <c r="O296" s="251">
        <f t="shared" si="286"/>
        <v>668543455.94000006</v>
      </c>
      <c r="P296" s="255">
        <f t="shared" si="287"/>
        <v>3657.46</v>
      </c>
      <c r="Q296" s="327">
        <f t="shared" si="288"/>
        <v>182789</v>
      </c>
      <c r="R296" s="257">
        <f t="shared" si="289"/>
        <v>668543455.94000006</v>
      </c>
      <c r="S296" s="704"/>
      <c r="T296" s="696">
        <f t="shared" si="279"/>
        <v>889162796.40020013</v>
      </c>
      <c r="U296" s="697"/>
      <c r="V296" s="696">
        <f t="shared" si="290"/>
        <v>0</v>
      </c>
      <c r="W296" s="696"/>
      <c r="X296" s="697"/>
      <c r="Y296" s="696">
        <f t="shared" si="291"/>
        <v>0</v>
      </c>
      <c r="Z296" s="696"/>
      <c r="AA296" s="696"/>
      <c r="AB296" s="696"/>
      <c r="AC296" s="696"/>
      <c r="AD296" s="696"/>
      <c r="AE296" s="696"/>
      <c r="AF296" s="696"/>
      <c r="AG296" s="696"/>
      <c r="AH296" s="35"/>
      <c r="AI296" s="70"/>
      <c r="AJ296" s="70"/>
      <c r="AK296" s="70"/>
      <c r="AL296" s="28"/>
      <c r="AM296" s="28"/>
      <c r="AN296" s="28"/>
      <c r="AO296" s="33"/>
    </row>
    <row r="297" spans="1:41" ht="173.25" customHeight="1" outlineLevel="1" x14ac:dyDescent="0.25">
      <c r="A297" s="241" t="s">
        <v>545</v>
      </c>
      <c r="B297" s="236" t="s">
        <v>546</v>
      </c>
      <c r="C297" s="242" t="s">
        <v>24</v>
      </c>
      <c r="D297" s="243"/>
      <c r="E297" s="244"/>
      <c r="F297" s="245"/>
      <c r="G297" s="246"/>
      <c r="H297" s="322"/>
      <c r="I297" s="246"/>
      <c r="J297" s="304"/>
      <c r="K297" s="323"/>
      <c r="L297" s="324"/>
      <c r="M297" s="325">
        <v>2427.81</v>
      </c>
      <c r="N297" s="326">
        <f>+'[138]AD-03'!$F$40</f>
        <v>280563</v>
      </c>
      <c r="O297" s="251">
        <f t="shared" si="286"/>
        <v>681153657.02999997</v>
      </c>
      <c r="P297" s="255">
        <f t="shared" si="287"/>
        <v>2427.81</v>
      </c>
      <c r="Q297" s="327">
        <f t="shared" si="288"/>
        <v>280563</v>
      </c>
      <c r="R297" s="257">
        <f t="shared" si="289"/>
        <v>681153657.02999997</v>
      </c>
      <c r="S297" s="704"/>
      <c r="T297" s="696">
        <f t="shared" si="279"/>
        <v>905934363.84990001</v>
      </c>
      <c r="U297" s="697">
        <v>230</v>
      </c>
      <c r="V297" s="696">
        <f t="shared" si="290"/>
        <v>64529490</v>
      </c>
      <c r="W297" s="711">
        <v>340565</v>
      </c>
      <c r="X297" s="714" t="s">
        <v>547</v>
      </c>
      <c r="Y297" s="696" t="e">
        <f t="shared" si="291"/>
        <v>#VALUE!</v>
      </c>
      <c r="Z297" s="696"/>
      <c r="AA297" s="696"/>
      <c r="AB297" s="696"/>
      <c r="AC297" s="696"/>
      <c r="AD297" s="696"/>
      <c r="AE297" s="696"/>
      <c r="AF297" s="696"/>
      <c r="AG297" s="696"/>
      <c r="AH297" s="35"/>
      <c r="AI297" s="70"/>
      <c r="AJ297" s="70"/>
      <c r="AK297" s="70"/>
      <c r="AL297" s="28"/>
      <c r="AM297" s="28"/>
      <c r="AN297" s="28"/>
      <c r="AO297" s="33"/>
    </row>
    <row r="298" spans="1:41" ht="130.5" customHeight="1" outlineLevel="1" x14ac:dyDescent="0.25">
      <c r="A298" s="241" t="s">
        <v>548</v>
      </c>
      <c r="B298" s="236" t="s">
        <v>549</v>
      </c>
      <c r="C298" s="242" t="s">
        <v>24</v>
      </c>
      <c r="D298" s="243"/>
      <c r="E298" s="244"/>
      <c r="F298" s="245"/>
      <c r="G298" s="246"/>
      <c r="H298" s="322"/>
      <c r="I298" s="246"/>
      <c r="J298" s="304"/>
      <c r="K298" s="323"/>
      <c r="L298" s="324"/>
      <c r="M298" s="325">
        <v>3219.71</v>
      </c>
      <c r="N298" s="326">
        <f>+'[138]AD-04'!$F$36</f>
        <v>169604</v>
      </c>
      <c r="O298" s="251">
        <f t="shared" si="286"/>
        <v>546075694.84000003</v>
      </c>
      <c r="P298" s="255">
        <f t="shared" si="287"/>
        <v>3219.71</v>
      </c>
      <c r="Q298" s="327">
        <f t="shared" si="288"/>
        <v>169604</v>
      </c>
      <c r="R298" s="257">
        <f t="shared" si="289"/>
        <v>546075694.84000003</v>
      </c>
      <c r="S298" s="704"/>
      <c r="T298" s="696">
        <f t="shared" si="279"/>
        <v>726280674.13720012</v>
      </c>
      <c r="U298" s="697">
        <v>126</v>
      </c>
      <c r="V298" s="696">
        <f t="shared" si="290"/>
        <v>21370104</v>
      </c>
      <c r="W298" s="711">
        <v>229090</v>
      </c>
      <c r="X298" s="714" t="s">
        <v>550</v>
      </c>
      <c r="Y298" s="696" t="e">
        <f t="shared" si="291"/>
        <v>#VALUE!</v>
      </c>
      <c r="Z298" s="696"/>
      <c r="AA298" s="696"/>
      <c r="AB298" s="696"/>
      <c r="AC298" s="696"/>
      <c r="AD298" s="696"/>
      <c r="AE298" s="696"/>
      <c r="AF298" s="696"/>
      <c r="AG298" s="696"/>
      <c r="AH298" s="35"/>
      <c r="AI298" s="70"/>
      <c r="AJ298" s="70"/>
      <c r="AK298" s="70"/>
      <c r="AL298" s="28"/>
      <c r="AM298" s="28"/>
      <c r="AN298" s="28"/>
      <c r="AO298" s="33"/>
    </row>
    <row r="299" spans="1:41" ht="330.75" customHeight="1" outlineLevel="1" x14ac:dyDescent="0.25">
      <c r="A299" s="241" t="s">
        <v>551</v>
      </c>
      <c r="B299" s="236" t="s">
        <v>552</v>
      </c>
      <c r="C299" s="242" t="s">
        <v>24</v>
      </c>
      <c r="D299" s="243"/>
      <c r="E299" s="244"/>
      <c r="F299" s="245"/>
      <c r="G299" s="246"/>
      <c r="H299" s="322"/>
      <c r="I299" s="246"/>
      <c r="J299" s="304"/>
      <c r="K299" s="323"/>
      <c r="L299" s="324"/>
      <c r="M299" s="325">
        <f>75.6+42</f>
        <v>117.6</v>
      </c>
      <c r="N299" s="326">
        <f>+'[139]AD-05'!$F$31</f>
        <v>1026676</v>
      </c>
      <c r="O299" s="251">
        <f t="shared" si="286"/>
        <v>120737097.59999999</v>
      </c>
      <c r="P299" s="255">
        <f t="shared" si="287"/>
        <v>117.6</v>
      </c>
      <c r="Q299" s="327">
        <f t="shared" si="288"/>
        <v>1026676</v>
      </c>
      <c r="R299" s="257">
        <f t="shared" si="289"/>
        <v>120737097.59999999</v>
      </c>
      <c r="S299" s="704"/>
      <c r="T299" s="696">
        <f t="shared" si="279"/>
        <v>160580339.808</v>
      </c>
      <c r="U299" s="697"/>
      <c r="V299" s="696">
        <f t="shared" si="290"/>
        <v>0</v>
      </c>
      <c r="W299" s="696"/>
      <c r="X299" s="697"/>
      <c r="Y299" s="696">
        <f t="shared" si="291"/>
        <v>0</v>
      </c>
      <c r="Z299" s="696"/>
      <c r="AA299" s="696"/>
      <c r="AB299" s="696"/>
      <c r="AC299" s="696"/>
      <c r="AD299" s="696"/>
      <c r="AE299" s="696"/>
      <c r="AF299" s="696"/>
      <c r="AG299" s="696"/>
      <c r="AH299" s="35"/>
      <c r="AI299" s="70"/>
      <c r="AJ299" s="70"/>
      <c r="AK299" s="70"/>
      <c r="AL299" s="28"/>
      <c r="AM299" s="28"/>
      <c r="AN299" s="28"/>
      <c r="AO299" s="33"/>
    </row>
    <row r="300" spans="1:41" ht="104.25" customHeight="1" outlineLevel="1" x14ac:dyDescent="0.25">
      <c r="A300" s="241" t="s">
        <v>553</v>
      </c>
      <c r="B300" s="236" t="s">
        <v>554</v>
      </c>
      <c r="C300" s="242" t="s">
        <v>15</v>
      </c>
      <c r="D300" s="175"/>
      <c r="E300" s="176"/>
      <c r="F300" s="177"/>
      <c r="G300" s="178"/>
      <c r="H300" s="221"/>
      <c r="I300" s="178"/>
      <c r="J300" s="269"/>
      <c r="K300" s="332"/>
      <c r="L300" s="333"/>
      <c r="M300" s="325">
        <v>689.05</v>
      </c>
      <c r="N300" s="300">
        <f>+'[138]AD-06'!$F$36</f>
        <v>101025</v>
      </c>
      <c r="O300" s="183">
        <f t="shared" si="286"/>
        <v>69611276.25</v>
      </c>
      <c r="P300" s="255">
        <f t="shared" si="287"/>
        <v>689.05</v>
      </c>
      <c r="Q300" s="327">
        <f t="shared" si="288"/>
        <v>101025</v>
      </c>
      <c r="R300" s="257">
        <f t="shared" si="289"/>
        <v>69611276.25</v>
      </c>
      <c r="S300" s="704"/>
      <c r="T300" s="696">
        <f t="shared" si="279"/>
        <v>92582997.412500009</v>
      </c>
      <c r="U300" s="697">
        <v>58.81</v>
      </c>
      <c r="V300" s="696">
        <f t="shared" si="290"/>
        <v>5941280.25</v>
      </c>
      <c r="W300" s="696"/>
      <c r="X300" s="697"/>
      <c r="Y300" s="696">
        <f t="shared" si="291"/>
        <v>0</v>
      </c>
      <c r="Z300" s="696"/>
      <c r="AA300" s="696"/>
      <c r="AB300" s="696"/>
      <c r="AC300" s="696"/>
      <c r="AD300" s="696"/>
      <c r="AE300" s="696"/>
      <c r="AF300" s="696"/>
      <c r="AG300" s="696"/>
      <c r="AH300" s="35"/>
      <c r="AI300" s="70"/>
      <c r="AJ300" s="70"/>
      <c r="AK300" s="70"/>
      <c r="AL300" s="28"/>
      <c r="AM300" s="28"/>
      <c r="AN300" s="28"/>
      <c r="AO300" s="33"/>
    </row>
    <row r="301" spans="1:41" ht="104.25" customHeight="1" outlineLevel="1" x14ac:dyDescent="0.25">
      <c r="A301" s="241" t="s">
        <v>555</v>
      </c>
      <c r="B301" s="236" t="s">
        <v>556</v>
      </c>
      <c r="C301" s="242" t="s">
        <v>15</v>
      </c>
      <c r="D301" s="243"/>
      <c r="E301" s="244"/>
      <c r="F301" s="245"/>
      <c r="G301" s="246"/>
      <c r="H301" s="322"/>
      <c r="I301" s="246"/>
      <c r="J301" s="304"/>
      <c r="K301" s="323"/>
      <c r="L301" s="324"/>
      <c r="M301" s="325">
        <v>176.19</v>
      </c>
      <c r="N301" s="326">
        <f>+'[138]AD-07'!$F$34</f>
        <v>126333</v>
      </c>
      <c r="O301" s="251">
        <f t="shared" si="286"/>
        <v>22258611.27</v>
      </c>
      <c r="P301" s="255">
        <f t="shared" si="287"/>
        <v>176.19</v>
      </c>
      <c r="Q301" s="327">
        <f t="shared" si="288"/>
        <v>126333</v>
      </c>
      <c r="R301" s="257">
        <f t="shared" si="289"/>
        <v>22258611.27</v>
      </c>
      <c r="S301" s="704"/>
      <c r="T301" s="696">
        <f t="shared" si="279"/>
        <v>29603952.989100002</v>
      </c>
      <c r="U301" s="697">
        <v>137.24</v>
      </c>
      <c r="V301" s="696">
        <f t="shared" si="290"/>
        <v>17337940.920000002</v>
      </c>
      <c r="W301" s="696"/>
      <c r="X301" s="697"/>
      <c r="Y301" s="696">
        <f t="shared" si="291"/>
        <v>0</v>
      </c>
      <c r="Z301" s="696"/>
      <c r="AA301" s="696"/>
      <c r="AB301" s="696"/>
      <c r="AC301" s="696"/>
      <c r="AD301" s="696"/>
      <c r="AE301" s="696"/>
      <c r="AF301" s="696"/>
      <c r="AG301" s="696"/>
      <c r="AH301" s="35"/>
      <c r="AI301" s="70"/>
      <c r="AJ301" s="70"/>
      <c r="AK301" s="70"/>
      <c r="AL301" s="28"/>
      <c r="AM301" s="28"/>
      <c r="AN301" s="28"/>
      <c r="AO301" s="33"/>
    </row>
    <row r="302" spans="1:41" ht="104.25" customHeight="1" outlineLevel="1" x14ac:dyDescent="0.25">
      <c r="A302" s="241" t="s">
        <v>557</v>
      </c>
      <c r="B302" s="236" t="s">
        <v>558</v>
      </c>
      <c r="C302" s="242" t="s">
        <v>15</v>
      </c>
      <c r="D302" s="243"/>
      <c r="E302" s="244"/>
      <c r="F302" s="245"/>
      <c r="G302" s="246"/>
      <c r="H302" s="322"/>
      <c r="I302" s="246"/>
      <c r="J302" s="304"/>
      <c r="K302" s="323"/>
      <c r="L302" s="324"/>
      <c r="M302" s="325">
        <v>75.42</v>
      </c>
      <c r="N302" s="326">
        <f>+'[138]AD-08'!$F$34</f>
        <v>175485</v>
      </c>
      <c r="O302" s="251">
        <f t="shared" si="286"/>
        <v>13235078.700000001</v>
      </c>
      <c r="P302" s="255">
        <f t="shared" si="287"/>
        <v>75.42</v>
      </c>
      <c r="Q302" s="327">
        <f t="shared" si="288"/>
        <v>175485</v>
      </c>
      <c r="R302" s="257">
        <f t="shared" si="289"/>
        <v>13235078.700000001</v>
      </c>
      <c r="S302" s="704"/>
      <c r="T302" s="696">
        <f t="shared" si="279"/>
        <v>17602654.671000004</v>
      </c>
      <c r="U302" s="697">
        <v>121.32</v>
      </c>
      <c r="V302" s="696">
        <f t="shared" si="290"/>
        <v>21289840.199999999</v>
      </c>
      <c r="W302" s="696"/>
      <c r="X302" s="697"/>
      <c r="Y302" s="696">
        <f t="shared" si="291"/>
        <v>0</v>
      </c>
      <c r="Z302" s="696"/>
      <c r="AA302" s="696"/>
      <c r="AB302" s="696"/>
      <c r="AC302" s="696"/>
      <c r="AD302" s="696"/>
      <c r="AE302" s="696"/>
      <c r="AF302" s="696"/>
      <c r="AG302" s="696"/>
      <c r="AH302" s="35"/>
      <c r="AI302" s="70"/>
      <c r="AJ302" s="70"/>
      <c r="AK302" s="70"/>
      <c r="AL302" s="28"/>
      <c r="AM302" s="28"/>
      <c r="AN302" s="28"/>
      <c r="AO302" s="33"/>
    </row>
    <row r="303" spans="1:41" ht="104.25" customHeight="1" outlineLevel="1" x14ac:dyDescent="0.25">
      <c r="A303" s="241" t="s">
        <v>559</v>
      </c>
      <c r="B303" s="236" t="s">
        <v>560</v>
      </c>
      <c r="C303" s="242" t="s">
        <v>15</v>
      </c>
      <c r="D303" s="243"/>
      <c r="E303" s="244"/>
      <c r="F303" s="245"/>
      <c r="G303" s="246"/>
      <c r="H303" s="322"/>
      <c r="I303" s="246"/>
      <c r="J303" s="304"/>
      <c r="K303" s="323"/>
      <c r="L303" s="324"/>
      <c r="M303" s="325">
        <v>84.78</v>
      </c>
      <c r="N303" s="326">
        <f>+'[138]AD-09'!$F$34</f>
        <v>238871</v>
      </c>
      <c r="O303" s="251">
        <f t="shared" si="286"/>
        <v>20251483.379999999</v>
      </c>
      <c r="P303" s="255">
        <f t="shared" si="287"/>
        <v>84.78</v>
      </c>
      <c r="Q303" s="327">
        <f t="shared" si="288"/>
        <v>238871</v>
      </c>
      <c r="R303" s="257">
        <f t="shared" si="289"/>
        <v>20251483.379999999</v>
      </c>
      <c r="S303" s="704"/>
      <c r="T303" s="696">
        <f t="shared" si="279"/>
        <v>26934472.895399999</v>
      </c>
      <c r="U303" s="697">
        <v>17.96</v>
      </c>
      <c r="V303" s="696">
        <f t="shared" si="290"/>
        <v>4290123.16</v>
      </c>
      <c r="W303" s="696"/>
      <c r="X303" s="697"/>
      <c r="Y303" s="696">
        <f t="shared" si="291"/>
        <v>0</v>
      </c>
      <c r="Z303" s="696"/>
      <c r="AA303" s="696"/>
      <c r="AB303" s="696"/>
      <c r="AC303" s="696"/>
      <c r="AD303" s="696"/>
      <c r="AE303" s="696"/>
      <c r="AF303" s="696"/>
      <c r="AG303" s="696"/>
      <c r="AH303" s="35"/>
      <c r="AI303" s="70"/>
      <c r="AJ303" s="70"/>
      <c r="AK303" s="70"/>
      <c r="AL303" s="28"/>
      <c r="AM303" s="28"/>
      <c r="AN303" s="28"/>
      <c r="AO303" s="33"/>
    </row>
    <row r="304" spans="1:41" ht="104.25" customHeight="1" outlineLevel="1" x14ac:dyDescent="0.25">
      <c r="A304" s="241" t="s">
        <v>561</v>
      </c>
      <c r="B304" s="236" t="s">
        <v>562</v>
      </c>
      <c r="C304" s="242" t="s">
        <v>15</v>
      </c>
      <c r="D304" s="243"/>
      <c r="E304" s="244"/>
      <c r="F304" s="245"/>
      <c r="G304" s="246"/>
      <c r="H304" s="322"/>
      <c r="I304" s="246"/>
      <c r="J304" s="304"/>
      <c r="K304" s="323"/>
      <c r="L304" s="324"/>
      <c r="M304" s="325">
        <v>68.94</v>
      </c>
      <c r="N304" s="326">
        <f>+'[138]AD-10'!$F$34</f>
        <v>333227</v>
      </c>
      <c r="O304" s="251">
        <f t="shared" si="286"/>
        <v>22972669.379999999</v>
      </c>
      <c r="P304" s="255">
        <f t="shared" si="287"/>
        <v>68.94</v>
      </c>
      <c r="Q304" s="327">
        <f t="shared" si="288"/>
        <v>333227</v>
      </c>
      <c r="R304" s="257">
        <f t="shared" si="289"/>
        <v>22972669.379999999</v>
      </c>
      <c r="S304" s="704"/>
      <c r="T304" s="696">
        <f t="shared" si="279"/>
        <v>30553650.275400002</v>
      </c>
      <c r="U304" s="697">
        <v>45.46</v>
      </c>
      <c r="V304" s="696">
        <f t="shared" si="290"/>
        <v>15148499.42</v>
      </c>
      <c r="W304" s="696"/>
      <c r="X304" s="697"/>
      <c r="Y304" s="696">
        <f t="shared" si="291"/>
        <v>0</v>
      </c>
      <c r="Z304" s="696"/>
      <c r="AA304" s="696"/>
      <c r="AB304" s="696"/>
      <c r="AC304" s="696"/>
      <c r="AD304" s="696"/>
      <c r="AE304" s="696"/>
      <c r="AF304" s="696"/>
      <c r="AG304" s="696"/>
      <c r="AH304" s="35"/>
      <c r="AI304" s="70"/>
      <c r="AJ304" s="70"/>
      <c r="AK304" s="70"/>
      <c r="AL304" s="28"/>
      <c r="AM304" s="28"/>
      <c r="AN304" s="28"/>
      <c r="AO304" s="33"/>
    </row>
    <row r="305" spans="1:41" ht="104.25" customHeight="1" outlineLevel="1" x14ac:dyDescent="0.25">
      <c r="A305" s="241" t="s">
        <v>563</v>
      </c>
      <c r="B305" s="236" t="s">
        <v>564</v>
      </c>
      <c r="C305" s="242" t="s">
        <v>15</v>
      </c>
      <c r="D305" s="243"/>
      <c r="E305" s="244"/>
      <c r="F305" s="245"/>
      <c r="G305" s="246"/>
      <c r="H305" s="322"/>
      <c r="I305" s="246"/>
      <c r="J305" s="304"/>
      <c r="K305" s="323"/>
      <c r="L305" s="324"/>
      <c r="M305" s="325">
        <v>171.37</v>
      </c>
      <c r="N305" s="326">
        <f>+'[138]AD-11'!$F$34</f>
        <v>555643</v>
      </c>
      <c r="O305" s="251">
        <f t="shared" si="286"/>
        <v>95220540.909999996</v>
      </c>
      <c r="P305" s="255">
        <f t="shared" si="287"/>
        <v>171.37</v>
      </c>
      <c r="Q305" s="327">
        <f t="shared" si="288"/>
        <v>555643</v>
      </c>
      <c r="R305" s="257">
        <f t="shared" si="289"/>
        <v>95220540.909999996</v>
      </c>
      <c r="S305" s="704"/>
      <c r="T305" s="696">
        <f t="shared" si="279"/>
        <v>126643319.4103</v>
      </c>
      <c r="U305" s="697">
        <v>159</v>
      </c>
      <c r="V305" s="696">
        <f t="shared" si="290"/>
        <v>88347237</v>
      </c>
      <c r="W305" s="696"/>
      <c r="X305" s="697"/>
      <c r="Y305" s="696">
        <f t="shared" si="291"/>
        <v>0</v>
      </c>
      <c r="Z305" s="696"/>
      <c r="AA305" s="696"/>
      <c r="AB305" s="696"/>
      <c r="AC305" s="696"/>
      <c r="AD305" s="696"/>
      <c r="AE305" s="696"/>
      <c r="AF305" s="696"/>
      <c r="AG305" s="696"/>
      <c r="AH305" s="35"/>
      <c r="AI305" s="70"/>
      <c r="AJ305" s="70"/>
      <c r="AK305" s="70"/>
      <c r="AL305" s="28"/>
      <c r="AM305" s="28"/>
      <c r="AN305" s="28"/>
      <c r="AO305" s="33"/>
    </row>
    <row r="306" spans="1:41" ht="104.25" customHeight="1" outlineLevel="1" x14ac:dyDescent="0.25">
      <c r="A306" s="241" t="s">
        <v>565</v>
      </c>
      <c r="B306" s="236" t="s">
        <v>566</v>
      </c>
      <c r="C306" s="242" t="s">
        <v>15</v>
      </c>
      <c r="D306" s="243"/>
      <c r="E306" s="244"/>
      <c r="F306" s="245"/>
      <c r="G306" s="246"/>
      <c r="H306" s="322"/>
      <c r="I306" s="246"/>
      <c r="J306" s="304"/>
      <c r="K306" s="323"/>
      <c r="L306" s="324"/>
      <c r="M306" s="325">
        <v>57.27</v>
      </c>
      <c r="N306" s="326">
        <f>+'[138]AD-12'!$F$34</f>
        <v>663281</v>
      </c>
      <c r="O306" s="251">
        <f t="shared" si="286"/>
        <v>37986102.870000005</v>
      </c>
      <c r="P306" s="255">
        <f t="shared" si="287"/>
        <v>57.27</v>
      </c>
      <c r="Q306" s="327">
        <f t="shared" si="288"/>
        <v>663281</v>
      </c>
      <c r="R306" s="257">
        <f t="shared" si="289"/>
        <v>37986102.870000005</v>
      </c>
      <c r="S306" s="704"/>
      <c r="T306" s="696">
        <f t="shared" si="279"/>
        <v>50521516.817100011</v>
      </c>
      <c r="U306" s="697">
        <v>114</v>
      </c>
      <c r="V306" s="696">
        <f t="shared" si="290"/>
        <v>75614034</v>
      </c>
      <c r="W306" s="696"/>
      <c r="X306" s="697"/>
      <c r="Y306" s="696">
        <f t="shared" si="291"/>
        <v>0</v>
      </c>
      <c r="Z306" s="696"/>
      <c r="AA306" s="696"/>
      <c r="AB306" s="696"/>
      <c r="AC306" s="696"/>
      <c r="AD306" s="696"/>
      <c r="AE306" s="696"/>
      <c r="AF306" s="696"/>
      <c r="AG306" s="696"/>
      <c r="AH306" s="35"/>
      <c r="AI306" s="70"/>
      <c r="AJ306" s="70"/>
      <c r="AK306" s="70"/>
      <c r="AL306" s="28"/>
      <c r="AM306" s="28"/>
      <c r="AN306" s="28"/>
      <c r="AO306" s="33"/>
    </row>
    <row r="307" spans="1:41" ht="104.25" customHeight="1" outlineLevel="1" x14ac:dyDescent="0.25">
      <c r="A307" s="241" t="s">
        <v>567</v>
      </c>
      <c r="B307" s="236" t="s">
        <v>568</v>
      </c>
      <c r="C307" s="242" t="s">
        <v>15</v>
      </c>
      <c r="D307" s="334"/>
      <c r="E307" s="244"/>
      <c r="F307" s="245"/>
      <c r="G307" s="246"/>
      <c r="H307" s="322"/>
      <c r="I307" s="246"/>
      <c r="J307" s="304"/>
      <c r="K307" s="323"/>
      <c r="L307" s="324"/>
      <c r="M307" s="325">
        <v>179.88</v>
      </c>
      <c r="N307" s="326">
        <f>+'[138]AD-13'!$F$34</f>
        <v>2923824</v>
      </c>
      <c r="O307" s="251">
        <f t="shared" si="286"/>
        <v>525937461.12</v>
      </c>
      <c r="P307" s="255">
        <f t="shared" si="287"/>
        <v>179.88</v>
      </c>
      <c r="Q307" s="327">
        <f t="shared" si="288"/>
        <v>2923824</v>
      </c>
      <c r="R307" s="257">
        <f t="shared" si="289"/>
        <v>525937461.12</v>
      </c>
      <c r="S307" s="704"/>
      <c r="T307" s="696">
        <f t="shared" si="279"/>
        <v>699496823.28960001</v>
      </c>
      <c r="U307" s="706"/>
      <c r="V307" s="696"/>
      <c r="W307" s="697"/>
      <c r="X307" s="706"/>
      <c r="Y307" s="696"/>
      <c r="Z307" s="705"/>
      <c r="AA307" s="705"/>
      <c r="AB307" s="705"/>
      <c r="AC307" s="705"/>
      <c r="AD307" s="705"/>
      <c r="AE307" s="705"/>
      <c r="AF307" s="705"/>
      <c r="AG307" s="705"/>
      <c r="AH307" s="35"/>
      <c r="AI307" s="229"/>
      <c r="AJ307" s="70"/>
      <c r="AK307" s="70"/>
      <c r="AL307" s="28"/>
      <c r="AM307" s="28"/>
      <c r="AN307" s="28"/>
      <c r="AO307" s="33"/>
    </row>
    <row r="308" spans="1:41" ht="101.25" customHeight="1" outlineLevel="1" x14ac:dyDescent="0.25">
      <c r="A308" s="241" t="s">
        <v>569</v>
      </c>
      <c r="B308" s="236" t="s">
        <v>570</v>
      </c>
      <c r="C308" s="242" t="s">
        <v>8</v>
      </c>
      <c r="D308" s="243"/>
      <c r="E308" s="244"/>
      <c r="F308" s="245"/>
      <c r="G308" s="246"/>
      <c r="H308" s="322"/>
      <c r="I308" s="246"/>
      <c r="J308" s="304"/>
      <c r="K308" s="323"/>
      <c r="L308" s="324"/>
      <c r="M308" s="325">
        <f>3+15+18-2-1</f>
        <v>33</v>
      </c>
      <c r="N308" s="326">
        <f>+'[138]AD-14'!$F$31</f>
        <v>262898</v>
      </c>
      <c r="O308" s="251">
        <f t="shared" si="286"/>
        <v>8675634</v>
      </c>
      <c r="P308" s="255">
        <f t="shared" si="287"/>
        <v>33</v>
      </c>
      <c r="Q308" s="327">
        <f t="shared" si="288"/>
        <v>262898</v>
      </c>
      <c r="R308" s="257">
        <f t="shared" si="289"/>
        <v>8675634</v>
      </c>
      <c r="S308" s="704"/>
      <c r="T308" s="696">
        <f t="shared" si="279"/>
        <v>11538593.220000001</v>
      </c>
      <c r="U308" s="697"/>
      <c r="V308" s="696">
        <f t="shared" ref="V308:V331" si="292">+Q308*U308</f>
        <v>0</v>
      </c>
      <c r="W308" s="696"/>
      <c r="X308" s="697"/>
      <c r="Y308" s="696">
        <f t="shared" ref="Y308:Y331" si="293">+Q308*X308</f>
        <v>0</v>
      </c>
      <c r="Z308" s="696"/>
      <c r="AA308" s="696"/>
      <c r="AB308" s="696"/>
      <c r="AC308" s="696"/>
      <c r="AD308" s="696"/>
      <c r="AE308" s="696"/>
      <c r="AF308" s="696"/>
      <c r="AG308" s="696"/>
      <c r="AH308" s="35"/>
      <c r="AI308" s="70"/>
      <c r="AJ308" s="70"/>
      <c r="AK308" s="70"/>
      <c r="AL308" s="28"/>
      <c r="AM308" s="28"/>
      <c r="AN308" s="28"/>
      <c r="AO308" s="33"/>
    </row>
    <row r="309" spans="1:41" ht="162" customHeight="1" outlineLevel="1" x14ac:dyDescent="0.25">
      <c r="A309" s="241" t="s">
        <v>571</v>
      </c>
      <c r="B309" s="236" t="s">
        <v>572</v>
      </c>
      <c r="C309" s="242" t="s">
        <v>8</v>
      </c>
      <c r="D309" s="243"/>
      <c r="E309" s="244"/>
      <c r="F309" s="245"/>
      <c r="G309" s="246"/>
      <c r="H309" s="322"/>
      <c r="I309" s="246"/>
      <c r="J309" s="304"/>
      <c r="K309" s="323"/>
      <c r="L309" s="324"/>
      <c r="M309" s="325">
        <v>7</v>
      </c>
      <c r="N309" s="326">
        <f>+'[138]AD-15'!$F$31</f>
        <v>2853576</v>
      </c>
      <c r="O309" s="251">
        <f t="shared" si="286"/>
        <v>19975032</v>
      </c>
      <c r="P309" s="255">
        <f t="shared" si="287"/>
        <v>7</v>
      </c>
      <c r="Q309" s="327">
        <f t="shared" si="288"/>
        <v>2853576</v>
      </c>
      <c r="R309" s="257">
        <f t="shared" si="289"/>
        <v>19975032</v>
      </c>
      <c r="S309" s="704"/>
      <c r="T309" s="696">
        <f>+SUM(T310:T311)</f>
        <v>834607646.18000007</v>
      </c>
      <c r="U309" s="697">
        <f>+T309/131</f>
        <v>6371050.7341984734</v>
      </c>
      <c r="V309" s="696">
        <f t="shared" si="292"/>
        <v>18180277469891.145</v>
      </c>
      <c r="W309" s="696"/>
      <c r="X309" s="697"/>
      <c r="Y309" s="696">
        <f t="shared" si="293"/>
        <v>0</v>
      </c>
      <c r="Z309" s="696"/>
      <c r="AA309" s="696"/>
      <c r="AB309" s="696"/>
      <c r="AC309" s="696"/>
      <c r="AD309" s="696"/>
      <c r="AE309" s="696"/>
      <c r="AF309" s="696"/>
      <c r="AG309" s="696"/>
      <c r="AH309" s="35"/>
      <c r="AI309" s="70"/>
      <c r="AJ309" s="70"/>
      <c r="AK309" s="70"/>
      <c r="AL309" s="28"/>
      <c r="AM309" s="28"/>
      <c r="AN309" s="28"/>
      <c r="AO309" s="33"/>
    </row>
    <row r="310" spans="1:41" ht="90" customHeight="1" outlineLevel="1" x14ac:dyDescent="0.25">
      <c r="A310" s="335" t="s">
        <v>573</v>
      </c>
      <c r="B310" s="336" t="s">
        <v>574</v>
      </c>
      <c r="C310" s="337" t="s">
        <v>8</v>
      </c>
      <c r="D310" s="338"/>
      <c r="E310" s="339"/>
      <c r="F310" s="340"/>
      <c r="G310" s="341"/>
      <c r="H310" s="342"/>
      <c r="I310" s="341"/>
      <c r="J310" s="343"/>
      <c r="K310" s="344"/>
      <c r="L310" s="345"/>
      <c r="M310" s="346">
        <v>2</v>
      </c>
      <c r="N310" s="347">
        <f>+'[138]AD-16'!$F$34</f>
        <v>176318894</v>
      </c>
      <c r="O310" s="348">
        <f t="shared" si="286"/>
        <v>352637788</v>
      </c>
      <c r="P310" s="349">
        <f t="shared" si="287"/>
        <v>2</v>
      </c>
      <c r="Q310" s="350">
        <f t="shared" si="288"/>
        <v>176318894</v>
      </c>
      <c r="R310" s="351">
        <f t="shared" si="289"/>
        <v>352637788</v>
      </c>
      <c r="S310" s="704"/>
      <c r="T310" s="705">
        <f t="shared" ref="T310:T334" si="294">+R310*1.33</f>
        <v>469008258.04000002</v>
      </c>
      <c r="U310" s="706">
        <v>1</v>
      </c>
      <c r="V310" s="705">
        <f t="shared" si="292"/>
        <v>176318894</v>
      </c>
      <c r="W310" s="705"/>
      <c r="X310" s="706">
        <v>1</v>
      </c>
      <c r="Y310" s="705">
        <f t="shared" si="293"/>
        <v>176318894</v>
      </c>
      <c r="Z310" s="705"/>
      <c r="AA310" s="705"/>
      <c r="AB310" s="705"/>
      <c r="AC310" s="705"/>
      <c r="AD310" s="705"/>
      <c r="AE310" s="705"/>
      <c r="AF310" s="705"/>
      <c r="AG310" s="705"/>
      <c r="AH310" s="352"/>
      <c r="AI310" s="353"/>
      <c r="AJ310" s="353"/>
      <c r="AK310" s="353"/>
      <c r="AL310" s="354"/>
      <c r="AM310" s="354"/>
      <c r="AN310" s="354"/>
      <c r="AO310" s="355"/>
    </row>
    <row r="311" spans="1:41" ht="90" customHeight="1" outlineLevel="1" x14ac:dyDescent="0.25">
      <c r="A311" s="241" t="s">
        <v>575</v>
      </c>
      <c r="B311" s="236" t="s">
        <v>576</v>
      </c>
      <c r="C311" s="242" t="s">
        <v>8</v>
      </c>
      <c r="D311" s="243"/>
      <c r="E311" s="244"/>
      <c r="F311" s="245"/>
      <c r="G311" s="246"/>
      <c r="H311" s="322"/>
      <c r="I311" s="246"/>
      <c r="J311" s="304"/>
      <c r="K311" s="323"/>
      <c r="L311" s="324"/>
      <c r="M311" s="325">
        <v>1</v>
      </c>
      <c r="N311" s="326">
        <f>+'[138]AD-17'!$F$37</f>
        <v>274886758</v>
      </c>
      <c r="O311" s="251">
        <f t="shared" si="286"/>
        <v>274886758</v>
      </c>
      <c r="P311" s="255">
        <f t="shared" si="287"/>
        <v>1</v>
      </c>
      <c r="Q311" s="327">
        <f t="shared" si="288"/>
        <v>274886758</v>
      </c>
      <c r="R311" s="257">
        <f t="shared" si="289"/>
        <v>274886758</v>
      </c>
      <c r="S311" s="704"/>
      <c r="T311" s="696">
        <f t="shared" si="294"/>
        <v>365599388.14000005</v>
      </c>
      <c r="U311" s="697">
        <v>0.5</v>
      </c>
      <c r="V311" s="696">
        <f t="shared" si="292"/>
        <v>137443379</v>
      </c>
      <c r="W311" s="696"/>
      <c r="X311" s="697">
        <v>0.5</v>
      </c>
      <c r="Y311" s="696">
        <f t="shared" si="293"/>
        <v>137443379</v>
      </c>
      <c r="Z311" s="696"/>
      <c r="AA311" s="696"/>
      <c r="AB311" s="696"/>
      <c r="AC311" s="696"/>
      <c r="AD311" s="696"/>
      <c r="AE311" s="696"/>
      <c r="AF311" s="696"/>
      <c r="AG311" s="696"/>
      <c r="AH311" s="35"/>
      <c r="AI311" s="70"/>
      <c r="AJ311" s="70"/>
      <c r="AK311" s="70"/>
      <c r="AL311" s="28"/>
      <c r="AM311" s="28"/>
      <c r="AN311" s="28"/>
      <c r="AO311" s="33"/>
    </row>
    <row r="312" spans="1:41" ht="171" customHeight="1" outlineLevel="1" x14ac:dyDescent="0.25">
      <c r="A312" s="241" t="s">
        <v>577</v>
      </c>
      <c r="B312" s="236" t="s">
        <v>578</v>
      </c>
      <c r="C312" s="242" t="s">
        <v>8</v>
      </c>
      <c r="D312" s="243"/>
      <c r="E312" s="244"/>
      <c r="F312" s="245"/>
      <c r="G312" s="246"/>
      <c r="H312" s="322"/>
      <c r="I312" s="246"/>
      <c r="J312" s="304"/>
      <c r="K312" s="323"/>
      <c r="L312" s="324"/>
      <c r="M312" s="325">
        <v>2</v>
      </c>
      <c r="N312" s="326">
        <f>+'[138]AD-18'!$F$26</f>
        <v>23398081</v>
      </c>
      <c r="O312" s="251">
        <f t="shared" si="286"/>
        <v>46796162</v>
      </c>
      <c r="P312" s="255">
        <f t="shared" si="287"/>
        <v>2</v>
      </c>
      <c r="Q312" s="327">
        <f t="shared" si="288"/>
        <v>23398081</v>
      </c>
      <c r="R312" s="257">
        <f t="shared" si="289"/>
        <v>46796162</v>
      </c>
      <c r="S312" s="704"/>
      <c r="T312" s="696">
        <f t="shared" si="294"/>
        <v>62238895.460000001</v>
      </c>
      <c r="U312" s="697"/>
      <c r="V312" s="696">
        <f t="shared" si="292"/>
        <v>0</v>
      </c>
      <c r="W312" s="697">
        <f t="shared" ref="W312:W331" si="295">+T312*1.6</f>
        <v>99582232.736000001</v>
      </c>
      <c r="X312" s="697">
        <v>1</v>
      </c>
      <c r="Y312" s="696">
        <f t="shared" si="293"/>
        <v>23398081</v>
      </c>
      <c r="Z312" s="696"/>
      <c r="AA312" s="696"/>
      <c r="AB312" s="696"/>
      <c r="AC312" s="696"/>
      <c r="AD312" s="696"/>
      <c r="AE312" s="696"/>
      <c r="AF312" s="696"/>
      <c r="AG312" s="696"/>
      <c r="AH312" s="35"/>
      <c r="AI312" s="70"/>
      <c r="AJ312" s="70"/>
      <c r="AK312" s="70"/>
      <c r="AL312" s="28"/>
      <c r="AM312" s="28"/>
      <c r="AN312" s="28"/>
      <c r="AO312" s="33"/>
    </row>
    <row r="313" spans="1:41" ht="180.75" customHeight="1" outlineLevel="1" x14ac:dyDescent="0.25">
      <c r="A313" s="241" t="s">
        <v>579</v>
      </c>
      <c r="B313" s="236" t="s">
        <v>580</v>
      </c>
      <c r="C313" s="242" t="s">
        <v>8</v>
      </c>
      <c r="D313" s="243"/>
      <c r="E313" s="244"/>
      <c r="F313" s="245"/>
      <c r="G313" s="246"/>
      <c r="H313" s="322"/>
      <c r="I313" s="246"/>
      <c r="J313" s="304"/>
      <c r="K313" s="323"/>
      <c r="L313" s="324"/>
      <c r="M313" s="325">
        <v>2</v>
      </c>
      <c r="N313" s="326">
        <f>+'[138]AD-19'!$F$26</f>
        <v>10369020</v>
      </c>
      <c r="O313" s="251">
        <f t="shared" si="286"/>
        <v>20738040</v>
      </c>
      <c r="P313" s="255">
        <f t="shared" si="287"/>
        <v>2</v>
      </c>
      <c r="Q313" s="327">
        <f t="shared" si="288"/>
        <v>10369020</v>
      </c>
      <c r="R313" s="257">
        <f t="shared" si="289"/>
        <v>20738040</v>
      </c>
      <c r="S313" s="704"/>
      <c r="T313" s="696">
        <f t="shared" si="294"/>
        <v>27581593.200000003</v>
      </c>
      <c r="U313" s="697"/>
      <c r="V313" s="696">
        <f t="shared" si="292"/>
        <v>0</v>
      </c>
      <c r="W313" s="697">
        <f t="shared" si="295"/>
        <v>44130549.120000005</v>
      </c>
      <c r="X313" s="697"/>
      <c r="Y313" s="696">
        <f t="shared" si="293"/>
        <v>0</v>
      </c>
      <c r="Z313" s="696"/>
      <c r="AA313" s="696"/>
      <c r="AB313" s="696"/>
      <c r="AC313" s="696"/>
      <c r="AD313" s="696"/>
      <c r="AE313" s="696"/>
      <c r="AF313" s="696"/>
      <c r="AG313" s="696"/>
      <c r="AH313" s="35"/>
      <c r="AI313" s="70"/>
      <c r="AJ313" s="70"/>
      <c r="AK313" s="70"/>
      <c r="AL313" s="28"/>
      <c r="AM313" s="28"/>
      <c r="AN313" s="28"/>
      <c r="AO313" s="33"/>
    </row>
    <row r="314" spans="1:41" ht="138" customHeight="1" outlineLevel="1" x14ac:dyDescent="0.25">
      <c r="A314" s="241" t="s">
        <v>581</v>
      </c>
      <c r="B314" s="236" t="s">
        <v>582</v>
      </c>
      <c r="C314" s="242" t="s">
        <v>8</v>
      </c>
      <c r="D314" s="243"/>
      <c r="E314" s="244"/>
      <c r="F314" s="245"/>
      <c r="G314" s="246"/>
      <c r="H314" s="322"/>
      <c r="I314" s="246"/>
      <c r="J314" s="304"/>
      <c r="K314" s="323"/>
      <c r="L314" s="324"/>
      <c r="M314" s="325">
        <v>3</v>
      </c>
      <c r="N314" s="326">
        <f>+'[138]AD-20'!$F$31</f>
        <v>1154813</v>
      </c>
      <c r="O314" s="251">
        <f t="shared" si="286"/>
        <v>3464439</v>
      </c>
      <c r="P314" s="255">
        <f t="shared" si="287"/>
        <v>3</v>
      </c>
      <c r="Q314" s="327">
        <f t="shared" si="288"/>
        <v>1154813</v>
      </c>
      <c r="R314" s="257">
        <f t="shared" si="289"/>
        <v>3464439</v>
      </c>
      <c r="S314" s="704"/>
      <c r="T314" s="696">
        <f t="shared" si="294"/>
        <v>4607703.87</v>
      </c>
      <c r="U314" s="697"/>
      <c r="V314" s="696">
        <f t="shared" si="292"/>
        <v>0</v>
      </c>
      <c r="W314" s="697">
        <f t="shared" si="295"/>
        <v>7372326.1920000007</v>
      </c>
      <c r="X314" s="697"/>
      <c r="Y314" s="696">
        <f t="shared" si="293"/>
        <v>0</v>
      </c>
      <c r="Z314" s="696"/>
      <c r="AA314" s="696"/>
      <c r="AB314" s="696"/>
      <c r="AC314" s="696"/>
      <c r="AD314" s="696"/>
      <c r="AE314" s="696"/>
      <c r="AF314" s="696"/>
      <c r="AG314" s="696"/>
      <c r="AH314" s="35"/>
      <c r="AI314" s="70"/>
      <c r="AJ314" s="70"/>
      <c r="AK314" s="70"/>
      <c r="AL314" s="28"/>
      <c r="AM314" s="28"/>
      <c r="AN314" s="28"/>
      <c r="AO314" s="33"/>
    </row>
    <row r="315" spans="1:41" ht="120" customHeight="1" outlineLevel="1" x14ac:dyDescent="0.25">
      <c r="A315" s="241" t="s">
        <v>583</v>
      </c>
      <c r="B315" s="236" t="s">
        <v>584</v>
      </c>
      <c r="C315" s="242" t="s">
        <v>15</v>
      </c>
      <c r="D315" s="243"/>
      <c r="E315" s="244"/>
      <c r="F315" s="245"/>
      <c r="G315" s="246"/>
      <c r="H315" s="322"/>
      <c r="I315" s="246"/>
      <c r="J315" s="304"/>
      <c r="K315" s="323"/>
      <c r="L315" s="324"/>
      <c r="M315" s="325">
        <v>46</v>
      </c>
      <c r="N315" s="326">
        <f>+'[138]AD-21'!$F$29</f>
        <v>933373</v>
      </c>
      <c r="O315" s="251">
        <f t="shared" si="286"/>
        <v>42935158</v>
      </c>
      <c r="P315" s="255">
        <f t="shared" si="287"/>
        <v>46</v>
      </c>
      <c r="Q315" s="327">
        <f t="shared" si="288"/>
        <v>933373</v>
      </c>
      <c r="R315" s="257">
        <f t="shared" si="289"/>
        <v>42935158</v>
      </c>
      <c r="S315" s="704"/>
      <c r="T315" s="696">
        <f t="shared" si="294"/>
        <v>57103760.140000001</v>
      </c>
      <c r="U315" s="697"/>
      <c r="V315" s="696">
        <f t="shared" si="292"/>
        <v>0</v>
      </c>
      <c r="W315" s="697">
        <f t="shared" si="295"/>
        <v>91366016.224000007</v>
      </c>
      <c r="X315" s="697"/>
      <c r="Y315" s="696">
        <f t="shared" si="293"/>
        <v>0</v>
      </c>
      <c r="Z315" s="696"/>
      <c r="AA315" s="696"/>
      <c r="AB315" s="696"/>
      <c r="AC315" s="696"/>
      <c r="AD315" s="696"/>
      <c r="AE315" s="696"/>
      <c r="AF315" s="696"/>
      <c r="AG315" s="696"/>
      <c r="AH315" s="35"/>
      <c r="AI315" s="70"/>
      <c r="AJ315" s="70"/>
      <c r="AK315" s="70"/>
      <c r="AL315" s="28"/>
      <c r="AM315" s="28"/>
      <c r="AN315" s="28"/>
      <c r="AO315" s="33"/>
    </row>
    <row r="316" spans="1:41" ht="156" customHeight="1" outlineLevel="1" x14ac:dyDescent="0.25">
      <c r="A316" s="241" t="s">
        <v>585</v>
      </c>
      <c r="B316" s="236" t="s">
        <v>586</v>
      </c>
      <c r="C316" s="242" t="s">
        <v>15</v>
      </c>
      <c r="D316" s="243"/>
      <c r="E316" s="244"/>
      <c r="F316" s="245"/>
      <c r="G316" s="246"/>
      <c r="H316" s="322"/>
      <c r="I316" s="246"/>
      <c r="J316" s="304"/>
      <c r="K316" s="323"/>
      <c r="L316" s="324"/>
      <c r="M316" s="325">
        <v>160</v>
      </c>
      <c r="N316" s="326">
        <f>+'[138]AD-22'!$F$31</f>
        <v>177401</v>
      </c>
      <c r="O316" s="251">
        <f t="shared" si="286"/>
        <v>28384160</v>
      </c>
      <c r="P316" s="255">
        <f t="shared" si="287"/>
        <v>160</v>
      </c>
      <c r="Q316" s="327">
        <f t="shared" si="288"/>
        <v>177401</v>
      </c>
      <c r="R316" s="257">
        <f t="shared" si="289"/>
        <v>28384160</v>
      </c>
      <c r="S316" s="704"/>
      <c r="T316" s="696">
        <f t="shared" si="294"/>
        <v>37750932.800000004</v>
      </c>
      <c r="U316" s="697"/>
      <c r="V316" s="696">
        <f t="shared" si="292"/>
        <v>0</v>
      </c>
      <c r="W316" s="697">
        <f t="shared" si="295"/>
        <v>60401492.480000012</v>
      </c>
      <c r="X316" s="697"/>
      <c r="Y316" s="696">
        <f t="shared" si="293"/>
        <v>0</v>
      </c>
      <c r="Z316" s="696"/>
      <c r="AA316" s="696"/>
      <c r="AB316" s="696"/>
      <c r="AC316" s="696"/>
      <c r="AD316" s="696"/>
      <c r="AE316" s="696"/>
      <c r="AF316" s="696"/>
      <c r="AG316" s="696"/>
      <c r="AH316" s="35"/>
      <c r="AI316" s="70"/>
      <c r="AJ316" s="70"/>
      <c r="AK316" s="70"/>
      <c r="AL316" s="28"/>
      <c r="AM316" s="28"/>
      <c r="AN316" s="28"/>
      <c r="AO316" s="33"/>
    </row>
    <row r="317" spans="1:41" ht="129" customHeight="1" outlineLevel="1" x14ac:dyDescent="0.25">
      <c r="A317" s="241" t="s">
        <v>587</v>
      </c>
      <c r="B317" s="236" t="s">
        <v>588</v>
      </c>
      <c r="C317" s="242" t="s">
        <v>15</v>
      </c>
      <c r="D317" s="243"/>
      <c r="E317" s="244"/>
      <c r="F317" s="245"/>
      <c r="G317" s="246"/>
      <c r="H317" s="322"/>
      <c r="I317" s="246"/>
      <c r="J317" s="304"/>
      <c r="K317" s="323"/>
      <c r="L317" s="324"/>
      <c r="M317" s="325">
        <v>11313</v>
      </c>
      <c r="N317" s="326">
        <f>+'[138]AD-23'!$F$31</f>
        <v>48164</v>
      </c>
      <c r="O317" s="251">
        <f t="shared" si="286"/>
        <v>544879332</v>
      </c>
      <c r="P317" s="255">
        <f t="shared" si="287"/>
        <v>11313</v>
      </c>
      <c r="Q317" s="327">
        <f t="shared" si="288"/>
        <v>48164</v>
      </c>
      <c r="R317" s="257">
        <f t="shared" si="289"/>
        <v>544879332</v>
      </c>
      <c r="S317" s="704"/>
      <c r="T317" s="696">
        <f t="shared" si="294"/>
        <v>724689511.56000006</v>
      </c>
      <c r="U317" s="697">
        <v>437</v>
      </c>
      <c r="V317" s="696">
        <f t="shared" si="292"/>
        <v>21047668</v>
      </c>
      <c r="W317" s="697">
        <f t="shared" si="295"/>
        <v>1159503218.4960001</v>
      </c>
      <c r="X317" s="697">
        <v>437</v>
      </c>
      <c r="Y317" s="696">
        <f t="shared" si="293"/>
        <v>21047668</v>
      </c>
      <c r="Z317" s="696"/>
      <c r="AA317" s="696"/>
      <c r="AB317" s="696"/>
      <c r="AC317" s="696"/>
      <c r="AD317" s="696"/>
      <c r="AE317" s="696"/>
      <c r="AF317" s="696"/>
      <c r="AG317" s="696"/>
      <c r="AH317" s="35"/>
      <c r="AI317" s="70"/>
      <c r="AJ317" s="70"/>
      <c r="AK317" s="70"/>
      <c r="AL317" s="28"/>
      <c r="AM317" s="28"/>
      <c r="AN317" s="28"/>
      <c r="AO317" s="33"/>
    </row>
    <row r="318" spans="1:41" ht="111" customHeight="1" outlineLevel="1" x14ac:dyDescent="0.25">
      <c r="A318" s="241" t="s">
        <v>589</v>
      </c>
      <c r="B318" s="236" t="s">
        <v>590</v>
      </c>
      <c r="C318" s="242" t="s">
        <v>15</v>
      </c>
      <c r="D318" s="243"/>
      <c r="E318" s="244"/>
      <c r="F318" s="245"/>
      <c r="G318" s="246"/>
      <c r="H318" s="322"/>
      <c r="I318" s="246"/>
      <c r="J318" s="304"/>
      <c r="K318" s="323"/>
      <c r="L318" s="324"/>
      <c r="M318" s="325">
        <v>1422</v>
      </c>
      <c r="N318" s="326">
        <f>+'[138]AD-24'!$F$31</f>
        <v>41743</v>
      </c>
      <c r="O318" s="251">
        <f t="shared" si="286"/>
        <v>59358546</v>
      </c>
      <c r="P318" s="255">
        <f t="shared" si="287"/>
        <v>1422</v>
      </c>
      <c r="Q318" s="327">
        <f t="shared" si="288"/>
        <v>41743</v>
      </c>
      <c r="R318" s="257">
        <f t="shared" si="289"/>
        <v>59358546</v>
      </c>
      <c r="S318" s="704"/>
      <c r="T318" s="696">
        <f t="shared" si="294"/>
        <v>78946866.180000007</v>
      </c>
      <c r="U318" s="697"/>
      <c r="V318" s="696">
        <f t="shared" si="292"/>
        <v>0</v>
      </c>
      <c r="W318" s="697">
        <f t="shared" si="295"/>
        <v>126314985.88800001</v>
      </c>
      <c r="X318" s="697"/>
      <c r="Y318" s="696">
        <f t="shared" si="293"/>
        <v>0</v>
      </c>
      <c r="Z318" s="696"/>
      <c r="AA318" s="696"/>
      <c r="AB318" s="696"/>
      <c r="AC318" s="696"/>
      <c r="AD318" s="696"/>
      <c r="AE318" s="696"/>
      <c r="AF318" s="696"/>
      <c r="AG318" s="696"/>
      <c r="AH318" s="35"/>
      <c r="AI318" s="70"/>
      <c r="AJ318" s="70"/>
      <c r="AK318" s="70"/>
      <c r="AL318" s="28"/>
      <c r="AM318" s="28"/>
      <c r="AN318" s="28"/>
      <c r="AO318" s="33"/>
    </row>
    <row r="319" spans="1:41" ht="396" customHeight="1" outlineLevel="1" x14ac:dyDescent="0.25">
      <c r="A319" s="241" t="s">
        <v>591</v>
      </c>
      <c r="B319" s="236" t="s">
        <v>592</v>
      </c>
      <c r="C319" s="242" t="s">
        <v>8</v>
      </c>
      <c r="D319" s="243"/>
      <c r="E319" s="244"/>
      <c r="F319" s="245"/>
      <c r="G319" s="246"/>
      <c r="H319" s="322"/>
      <c r="I319" s="246"/>
      <c r="J319" s="304"/>
      <c r="K319" s="323"/>
      <c r="L319" s="324"/>
      <c r="M319" s="325">
        <f>+M322+M323</f>
        <v>138</v>
      </c>
      <c r="N319" s="326">
        <f>+'[138]AD-25'!$F$40</f>
        <v>221155</v>
      </c>
      <c r="O319" s="251">
        <f t="shared" si="286"/>
        <v>30519390</v>
      </c>
      <c r="P319" s="255">
        <f t="shared" si="287"/>
        <v>138</v>
      </c>
      <c r="Q319" s="327">
        <f t="shared" si="288"/>
        <v>221155</v>
      </c>
      <c r="R319" s="257">
        <f t="shared" si="289"/>
        <v>30519390</v>
      </c>
      <c r="S319" s="704"/>
      <c r="T319" s="696">
        <f t="shared" si="294"/>
        <v>40590788.700000003</v>
      </c>
      <c r="U319" s="697"/>
      <c r="V319" s="696">
        <f t="shared" si="292"/>
        <v>0</v>
      </c>
      <c r="W319" s="697">
        <f t="shared" si="295"/>
        <v>64945261.920000009</v>
      </c>
      <c r="X319" s="697"/>
      <c r="Y319" s="696">
        <f t="shared" si="293"/>
        <v>0</v>
      </c>
      <c r="Z319" s="696"/>
      <c r="AA319" s="696"/>
      <c r="AB319" s="696"/>
      <c r="AC319" s="696"/>
      <c r="AD319" s="696"/>
      <c r="AE319" s="696"/>
      <c r="AF319" s="696"/>
      <c r="AG319" s="696"/>
      <c r="AH319" s="35"/>
      <c r="AI319" s="70"/>
      <c r="AJ319" s="70"/>
      <c r="AK319" s="70"/>
      <c r="AL319" s="28"/>
      <c r="AM319" s="28"/>
      <c r="AN319" s="28"/>
      <c r="AO319" s="33"/>
    </row>
    <row r="320" spans="1:41" ht="207" customHeight="1" outlineLevel="1" x14ac:dyDescent="0.25">
      <c r="A320" s="241" t="s">
        <v>593</v>
      </c>
      <c r="B320" s="236" t="s">
        <v>594</v>
      </c>
      <c r="C320" s="242" t="s">
        <v>8</v>
      </c>
      <c r="D320" s="243"/>
      <c r="E320" s="244"/>
      <c r="F320" s="245"/>
      <c r="G320" s="246"/>
      <c r="H320" s="322"/>
      <c r="I320" s="246"/>
      <c r="J320" s="304"/>
      <c r="K320" s="323"/>
      <c r="L320" s="324"/>
      <c r="M320" s="325">
        <v>64</v>
      </c>
      <c r="N320" s="326">
        <f>+'[138]AD-26'!$F$37</f>
        <v>191256</v>
      </c>
      <c r="O320" s="251">
        <f t="shared" si="286"/>
        <v>12240384</v>
      </c>
      <c r="P320" s="255">
        <f t="shared" si="287"/>
        <v>64</v>
      </c>
      <c r="Q320" s="327">
        <f t="shared" si="288"/>
        <v>191256</v>
      </c>
      <c r="R320" s="257">
        <f t="shared" si="289"/>
        <v>12240384</v>
      </c>
      <c r="S320" s="704"/>
      <c r="T320" s="696">
        <f t="shared" si="294"/>
        <v>16279710.720000001</v>
      </c>
      <c r="U320" s="697"/>
      <c r="V320" s="696">
        <f t="shared" si="292"/>
        <v>0</v>
      </c>
      <c r="W320" s="697">
        <f t="shared" si="295"/>
        <v>26047537.152000003</v>
      </c>
      <c r="X320" s="697"/>
      <c r="Y320" s="696">
        <f t="shared" si="293"/>
        <v>0</v>
      </c>
      <c r="Z320" s="696"/>
      <c r="AA320" s="696"/>
      <c r="AB320" s="696"/>
      <c r="AC320" s="696"/>
      <c r="AD320" s="696"/>
      <c r="AE320" s="696"/>
      <c r="AF320" s="696"/>
      <c r="AG320" s="696"/>
      <c r="AH320" s="35"/>
      <c r="AI320" s="70"/>
      <c r="AJ320" s="70"/>
      <c r="AK320" s="70"/>
      <c r="AL320" s="28"/>
      <c r="AM320" s="28"/>
      <c r="AN320" s="28"/>
      <c r="AO320" s="33"/>
    </row>
    <row r="321" spans="1:41" ht="204" customHeight="1" outlineLevel="1" x14ac:dyDescent="0.25">
      <c r="A321" s="241" t="s">
        <v>595</v>
      </c>
      <c r="B321" s="236" t="s">
        <v>596</v>
      </c>
      <c r="C321" s="242" t="s">
        <v>8</v>
      </c>
      <c r="D321" s="243"/>
      <c r="E321" s="244"/>
      <c r="F321" s="245"/>
      <c r="G321" s="246"/>
      <c r="H321" s="322"/>
      <c r="I321" s="246"/>
      <c r="J321" s="304"/>
      <c r="K321" s="323"/>
      <c r="L321" s="324"/>
      <c r="M321" s="325">
        <v>27</v>
      </c>
      <c r="N321" s="326">
        <f>+'[138]AD-27'!$F$38</f>
        <v>226216</v>
      </c>
      <c r="O321" s="251">
        <f t="shared" si="286"/>
        <v>6107832</v>
      </c>
      <c r="P321" s="255">
        <f t="shared" si="287"/>
        <v>27</v>
      </c>
      <c r="Q321" s="327">
        <f t="shared" si="288"/>
        <v>226216</v>
      </c>
      <c r="R321" s="257">
        <f t="shared" si="289"/>
        <v>6107832</v>
      </c>
      <c r="S321" s="704"/>
      <c r="T321" s="696">
        <f t="shared" si="294"/>
        <v>8123416.5600000005</v>
      </c>
      <c r="U321" s="706"/>
      <c r="V321" s="705">
        <f t="shared" si="292"/>
        <v>0</v>
      </c>
      <c r="W321" s="706">
        <f t="shared" si="295"/>
        <v>12997466.496000001</v>
      </c>
      <c r="X321" s="706"/>
      <c r="Y321" s="705">
        <f t="shared" si="293"/>
        <v>0</v>
      </c>
      <c r="Z321" s="705"/>
      <c r="AA321" s="705"/>
      <c r="AB321" s="705"/>
      <c r="AC321" s="705"/>
      <c r="AD321" s="705"/>
      <c r="AE321" s="705"/>
      <c r="AF321" s="705"/>
      <c r="AG321" s="705"/>
      <c r="AH321" s="258"/>
      <c r="AI321" s="259"/>
      <c r="AJ321" s="259"/>
      <c r="AK321" s="259"/>
      <c r="AL321" s="260"/>
      <c r="AM321" s="260"/>
      <c r="AN321" s="260"/>
      <c r="AO321" s="261"/>
    </row>
    <row r="322" spans="1:41" ht="93" customHeight="1" outlineLevel="1" x14ac:dyDescent="0.25">
      <c r="A322" s="241" t="s">
        <v>597</v>
      </c>
      <c r="B322" s="236" t="s">
        <v>598</v>
      </c>
      <c r="C322" s="242" t="s">
        <v>8</v>
      </c>
      <c r="D322" s="243"/>
      <c r="E322" s="244"/>
      <c r="F322" s="245"/>
      <c r="G322" s="246"/>
      <c r="H322" s="322"/>
      <c r="I322" s="246"/>
      <c r="J322" s="304"/>
      <c r="K322" s="323"/>
      <c r="L322" s="324"/>
      <c r="M322" s="325">
        <v>80</v>
      </c>
      <c r="N322" s="326">
        <f>+'[138]AD-28'!$F$31</f>
        <v>190192</v>
      </c>
      <c r="O322" s="251">
        <f t="shared" si="286"/>
        <v>15215360</v>
      </c>
      <c r="P322" s="255">
        <f t="shared" si="287"/>
        <v>80</v>
      </c>
      <c r="Q322" s="327">
        <f t="shared" si="288"/>
        <v>190192</v>
      </c>
      <c r="R322" s="257">
        <f t="shared" si="289"/>
        <v>15215360</v>
      </c>
      <c r="S322" s="704"/>
      <c r="T322" s="696">
        <f t="shared" si="294"/>
        <v>20236428.800000001</v>
      </c>
      <c r="U322" s="697"/>
      <c r="V322" s="696">
        <f t="shared" si="292"/>
        <v>0</v>
      </c>
      <c r="W322" s="697">
        <f t="shared" si="295"/>
        <v>32378286.080000002</v>
      </c>
      <c r="X322" s="697"/>
      <c r="Y322" s="696">
        <f t="shared" si="293"/>
        <v>0</v>
      </c>
      <c r="Z322" s="696"/>
      <c r="AA322" s="696"/>
      <c r="AB322" s="696"/>
      <c r="AC322" s="696"/>
      <c r="AD322" s="696"/>
      <c r="AE322" s="696"/>
      <c r="AF322" s="696"/>
      <c r="AG322" s="696"/>
      <c r="AH322" s="35"/>
      <c r="AI322" s="70"/>
      <c r="AJ322" s="70"/>
      <c r="AK322" s="70"/>
      <c r="AL322" s="28"/>
      <c r="AM322" s="28"/>
      <c r="AN322" s="28"/>
      <c r="AO322" s="33"/>
    </row>
    <row r="323" spans="1:41" ht="94.5" customHeight="1" outlineLevel="1" x14ac:dyDescent="0.25">
      <c r="A323" s="241" t="s">
        <v>599</v>
      </c>
      <c r="B323" s="236" t="s">
        <v>600</v>
      </c>
      <c r="C323" s="242" t="s">
        <v>8</v>
      </c>
      <c r="D323" s="243"/>
      <c r="E323" s="244"/>
      <c r="F323" s="245"/>
      <c r="G323" s="246"/>
      <c r="H323" s="322"/>
      <c r="I323" s="246"/>
      <c r="J323" s="304"/>
      <c r="K323" s="323"/>
      <c r="L323" s="324"/>
      <c r="M323" s="325">
        <v>58</v>
      </c>
      <c r="N323" s="326">
        <f>+'[138]AD-29'!$F$28</f>
        <v>138686</v>
      </c>
      <c r="O323" s="251">
        <f t="shared" si="286"/>
        <v>8043788</v>
      </c>
      <c r="P323" s="255">
        <f t="shared" si="287"/>
        <v>58</v>
      </c>
      <c r="Q323" s="327">
        <f t="shared" si="288"/>
        <v>138686</v>
      </c>
      <c r="R323" s="257">
        <f t="shared" si="289"/>
        <v>8043788</v>
      </c>
      <c r="S323" s="704"/>
      <c r="T323" s="696">
        <f t="shared" si="294"/>
        <v>10698238.040000001</v>
      </c>
      <c r="U323" s="697"/>
      <c r="V323" s="696">
        <f t="shared" si="292"/>
        <v>0</v>
      </c>
      <c r="W323" s="697">
        <f t="shared" si="295"/>
        <v>17117180.864000004</v>
      </c>
      <c r="X323" s="697"/>
      <c r="Y323" s="696">
        <f t="shared" si="293"/>
        <v>0</v>
      </c>
      <c r="Z323" s="696"/>
      <c r="AA323" s="696"/>
      <c r="AB323" s="696"/>
      <c r="AC323" s="696"/>
      <c r="AD323" s="696"/>
      <c r="AE323" s="696"/>
      <c r="AF323" s="696"/>
      <c r="AG323" s="696"/>
      <c r="AH323" s="35"/>
      <c r="AI323" s="70"/>
      <c r="AJ323" s="70"/>
      <c r="AK323" s="70"/>
      <c r="AL323" s="28"/>
      <c r="AM323" s="28"/>
      <c r="AN323" s="28"/>
      <c r="AO323" s="33"/>
    </row>
    <row r="324" spans="1:41" ht="246" customHeight="1" outlineLevel="1" x14ac:dyDescent="0.25">
      <c r="A324" s="241" t="s">
        <v>601</v>
      </c>
      <c r="B324" s="236" t="s">
        <v>602</v>
      </c>
      <c r="C324" s="242" t="s">
        <v>8</v>
      </c>
      <c r="D324" s="243"/>
      <c r="E324" s="244"/>
      <c r="F324" s="245"/>
      <c r="G324" s="246"/>
      <c r="H324" s="322"/>
      <c r="I324" s="246"/>
      <c r="J324" s="304"/>
      <c r="K324" s="323"/>
      <c r="L324" s="324"/>
      <c r="M324" s="325">
        <v>76</v>
      </c>
      <c r="N324" s="326">
        <f>+'[138]AD-30'!$F$33</f>
        <v>4324579</v>
      </c>
      <c r="O324" s="251">
        <f t="shared" si="286"/>
        <v>328668004</v>
      </c>
      <c r="P324" s="255">
        <f t="shared" si="287"/>
        <v>76</v>
      </c>
      <c r="Q324" s="327">
        <f t="shared" si="288"/>
        <v>4324579</v>
      </c>
      <c r="R324" s="257">
        <f t="shared" si="289"/>
        <v>328668004</v>
      </c>
      <c r="S324" s="704"/>
      <c r="T324" s="696">
        <f t="shared" si="294"/>
        <v>437128445.32000005</v>
      </c>
      <c r="U324" s="697">
        <v>5</v>
      </c>
      <c r="V324" s="696">
        <f t="shared" si="292"/>
        <v>21622895</v>
      </c>
      <c r="W324" s="697">
        <f t="shared" si="295"/>
        <v>699405512.51200008</v>
      </c>
      <c r="X324" s="697">
        <v>5</v>
      </c>
      <c r="Y324" s="696">
        <f t="shared" si="293"/>
        <v>21622895</v>
      </c>
      <c r="Z324" s="696"/>
      <c r="AA324" s="696"/>
      <c r="AB324" s="696"/>
      <c r="AC324" s="696"/>
      <c r="AD324" s="696"/>
      <c r="AE324" s="696"/>
      <c r="AF324" s="696"/>
      <c r="AG324" s="696"/>
      <c r="AH324" s="35"/>
      <c r="AI324" s="70"/>
      <c r="AJ324" s="70"/>
      <c r="AK324" s="70"/>
      <c r="AL324" s="28"/>
      <c r="AM324" s="28"/>
      <c r="AN324" s="28"/>
      <c r="AO324" s="33"/>
    </row>
    <row r="325" spans="1:41" ht="186" customHeight="1" outlineLevel="1" x14ac:dyDescent="0.25">
      <c r="A325" s="241" t="s">
        <v>603</v>
      </c>
      <c r="B325" s="236" t="s">
        <v>604</v>
      </c>
      <c r="C325" s="242" t="s">
        <v>8</v>
      </c>
      <c r="D325" s="243"/>
      <c r="E325" s="244"/>
      <c r="F325" s="245"/>
      <c r="G325" s="246"/>
      <c r="H325" s="322"/>
      <c r="I325" s="246"/>
      <c r="J325" s="304"/>
      <c r="K325" s="323"/>
      <c r="L325" s="324"/>
      <c r="M325" s="325">
        <v>99</v>
      </c>
      <c r="N325" s="326">
        <f>+'[138]AD-31'!$F$33</f>
        <v>3130238</v>
      </c>
      <c r="O325" s="251">
        <f t="shared" si="286"/>
        <v>309893562</v>
      </c>
      <c r="P325" s="255">
        <f t="shared" si="287"/>
        <v>99</v>
      </c>
      <c r="Q325" s="327">
        <f t="shared" si="288"/>
        <v>3130238</v>
      </c>
      <c r="R325" s="257">
        <f t="shared" si="289"/>
        <v>309893562</v>
      </c>
      <c r="S325" s="704"/>
      <c r="T325" s="696">
        <f t="shared" si="294"/>
        <v>412158437.46000004</v>
      </c>
      <c r="U325" s="697">
        <v>33</v>
      </c>
      <c r="V325" s="696">
        <f t="shared" si="292"/>
        <v>103297854</v>
      </c>
      <c r="W325" s="697">
        <f t="shared" si="295"/>
        <v>659453499.93600011</v>
      </c>
      <c r="X325" s="697">
        <v>33</v>
      </c>
      <c r="Y325" s="696">
        <f t="shared" si="293"/>
        <v>103297854</v>
      </c>
      <c r="Z325" s="696"/>
      <c r="AA325" s="696"/>
      <c r="AB325" s="696"/>
      <c r="AC325" s="696"/>
      <c r="AD325" s="696"/>
      <c r="AE325" s="696"/>
      <c r="AF325" s="696"/>
      <c r="AG325" s="696"/>
      <c r="AH325" s="35"/>
      <c r="AI325" s="70"/>
      <c r="AJ325" s="70"/>
      <c r="AK325" s="70"/>
      <c r="AL325" s="28"/>
      <c r="AM325" s="28"/>
      <c r="AN325" s="28"/>
      <c r="AO325" s="33"/>
    </row>
    <row r="326" spans="1:41" ht="167.25" customHeight="1" outlineLevel="1" x14ac:dyDescent="0.25">
      <c r="A326" s="241" t="s">
        <v>605</v>
      </c>
      <c r="B326" s="236" t="s">
        <v>606</v>
      </c>
      <c r="C326" s="242" t="s">
        <v>8</v>
      </c>
      <c r="D326" s="243"/>
      <c r="E326" s="244"/>
      <c r="F326" s="245"/>
      <c r="G326" s="246"/>
      <c r="H326" s="322"/>
      <c r="I326" s="246"/>
      <c r="J326" s="304"/>
      <c r="K326" s="323"/>
      <c r="L326" s="324"/>
      <c r="M326" s="325">
        <v>10</v>
      </c>
      <c r="N326" s="326">
        <f>+'[138]AD-32'!$F$34</f>
        <v>4147387</v>
      </c>
      <c r="O326" s="251">
        <f t="shared" si="286"/>
        <v>41473870</v>
      </c>
      <c r="P326" s="255">
        <f t="shared" si="287"/>
        <v>10</v>
      </c>
      <c r="Q326" s="327">
        <f t="shared" si="288"/>
        <v>4147387</v>
      </c>
      <c r="R326" s="257">
        <f t="shared" si="289"/>
        <v>41473870</v>
      </c>
      <c r="S326" s="704"/>
      <c r="T326" s="696">
        <f t="shared" si="294"/>
        <v>55160247.100000001</v>
      </c>
      <c r="U326" s="697">
        <v>6</v>
      </c>
      <c r="V326" s="696">
        <f t="shared" si="292"/>
        <v>24884322</v>
      </c>
      <c r="W326" s="697">
        <f t="shared" si="295"/>
        <v>88256395.360000014</v>
      </c>
      <c r="X326" s="697">
        <v>6</v>
      </c>
      <c r="Y326" s="696">
        <f t="shared" si="293"/>
        <v>24884322</v>
      </c>
      <c r="Z326" s="696"/>
      <c r="AA326" s="696"/>
      <c r="AB326" s="696"/>
      <c r="AC326" s="696"/>
      <c r="AD326" s="696"/>
      <c r="AE326" s="696"/>
      <c r="AF326" s="696"/>
      <c r="AG326" s="696"/>
      <c r="AH326" s="35"/>
      <c r="AI326" s="70"/>
      <c r="AJ326" s="70"/>
      <c r="AK326" s="70"/>
      <c r="AL326" s="28"/>
      <c r="AM326" s="28"/>
      <c r="AN326" s="28"/>
      <c r="AO326" s="33"/>
    </row>
    <row r="327" spans="1:41" ht="213.75" customHeight="1" outlineLevel="1" x14ac:dyDescent="0.25">
      <c r="A327" s="241" t="s">
        <v>607</v>
      </c>
      <c r="B327" s="236" t="s">
        <v>608</v>
      </c>
      <c r="C327" s="242" t="s">
        <v>8</v>
      </c>
      <c r="D327" s="243"/>
      <c r="E327" s="244"/>
      <c r="F327" s="245"/>
      <c r="G327" s="246"/>
      <c r="H327" s="322"/>
      <c r="I327" s="246"/>
      <c r="J327" s="304"/>
      <c r="K327" s="323"/>
      <c r="L327" s="324"/>
      <c r="M327" s="325">
        <v>20</v>
      </c>
      <c r="N327" s="326">
        <f>+'[138]AD-33'!$F$40</f>
        <v>13064011</v>
      </c>
      <c r="O327" s="251">
        <f t="shared" si="286"/>
        <v>261280220</v>
      </c>
      <c r="P327" s="255">
        <f t="shared" si="287"/>
        <v>20</v>
      </c>
      <c r="Q327" s="327">
        <f t="shared" si="288"/>
        <v>13064011</v>
      </c>
      <c r="R327" s="257">
        <f t="shared" si="289"/>
        <v>261280220</v>
      </c>
      <c r="S327" s="704"/>
      <c r="T327" s="696">
        <f t="shared" si="294"/>
        <v>347502692.60000002</v>
      </c>
      <c r="U327" s="697">
        <v>3</v>
      </c>
      <c r="V327" s="696">
        <f t="shared" si="292"/>
        <v>39192033</v>
      </c>
      <c r="W327" s="697">
        <f t="shared" si="295"/>
        <v>556004308.16000009</v>
      </c>
      <c r="X327" s="697">
        <v>3</v>
      </c>
      <c r="Y327" s="696">
        <f t="shared" si="293"/>
        <v>39192033</v>
      </c>
      <c r="Z327" s="696"/>
      <c r="AA327" s="696"/>
      <c r="AB327" s="696"/>
      <c r="AC327" s="696"/>
      <c r="AD327" s="696"/>
      <c r="AE327" s="696"/>
      <c r="AF327" s="696"/>
      <c r="AG327" s="696"/>
      <c r="AH327" s="35"/>
      <c r="AI327" s="70"/>
      <c r="AJ327" s="70"/>
      <c r="AK327" s="70"/>
      <c r="AL327" s="28"/>
      <c r="AM327" s="28"/>
      <c r="AN327" s="28"/>
      <c r="AO327" s="33"/>
    </row>
    <row r="328" spans="1:41" ht="108.75" customHeight="1" outlineLevel="1" x14ac:dyDescent="0.25">
      <c r="A328" s="241" t="s">
        <v>609</v>
      </c>
      <c r="B328" s="236" t="s">
        <v>610</v>
      </c>
      <c r="C328" s="242" t="s">
        <v>8</v>
      </c>
      <c r="D328" s="243"/>
      <c r="E328" s="244"/>
      <c r="F328" s="245"/>
      <c r="G328" s="246"/>
      <c r="H328" s="322"/>
      <c r="I328" s="246"/>
      <c r="J328" s="304"/>
      <c r="K328" s="323"/>
      <c r="L328" s="324"/>
      <c r="M328" s="325">
        <f>17+35+8</f>
        <v>60</v>
      </c>
      <c r="N328" s="326">
        <f>+'[138]AD-34'!$F$30</f>
        <v>278151</v>
      </c>
      <c r="O328" s="251">
        <f t="shared" si="286"/>
        <v>16689060</v>
      </c>
      <c r="P328" s="255">
        <f t="shared" si="287"/>
        <v>60</v>
      </c>
      <c r="Q328" s="327">
        <f t="shared" si="288"/>
        <v>278151</v>
      </c>
      <c r="R328" s="257">
        <f t="shared" si="289"/>
        <v>16689060</v>
      </c>
      <c r="S328" s="704"/>
      <c r="T328" s="696">
        <f t="shared" si="294"/>
        <v>22196449.800000001</v>
      </c>
      <c r="U328" s="697"/>
      <c r="V328" s="696">
        <f t="shared" si="292"/>
        <v>0</v>
      </c>
      <c r="W328" s="697">
        <f t="shared" si="295"/>
        <v>35514319.68</v>
      </c>
      <c r="X328" s="697"/>
      <c r="Y328" s="696">
        <f t="shared" si="293"/>
        <v>0</v>
      </c>
      <c r="Z328" s="696"/>
      <c r="AA328" s="696"/>
      <c r="AB328" s="696"/>
      <c r="AC328" s="696"/>
      <c r="AD328" s="696"/>
      <c r="AE328" s="696"/>
      <c r="AF328" s="696"/>
      <c r="AG328" s="696"/>
      <c r="AH328" s="35"/>
      <c r="AI328" s="70"/>
      <c r="AJ328" s="70"/>
      <c r="AK328" s="70"/>
      <c r="AL328" s="28"/>
      <c r="AM328" s="28"/>
      <c r="AN328" s="28"/>
      <c r="AO328" s="33"/>
    </row>
    <row r="329" spans="1:41" ht="131.25" customHeight="1" outlineLevel="1" x14ac:dyDescent="0.25">
      <c r="A329" s="241" t="s">
        <v>611</v>
      </c>
      <c r="B329" s="236" t="s">
        <v>612</v>
      </c>
      <c r="C329" s="242" t="s">
        <v>8</v>
      </c>
      <c r="D329" s="243"/>
      <c r="E329" s="244"/>
      <c r="F329" s="245"/>
      <c r="G329" s="246"/>
      <c r="H329" s="322"/>
      <c r="I329" s="246"/>
      <c r="J329" s="304"/>
      <c r="K329" s="323"/>
      <c r="L329" s="324"/>
      <c r="M329" s="325">
        <v>10</v>
      </c>
      <c r="N329" s="326">
        <f>+'[138]AD-35'!$F$29</f>
        <v>11602791</v>
      </c>
      <c r="O329" s="251">
        <f t="shared" si="286"/>
        <v>116027910</v>
      </c>
      <c r="P329" s="255">
        <f t="shared" si="287"/>
        <v>10</v>
      </c>
      <c r="Q329" s="327">
        <f t="shared" si="288"/>
        <v>11602791</v>
      </c>
      <c r="R329" s="257">
        <f t="shared" si="289"/>
        <v>116027910</v>
      </c>
      <c r="S329" s="704"/>
      <c r="T329" s="696">
        <f t="shared" si="294"/>
        <v>154317120.30000001</v>
      </c>
      <c r="U329" s="706"/>
      <c r="V329" s="696">
        <f t="shared" si="292"/>
        <v>0</v>
      </c>
      <c r="W329" s="697">
        <f t="shared" si="295"/>
        <v>246907392.48000002</v>
      </c>
      <c r="X329" s="706"/>
      <c r="Y329" s="696">
        <f t="shared" si="293"/>
        <v>0</v>
      </c>
      <c r="Z329" s="705"/>
      <c r="AA329" s="705"/>
      <c r="AB329" s="705"/>
      <c r="AC329" s="705"/>
      <c r="AD329" s="705"/>
      <c r="AE329" s="705"/>
      <c r="AF329" s="705"/>
      <c r="AG329" s="705"/>
      <c r="AH329" s="35"/>
      <c r="AI329" s="70"/>
      <c r="AJ329" s="70"/>
      <c r="AK329" s="70"/>
      <c r="AL329" s="28"/>
      <c r="AM329" s="28"/>
      <c r="AN329" s="28"/>
      <c r="AO329" s="33"/>
    </row>
    <row r="330" spans="1:41" ht="110.25" customHeight="1" outlineLevel="1" x14ac:dyDescent="0.25">
      <c r="A330" s="241" t="s">
        <v>613</v>
      </c>
      <c r="B330" s="236" t="s">
        <v>614</v>
      </c>
      <c r="C330" s="242" t="s">
        <v>8</v>
      </c>
      <c r="D330" s="243"/>
      <c r="E330" s="244"/>
      <c r="F330" s="245"/>
      <c r="G330" s="246"/>
      <c r="H330" s="322"/>
      <c r="I330" s="246"/>
      <c r="J330" s="304"/>
      <c r="K330" s="323"/>
      <c r="L330" s="324"/>
      <c r="M330" s="325">
        <v>30</v>
      </c>
      <c r="N330" s="326">
        <f>+'[138]AD-36'!$F$28</f>
        <v>368341</v>
      </c>
      <c r="O330" s="251">
        <f t="shared" si="286"/>
        <v>11050230</v>
      </c>
      <c r="P330" s="255">
        <f t="shared" si="287"/>
        <v>30</v>
      </c>
      <c r="Q330" s="327">
        <f t="shared" si="288"/>
        <v>368341</v>
      </c>
      <c r="R330" s="257">
        <f t="shared" si="289"/>
        <v>11050230</v>
      </c>
      <c r="S330" s="704"/>
      <c r="T330" s="696">
        <f t="shared" si="294"/>
        <v>14696805.9</v>
      </c>
      <c r="U330" s="706"/>
      <c r="V330" s="696">
        <f t="shared" si="292"/>
        <v>0</v>
      </c>
      <c r="W330" s="697">
        <f t="shared" si="295"/>
        <v>23514889.440000001</v>
      </c>
      <c r="X330" s="706"/>
      <c r="Y330" s="696">
        <f t="shared" si="293"/>
        <v>0</v>
      </c>
      <c r="Z330" s="705"/>
      <c r="AA330" s="705"/>
      <c r="AB330" s="705"/>
      <c r="AC330" s="705"/>
      <c r="AD330" s="705"/>
      <c r="AE330" s="705"/>
      <c r="AF330" s="705"/>
      <c r="AG330" s="705"/>
      <c r="AH330" s="35">
        <v>10</v>
      </c>
      <c r="AI330" s="229">
        <v>12000000</v>
      </c>
      <c r="AJ330" s="70"/>
      <c r="AK330" s="70"/>
      <c r="AL330" s="28"/>
      <c r="AM330" s="28"/>
      <c r="AN330" s="28"/>
      <c r="AO330" s="33"/>
    </row>
    <row r="331" spans="1:41" ht="198" customHeight="1" outlineLevel="1" x14ac:dyDescent="0.25">
      <c r="A331" s="241" t="s">
        <v>615</v>
      </c>
      <c r="B331" s="236" t="s">
        <v>616</v>
      </c>
      <c r="C331" s="242" t="s">
        <v>8</v>
      </c>
      <c r="D331" s="243"/>
      <c r="E331" s="244"/>
      <c r="F331" s="245"/>
      <c r="G331" s="246"/>
      <c r="H331" s="322"/>
      <c r="I331" s="246"/>
      <c r="J331" s="304"/>
      <c r="K331" s="323"/>
      <c r="L331" s="324"/>
      <c r="M331" s="325">
        <v>118</v>
      </c>
      <c r="N331" s="326">
        <f>+'[138]AD-37'!$F$29</f>
        <v>2011348</v>
      </c>
      <c r="O331" s="251">
        <f t="shared" si="286"/>
        <v>237339064</v>
      </c>
      <c r="P331" s="255">
        <f t="shared" si="287"/>
        <v>118</v>
      </c>
      <c r="Q331" s="327">
        <f t="shared" si="288"/>
        <v>2011348</v>
      </c>
      <c r="R331" s="257">
        <f t="shared" si="289"/>
        <v>237339064</v>
      </c>
      <c r="S331" s="704"/>
      <c r="T331" s="696">
        <f t="shared" si="294"/>
        <v>315660955.12</v>
      </c>
      <c r="U331" s="706">
        <v>44</v>
      </c>
      <c r="V331" s="696">
        <f t="shared" si="292"/>
        <v>88499312</v>
      </c>
      <c r="W331" s="697">
        <f t="shared" si="295"/>
        <v>505057528.19200003</v>
      </c>
      <c r="X331" s="706">
        <v>44</v>
      </c>
      <c r="Y331" s="696">
        <f t="shared" si="293"/>
        <v>88499312</v>
      </c>
      <c r="Z331" s="705"/>
      <c r="AA331" s="705"/>
      <c r="AB331" s="705"/>
      <c r="AC331" s="705"/>
      <c r="AD331" s="705"/>
      <c r="AE331" s="705"/>
      <c r="AF331" s="705"/>
      <c r="AG331" s="705"/>
      <c r="AH331" s="35"/>
      <c r="AI331" s="229"/>
      <c r="AJ331" s="70"/>
      <c r="AK331" s="70"/>
      <c r="AL331" s="28"/>
      <c r="AM331" s="28"/>
      <c r="AN331" s="28"/>
      <c r="AO331" s="33"/>
    </row>
    <row r="332" spans="1:41" ht="282" customHeight="1" outlineLevel="1" x14ac:dyDescent="0.25">
      <c r="A332" s="241" t="s">
        <v>617</v>
      </c>
      <c r="B332" s="236" t="s">
        <v>618</v>
      </c>
      <c r="C332" s="242" t="s">
        <v>8</v>
      </c>
      <c r="D332" s="243"/>
      <c r="E332" s="244"/>
      <c r="F332" s="245"/>
      <c r="G332" s="246"/>
      <c r="H332" s="322"/>
      <c r="I332" s="246"/>
      <c r="J332" s="304"/>
      <c r="K332" s="323"/>
      <c r="L332" s="324"/>
      <c r="M332" s="356">
        <v>2</v>
      </c>
      <c r="N332" s="326">
        <f>+'[138]AD-38'!$F$31</f>
        <v>4248741.2581111109</v>
      </c>
      <c r="O332" s="251">
        <f t="shared" si="286"/>
        <v>8497482.5162222218</v>
      </c>
      <c r="P332" s="255">
        <f t="shared" si="287"/>
        <v>2</v>
      </c>
      <c r="Q332" s="327">
        <f t="shared" si="288"/>
        <v>4248741.2581111109</v>
      </c>
      <c r="R332" s="257">
        <f t="shared" si="289"/>
        <v>8497482.5162222218</v>
      </c>
      <c r="S332" s="704"/>
      <c r="T332" s="696">
        <f t="shared" si="294"/>
        <v>11301651.746575555</v>
      </c>
      <c r="U332" s="706"/>
      <c r="V332" s="696"/>
      <c r="W332" s="697"/>
      <c r="X332" s="706"/>
      <c r="Y332" s="696"/>
      <c r="Z332" s="705"/>
      <c r="AA332" s="705"/>
      <c r="AB332" s="705"/>
      <c r="AC332" s="705"/>
      <c r="AD332" s="705"/>
      <c r="AE332" s="705"/>
      <c r="AF332" s="705"/>
      <c r="AG332" s="705"/>
      <c r="AH332" s="35"/>
      <c r="AI332" s="229"/>
      <c r="AJ332" s="70"/>
      <c r="AK332" s="70"/>
      <c r="AL332" s="28"/>
      <c r="AM332" s="28"/>
      <c r="AN332" s="28"/>
      <c r="AO332" s="33"/>
    </row>
    <row r="333" spans="1:41" ht="177" customHeight="1" outlineLevel="1" x14ac:dyDescent="0.25">
      <c r="A333" s="241" t="s">
        <v>619</v>
      </c>
      <c r="B333" s="236" t="s">
        <v>620</v>
      </c>
      <c r="C333" s="242" t="s">
        <v>15</v>
      </c>
      <c r="D333" s="243"/>
      <c r="E333" s="244"/>
      <c r="F333" s="245"/>
      <c r="G333" s="246"/>
      <c r="H333" s="322"/>
      <c r="I333" s="246"/>
      <c r="J333" s="304"/>
      <c r="K333" s="323"/>
      <c r="L333" s="324"/>
      <c r="M333" s="356">
        <v>986</v>
      </c>
      <c r="N333" s="326">
        <f>+'[138]AD-39'!$F$31</f>
        <v>91110</v>
      </c>
      <c r="O333" s="357">
        <f t="shared" si="286"/>
        <v>89834460</v>
      </c>
      <c r="P333" s="255">
        <f t="shared" si="287"/>
        <v>986</v>
      </c>
      <c r="Q333" s="327">
        <f t="shared" si="288"/>
        <v>91110</v>
      </c>
      <c r="R333" s="257">
        <f t="shared" si="289"/>
        <v>89834460</v>
      </c>
      <c r="S333" s="704"/>
      <c r="T333" s="696">
        <f t="shared" si="294"/>
        <v>119479831.80000001</v>
      </c>
      <c r="U333" s="706"/>
      <c r="V333" s="696"/>
      <c r="W333" s="697"/>
      <c r="X333" s="706"/>
      <c r="Y333" s="696"/>
      <c r="Z333" s="705"/>
      <c r="AA333" s="705"/>
      <c r="AB333" s="705"/>
      <c r="AC333" s="705"/>
      <c r="AD333" s="705"/>
      <c r="AE333" s="705"/>
      <c r="AF333" s="705"/>
      <c r="AG333" s="705"/>
      <c r="AH333" s="35"/>
      <c r="AI333" s="229"/>
      <c r="AJ333" s="70"/>
      <c r="AK333" s="70"/>
      <c r="AL333" s="28"/>
      <c r="AM333" s="28"/>
      <c r="AN333" s="28"/>
      <c r="AO333" s="33"/>
    </row>
    <row r="334" spans="1:41" ht="198.75" customHeight="1" outlineLevel="1" x14ac:dyDescent="0.25">
      <c r="A334" s="241" t="s">
        <v>621</v>
      </c>
      <c r="B334" s="236" t="s">
        <v>622</v>
      </c>
      <c r="C334" s="242" t="s">
        <v>15</v>
      </c>
      <c r="D334" s="243"/>
      <c r="E334" s="244"/>
      <c r="F334" s="245"/>
      <c r="G334" s="246"/>
      <c r="H334" s="322"/>
      <c r="I334" s="246"/>
      <c r="J334" s="304"/>
      <c r="K334" s="323"/>
      <c r="L334" s="324"/>
      <c r="M334" s="356">
        <v>1341</v>
      </c>
      <c r="N334" s="326">
        <f>+'[138]AD-40'!$F$31</f>
        <v>79841</v>
      </c>
      <c r="O334" s="357">
        <f t="shared" si="286"/>
        <v>107066781</v>
      </c>
      <c r="P334" s="255">
        <f t="shared" si="287"/>
        <v>1341</v>
      </c>
      <c r="Q334" s="327">
        <f t="shared" si="288"/>
        <v>79841</v>
      </c>
      <c r="R334" s="257">
        <f t="shared" si="289"/>
        <v>107066781</v>
      </c>
      <c r="S334" s="704"/>
      <c r="T334" s="696">
        <f t="shared" si="294"/>
        <v>142398818.73000002</v>
      </c>
      <c r="U334" s="706"/>
      <c r="V334" s="696"/>
      <c r="W334" s="697"/>
      <c r="X334" s="706"/>
      <c r="Y334" s="696"/>
      <c r="Z334" s="705"/>
      <c r="AA334" s="705"/>
      <c r="AB334" s="705"/>
      <c r="AC334" s="705"/>
      <c r="AD334" s="705"/>
      <c r="AE334" s="705"/>
      <c r="AF334" s="705"/>
      <c r="AG334" s="705"/>
      <c r="AH334" s="35"/>
      <c r="AI334" s="229"/>
      <c r="AJ334" s="70"/>
      <c r="AK334" s="70"/>
      <c r="AL334" s="28"/>
      <c r="AM334" s="28"/>
      <c r="AN334" s="28"/>
      <c r="AO334" s="33"/>
    </row>
    <row r="335" spans="1:41" ht="101.25" customHeight="1" outlineLevel="1" x14ac:dyDescent="0.25">
      <c r="A335" s="241"/>
      <c r="B335" s="236"/>
      <c r="C335" s="242" t="s">
        <v>24</v>
      </c>
      <c r="D335" s="243"/>
      <c r="E335" s="244"/>
      <c r="F335" s="245"/>
      <c r="G335" s="246"/>
      <c r="H335" s="322"/>
      <c r="I335" s="246"/>
      <c r="J335" s="304"/>
      <c r="K335" s="323"/>
      <c r="L335" s="324"/>
      <c r="M335" s="358"/>
      <c r="N335" s="359"/>
      <c r="O335" s="360">
        <f t="shared" si="286"/>
        <v>0</v>
      </c>
      <c r="P335" s="255">
        <f t="shared" si="287"/>
        <v>0</v>
      </c>
      <c r="Q335" s="327">
        <f t="shared" si="288"/>
        <v>0</v>
      </c>
      <c r="R335" s="257">
        <f t="shared" si="289"/>
        <v>0</v>
      </c>
      <c r="S335" s="704"/>
      <c r="T335" s="715">
        <f>SUM(R312:R334)</f>
        <v>2346503234.516222</v>
      </c>
      <c r="U335" s="706">
        <v>2342813898.516222</v>
      </c>
      <c r="V335" s="696">
        <f>+Q335*U335</f>
        <v>0</v>
      </c>
      <c r="W335" s="697">
        <f>+T335*1.6</f>
        <v>3754405175.2259555</v>
      </c>
      <c r="X335" s="706"/>
      <c r="Y335" s="696">
        <f>+Q335*X335</f>
        <v>0</v>
      </c>
      <c r="Z335" s="705"/>
      <c r="AA335" s="705"/>
      <c r="AB335" s="705"/>
      <c r="AC335" s="705"/>
      <c r="AD335" s="705"/>
      <c r="AE335" s="705"/>
      <c r="AF335" s="705"/>
      <c r="AG335" s="705"/>
      <c r="AH335" s="35"/>
      <c r="AI335" s="229"/>
      <c r="AJ335" s="70"/>
      <c r="AK335" s="70"/>
      <c r="AL335" s="28"/>
      <c r="AM335" s="28"/>
      <c r="AN335" s="28"/>
      <c r="AO335" s="33"/>
    </row>
    <row r="336" spans="1:41" ht="123.75" customHeight="1" outlineLevel="1" x14ac:dyDescent="0.25">
      <c r="A336" s="604" t="s">
        <v>623</v>
      </c>
      <c r="B336" s="605"/>
      <c r="C336" s="605"/>
      <c r="D336" s="593"/>
      <c r="E336" s="361"/>
      <c r="F336" s="362">
        <f>+F21+F33+F42+F63+F98+F121+F174+F220+F251+F260</f>
        <v>46912846358.128387</v>
      </c>
      <c r="G336" s="363"/>
      <c r="H336" s="362">
        <f>+H21+H33+H42+H63+H98+H121+H174+H220+H251+H260+H263</f>
        <v>46912846358.128403</v>
      </c>
      <c r="I336" s="364"/>
      <c r="J336" s="365"/>
      <c r="K336" s="362">
        <f>+K21+K33+K42+K63+K98+K121+K174+K220+K251+K260+K263</f>
        <v>7575589001.2948198</v>
      </c>
      <c r="L336" s="362">
        <f>+L21+L33+L42+L63+L98+L121+L174+L220+L251+L260</f>
        <v>26213826614.587051</v>
      </c>
      <c r="M336" s="604" t="s">
        <v>624</v>
      </c>
      <c r="N336" s="595"/>
      <c r="O336" s="366">
        <f>+O263+O293</f>
        <v>28534779431.045853</v>
      </c>
      <c r="P336" s="367"/>
      <c r="Q336" s="368"/>
      <c r="R336" s="369">
        <f>+R21+R33+R42+R63+R98+R121+R174+R220+R251+R260+R263+R293</f>
        <v>56560199321.927704</v>
      </c>
      <c r="S336" s="694"/>
      <c r="T336" s="716">
        <v>300000000</v>
      </c>
      <c r="U336" s="700">
        <f>U335-T335</f>
        <v>-3689336</v>
      </c>
      <c r="V336" s="716">
        <f>SUM(V23:V306)</f>
        <v>21811706357.665722</v>
      </c>
      <c r="W336" s="716"/>
      <c r="X336" s="700"/>
      <c r="Y336" s="716" t="e">
        <f>SUM(Y23:Y306)</f>
        <v>#VALUE!</v>
      </c>
      <c r="Z336" s="716"/>
      <c r="AA336" s="716"/>
      <c r="AB336" s="716"/>
      <c r="AC336" s="716"/>
      <c r="AD336" s="716"/>
      <c r="AE336" s="716"/>
      <c r="AF336" s="716"/>
      <c r="AG336" s="716"/>
      <c r="AH336" s="36"/>
      <c r="AI336" s="70"/>
      <c r="AJ336" s="70"/>
      <c r="AK336" s="70"/>
      <c r="AL336" s="28"/>
      <c r="AM336" s="28"/>
      <c r="AN336" s="30"/>
      <c r="AO336" s="28"/>
    </row>
    <row r="337" spans="1:41" ht="63" customHeight="1" outlineLevel="1" x14ac:dyDescent="0.25">
      <c r="A337" s="592" t="s">
        <v>625</v>
      </c>
      <c r="B337" s="605"/>
      <c r="C337" s="605"/>
      <c r="D337" s="593"/>
      <c r="E337" s="370">
        <v>0.27</v>
      </c>
      <c r="F337" s="371">
        <f>+F336*E337</f>
        <v>12666468516.694666</v>
      </c>
      <c r="G337" s="198"/>
      <c r="H337" s="371">
        <f>+H336*E337</f>
        <v>12666468516.69467</v>
      </c>
      <c r="I337" s="178"/>
      <c r="J337" s="269"/>
      <c r="K337" s="371">
        <f>+K336*E337</f>
        <v>2045409030.3496015</v>
      </c>
      <c r="L337" s="371">
        <f>+L336*E337</f>
        <v>7077733185.9385042</v>
      </c>
      <c r="M337" s="270"/>
      <c r="N337" s="300"/>
      <c r="O337" s="371">
        <f>+O336*E337</f>
        <v>7704390446.3823805</v>
      </c>
      <c r="P337" s="372"/>
      <c r="Q337" s="301"/>
      <c r="R337" s="373">
        <f>+R336*E337</f>
        <v>15271253816.920481</v>
      </c>
      <c r="S337" s="717"/>
      <c r="T337" s="718">
        <f>T335+T336</f>
        <v>2646503234.516222</v>
      </c>
      <c r="U337" s="719">
        <v>1.33</v>
      </c>
      <c r="V337" s="718">
        <f>+V336*U337</f>
        <v>29009569455.695412</v>
      </c>
      <c r="W337" s="718"/>
      <c r="X337" s="719">
        <v>1.33</v>
      </c>
      <c r="Y337" s="718" t="e">
        <f>+Y336*X337</f>
        <v>#VALUE!</v>
      </c>
      <c r="Z337" s="718"/>
      <c r="AA337" s="718"/>
      <c r="AB337" s="718"/>
      <c r="AC337" s="718"/>
      <c r="AD337" s="718"/>
      <c r="AE337" s="718"/>
      <c r="AF337" s="718"/>
      <c r="AG337" s="718"/>
      <c r="AH337" s="36"/>
      <c r="AI337" s="70"/>
      <c r="AJ337" s="70"/>
      <c r="AK337" s="70"/>
      <c r="AL337" s="28"/>
      <c r="AM337" s="28"/>
      <c r="AN337" s="375"/>
      <c r="AO337" s="28"/>
    </row>
    <row r="338" spans="1:41" ht="63" customHeight="1" outlineLevel="1" x14ac:dyDescent="0.25">
      <c r="A338" s="592" t="s">
        <v>626</v>
      </c>
      <c r="B338" s="605"/>
      <c r="C338" s="605"/>
      <c r="D338" s="593"/>
      <c r="E338" s="370">
        <v>0.01</v>
      </c>
      <c r="F338" s="371">
        <f>+F336*E338</f>
        <v>469128463.58128387</v>
      </c>
      <c r="G338" s="198"/>
      <c r="H338" s="371">
        <f>+H336*E338</f>
        <v>469128463.58128405</v>
      </c>
      <c r="I338" s="178"/>
      <c r="J338" s="269"/>
      <c r="K338" s="371">
        <f>+K336*E338</f>
        <v>75755890.0129482</v>
      </c>
      <c r="L338" s="371">
        <f>+L336*E338</f>
        <v>262138266.14587051</v>
      </c>
      <c r="M338" s="270"/>
      <c r="N338" s="300"/>
      <c r="O338" s="371">
        <f>+O336*E338</f>
        <v>285347794.31045854</v>
      </c>
      <c r="P338" s="372"/>
      <c r="Q338" s="301"/>
      <c r="R338" s="373">
        <f>+R336*E338</f>
        <v>565601993.21927702</v>
      </c>
      <c r="S338" s="717"/>
      <c r="T338" s="718">
        <f>U335-T336</f>
        <v>2042813898.516222</v>
      </c>
      <c r="U338" s="719">
        <v>0.12</v>
      </c>
      <c r="V338" s="718">
        <f>+H345*U338</f>
        <v>308963133</v>
      </c>
      <c r="W338" s="718"/>
      <c r="X338" s="719"/>
      <c r="Y338" s="718"/>
      <c r="Z338" s="718"/>
      <c r="AA338" s="718"/>
      <c r="AB338" s="718"/>
      <c r="AC338" s="718"/>
      <c r="AD338" s="718"/>
      <c r="AE338" s="718"/>
      <c r="AF338" s="718"/>
      <c r="AG338" s="718"/>
      <c r="AH338" s="36"/>
      <c r="AI338" s="70"/>
      <c r="AJ338" s="70"/>
      <c r="AK338" s="70"/>
      <c r="AL338" s="28"/>
      <c r="AM338" s="28"/>
      <c r="AN338" s="30"/>
      <c r="AO338" s="28"/>
    </row>
    <row r="339" spans="1:41" ht="63" customHeight="1" outlineLevel="1" x14ac:dyDescent="0.25">
      <c r="A339" s="592" t="s">
        <v>627</v>
      </c>
      <c r="B339" s="605"/>
      <c r="C339" s="605"/>
      <c r="D339" s="593"/>
      <c r="E339" s="370">
        <v>0.05</v>
      </c>
      <c r="F339" s="371">
        <f>+F336*E339</f>
        <v>2345642317.9064193</v>
      </c>
      <c r="G339" s="198"/>
      <c r="H339" s="371">
        <f>+H336*E339</f>
        <v>2345642317.9064202</v>
      </c>
      <c r="I339" s="178"/>
      <c r="J339" s="269"/>
      <c r="K339" s="371">
        <f>+K336*E339</f>
        <v>378779450.06474102</v>
      </c>
      <c r="L339" s="371">
        <f>+L336*E339</f>
        <v>1310691330.7293527</v>
      </c>
      <c r="M339" s="270"/>
      <c r="N339" s="300"/>
      <c r="O339" s="371">
        <f>+O336*E339</f>
        <v>1426738971.5522928</v>
      </c>
      <c r="P339" s="372"/>
      <c r="Q339" s="301"/>
      <c r="R339" s="373">
        <f>+R336*E339</f>
        <v>2828009966.0963855</v>
      </c>
      <c r="S339" s="717"/>
      <c r="T339" s="718"/>
      <c r="U339" s="719" t="s">
        <v>628</v>
      </c>
      <c r="V339" s="718">
        <f>+V337+V338</f>
        <v>29318532588.695412</v>
      </c>
      <c r="W339" s="720">
        <f>+V339/F351</f>
        <v>0.45041370180120488</v>
      </c>
      <c r="X339" s="719"/>
      <c r="Y339" s="718"/>
      <c r="Z339" s="718"/>
      <c r="AA339" s="718"/>
      <c r="AB339" s="718"/>
      <c r="AC339" s="718"/>
      <c r="AD339" s="718"/>
      <c r="AE339" s="718"/>
      <c r="AF339" s="718"/>
      <c r="AG339" s="718"/>
      <c r="AH339" s="36"/>
      <c r="AI339" s="70"/>
      <c r="AJ339" s="70"/>
      <c r="AK339" s="70"/>
      <c r="AL339" s="28"/>
      <c r="AM339" s="28"/>
      <c r="AN339" s="28"/>
      <c r="AO339" s="28"/>
    </row>
    <row r="340" spans="1:41" ht="63" customHeight="1" outlineLevel="1" x14ac:dyDescent="0.25">
      <c r="A340" s="592" t="s">
        <v>629</v>
      </c>
      <c r="B340" s="605"/>
      <c r="C340" s="605"/>
      <c r="D340" s="593"/>
      <c r="E340" s="370">
        <v>0.33</v>
      </c>
      <c r="F340" s="371">
        <f>SUM(F337:F339)</f>
        <v>15481239298.182369</v>
      </c>
      <c r="G340" s="198"/>
      <c r="H340" s="371">
        <f>SUM(H337:H339)</f>
        <v>15481239298.182373</v>
      </c>
      <c r="I340" s="178"/>
      <c r="J340" s="269"/>
      <c r="K340" s="371">
        <f t="shared" ref="K340:L340" si="296">SUM(K337:K339)</f>
        <v>2499944370.4272909</v>
      </c>
      <c r="L340" s="371">
        <f t="shared" si="296"/>
        <v>8650562782.8137264</v>
      </c>
      <c r="M340" s="270"/>
      <c r="N340" s="300"/>
      <c r="O340" s="371">
        <f>SUM(O337:O339)</f>
        <v>9416477212.2451324</v>
      </c>
      <c r="P340" s="372"/>
      <c r="Q340" s="301"/>
      <c r="R340" s="373">
        <f>SUM(R337:R339)</f>
        <v>18664865776.236141</v>
      </c>
      <c r="S340" s="717"/>
      <c r="T340" s="718"/>
      <c r="U340" s="719" t="s">
        <v>630</v>
      </c>
      <c r="V340" s="721">
        <v>13874025721.450319</v>
      </c>
      <c r="W340" s="720">
        <f>+V340/F351</f>
        <v>0.21314338516700077</v>
      </c>
      <c r="X340" s="719"/>
      <c r="Y340" s="718"/>
      <c r="Z340" s="718"/>
      <c r="AA340" s="718"/>
      <c r="AB340" s="718"/>
      <c r="AC340" s="718"/>
      <c r="AD340" s="718"/>
      <c r="AE340" s="718"/>
      <c r="AF340" s="718"/>
      <c r="AG340" s="718"/>
      <c r="AH340" s="36"/>
      <c r="AI340" s="70"/>
      <c r="AJ340" s="70"/>
      <c r="AK340" s="70"/>
      <c r="AL340" s="28"/>
      <c r="AM340" s="28"/>
      <c r="AN340" s="28"/>
      <c r="AO340" s="28"/>
    </row>
    <row r="341" spans="1:41" ht="63" customHeight="1" outlineLevel="1" x14ac:dyDescent="0.25">
      <c r="A341" s="592" t="s">
        <v>631</v>
      </c>
      <c r="B341" s="605"/>
      <c r="C341" s="605"/>
      <c r="D341" s="605"/>
      <c r="E341" s="593"/>
      <c r="F341" s="371">
        <f>+F336+F340</f>
        <v>62394085656.31076</v>
      </c>
      <c r="G341" s="198"/>
      <c r="H341" s="371">
        <f>+H336+H340</f>
        <v>62394085656.310776</v>
      </c>
      <c r="I341" s="178"/>
      <c r="J341" s="269"/>
      <c r="K341" s="371">
        <f t="shared" ref="K341:L341" si="297">+K336+K340</f>
        <v>10075533371.722111</v>
      </c>
      <c r="L341" s="371">
        <f t="shared" si="297"/>
        <v>34864389397.40078</v>
      </c>
      <c r="M341" s="270"/>
      <c r="N341" s="300"/>
      <c r="O341" s="371">
        <f>+O336+O340</f>
        <v>37951256643.290985</v>
      </c>
      <c r="P341" s="372"/>
      <c r="Q341" s="301"/>
      <c r="R341" s="373">
        <f>+R336+R340</f>
        <v>75225065098.163849</v>
      </c>
      <c r="S341" s="717"/>
      <c r="T341" s="718"/>
      <c r="U341" s="719" t="s">
        <v>632</v>
      </c>
      <c r="V341" s="718">
        <f>+V339+V340</f>
        <v>43192558310.145729</v>
      </c>
      <c r="W341" s="720">
        <f>+V341/H351</f>
        <v>0.66355708696820548</v>
      </c>
      <c r="X341" s="719"/>
      <c r="Y341" s="718"/>
      <c r="Z341" s="718"/>
      <c r="AA341" s="718"/>
      <c r="AB341" s="718"/>
      <c r="AC341" s="718"/>
      <c r="AD341" s="718"/>
      <c r="AE341" s="718"/>
      <c r="AF341" s="718"/>
      <c r="AG341" s="718"/>
      <c r="AH341" s="36"/>
      <c r="AI341" s="70"/>
      <c r="AJ341" s="70"/>
      <c r="AK341" s="70"/>
      <c r="AL341" s="28"/>
      <c r="AM341" s="28"/>
      <c r="AN341" s="33"/>
      <c r="AO341" s="28"/>
    </row>
    <row r="342" spans="1:41" ht="63" customHeight="1" outlineLevel="1" x14ac:dyDescent="0.25">
      <c r="A342" s="592" t="s">
        <v>633</v>
      </c>
      <c r="B342" s="593"/>
      <c r="C342" s="174" t="s">
        <v>8</v>
      </c>
      <c r="D342" s="174">
        <v>1</v>
      </c>
      <c r="E342" s="377">
        <v>47348888.157073997</v>
      </c>
      <c r="F342" s="371">
        <f t="shared" ref="F342:F345" si="298">+D342*E342</f>
        <v>47348888.157073997</v>
      </c>
      <c r="G342" s="198">
        <v>1</v>
      </c>
      <c r="H342" s="371">
        <f t="shared" ref="H342:H345" si="299">+F342*G342</f>
        <v>47348888.157073997</v>
      </c>
      <c r="I342" s="178"/>
      <c r="J342" s="269"/>
      <c r="K342" s="371">
        <f t="shared" ref="K342:L342" si="300">+I342*J342</f>
        <v>0</v>
      </c>
      <c r="L342" s="371">
        <f t="shared" si="300"/>
        <v>0</v>
      </c>
      <c r="M342" s="270"/>
      <c r="N342" s="300"/>
      <c r="O342" s="371">
        <f t="shared" ref="O342:O345" si="301">+M342*N342</f>
        <v>0</v>
      </c>
      <c r="P342" s="372">
        <v>1</v>
      </c>
      <c r="Q342" s="301">
        <f t="shared" ref="Q342:Q345" si="302">+E342</f>
        <v>47348888.157073997</v>
      </c>
      <c r="R342" s="188">
        <f t="shared" ref="R342:R345" si="303">+P342*Q342</f>
        <v>47348888.157073997</v>
      </c>
      <c r="S342" s="695"/>
      <c r="T342" s="696"/>
      <c r="U342" s="697"/>
      <c r="V342" s="722"/>
      <c r="W342" s="696"/>
      <c r="X342" s="697"/>
      <c r="Y342" s="696"/>
      <c r="Z342" s="696"/>
      <c r="AA342" s="696"/>
      <c r="AB342" s="696"/>
      <c r="AC342" s="696"/>
      <c r="AD342" s="696"/>
      <c r="AE342" s="696"/>
      <c r="AF342" s="696"/>
      <c r="AG342" s="696"/>
      <c r="AH342" s="36"/>
      <c r="AI342" s="70"/>
      <c r="AJ342" s="70"/>
      <c r="AK342" s="70"/>
      <c r="AL342" s="28"/>
      <c r="AM342" s="28"/>
      <c r="AN342" s="30"/>
      <c r="AO342" s="28"/>
    </row>
    <row r="343" spans="1:41" ht="63" customHeight="1" outlineLevel="1" x14ac:dyDescent="0.25">
      <c r="A343" s="592" t="s">
        <v>634</v>
      </c>
      <c r="B343" s="593"/>
      <c r="C343" s="174" t="s">
        <v>8</v>
      </c>
      <c r="D343" s="174">
        <v>1</v>
      </c>
      <c r="E343" s="377">
        <v>53868500</v>
      </c>
      <c r="F343" s="371">
        <f t="shared" si="298"/>
        <v>53868500</v>
      </c>
      <c r="G343" s="198">
        <v>1</v>
      </c>
      <c r="H343" s="371">
        <f t="shared" si="299"/>
        <v>53868500</v>
      </c>
      <c r="I343" s="178"/>
      <c r="J343" s="269"/>
      <c r="K343" s="371">
        <f t="shared" ref="K343:L343" si="304">+I343*J343</f>
        <v>0</v>
      </c>
      <c r="L343" s="371">
        <f t="shared" si="304"/>
        <v>0</v>
      </c>
      <c r="M343" s="270"/>
      <c r="N343" s="300"/>
      <c r="O343" s="371">
        <f t="shared" si="301"/>
        <v>0</v>
      </c>
      <c r="P343" s="372">
        <v>1</v>
      </c>
      <c r="Q343" s="301">
        <f t="shared" si="302"/>
        <v>53868500</v>
      </c>
      <c r="R343" s="188">
        <f t="shared" si="303"/>
        <v>53868500</v>
      </c>
      <c r="S343" s="695"/>
      <c r="T343" s="696"/>
      <c r="U343" s="697"/>
      <c r="V343" s="696"/>
      <c r="W343" s="696"/>
      <c r="X343" s="697"/>
      <c r="Y343" s="696"/>
      <c r="Z343" s="696"/>
      <c r="AA343" s="696"/>
      <c r="AB343" s="696"/>
      <c r="AC343" s="696"/>
      <c r="AD343" s="696"/>
      <c r="AE343" s="696"/>
      <c r="AF343" s="696"/>
      <c r="AG343" s="696"/>
      <c r="AH343" s="36"/>
      <c r="AI343" s="70"/>
      <c r="AJ343" s="70"/>
      <c r="AK343" s="70"/>
      <c r="AL343" s="28"/>
      <c r="AM343" s="28"/>
      <c r="AN343" s="30"/>
      <c r="AO343" s="28"/>
    </row>
    <row r="344" spans="1:41" ht="87" customHeight="1" outlineLevel="1" x14ac:dyDescent="0.25">
      <c r="A344" s="592" t="s">
        <v>635</v>
      </c>
      <c r="B344" s="593"/>
      <c r="C344" s="174" t="s">
        <v>8</v>
      </c>
      <c r="D344" s="174">
        <v>1</v>
      </c>
      <c r="E344" s="377">
        <v>22456900</v>
      </c>
      <c r="F344" s="371">
        <f t="shared" si="298"/>
        <v>22456900</v>
      </c>
      <c r="G344" s="198">
        <v>1</v>
      </c>
      <c r="H344" s="371">
        <f t="shared" si="299"/>
        <v>22456900</v>
      </c>
      <c r="I344" s="178"/>
      <c r="J344" s="269"/>
      <c r="K344" s="371">
        <f t="shared" ref="K344:L344" si="305">+I344*J344</f>
        <v>0</v>
      </c>
      <c r="L344" s="371">
        <f t="shared" si="305"/>
        <v>0</v>
      </c>
      <c r="M344" s="270"/>
      <c r="N344" s="300"/>
      <c r="O344" s="371">
        <f t="shared" si="301"/>
        <v>0</v>
      </c>
      <c r="P344" s="372">
        <v>1</v>
      </c>
      <c r="Q344" s="301">
        <f t="shared" si="302"/>
        <v>22456900</v>
      </c>
      <c r="R344" s="188">
        <f t="shared" si="303"/>
        <v>22456900</v>
      </c>
      <c r="S344" s="695"/>
      <c r="T344" s="696"/>
      <c r="U344" s="697"/>
      <c r="V344" s="696"/>
      <c r="W344" s="696"/>
      <c r="X344" s="697"/>
      <c r="Y344" s="696"/>
      <c r="Z344" s="696"/>
      <c r="AA344" s="696"/>
      <c r="AB344" s="696"/>
      <c r="AC344" s="696"/>
      <c r="AD344" s="696"/>
      <c r="AE344" s="696"/>
      <c r="AF344" s="696"/>
      <c r="AG344" s="696"/>
      <c r="AH344" s="36"/>
      <c r="AI344" s="70"/>
      <c r="AJ344" s="70"/>
      <c r="AK344" s="70"/>
      <c r="AL344" s="28"/>
      <c r="AM344" s="28"/>
      <c r="AN344" s="30"/>
      <c r="AO344" s="28"/>
    </row>
    <row r="345" spans="1:41" ht="63" customHeight="1" outlineLevel="1" x14ac:dyDescent="0.25">
      <c r="A345" s="592" t="s">
        <v>636</v>
      </c>
      <c r="B345" s="593"/>
      <c r="C345" s="174" t="s">
        <v>8</v>
      </c>
      <c r="D345" s="174">
        <v>1</v>
      </c>
      <c r="E345" s="377">
        <v>2574692775</v>
      </c>
      <c r="F345" s="371">
        <f t="shared" si="298"/>
        <v>2574692775</v>
      </c>
      <c r="G345" s="198">
        <v>1</v>
      </c>
      <c r="H345" s="371">
        <f t="shared" si="299"/>
        <v>2574692775</v>
      </c>
      <c r="I345" s="178"/>
      <c r="J345" s="269"/>
      <c r="K345" s="371">
        <f t="shared" ref="K345:L345" si="306">+I345*J345</f>
        <v>0</v>
      </c>
      <c r="L345" s="371">
        <f t="shared" si="306"/>
        <v>0</v>
      </c>
      <c r="M345" s="270"/>
      <c r="N345" s="300"/>
      <c r="O345" s="371">
        <f t="shared" si="301"/>
        <v>0</v>
      </c>
      <c r="P345" s="372">
        <v>1</v>
      </c>
      <c r="Q345" s="301">
        <f t="shared" si="302"/>
        <v>2574692775</v>
      </c>
      <c r="R345" s="188">
        <f t="shared" si="303"/>
        <v>2574692775</v>
      </c>
      <c r="S345" s="695"/>
      <c r="T345" s="696"/>
      <c r="U345" s="697"/>
      <c r="V345" s="696"/>
      <c r="W345" s="696"/>
      <c r="X345" s="697"/>
      <c r="Y345" s="696"/>
      <c r="Z345" s="696"/>
      <c r="AA345" s="696"/>
      <c r="AB345" s="696"/>
      <c r="AC345" s="696"/>
      <c r="AD345" s="696"/>
      <c r="AE345" s="696"/>
      <c r="AF345" s="696"/>
      <c r="AG345" s="696"/>
      <c r="AH345" s="36"/>
      <c r="AI345" s="70"/>
      <c r="AJ345" s="70"/>
      <c r="AK345" s="70"/>
      <c r="AL345" s="28"/>
      <c r="AM345" s="28"/>
      <c r="AN345" s="28"/>
      <c r="AO345" s="28"/>
    </row>
    <row r="346" spans="1:41" ht="63" customHeight="1" outlineLevel="1" x14ac:dyDescent="0.25">
      <c r="A346" s="594" t="s">
        <v>637</v>
      </c>
      <c r="B346" s="595"/>
      <c r="C346" s="174" t="s">
        <v>8</v>
      </c>
      <c r="D346" s="174">
        <v>0</v>
      </c>
      <c r="E346" s="378"/>
      <c r="F346" s="371"/>
      <c r="G346" s="379"/>
      <c r="H346" s="380"/>
      <c r="I346" s="381"/>
      <c r="J346" s="381"/>
      <c r="K346" s="380"/>
      <c r="L346" s="380"/>
      <c r="M346" s="382"/>
      <c r="N346" s="383"/>
      <c r="O346" s="380"/>
      <c r="P346" s="384">
        <v>2</v>
      </c>
      <c r="Q346" s="385">
        <v>4500000</v>
      </c>
      <c r="R346" s="386">
        <v>9000000</v>
      </c>
      <c r="S346" s="695"/>
      <c r="T346" s="696"/>
      <c r="U346" s="697"/>
      <c r="V346" s="696"/>
      <c r="W346" s="696"/>
      <c r="X346" s="697"/>
      <c r="Y346" s="696"/>
      <c r="Z346" s="696"/>
      <c r="AA346" s="696"/>
      <c r="AB346" s="696"/>
      <c r="AC346" s="696"/>
      <c r="AD346" s="696"/>
      <c r="AE346" s="696"/>
      <c r="AF346" s="696"/>
      <c r="AG346" s="696"/>
      <c r="AH346" s="36"/>
      <c r="AI346" s="70"/>
      <c r="AJ346" s="70"/>
      <c r="AK346" s="70"/>
      <c r="AL346" s="28"/>
      <c r="AM346" s="28"/>
      <c r="AN346" s="28"/>
      <c r="AO346" s="28"/>
    </row>
    <row r="347" spans="1:41" ht="51.75" customHeight="1" x14ac:dyDescent="0.25">
      <c r="A347" s="596" t="s">
        <v>638</v>
      </c>
      <c r="B347" s="597"/>
      <c r="C347" s="597"/>
      <c r="D347" s="597"/>
      <c r="E347" s="598"/>
      <c r="F347" s="579">
        <f>+F341+F342+F343+F344+F345</f>
        <v>65092452719.467834</v>
      </c>
      <c r="G347" s="387"/>
      <c r="H347" s="579">
        <f>+H341+H342+H343+H344+H345</f>
        <v>65092452719.46785</v>
      </c>
      <c r="I347" s="582"/>
      <c r="J347" s="585"/>
      <c r="K347" s="579">
        <f t="shared" ref="K347:L347" si="307">+K341+K342+K343+K344+K345</f>
        <v>10075533371.722111</v>
      </c>
      <c r="L347" s="579">
        <f t="shared" si="307"/>
        <v>34864389397.40078</v>
      </c>
      <c r="M347" s="588"/>
      <c r="N347" s="589"/>
      <c r="O347" s="579">
        <f>+O341+O342+O343+O344+O345</f>
        <v>37951256643.290985</v>
      </c>
      <c r="P347" s="590"/>
      <c r="Q347" s="591"/>
      <c r="R347" s="576">
        <f>+R341+R342+R343+R344+R345+R346</f>
        <v>77932432161.320923</v>
      </c>
      <c r="S347" s="388"/>
      <c r="T347" s="389"/>
      <c r="U347" s="374"/>
      <c r="V347" s="389"/>
      <c r="W347" s="389"/>
      <c r="X347" s="374"/>
      <c r="Y347" s="389"/>
      <c r="Z347" s="389"/>
      <c r="AA347" s="389"/>
      <c r="AB347" s="389"/>
      <c r="AC347" s="389"/>
      <c r="AD347" s="389"/>
      <c r="AE347" s="389"/>
      <c r="AF347" s="389"/>
      <c r="AG347" s="389"/>
      <c r="AH347" s="35"/>
      <c r="AI347" s="70"/>
      <c r="AJ347" s="70"/>
      <c r="AK347" s="70"/>
      <c r="AL347" s="28"/>
      <c r="AM347" s="28"/>
      <c r="AN347" s="28"/>
      <c r="AO347" s="28"/>
    </row>
    <row r="348" spans="1:41" ht="51.75" customHeight="1" x14ac:dyDescent="0.25">
      <c r="A348" s="599"/>
      <c r="B348" s="575"/>
      <c r="C348" s="575"/>
      <c r="D348" s="575"/>
      <c r="E348" s="600"/>
      <c r="F348" s="580"/>
      <c r="G348" s="390"/>
      <c r="H348" s="580"/>
      <c r="I348" s="583"/>
      <c r="J348" s="586"/>
      <c r="K348" s="580"/>
      <c r="L348" s="580"/>
      <c r="M348" s="583"/>
      <c r="N348" s="586"/>
      <c r="O348" s="580"/>
      <c r="P348" s="586"/>
      <c r="Q348" s="583"/>
      <c r="R348" s="577"/>
      <c r="S348" s="388"/>
      <c r="T348" s="389"/>
      <c r="U348" s="374"/>
      <c r="V348" s="389"/>
      <c r="W348" s="389"/>
      <c r="X348" s="374"/>
      <c r="Y348" s="389"/>
      <c r="Z348" s="389"/>
      <c r="AA348" s="389"/>
      <c r="AB348" s="389"/>
      <c r="AC348" s="389"/>
      <c r="AD348" s="389"/>
      <c r="AE348" s="389"/>
      <c r="AF348" s="389"/>
      <c r="AG348" s="389"/>
      <c r="AH348" s="35"/>
      <c r="AI348" s="391"/>
      <c r="AJ348" s="70"/>
      <c r="AK348" s="70"/>
      <c r="AL348" s="28"/>
      <c r="AM348" s="28"/>
      <c r="AN348" s="30"/>
      <c r="AO348" s="28"/>
    </row>
    <row r="349" spans="1:41" ht="51.75" customHeight="1" x14ac:dyDescent="0.25">
      <c r="A349" s="601"/>
      <c r="B349" s="602"/>
      <c r="C349" s="602"/>
      <c r="D349" s="602"/>
      <c r="E349" s="603"/>
      <c r="F349" s="581"/>
      <c r="G349" s="392"/>
      <c r="H349" s="581"/>
      <c r="I349" s="584"/>
      <c r="J349" s="587"/>
      <c r="K349" s="581"/>
      <c r="L349" s="581"/>
      <c r="M349" s="584"/>
      <c r="N349" s="587"/>
      <c r="O349" s="581"/>
      <c r="P349" s="587"/>
      <c r="Q349" s="584"/>
      <c r="R349" s="578"/>
      <c r="S349" s="388"/>
      <c r="T349" s="389"/>
      <c r="U349" s="374"/>
      <c r="V349" s="389"/>
      <c r="W349" s="389"/>
      <c r="X349" s="374"/>
      <c r="Y349" s="389"/>
      <c r="Z349" s="389"/>
      <c r="AA349" s="389"/>
      <c r="AB349" s="389"/>
      <c r="AC349" s="389"/>
      <c r="AD349" s="389"/>
      <c r="AE349" s="389"/>
      <c r="AF349" s="389"/>
      <c r="AG349" s="389"/>
      <c r="AH349" s="35"/>
      <c r="AI349" s="391"/>
      <c r="AJ349" s="70"/>
      <c r="AK349" s="70"/>
      <c r="AL349" s="28"/>
      <c r="AM349" s="28"/>
      <c r="AN349" s="30"/>
      <c r="AO349" s="28"/>
    </row>
    <row r="350" spans="1:41" ht="51.75" customHeight="1" x14ac:dyDescent="0.25">
      <c r="A350" s="393"/>
      <c r="B350" s="394"/>
      <c r="C350" s="395"/>
      <c r="D350" s="396"/>
      <c r="E350" s="388"/>
      <c r="F350" s="388"/>
      <c r="G350" s="390"/>
      <c r="H350" s="388"/>
      <c r="I350" s="396"/>
      <c r="J350" s="396"/>
      <c r="K350" s="388"/>
      <c r="L350" s="388"/>
      <c r="M350" s="397"/>
      <c r="N350" s="388"/>
      <c r="O350" s="388"/>
      <c r="P350" s="398"/>
      <c r="Q350" s="399"/>
      <c r="R350" s="400">
        <v>1423500</v>
      </c>
      <c r="S350" s="388">
        <v>54747.05</v>
      </c>
      <c r="T350" s="389"/>
      <c r="U350" s="374"/>
      <c r="V350" s="389"/>
      <c r="W350" s="389"/>
      <c r="X350" s="374"/>
      <c r="Y350" s="389"/>
      <c r="Z350" s="389"/>
      <c r="AA350" s="389"/>
      <c r="AB350" s="389"/>
      <c r="AC350" s="389"/>
      <c r="AD350" s="389"/>
      <c r="AE350" s="389"/>
      <c r="AF350" s="389"/>
      <c r="AG350" s="389"/>
      <c r="AH350" s="35"/>
      <c r="AI350" s="70"/>
      <c r="AJ350" s="376"/>
      <c r="AK350" s="70"/>
      <c r="AL350" s="28"/>
      <c r="AM350" s="28"/>
      <c r="AN350" s="401"/>
      <c r="AO350" s="28"/>
    </row>
    <row r="351" spans="1:41" ht="51.75" customHeight="1" x14ac:dyDescent="0.25">
      <c r="A351" s="658" t="s">
        <v>639</v>
      </c>
      <c r="B351" s="597"/>
      <c r="C351" s="597"/>
      <c r="D351" s="597"/>
      <c r="E351" s="598"/>
      <c r="F351" s="579">
        <f>F347</f>
        <v>65092452719.467834</v>
      </c>
      <c r="G351" s="387"/>
      <c r="H351" s="579">
        <f>H347</f>
        <v>65092452719.46785</v>
      </c>
      <c r="I351" s="582"/>
      <c r="J351" s="585"/>
      <c r="K351" s="579">
        <f t="shared" ref="K351:L351" si="308">K347</f>
        <v>10075533371.722111</v>
      </c>
      <c r="L351" s="654">
        <f t="shared" si="308"/>
        <v>34864389397.40078</v>
      </c>
      <c r="M351" s="402"/>
      <c r="N351" s="660"/>
      <c r="O351" s="660">
        <f>O347</f>
        <v>37951256643.290985</v>
      </c>
      <c r="P351" s="661"/>
      <c r="Q351" s="591"/>
      <c r="R351" s="576">
        <f>R347</f>
        <v>77932432161.320923</v>
      </c>
      <c r="S351" s="388"/>
      <c r="T351" s="389"/>
      <c r="U351" s="374"/>
      <c r="V351" s="389"/>
      <c r="W351" s="389"/>
      <c r="X351" s="374"/>
      <c r="Y351" s="389"/>
      <c r="Z351" s="389"/>
      <c r="AA351" s="389"/>
      <c r="AB351" s="389"/>
      <c r="AC351" s="389"/>
      <c r="AD351" s="389"/>
      <c r="AE351" s="389"/>
      <c r="AF351" s="389"/>
      <c r="AG351" s="389"/>
      <c r="AH351" s="574"/>
      <c r="AI351" s="70"/>
      <c r="AJ351" s="70"/>
      <c r="AK351" s="70"/>
      <c r="AL351" s="28"/>
      <c r="AM351" s="28"/>
      <c r="AN351" s="28"/>
      <c r="AO351" s="28"/>
    </row>
    <row r="352" spans="1:41" ht="51.75" customHeight="1" x14ac:dyDescent="0.25">
      <c r="A352" s="599"/>
      <c r="B352" s="575"/>
      <c r="C352" s="575"/>
      <c r="D352" s="575"/>
      <c r="E352" s="600"/>
      <c r="F352" s="580"/>
      <c r="G352" s="390"/>
      <c r="H352" s="580"/>
      <c r="I352" s="583"/>
      <c r="J352" s="586"/>
      <c r="K352" s="580"/>
      <c r="L352" s="655"/>
      <c r="M352" s="403"/>
      <c r="N352" s="586"/>
      <c r="O352" s="586"/>
      <c r="P352" s="586"/>
      <c r="Q352" s="583"/>
      <c r="R352" s="577"/>
      <c r="S352" s="388"/>
      <c r="T352" s="389">
        <v>77932432161.317841</v>
      </c>
      <c r="U352" s="374"/>
      <c r="V352" s="389"/>
      <c r="W352" s="389"/>
      <c r="X352" s="374"/>
      <c r="Y352" s="389"/>
      <c r="Z352" s="389"/>
      <c r="AA352" s="389"/>
      <c r="AB352" s="389"/>
      <c r="AC352" s="389"/>
      <c r="AD352" s="389"/>
      <c r="AE352" s="389"/>
      <c r="AF352" s="389"/>
      <c r="AG352" s="389"/>
      <c r="AH352" s="575"/>
      <c r="AI352" s="376"/>
      <c r="AJ352" s="376"/>
      <c r="AK352" s="70"/>
      <c r="AL352" s="28"/>
      <c r="AM352" s="28"/>
      <c r="AN352" s="30"/>
      <c r="AO352" s="28"/>
    </row>
    <row r="353" spans="1:41" ht="51.75" customHeight="1" x14ac:dyDescent="0.25">
      <c r="A353" s="601"/>
      <c r="B353" s="602"/>
      <c r="C353" s="602"/>
      <c r="D353" s="602"/>
      <c r="E353" s="603"/>
      <c r="F353" s="581"/>
      <c r="G353" s="392"/>
      <c r="H353" s="581"/>
      <c r="I353" s="584"/>
      <c r="J353" s="587"/>
      <c r="K353" s="581"/>
      <c r="L353" s="656"/>
      <c r="M353" s="404"/>
      <c r="N353" s="587"/>
      <c r="O353" s="587"/>
      <c r="P353" s="587"/>
      <c r="Q353" s="584"/>
      <c r="R353" s="578"/>
      <c r="S353" s="388"/>
      <c r="T353" s="389"/>
      <c r="U353" s="374"/>
      <c r="V353" s="389"/>
      <c r="W353" s="389"/>
      <c r="X353" s="374"/>
      <c r="Y353" s="389"/>
      <c r="Z353" s="389"/>
      <c r="AA353" s="389"/>
      <c r="AB353" s="389"/>
      <c r="AC353" s="389"/>
      <c r="AD353" s="389"/>
      <c r="AE353" s="389"/>
      <c r="AF353" s="389"/>
      <c r="AG353" s="389"/>
      <c r="AH353" s="575"/>
      <c r="AI353" s="391"/>
      <c r="AJ353" s="70"/>
      <c r="AK353" s="70"/>
      <c r="AL353" s="28"/>
      <c r="AM353" s="28"/>
      <c r="AN353" s="401"/>
      <c r="AO353" s="28"/>
    </row>
    <row r="354" spans="1:41" ht="51.75" customHeight="1" x14ac:dyDescent="0.25">
      <c r="A354" s="405"/>
      <c r="B354" s="394"/>
      <c r="C354" s="395"/>
      <c r="D354" s="396"/>
      <c r="E354" s="388"/>
      <c r="F354" s="388"/>
      <c r="G354" s="390"/>
      <c r="H354" s="388"/>
      <c r="I354" s="397"/>
      <c r="J354" s="396"/>
      <c r="K354" s="406"/>
      <c r="L354" s="388"/>
      <c r="M354" s="397"/>
      <c r="N354" s="388"/>
      <c r="O354" s="388"/>
      <c r="P354" s="398"/>
      <c r="Q354" s="399"/>
      <c r="R354" s="407"/>
      <c r="S354" s="408"/>
      <c r="T354" s="409"/>
      <c r="U354" s="374"/>
      <c r="V354" s="409"/>
      <c r="W354" s="409"/>
      <c r="X354" s="374"/>
      <c r="Y354" s="409"/>
      <c r="Z354" s="409"/>
      <c r="AA354" s="409"/>
      <c r="AB354" s="409"/>
      <c r="AC354" s="409"/>
      <c r="AD354" s="409"/>
      <c r="AE354" s="409"/>
      <c r="AF354" s="409"/>
      <c r="AG354" s="409"/>
      <c r="AH354" s="35"/>
      <c r="AI354" s="70"/>
      <c r="AJ354" s="70"/>
      <c r="AK354" s="70"/>
      <c r="AL354" s="28"/>
      <c r="AM354" s="28"/>
      <c r="AN354" s="401"/>
      <c r="AO354" s="28"/>
    </row>
    <row r="355" spans="1:41" ht="80.25" customHeight="1" x14ac:dyDescent="0.25">
      <c r="A355" s="657" t="s">
        <v>640</v>
      </c>
      <c r="B355" s="605"/>
      <c r="C355" s="605"/>
      <c r="D355" s="605"/>
      <c r="E355" s="605"/>
      <c r="F355" s="605"/>
      <c r="G355" s="605"/>
      <c r="H355" s="605"/>
      <c r="I355" s="605"/>
      <c r="J355" s="605"/>
      <c r="K355" s="605"/>
      <c r="L355" s="605"/>
      <c r="M355" s="605"/>
      <c r="N355" s="605"/>
      <c r="O355" s="605"/>
      <c r="P355" s="605"/>
      <c r="Q355" s="605"/>
      <c r="R355" s="627"/>
      <c r="S355" s="410"/>
      <c r="T355" s="70"/>
      <c r="U355" s="411"/>
      <c r="V355" s="70"/>
      <c r="W355" s="70"/>
      <c r="X355" s="411"/>
      <c r="Y355" s="70"/>
      <c r="Z355" s="70"/>
      <c r="AA355" s="70"/>
      <c r="AB355" s="70"/>
      <c r="AC355" s="70"/>
      <c r="AD355" s="70"/>
      <c r="AE355" s="70"/>
      <c r="AF355" s="70"/>
      <c r="AG355" s="70"/>
      <c r="AH355" s="35"/>
      <c r="AI355" s="37"/>
      <c r="AJ355" s="37"/>
      <c r="AK355" s="37"/>
      <c r="AL355" s="38"/>
      <c r="AM355" s="38"/>
      <c r="AN355" s="87"/>
      <c r="AO355" s="38"/>
    </row>
    <row r="356" spans="1:41" ht="51.75" customHeight="1" x14ac:dyDescent="0.25">
      <c r="A356" s="405"/>
      <c r="B356" s="387"/>
      <c r="C356" s="412"/>
      <c r="D356" s="413"/>
      <c r="E356" s="414"/>
      <c r="F356" s="406"/>
      <c r="G356" s="415"/>
      <c r="H356" s="406"/>
      <c r="I356" s="397"/>
      <c r="J356" s="397"/>
      <c r="K356" s="406"/>
      <c r="L356" s="406"/>
      <c r="M356" s="397"/>
      <c r="N356" s="406"/>
      <c r="O356" s="406"/>
      <c r="P356" s="416"/>
      <c r="Q356" s="399"/>
      <c r="R356" s="417"/>
      <c r="S356" s="399"/>
      <c r="T356" s="229"/>
      <c r="U356" s="411"/>
      <c r="V356" s="229"/>
      <c r="W356" s="229"/>
      <c r="X356" s="411"/>
      <c r="Y356" s="229"/>
      <c r="Z356" s="229"/>
      <c r="AA356" s="229"/>
      <c r="AB356" s="229"/>
      <c r="AC356" s="229"/>
      <c r="AD356" s="229"/>
      <c r="AE356" s="229"/>
      <c r="AF356" s="229"/>
      <c r="AG356" s="229"/>
      <c r="AH356" s="36"/>
      <c r="AI356" s="37"/>
      <c r="AJ356" s="37"/>
      <c r="AK356" s="37"/>
      <c r="AL356" s="38"/>
      <c r="AM356" s="38"/>
      <c r="AN356" s="87"/>
      <c r="AO356" s="38"/>
    </row>
    <row r="357" spans="1:41" ht="60.75" customHeight="1" x14ac:dyDescent="0.25">
      <c r="A357" s="418"/>
      <c r="B357" s="419" t="s">
        <v>641</v>
      </c>
      <c r="C357" s="646">
        <f>+K8</f>
        <v>65092452719.467819</v>
      </c>
      <c r="D357" s="575"/>
      <c r="E357" s="575"/>
      <c r="F357" s="420"/>
      <c r="G357" s="659">
        <f>G358/1.33</f>
        <v>6.7976184357377819E-4</v>
      </c>
      <c r="H357" s="575"/>
      <c r="I357" s="575"/>
      <c r="J357" s="421"/>
      <c r="K357" s="420"/>
      <c r="L357" s="420"/>
      <c r="M357" s="421" t="s">
        <v>642</v>
      </c>
      <c r="N357" s="422">
        <f>C357*N358</f>
        <v>0</v>
      </c>
      <c r="O357" s="189"/>
      <c r="P357" s="423"/>
      <c r="Q357" s="424"/>
      <c r="R357" s="425"/>
      <c r="S357" s="426"/>
      <c r="T357" s="427"/>
      <c r="U357" s="428"/>
      <c r="V357" s="427"/>
      <c r="W357" s="427"/>
      <c r="X357" s="428"/>
      <c r="Y357" s="427"/>
      <c r="Z357" s="427"/>
      <c r="AA357" s="427"/>
      <c r="AB357" s="427"/>
      <c r="AC357" s="427"/>
      <c r="AD357" s="427"/>
      <c r="AE357" s="427"/>
      <c r="AF357" s="427"/>
      <c r="AG357" s="427"/>
      <c r="AH357" s="36"/>
      <c r="AI357" s="37"/>
      <c r="AJ357" s="37"/>
      <c r="AK357" s="37"/>
      <c r="AL357" s="38"/>
      <c r="AM357" s="38"/>
      <c r="AN357" s="429"/>
      <c r="AO357" s="38"/>
    </row>
    <row r="358" spans="1:41" ht="60.75" customHeight="1" x14ac:dyDescent="0.25">
      <c r="A358" s="418"/>
      <c r="B358" s="419" t="s">
        <v>643</v>
      </c>
      <c r="C358" s="646">
        <f>+R351-C357</f>
        <v>12839979441.853104</v>
      </c>
      <c r="D358" s="575"/>
      <c r="E358" s="575"/>
      <c r="F358" s="430">
        <v>12839979441.8522</v>
      </c>
      <c r="G358" s="647">
        <f>+C358-F358</f>
        <v>9.04083251953125E-4</v>
      </c>
      <c r="H358" s="648"/>
      <c r="I358" s="649"/>
      <c r="J358" s="421"/>
      <c r="K358" s="420"/>
      <c r="L358" s="420"/>
      <c r="M358" s="421" t="s">
        <v>644</v>
      </c>
      <c r="N358" s="431">
        <v>0</v>
      </c>
      <c r="O358" s="432"/>
      <c r="P358" s="433"/>
      <c r="Q358" s="424"/>
      <c r="R358" s="425"/>
      <c r="S358" s="426"/>
      <c r="T358" s="427"/>
      <c r="U358" s="428"/>
      <c r="V358" s="427"/>
      <c r="W358" s="427"/>
      <c r="X358" s="428"/>
      <c r="Y358" s="427"/>
      <c r="Z358" s="427"/>
      <c r="AA358" s="427"/>
      <c r="AB358" s="427"/>
      <c r="AC358" s="427"/>
      <c r="AD358" s="427"/>
      <c r="AE358" s="427"/>
      <c r="AF358" s="427"/>
      <c r="AG358" s="427"/>
      <c r="AH358" s="36"/>
      <c r="AI358" s="37"/>
      <c r="AJ358" s="37"/>
      <c r="AK358" s="37"/>
      <c r="AL358" s="38"/>
      <c r="AM358" s="38"/>
      <c r="AN358" s="38"/>
      <c r="AO358" s="38"/>
    </row>
    <row r="359" spans="1:41" ht="60.75" customHeight="1" x14ac:dyDescent="0.25">
      <c r="A359" s="418"/>
      <c r="B359" s="419" t="s">
        <v>645</v>
      </c>
      <c r="C359" s="646">
        <f>+C357+C358</f>
        <v>77932432161.320923</v>
      </c>
      <c r="D359" s="575"/>
      <c r="E359" s="575"/>
      <c r="F359" s="420"/>
      <c r="G359" s="434"/>
      <c r="H359" s="435"/>
      <c r="I359" s="723"/>
      <c r="J359" s="724"/>
      <c r="K359" s="724"/>
      <c r="L359" s="420"/>
      <c r="M359" s="421"/>
      <c r="N359" s="406"/>
      <c r="O359" s="189"/>
      <c r="P359" s="433"/>
      <c r="Q359" s="424"/>
      <c r="R359" s="425"/>
      <c r="S359" s="426"/>
      <c r="T359" s="427"/>
      <c r="U359" s="428"/>
      <c r="V359" s="427"/>
      <c r="W359" s="427"/>
      <c r="X359" s="428"/>
      <c r="Y359" s="427"/>
      <c r="Z359" s="427"/>
      <c r="AA359" s="427"/>
      <c r="AB359" s="427"/>
      <c r="AC359" s="427"/>
      <c r="AD359" s="427"/>
      <c r="AE359" s="427"/>
      <c r="AF359" s="427"/>
      <c r="AG359" s="427"/>
      <c r="AH359" s="36"/>
      <c r="AI359" s="37"/>
      <c r="AJ359" s="37"/>
      <c r="AK359" s="37"/>
      <c r="AL359" s="38"/>
      <c r="AM359" s="38"/>
      <c r="AN359" s="38"/>
      <c r="AO359" s="38"/>
    </row>
    <row r="360" spans="1:41" ht="51.75" customHeight="1" x14ac:dyDescent="0.25">
      <c r="A360" s="437"/>
      <c r="B360" s="438"/>
      <c r="C360" s="439"/>
      <c r="D360" s="440"/>
      <c r="E360" s="441"/>
      <c r="F360" s="442"/>
      <c r="G360" s="443"/>
      <c r="H360" s="444"/>
      <c r="I360" s="436"/>
      <c r="J360" s="445"/>
      <c r="K360" s="420"/>
      <c r="L360" s="406"/>
      <c r="M360" s="397"/>
      <c r="N360" s="189"/>
      <c r="O360" s="189"/>
      <c r="P360" s="423"/>
      <c r="Q360" s="424"/>
      <c r="R360" s="425"/>
      <c r="S360" s="426"/>
      <c r="T360" s="427"/>
      <c r="U360" s="428"/>
      <c r="V360" s="427"/>
      <c r="W360" s="427"/>
      <c r="X360" s="428"/>
      <c r="Y360" s="427"/>
      <c r="Z360" s="427"/>
      <c r="AA360" s="427"/>
      <c r="AB360" s="427"/>
      <c r="AC360" s="427"/>
      <c r="AD360" s="427"/>
      <c r="AE360" s="427"/>
      <c r="AF360" s="427"/>
      <c r="AG360" s="427"/>
      <c r="AH360" s="36"/>
      <c r="AI360" s="37"/>
      <c r="AJ360" s="37"/>
      <c r="AK360" s="37"/>
      <c r="AL360" s="38"/>
      <c r="AM360" s="38"/>
      <c r="AN360" s="38"/>
      <c r="AO360" s="38"/>
    </row>
    <row r="361" spans="1:41" ht="51.75" customHeight="1" x14ac:dyDescent="0.25">
      <c r="A361" s="639"/>
      <c r="B361" s="575"/>
      <c r="C361" s="575"/>
      <c r="D361" s="446"/>
      <c r="E361" s="420"/>
      <c r="F361" s="420"/>
      <c r="G361" s="447"/>
      <c r="H361" s="448"/>
      <c r="I361" s="449"/>
      <c r="J361" s="449"/>
      <c r="K361" s="448"/>
      <c r="L361" s="448"/>
      <c r="M361" s="449"/>
      <c r="N361" s="448"/>
      <c r="O361" s="448"/>
      <c r="P361" s="450"/>
      <c r="Q361" s="451"/>
      <c r="R361" s="452"/>
      <c r="S361" s="453"/>
      <c r="T361" s="67"/>
      <c r="U361" s="36"/>
      <c r="V361" s="67"/>
      <c r="W361" s="67"/>
      <c r="X361" s="36"/>
      <c r="Y361" s="67"/>
      <c r="Z361" s="67"/>
      <c r="AA361" s="67"/>
      <c r="AB361" s="67"/>
      <c r="AC361" s="67"/>
      <c r="AD361" s="67"/>
      <c r="AE361" s="67"/>
      <c r="AF361" s="67"/>
      <c r="AG361" s="67"/>
      <c r="AH361" s="36"/>
      <c r="AI361" s="37"/>
      <c r="AJ361" s="37"/>
      <c r="AK361" s="37"/>
      <c r="AL361" s="38"/>
      <c r="AM361" s="38"/>
      <c r="AN361" s="38"/>
      <c r="AO361" s="38"/>
    </row>
    <row r="362" spans="1:41" ht="51.75" customHeight="1" x14ac:dyDescent="0.25">
      <c r="A362" s="418"/>
      <c r="B362" s="454"/>
      <c r="C362" s="96"/>
      <c r="D362" s="446"/>
      <c r="E362" s="420"/>
      <c r="F362" s="420"/>
      <c r="G362" s="96"/>
      <c r="H362" s="420"/>
      <c r="I362" s="455"/>
      <c r="J362" s="455"/>
      <c r="K362" s="420"/>
      <c r="L362" s="420"/>
      <c r="M362" s="455"/>
      <c r="N362" s="420"/>
      <c r="O362" s="420"/>
      <c r="P362" s="456"/>
      <c r="Q362" s="453"/>
      <c r="R362" s="457"/>
      <c r="S362" s="453"/>
      <c r="T362" s="67"/>
      <c r="U362" s="36"/>
      <c r="V362" s="67"/>
      <c r="W362" s="67"/>
      <c r="X362" s="36"/>
      <c r="Y362" s="67"/>
      <c r="Z362" s="67"/>
      <c r="AA362" s="67"/>
      <c r="AB362" s="67"/>
      <c r="AC362" s="67"/>
      <c r="AD362" s="67"/>
      <c r="AE362" s="67"/>
      <c r="AF362" s="67"/>
      <c r="AG362" s="67"/>
      <c r="AH362" s="36"/>
      <c r="AI362" s="37"/>
      <c r="AJ362" s="37"/>
      <c r="AK362" s="37"/>
      <c r="AL362" s="38"/>
      <c r="AM362" s="38"/>
      <c r="AN362" s="38"/>
      <c r="AO362" s="38"/>
    </row>
    <row r="363" spans="1:41" ht="51.75" customHeight="1" x14ac:dyDescent="0.25">
      <c r="A363" s="458" t="s">
        <v>646</v>
      </c>
      <c r="B363" s="394"/>
      <c r="C363" s="96"/>
      <c r="D363" s="446"/>
      <c r="E363" s="420"/>
      <c r="F363" s="420"/>
      <c r="G363" s="96"/>
      <c r="H363" s="420"/>
      <c r="I363" s="459"/>
      <c r="J363" s="459"/>
      <c r="K363" s="460"/>
      <c r="L363" s="460"/>
      <c r="M363" s="461"/>
      <c r="N363" s="460"/>
      <c r="O363" s="462" t="s">
        <v>647</v>
      </c>
      <c r="P363" s="463"/>
      <c r="Q363" s="464"/>
      <c r="R363" s="465"/>
      <c r="S363" s="466"/>
      <c r="T363" s="467"/>
      <c r="U363" s="468"/>
      <c r="V363" s="467"/>
      <c r="W363" s="467"/>
      <c r="X363" s="468"/>
      <c r="Y363" s="467"/>
      <c r="Z363" s="467"/>
      <c r="AA363" s="467"/>
      <c r="AB363" s="467"/>
      <c r="AC363" s="467"/>
      <c r="AD363" s="467"/>
      <c r="AE363" s="467"/>
      <c r="AF363" s="467"/>
      <c r="AG363" s="467"/>
      <c r="AH363" s="36"/>
      <c r="AI363" s="37"/>
      <c r="AJ363" s="37"/>
      <c r="AK363" s="37"/>
      <c r="AL363" s="38"/>
      <c r="AM363" s="38"/>
      <c r="AN363" s="38"/>
      <c r="AO363" s="38"/>
    </row>
    <row r="364" spans="1:41" ht="51.75" customHeight="1" x14ac:dyDescent="0.25">
      <c r="A364" s="640" t="s">
        <v>648</v>
      </c>
      <c r="B364" s="575"/>
      <c r="C364" s="96"/>
      <c r="D364" s="446"/>
      <c r="E364" s="420"/>
      <c r="F364" s="420"/>
      <c r="G364" s="96"/>
      <c r="H364" s="420"/>
      <c r="I364" s="455"/>
      <c r="J364" s="469"/>
      <c r="K364" s="420"/>
      <c r="L364" s="420"/>
      <c r="M364" s="461"/>
      <c r="N364" s="460"/>
      <c r="O364" s="444" t="s">
        <v>649</v>
      </c>
      <c r="P364" s="470"/>
      <c r="Q364" s="471"/>
      <c r="R364" s="472"/>
      <c r="S364" s="471"/>
      <c r="T364" s="473"/>
      <c r="U364" s="474"/>
      <c r="V364" s="473"/>
      <c r="W364" s="473"/>
      <c r="X364" s="474"/>
      <c r="Y364" s="473"/>
      <c r="Z364" s="473"/>
      <c r="AA364" s="473"/>
      <c r="AB364" s="473"/>
      <c r="AC364" s="473"/>
      <c r="AD364" s="473"/>
      <c r="AE364" s="473"/>
      <c r="AF364" s="473"/>
      <c r="AG364" s="473"/>
      <c r="AH364" s="36"/>
      <c r="AI364" s="37"/>
      <c r="AJ364" s="37"/>
      <c r="AK364" s="37"/>
      <c r="AL364" s="38"/>
      <c r="AM364" s="38"/>
      <c r="AN364" s="38"/>
      <c r="AO364" s="38"/>
    </row>
    <row r="365" spans="1:41" ht="51.75" customHeight="1" x14ac:dyDescent="0.25">
      <c r="A365" s="405"/>
      <c r="B365" s="394"/>
      <c r="C365" s="96"/>
      <c r="D365" s="446"/>
      <c r="E365" s="420"/>
      <c r="F365" s="420"/>
      <c r="G365" s="96"/>
      <c r="H365" s="420"/>
      <c r="I365" s="455"/>
      <c r="J365" s="455"/>
      <c r="K365" s="460"/>
      <c r="L365" s="420"/>
      <c r="M365" s="461"/>
      <c r="N365" s="460"/>
      <c r="O365" s="420"/>
      <c r="P365" s="475"/>
      <c r="Q365" s="453"/>
      <c r="R365" s="457"/>
      <c r="S365" s="453"/>
      <c r="T365" s="67"/>
      <c r="U365" s="36"/>
      <c r="V365" s="67"/>
      <c r="W365" s="67"/>
      <c r="X365" s="36"/>
      <c r="Y365" s="67"/>
      <c r="Z365" s="67"/>
      <c r="AA365" s="67"/>
      <c r="AB365" s="67"/>
      <c r="AC365" s="67"/>
      <c r="AD365" s="67"/>
      <c r="AE365" s="67"/>
      <c r="AF365" s="67"/>
      <c r="AG365" s="67"/>
      <c r="AH365" s="36"/>
      <c r="AI365" s="37"/>
      <c r="AJ365" s="37"/>
      <c r="AK365" s="37"/>
      <c r="AL365" s="38"/>
      <c r="AM365" s="38"/>
      <c r="AN365" s="38"/>
      <c r="AO365" s="38"/>
    </row>
    <row r="366" spans="1:41" ht="51.75" customHeight="1" x14ac:dyDescent="0.55000000000000004">
      <c r="A366" s="476" t="s">
        <v>650</v>
      </c>
      <c r="B366" s="477"/>
      <c r="C366" s="478"/>
      <c r="D366" s="446"/>
      <c r="E366" s="420"/>
      <c r="F366" s="420"/>
      <c r="G366" s="96"/>
      <c r="H366" s="420"/>
      <c r="I366" s="641"/>
      <c r="J366" s="575"/>
      <c r="K366" s="420"/>
      <c r="L366" s="420"/>
      <c r="M366" s="479"/>
      <c r="N366" s="480"/>
      <c r="O366" s="442" t="s">
        <v>650</v>
      </c>
      <c r="P366" s="481"/>
      <c r="Q366" s="482"/>
      <c r="R366" s="483"/>
      <c r="S366" s="471"/>
      <c r="T366" s="473"/>
      <c r="U366" s="474"/>
      <c r="V366" s="473"/>
      <c r="W366" s="473"/>
      <c r="X366" s="474"/>
      <c r="Y366" s="473"/>
      <c r="Z366" s="473"/>
      <c r="AA366" s="473"/>
      <c r="AB366" s="473"/>
      <c r="AC366" s="473"/>
      <c r="AD366" s="473"/>
      <c r="AE366" s="473"/>
      <c r="AF366" s="473"/>
      <c r="AG366" s="473"/>
      <c r="AH366" s="36"/>
      <c r="AI366" s="37"/>
      <c r="AJ366" s="37"/>
      <c r="AK366" s="37"/>
      <c r="AL366" s="38"/>
      <c r="AM366" s="38"/>
      <c r="AN366" s="38"/>
      <c r="AO366" s="38"/>
    </row>
    <row r="367" spans="1:41" ht="51.75" customHeight="1" x14ac:dyDescent="0.55000000000000004">
      <c r="A367" s="642" t="s">
        <v>651</v>
      </c>
      <c r="B367" s="597"/>
      <c r="C367" s="478"/>
      <c r="D367" s="446"/>
      <c r="E367" s="420"/>
      <c r="F367" s="420"/>
      <c r="G367" s="96"/>
      <c r="H367" s="420"/>
      <c r="I367" s="643"/>
      <c r="J367" s="575"/>
      <c r="K367" s="644"/>
      <c r="L367" s="575"/>
      <c r="M367" s="479"/>
      <c r="N367" s="480"/>
      <c r="O367" s="650" t="s">
        <v>652</v>
      </c>
      <c r="P367" s="597"/>
      <c r="Q367" s="597"/>
      <c r="R367" s="651"/>
      <c r="S367" s="443"/>
      <c r="T367" s="484"/>
      <c r="U367" s="133"/>
      <c r="V367" s="484"/>
      <c r="W367" s="484"/>
      <c r="X367" s="133"/>
      <c r="Y367" s="484"/>
      <c r="Z367" s="484"/>
      <c r="AA367" s="484"/>
      <c r="AB367" s="484"/>
      <c r="AC367" s="484"/>
      <c r="AD367" s="484"/>
      <c r="AE367" s="484"/>
      <c r="AF367" s="484"/>
      <c r="AG367" s="484"/>
      <c r="AH367" s="36"/>
      <c r="AI367" s="37"/>
      <c r="AJ367" s="37"/>
      <c r="AK367" s="37"/>
      <c r="AL367" s="38"/>
      <c r="AM367" s="38"/>
      <c r="AN367" s="38"/>
      <c r="AO367" s="38"/>
    </row>
    <row r="368" spans="1:41" ht="51.75" customHeight="1" x14ac:dyDescent="0.55000000000000004">
      <c r="A368" s="485" t="s">
        <v>653</v>
      </c>
      <c r="B368" s="394"/>
      <c r="C368" s="390"/>
      <c r="D368" s="446"/>
      <c r="E368" s="420"/>
      <c r="F368" s="420"/>
      <c r="G368" s="96"/>
      <c r="H368" s="420"/>
      <c r="I368" s="455"/>
      <c r="J368" s="469"/>
      <c r="K368" s="420"/>
      <c r="L368" s="435"/>
      <c r="M368" s="479"/>
      <c r="N368" s="480"/>
      <c r="O368" s="444" t="s">
        <v>653</v>
      </c>
      <c r="P368" s="470"/>
      <c r="Q368" s="471"/>
      <c r="R368" s="472"/>
      <c r="S368" s="471"/>
      <c r="T368" s="473"/>
      <c r="U368" s="474"/>
      <c r="V368" s="473"/>
      <c r="W368" s="473"/>
      <c r="X368" s="474"/>
      <c r="Y368" s="473"/>
      <c r="Z368" s="473"/>
      <c r="AA368" s="473"/>
      <c r="AB368" s="473"/>
      <c r="AC368" s="473"/>
      <c r="AD368" s="473"/>
      <c r="AE368" s="473"/>
      <c r="AF368" s="473"/>
      <c r="AG368" s="473"/>
      <c r="AH368" s="36"/>
      <c r="AI368" s="37"/>
      <c r="AJ368" s="37"/>
      <c r="AK368" s="37"/>
      <c r="AL368" s="38"/>
      <c r="AM368" s="38"/>
      <c r="AN368" s="38"/>
      <c r="AO368" s="38"/>
    </row>
    <row r="369" spans="1:41" ht="51.75" customHeight="1" x14ac:dyDescent="0.25">
      <c r="A369" s="645" t="s">
        <v>654</v>
      </c>
      <c r="B369" s="575"/>
      <c r="C369" s="96"/>
      <c r="D369" s="446"/>
      <c r="E369" s="420"/>
      <c r="F369" s="420"/>
      <c r="G369" s="96"/>
      <c r="H369" s="420"/>
      <c r="I369" s="455"/>
      <c r="J369" s="461"/>
      <c r="K369" s="460"/>
      <c r="L369" s="460"/>
      <c r="M369" s="461"/>
      <c r="N369" s="460"/>
      <c r="O369" s="652" t="s">
        <v>655</v>
      </c>
      <c r="P369" s="575"/>
      <c r="Q369" s="486"/>
      <c r="R369" s="487"/>
      <c r="S369" s="486"/>
      <c r="T369" s="488"/>
      <c r="U369" s="489"/>
      <c r="V369" s="488"/>
      <c r="W369" s="488"/>
      <c r="X369" s="489"/>
      <c r="Y369" s="488"/>
      <c r="Z369" s="488"/>
      <c r="AA369" s="488"/>
      <c r="AB369" s="488"/>
      <c r="AC369" s="488"/>
      <c r="AD369" s="488"/>
      <c r="AE369" s="488"/>
      <c r="AF369" s="488"/>
      <c r="AG369" s="488"/>
      <c r="AH369" s="36"/>
      <c r="AI369" s="37"/>
      <c r="AJ369" s="37"/>
      <c r="AK369" s="37"/>
      <c r="AL369" s="38"/>
      <c r="AM369" s="38"/>
      <c r="AN369" s="38"/>
      <c r="AO369" s="38"/>
    </row>
    <row r="370" spans="1:41" ht="51.75" customHeight="1" x14ac:dyDescent="0.25">
      <c r="A370" s="418"/>
      <c r="B370" s="394"/>
      <c r="C370" s="96"/>
      <c r="D370" s="446"/>
      <c r="E370" s="420"/>
      <c r="F370" s="420"/>
      <c r="G370" s="96"/>
      <c r="H370" s="420"/>
      <c r="I370" s="455"/>
      <c r="J370" s="461"/>
      <c r="K370" s="460"/>
      <c r="L370" s="460"/>
      <c r="M370" s="461"/>
      <c r="N370" s="460"/>
      <c r="O370" s="460"/>
      <c r="P370" s="475"/>
      <c r="Q370" s="486"/>
      <c r="R370" s="487"/>
      <c r="S370" s="486"/>
      <c r="T370" s="488"/>
      <c r="U370" s="489"/>
      <c r="V370" s="488"/>
      <c r="W370" s="488"/>
      <c r="X370" s="489"/>
      <c r="Y370" s="488"/>
      <c r="Z370" s="488"/>
      <c r="AA370" s="488"/>
      <c r="AB370" s="488"/>
      <c r="AC370" s="488"/>
      <c r="AD370" s="488"/>
      <c r="AE370" s="488"/>
      <c r="AF370" s="488"/>
      <c r="AG370" s="488"/>
      <c r="AH370" s="36"/>
      <c r="AI370" s="37"/>
      <c r="AJ370" s="37"/>
      <c r="AK370" s="37"/>
      <c r="AL370" s="38"/>
      <c r="AM370" s="38"/>
      <c r="AN370" s="38"/>
      <c r="AO370" s="38"/>
    </row>
    <row r="371" spans="1:41" ht="51.75" customHeight="1" x14ac:dyDescent="0.25">
      <c r="A371" s="490"/>
      <c r="B371" s="491"/>
      <c r="C371" s="492"/>
      <c r="D371" s="493"/>
      <c r="E371" s="494"/>
      <c r="F371" s="494"/>
      <c r="G371" s="492"/>
      <c r="H371" s="494"/>
      <c r="I371" s="495"/>
      <c r="J371" s="496"/>
      <c r="K371" s="497"/>
      <c r="L371" s="497"/>
      <c r="M371" s="496"/>
      <c r="N371" s="497"/>
      <c r="O371" s="497"/>
      <c r="P371" s="498"/>
      <c r="Q371" s="499"/>
      <c r="R371" s="500"/>
      <c r="S371" s="486"/>
      <c r="T371" s="488"/>
      <c r="U371" s="489"/>
      <c r="V371" s="488"/>
      <c r="W371" s="488"/>
      <c r="X371" s="489"/>
      <c r="Y371" s="488"/>
      <c r="Z371" s="488"/>
      <c r="AA371" s="488"/>
      <c r="AB371" s="488"/>
      <c r="AC371" s="488"/>
      <c r="AD371" s="488"/>
      <c r="AE371" s="488"/>
      <c r="AF371" s="488"/>
      <c r="AG371" s="488"/>
      <c r="AH371" s="36"/>
      <c r="AI371" s="37"/>
      <c r="AJ371" s="37"/>
      <c r="AK371" s="37"/>
      <c r="AL371" s="38"/>
      <c r="AM371" s="38"/>
      <c r="AN371" s="38"/>
      <c r="AO371" s="38"/>
    </row>
    <row r="372" spans="1:41" ht="51.75" customHeight="1" x14ac:dyDescent="0.25">
      <c r="A372" s="501"/>
      <c r="B372" s="502"/>
      <c r="C372" s="38"/>
      <c r="D372" s="503"/>
      <c r="E372" s="87"/>
      <c r="F372" s="87"/>
      <c r="G372" s="38"/>
      <c r="H372" s="87"/>
      <c r="I372" s="504"/>
      <c r="J372" s="505"/>
      <c r="K372" s="506"/>
      <c r="L372" s="506"/>
      <c r="M372" s="505"/>
      <c r="N372" s="506"/>
      <c r="O372" s="506"/>
      <c r="P372" s="507"/>
      <c r="Q372" s="488"/>
      <c r="R372" s="508"/>
      <c r="S372" s="488"/>
      <c r="T372" s="488"/>
      <c r="U372" s="489"/>
      <c r="V372" s="488"/>
      <c r="W372" s="488"/>
      <c r="X372" s="489"/>
      <c r="Y372" s="488"/>
      <c r="Z372" s="488"/>
      <c r="AA372" s="488"/>
      <c r="AB372" s="488"/>
      <c r="AC372" s="488"/>
      <c r="AD372" s="488"/>
      <c r="AE372" s="488"/>
      <c r="AF372" s="488"/>
      <c r="AG372" s="488"/>
      <c r="AH372" s="36"/>
      <c r="AI372" s="37"/>
      <c r="AJ372" s="37"/>
      <c r="AK372" s="37"/>
      <c r="AL372" s="38"/>
      <c r="AM372" s="38"/>
      <c r="AN372" s="38"/>
      <c r="AO372" s="38"/>
    </row>
    <row r="373" spans="1:41" ht="51.75" customHeight="1" x14ac:dyDescent="0.25">
      <c r="A373" s="509"/>
      <c r="B373" s="510"/>
      <c r="C373" s="511"/>
      <c r="D373" s="512"/>
      <c r="E373" s="513"/>
      <c r="F373" s="513"/>
      <c r="G373" s="511"/>
      <c r="H373" s="513"/>
      <c r="I373" s="514"/>
      <c r="J373" s="515"/>
      <c r="K373" s="516"/>
      <c r="L373" s="516"/>
      <c r="M373" s="515"/>
      <c r="N373" s="516"/>
      <c r="O373" s="516"/>
      <c r="P373" s="517"/>
      <c r="Q373" s="518"/>
      <c r="R373" s="519"/>
      <c r="S373" s="488"/>
      <c r="T373" s="488"/>
      <c r="U373" s="489"/>
      <c r="V373" s="488"/>
      <c r="W373" s="488"/>
      <c r="X373" s="489"/>
      <c r="Y373" s="488"/>
      <c r="Z373" s="488"/>
      <c r="AA373" s="488"/>
      <c r="AB373" s="488"/>
      <c r="AC373" s="488"/>
      <c r="AD373" s="488"/>
      <c r="AE373" s="488"/>
      <c r="AF373" s="488"/>
      <c r="AG373" s="488"/>
      <c r="AH373" s="36"/>
      <c r="AI373" s="37"/>
      <c r="AJ373" s="37"/>
      <c r="AK373" s="37"/>
      <c r="AL373" s="38"/>
      <c r="AM373" s="38"/>
      <c r="AN373" s="38"/>
      <c r="AO373" s="38"/>
    </row>
    <row r="374" spans="1:41" ht="51.75" customHeight="1" x14ac:dyDescent="0.25">
      <c r="A374" s="501"/>
      <c r="B374" s="502"/>
      <c r="C374" s="38"/>
      <c r="D374" s="503"/>
      <c r="E374" s="87"/>
      <c r="F374" s="87"/>
      <c r="G374" s="38"/>
      <c r="H374" s="87"/>
      <c r="I374" s="504"/>
      <c r="J374" s="504"/>
      <c r="K374" s="87"/>
      <c r="L374" s="87"/>
      <c r="M374" s="504"/>
      <c r="N374" s="87"/>
      <c r="O374" s="87"/>
      <c r="P374" s="88"/>
      <c r="Q374" s="67"/>
      <c r="R374" s="89"/>
      <c r="S374" s="67"/>
      <c r="T374" s="67"/>
      <c r="U374" s="36"/>
      <c r="V374" s="67"/>
      <c r="W374" s="67"/>
      <c r="X374" s="36"/>
      <c r="Y374" s="67"/>
      <c r="Z374" s="67"/>
      <c r="AA374" s="67"/>
      <c r="AB374" s="67"/>
      <c r="AC374" s="67"/>
      <c r="AD374" s="67"/>
      <c r="AE374" s="67"/>
      <c r="AF374" s="67"/>
      <c r="AG374" s="67"/>
      <c r="AH374" s="36"/>
      <c r="AI374" s="37"/>
      <c r="AJ374" s="37"/>
      <c r="AK374" s="37"/>
      <c r="AL374" s="38"/>
      <c r="AM374" s="38"/>
      <c r="AN374" s="38"/>
      <c r="AO374" s="38"/>
    </row>
    <row r="375" spans="1:41" ht="51.75" customHeight="1" x14ac:dyDescent="0.35">
      <c r="A375" s="619" t="s">
        <v>656</v>
      </c>
      <c r="B375" s="575"/>
      <c r="C375" s="38"/>
      <c r="D375" s="503"/>
      <c r="E375" s="87"/>
      <c r="F375" s="87"/>
      <c r="G375" s="38"/>
      <c r="H375" s="87"/>
      <c r="I375" s="504"/>
      <c r="J375" s="504"/>
      <c r="K375" s="30"/>
      <c r="L375" s="87"/>
      <c r="M375" s="653"/>
      <c r="N375" s="575"/>
      <c r="O375" s="575"/>
      <c r="P375" s="575"/>
      <c r="Q375" s="575"/>
      <c r="R375" s="621"/>
      <c r="S375" s="521"/>
      <c r="T375" s="521"/>
      <c r="U375" s="522"/>
      <c r="V375" s="521"/>
      <c r="W375" s="521"/>
      <c r="X375" s="522"/>
      <c r="Y375" s="521"/>
      <c r="Z375" s="521"/>
      <c r="AA375" s="521"/>
      <c r="AB375" s="521"/>
      <c r="AC375" s="521"/>
      <c r="AD375" s="521"/>
      <c r="AE375" s="521"/>
      <c r="AF375" s="521"/>
      <c r="AG375" s="521"/>
      <c r="AH375" s="36"/>
      <c r="AI375" s="37"/>
      <c r="AJ375" s="37"/>
      <c r="AK375" s="37"/>
      <c r="AL375" s="38"/>
      <c r="AM375" s="38"/>
      <c r="AN375" s="38"/>
      <c r="AO375" s="38"/>
    </row>
    <row r="376" spans="1:41" ht="51.75" customHeight="1" x14ac:dyDescent="0.35">
      <c r="A376" s="501"/>
      <c r="B376" s="523"/>
      <c r="C376" s="38"/>
      <c r="D376" s="503"/>
      <c r="E376" s="87"/>
      <c r="F376" s="87"/>
      <c r="G376" s="38"/>
      <c r="H376" s="87"/>
      <c r="I376" s="504"/>
      <c r="J376" s="31"/>
      <c r="K376" s="506"/>
      <c r="L376" s="30"/>
      <c r="M376" s="638"/>
      <c r="N376" s="575"/>
      <c r="O376" s="575"/>
      <c r="P376" s="575"/>
      <c r="Q376" s="575"/>
      <c r="R376" s="621"/>
      <c r="S376" s="524"/>
      <c r="T376" s="524"/>
      <c r="U376" s="525"/>
      <c r="V376" s="524"/>
      <c r="W376" s="524"/>
      <c r="X376" s="525"/>
      <c r="Y376" s="524"/>
      <c r="Z376" s="524"/>
      <c r="AA376" s="524"/>
      <c r="AB376" s="524"/>
      <c r="AC376" s="524"/>
      <c r="AD376" s="524"/>
      <c r="AE376" s="524"/>
      <c r="AF376" s="524"/>
      <c r="AG376" s="524"/>
      <c r="AH376" s="36"/>
      <c r="AI376" s="37"/>
      <c r="AJ376" s="37"/>
      <c r="AK376" s="37"/>
      <c r="AL376" s="38"/>
      <c r="AM376" s="38"/>
      <c r="AN376" s="38"/>
      <c r="AO376" s="38"/>
    </row>
    <row r="377" spans="1:41" ht="51.75" customHeight="1" x14ac:dyDescent="0.35">
      <c r="A377" s="26"/>
      <c r="B377" s="526"/>
      <c r="C377" s="38"/>
      <c r="D377" s="503"/>
      <c r="E377" s="87"/>
      <c r="F377" s="87"/>
      <c r="G377" s="38"/>
      <c r="H377" s="87"/>
      <c r="I377" s="504"/>
      <c r="J377" s="31"/>
      <c r="K377" s="506"/>
      <c r="L377" s="87"/>
      <c r="M377" s="638"/>
      <c r="N377" s="575"/>
      <c r="O377" s="575"/>
      <c r="P377" s="575"/>
      <c r="Q377" s="575"/>
      <c r="R377" s="621"/>
      <c r="S377" s="524"/>
      <c r="T377" s="524"/>
      <c r="U377" s="525"/>
      <c r="V377" s="524"/>
      <c r="W377" s="524"/>
      <c r="X377" s="525"/>
      <c r="Y377" s="524"/>
      <c r="Z377" s="524"/>
      <c r="AA377" s="524"/>
      <c r="AB377" s="524"/>
      <c r="AC377" s="524"/>
      <c r="AD377" s="524"/>
      <c r="AE377" s="524"/>
      <c r="AF377" s="524"/>
      <c r="AG377" s="524"/>
      <c r="AH377" s="36"/>
      <c r="AI377" s="37"/>
      <c r="AJ377" s="37"/>
      <c r="AK377" s="37"/>
      <c r="AL377" s="38"/>
      <c r="AM377" s="38"/>
      <c r="AN377" s="38"/>
      <c r="AO377" s="38"/>
    </row>
    <row r="378" spans="1:41" ht="51.75" customHeight="1" x14ac:dyDescent="0.35">
      <c r="A378" s="527" t="s">
        <v>650</v>
      </c>
      <c r="B378" s="528"/>
      <c r="C378" s="38"/>
      <c r="D378" s="503"/>
      <c r="E378" s="87"/>
      <c r="F378" s="87"/>
      <c r="G378" s="38"/>
      <c r="H378" s="87"/>
      <c r="I378" s="504"/>
      <c r="J378" s="31"/>
      <c r="K378" s="506"/>
      <c r="L378" s="87"/>
      <c r="M378" s="638"/>
      <c r="N378" s="575"/>
      <c r="O378" s="575"/>
      <c r="P378" s="575"/>
      <c r="Q378" s="575"/>
      <c r="R378" s="621"/>
      <c r="S378" s="524"/>
      <c r="T378" s="524"/>
      <c r="U378" s="525"/>
      <c r="V378" s="524"/>
      <c r="W378" s="524"/>
      <c r="X378" s="525"/>
      <c r="Y378" s="524"/>
      <c r="Z378" s="524"/>
      <c r="AA378" s="524"/>
      <c r="AB378" s="524"/>
      <c r="AC378" s="524"/>
      <c r="AD378" s="524"/>
      <c r="AE378" s="524"/>
      <c r="AF378" s="524"/>
      <c r="AG378" s="524"/>
      <c r="AH378" s="36"/>
      <c r="AI378" s="37"/>
      <c r="AJ378" s="37"/>
      <c r="AK378" s="37"/>
      <c r="AL378" s="38"/>
      <c r="AM378" s="38"/>
      <c r="AN378" s="38"/>
      <c r="AO378" s="38"/>
    </row>
    <row r="379" spans="1:41" ht="51.75" customHeight="1" x14ac:dyDescent="0.35">
      <c r="A379" s="619" t="s">
        <v>657</v>
      </c>
      <c r="B379" s="575"/>
      <c r="C379" s="38"/>
      <c r="D379" s="503"/>
      <c r="E379" s="87"/>
      <c r="F379" s="87"/>
      <c r="G379" s="38"/>
      <c r="H379" s="87"/>
      <c r="I379" s="504"/>
      <c r="J379" s="31"/>
      <c r="K379" s="506"/>
      <c r="L379" s="87"/>
      <c r="M379" s="529"/>
      <c r="N379" s="530"/>
      <c r="O379" s="530"/>
      <c r="P379" s="531"/>
      <c r="Q379" s="532"/>
      <c r="R379" s="533"/>
      <c r="S379" s="532"/>
      <c r="T379" s="532"/>
      <c r="U379" s="525"/>
      <c r="V379" s="532"/>
      <c r="W379" s="532"/>
      <c r="X379" s="525"/>
      <c r="Y379" s="532"/>
      <c r="Z379" s="532"/>
      <c r="AA379" s="532"/>
      <c r="AB379" s="532"/>
      <c r="AC379" s="532"/>
      <c r="AD379" s="532"/>
      <c r="AE379" s="532"/>
      <c r="AF379" s="532"/>
      <c r="AG379" s="532"/>
      <c r="AH379" s="36"/>
      <c r="AI379" s="37"/>
      <c r="AJ379" s="37"/>
      <c r="AK379" s="37"/>
      <c r="AL379" s="38"/>
      <c r="AM379" s="38"/>
      <c r="AN379" s="38"/>
      <c r="AO379" s="38"/>
    </row>
    <row r="380" spans="1:41" ht="51.75" customHeight="1" x14ac:dyDescent="0.35">
      <c r="A380" s="619" t="s">
        <v>658</v>
      </c>
      <c r="B380" s="575"/>
      <c r="C380" s="38"/>
      <c r="D380" s="503"/>
      <c r="E380" s="87"/>
      <c r="F380" s="87"/>
      <c r="G380" s="38"/>
      <c r="H380" s="87"/>
      <c r="I380" s="504"/>
      <c r="J380" s="31"/>
      <c r="K380" s="506"/>
      <c r="L380" s="87"/>
      <c r="M380" s="529"/>
      <c r="N380" s="530"/>
      <c r="O380" s="530"/>
      <c r="P380" s="531"/>
      <c r="Q380" s="532"/>
      <c r="R380" s="533"/>
      <c r="S380" s="532"/>
      <c r="T380" s="532"/>
      <c r="U380" s="525"/>
      <c r="V380" s="532"/>
      <c r="W380" s="532"/>
      <c r="X380" s="525"/>
      <c r="Y380" s="532"/>
      <c r="Z380" s="532"/>
      <c r="AA380" s="532"/>
      <c r="AB380" s="532"/>
      <c r="AC380" s="532"/>
      <c r="AD380" s="532"/>
      <c r="AE380" s="532"/>
      <c r="AF380" s="532"/>
      <c r="AG380" s="532"/>
      <c r="AH380" s="36"/>
      <c r="AI380" s="37"/>
      <c r="AJ380" s="37"/>
      <c r="AK380" s="37"/>
      <c r="AL380" s="38"/>
      <c r="AM380" s="38"/>
      <c r="AN380" s="38"/>
      <c r="AO380" s="38"/>
    </row>
    <row r="381" spans="1:41" ht="51.75" customHeight="1" x14ac:dyDescent="0.35">
      <c r="A381" s="631"/>
      <c r="B381" s="602"/>
      <c r="C381" s="511"/>
      <c r="D381" s="512"/>
      <c r="E381" s="513"/>
      <c r="F381" s="513"/>
      <c r="G381" s="511"/>
      <c r="H381" s="513"/>
      <c r="I381" s="514"/>
      <c r="J381" s="514"/>
      <c r="K381" s="513"/>
      <c r="L381" s="513"/>
      <c r="M381" s="534"/>
      <c r="N381" s="535"/>
      <c r="O381" s="535"/>
      <c r="P381" s="536"/>
      <c r="Q381" s="537"/>
      <c r="R381" s="538"/>
      <c r="S381" s="532"/>
      <c r="T381" s="532"/>
      <c r="U381" s="525"/>
      <c r="V381" s="532"/>
      <c r="W381" s="532"/>
      <c r="X381" s="525"/>
      <c r="Y381" s="532"/>
      <c r="Z381" s="532"/>
      <c r="AA381" s="532"/>
      <c r="AB381" s="532"/>
      <c r="AC381" s="532"/>
      <c r="AD381" s="532"/>
      <c r="AE381" s="532"/>
      <c r="AF381" s="532"/>
      <c r="AG381" s="532"/>
      <c r="AH381" s="36"/>
      <c r="AI381" s="37"/>
      <c r="AJ381" s="37"/>
      <c r="AK381" s="37"/>
      <c r="AL381" s="38"/>
      <c r="AM381" s="38"/>
      <c r="AN381" s="38"/>
      <c r="AO381" s="38"/>
    </row>
    <row r="382" spans="1:41" ht="51.75" customHeight="1" x14ac:dyDescent="0.35">
      <c r="A382" s="539"/>
      <c r="B382" s="526"/>
      <c r="C382" s="38"/>
      <c r="D382" s="503"/>
      <c r="E382" s="87"/>
      <c r="F382" s="87"/>
      <c r="G382" s="38"/>
      <c r="H382" s="87"/>
      <c r="I382" s="504"/>
      <c r="J382" s="504"/>
      <c r="K382" s="87"/>
      <c r="L382" s="87"/>
      <c r="M382" s="529"/>
      <c r="N382" s="530"/>
      <c r="O382" s="530"/>
      <c r="P382" s="531"/>
      <c r="Q382" s="532"/>
      <c r="R382" s="533"/>
      <c r="S382" s="532"/>
      <c r="T382" s="532"/>
      <c r="U382" s="525"/>
      <c r="V382" s="532"/>
      <c r="W382" s="532"/>
      <c r="X382" s="525"/>
      <c r="Y382" s="532"/>
      <c r="Z382" s="532"/>
      <c r="AA382" s="532"/>
      <c r="AB382" s="532"/>
      <c r="AC382" s="532"/>
      <c r="AD382" s="532"/>
      <c r="AE382" s="532"/>
      <c r="AF382" s="532"/>
      <c r="AG382" s="532"/>
      <c r="AH382" s="36"/>
      <c r="AI382" s="37"/>
      <c r="AJ382" s="37"/>
      <c r="AK382" s="37"/>
      <c r="AL382" s="38"/>
      <c r="AM382" s="38"/>
      <c r="AN382" s="38"/>
      <c r="AO382" s="38"/>
    </row>
    <row r="383" spans="1:41" ht="51.75" customHeight="1" x14ac:dyDescent="0.25">
      <c r="A383" s="26"/>
      <c r="B383" s="526"/>
      <c r="C383" s="38"/>
      <c r="D383" s="503"/>
      <c r="E383" s="87"/>
      <c r="F383" s="87"/>
      <c r="G383" s="38"/>
      <c r="H383" s="87"/>
      <c r="I383" s="504"/>
      <c r="J383" s="504"/>
      <c r="K383" s="87"/>
      <c r="L383" s="87"/>
      <c r="M383" s="504"/>
      <c r="N383" s="87"/>
      <c r="O383" s="87"/>
      <c r="P383" s="88"/>
      <c r="Q383" s="67"/>
      <c r="R383" s="89"/>
      <c r="S383" s="67"/>
      <c r="T383" s="67"/>
      <c r="U383" s="36"/>
      <c r="V383" s="67"/>
      <c r="W383" s="67"/>
      <c r="X383" s="36"/>
      <c r="Y383" s="67"/>
      <c r="Z383" s="67"/>
      <c r="AA383" s="67"/>
      <c r="AB383" s="67"/>
      <c r="AC383" s="67"/>
      <c r="AD383" s="67"/>
      <c r="AE383" s="67"/>
      <c r="AF383" s="67"/>
      <c r="AG383" s="67"/>
      <c r="AH383" s="36"/>
      <c r="AI383" s="37"/>
      <c r="AJ383" s="37"/>
      <c r="AK383" s="37"/>
      <c r="AL383" s="38"/>
      <c r="AM383" s="38"/>
      <c r="AN383" s="38"/>
      <c r="AO383" s="38"/>
    </row>
    <row r="384" spans="1:41" ht="51.75" customHeight="1" x14ac:dyDescent="0.25">
      <c r="A384" s="619" t="s">
        <v>659</v>
      </c>
      <c r="B384" s="575"/>
      <c r="C384" s="38"/>
      <c r="D384" s="503"/>
      <c r="E384" s="87"/>
      <c r="F384" s="87"/>
      <c r="G384" s="38"/>
      <c r="H384" s="87"/>
      <c r="I384" s="504"/>
      <c r="J384" s="504"/>
      <c r="K384" s="87"/>
      <c r="L384" s="87"/>
      <c r="M384" s="504"/>
      <c r="N384" s="87"/>
      <c r="O384" s="87"/>
      <c r="P384" s="88"/>
      <c r="Q384" s="67"/>
      <c r="R384" s="89"/>
      <c r="S384" s="67"/>
      <c r="T384" s="67"/>
      <c r="U384" s="36"/>
      <c r="V384" s="67"/>
      <c r="W384" s="67"/>
      <c r="X384" s="36"/>
      <c r="Y384" s="67"/>
      <c r="Z384" s="67"/>
      <c r="AA384" s="67"/>
      <c r="AB384" s="67"/>
      <c r="AC384" s="67"/>
      <c r="AD384" s="67"/>
      <c r="AE384" s="67"/>
      <c r="AF384" s="67"/>
      <c r="AG384" s="67"/>
      <c r="AH384" s="36"/>
      <c r="AI384" s="37"/>
      <c r="AJ384" s="37"/>
      <c r="AK384" s="37"/>
      <c r="AL384" s="38"/>
      <c r="AM384" s="38"/>
      <c r="AN384" s="38"/>
      <c r="AO384" s="38"/>
    </row>
    <row r="385" spans="1:41" ht="51.75" customHeight="1" x14ac:dyDescent="0.25">
      <c r="A385" s="632" t="s">
        <v>660</v>
      </c>
      <c r="B385" s="575"/>
      <c r="C385" s="575"/>
      <c r="D385" s="575"/>
      <c r="E385" s="575"/>
      <c r="F385" s="575"/>
      <c r="G385" s="575"/>
      <c r="H385" s="575"/>
      <c r="I385" s="575"/>
      <c r="J385" s="575"/>
      <c r="K385" s="575"/>
      <c r="L385" s="575"/>
      <c r="M385" s="575"/>
      <c r="N385" s="575"/>
      <c r="O385" s="575"/>
      <c r="P385" s="575"/>
      <c r="Q385" s="575"/>
      <c r="R385" s="621"/>
      <c r="S385" s="540"/>
      <c r="T385" s="540"/>
      <c r="U385" s="541"/>
      <c r="V385" s="540"/>
      <c r="W385" s="540"/>
      <c r="X385" s="541"/>
      <c r="Y385" s="540"/>
      <c r="Z385" s="540"/>
      <c r="AA385" s="540"/>
      <c r="AB385" s="540"/>
      <c r="AC385" s="540"/>
      <c r="AD385" s="540"/>
      <c r="AE385" s="540"/>
      <c r="AF385" s="540"/>
      <c r="AG385" s="540"/>
      <c r="AH385" s="36"/>
      <c r="AI385" s="37"/>
      <c r="AJ385" s="37"/>
      <c r="AK385" s="37"/>
      <c r="AL385" s="38"/>
      <c r="AM385" s="38"/>
      <c r="AN385" s="38"/>
      <c r="AO385" s="38"/>
    </row>
    <row r="386" spans="1:41" ht="51.75" customHeight="1" x14ac:dyDescent="0.25">
      <c r="A386" s="633" t="s">
        <v>661</v>
      </c>
      <c r="B386" s="575"/>
      <c r="C386" s="575"/>
      <c r="D386" s="575"/>
      <c r="E386" s="575"/>
      <c r="F386" s="575"/>
      <c r="G386" s="575"/>
      <c r="H386" s="575"/>
      <c r="I386" s="575"/>
      <c r="J386" s="575"/>
      <c r="K386" s="575"/>
      <c r="L386" s="575"/>
      <c r="M386" s="575"/>
      <c r="N386" s="575"/>
      <c r="O386" s="575"/>
      <c r="P386" s="575"/>
      <c r="Q386" s="575"/>
      <c r="R386" s="621"/>
      <c r="S386" s="28"/>
      <c r="T386" s="28"/>
      <c r="U386" s="35"/>
      <c r="V386" s="28"/>
      <c r="W386" s="28"/>
      <c r="X386" s="35"/>
      <c r="Y386" s="28"/>
      <c r="Z386" s="28"/>
      <c r="AA386" s="28"/>
      <c r="AB386" s="28"/>
      <c r="AC386" s="28"/>
      <c r="AD386" s="28"/>
      <c r="AE386" s="28"/>
      <c r="AF386" s="28"/>
      <c r="AG386" s="28"/>
      <c r="AH386" s="36"/>
      <c r="AI386" s="37"/>
      <c r="AJ386" s="37"/>
      <c r="AK386" s="37"/>
      <c r="AL386" s="38"/>
      <c r="AM386" s="38"/>
      <c r="AN386" s="38"/>
      <c r="AO386" s="38"/>
    </row>
    <row r="387" spans="1:41" ht="51.75" customHeight="1" x14ac:dyDescent="0.25">
      <c r="A387" s="620" t="s">
        <v>662</v>
      </c>
      <c r="B387" s="575"/>
      <c r="C387" s="575"/>
      <c r="D387" s="575"/>
      <c r="E387" s="575"/>
      <c r="F387" s="575"/>
      <c r="G387" s="575"/>
      <c r="H387" s="575"/>
      <c r="I387" s="575"/>
      <c r="J387" s="575"/>
      <c r="K387" s="575"/>
      <c r="L387" s="575"/>
      <c r="M387" s="575"/>
      <c r="N387" s="575"/>
      <c r="O387" s="575"/>
      <c r="P387" s="575"/>
      <c r="Q387" s="575"/>
      <c r="R387" s="621"/>
      <c r="S387" s="526"/>
      <c r="T387" s="526"/>
      <c r="U387" s="542"/>
      <c r="V387" s="526"/>
      <c r="W387" s="526"/>
      <c r="X387" s="542"/>
      <c r="Y387" s="526"/>
      <c r="Z387" s="526"/>
      <c r="AA387" s="526"/>
      <c r="AB387" s="526"/>
      <c r="AC387" s="526"/>
      <c r="AD387" s="526"/>
      <c r="AE387" s="526"/>
      <c r="AF387" s="526"/>
      <c r="AG387" s="526"/>
      <c r="AH387" s="36"/>
      <c r="AI387" s="37"/>
      <c r="AJ387" s="37"/>
      <c r="AK387" s="37"/>
      <c r="AL387" s="38"/>
      <c r="AM387" s="38"/>
      <c r="AN387" s="38"/>
      <c r="AO387" s="38"/>
    </row>
    <row r="388" spans="1:41" ht="51.75" customHeight="1" x14ac:dyDescent="0.25">
      <c r="A388" s="620" t="s">
        <v>663</v>
      </c>
      <c r="B388" s="575"/>
      <c r="C388" s="575"/>
      <c r="D388" s="575"/>
      <c r="E388" s="575"/>
      <c r="F388" s="575"/>
      <c r="G388" s="575"/>
      <c r="H388" s="575"/>
      <c r="I388" s="575"/>
      <c r="J388" s="575"/>
      <c r="K388" s="575"/>
      <c r="L388" s="575"/>
      <c r="M388" s="575"/>
      <c r="N388" s="575"/>
      <c r="O388" s="575"/>
      <c r="P388" s="575"/>
      <c r="Q388" s="575"/>
      <c r="R388" s="621"/>
      <c r="S388" s="526"/>
      <c r="T388" s="526"/>
      <c r="U388" s="542"/>
      <c r="V388" s="526"/>
      <c r="W388" s="526"/>
      <c r="X388" s="542"/>
      <c r="Y388" s="526"/>
      <c r="Z388" s="526"/>
      <c r="AA388" s="526"/>
      <c r="AB388" s="526"/>
      <c r="AC388" s="526"/>
      <c r="AD388" s="526"/>
      <c r="AE388" s="526"/>
      <c r="AF388" s="526"/>
      <c r="AG388" s="526"/>
      <c r="AH388" s="36"/>
      <c r="AI388" s="37"/>
      <c r="AJ388" s="37"/>
      <c r="AK388" s="37"/>
      <c r="AL388" s="38"/>
      <c r="AM388" s="38"/>
      <c r="AN388" s="38"/>
      <c r="AO388" s="38"/>
    </row>
    <row r="389" spans="1:41" ht="51.75" customHeight="1" x14ac:dyDescent="0.25">
      <c r="A389" s="620" t="s">
        <v>664</v>
      </c>
      <c r="B389" s="575"/>
      <c r="C389" s="575"/>
      <c r="D389" s="575"/>
      <c r="E389" s="575"/>
      <c r="F389" s="575"/>
      <c r="G389" s="575"/>
      <c r="H389" s="575"/>
      <c r="I389" s="575"/>
      <c r="J389" s="575"/>
      <c r="K389" s="575"/>
      <c r="L389" s="575"/>
      <c r="M389" s="575"/>
      <c r="N389" s="575"/>
      <c r="O389" s="575"/>
      <c r="P389" s="575"/>
      <c r="Q389" s="575"/>
      <c r="R389" s="621"/>
      <c r="S389" s="526"/>
      <c r="T389" s="526"/>
      <c r="U389" s="542"/>
      <c r="V389" s="526"/>
      <c r="W389" s="526"/>
      <c r="X389" s="542"/>
      <c r="Y389" s="526"/>
      <c r="Z389" s="526"/>
      <c r="AA389" s="526"/>
      <c r="AB389" s="526"/>
      <c r="AC389" s="526"/>
      <c r="AD389" s="526"/>
      <c r="AE389" s="526"/>
      <c r="AF389" s="526"/>
      <c r="AG389" s="526"/>
      <c r="AH389" s="36"/>
      <c r="AI389" s="37"/>
      <c r="AJ389" s="37"/>
      <c r="AK389" s="37"/>
      <c r="AL389" s="38"/>
      <c r="AM389" s="38"/>
      <c r="AN389" s="38"/>
      <c r="AO389" s="38"/>
    </row>
    <row r="390" spans="1:41" ht="51.75" customHeight="1" x14ac:dyDescent="0.25">
      <c r="A390" s="26"/>
      <c r="B390" s="540"/>
      <c r="C390" s="543"/>
      <c r="D390" s="503"/>
      <c r="E390" s="544"/>
      <c r="F390" s="544"/>
      <c r="G390" s="543"/>
      <c r="H390" s="544"/>
      <c r="I390" s="545"/>
      <c r="J390" s="545"/>
      <c r="K390" s="544"/>
      <c r="L390" s="544"/>
      <c r="M390" s="504"/>
      <c r="N390" s="87"/>
      <c r="O390" s="87"/>
      <c r="P390" s="546" t="s">
        <v>665</v>
      </c>
      <c r="Q390" s="547" t="s">
        <v>666</v>
      </c>
      <c r="R390" s="548" t="s">
        <v>667</v>
      </c>
      <c r="S390" s="61"/>
      <c r="T390" s="61"/>
      <c r="U390" s="62"/>
      <c r="V390" s="61"/>
      <c r="W390" s="61"/>
      <c r="X390" s="62"/>
      <c r="Y390" s="61"/>
      <c r="Z390" s="61"/>
      <c r="AA390" s="61"/>
      <c r="AB390" s="61"/>
      <c r="AC390" s="61"/>
      <c r="AD390" s="61"/>
      <c r="AE390" s="61"/>
      <c r="AF390" s="61"/>
      <c r="AG390" s="61"/>
      <c r="AH390" s="36"/>
      <c r="AI390" s="37"/>
      <c r="AJ390" s="37"/>
      <c r="AK390" s="37"/>
      <c r="AL390" s="38"/>
      <c r="AM390" s="38"/>
      <c r="AN390" s="38"/>
      <c r="AO390" s="38"/>
    </row>
    <row r="391" spans="1:41" ht="51.75" customHeight="1" x14ac:dyDescent="0.25">
      <c r="A391" s="26"/>
      <c r="B391" s="526"/>
      <c r="C391" s="38"/>
      <c r="D391" s="503"/>
      <c r="E391" s="87"/>
      <c r="F391" s="87"/>
      <c r="G391" s="38"/>
      <c r="H391" s="87"/>
      <c r="I391" s="504"/>
      <c r="J391" s="504"/>
      <c r="K391" s="87"/>
      <c r="L391" s="87"/>
      <c r="M391" s="504"/>
      <c r="N391" s="87"/>
      <c r="O391" s="87"/>
      <c r="P391" s="622" t="s">
        <v>668</v>
      </c>
      <c r="Q391" s="547" t="s">
        <v>669</v>
      </c>
      <c r="R391" s="548">
        <v>38618</v>
      </c>
      <c r="S391" s="61"/>
      <c r="T391" s="61"/>
      <c r="U391" s="62"/>
      <c r="V391" s="61"/>
      <c r="W391" s="61"/>
      <c r="X391" s="62"/>
      <c r="Y391" s="61"/>
      <c r="Z391" s="61"/>
      <c r="AA391" s="61"/>
      <c r="AB391" s="61"/>
      <c r="AC391" s="61"/>
      <c r="AD391" s="61"/>
      <c r="AE391" s="61"/>
      <c r="AF391" s="61"/>
      <c r="AG391" s="61"/>
      <c r="AH391" s="36"/>
      <c r="AI391" s="37"/>
      <c r="AJ391" s="37"/>
      <c r="AK391" s="37"/>
      <c r="AL391" s="38"/>
      <c r="AM391" s="38"/>
      <c r="AN391" s="38"/>
      <c r="AO391" s="38"/>
    </row>
    <row r="392" spans="1:41" ht="51.75" customHeight="1" x14ac:dyDescent="0.25">
      <c r="A392" s="26"/>
      <c r="B392" s="526"/>
      <c r="C392" s="38"/>
      <c r="D392" s="503"/>
      <c r="E392" s="87"/>
      <c r="F392" s="87"/>
      <c r="G392" s="38"/>
      <c r="H392" s="87"/>
      <c r="I392" s="504"/>
      <c r="J392" s="504"/>
      <c r="K392" s="87"/>
      <c r="L392" s="87"/>
      <c r="M392" s="504"/>
      <c r="N392" s="87"/>
      <c r="O392" s="87"/>
      <c r="P392" s="623"/>
      <c r="Q392" s="547" t="s">
        <v>670</v>
      </c>
      <c r="R392" s="548">
        <v>39577</v>
      </c>
      <c r="S392" s="61"/>
      <c r="T392" s="61"/>
      <c r="U392" s="62"/>
      <c r="V392" s="61"/>
      <c r="W392" s="61"/>
      <c r="X392" s="62"/>
      <c r="Y392" s="61"/>
      <c r="Z392" s="61"/>
      <c r="AA392" s="61"/>
      <c r="AB392" s="61"/>
      <c r="AC392" s="61"/>
      <c r="AD392" s="61"/>
      <c r="AE392" s="61"/>
      <c r="AF392" s="61"/>
      <c r="AG392" s="61"/>
      <c r="AH392" s="36"/>
      <c r="AI392" s="37"/>
      <c r="AJ392" s="37"/>
      <c r="AK392" s="37"/>
      <c r="AL392" s="38"/>
      <c r="AM392" s="38"/>
      <c r="AN392" s="38"/>
      <c r="AO392" s="38"/>
    </row>
    <row r="393" spans="1:41" ht="51.75" customHeight="1" x14ac:dyDescent="0.25">
      <c r="A393" s="26"/>
      <c r="B393" s="526"/>
      <c r="C393" s="38"/>
      <c r="D393" s="503"/>
      <c r="E393" s="87"/>
      <c r="F393" s="87"/>
      <c r="G393" s="38"/>
      <c r="H393" s="87"/>
      <c r="I393" s="504"/>
      <c r="J393" s="504"/>
      <c r="K393" s="87"/>
      <c r="L393" s="87"/>
      <c r="M393" s="504"/>
      <c r="N393" s="87"/>
      <c r="O393" s="87"/>
      <c r="P393" s="546" t="s">
        <v>671</v>
      </c>
      <c r="Q393" s="547" t="s">
        <v>672</v>
      </c>
      <c r="R393" s="548">
        <v>40297</v>
      </c>
      <c r="S393" s="61"/>
      <c r="T393" s="61"/>
      <c r="U393" s="62"/>
      <c r="V393" s="61"/>
      <c r="W393" s="61"/>
      <c r="X393" s="62"/>
      <c r="Y393" s="61"/>
      <c r="Z393" s="61"/>
      <c r="AA393" s="61"/>
      <c r="AB393" s="61"/>
      <c r="AC393" s="61"/>
      <c r="AD393" s="61"/>
      <c r="AE393" s="61"/>
      <c r="AF393" s="61"/>
      <c r="AG393" s="61"/>
      <c r="AH393" s="36"/>
      <c r="AI393" s="37"/>
      <c r="AJ393" s="37"/>
      <c r="AK393" s="37"/>
      <c r="AL393" s="38"/>
      <c r="AM393" s="38"/>
      <c r="AN393" s="38"/>
      <c r="AO393" s="38"/>
    </row>
    <row r="394" spans="1:41" ht="51.75" customHeight="1" x14ac:dyDescent="0.25">
      <c r="A394" s="624"/>
      <c r="B394" s="602"/>
      <c r="C394" s="602"/>
      <c r="D394" s="602"/>
      <c r="E394" s="602"/>
      <c r="F394" s="602"/>
      <c r="G394" s="602"/>
      <c r="H394" s="602"/>
      <c r="I394" s="602"/>
      <c r="J394" s="602"/>
      <c r="K394" s="602"/>
      <c r="L394" s="602"/>
      <c r="M394" s="602"/>
      <c r="N394" s="602"/>
      <c r="O394" s="602"/>
      <c r="P394" s="602"/>
      <c r="Q394" s="602"/>
      <c r="R394" s="625"/>
      <c r="S394" s="37"/>
      <c r="T394" s="37"/>
      <c r="U394" s="62"/>
      <c r="V394" s="37"/>
      <c r="W394" s="37"/>
      <c r="X394" s="62"/>
      <c r="Y394" s="37"/>
      <c r="Z394" s="37"/>
      <c r="AA394" s="37"/>
      <c r="AB394" s="37"/>
      <c r="AC394" s="37"/>
      <c r="AD394" s="37"/>
      <c r="AE394" s="37"/>
      <c r="AF394" s="37"/>
      <c r="AG394" s="37"/>
      <c r="AH394" s="36"/>
      <c r="AI394" s="37"/>
      <c r="AJ394" s="37"/>
      <c r="AK394" s="37"/>
      <c r="AL394" s="38"/>
      <c r="AM394" s="38"/>
      <c r="AN394" s="38"/>
      <c r="AO394" s="38"/>
    </row>
    <row r="395" spans="1:41" ht="51.75" customHeight="1" x14ac:dyDescent="0.25">
      <c r="A395" s="26"/>
      <c r="B395" s="526"/>
      <c r="C395" s="38"/>
      <c r="D395" s="503"/>
      <c r="E395" s="87"/>
      <c r="F395" s="87"/>
      <c r="G395" s="38"/>
      <c r="H395" s="87"/>
      <c r="I395" s="504"/>
      <c r="J395" s="504"/>
      <c r="K395" s="87"/>
      <c r="L395" s="87"/>
      <c r="M395" s="504"/>
      <c r="N395" s="87"/>
      <c r="O395" s="87"/>
      <c r="P395" s="88"/>
      <c r="Q395" s="67"/>
      <c r="R395" s="89"/>
      <c r="S395" s="67"/>
      <c r="T395" s="67"/>
      <c r="U395" s="36"/>
      <c r="V395" s="67"/>
      <c r="W395" s="67"/>
      <c r="X395" s="36"/>
      <c r="Y395" s="67"/>
      <c r="Z395" s="67"/>
      <c r="AA395" s="67"/>
      <c r="AB395" s="67"/>
      <c r="AC395" s="67"/>
      <c r="AD395" s="67"/>
      <c r="AE395" s="67"/>
      <c r="AF395" s="67"/>
      <c r="AG395" s="67"/>
      <c r="AH395" s="36"/>
      <c r="AI395" s="37"/>
      <c r="AJ395" s="37"/>
      <c r="AK395" s="37"/>
      <c r="AL395" s="38"/>
      <c r="AM395" s="38"/>
      <c r="AN395" s="38"/>
      <c r="AO395" s="38"/>
    </row>
    <row r="396" spans="1:41" ht="51.75" customHeight="1" x14ac:dyDescent="0.25">
      <c r="A396" s="626" t="s">
        <v>673</v>
      </c>
      <c r="B396" s="605"/>
      <c r="C396" s="605"/>
      <c r="D396" s="605"/>
      <c r="E396" s="605"/>
      <c r="F396" s="605"/>
      <c r="G396" s="605"/>
      <c r="H396" s="605"/>
      <c r="I396" s="605"/>
      <c r="J396" s="605"/>
      <c r="K396" s="605"/>
      <c r="L396" s="605"/>
      <c r="M396" s="605"/>
      <c r="N396" s="605"/>
      <c r="O396" s="605"/>
      <c r="P396" s="605"/>
      <c r="Q396" s="605"/>
      <c r="R396" s="627"/>
      <c r="S396" s="70"/>
      <c r="T396" s="70"/>
      <c r="U396" s="411"/>
      <c r="V396" s="70"/>
      <c r="W396" s="70"/>
      <c r="X396" s="411"/>
      <c r="Y396" s="70"/>
      <c r="Z396" s="70"/>
      <c r="AA396" s="70"/>
      <c r="AB396" s="70"/>
      <c r="AC396" s="70"/>
      <c r="AD396" s="70"/>
      <c r="AE396" s="70"/>
      <c r="AF396" s="70"/>
      <c r="AG396" s="70"/>
      <c r="AH396" s="36"/>
      <c r="AI396" s="37"/>
      <c r="AJ396" s="37"/>
      <c r="AK396" s="37"/>
      <c r="AL396" s="38"/>
      <c r="AM396" s="38"/>
      <c r="AN396" s="38"/>
      <c r="AO396" s="38"/>
    </row>
    <row r="397" spans="1:41" ht="51.75" customHeight="1" x14ac:dyDescent="0.25">
      <c r="A397" s="26"/>
      <c r="B397" s="526"/>
      <c r="C397" s="38"/>
      <c r="D397" s="503"/>
      <c r="E397" s="87"/>
      <c r="F397" s="87"/>
      <c r="G397" s="38"/>
      <c r="H397" s="87"/>
      <c r="I397" s="504"/>
      <c r="J397" s="504"/>
      <c r="K397" s="87"/>
      <c r="L397" s="87"/>
      <c r="M397" s="504"/>
      <c r="N397" s="87"/>
      <c r="O397" s="87"/>
      <c r="P397" s="88"/>
      <c r="Q397" s="67"/>
      <c r="R397" s="89"/>
      <c r="S397" s="67"/>
      <c r="T397" s="67"/>
      <c r="U397" s="36"/>
      <c r="V397" s="67"/>
      <c r="W397" s="67"/>
      <c r="X397" s="36"/>
      <c r="Y397" s="67"/>
      <c r="Z397" s="67"/>
      <c r="AA397" s="67"/>
      <c r="AB397" s="67"/>
      <c r="AC397" s="67"/>
      <c r="AD397" s="67"/>
      <c r="AE397" s="67"/>
      <c r="AF397" s="67"/>
      <c r="AG397" s="67"/>
      <c r="AH397" s="36"/>
      <c r="AI397" s="37"/>
      <c r="AJ397" s="37"/>
      <c r="AK397" s="37"/>
      <c r="AL397" s="38"/>
      <c r="AM397" s="38"/>
      <c r="AN397" s="38"/>
      <c r="AO397" s="38"/>
    </row>
    <row r="398" spans="1:41" ht="51.75" customHeight="1" x14ac:dyDescent="0.25">
      <c r="A398" s="628" t="s">
        <v>674</v>
      </c>
      <c r="B398" s="629"/>
      <c r="C398" s="629"/>
      <c r="D398" s="629"/>
      <c r="E398" s="629"/>
      <c r="F398" s="629"/>
      <c r="G398" s="629"/>
      <c r="H398" s="629"/>
      <c r="I398" s="629"/>
      <c r="J398" s="629"/>
      <c r="K398" s="629"/>
      <c r="L398" s="629"/>
      <c r="M398" s="629"/>
      <c r="N398" s="629"/>
      <c r="O398" s="629"/>
      <c r="P398" s="629"/>
      <c r="Q398" s="629"/>
      <c r="R398" s="630"/>
      <c r="S398" s="540"/>
      <c r="T398" s="540"/>
      <c r="U398" s="541"/>
      <c r="V398" s="540"/>
      <c r="W398" s="540"/>
      <c r="X398" s="541"/>
      <c r="Y398" s="540"/>
      <c r="Z398" s="540"/>
      <c r="AA398" s="540"/>
      <c r="AB398" s="540"/>
      <c r="AC398" s="540"/>
      <c r="AD398" s="540"/>
      <c r="AE398" s="540"/>
      <c r="AF398" s="540"/>
      <c r="AG398" s="540"/>
      <c r="AH398" s="36"/>
      <c r="AI398" s="37"/>
      <c r="AJ398" s="37"/>
      <c r="AK398" s="37"/>
      <c r="AL398" s="38"/>
      <c r="AM398" s="38"/>
      <c r="AN398" s="38"/>
      <c r="AO398" s="38"/>
    </row>
    <row r="399" spans="1:41" ht="51.75" customHeight="1" x14ac:dyDescent="0.25">
      <c r="A399" s="549"/>
      <c r="B399" s="540"/>
      <c r="C399" s="540"/>
      <c r="D399" s="503"/>
      <c r="E399" s="550"/>
      <c r="F399" s="550"/>
      <c r="G399" s="540"/>
      <c r="H399" s="550"/>
      <c r="I399" s="551"/>
      <c r="J399" s="551"/>
      <c r="K399" s="550"/>
      <c r="L399" s="87"/>
      <c r="M399" s="504"/>
      <c r="N399" s="87"/>
      <c r="O399" s="87"/>
      <c r="P399" s="88"/>
      <c r="Q399" s="67"/>
      <c r="R399" s="89"/>
      <c r="S399" s="67"/>
      <c r="T399" s="67"/>
      <c r="U399" s="36"/>
      <c r="V399" s="67"/>
      <c r="W399" s="67"/>
      <c r="X399" s="36"/>
      <c r="Y399" s="67"/>
      <c r="Z399" s="67"/>
      <c r="AA399" s="67"/>
      <c r="AB399" s="67"/>
      <c r="AC399" s="67"/>
      <c r="AD399" s="67"/>
      <c r="AE399" s="67"/>
      <c r="AF399" s="67"/>
      <c r="AG399" s="67"/>
      <c r="AH399" s="36"/>
      <c r="AI399" s="37"/>
      <c r="AJ399" s="37"/>
      <c r="AK399" s="37"/>
      <c r="AL399" s="38"/>
      <c r="AM399" s="38"/>
      <c r="AN399" s="38"/>
      <c r="AO399" s="38"/>
    </row>
    <row r="400" spans="1:41" ht="51.75" customHeight="1" x14ac:dyDescent="0.25">
      <c r="A400" s="628" t="s">
        <v>675</v>
      </c>
      <c r="B400" s="629"/>
      <c r="C400" s="629"/>
      <c r="D400" s="629"/>
      <c r="E400" s="629"/>
      <c r="F400" s="629"/>
      <c r="G400" s="629"/>
      <c r="H400" s="629"/>
      <c r="I400" s="629"/>
      <c r="J400" s="629"/>
      <c r="K400" s="629"/>
      <c r="L400" s="629"/>
      <c r="M400" s="629"/>
      <c r="N400" s="629"/>
      <c r="O400" s="629"/>
      <c r="P400" s="629"/>
      <c r="Q400" s="629"/>
      <c r="R400" s="630"/>
      <c r="S400" s="540"/>
      <c r="T400" s="540"/>
      <c r="U400" s="541"/>
      <c r="V400" s="540"/>
      <c r="W400" s="540"/>
      <c r="X400" s="541"/>
      <c r="Y400" s="540"/>
      <c r="Z400" s="540"/>
      <c r="AA400" s="540"/>
      <c r="AB400" s="540"/>
      <c r="AC400" s="540"/>
      <c r="AD400" s="540"/>
      <c r="AE400" s="540"/>
      <c r="AF400" s="540"/>
      <c r="AG400" s="540"/>
      <c r="AH400" s="36"/>
      <c r="AI400" s="37"/>
      <c r="AJ400" s="37"/>
      <c r="AK400" s="37"/>
      <c r="AL400" s="38"/>
      <c r="AM400" s="38"/>
      <c r="AN400" s="38"/>
      <c r="AO400" s="38"/>
    </row>
    <row r="401" spans="1:41" ht="51.75" customHeight="1" x14ac:dyDescent="0.25">
      <c r="A401" s="549"/>
      <c r="B401" s="540"/>
      <c r="C401" s="540"/>
      <c r="D401" s="503"/>
      <c r="E401" s="550"/>
      <c r="F401" s="550"/>
      <c r="G401" s="540"/>
      <c r="H401" s="550"/>
      <c r="I401" s="551"/>
      <c r="J401" s="551"/>
      <c r="K401" s="550"/>
      <c r="L401" s="87"/>
      <c r="M401" s="504"/>
      <c r="N401" s="87"/>
      <c r="O401" s="87"/>
      <c r="P401" s="88"/>
      <c r="Q401" s="67"/>
      <c r="R401" s="89"/>
      <c r="S401" s="67"/>
      <c r="T401" s="67"/>
      <c r="U401" s="36"/>
      <c r="V401" s="67"/>
      <c r="W401" s="67"/>
      <c r="X401" s="36"/>
      <c r="Y401" s="67"/>
      <c r="Z401" s="67"/>
      <c r="AA401" s="67"/>
      <c r="AB401" s="67"/>
      <c r="AC401" s="67"/>
      <c r="AD401" s="67"/>
      <c r="AE401" s="67"/>
      <c r="AF401" s="67"/>
      <c r="AG401" s="67"/>
      <c r="AH401" s="36"/>
      <c r="AI401" s="37"/>
      <c r="AJ401" s="37"/>
      <c r="AK401" s="37"/>
      <c r="AL401" s="38"/>
      <c r="AM401" s="38"/>
      <c r="AN401" s="38"/>
      <c r="AO401" s="38"/>
    </row>
    <row r="402" spans="1:41" ht="51.75" customHeight="1" x14ac:dyDescent="0.25">
      <c r="A402" s="634" t="s">
        <v>676</v>
      </c>
      <c r="B402" s="635"/>
      <c r="C402" s="635"/>
      <c r="D402" s="635"/>
      <c r="E402" s="635"/>
      <c r="F402" s="635"/>
      <c r="G402" s="635"/>
      <c r="H402" s="635"/>
      <c r="I402" s="635"/>
      <c r="J402" s="635"/>
      <c r="K402" s="635"/>
      <c r="L402" s="635"/>
      <c r="M402" s="635"/>
      <c r="N402" s="635"/>
      <c r="O402" s="635"/>
      <c r="P402" s="635"/>
      <c r="Q402" s="635"/>
      <c r="R402" s="636"/>
      <c r="S402" s="540"/>
      <c r="T402" s="540"/>
      <c r="U402" s="541"/>
      <c r="V402" s="540"/>
      <c r="W402" s="540"/>
      <c r="X402" s="541"/>
      <c r="Y402" s="540"/>
      <c r="Z402" s="540"/>
      <c r="AA402" s="540"/>
      <c r="AB402" s="540"/>
      <c r="AC402" s="540"/>
      <c r="AD402" s="540"/>
      <c r="AE402" s="540"/>
      <c r="AF402" s="540"/>
      <c r="AG402" s="540"/>
      <c r="AH402" s="36"/>
      <c r="AI402" s="37"/>
      <c r="AJ402" s="37"/>
      <c r="AK402" s="37"/>
      <c r="AL402" s="38"/>
      <c r="AM402" s="38"/>
      <c r="AN402" s="38"/>
      <c r="AO402" s="38"/>
    </row>
    <row r="403" spans="1:41" ht="51.75" customHeight="1" x14ac:dyDescent="0.25">
      <c r="A403" s="26"/>
      <c r="B403" s="526"/>
      <c r="C403" s="38"/>
      <c r="D403" s="503"/>
      <c r="E403" s="87"/>
      <c r="F403" s="87"/>
      <c r="G403" s="38"/>
      <c r="H403" s="87"/>
      <c r="I403" s="504"/>
      <c r="J403" s="504"/>
      <c r="K403" s="87"/>
      <c r="L403" s="87"/>
      <c r="M403" s="504"/>
      <c r="N403" s="87"/>
      <c r="O403" s="87"/>
      <c r="P403" s="88"/>
      <c r="Q403" s="67"/>
      <c r="R403" s="89"/>
      <c r="S403" s="67"/>
      <c r="T403" s="67"/>
      <c r="U403" s="36"/>
      <c r="V403" s="67"/>
      <c r="W403" s="67"/>
      <c r="X403" s="36"/>
      <c r="Y403" s="67"/>
      <c r="Z403" s="67"/>
      <c r="AA403" s="67"/>
      <c r="AB403" s="67"/>
      <c r="AC403" s="67"/>
      <c r="AD403" s="67"/>
      <c r="AE403" s="67"/>
      <c r="AF403" s="67"/>
      <c r="AG403" s="67"/>
      <c r="AH403" s="36"/>
      <c r="AI403" s="37"/>
      <c r="AJ403" s="37"/>
      <c r="AK403" s="37"/>
      <c r="AL403" s="38"/>
      <c r="AM403" s="38"/>
      <c r="AN403" s="38"/>
      <c r="AO403" s="38"/>
    </row>
    <row r="404" spans="1:41" ht="51.75" customHeight="1" x14ac:dyDescent="0.25">
      <c r="A404" s="26"/>
      <c r="B404" s="526"/>
      <c r="C404" s="38"/>
      <c r="D404" s="503"/>
      <c r="E404" s="87"/>
      <c r="F404" s="87"/>
      <c r="G404" s="38"/>
      <c r="H404" s="87"/>
      <c r="I404" s="504"/>
      <c r="J404" s="504"/>
      <c r="K404" s="87"/>
      <c r="L404" s="87"/>
      <c r="M404" s="504"/>
      <c r="N404" s="87"/>
      <c r="O404" s="87"/>
      <c r="P404" s="88"/>
      <c r="Q404" s="67"/>
      <c r="R404" s="89"/>
      <c r="S404" s="67"/>
      <c r="T404" s="67"/>
      <c r="U404" s="36"/>
      <c r="V404" s="67"/>
      <c r="W404" s="67"/>
      <c r="X404" s="36"/>
      <c r="Y404" s="67"/>
      <c r="Z404" s="67"/>
      <c r="AA404" s="67"/>
      <c r="AB404" s="67"/>
      <c r="AC404" s="67"/>
      <c r="AD404" s="67"/>
      <c r="AE404" s="67"/>
      <c r="AF404" s="67"/>
      <c r="AG404" s="67"/>
      <c r="AH404" s="36"/>
      <c r="AI404" s="37"/>
      <c r="AJ404" s="37"/>
      <c r="AK404" s="37"/>
      <c r="AL404" s="38"/>
      <c r="AM404" s="38"/>
      <c r="AN404" s="38"/>
      <c r="AO404" s="38"/>
    </row>
    <row r="405" spans="1:41" ht="51.75" customHeight="1" x14ac:dyDescent="0.25">
      <c r="A405" s="26"/>
      <c r="B405" s="526"/>
      <c r="C405" s="38"/>
      <c r="D405" s="503"/>
      <c r="E405" s="87"/>
      <c r="F405" s="87"/>
      <c r="G405" s="38"/>
      <c r="H405" s="87"/>
      <c r="I405" s="504"/>
      <c r="J405" s="504"/>
      <c r="K405" s="87"/>
      <c r="L405" s="87"/>
      <c r="M405" s="504"/>
      <c r="N405" s="87"/>
      <c r="O405" s="87"/>
      <c r="P405" s="88"/>
      <c r="Q405" s="67"/>
      <c r="R405" s="89"/>
      <c r="S405" s="67"/>
      <c r="T405" s="67"/>
      <c r="U405" s="36"/>
      <c r="V405" s="67"/>
      <c r="W405" s="67"/>
      <c r="X405" s="36"/>
      <c r="Y405" s="67"/>
      <c r="Z405" s="67"/>
      <c r="AA405" s="67"/>
      <c r="AB405" s="67"/>
      <c r="AC405" s="67"/>
      <c r="AD405" s="67"/>
      <c r="AE405" s="67"/>
      <c r="AF405" s="67"/>
      <c r="AG405" s="67"/>
      <c r="AH405" s="36"/>
      <c r="AI405" s="37"/>
      <c r="AJ405" s="37"/>
      <c r="AK405" s="37"/>
      <c r="AL405" s="38"/>
      <c r="AM405" s="38"/>
      <c r="AN405" s="38"/>
      <c r="AO405" s="38"/>
    </row>
    <row r="406" spans="1:41" ht="51.75" customHeight="1" x14ac:dyDescent="0.25">
      <c r="A406" s="26"/>
      <c r="B406" s="526"/>
      <c r="C406" s="38"/>
      <c r="D406" s="503"/>
      <c r="E406" s="87"/>
      <c r="F406" s="87"/>
      <c r="G406" s="38"/>
      <c r="H406" s="87"/>
      <c r="I406" s="504"/>
      <c r="J406" s="504"/>
      <c r="K406" s="87"/>
      <c r="L406" s="87"/>
      <c r="M406" s="504"/>
      <c r="N406" s="87"/>
      <c r="O406" s="87"/>
      <c r="P406" s="88"/>
      <c r="Q406" s="67"/>
      <c r="R406" s="89"/>
      <c r="S406" s="67"/>
      <c r="T406" s="67"/>
      <c r="U406" s="36"/>
      <c r="V406" s="67"/>
      <c r="W406" s="67"/>
      <c r="X406" s="36"/>
      <c r="Y406" s="67"/>
      <c r="Z406" s="67"/>
      <c r="AA406" s="67"/>
      <c r="AB406" s="67"/>
      <c r="AC406" s="67"/>
      <c r="AD406" s="67"/>
      <c r="AE406" s="67"/>
      <c r="AF406" s="67"/>
      <c r="AG406" s="67"/>
      <c r="AH406" s="36"/>
      <c r="AI406" s="37"/>
      <c r="AJ406" s="37"/>
      <c r="AK406" s="37"/>
      <c r="AL406" s="38"/>
      <c r="AM406" s="38"/>
      <c r="AN406" s="38"/>
      <c r="AO406" s="38"/>
    </row>
    <row r="407" spans="1:41" ht="51.75" customHeight="1" x14ac:dyDescent="0.25">
      <c r="A407" s="26"/>
      <c r="B407" s="526"/>
      <c r="C407" s="38"/>
      <c r="D407" s="503"/>
      <c r="E407" s="87"/>
      <c r="F407" s="87"/>
      <c r="G407" s="38"/>
      <c r="H407" s="87"/>
      <c r="I407" s="504"/>
      <c r="J407" s="504"/>
      <c r="K407" s="87"/>
      <c r="L407" s="87"/>
      <c r="M407" s="504"/>
      <c r="N407" s="87"/>
      <c r="O407" s="87"/>
      <c r="P407" s="88"/>
      <c r="Q407" s="67"/>
      <c r="R407" s="89"/>
      <c r="S407" s="67"/>
      <c r="T407" s="67"/>
      <c r="U407" s="36"/>
      <c r="V407" s="67"/>
      <c r="W407" s="67"/>
      <c r="X407" s="36"/>
      <c r="Y407" s="67"/>
      <c r="Z407" s="67"/>
      <c r="AA407" s="67"/>
      <c r="AB407" s="67"/>
      <c r="AC407" s="67"/>
      <c r="AD407" s="67"/>
      <c r="AE407" s="67"/>
      <c r="AF407" s="67"/>
      <c r="AG407" s="67"/>
      <c r="AH407" s="36"/>
      <c r="AI407" s="37"/>
      <c r="AJ407" s="37"/>
      <c r="AK407" s="37"/>
      <c r="AL407" s="38"/>
      <c r="AM407" s="38"/>
      <c r="AN407" s="38"/>
      <c r="AO407" s="38"/>
    </row>
    <row r="408" spans="1:41" ht="51.75" customHeight="1" x14ac:dyDescent="0.25">
      <c r="A408" s="26"/>
      <c r="B408" s="526"/>
      <c r="C408" s="38"/>
      <c r="D408" s="503"/>
      <c r="E408" s="87"/>
      <c r="F408" s="87"/>
      <c r="G408" s="38"/>
      <c r="H408" s="87"/>
      <c r="I408" s="504"/>
      <c r="J408" s="504"/>
      <c r="K408" s="87"/>
      <c r="L408" s="87"/>
      <c r="M408" s="504"/>
      <c r="N408" s="87"/>
      <c r="O408" s="87"/>
      <c r="P408" s="88"/>
      <c r="Q408" s="67"/>
      <c r="R408" s="89"/>
      <c r="S408" s="67"/>
      <c r="T408" s="67"/>
      <c r="U408" s="36"/>
      <c r="V408" s="67"/>
      <c r="W408" s="67"/>
      <c r="X408" s="36"/>
      <c r="Y408" s="67"/>
      <c r="Z408" s="67"/>
      <c r="AA408" s="67"/>
      <c r="AB408" s="67"/>
      <c r="AC408" s="67"/>
      <c r="AD408" s="67"/>
      <c r="AE408" s="67"/>
      <c r="AF408" s="67"/>
      <c r="AG408" s="67"/>
      <c r="AH408" s="36"/>
      <c r="AI408" s="37"/>
      <c r="AJ408" s="37"/>
      <c r="AK408" s="37"/>
      <c r="AL408" s="38"/>
      <c r="AM408" s="38"/>
      <c r="AN408" s="38"/>
      <c r="AO408" s="38"/>
    </row>
    <row r="409" spans="1:41" ht="51.75" customHeight="1" x14ac:dyDescent="0.25">
      <c r="A409" s="26"/>
      <c r="B409" s="526"/>
      <c r="C409" s="38"/>
      <c r="D409" s="503"/>
      <c r="E409" s="87"/>
      <c r="F409" s="87"/>
      <c r="G409" s="38"/>
      <c r="H409" s="87"/>
      <c r="I409" s="504"/>
      <c r="J409" s="504"/>
      <c r="K409" s="87"/>
      <c r="L409" s="87"/>
      <c r="M409" s="504"/>
      <c r="N409" s="36"/>
      <c r="O409" s="87"/>
      <c r="P409" s="88"/>
      <c r="Q409" s="67"/>
      <c r="R409" s="89"/>
      <c r="S409" s="67"/>
      <c r="T409" s="67"/>
      <c r="U409" s="36"/>
      <c r="V409" s="67"/>
      <c r="W409" s="67"/>
      <c r="X409" s="36"/>
      <c r="Y409" s="67"/>
      <c r="Z409" s="67"/>
      <c r="AA409" s="67"/>
      <c r="AB409" s="67"/>
      <c r="AC409" s="67"/>
      <c r="AD409" s="67"/>
      <c r="AE409" s="67"/>
      <c r="AF409" s="67"/>
      <c r="AG409" s="67"/>
      <c r="AH409" s="36"/>
      <c r="AI409" s="37"/>
      <c r="AJ409" s="37"/>
      <c r="AK409" s="37"/>
      <c r="AL409" s="38"/>
      <c r="AM409" s="38"/>
      <c r="AN409" s="38"/>
      <c r="AO409" s="38"/>
    </row>
    <row r="410" spans="1:41" ht="51.75" customHeight="1" x14ac:dyDescent="0.25">
      <c r="A410" s="26"/>
      <c r="B410" s="526"/>
      <c r="C410" s="38"/>
      <c r="D410" s="503"/>
      <c r="E410" s="87"/>
      <c r="F410" s="87"/>
      <c r="G410" s="38"/>
      <c r="H410" s="87"/>
      <c r="I410" s="504"/>
      <c r="J410" s="504"/>
      <c r="K410" s="87"/>
      <c r="L410" s="87"/>
      <c r="M410" s="504"/>
      <c r="N410" s="87"/>
      <c r="O410" s="87"/>
      <c r="P410" s="552" t="s">
        <v>647</v>
      </c>
      <c r="Q410" s="553"/>
      <c r="R410" s="89"/>
      <c r="S410" s="67"/>
      <c r="T410" s="67"/>
      <c r="U410" s="36"/>
      <c r="V410" s="67"/>
      <c r="W410" s="67"/>
      <c r="X410" s="36"/>
      <c r="Y410" s="67"/>
      <c r="Z410" s="67"/>
      <c r="AA410" s="67"/>
      <c r="AB410" s="67"/>
      <c r="AC410" s="67"/>
      <c r="AD410" s="67"/>
      <c r="AE410" s="67"/>
      <c r="AF410" s="67"/>
      <c r="AG410" s="67"/>
      <c r="AH410" s="36"/>
      <c r="AI410" s="37"/>
      <c r="AJ410" s="37"/>
      <c r="AK410" s="37"/>
      <c r="AL410" s="38"/>
      <c r="AM410" s="38"/>
      <c r="AN410" s="38"/>
      <c r="AO410" s="38"/>
    </row>
    <row r="411" spans="1:41" ht="51.75" customHeight="1" x14ac:dyDescent="0.25">
      <c r="A411" s="520" t="s">
        <v>646</v>
      </c>
      <c r="B411" s="502"/>
      <c r="C411" s="38"/>
      <c r="D411" s="503"/>
      <c r="E411" s="87"/>
      <c r="F411" s="554" t="s">
        <v>677</v>
      </c>
      <c r="G411" s="87"/>
      <c r="H411" s="87"/>
      <c r="I411" s="504"/>
      <c r="J411" s="504"/>
      <c r="K411" s="554" t="s">
        <v>677</v>
      </c>
      <c r="L411" s="505"/>
      <c r="M411" s="87"/>
      <c r="N411" s="87"/>
      <c r="O411" s="87"/>
      <c r="P411" s="555" t="s">
        <v>649</v>
      </c>
      <c r="Q411" s="556"/>
      <c r="R411" s="89"/>
      <c r="S411" s="67"/>
      <c r="T411" s="67"/>
      <c r="U411" s="36"/>
      <c r="V411" s="67"/>
      <c r="W411" s="67"/>
      <c r="X411" s="36"/>
      <c r="Y411" s="67"/>
      <c r="Z411" s="67"/>
      <c r="AA411" s="67"/>
      <c r="AB411" s="67"/>
      <c r="AC411" s="67"/>
      <c r="AD411" s="67"/>
      <c r="AE411" s="67"/>
      <c r="AF411" s="67"/>
      <c r="AG411" s="67"/>
      <c r="AH411" s="36"/>
      <c r="AI411" s="37"/>
      <c r="AJ411" s="37"/>
      <c r="AK411" s="37"/>
      <c r="AL411" s="38"/>
      <c r="AM411" s="38"/>
      <c r="AN411" s="38"/>
      <c r="AO411" s="38"/>
    </row>
    <row r="412" spans="1:41" ht="51.75" customHeight="1" x14ac:dyDescent="0.25">
      <c r="A412" s="637" t="s">
        <v>648</v>
      </c>
      <c r="B412" s="575"/>
      <c r="C412" s="38"/>
      <c r="D412" s="503"/>
      <c r="E412" s="38"/>
      <c r="F412" s="554" t="s">
        <v>678</v>
      </c>
      <c r="G412" s="87"/>
      <c r="H412" s="87"/>
      <c r="I412" s="38"/>
      <c r="J412" s="38"/>
      <c r="K412" s="554" t="s">
        <v>678</v>
      </c>
      <c r="L412" s="504"/>
      <c r="M412" s="87"/>
      <c r="N412" s="38"/>
      <c r="O412" s="38"/>
      <c r="P412" s="557"/>
      <c r="Q412" s="506"/>
      <c r="R412" s="89"/>
      <c r="S412" s="67"/>
      <c r="T412" s="67"/>
      <c r="U412" s="36"/>
      <c r="V412" s="67"/>
      <c r="W412" s="67"/>
      <c r="X412" s="36"/>
      <c r="Y412" s="67"/>
      <c r="Z412" s="67"/>
      <c r="AA412" s="67"/>
      <c r="AB412" s="67"/>
      <c r="AC412" s="67"/>
      <c r="AD412" s="67"/>
      <c r="AE412" s="67"/>
      <c r="AF412" s="67"/>
      <c r="AG412" s="67"/>
      <c r="AH412" s="36"/>
      <c r="AI412" s="37"/>
      <c r="AJ412" s="37"/>
      <c r="AK412" s="37"/>
      <c r="AL412" s="38"/>
      <c r="AM412" s="38"/>
      <c r="AN412" s="38"/>
      <c r="AO412" s="38"/>
    </row>
    <row r="413" spans="1:41" ht="51.75" customHeight="1" x14ac:dyDescent="0.25">
      <c r="A413" s="539"/>
      <c r="B413" s="502"/>
      <c r="C413" s="38"/>
      <c r="D413" s="503"/>
      <c r="E413" s="38"/>
      <c r="F413" s="558"/>
      <c r="G413" s="87"/>
      <c r="H413" s="87"/>
      <c r="I413" s="38"/>
      <c r="J413" s="38"/>
      <c r="K413" s="38"/>
      <c r="L413" s="505"/>
      <c r="M413" s="87"/>
      <c r="N413" s="38"/>
      <c r="O413" s="38"/>
      <c r="P413" s="559" t="s">
        <v>650</v>
      </c>
      <c r="Q413" s="513"/>
      <c r="R413" s="89"/>
      <c r="S413" s="67"/>
      <c r="T413" s="67"/>
      <c r="U413" s="36"/>
      <c r="V413" s="67"/>
      <c r="W413" s="67"/>
      <c r="X413" s="36"/>
      <c r="Y413" s="67"/>
      <c r="Z413" s="67"/>
      <c r="AA413" s="67"/>
      <c r="AB413" s="67"/>
      <c r="AC413" s="67"/>
      <c r="AD413" s="67"/>
      <c r="AE413" s="67"/>
      <c r="AF413" s="67"/>
      <c r="AG413" s="67"/>
      <c r="AH413" s="36"/>
      <c r="AI413" s="37"/>
      <c r="AJ413" s="37"/>
      <c r="AK413" s="37"/>
      <c r="AL413" s="38"/>
      <c r="AM413" s="38"/>
      <c r="AN413" s="38"/>
      <c r="AO413" s="38"/>
    </row>
    <row r="414" spans="1:41" ht="51.75" customHeight="1" x14ac:dyDescent="0.25">
      <c r="A414" s="527" t="s">
        <v>650</v>
      </c>
      <c r="B414" s="510"/>
      <c r="C414" s="38"/>
      <c r="D414" s="503"/>
      <c r="E414" s="38"/>
      <c r="F414" s="560" t="s">
        <v>650</v>
      </c>
      <c r="G414" s="87"/>
      <c r="H414" s="87"/>
      <c r="I414" s="38"/>
      <c r="J414" s="38"/>
      <c r="K414" s="484" t="s">
        <v>650</v>
      </c>
      <c r="L414" s="504"/>
      <c r="M414" s="87"/>
      <c r="N414" s="38"/>
      <c r="O414" s="38"/>
      <c r="P414" s="617" t="s">
        <v>652</v>
      </c>
      <c r="Q414" s="597"/>
      <c r="R414" s="561"/>
      <c r="S414" s="67"/>
      <c r="T414" s="67"/>
      <c r="U414" s="36"/>
      <c r="V414" s="67"/>
      <c r="W414" s="67"/>
      <c r="X414" s="36"/>
      <c r="Y414" s="67"/>
      <c r="Z414" s="67"/>
      <c r="AA414" s="67"/>
      <c r="AB414" s="67"/>
      <c r="AC414" s="67"/>
      <c r="AD414" s="67"/>
      <c r="AE414" s="67"/>
      <c r="AF414" s="67"/>
      <c r="AG414" s="67"/>
      <c r="AH414" s="36"/>
      <c r="AI414" s="37"/>
      <c r="AJ414" s="37"/>
      <c r="AK414" s="37"/>
      <c r="AL414" s="38"/>
      <c r="AM414" s="38"/>
      <c r="AN414" s="38"/>
      <c r="AO414" s="38"/>
    </row>
    <row r="415" spans="1:41" ht="51.75" customHeight="1" x14ac:dyDescent="0.25">
      <c r="A415" s="618" t="s">
        <v>679</v>
      </c>
      <c r="B415" s="597"/>
      <c r="C415" s="38"/>
      <c r="D415" s="503"/>
      <c r="E415" s="38"/>
      <c r="F415" s="562" t="s">
        <v>680</v>
      </c>
      <c r="G415" s="562"/>
      <c r="H415" s="563"/>
      <c r="I415" s="38"/>
      <c r="J415" s="38"/>
      <c r="K415" s="562" t="s">
        <v>681</v>
      </c>
      <c r="L415" s="562"/>
      <c r="M415" s="563"/>
      <c r="N415" s="38"/>
      <c r="O415" s="38"/>
      <c r="P415" s="555" t="s">
        <v>653</v>
      </c>
      <c r="Q415" s="556"/>
      <c r="R415" s="89"/>
      <c r="S415" s="67"/>
      <c r="T415" s="67"/>
      <c r="U415" s="36"/>
      <c r="V415" s="67"/>
      <c r="W415" s="67"/>
      <c r="X415" s="36"/>
      <c r="Y415" s="67"/>
      <c r="Z415" s="67"/>
      <c r="AA415" s="67"/>
      <c r="AB415" s="67"/>
      <c r="AC415" s="67"/>
      <c r="AD415" s="67"/>
      <c r="AE415" s="67"/>
      <c r="AF415" s="67"/>
      <c r="AG415" s="67"/>
      <c r="AH415" s="36"/>
      <c r="AI415" s="37"/>
      <c r="AJ415" s="37"/>
      <c r="AK415" s="37"/>
      <c r="AL415" s="38"/>
      <c r="AM415" s="38"/>
      <c r="AN415" s="38"/>
      <c r="AO415" s="38"/>
    </row>
    <row r="416" spans="1:41" ht="51.75" customHeight="1" x14ac:dyDescent="0.25">
      <c r="A416" s="619" t="s">
        <v>653</v>
      </c>
      <c r="B416" s="575"/>
      <c r="C416" s="38"/>
      <c r="D416" s="503"/>
      <c r="E416" s="38"/>
      <c r="F416" s="554" t="s">
        <v>682</v>
      </c>
      <c r="G416" s="87"/>
      <c r="H416" s="87"/>
      <c r="I416" s="38"/>
      <c r="J416" s="38"/>
      <c r="K416" s="28" t="s">
        <v>683</v>
      </c>
      <c r="L416" s="504"/>
      <c r="M416" s="87"/>
      <c r="N416" s="38"/>
      <c r="O416" s="38"/>
      <c r="P416" s="564" t="s">
        <v>655</v>
      </c>
      <c r="Q416" s="506"/>
      <c r="R416" s="89"/>
      <c r="S416" s="67"/>
      <c r="T416" s="67"/>
      <c r="U416" s="36"/>
      <c r="V416" s="67"/>
      <c r="W416" s="67"/>
      <c r="X416" s="36"/>
      <c r="Y416" s="67"/>
      <c r="Z416" s="67"/>
      <c r="AA416" s="67"/>
      <c r="AB416" s="67"/>
      <c r="AC416" s="67"/>
      <c r="AD416" s="67"/>
      <c r="AE416" s="67"/>
      <c r="AF416" s="67"/>
      <c r="AG416" s="67"/>
      <c r="AH416" s="36"/>
      <c r="AI416" s="37"/>
      <c r="AJ416" s="37"/>
      <c r="AK416" s="37"/>
      <c r="AL416" s="38"/>
      <c r="AM416" s="38"/>
      <c r="AN416" s="38"/>
      <c r="AO416" s="38"/>
    </row>
    <row r="417" spans="1:41" ht="51.75" customHeight="1" x14ac:dyDescent="0.25">
      <c r="A417" s="539" t="s">
        <v>684</v>
      </c>
      <c r="B417" s="502"/>
      <c r="C417" s="38"/>
      <c r="D417" s="503"/>
      <c r="E417" s="38"/>
      <c r="F417" s="484" t="s">
        <v>685</v>
      </c>
      <c r="G417" s="87"/>
      <c r="H417" s="87"/>
      <c r="I417" s="38"/>
      <c r="J417" s="38"/>
      <c r="K417" s="484" t="s">
        <v>686</v>
      </c>
      <c r="L417" s="505"/>
      <c r="M417" s="87"/>
      <c r="N417" s="30"/>
      <c r="O417" s="506"/>
      <c r="P417" s="88"/>
      <c r="Q417" s="67"/>
      <c r="R417" s="89"/>
      <c r="S417" s="67"/>
      <c r="T417" s="67"/>
      <c r="U417" s="36"/>
      <c r="V417" s="67"/>
      <c r="W417" s="67"/>
      <c r="X417" s="36"/>
      <c r="Y417" s="67"/>
      <c r="Z417" s="67"/>
      <c r="AA417" s="67"/>
      <c r="AB417" s="67"/>
      <c r="AC417" s="67"/>
      <c r="AD417" s="67"/>
      <c r="AE417" s="67"/>
      <c r="AF417" s="67"/>
      <c r="AG417" s="67"/>
      <c r="AH417" s="36"/>
      <c r="AI417" s="37"/>
      <c r="AJ417" s="37"/>
      <c r="AK417" s="37"/>
      <c r="AL417" s="38"/>
      <c r="AM417" s="38"/>
      <c r="AN417" s="38"/>
      <c r="AO417" s="38"/>
    </row>
    <row r="418" spans="1:41" ht="51.75" customHeight="1" x14ac:dyDescent="0.25">
      <c r="A418" s="26"/>
      <c r="B418" s="526"/>
      <c r="C418" s="38"/>
      <c r="D418" s="503"/>
      <c r="E418" s="36"/>
      <c r="F418" s="87"/>
      <c r="G418" s="38"/>
      <c r="H418" s="87"/>
      <c r="I418" s="504"/>
      <c r="J418" s="504"/>
      <c r="K418" s="87"/>
      <c r="L418" s="87"/>
      <c r="M418" s="504"/>
      <c r="N418" s="87"/>
      <c r="O418" s="87"/>
      <c r="P418" s="88"/>
      <c r="Q418" s="67"/>
      <c r="R418" s="89"/>
      <c r="S418" s="67"/>
      <c r="T418" s="67"/>
      <c r="U418" s="36"/>
      <c r="V418" s="67"/>
      <c r="W418" s="67"/>
      <c r="X418" s="36"/>
      <c r="Y418" s="67"/>
      <c r="Z418" s="67"/>
      <c r="AA418" s="67"/>
      <c r="AB418" s="67"/>
      <c r="AC418" s="67"/>
      <c r="AD418" s="67"/>
      <c r="AE418" s="67"/>
      <c r="AF418" s="67"/>
      <c r="AG418" s="67"/>
      <c r="AH418" s="36"/>
      <c r="AI418" s="37"/>
      <c r="AJ418" s="37"/>
      <c r="AK418" s="37"/>
      <c r="AL418" s="38"/>
      <c r="AM418" s="38"/>
      <c r="AN418" s="38"/>
      <c r="AO418" s="38"/>
    </row>
    <row r="419" spans="1:41" ht="51.75" customHeight="1" x14ac:dyDescent="0.25">
      <c r="A419" s="565"/>
      <c r="B419" s="566"/>
      <c r="C419" s="567"/>
      <c r="D419" s="568"/>
      <c r="E419" s="569"/>
      <c r="F419" s="569"/>
      <c r="G419" s="567"/>
      <c r="H419" s="569"/>
      <c r="I419" s="570"/>
      <c r="J419" s="570"/>
      <c r="K419" s="569"/>
      <c r="L419" s="569"/>
      <c r="M419" s="570"/>
      <c r="N419" s="569"/>
      <c r="O419" s="569"/>
      <c r="P419" s="571"/>
      <c r="Q419" s="572"/>
      <c r="R419" s="573"/>
      <c r="S419" s="67"/>
      <c r="T419" s="67"/>
      <c r="U419" s="36"/>
      <c r="V419" s="67"/>
      <c r="W419" s="67"/>
      <c r="X419" s="36"/>
      <c r="Y419" s="67"/>
      <c r="Z419" s="67"/>
      <c r="AA419" s="67"/>
      <c r="AB419" s="67"/>
      <c r="AC419" s="67"/>
      <c r="AD419" s="67"/>
      <c r="AE419" s="67"/>
      <c r="AF419" s="67"/>
      <c r="AG419" s="67"/>
      <c r="AH419" s="36"/>
      <c r="AI419" s="37"/>
      <c r="AJ419" s="37"/>
      <c r="AK419" s="37"/>
      <c r="AL419" s="38"/>
      <c r="AM419" s="38"/>
      <c r="AN419" s="38"/>
      <c r="AO419" s="38"/>
    </row>
    <row r="420" spans="1:41" ht="51.75" customHeight="1" x14ac:dyDescent="0.25">
      <c r="A420" s="37"/>
      <c r="B420" s="526"/>
      <c r="C420" s="38"/>
      <c r="D420" s="503"/>
      <c r="E420" s="87"/>
      <c r="F420" s="87"/>
      <c r="G420" s="38"/>
      <c r="H420" s="87"/>
      <c r="I420" s="504"/>
      <c r="J420" s="504"/>
      <c r="K420" s="87"/>
      <c r="L420" s="87"/>
      <c r="M420" s="504"/>
      <c r="N420" s="87"/>
      <c r="O420" s="87"/>
      <c r="P420" s="88"/>
      <c r="Q420" s="67"/>
      <c r="R420" s="67"/>
      <c r="S420" s="67"/>
      <c r="T420" s="67"/>
      <c r="U420" s="36"/>
      <c r="V420" s="67"/>
      <c r="W420" s="67"/>
      <c r="X420" s="36"/>
      <c r="Y420" s="67"/>
      <c r="Z420" s="67"/>
      <c r="AA420" s="67"/>
      <c r="AB420" s="67"/>
      <c r="AC420" s="67"/>
      <c r="AD420" s="67"/>
      <c r="AE420" s="67"/>
      <c r="AF420" s="67"/>
      <c r="AG420" s="67"/>
      <c r="AH420" s="36"/>
      <c r="AI420" s="37"/>
      <c r="AJ420" s="37"/>
      <c r="AK420" s="37"/>
      <c r="AL420" s="38"/>
      <c r="AM420" s="38"/>
      <c r="AN420" s="38"/>
      <c r="AO420" s="38"/>
    </row>
    <row r="421" spans="1:41" ht="27.75" customHeight="1" x14ac:dyDescent="0.25">
      <c r="A421" s="37"/>
      <c r="B421" s="526"/>
      <c r="C421" s="38"/>
      <c r="D421" s="503"/>
      <c r="E421" s="87"/>
      <c r="F421" s="87"/>
      <c r="G421" s="38"/>
      <c r="H421" s="87"/>
      <c r="I421" s="504"/>
      <c r="J421" s="504"/>
      <c r="K421" s="87"/>
      <c r="L421" s="87"/>
      <c r="M421" s="504"/>
      <c r="N421" s="87"/>
      <c r="O421" s="87"/>
      <c r="P421" s="88"/>
      <c r="Q421" s="67"/>
      <c r="R421" s="67"/>
      <c r="S421" s="67"/>
      <c r="T421" s="67"/>
      <c r="U421" s="36"/>
      <c r="V421" s="67"/>
      <c r="W421" s="67"/>
      <c r="X421" s="36"/>
      <c r="Y421" s="67"/>
      <c r="Z421" s="67"/>
      <c r="AA421" s="67"/>
      <c r="AB421" s="67"/>
      <c r="AC421" s="67"/>
      <c r="AD421" s="67"/>
      <c r="AE421" s="67"/>
      <c r="AF421" s="67"/>
      <c r="AG421" s="67"/>
      <c r="AH421" s="36"/>
      <c r="AI421" s="37"/>
      <c r="AJ421" s="37"/>
      <c r="AK421" s="37"/>
      <c r="AL421" s="38"/>
      <c r="AM421" s="38"/>
      <c r="AN421" s="38"/>
      <c r="AO421" s="38"/>
    </row>
    <row r="422" spans="1:41" ht="27.75" customHeight="1" x14ac:dyDescent="0.25">
      <c r="A422" s="37"/>
      <c r="B422" s="526"/>
      <c r="C422" s="38"/>
      <c r="D422" s="503"/>
      <c r="E422" s="87">
        <v>12848902030</v>
      </c>
      <c r="F422" s="87"/>
      <c r="G422" s="38"/>
      <c r="H422" s="87"/>
      <c r="I422" s="504"/>
      <c r="J422" s="504"/>
      <c r="K422" s="87"/>
      <c r="L422" s="87"/>
      <c r="M422" s="504"/>
      <c r="N422" s="87"/>
      <c r="O422" s="87"/>
      <c r="P422" s="88"/>
      <c r="Q422" s="67"/>
      <c r="R422" s="67"/>
      <c r="S422" s="67"/>
      <c r="T422" s="67"/>
      <c r="U422" s="36"/>
      <c r="V422" s="67"/>
      <c r="W422" s="67"/>
      <c r="X422" s="36"/>
      <c r="Y422" s="67"/>
      <c r="Z422" s="67"/>
      <c r="AA422" s="67"/>
      <c r="AB422" s="67"/>
      <c r="AC422" s="67"/>
      <c r="AD422" s="67"/>
      <c r="AE422" s="67"/>
      <c r="AF422" s="67"/>
      <c r="AG422" s="67"/>
      <c r="AH422" s="36"/>
      <c r="AI422" s="37"/>
      <c r="AJ422" s="37"/>
      <c r="AK422" s="37"/>
      <c r="AL422" s="38"/>
      <c r="AM422" s="38"/>
      <c r="AN422" s="38"/>
      <c r="AO422" s="38"/>
    </row>
    <row r="423" spans="1:41" ht="27.75" customHeight="1" x14ac:dyDescent="0.25">
      <c r="A423" s="37"/>
      <c r="B423" s="526"/>
      <c r="C423" s="38"/>
      <c r="D423" s="503"/>
      <c r="E423" s="87"/>
      <c r="F423" s="87"/>
      <c r="G423" s="38"/>
      <c r="H423" s="87"/>
      <c r="I423" s="504"/>
      <c r="J423" s="504"/>
      <c r="K423" s="87"/>
      <c r="L423" s="87"/>
      <c r="M423" s="504"/>
      <c r="N423" s="87"/>
      <c r="O423" s="87"/>
      <c r="P423" s="88"/>
      <c r="Q423" s="67"/>
      <c r="R423" s="67"/>
      <c r="S423" s="67"/>
      <c r="T423" s="67"/>
      <c r="U423" s="36"/>
      <c r="V423" s="67"/>
      <c r="W423" s="67"/>
      <c r="X423" s="36"/>
      <c r="Y423" s="67"/>
      <c r="Z423" s="67"/>
      <c r="AA423" s="67"/>
      <c r="AB423" s="67"/>
      <c r="AC423" s="67"/>
      <c r="AD423" s="67"/>
      <c r="AE423" s="67"/>
      <c r="AF423" s="67"/>
      <c r="AG423" s="67"/>
      <c r="AH423" s="36"/>
      <c r="AI423" s="37"/>
      <c r="AJ423" s="37"/>
      <c r="AK423" s="37"/>
      <c r="AL423" s="38"/>
      <c r="AM423" s="38"/>
      <c r="AN423" s="38"/>
      <c r="AO423" s="38"/>
    </row>
    <row r="424" spans="1:41" ht="27.75" customHeight="1" x14ac:dyDescent="0.25">
      <c r="A424" s="37"/>
      <c r="B424" s="526"/>
      <c r="C424" s="38"/>
      <c r="D424" s="503"/>
      <c r="E424" s="87">
        <v>40352179932.097061</v>
      </c>
      <c r="F424" s="87"/>
      <c r="G424" s="38"/>
      <c r="H424" s="87"/>
      <c r="I424" s="504"/>
      <c r="J424" s="504"/>
      <c r="K424" s="87"/>
      <c r="L424" s="87"/>
      <c r="M424" s="504"/>
      <c r="N424" s="87"/>
      <c r="O424" s="87"/>
      <c r="P424" s="88"/>
      <c r="Q424" s="67"/>
      <c r="R424" s="67"/>
      <c r="S424" s="67"/>
      <c r="T424" s="67"/>
      <c r="U424" s="36"/>
      <c r="V424" s="67"/>
      <c r="W424" s="67"/>
      <c r="X424" s="36"/>
      <c r="Y424" s="67"/>
      <c r="Z424" s="67"/>
      <c r="AA424" s="67"/>
      <c r="AB424" s="67"/>
      <c r="AC424" s="67"/>
      <c r="AD424" s="67"/>
      <c r="AE424" s="67"/>
      <c r="AF424" s="67"/>
      <c r="AG424" s="67"/>
      <c r="AH424" s="36"/>
      <c r="AI424" s="37"/>
      <c r="AJ424" s="37"/>
      <c r="AK424" s="37"/>
      <c r="AL424" s="38"/>
      <c r="AM424" s="38"/>
      <c r="AN424" s="38"/>
      <c r="AO424" s="38"/>
    </row>
    <row r="425" spans="1:41" ht="27.75" customHeight="1" x14ac:dyDescent="0.25">
      <c r="A425" s="37"/>
      <c r="B425" s="526"/>
      <c r="C425" s="38"/>
      <c r="D425" s="503"/>
      <c r="E425" s="87"/>
      <c r="F425" s="87"/>
      <c r="G425" s="38"/>
      <c r="H425" s="87"/>
      <c r="I425" s="504"/>
      <c r="J425" s="504"/>
      <c r="K425" s="87"/>
      <c r="L425" s="87"/>
      <c r="M425" s="504"/>
      <c r="N425" s="87"/>
      <c r="O425" s="87"/>
      <c r="P425" s="88"/>
      <c r="Q425" s="67"/>
      <c r="R425" s="67"/>
      <c r="S425" s="67"/>
      <c r="T425" s="67"/>
      <c r="U425" s="36"/>
      <c r="V425" s="67"/>
      <c r="W425" s="67"/>
      <c r="X425" s="36"/>
      <c r="Y425" s="67"/>
      <c r="Z425" s="67"/>
      <c r="AA425" s="67"/>
      <c r="AB425" s="67"/>
      <c r="AC425" s="67"/>
      <c r="AD425" s="67"/>
      <c r="AE425" s="67"/>
      <c r="AF425" s="67"/>
      <c r="AG425" s="67"/>
      <c r="AH425" s="36"/>
      <c r="AI425" s="37"/>
      <c r="AJ425" s="37"/>
      <c r="AK425" s="37"/>
      <c r="AL425" s="38"/>
      <c r="AM425" s="38"/>
      <c r="AN425" s="38"/>
      <c r="AO425" s="38"/>
    </row>
    <row r="426" spans="1:41" ht="27.75" customHeight="1" x14ac:dyDescent="0.25">
      <c r="A426" s="37"/>
      <c r="B426" s="526"/>
      <c r="C426" s="38"/>
      <c r="D426" s="503"/>
      <c r="E426" s="87"/>
      <c r="F426" s="87"/>
      <c r="G426" s="38"/>
      <c r="H426" s="87"/>
      <c r="I426" s="504"/>
      <c r="J426" s="504"/>
      <c r="K426" s="87"/>
      <c r="L426" s="87"/>
      <c r="M426" s="504"/>
      <c r="N426" s="87"/>
      <c r="O426" s="87"/>
      <c r="P426" s="88"/>
      <c r="Q426" s="67"/>
      <c r="R426" s="67"/>
      <c r="S426" s="67"/>
      <c r="T426" s="67"/>
      <c r="U426" s="36"/>
      <c r="V426" s="67"/>
      <c r="W426" s="67"/>
      <c r="X426" s="36"/>
      <c r="Y426" s="67"/>
      <c r="Z426" s="67"/>
      <c r="AA426" s="67"/>
      <c r="AB426" s="67"/>
      <c r="AC426" s="67"/>
      <c r="AD426" s="67"/>
      <c r="AE426" s="67"/>
      <c r="AF426" s="67"/>
      <c r="AG426" s="67"/>
      <c r="AH426" s="36"/>
      <c r="AI426" s="37"/>
      <c r="AJ426" s="37"/>
      <c r="AK426" s="37"/>
      <c r="AL426" s="38"/>
      <c r="AM426" s="38"/>
      <c r="AN426" s="38"/>
      <c r="AO426" s="38"/>
    </row>
    <row r="427" spans="1:41" ht="27.75" customHeight="1" x14ac:dyDescent="0.25">
      <c r="A427" s="37"/>
      <c r="B427" s="526"/>
      <c r="C427" s="38"/>
      <c r="D427" s="503"/>
      <c r="E427" s="87"/>
      <c r="F427" s="87"/>
      <c r="G427" s="38"/>
      <c r="H427" s="87"/>
      <c r="I427" s="504"/>
      <c r="J427" s="504"/>
      <c r="K427" s="87"/>
      <c r="L427" s="87"/>
      <c r="M427" s="504"/>
      <c r="N427" s="87"/>
      <c r="O427" s="87"/>
      <c r="P427" s="88"/>
      <c r="Q427" s="67"/>
      <c r="R427" s="67"/>
      <c r="S427" s="67"/>
      <c r="T427" s="67"/>
      <c r="U427" s="36"/>
      <c r="V427" s="67"/>
      <c r="W427" s="67"/>
      <c r="X427" s="36"/>
      <c r="Y427" s="67"/>
      <c r="Z427" s="67"/>
      <c r="AA427" s="67"/>
      <c r="AB427" s="67"/>
      <c r="AC427" s="67"/>
      <c r="AD427" s="67"/>
      <c r="AE427" s="67"/>
      <c r="AF427" s="67"/>
      <c r="AG427" s="67"/>
      <c r="AH427" s="36"/>
      <c r="AI427" s="37"/>
      <c r="AJ427" s="37"/>
      <c r="AK427" s="37"/>
      <c r="AL427" s="38"/>
      <c r="AM427" s="38"/>
      <c r="AN427" s="38"/>
      <c r="AO427" s="38"/>
    </row>
    <row r="428" spans="1:41" ht="27.75" customHeight="1" x14ac:dyDescent="0.25">
      <c r="A428" s="37"/>
      <c r="B428" s="526"/>
      <c r="C428" s="38"/>
      <c r="D428" s="503"/>
      <c r="E428" s="87"/>
      <c r="F428" s="87"/>
      <c r="G428" s="38"/>
      <c r="H428" s="87"/>
      <c r="I428" s="504"/>
      <c r="J428" s="504"/>
      <c r="K428" s="87"/>
      <c r="L428" s="87"/>
      <c r="M428" s="504"/>
      <c r="N428" s="87"/>
      <c r="O428" s="87"/>
      <c r="P428" s="88"/>
      <c r="Q428" s="67"/>
      <c r="R428" s="67"/>
      <c r="S428" s="67"/>
      <c r="T428" s="67"/>
      <c r="U428" s="36"/>
      <c r="V428" s="67"/>
      <c r="W428" s="67"/>
      <c r="X428" s="36"/>
      <c r="Y428" s="67"/>
      <c r="Z428" s="67"/>
      <c r="AA428" s="67"/>
      <c r="AB428" s="67"/>
      <c r="AC428" s="67"/>
      <c r="AD428" s="67"/>
      <c r="AE428" s="67"/>
      <c r="AF428" s="67"/>
      <c r="AG428" s="67"/>
      <c r="AH428" s="36"/>
      <c r="AI428" s="37"/>
      <c r="AJ428" s="37"/>
      <c r="AK428" s="37"/>
      <c r="AL428" s="38"/>
      <c r="AM428" s="38"/>
      <c r="AN428" s="38"/>
      <c r="AO428" s="38"/>
    </row>
    <row r="429" spans="1:41" ht="27.75" customHeight="1" x14ac:dyDescent="0.25">
      <c r="A429" s="37"/>
      <c r="B429" s="526"/>
      <c r="C429" s="38"/>
      <c r="D429" s="503"/>
      <c r="E429" s="87"/>
      <c r="F429" s="87"/>
      <c r="G429" s="38"/>
      <c r="H429" s="87"/>
      <c r="I429" s="504"/>
      <c r="J429" s="504"/>
      <c r="K429" s="87"/>
      <c r="L429" s="87"/>
      <c r="M429" s="504"/>
      <c r="N429" s="87"/>
      <c r="O429" s="87"/>
      <c r="P429" s="88"/>
      <c r="Q429" s="67"/>
      <c r="R429" s="67"/>
      <c r="S429" s="67"/>
      <c r="T429" s="67"/>
      <c r="U429" s="36"/>
      <c r="V429" s="67"/>
      <c r="W429" s="67"/>
      <c r="X429" s="36"/>
      <c r="Y429" s="67"/>
      <c r="Z429" s="67"/>
      <c r="AA429" s="67"/>
      <c r="AB429" s="67"/>
      <c r="AC429" s="67"/>
      <c r="AD429" s="67"/>
      <c r="AE429" s="67"/>
      <c r="AF429" s="67"/>
      <c r="AG429" s="67"/>
      <c r="AH429" s="36"/>
      <c r="AI429" s="37"/>
      <c r="AJ429" s="37"/>
      <c r="AK429" s="37"/>
      <c r="AL429" s="38"/>
      <c r="AM429" s="38"/>
      <c r="AN429" s="38"/>
      <c r="AO429" s="38"/>
    </row>
    <row r="430" spans="1:41" ht="27.75" customHeight="1" x14ac:dyDescent="0.25">
      <c r="A430" s="37"/>
      <c r="B430" s="526"/>
      <c r="C430" s="38"/>
      <c r="D430" s="503"/>
      <c r="E430" s="87"/>
      <c r="F430" s="87"/>
      <c r="G430" s="38"/>
      <c r="H430" s="87"/>
      <c r="I430" s="504"/>
      <c r="J430" s="504"/>
      <c r="K430" s="87"/>
      <c r="L430" s="87"/>
      <c r="M430" s="504"/>
      <c r="N430" s="87"/>
      <c r="O430" s="87"/>
      <c r="P430" s="88"/>
      <c r="Q430" s="67"/>
      <c r="R430" s="67"/>
      <c r="S430" s="67"/>
      <c r="T430" s="67"/>
      <c r="U430" s="36"/>
      <c r="V430" s="67"/>
      <c r="W430" s="67"/>
      <c r="X430" s="36"/>
      <c r="Y430" s="67"/>
      <c r="Z430" s="67"/>
      <c r="AA430" s="67"/>
      <c r="AB430" s="67"/>
      <c r="AC430" s="67"/>
      <c r="AD430" s="67"/>
      <c r="AE430" s="67"/>
      <c r="AF430" s="67"/>
      <c r="AG430" s="67"/>
      <c r="AH430" s="36"/>
      <c r="AI430" s="37"/>
      <c r="AJ430" s="37"/>
      <c r="AK430" s="37"/>
      <c r="AL430" s="38"/>
      <c r="AM430" s="38"/>
      <c r="AN430" s="38"/>
      <c r="AO430" s="38"/>
    </row>
    <row r="431" spans="1:41" ht="27.75" customHeight="1" x14ac:dyDescent="0.25">
      <c r="A431" s="37"/>
      <c r="B431" s="526"/>
      <c r="C431" s="38"/>
      <c r="D431" s="503"/>
      <c r="E431" s="87"/>
      <c r="F431" s="87"/>
      <c r="G431" s="38"/>
      <c r="H431" s="87"/>
      <c r="I431" s="504"/>
      <c r="J431" s="504"/>
      <c r="K431" s="87"/>
      <c r="L431" s="87"/>
      <c r="M431" s="504"/>
      <c r="N431" s="87"/>
      <c r="O431" s="87"/>
      <c r="P431" s="88"/>
      <c r="Q431" s="67"/>
      <c r="R431" s="67"/>
      <c r="S431" s="67"/>
      <c r="T431" s="67"/>
      <c r="U431" s="36"/>
      <c r="V431" s="67"/>
      <c r="W431" s="67"/>
      <c r="X431" s="36"/>
      <c r="Y431" s="67"/>
      <c r="Z431" s="67"/>
      <c r="AA431" s="67"/>
      <c r="AB431" s="67"/>
      <c r="AC431" s="67"/>
      <c r="AD431" s="67"/>
      <c r="AE431" s="67"/>
      <c r="AF431" s="67"/>
      <c r="AG431" s="67"/>
      <c r="AH431" s="36"/>
      <c r="AI431" s="37"/>
      <c r="AJ431" s="37"/>
      <c r="AK431" s="37"/>
      <c r="AL431" s="38"/>
      <c r="AM431" s="38"/>
      <c r="AN431" s="38"/>
      <c r="AO431" s="38"/>
    </row>
    <row r="432" spans="1:41" ht="27.75" customHeight="1" x14ac:dyDescent="0.25">
      <c r="A432" s="37"/>
      <c r="B432" s="526"/>
      <c r="C432" s="38"/>
      <c r="D432" s="503"/>
      <c r="E432" s="87"/>
      <c r="F432" s="87"/>
      <c r="G432" s="38"/>
      <c r="H432" s="87"/>
      <c r="I432" s="504"/>
      <c r="J432" s="504"/>
      <c r="K432" s="87"/>
      <c r="L432" s="87"/>
      <c r="M432" s="504"/>
      <c r="N432" s="87"/>
      <c r="O432" s="87"/>
      <c r="P432" s="88"/>
      <c r="Q432" s="67"/>
      <c r="R432" s="67"/>
      <c r="S432" s="67"/>
      <c r="T432" s="67"/>
      <c r="U432" s="36"/>
      <c r="V432" s="67"/>
      <c r="W432" s="67"/>
      <c r="X432" s="36"/>
      <c r="Y432" s="67"/>
      <c r="Z432" s="67"/>
      <c r="AA432" s="67"/>
      <c r="AB432" s="67"/>
      <c r="AC432" s="67"/>
      <c r="AD432" s="67"/>
      <c r="AE432" s="67"/>
      <c r="AF432" s="67"/>
      <c r="AG432" s="67"/>
      <c r="AH432" s="36"/>
      <c r="AI432" s="37"/>
      <c r="AJ432" s="37"/>
      <c r="AK432" s="37"/>
      <c r="AL432" s="38"/>
      <c r="AM432" s="38"/>
      <c r="AN432" s="38"/>
      <c r="AO432" s="38"/>
    </row>
    <row r="433" spans="1:41" ht="27.75" customHeight="1" x14ac:dyDescent="0.25">
      <c r="A433" s="37"/>
      <c r="B433" s="526"/>
      <c r="C433" s="38"/>
      <c r="D433" s="503"/>
      <c r="E433" s="87"/>
      <c r="F433" s="87"/>
      <c r="G433" s="38"/>
      <c r="H433" s="87"/>
      <c r="I433" s="504"/>
      <c r="J433" s="504"/>
      <c r="K433" s="87"/>
      <c r="L433" s="87"/>
      <c r="M433" s="504"/>
      <c r="N433" s="87"/>
      <c r="O433" s="87"/>
      <c r="P433" s="88"/>
      <c r="Q433" s="67"/>
      <c r="R433" s="67"/>
      <c r="S433" s="67"/>
      <c r="T433" s="67"/>
      <c r="U433" s="36"/>
      <c r="V433" s="67"/>
      <c r="W433" s="67"/>
      <c r="X433" s="36"/>
      <c r="Y433" s="67"/>
      <c r="Z433" s="67"/>
      <c r="AA433" s="67"/>
      <c r="AB433" s="67"/>
      <c r="AC433" s="67"/>
      <c r="AD433" s="67"/>
      <c r="AE433" s="67"/>
      <c r="AF433" s="67"/>
      <c r="AG433" s="67"/>
      <c r="AH433" s="36"/>
      <c r="AI433" s="37"/>
      <c r="AJ433" s="37"/>
      <c r="AK433" s="37"/>
      <c r="AL433" s="38"/>
      <c r="AM433" s="38"/>
      <c r="AN433" s="38"/>
      <c r="AO433" s="38"/>
    </row>
    <row r="434" spans="1:41" ht="27.75" customHeight="1" x14ac:dyDescent="0.25">
      <c r="A434" s="37"/>
      <c r="B434" s="526"/>
      <c r="C434" s="38"/>
      <c r="D434" s="503"/>
      <c r="E434" s="87"/>
      <c r="F434" s="87"/>
      <c r="G434" s="38"/>
      <c r="H434" s="87"/>
      <c r="I434" s="504"/>
      <c r="J434" s="504"/>
      <c r="K434" s="87"/>
      <c r="L434" s="87"/>
      <c r="M434" s="504"/>
      <c r="N434" s="87"/>
      <c r="O434" s="87"/>
      <c r="P434" s="88"/>
      <c r="Q434" s="67"/>
      <c r="R434" s="67"/>
      <c r="S434" s="67"/>
      <c r="T434" s="67"/>
      <c r="U434" s="36"/>
      <c r="V434" s="67"/>
      <c r="W434" s="67"/>
      <c r="X434" s="36"/>
      <c r="Y434" s="67"/>
      <c r="Z434" s="67"/>
      <c r="AA434" s="67"/>
      <c r="AB434" s="67"/>
      <c r="AC434" s="67"/>
      <c r="AD434" s="67"/>
      <c r="AE434" s="67"/>
      <c r="AF434" s="67"/>
      <c r="AG434" s="67"/>
      <c r="AH434" s="36"/>
      <c r="AI434" s="37"/>
      <c r="AJ434" s="37"/>
      <c r="AK434" s="37"/>
      <c r="AL434" s="38"/>
      <c r="AM434" s="38"/>
      <c r="AN434" s="38"/>
      <c r="AO434" s="38"/>
    </row>
    <row r="435" spans="1:41" ht="27.75" customHeight="1" x14ac:dyDescent="0.25">
      <c r="A435" s="37"/>
      <c r="B435" s="526"/>
      <c r="C435" s="38"/>
      <c r="D435" s="503"/>
      <c r="E435" s="87"/>
      <c r="F435" s="87"/>
      <c r="G435" s="38"/>
      <c r="H435" s="87"/>
      <c r="I435" s="504"/>
      <c r="J435" s="504"/>
      <c r="K435" s="87"/>
      <c r="L435" s="87"/>
      <c r="M435" s="504"/>
      <c r="N435" s="87"/>
      <c r="O435" s="87"/>
      <c r="P435" s="88"/>
      <c r="Q435" s="67"/>
      <c r="R435" s="67"/>
      <c r="S435" s="67"/>
      <c r="T435" s="67"/>
      <c r="U435" s="36"/>
      <c r="V435" s="67"/>
      <c r="W435" s="67"/>
      <c r="X435" s="36"/>
      <c r="Y435" s="67"/>
      <c r="Z435" s="67"/>
      <c r="AA435" s="67"/>
      <c r="AB435" s="67"/>
      <c r="AC435" s="67"/>
      <c r="AD435" s="67"/>
      <c r="AE435" s="67"/>
      <c r="AF435" s="67"/>
      <c r="AG435" s="67"/>
      <c r="AH435" s="36"/>
      <c r="AI435" s="37"/>
      <c r="AJ435" s="37"/>
      <c r="AK435" s="37"/>
      <c r="AL435" s="38"/>
      <c r="AM435" s="38"/>
      <c r="AN435" s="38"/>
      <c r="AO435" s="38"/>
    </row>
    <row r="436" spans="1:41" ht="27.75" customHeight="1" x14ac:dyDescent="0.25">
      <c r="A436" s="37"/>
      <c r="B436" s="526"/>
      <c r="C436" s="38"/>
      <c r="D436" s="503"/>
      <c r="E436" s="87"/>
      <c r="F436" s="87"/>
      <c r="G436" s="38"/>
      <c r="H436" s="87"/>
      <c r="I436" s="504"/>
      <c r="J436" s="504"/>
      <c r="K436" s="87"/>
      <c r="L436" s="87"/>
      <c r="M436" s="504"/>
      <c r="N436" s="87"/>
      <c r="O436" s="87"/>
      <c r="P436" s="88"/>
      <c r="Q436" s="67"/>
      <c r="R436" s="67"/>
      <c r="S436" s="67"/>
      <c r="T436" s="67"/>
      <c r="U436" s="36"/>
      <c r="V436" s="67"/>
      <c r="W436" s="67"/>
      <c r="X436" s="36"/>
      <c r="Y436" s="67"/>
      <c r="Z436" s="67"/>
      <c r="AA436" s="67"/>
      <c r="AB436" s="67"/>
      <c r="AC436" s="67"/>
      <c r="AD436" s="67"/>
      <c r="AE436" s="67"/>
      <c r="AF436" s="67"/>
      <c r="AG436" s="67"/>
      <c r="AH436" s="36"/>
      <c r="AI436" s="37"/>
      <c r="AJ436" s="37"/>
      <c r="AK436" s="37"/>
      <c r="AL436" s="38"/>
      <c r="AM436" s="38"/>
      <c r="AN436" s="38"/>
      <c r="AO436" s="38"/>
    </row>
    <row r="437" spans="1:41" ht="27.75" customHeight="1" x14ac:dyDescent="0.25">
      <c r="A437" s="37"/>
      <c r="B437" s="526"/>
      <c r="C437" s="38"/>
      <c r="D437" s="503"/>
      <c r="E437" s="87"/>
      <c r="F437" s="87"/>
      <c r="G437" s="38"/>
      <c r="H437" s="87"/>
      <c r="I437" s="504"/>
      <c r="J437" s="504"/>
      <c r="K437" s="87"/>
      <c r="L437" s="87"/>
      <c r="M437" s="504"/>
      <c r="N437" s="87"/>
      <c r="O437" s="87"/>
      <c r="P437" s="88"/>
      <c r="Q437" s="67"/>
      <c r="R437" s="67"/>
      <c r="S437" s="67"/>
      <c r="T437" s="67"/>
      <c r="U437" s="36"/>
      <c r="V437" s="67"/>
      <c r="W437" s="67"/>
      <c r="X437" s="36"/>
      <c r="Y437" s="67"/>
      <c r="Z437" s="67"/>
      <c r="AA437" s="67"/>
      <c r="AB437" s="67"/>
      <c r="AC437" s="67"/>
      <c r="AD437" s="67"/>
      <c r="AE437" s="67"/>
      <c r="AF437" s="67"/>
      <c r="AG437" s="67"/>
      <c r="AH437" s="36"/>
      <c r="AI437" s="37"/>
      <c r="AJ437" s="37"/>
      <c r="AK437" s="37"/>
      <c r="AL437" s="38"/>
      <c r="AM437" s="38"/>
      <c r="AN437" s="38"/>
      <c r="AO437" s="38"/>
    </row>
    <row r="438" spans="1:41" ht="27.75" customHeight="1" x14ac:dyDescent="0.25">
      <c r="A438" s="37"/>
      <c r="B438" s="526"/>
      <c r="C438" s="38"/>
      <c r="D438" s="503"/>
      <c r="E438" s="87"/>
      <c r="F438" s="87"/>
      <c r="G438" s="38"/>
      <c r="H438" s="87"/>
      <c r="I438" s="504"/>
      <c r="J438" s="504"/>
      <c r="K438" s="87"/>
      <c r="L438" s="87"/>
      <c r="M438" s="504"/>
      <c r="N438" s="87"/>
      <c r="O438" s="87"/>
      <c r="P438" s="88"/>
      <c r="Q438" s="67"/>
      <c r="R438" s="67"/>
      <c r="S438" s="67"/>
      <c r="T438" s="67"/>
      <c r="U438" s="36"/>
      <c r="V438" s="67"/>
      <c r="W438" s="67"/>
      <c r="X438" s="36"/>
      <c r="Y438" s="67"/>
      <c r="Z438" s="67"/>
      <c r="AA438" s="67"/>
      <c r="AB438" s="67"/>
      <c r="AC438" s="67"/>
      <c r="AD438" s="67"/>
      <c r="AE438" s="67"/>
      <c r="AF438" s="67"/>
      <c r="AG438" s="67"/>
      <c r="AH438" s="36"/>
      <c r="AI438" s="37"/>
      <c r="AJ438" s="37"/>
      <c r="AK438" s="37"/>
      <c r="AL438" s="38"/>
      <c r="AM438" s="38"/>
      <c r="AN438" s="38"/>
      <c r="AO438" s="38"/>
    </row>
    <row r="439" spans="1:41" ht="27.75" customHeight="1" x14ac:dyDescent="0.25">
      <c r="A439" s="37"/>
      <c r="B439" s="526"/>
      <c r="C439" s="38"/>
      <c r="D439" s="503"/>
      <c r="E439" s="87"/>
      <c r="F439" s="87"/>
      <c r="G439" s="38"/>
      <c r="H439" s="87"/>
      <c r="I439" s="504"/>
      <c r="J439" s="504"/>
      <c r="K439" s="87"/>
      <c r="L439" s="87"/>
      <c r="M439" s="504"/>
      <c r="N439" s="87"/>
      <c r="O439" s="87"/>
      <c r="P439" s="88"/>
      <c r="Q439" s="67"/>
      <c r="R439" s="67"/>
      <c r="S439" s="67"/>
      <c r="T439" s="67"/>
      <c r="U439" s="36"/>
      <c r="V439" s="67"/>
      <c r="W439" s="67"/>
      <c r="X439" s="36"/>
      <c r="Y439" s="67"/>
      <c r="Z439" s="67"/>
      <c r="AA439" s="67"/>
      <c r="AB439" s="67"/>
      <c r="AC439" s="67"/>
      <c r="AD439" s="67"/>
      <c r="AE439" s="67"/>
      <c r="AF439" s="67"/>
      <c r="AG439" s="67"/>
      <c r="AH439" s="36"/>
      <c r="AI439" s="37"/>
      <c r="AJ439" s="37"/>
      <c r="AK439" s="37"/>
      <c r="AL439" s="38"/>
      <c r="AM439" s="38"/>
      <c r="AN439" s="38"/>
      <c r="AO439" s="38"/>
    </row>
    <row r="440" spans="1:41" ht="27.75" customHeight="1" x14ac:dyDescent="0.25">
      <c r="A440" s="37"/>
      <c r="B440" s="526"/>
      <c r="C440" s="38"/>
      <c r="D440" s="503"/>
      <c r="E440" s="87"/>
      <c r="F440" s="87"/>
      <c r="G440" s="38"/>
      <c r="H440" s="87"/>
      <c r="I440" s="504"/>
      <c r="J440" s="504"/>
      <c r="K440" s="87"/>
      <c r="L440" s="87"/>
      <c r="M440" s="504"/>
      <c r="N440" s="87"/>
      <c r="O440" s="87"/>
      <c r="P440" s="88"/>
      <c r="Q440" s="67"/>
      <c r="R440" s="67"/>
      <c r="S440" s="67"/>
      <c r="T440" s="67"/>
      <c r="U440" s="36"/>
      <c r="V440" s="67"/>
      <c r="W440" s="67"/>
      <c r="X440" s="36"/>
      <c r="Y440" s="67"/>
      <c r="Z440" s="67"/>
      <c r="AA440" s="67"/>
      <c r="AB440" s="67"/>
      <c r="AC440" s="67"/>
      <c r="AD440" s="67"/>
      <c r="AE440" s="67"/>
      <c r="AF440" s="67"/>
      <c r="AG440" s="67"/>
      <c r="AH440" s="36"/>
      <c r="AI440" s="37"/>
      <c r="AJ440" s="37"/>
      <c r="AK440" s="37"/>
      <c r="AL440" s="38"/>
      <c r="AM440" s="38"/>
      <c r="AN440" s="38"/>
      <c r="AO440" s="38"/>
    </row>
    <row r="441" spans="1:41" ht="27.75" customHeight="1" x14ac:dyDescent="0.25">
      <c r="A441" s="37"/>
      <c r="B441" s="526"/>
      <c r="C441" s="38"/>
      <c r="D441" s="503"/>
      <c r="E441" s="87"/>
      <c r="F441" s="87"/>
      <c r="G441" s="38"/>
      <c r="H441" s="87"/>
      <c r="I441" s="504"/>
      <c r="J441" s="504"/>
      <c r="K441" s="87"/>
      <c r="L441" s="87"/>
      <c r="M441" s="504"/>
      <c r="N441" s="87"/>
      <c r="O441" s="87"/>
      <c r="P441" s="88"/>
      <c r="Q441" s="67"/>
      <c r="R441" s="67"/>
      <c r="S441" s="67"/>
      <c r="T441" s="67"/>
      <c r="U441" s="36"/>
      <c r="V441" s="67"/>
      <c r="W441" s="67"/>
      <c r="X441" s="36"/>
      <c r="Y441" s="67"/>
      <c r="Z441" s="67"/>
      <c r="AA441" s="67"/>
      <c r="AB441" s="67"/>
      <c r="AC441" s="67"/>
      <c r="AD441" s="67"/>
      <c r="AE441" s="67"/>
      <c r="AF441" s="67"/>
      <c r="AG441" s="67"/>
      <c r="AH441" s="36"/>
      <c r="AI441" s="37"/>
      <c r="AJ441" s="37"/>
      <c r="AK441" s="37"/>
      <c r="AL441" s="38"/>
      <c r="AM441" s="38"/>
      <c r="AN441" s="38"/>
      <c r="AO441" s="38"/>
    </row>
    <row r="442" spans="1:41" ht="27.75" customHeight="1" x14ac:dyDescent="0.25">
      <c r="A442" s="37"/>
      <c r="B442" s="526"/>
      <c r="C442" s="38"/>
      <c r="D442" s="503"/>
      <c r="E442" s="87"/>
      <c r="F442" s="87"/>
      <c r="G442" s="38"/>
      <c r="H442" s="87"/>
      <c r="I442" s="504"/>
      <c r="J442" s="504"/>
      <c r="K442" s="87"/>
      <c r="L442" s="87"/>
      <c r="M442" s="504"/>
      <c r="N442" s="87"/>
      <c r="O442" s="87"/>
      <c r="P442" s="88"/>
      <c r="Q442" s="67"/>
      <c r="R442" s="67"/>
      <c r="S442" s="67"/>
      <c r="T442" s="67"/>
      <c r="U442" s="36"/>
      <c r="V442" s="67"/>
      <c r="W442" s="67"/>
      <c r="X442" s="36"/>
      <c r="Y442" s="67"/>
      <c r="Z442" s="67"/>
      <c r="AA442" s="67"/>
      <c r="AB442" s="67"/>
      <c r="AC442" s="67"/>
      <c r="AD442" s="67"/>
      <c r="AE442" s="67"/>
      <c r="AF442" s="67"/>
      <c r="AG442" s="67"/>
      <c r="AH442" s="36"/>
      <c r="AI442" s="37"/>
      <c r="AJ442" s="37"/>
      <c r="AK442" s="37"/>
      <c r="AL442" s="38"/>
      <c r="AM442" s="38"/>
      <c r="AN442" s="38"/>
      <c r="AO442" s="38"/>
    </row>
    <row r="443" spans="1:41" ht="27.75" customHeight="1" x14ac:dyDescent="0.25">
      <c r="A443" s="37"/>
      <c r="B443" s="526"/>
      <c r="C443" s="38"/>
      <c r="D443" s="503"/>
      <c r="E443" s="87"/>
      <c r="F443" s="87"/>
      <c r="G443" s="38"/>
      <c r="H443" s="87"/>
      <c r="I443" s="504"/>
      <c r="J443" s="504"/>
      <c r="K443" s="87"/>
      <c r="L443" s="87"/>
      <c r="M443" s="504"/>
      <c r="N443" s="87"/>
      <c r="O443" s="87"/>
      <c r="P443" s="88"/>
      <c r="Q443" s="67"/>
      <c r="R443" s="67"/>
      <c r="S443" s="67"/>
      <c r="T443" s="67"/>
      <c r="U443" s="36"/>
      <c r="V443" s="67"/>
      <c r="W443" s="67"/>
      <c r="X443" s="36"/>
      <c r="Y443" s="67"/>
      <c r="Z443" s="67"/>
      <c r="AA443" s="67"/>
      <c r="AB443" s="67"/>
      <c r="AC443" s="67"/>
      <c r="AD443" s="67"/>
      <c r="AE443" s="67"/>
      <c r="AF443" s="67"/>
      <c r="AG443" s="67"/>
      <c r="AH443" s="36"/>
      <c r="AI443" s="37"/>
      <c r="AJ443" s="37"/>
      <c r="AK443" s="37"/>
      <c r="AL443" s="38"/>
      <c r="AM443" s="38"/>
      <c r="AN443" s="38"/>
      <c r="AO443" s="38"/>
    </row>
    <row r="444" spans="1:41" ht="27.75" customHeight="1" x14ac:dyDescent="0.25">
      <c r="A444" s="37"/>
      <c r="B444" s="526"/>
      <c r="C444" s="38"/>
      <c r="D444" s="503"/>
      <c r="E444" s="87"/>
      <c r="F444" s="87"/>
      <c r="G444" s="38"/>
      <c r="H444" s="87"/>
      <c r="I444" s="504"/>
      <c r="J444" s="504"/>
      <c r="K444" s="87"/>
      <c r="L444" s="87"/>
      <c r="M444" s="504"/>
      <c r="N444" s="87"/>
      <c r="O444" s="87"/>
      <c r="P444" s="88"/>
      <c r="Q444" s="67"/>
      <c r="R444" s="67"/>
      <c r="S444" s="67"/>
      <c r="T444" s="67"/>
      <c r="U444" s="36"/>
      <c r="V444" s="67"/>
      <c r="W444" s="67"/>
      <c r="X444" s="36"/>
      <c r="Y444" s="67"/>
      <c r="Z444" s="67"/>
      <c r="AA444" s="67"/>
      <c r="AB444" s="67"/>
      <c r="AC444" s="67"/>
      <c r="AD444" s="67"/>
      <c r="AE444" s="67"/>
      <c r="AF444" s="67"/>
      <c r="AG444" s="67"/>
      <c r="AH444" s="36"/>
      <c r="AI444" s="37"/>
      <c r="AJ444" s="37"/>
      <c r="AK444" s="37"/>
      <c r="AL444" s="38"/>
      <c r="AM444" s="38"/>
      <c r="AN444" s="38"/>
      <c r="AO444" s="38"/>
    </row>
    <row r="445" spans="1:41" ht="27.75" customHeight="1" x14ac:dyDescent="0.25">
      <c r="A445" s="37"/>
      <c r="B445" s="526"/>
      <c r="C445" s="38"/>
      <c r="D445" s="503"/>
      <c r="E445" s="87"/>
      <c r="F445" s="87"/>
      <c r="G445" s="38"/>
      <c r="H445" s="87"/>
      <c r="I445" s="504"/>
      <c r="J445" s="504"/>
      <c r="K445" s="87"/>
      <c r="L445" s="87"/>
      <c r="M445" s="504"/>
      <c r="N445" s="87"/>
      <c r="O445" s="87"/>
      <c r="P445" s="88"/>
      <c r="Q445" s="67"/>
      <c r="R445" s="67"/>
      <c r="S445" s="67"/>
      <c r="T445" s="67"/>
      <c r="U445" s="36"/>
      <c r="V445" s="67"/>
      <c r="W445" s="67"/>
      <c r="X445" s="36"/>
      <c r="Y445" s="67"/>
      <c r="Z445" s="67"/>
      <c r="AA445" s="67"/>
      <c r="AB445" s="67"/>
      <c r="AC445" s="67"/>
      <c r="AD445" s="67"/>
      <c r="AE445" s="67"/>
      <c r="AF445" s="67"/>
      <c r="AG445" s="67"/>
      <c r="AH445" s="36"/>
      <c r="AI445" s="37"/>
      <c r="AJ445" s="37"/>
      <c r="AK445" s="37"/>
      <c r="AL445" s="38"/>
      <c r="AM445" s="38"/>
      <c r="AN445" s="38"/>
      <c r="AO445" s="38"/>
    </row>
    <row r="446" spans="1:41" ht="27.75" customHeight="1" x14ac:dyDescent="0.25">
      <c r="A446" s="37"/>
      <c r="B446" s="526"/>
      <c r="C446" s="38"/>
      <c r="D446" s="503"/>
      <c r="E446" s="87"/>
      <c r="F446" s="87"/>
      <c r="G446" s="38"/>
      <c r="H446" s="87"/>
      <c r="I446" s="504"/>
      <c r="J446" s="504"/>
      <c r="K446" s="87"/>
      <c r="L446" s="87"/>
      <c r="M446" s="504"/>
      <c r="N446" s="87"/>
      <c r="O446" s="87"/>
      <c r="P446" s="88"/>
      <c r="Q446" s="67"/>
      <c r="R446" s="67"/>
      <c r="S446" s="67"/>
      <c r="T446" s="67"/>
      <c r="U446" s="36"/>
      <c r="V446" s="67"/>
      <c r="W446" s="67"/>
      <c r="X446" s="36"/>
      <c r="Y446" s="67"/>
      <c r="Z446" s="67"/>
      <c r="AA446" s="67"/>
      <c r="AB446" s="67"/>
      <c r="AC446" s="67"/>
      <c r="AD446" s="67"/>
      <c r="AE446" s="67"/>
      <c r="AF446" s="67"/>
      <c r="AG446" s="67"/>
      <c r="AH446" s="36"/>
      <c r="AI446" s="37"/>
      <c r="AJ446" s="37"/>
      <c r="AK446" s="37"/>
      <c r="AL446" s="38"/>
      <c r="AM446" s="38"/>
      <c r="AN446" s="38"/>
      <c r="AO446" s="38"/>
    </row>
    <row r="447" spans="1:41" ht="27.75" customHeight="1" x14ac:dyDescent="0.25">
      <c r="A447" s="37"/>
      <c r="B447" s="526"/>
      <c r="C447" s="38"/>
      <c r="D447" s="503"/>
      <c r="E447" s="87"/>
      <c r="F447" s="87"/>
      <c r="G447" s="38"/>
      <c r="H447" s="87"/>
      <c r="I447" s="504"/>
      <c r="J447" s="504"/>
      <c r="K447" s="87"/>
      <c r="L447" s="87"/>
      <c r="M447" s="504"/>
      <c r="N447" s="87"/>
      <c r="O447" s="87"/>
      <c r="P447" s="88"/>
      <c r="Q447" s="67"/>
      <c r="R447" s="67"/>
      <c r="S447" s="67"/>
      <c r="T447" s="67"/>
      <c r="U447" s="36"/>
      <c r="V447" s="67"/>
      <c r="W447" s="67"/>
      <c r="X447" s="36"/>
      <c r="Y447" s="67"/>
      <c r="Z447" s="67"/>
      <c r="AA447" s="67"/>
      <c r="AB447" s="67"/>
      <c r="AC447" s="67"/>
      <c r="AD447" s="67"/>
      <c r="AE447" s="67"/>
      <c r="AF447" s="67"/>
      <c r="AG447" s="67"/>
      <c r="AH447" s="36"/>
      <c r="AI447" s="37"/>
      <c r="AJ447" s="37"/>
      <c r="AK447" s="37"/>
      <c r="AL447" s="38"/>
      <c r="AM447" s="38"/>
      <c r="AN447" s="38"/>
      <c r="AO447" s="38"/>
    </row>
    <row r="448" spans="1:41" ht="27.75" customHeight="1" x14ac:dyDescent="0.25">
      <c r="A448" s="37"/>
      <c r="B448" s="526"/>
      <c r="C448" s="38"/>
      <c r="D448" s="503"/>
      <c r="E448" s="87"/>
      <c r="F448" s="87"/>
      <c r="G448" s="38"/>
      <c r="H448" s="87"/>
      <c r="I448" s="504"/>
      <c r="J448" s="504"/>
      <c r="K448" s="87"/>
      <c r="L448" s="87"/>
      <c r="M448" s="504"/>
      <c r="N448" s="87"/>
      <c r="O448" s="87"/>
      <c r="P448" s="88"/>
      <c r="Q448" s="67"/>
      <c r="R448" s="67"/>
      <c r="S448" s="67"/>
      <c r="T448" s="67"/>
      <c r="U448" s="36"/>
      <c r="V448" s="67"/>
      <c r="W448" s="67"/>
      <c r="X448" s="36"/>
      <c r="Y448" s="67"/>
      <c r="Z448" s="67"/>
      <c r="AA448" s="67"/>
      <c r="AB448" s="67"/>
      <c r="AC448" s="67"/>
      <c r="AD448" s="67"/>
      <c r="AE448" s="67"/>
      <c r="AF448" s="67"/>
      <c r="AG448" s="67"/>
      <c r="AH448" s="36"/>
      <c r="AI448" s="37"/>
      <c r="AJ448" s="37"/>
      <c r="AK448" s="37"/>
      <c r="AL448" s="38"/>
      <c r="AM448" s="38"/>
      <c r="AN448" s="38"/>
      <c r="AO448" s="38"/>
    </row>
    <row r="449" spans="1:41" ht="27.75" customHeight="1" x14ac:dyDescent="0.25">
      <c r="A449" s="37"/>
      <c r="B449" s="526"/>
      <c r="C449" s="38"/>
      <c r="D449" s="503"/>
      <c r="E449" s="87"/>
      <c r="F449" s="87"/>
      <c r="G449" s="38"/>
      <c r="H449" s="87"/>
      <c r="I449" s="504"/>
      <c r="J449" s="504"/>
      <c r="K449" s="87"/>
      <c r="L449" s="87"/>
      <c r="M449" s="504"/>
      <c r="N449" s="87"/>
      <c r="O449" s="87"/>
      <c r="P449" s="88"/>
      <c r="Q449" s="67"/>
      <c r="R449" s="67"/>
      <c r="S449" s="67"/>
      <c r="T449" s="67"/>
      <c r="U449" s="36"/>
      <c r="V449" s="67"/>
      <c r="W449" s="67"/>
      <c r="X449" s="36"/>
      <c r="Y449" s="67"/>
      <c r="Z449" s="67"/>
      <c r="AA449" s="67"/>
      <c r="AB449" s="67"/>
      <c r="AC449" s="67"/>
      <c r="AD449" s="67"/>
      <c r="AE449" s="67"/>
      <c r="AF449" s="67"/>
      <c r="AG449" s="67"/>
      <c r="AH449" s="36"/>
      <c r="AI449" s="37"/>
      <c r="AJ449" s="37"/>
      <c r="AK449" s="37"/>
      <c r="AL449" s="38"/>
      <c r="AM449" s="38"/>
      <c r="AN449" s="38"/>
      <c r="AO449" s="38"/>
    </row>
    <row r="450" spans="1:41" ht="27.75" customHeight="1" x14ac:dyDescent="0.25">
      <c r="A450" s="37"/>
      <c r="B450" s="526"/>
      <c r="C450" s="38"/>
      <c r="D450" s="503"/>
      <c r="E450" s="87"/>
      <c r="F450" s="87"/>
      <c r="G450" s="38"/>
      <c r="H450" s="87"/>
      <c r="I450" s="504"/>
      <c r="J450" s="504"/>
      <c r="K450" s="87"/>
      <c r="L450" s="87"/>
      <c r="M450" s="504"/>
      <c r="N450" s="87"/>
      <c r="O450" s="87"/>
      <c r="P450" s="88"/>
      <c r="Q450" s="67"/>
      <c r="R450" s="67"/>
      <c r="S450" s="67"/>
      <c r="T450" s="67"/>
      <c r="U450" s="36"/>
      <c r="V450" s="67"/>
      <c r="W450" s="67"/>
      <c r="X450" s="36"/>
      <c r="Y450" s="67"/>
      <c r="Z450" s="67"/>
      <c r="AA450" s="67"/>
      <c r="AB450" s="67"/>
      <c r="AC450" s="67"/>
      <c r="AD450" s="67"/>
      <c r="AE450" s="67"/>
      <c r="AF450" s="67"/>
      <c r="AG450" s="67"/>
      <c r="AH450" s="36"/>
      <c r="AI450" s="37"/>
      <c r="AJ450" s="37"/>
      <c r="AK450" s="37"/>
      <c r="AL450" s="38"/>
      <c r="AM450" s="38"/>
      <c r="AN450" s="38"/>
      <c r="AO450" s="38"/>
    </row>
    <row r="451" spans="1:41" ht="27.75" customHeight="1" x14ac:dyDescent="0.25">
      <c r="A451" s="37"/>
      <c r="B451" s="526"/>
      <c r="C451" s="38"/>
      <c r="D451" s="503"/>
      <c r="E451" s="87"/>
      <c r="F451" s="87"/>
      <c r="G451" s="38"/>
      <c r="H451" s="87"/>
      <c r="I451" s="504"/>
      <c r="J451" s="504"/>
      <c r="K451" s="87"/>
      <c r="L451" s="87"/>
      <c r="M451" s="504"/>
      <c r="N451" s="87"/>
      <c r="O451" s="87"/>
      <c r="P451" s="88"/>
      <c r="Q451" s="67"/>
      <c r="R451" s="67"/>
      <c r="S451" s="67"/>
      <c r="T451" s="67"/>
      <c r="U451" s="36"/>
      <c r="V451" s="67"/>
      <c r="W451" s="67"/>
      <c r="X451" s="36"/>
      <c r="Y451" s="67"/>
      <c r="Z451" s="67"/>
      <c r="AA451" s="67"/>
      <c r="AB451" s="67"/>
      <c r="AC451" s="67"/>
      <c r="AD451" s="67"/>
      <c r="AE451" s="67"/>
      <c r="AF451" s="67"/>
      <c r="AG451" s="67"/>
      <c r="AH451" s="36"/>
      <c r="AI451" s="37"/>
      <c r="AJ451" s="37"/>
      <c r="AK451" s="37"/>
      <c r="AL451" s="38"/>
      <c r="AM451" s="38"/>
      <c r="AN451" s="38"/>
      <c r="AO451" s="38"/>
    </row>
    <row r="452" spans="1:41" ht="27.75" customHeight="1" x14ac:dyDescent="0.25">
      <c r="A452" s="37"/>
      <c r="B452" s="526"/>
      <c r="C452" s="38"/>
      <c r="D452" s="503"/>
      <c r="E452" s="87"/>
      <c r="F452" s="87"/>
      <c r="G452" s="38"/>
      <c r="H452" s="87"/>
      <c r="I452" s="504"/>
      <c r="J452" s="504"/>
      <c r="K452" s="87"/>
      <c r="L452" s="87"/>
      <c r="M452" s="504"/>
      <c r="N452" s="87"/>
      <c r="O452" s="87"/>
      <c r="P452" s="88"/>
      <c r="Q452" s="67"/>
      <c r="R452" s="67"/>
      <c r="S452" s="67"/>
      <c r="T452" s="67"/>
      <c r="U452" s="36"/>
      <c r="V452" s="67"/>
      <c r="W452" s="67"/>
      <c r="X452" s="36"/>
      <c r="Y452" s="67"/>
      <c r="Z452" s="67"/>
      <c r="AA452" s="67"/>
      <c r="AB452" s="67"/>
      <c r="AC452" s="67"/>
      <c r="AD452" s="67"/>
      <c r="AE452" s="67"/>
      <c r="AF452" s="67"/>
      <c r="AG452" s="67"/>
      <c r="AH452" s="36"/>
      <c r="AI452" s="37"/>
      <c r="AJ452" s="37"/>
      <c r="AK452" s="37"/>
      <c r="AL452" s="38"/>
      <c r="AM452" s="38"/>
      <c r="AN452" s="38"/>
      <c r="AO452" s="38"/>
    </row>
    <row r="453" spans="1:41" ht="27.75" customHeight="1" x14ac:dyDescent="0.25">
      <c r="A453" s="37"/>
      <c r="B453" s="526"/>
      <c r="C453" s="38"/>
      <c r="D453" s="503"/>
      <c r="E453" s="87"/>
      <c r="F453" s="87"/>
      <c r="G453" s="38"/>
      <c r="H453" s="87"/>
      <c r="I453" s="504"/>
      <c r="J453" s="504"/>
      <c r="K453" s="87"/>
      <c r="L453" s="87"/>
      <c r="M453" s="504"/>
      <c r="N453" s="87"/>
      <c r="O453" s="87"/>
      <c r="P453" s="88"/>
      <c r="Q453" s="67"/>
      <c r="R453" s="67"/>
      <c r="S453" s="67"/>
      <c r="T453" s="67"/>
      <c r="U453" s="36"/>
      <c r="V453" s="67"/>
      <c r="W453" s="67"/>
      <c r="X453" s="36"/>
      <c r="Y453" s="67"/>
      <c r="Z453" s="67"/>
      <c r="AA453" s="67"/>
      <c r="AB453" s="67"/>
      <c r="AC453" s="67"/>
      <c r="AD453" s="67"/>
      <c r="AE453" s="67"/>
      <c r="AF453" s="67"/>
      <c r="AG453" s="67"/>
      <c r="AH453" s="36"/>
      <c r="AI453" s="37"/>
      <c r="AJ453" s="37"/>
      <c r="AK453" s="37"/>
      <c r="AL453" s="38"/>
      <c r="AM453" s="38"/>
      <c r="AN453" s="38"/>
      <c r="AO453" s="38"/>
    </row>
    <row r="454" spans="1:41" ht="27.75" customHeight="1" x14ac:dyDescent="0.25">
      <c r="A454" s="37"/>
      <c r="B454" s="526"/>
      <c r="C454" s="38"/>
      <c r="D454" s="503"/>
      <c r="E454" s="87"/>
      <c r="F454" s="87"/>
      <c r="G454" s="38"/>
      <c r="H454" s="87"/>
      <c r="I454" s="504"/>
      <c r="J454" s="504"/>
      <c r="K454" s="87"/>
      <c r="L454" s="87"/>
      <c r="M454" s="504"/>
      <c r="N454" s="87"/>
      <c r="O454" s="87"/>
      <c r="P454" s="88"/>
      <c r="Q454" s="67"/>
      <c r="R454" s="67"/>
      <c r="S454" s="67"/>
      <c r="T454" s="67"/>
      <c r="U454" s="36"/>
      <c r="V454" s="67"/>
      <c r="W454" s="67"/>
      <c r="X454" s="36"/>
      <c r="Y454" s="67"/>
      <c r="Z454" s="67"/>
      <c r="AA454" s="67"/>
      <c r="AB454" s="67"/>
      <c r="AC454" s="67"/>
      <c r="AD454" s="67"/>
      <c r="AE454" s="67"/>
      <c r="AF454" s="67"/>
      <c r="AG454" s="67"/>
      <c r="AH454" s="36"/>
      <c r="AI454" s="37"/>
      <c r="AJ454" s="37"/>
      <c r="AK454" s="37"/>
      <c r="AL454" s="38"/>
      <c r="AM454" s="38"/>
      <c r="AN454" s="38"/>
      <c r="AO454" s="38"/>
    </row>
    <row r="455" spans="1:41" ht="27.75" customHeight="1" x14ac:dyDescent="0.25">
      <c r="A455" s="37"/>
      <c r="B455" s="526"/>
      <c r="C455" s="38"/>
      <c r="D455" s="503"/>
      <c r="E455" s="87"/>
      <c r="F455" s="87"/>
      <c r="G455" s="38"/>
      <c r="H455" s="87"/>
      <c r="I455" s="504"/>
      <c r="J455" s="504"/>
      <c r="K455" s="87"/>
      <c r="L455" s="87"/>
      <c r="M455" s="504"/>
      <c r="N455" s="87"/>
      <c r="O455" s="87"/>
      <c r="P455" s="88"/>
      <c r="Q455" s="67"/>
      <c r="R455" s="67"/>
      <c r="S455" s="67"/>
      <c r="T455" s="67"/>
      <c r="U455" s="36"/>
      <c r="V455" s="67"/>
      <c r="W455" s="67"/>
      <c r="X455" s="36"/>
      <c r="Y455" s="67"/>
      <c r="Z455" s="67"/>
      <c r="AA455" s="67"/>
      <c r="AB455" s="67"/>
      <c r="AC455" s="67"/>
      <c r="AD455" s="67"/>
      <c r="AE455" s="67"/>
      <c r="AF455" s="67"/>
      <c r="AG455" s="67"/>
      <c r="AH455" s="36"/>
      <c r="AI455" s="37"/>
      <c r="AJ455" s="37"/>
      <c r="AK455" s="37"/>
      <c r="AL455" s="38"/>
      <c r="AM455" s="38"/>
      <c r="AN455" s="38"/>
      <c r="AO455" s="38"/>
    </row>
    <row r="456" spans="1:41" ht="27.75" customHeight="1" x14ac:dyDescent="0.25">
      <c r="A456" s="37"/>
      <c r="B456" s="526"/>
      <c r="C456" s="38"/>
      <c r="D456" s="503"/>
      <c r="E456" s="87"/>
      <c r="F456" s="87"/>
      <c r="G456" s="38"/>
      <c r="H456" s="87"/>
      <c r="I456" s="504"/>
      <c r="J456" s="504"/>
      <c r="K456" s="87"/>
      <c r="L456" s="87"/>
      <c r="M456" s="504"/>
      <c r="N456" s="87"/>
      <c r="O456" s="87"/>
      <c r="P456" s="88"/>
      <c r="Q456" s="67"/>
      <c r="R456" s="67"/>
      <c r="S456" s="67"/>
      <c r="T456" s="67"/>
      <c r="U456" s="36"/>
      <c r="V456" s="67"/>
      <c r="W456" s="67"/>
      <c r="X456" s="36"/>
      <c r="Y456" s="67"/>
      <c r="Z456" s="67"/>
      <c r="AA456" s="67"/>
      <c r="AB456" s="67"/>
      <c r="AC456" s="67"/>
      <c r="AD456" s="67"/>
      <c r="AE456" s="67"/>
      <c r="AF456" s="67"/>
      <c r="AG456" s="67"/>
      <c r="AH456" s="36"/>
      <c r="AI456" s="37"/>
      <c r="AJ456" s="37"/>
      <c r="AK456" s="37"/>
      <c r="AL456" s="38"/>
      <c r="AM456" s="38"/>
      <c r="AN456" s="38"/>
      <c r="AO456" s="38"/>
    </row>
    <row r="457" spans="1:41" ht="27.75" customHeight="1" x14ac:dyDescent="0.25">
      <c r="A457" s="37"/>
      <c r="B457" s="526"/>
      <c r="C457" s="38"/>
      <c r="D457" s="503"/>
      <c r="E457" s="87"/>
      <c r="F457" s="87"/>
      <c r="G457" s="38"/>
      <c r="H457" s="87"/>
      <c r="I457" s="504"/>
      <c r="J457" s="504"/>
      <c r="K457" s="87"/>
      <c r="L457" s="87"/>
      <c r="M457" s="504"/>
      <c r="N457" s="87"/>
      <c r="O457" s="87"/>
      <c r="P457" s="88"/>
      <c r="Q457" s="67"/>
      <c r="R457" s="67"/>
      <c r="S457" s="67"/>
      <c r="T457" s="67"/>
      <c r="U457" s="36"/>
      <c r="V457" s="67"/>
      <c r="W457" s="67"/>
      <c r="X457" s="36"/>
      <c r="Y457" s="67"/>
      <c r="Z457" s="67"/>
      <c r="AA457" s="67"/>
      <c r="AB457" s="67"/>
      <c r="AC457" s="67"/>
      <c r="AD457" s="67"/>
      <c r="AE457" s="67"/>
      <c r="AF457" s="67"/>
      <c r="AG457" s="67"/>
      <c r="AH457" s="36"/>
      <c r="AI457" s="37"/>
      <c r="AJ457" s="37"/>
      <c r="AK457" s="37"/>
      <c r="AL457" s="38"/>
      <c r="AM457" s="38"/>
      <c r="AN457" s="38"/>
      <c r="AO457" s="38"/>
    </row>
    <row r="458" spans="1:41" ht="27.75" customHeight="1" x14ac:dyDescent="0.25">
      <c r="A458" s="37"/>
      <c r="B458" s="526"/>
      <c r="C458" s="38"/>
      <c r="D458" s="503"/>
      <c r="E458" s="87"/>
      <c r="F458" s="87"/>
      <c r="G458" s="38"/>
      <c r="H458" s="87"/>
      <c r="I458" s="504"/>
      <c r="J458" s="504"/>
      <c r="K458" s="87"/>
      <c r="L458" s="87"/>
      <c r="M458" s="504"/>
      <c r="N458" s="87"/>
      <c r="O458" s="87"/>
      <c r="P458" s="88"/>
      <c r="Q458" s="67"/>
      <c r="R458" s="67"/>
      <c r="S458" s="67"/>
      <c r="T458" s="67"/>
      <c r="U458" s="36"/>
      <c r="V458" s="67"/>
      <c r="W458" s="67"/>
      <c r="X458" s="36"/>
      <c r="Y458" s="67"/>
      <c r="Z458" s="67"/>
      <c r="AA458" s="67"/>
      <c r="AB458" s="67"/>
      <c r="AC458" s="67"/>
      <c r="AD458" s="67"/>
      <c r="AE458" s="67"/>
      <c r="AF458" s="67"/>
      <c r="AG458" s="67"/>
      <c r="AH458" s="36"/>
      <c r="AI458" s="37"/>
      <c r="AJ458" s="37"/>
      <c r="AK458" s="37"/>
      <c r="AL458" s="38"/>
      <c r="AM458" s="38"/>
      <c r="AN458" s="38"/>
      <c r="AO458" s="38"/>
    </row>
    <row r="459" spans="1:41" ht="27.75" customHeight="1" x14ac:dyDescent="0.25">
      <c r="A459" s="37"/>
      <c r="B459" s="526"/>
      <c r="C459" s="38"/>
      <c r="D459" s="503"/>
      <c r="E459" s="87"/>
      <c r="F459" s="87"/>
      <c r="G459" s="38"/>
      <c r="H459" s="87"/>
      <c r="I459" s="504"/>
      <c r="J459" s="504"/>
      <c r="K459" s="87"/>
      <c r="L459" s="87"/>
      <c r="M459" s="504"/>
      <c r="N459" s="87"/>
      <c r="O459" s="87"/>
      <c r="P459" s="88"/>
      <c r="Q459" s="67"/>
      <c r="R459" s="67"/>
      <c r="S459" s="67"/>
      <c r="T459" s="67"/>
      <c r="U459" s="36"/>
      <c r="V459" s="67"/>
      <c r="W459" s="67"/>
      <c r="X459" s="36"/>
      <c r="Y459" s="67"/>
      <c r="Z459" s="67"/>
      <c r="AA459" s="67"/>
      <c r="AB459" s="67"/>
      <c r="AC459" s="67"/>
      <c r="AD459" s="67"/>
      <c r="AE459" s="67"/>
      <c r="AF459" s="67"/>
      <c r="AG459" s="67"/>
      <c r="AH459" s="36"/>
      <c r="AI459" s="37"/>
      <c r="AJ459" s="37"/>
      <c r="AK459" s="37"/>
      <c r="AL459" s="38"/>
      <c r="AM459" s="38"/>
      <c r="AN459" s="38"/>
      <c r="AO459" s="38"/>
    </row>
    <row r="460" spans="1:41" ht="27.75" customHeight="1" x14ac:dyDescent="0.25">
      <c r="A460" s="37"/>
      <c r="B460" s="526"/>
      <c r="C460" s="38"/>
      <c r="D460" s="503"/>
      <c r="E460" s="87"/>
      <c r="F460" s="87"/>
      <c r="G460" s="38"/>
      <c r="H460" s="87"/>
      <c r="I460" s="504"/>
      <c r="J460" s="504"/>
      <c r="K460" s="87"/>
      <c r="L460" s="87"/>
      <c r="M460" s="504"/>
      <c r="N460" s="87"/>
      <c r="O460" s="87"/>
      <c r="P460" s="88"/>
      <c r="Q460" s="67"/>
      <c r="R460" s="67"/>
      <c r="S460" s="67"/>
      <c r="T460" s="67"/>
      <c r="U460" s="36"/>
      <c r="V460" s="67"/>
      <c r="W460" s="67"/>
      <c r="X460" s="36"/>
      <c r="Y460" s="67"/>
      <c r="Z460" s="67"/>
      <c r="AA460" s="67"/>
      <c r="AB460" s="67"/>
      <c r="AC460" s="67"/>
      <c r="AD460" s="67"/>
      <c r="AE460" s="67"/>
      <c r="AF460" s="67"/>
      <c r="AG460" s="67"/>
      <c r="AH460" s="36"/>
      <c r="AI460" s="37"/>
      <c r="AJ460" s="37"/>
      <c r="AK460" s="37"/>
      <c r="AL460" s="38"/>
      <c r="AM460" s="38"/>
      <c r="AN460" s="38"/>
      <c r="AO460" s="38"/>
    </row>
    <row r="461" spans="1:41" ht="27.75" customHeight="1" x14ac:dyDescent="0.25">
      <c r="A461" s="37"/>
      <c r="B461" s="526"/>
      <c r="C461" s="38"/>
      <c r="D461" s="503"/>
      <c r="E461" s="87"/>
      <c r="F461" s="87"/>
      <c r="G461" s="38"/>
      <c r="H461" s="87"/>
      <c r="I461" s="504"/>
      <c r="J461" s="504"/>
      <c r="K461" s="87"/>
      <c r="L461" s="87"/>
      <c r="M461" s="504"/>
      <c r="N461" s="87"/>
      <c r="O461" s="87"/>
      <c r="P461" s="88"/>
      <c r="Q461" s="67"/>
      <c r="R461" s="67"/>
      <c r="S461" s="67"/>
      <c r="T461" s="67"/>
      <c r="U461" s="36"/>
      <c r="V461" s="67"/>
      <c r="W461" s="67"/>
      <c r="X461" s="36"/>
      <c r="Y461" s="67"/>
      <c r="Z461" s="67"/>
      <c r="AA461" s="67"/>
      <c r="AB461" s="67"/>
      <c r="AC461" s="67"/>
      <c r="AD461" s="67"/>
      <c r="AE461" s="67"/>
      <c r="AF461" s="67"/>
      <c r="AG461" s="67"/>
      <c r="AH461" s="36"/>
      <c r="AI461" s="37"/>
      <c r="AJ461" s="37"/>
      <c r="AK461" s="37"/>
      <c r="AL461" s="38"/>
      <c r="AM461" s="38"/>
      <c r="AN461" s="38"/>
      <c r="AO461" s="38"/>
    </row>
    <row r="462" spans="1:41" ht="27.75" customHeight="1" x14ac:dyDescent="0.25">
      <c r="A462" s="37"/>
      <c r="B462" s="526"/>
      <c r="C462" s="38"/>
      <c r="D462" s="503"/>
      <c r="E462" s="87"/>
      <c r="F462" s="87"/>
      <c r="G462" s="38"/>
      <c r="H462" s="87"/>
      <c r="I462" s="504"/>
      <c r="J462" s="504"/>
      <c r="K462" s="87"/>
      <c r="L462" s="87"/>
      <c r="M462" s="504"/>
      <c r="N462" s="87"/>
      <c r="O462" s="87"/>
      <c r="P462" s="88"/>
      <c r="Q462" s="67"/>
      <c r="R462" s="67"/>
      <c r="S462" s="67"/>
      <c r="T462" s="67"/>
      <c r="U462" s="36"/>
      <c r="V462" s="67"/>
      <c r="W462" s="67"/>
      <c r="X462" s="36"/>
      <c r="Y462" s="67"/>
      <c r="Z462" s="67"/>
      <c r="AA462" s="67"/>
      <c r="AB462" s="67"/>
      <c r="AC462" s="67"/>
      <c r="AD462" s="67"/>
      <c r="AE462" s="67"/>
      <c r="AF462" s="67"/>
      <c r="AG462" s="67"/>
      <c r="AH462" s="36"/>
      <c r="AI462" s="37"/>
      <c r="AJ462" s="37"/>
      <c r="AK462" s="37"/>
      <c r="AL462" s="38"/>
      <c r="AM462" s="38"/>
      <c r="AN462" s="38"/>
      <c r="AO462" s="38"/>
    </row>
    <row r="463" spans="1:41" ht="27.75" customHeight="1" x14ac:dyDescent="0.25">
      <c r="A463" s="37"/>
      <c r="B463" s="526"/>
      <c r="C463" s="38"/>
      <c r="D463" s="503"/>
      <c r="E463" s="87"/>
      <c r="F463" s="87"/>
      <c r="G463" s="38"/>
      <c r="H463" s="87"/>
      <c r="I463" s="504"/>
      <c r="J463" s="504"/>
      <c r="K463" s="87"/>
      <c r="L463" s="87"/>
      <c r="M463" s="504"/>
      <c r="N463" s="87"/>
      <c r="O463" s="87"/>
      <c r="P463" s="88"/>
      <c r="Q463" s="67"/>
      <c r="R463" s="67"/>
      <c r="S463" s="67"/>
      <c r="T463" s="67"/>
      <c r="U463" s="36"/>
      <c r="V463" s="67"/>
      <c r="W463" s="67"/>
      <c r="X463" s="36"/>
      <c r="Y463" s="67"/>
      <c r="Z463" s="67"/>
      <c r="AA463" s="67"/>
      <c r="AB463" s="67"/>
      <c r="AC463" s="67"/>
      <c r="AD463" s="67"/>
      <c r="AE463" s="67"/>
      <c r="AF463" s="67"/>
      <c r="AG463" s="67"/>
      <c r="AH463" s="36"/>
      <c r="AI463" s="37"/>
      <c r="AJ463" s="37"/>
      <c r="AK463" s="37"/>
      <c r="AL463" s="38"/>
      <c r="AM463" s="38"/>
      <c r="AN463" s="38"/>
      <c r="AO463" s="38"/>
    </row>
    <row r="464" spans="1:41" ht="27.75" customHeight="1" x14ac:dyDescent="0.25">
      <c r="A464" s="37"/>
      <c r="B464" s="526"/>
      <c r="C464" s="38"/>
      <c r="D464" s="503"/>
      <c r="E464" s="87"/>
      <c r="F464" s="87"/>
      <c r="G464" s="38"/>
      <c r="H464" s="87"/>
      <c r="I464" s="504"/>
      <c r="J464" s="504"/>
      <c r="K464" s="87"/>
      <c r="L464" s="87"/>
      <c r="M464" s="504"/>
      <c r="N464" s="87"/>
      <c r="O464" s="87"/>
      <c r="P464" s="88"/>
      <c r="Q464" s="67"/>
      <c r="R464" s="67"/>
      <c r="S464" s="67"/>
      <c r="T464" s="67"/>
      <c r="U464" s="36"/>
      <c r="V464" s="67"/>
      <c r="W464" s="67"/>
      <c r="X464" s="36"/>
      <c r="Y464" s="67"/>
      <c r="Z464" s="67"/>
      <c r="AA464" s="67"/>
      <c r="AB464" s="67"/>
      <c r="AC464" s="67"/>
      <c r="AD464" s="67"/>
      <c r="AE464" s="67"/>
      <c r="AF464" s="67"/>
      <c r="AG464" s="67"/>
      <c r="AH464" s="36"/>
      <c r="AI464" s="37"/>
      <c r="AJ464" s="37"/>
      <c r="AK464" s="37"/>
      <c r="AL464" s="38"/>
      <c r="AM464" s="38"/>
      <c r="AN464" s="38"/>
      <c r="AO464" s="38"/>
    </row>
    <row r="465" spans="1:41" ht="27.75" customHeight="1" x14ac:dyDescent="0.25">
      <c r="A465" s="37"/>
      <c r="B465" s="526"/>
      <c r="C465" s="38"/>
      <c r="D465" s="503"/>
      <c r="E465" s="87"/>
      <c r="F465" s="87"/>
      <c r="G465" s="38"/>
      <c r="H465" s="87"/>
      <c r="I465" s="504"/>
      <c r="J465" s="504"/>
      <c r="K465" s="87"/>
      <c r="L465" s="87"/>
      <c r="M465" s="504"/>
      <c r="N465" s="87"/>
      <c r="O465" s="87"/>
      <c r="P465" s="88"/>
      <c r="Q465" s="67"/>
      <c r="R465" s="67"/>
      <c r="S465" s="67"/>
      <c r="T465" s="67"/>
      <c r="U465" s="36"/>
      <c r="V465" s="67"/>
      <c r="W465" s="67"/>
      <c r="X465" s="36"/>
      <c r="Y465" s="67"/>
      <c r="Z465" s="67"/>
      <c r="AA465" s="67"/>
      <c r="AB465" s="67"/>
      <c r="AC465" s="67"/>
      <c r="AD465" s="67"/>
      <c r="AE465" s="67"/>
      <c r="AF465" s="67"/>
      <c r="AG465" s="67"/>
      <c r="AH465" s="36"/>
      <c r="AI465" s="37"/>
      <c r="AJ465" s="37"/>
      <c r="AK465" s="37"/>
      <c r="AL465" s="38"/>
      <c r="AM465" s="38"/>
      <c r="AN465" s="38"/>
      <c r="AO465" s="38"/>
    </row>
    <row r="466" spans="1:41" ht="27.75" customHeight="1" x14ac:dyDescent="0.25">
      <c r="A466" s="37"/>
      <c r="B466" s="526"/>
      <c r="C466" s="38"/>
      <c r="D466" s="503"/>
      <c r="E466" s="87"/>
      <c r="F466" s="87"/>
      <c r="G466" s="38"/>
      <c r="H466" s="87"/>
      <c r="I466" s="504"/>
      <c r="J466" s="504"/>
      <c r="K466" s="87"/>
      <c r="L466" s="87"/>
      <c r="M466" s="504"/>
      <c r="N466" s="87"/>
      <c r="O466" s="87"/>
      <c r="P466" s="88"/>
      <c r="Q466" s="67"/>
      <c r="R466" s="67"/>
      <c r="S466" s="67"/>
      <c r="T466" s="67"/>
      <c r="U466" s="36"/>
      <c r="V466" s="67"/>
      <c r="W466" s="67"/>
      <c r="X466" s="36"/>
      <c r="Y466" s="67"/>
      <c r="Z466" s="67"/>
      <c r="AA466" s="67"/>
      <c r="AB466" s="67"/>
      <c r="AC466" s="67"/>
      <c r="AD466" s="67"/>
      <c r="AE466" s="67"/>
      <c r="AF466" s="67"/>
      <c r="AG466" s="67"/>
      <c r="AH466" s="36"/>
      <c r="AI466" s="37"/>
      <c r="AJ466" s="37"/>
      <c r="AK466" s="37"/>
      <c r="AL466" s="38"/>
      <c r="AM466" s="38"/>
      <c r="AN466" s="38"/>
      <c r="AO466" s="38"/>
    </row>
    <row r="467" spans="1:41" ht="27.75" customHeight="1" x14ac:dyDescent="0.25">
      <c r="A467" s="37"/>
      <c r="B467" s="526"/>
      <c r="C467" s="38"/>
      <c r="D467" s="503"/>
      <c r="E467" s="87"/>
      <c r="F467" s="87"/>
      <c r="G467" s="38"/>
      <c r="H467" s="87"/>
      <c r="I467" s="504"/>
      <c r="J467" s="504"/>
      <c r="K467" s="87"/>
      <c r="L467" s="87"/>
      <c r="M467" s="504"/>
      <c r="N467" s="87"/>
      <c r="O467" s="87"/>
      <c r="P467" s="88"/>
      <c r="Q467" s="67"/>
      <c r="R467" s="67"/>
      <c r="S467" s="67"/>
      <c r="T467" s="67"/>
      <c r="U467" s="36"/>
      <c r="V467" s="67"/>
      <c r="W467" s="67"/>
      <c r="X467" s="36"/>
      <c r="Y467" s="67"/>
      <c r="Z467" s="67"/>
      <c r="AA467" s="67"/>
      <c r="AB467" s="67"/>
      <c r="AC467" s="67"/>
      <c r="AD467" s="67"/>
      <c r="AE467" s="67"/>
      <c r="AF467" s="67"/>
      <c r="AG467" s="67"/>
      <c r="AH467" s="36"/>
      <c r="AI467" s="37"/>
      <c r="AJ467" s="37"/>
      <c r="AK467" s="37"/>
      <c r="AL467" s="38"/>
      <c r="AM467" s="38"/>
      <c r="AN467" s="38"/>
      <c r="AO467" s="38"/>
    </row>
    <row r="468" spans="1:41" ht="27.75" customHeight="1" x14ac:dyDescent="0.25">
      <c r="A468" s="37"/>
      <c r="B468" s="526"/>
      <c r="C468" s="38"/>
      <c r="D468" s="503"/>
      <c r="E468" s="87"/>
      <c r="F468" s="87"/>
      <c r="G468" s="38"/>
      <c r="H468" s="87"/>
      <c r="I468" s="504"/>
      <c r="J468" s="504"/>
      <c r="K468" s="87"/>
      <c r="L468" s="87"/>
      <c r="M468" s="504"/>
      <c r="N468" s="87"/>
      <c r="O468" s="87"/>
      <c r="P468" s="88"/>
      <c r="Q468" s="67"/>
      <c r="R468" s="67"/>
      <c r="S468" s="67"/>
      <c r="T468" s="67"/>
      <c r="U468" s="36"/>
      <c r="V468" s="67"/>
      <c r="W468" s="67"/>
      <c r="X468" s="36"/>
      <c r="Y468" s="67"/>
      <c r="Z468" s="67"/>
      <c r="AA468" s="67"/>
      <c r="AB468" s="67"/>
      <c r="AC468" s="67"/>
      <c r="AD468" s="67"/>
      <c r="AE468" s="67"/>
      <c r="AF468" s="67"/>
      <c r="AG468" s="67"/>
      <c r="AH468" s="36"/>
      <c r="AI468" s="37"/>
      <c r="AJ468" s="37"/>
      <c r="AK468" s="37"/>
      <c r="AL468" s="38"/>
      <c r="AM468" s="38"/>
      <c r="AN468" s="38"/>
      <c r="AO468" s="38"/>
    </row>
    <row r="469" spans="1:41" ht="27.75" customHeight="1" x14ac:dyDescent="0.25">
      <c r="A469" s="37"/>
      <c r="B469" s="526"/>
      <c r="C469" s="38"/>
      <c r="D469" s="503"/>
      <c r="E469" s="87"/>
      <c r="F469" s="87"/>
      <c r="G469" s="38"/>
      <c r="H469" s="87"/>
      <c r="I469" s="504"/>
      <c r="J469" s="504"/>
      <c r="K469" s="87"/>
      <c r="L469" s="87"/>
      <c r="M469" s="504"/>
      <c r="N469" s="87"/>
      <c r="O469" s="87"/>
      <c r="P469" s="88"/>
      <c r="Q469" s="67"/>
      <c r="R469" s="67"/>
      <c r="S469" s="67"/>
      <c r="T469" s="67"/>
      <c r="U469" s="36"/>
      <c r="V469" s="67"/>
      <c r="W469" s="67"/>
      <c r="X469" s="36"/>
      <c r="Y469" s="67"/>
      <c r="Z469" s="67"/>
      <c r="AA469" s="67"/>
      <c r="AB469" s="67"/>
      <c r="AC469" s="67"/>
      <c r="AD469" s="67"/>
      <c r="AE469" s="67"/>
      <c r="AF469" s="67"/>
      <c r="AG469" s="67"/>
      <c r="AH469" s="36"/>
      <c r="AI469" s="37"/>
      <c r="AJ469" s="37"/>
      <c r="AK469" s="37"/>
      <c r="AL469" s="38"/>
      <c r="AM469" s="38"/>
      <c r="AN469" s="38"/>
      <c r="AO469" s="38"/>
    </row>
    <row r="470" spans="1:41" ht="27.75" customHeight="1" x14ac:dyDescent="0.25">
      <c r="A470" s="37"/>
      <c r="B470" s="526"/>
      <c r="C470" s="38"/>
      <c r="D470" s="503"/>
      <c r="E470" s="87"/>
      <c r="F470" s="87"/>
      <c r="G470" s="38"/>
      <c r="H470" s="87"/>
      <c r="I470" s="504"/>
      <c r="J470" s="504"/>
      <c r="K470" s="87"/>
      <c r="L470" s="87"/>
      <c r="M470" s="504"/>
      <c r="N470" s="87"/>
      <c r="O470" s="87"/>
      <c r="P470" s="88"/>
      <c r="Q470" s="67"/>
      <c r="R470" s="67"/>
      <c r="S470" s="67"/>
      <c r="T470" s="67"/>
      <c r="U470" s="36"/>
      <c r="V470" s="67"/>
      <c r="W470" s="67"/>
      <c r="X470" s="36"/>
      <c r="Y470" s="67"/>
      <c r="Z470" s="67"/>
      <c r="AA470" s="67"/>
      <c r="AB470" s="67"/>
      <c r="AC470" s="67"/>
      <c r="AD470" s="67"/>
      <c r="AE470" s="67"/>
      <c r="AF470" s="67"/>
      <c r="AG470" s="67"/>
      <c r="AH470" s="36"/>
      <c r="AI470" s="37"/>
      <c r="AJ470" s="37"/>
      <c r="AK470" s="37"/>
      <c r="AL470" s="38"/>
      <c r="AM470" s="38"/>
      <c r="AN470" s="38"/>
      <c r="AO470" s="38"/>
    </row>
    <row r="471" spans="1:41" ht="27.75" customHeight="1" x14ac:dyDescent="0.25">
      <c r="A471" s="37"/>
      <c r="B471" s="526"/>
      <c r="C471" s="38"/>
      <c r="D471" s="503"/>
      <c r="E471" s="87"/>
      <c r="F471" s="87"/>
      <c r="G471" s="38"/>
      <c r="H471" s="87"/>
      <c r="I471" s="504"/>
      <c r="J471" s="504"/>
      <c r="K471" s="87"/>
      <c r="L471" s="87"/>
      <c r="M471" s="504"/>
      <c r="N471" s="87"/>
      <c r="O471" s="87"/>
      <c r="P471" s="88"/>
      <c r="Q471" s="67"/>
      <c r="R471" s="67"/>
      <c r="S471" s="67"/>
      <c r="T471" s="67"/>
      <c r="U471" s="36"/>
      <c r="V471" s="67"/>
      <c r="W471" s="67"/>
      <c r="X471" s="36"/>
      <c r="Y471" s="67"/>
      <c r="Z471" s="67"/>
      <c r="AA471" s="67"/>
      <c r="AB471" s="67"/>
      <c r="AC471" s="67"/>
      <c r="AD471" s="67"/>
      <c r="AE471" s="67"/>
      <c r="AF471" s="67"/>
      <c r="AG471" s="67"/>
      <c r="AH471" s="36"/>
      <c r="AI471" s="37"/>
      <c r="AJ471" s="37"/>
      <c r="AK471" s="37"/>
      <c r="AL471" s="38"/>
      <c r="AM471" s="38"/>
      <c r="AN471" s="38"/>
      <c r="AO471" s="38"/>
    </row>
    <row r="472" spans="1:41" ht="27.75" customHeight="1" x14ac:dyDescent="0.25">
      <c r="A472" s="37"/>
      <c r="B472" s="526"/>
      <c r="C472" s="38"/>
      <c r="D472" s="503"/>
      <c r="E472" s="87"/>
      <c r="F472" s="87"/>
      <c r="G472" s="38"/>
      <c r="H472" s="87"/>
      <c r="I472" s="504"/>
      <c r="J472" s="504"/>
      <c r="K472" s="87"/>
      <c r="L472" s="87"/>
      <c r="M472" s="504"/>
      <c r="N472" s="87"/>
      <c r="O472" s="87"/>
      <c r="P472" s="88"/>
      <c r="Q472" s="67"/>
      <c r="R472" s="67"/>
      <c r="S472" s="67"/>
      <c r="T472" s="67"/>
      <c r="U472" s="36"/>
      <c r="V472" s="67"/>
      <c r="W472" s="67"/>
      <c r="X472" s="36"/>
      <c r="Y472" s="67"/>
      <c r="Z472" s="67"/>
      <c r="AA472" s="67"/>
      <c r="AB472" s="67"/>
      <c r="AC472" s="67"/>
      <c r="AD472" s="67"/>
      <c r="AE472" s="67"/>
      <c r="AF472" s="67"/>
      <c r="AG472" s="67"/>
      <c r="AH472" s="36"/>
      <c r="AI472" s="37"/>
      <c r="AJ472" s="37"/>
      <c r="AK472" s="37"/>
      <c r="AL472" s="38"/>
      <c r="AM472" s="38"/>
      <c r="AN472" s="38"/>
      <c r="AO472" s="38"/>
    </row>
    <row r="473" spans="1:41" ht="27.75" customHeight="1" x14ac:dyDescent="0.25">
      <c r="A473" s="37"/>
      <c r="B473" s="526"/>
      <c r="C473" s="38"/>
      <c r="D473" s="503"/>
      <c r="E473" s="87"/>
      <c r="F473" s="87"/>
      <c r="G473" s="38"/>
      <c r="H473" s="87"/>
      <c r="I473" s="504"/>
      <c r="J473" s="504"/>
      <c r="K473" s="87"/>
      <c r="L473" s="87"/>
      <c r="M473" s="504"/>
      <c r="N473" s="87"/>
      <c r="O473" s="87"/>
      <c r="P473" s="88"/>
      <c r="Q473" s="67"/>
      <c r="R473" s="67"/>
      <c r="S473" s="67"/>
      <c r="T473" s="67"/>
      <c r="U473" s="36"/>
      <c r="V473" s="67"/>
      <c r="W473" s="67"/>
      <c r="X473" s="36"/>
      <c r="Y473" s="67"/>
      <c r="Z473" s="67"/>
      <c r="AA473" s="67"/>
      <c r="AB473" s="67"/>
      <c r="AC473" s="67"/>
      <c r="AD473" s="67"/>
      <c r="AE473" s="67"/>
      <c r="AF473" s="67"/>
      <c r="AG473" s="67"/>
      <c r="AH473" s="36"/>
      <c r="AI473" s="37"/>
      <c r="AJ473" s="37"/>
      <c r="AK473" s="37"/>
      <c r="AL473" s="38"/>
      <c r="AM473" s="38"/>
      <c r="AN473" s="38"/>
      <c r="AO473" s="38"/>
    </row>
    <row r="474" spans="1:41" ht="27.75" customHeight="1" x14ac:dyDescent="0.25">
      <c r="A474" s="37"/>
      <c r="B474" s="526"/>
      <c r="C474" s="38"/>
      <c r="D474" s="503"/>
      <c r="E474" s="87"/>
      <c r="F474" s="87"/>
      <c r="G474" s="38"/>
      <c r="H474" s="87"/>
      <c r="I474" s="504"/>
      <c r="J474" s="504"/>
      <c r="K474" s="87"/>
      <c r="L474" s="87"/>
      <c r="M474" s="504"/>
      <c r="N474" s="87"/>
      <c r="O474" s="87"/>
      <c r="P474" s="88"/>
      <c r="Q474" s="67"/>
      <c r="R474" s="67"/>
      <c r="S474" s="67"/>
      <c r="T474" s="67"/>
      <c r="U474" s="36"/>
      <c r="V474" s="67"/>
      <c r="W474" s="67"/>
      <c r="X474" s="36"/>
      <c r="Y474" s="67"/>
      <c r="Z474" s="67"/>
      <c r="AA474" s="67"/>
      <c r="AB474" s="67"/>
      <c r="AC474" s="67"/>
      <c r="AD474" s="67"/>
      <c r="AE474" s="67"/>
      <c r="AF474" s="67"/>
      <c r="AG474" s="67"/>
      <c r="AH474" s="36"/>
      <c r="AI474" s="37"/>
      <c r="AJ474" s="37"/>
      <c r="AK474" s="37"/>
      <c r="AL474" s="38"/>
      <c r="AM474" s="38"/>
      <c r="AN474" s="38"/>
      <c r="AO474" s="38"/>
    </row>
    <row r="475" spans="1:41" ht="27.75" customHeight="1" x14ac:dyDescent="0.25">
      <c r="A475" s="37"/>
      <c r="B475" s="526"/>
      <c r="C475" s="38"/>
      <c r="D475" s="503"/>
      <c r="E475" s="87"/>
      <c r="F475" s="87"/>
      <c r="G475" s="38"/>
      <c r="H475" s="87"/>
      <c r="I475" s="504"/>
      <c r="J475" s="504"/>
      <c r="K475" s="87"/>
      <c r="L475" s="87"/>
      <c r="M475" s="504"/>
      <c r="N475" s="87"/>
      <c r="O475" s="87"/>
      <c r="P475" s="88"/>
      <c r="Q475" s="67"/>
      <c r="R475" s="67"/>
      <c r="S475" s="67"/>
      <c r="T475" s="67"/>
      <c r="U475" s="36"/>
      <c r="V475" s="67"/>
      <c r="W475" s="67"/>
      <c r="X475" s="36"/>
      <c r="Y475" s="67"/>
      <c r="Z475" s="67"/>
      <c r="AA475" s="67"/>
      <c r="AB475" s="67"/>
      <c r="AC475" s="67"/>
      <c r="AD475" s="67"/>
      <c r="AE475" s="67"/>
      <c r="AF475" s="67"/>
      <c r="AG475" s="67"/>
      <c r="AH475" s="36"/>
      <c r="AI475" s="37"/>
      <c r="AJ475" s="37"/>
      <c r="AK475" s="37"/>
      <c r="AL475" s="38"/>
      <c r="AM475" s="38"/>
      <c r="AN475" s="38"/>
      <c r="AO475" s="38"/>
    </row>
    <row r="476" spans="1:41" ht="27.75" customHeight="1" x14ac:dyDescent="0.25">
      <c r="A476" s="37"/>
      <c r="B476" s="526"/>
      <c r="C476" s="38"/>
      <c r="D476" s="503"/>
      <c r="E476" s="87"/>
      <c r="F476" s="87"/>
      <c r="G476" s="38"/>
      <c r="H476" s="87"/>
      <c r="I476" s="504"/>
      <c r="J476" s="504"/>
      <c r="K476" s="87"/>
      <c r="L476" s="87"/>
      <c r="M476" s="504"/>
      <c r="N476" s="87"/>
      <c r="O476" s="87"/>
      <c r="P476" s="88"/>
      <c r="Q476" s="67"/>
      <c r="R476" s="67"/>
      <c r="S476" s="67"/>
      <c r="T476" s="67"/>
      <c r="U476" s="36"/>
      <c r="V476" s="67"/>
      <c r="W476" s="67"/>
      <c r="X476" s="36"/>
      <c r="Y476" s="67"/>
      <c r="Z476" s="67"/>
      <c r="AA476" s="67"/>
      <c r="AB476" s="67"/>
      <c r="AC476" s="67"/>
      <c r="AD476" s="67"/>
      <c r="AE476" s="67"/>
      <c r="AF476" s="67"/>
      <c r="AG476" s="67"/>
      <c r="AH476" s="36"/>
      <c r="AI476" s="37"/>
      <c r="AJ476" s="37"/>
      <c r="AK476" s="37"/>
      <c r="AL476" s="38"/>
      <c r="AM476" s="38"/>
      <c r="AN476" s="38"/>
      <c r="AO476" s="38"/>
    </row>
    <row r="477" spans="1:41" ht="27.75" customHeight="1" x14ac:dyDescent="0.25">
      <c r="A477" s="37"/>
      <c r="B477" s="526"/>
      <c r="C477" s="38"/>
      <c r="D477" s="503"/>
      <c r="E477" s="87"/>
      <c r="F477" s="87"/>
      <c r="G477" s="38"/>
      <c r="H477" s="87"/>
      <c r="I477" s="504"/>
      <c r="J477" s="504"/>
      <c r="K477" s="87"/>
      <c r="L477" s="87"/>
      <c r="M477" s="504"/>
      <c r="N477" s="87"/>
      <c r="O477" s="87"/>
      <c r="P477" s="88"/>
      <c r="Q477" s="67"/>
      <c r="R477" s="67"/>
      <c r="S477" s="67"/>
      <c r="T477" s="67"/>
      <c r="U477" s="36"/>
      <c r="V477" s="67"/>
      <c r="W477" s="67"/>
      <c r="X477" s="36"/>
      <c r="Y477" s="67"/>
      <c r="Z477" s="67"/>
      <c r="AA477" s="67"/>
      <c r="AB477" s="67"/>
      <c r="AC477" s="67"/>
      <c r="AD477" s="67"/>
      <c r="AE477" s="67"/>
      <c r="AF477" s="67"/>
      <c r="AG477" s="67"/>
      <c r="AH477" s="36"/>
      <c r="AI477" s="37"/>
      <c r="AJ477" s="37"/>
      <c r="AK477" s="37"/>
      <c r="AL477" s="38"/>
      <c r="AM477" s="38"/>
      <c r="AN477" s="38"/>
      <c r="AO477" s="38"/>
    </row>
    <row r="478" spans="1:41" ht="27.75" customHeight="1" x14ac:dyDescent="0.25">
      <c r="A478" s="37"/>
      <c r="B478" s="526"/>
      <c r="C478" s="38"/>
      <c r="D478" s="503"/>
      <c r="E478" s="87"/>
      <c r="F478" s="87"/>
      <c r="G478" s="38"/>
      <c r="H478" s="87"/>
      <c r="I478" s="504"/>
      <c r="J478" s="504"/>
      <c r="K478" s="87"/>
      <c r="L478" s="87"/>
      <c r="M478" s="504"/>
      <c r="N478" s="87"/>
      <c r="O478" s="87"/>
      <c r="P478" s="88"/>
      <c r="Q478" s="67"/>
      <c r="R478" s="67"/>
      <c r="S478" s="67"/>
      <c r="T478" s="67"/>
      <c r="U478" s="36"/>
      <c r="V478" s="67"/>
      <c r="W478" s="67"/>
      <c r="X478" s="36"/>
      <c r="Y478" s="67"/>
      <c r="Z478" s="67"/>
      <c r="AA478" s="67"/>
      <c r="AB478" s="67"/>
      <c r="AC478" s="67"/>
      <c r="AD478" s="67"/>
      <c r="AE478" s="67"/>
      <c r="AF478" s="67"/>
      <c r="AG478" s="67"/>
      <c r="AH478" s="36"/>
      <c r="AI478" s="37"/>
      <c r="AJ478" s="37"/>
      <c r="AK478" s="37"/>
      <c r="AL478" s="38"/>
      <c r="AM478" s="38"/>
      <c r="AN478" s="38"/>
      <c r="AO478" s="38"/>
    </row>
    <row r="479" spans="1:41" ht="27.75" customHeight="1" x14ac:dyDescent="0.25">
      <c r="A479" s="37"/>
      <c r="B479" s="526"/>
      <c r="C479" s="38"/>
      <c r="D479" s="503"/>
      <c r="E479" s="87"/>
      <c r="F479" s="87"/>
      <c r="G479" s="38"/>
      <c r="H479" s="87"/>
      <c r="I479" s="504"/>
      <c r="J479" s="504"/>
      <c r="K479" s="87"/>
      <c r="L479" s="87"/>
      <c r="M479" s="504"/>
      <c r="N479" s="87"/>
      <c r="O479" s="87"/>
      <c r="P479" s="88"/>
      <c r="Q479" s="67"/>
      <c r="R479" s="67"/>
      <c r="S479" s="67"/>
      <c r="T479" s="67"/>
      <c r="U479" s="36"/>
      <c r="V479" s="67"/>
      <c r="W479" s="67"/>
      <c r="X479" s="36"/>
      <c r="Y479" s="67"/>
      <c r="Z479" s="67"/>
      <c r="AA479" s="67"/>
      <c r="AB479" s="67"/>
      <c r="AC479" s="67"/>
      <c r="AD479" s="67"/>
      <c r="AE479" s="67"/>
      <c r="AF479" s="67"/>
      <c r="AG479" s="67"/>
      <c r="AH479" s="36"/>
      <c r="AI479" s="37"/>
      <c r="AJ479" s="37"/>
      <c r="AK479" s="37"/>
      <c r="AL479" s="38"/>
      <c r="AM479" s="38"/>
      <c r="AN479" s="38"/>
      <c r="AO479" s="38"/>
    </row>
    <row r="480" spans="1:41" ht="27.75" customHeight="1" x14ac:dyDescent="0.25">
      <c r="A480" s="37"/>
      <c r="B480" s="526"/>
      <c r="C480" s="38"/>
      <c r="D480" s="503"/>
      <c r="E480" s="87"/>
      <c r="F480" s="87"/>
      <c r="G480" s="38"/>
      <c r="H480" s="87"/>
      <c r="I480" s="504"/>
      <c r="J480" s="504"/>
      <c r="K480" s="87"/>
      <c r="L480" s="87"/>
      <c r="M480" s="504"/>
      <c r="N480" s="87"/>
      <c r="O480" s="87"/>
      <c r="P480" s="88"/>
      <c r="Q480" s="67"/>
      <c r="R480" s="67"/>
      <c r="S480" s="67"/>
      <c r="T480" s="67"/>
      <c r="U480" s="36"/>
      <c r="V480" s="67"/>
      <c r="W480" s="67"/>
      <c r="X480" s="36"/>
      <c r="Y480" s="67"/>
      <c r="Z480" s="67"/>
      <c r="AA480" s="67"/>
      <c r="AB480" s="67"/>
      <c r="AC480" s="67"/>
      <c r="AD480" s="67"/>
      <c r="AE480" s="67"/>
      <c r="AF480" s="67"/>
      <c r="AG480" s="67"/>
      <c r="AH480" s="36"/>
      <c r="AI480" s="37"/>
      <c r="AJ480" s="37"/>
      <c r="AK480" s="37"/>
      <c r="AL480" s="38"/>
      <c r="AM480" s="38"/>
      <c r="AN480" s="38"/>
      <c r="AO480" s="38"/>
    </row>
    <row r="481" spans="1:41" ht="27.75" customHeight="1" x14ac:dyDescent="0.25">
      <c r="A481" s="37"/>
      <c r="B481" s="526"/>
      <c r="C481" s="38"/>
      <c r="D481" s="503"/>
      <c r="E481" s="87"/>
      <c r="F481" s="87"/>
      <c r="G481" s="38"/>
      <c r="H481" s="87"/>
      <c r="I481" s="504"/>
      <c r="J481" s="504"/>
      <c r="K481" s="87"/>
      <c r="L481" s="87"/>
      <c r="M481" s="504"/>
      <c r="N481" s="87"/>
      <c r="O481" s="87"/>
      <c r="P481" s="88"/>
      <c r="Q481" s="67"/>
      <c r="R481" s="67"/>
      <c r="S481" s="67"/>
      <c r="T481" s="67"/>
      <c r="U481" s="36"/>
      <c r="V481" s="67"/>
      <c r="W481" s="67"/>
      <c r="X481" s="36"/>
      <c r="Y481" s="67"/>
      <c r="Z481" s="67"/>
      <c r="AA481" s="67"/>
      <c r="AB481" s="67"/>
      <c r="AC481" s="67"/>
      <c r="AD481" s="67"/>
      <c r="AE481" s="67"/>
      <c r="AF481" s="67"/>
      <c r="AG481" s="67"/>
      <c r="AH481" s="36"/>
      <c r="AI481" s="37"/>
      <c r="AJ481" s="37"/>
      <c r="AK481" s="37"/>
      <c r="AL481" s="38"/>
      <c r="AM481" s="38"/>
      <c r="AN481" s="38"/>
      <c r="AO481" s="38"/>
    </row>
    <row r="482" spans="1:41" ht="27.75" customHeight="1" x14ac:dyDescent="0.25">
      <c r="A482" s="37"/>
      <c r="B482" s="526"/>
      <c r="C482" s="38"/>
      <c r="D482" s="503"/>
      <c r="E482" s="87"/>
      <c r="F482" s="87"/>
      <c r="G482" s="38"/>
      <c r="H482" s="87"/>
      <c r="I482" s="504"/>
      <c r="J482" s="504"/>
      <c r="K482" s="87"/>
      <c r="L482" s="87"/>
      <c r="M482" s="504"/>
      <c r="N482" s="87"/>
      <c r="O482" s="87"/>
      <c r="P482" s="88"/>
      <c r="Q482" s="67"/>
      <c r="R482" s="67"/>
      <c r="S482" s="67"/>
      <c r="T482" s="67"/>
      <c r="U482" s="36"/>
      <c r="V482" s="67"/>
      <c r="W482" s="67"/>
      <c r="X482" s="36"/>
      <c r="Y482" s="67"/>
      <c r="Z482" s="67"/>
      <c r="AA482" s="67"/>
      <c r="AB482" s="67"/>
      <c r="AC482" s="67"/>
      <c r="AD482" s="67"/>
      <c r="AE482" s="67"/>
      <c r="AF482" s="67"/>
      <c r="AG482" s="67"/>
      <c r="AH482" s="36"/>
      <c r="AI482" s="37"/>
      <c r="AJ482" s="37"/>
      <c r="AK482" s="37"/>
      <c r="AL482" s="38"/>
      <c r="AM482" s="38"/>
      <c r="AN482" s="38"/>
      <c r="AO482" s="38"/>
    </row>
    <row r="483" spans="1:41" ht="27.75" customHeight="1" x14ac:dyDescent="0.25">
      <c r="A483" s="37"/>
      <c r="B483" s="526"/>
      <c r="C483" s="38"/>
      <c r="D483" s="503"/>
      <c r="E483" s="87"/>
      <c r="F483" s="87"/>
      <c r="G483" s="38"/>
      <c r="H483" s="87"/>
      <c r="I483" s="504"/>
      <c r="J483" s="504"/>
      <c r="K483" s="87"/>
      <c r="L483" s="87"/>
      <c r="M483" s="504"/>
      <c r="N483" s="87"/>
      <c r="O483" s="87"/>
      <c r="P483" s="88"/>
      <c r="Q483" s="67"/>
      <c r="R483" s="67"/>
      <c r="S483" s="67"/>
      <c r="T483" s="67"/>
      <c r="U483" s="36"/>
      <c r="V483" s="67"/>
      <c r="W483" s="67"/>
      <c r="X483" s="36"/>
      <c r="Y483" s="67"/>
      <c r="Z483" s="67"/>
      <c r="AA483" s="67"/>
      <c r="AB483" s="67"/>
      <c r="AC483" s="67"/>
      <c r="AD483" s="67"/>
      <c r="AE483" s="67"/>
      <c r="AF483" s="67"/>
      <c r="AG483" s="67"/>
      <c r="AH483" s="36"/>
      <c r="AI483" s="37"/>
      <c r="AJ483" s="37"/>
      <c r="AK483" s="37"/>
      <c r="AL483" s="38"/>
      <c r="AM483" s="38"/>
      <c r="AN483" s="38"/>
      <c r="AO483" s="38"/>
    </row>
    <row r="484" spans="1:41" ht="27.75" customHeight="1" x14ac:dyDescent="0.25">
      <c r="A484" s="37"/>
      <c r="B484" s="526"/>
      <c r="C484" s="38"/>
      <c r="D484" s="503"/>
      <c r="E484" s="87"/>
      <c r="F484" s="87"/>
      <c r="G484" s="38"/>
      <c r="H484" s="87"/>
      <c r="I484" s="504"/>
      <c r="J484" s="504"/>
      <c r="K484" s="87"/>
      <c r="L484" s="87"/>
      <c r="M484" s="504"/>
      <c r="N484" s="87"/>
      <c r="O484" s="87"/>
      <c r="P484" s="88"/>
      <c r="Q484" s="67"/>
      <c r="R484" s="67"/>
      <c r="S484" s="67"/>
      <c r="T484" s="67"/>
      <c r="U484" s="36"/>
      <c r="V484" s="67"/>
      <c r="W484" s="67"/>
      <c r="X484" s="36"/>
      <c r="Y484" s="67"/>
      <c r="Z484" s="67"/>
      <c r="AA484" s="67"/>
      <c r="AB484" s="67"/>
      <c r="AC484" s="67"/>
      <c r="AD484" s="67"/>
      <c r="AE484" s="67"/>
      <c r="AF484" s="67"/>
      <c r="AG484" s="67"/>
      <c r="AH484" s="36"/>
      <c r="AI484" s="37"/>
      <c r="AJ484" s="37"/>
      <c r="AK484" s="37"/>
      <c r="AL484" s="38"/>
      <c r="AM484" s="38"/>
      <c r="AN484" s="38"/>
      <c r="AO484" s="38"/>
    </row>
    <row r="485" spans="1:41" ht="27.75" customHeight="1" x14ac:dyDescent="0.25">
      <c r="A485" s="37"/>
      <c r="B485" s="526"/>
      <c r="C485" s="38"/>
      <c r="D485" s="503"/>
      <c r="E485" s="87"/>
      <c r="F485" s="87"/>
      <c r="G485" s="38"/>
      <c r="H485" s="87"/>
      <c r="I485" s="504"/>
      <c r="J485" s="504"/>
      <c r="K485" s="87"/>
      <c r="L485" s="87"/>
      <c r="M485" s="504"/>
      <c r="N485" s="87"/>
      <c r="O485" s="87"/>
      <c r="P485" s="88"/>
      <c r="Q485" s="67"/>
      <c r="R485" s="67"/>
      <c r="S485" s="67"/>
      <c r="T485" s="67"/>
      <c r="U485" s="36"/>
      <c r="V485" s="67"/>
      <c r="W485" s="67"/>
      <c r="X485" s="36"/>
      <c r="Y485" s="67"/>
      <c r="Z485" s="67"/>
      <c r="AA485" s="67"/>
      <c r="AB485" s="67"/>
      <c r="AC485" s="67"/>
      <c r="AD485" s="67"/>
      <c r="AE485" s="67"/>
      <c r="AF485" s="67"/>
      <c r="AG485" s="67"/>
      <c r="AH485" s="36"/>
      <c r="AI485" s="37"/>
      <c r="AJ485" s="37"/>
      <c r="AK485" s="37"/>
      <c r="AL485" s="38"/>
      <c r="AM485" s="38"/>
      <c r="AN485" s="38"/>
      <c r="AO485" s="38"/>
    </row>
    <row r="486" spans="1:41" ht="27.75" customHeight="1" x14ac:dyDescent="0.25">
      <c r="A486" s="37"/>
      <c r="B486" s="526"/>
      <c r="C486" s="38"/>
      <c r="D486" s="503"/>
      <c r="E486" s="87"/>
      <c r="F486" s="87"/>
      <c r="G486" s="38"/>
      <c r="H486" s="87"/>
      <c r="I486" s="504"/>
      <c r="J486" s="504"/>
      <c r="K486" s="87"/>
      <c r="L486" s="87"/>
      <c r="M486" s="504"/>
      <c r="N486" s="87"/>
      <c r="O486" s="87"/>
      <c r="P486" s="88"/>
      <c r="Q486" s="67"/>
      <c r="R486" s="67"/>
      <c r="S486" s="67"/>
      <c r="T486" s="67"/>
      <c r="U486" s="36"/>
      <c r="V486" s="67"/>
      <c r="W486" s="67"/>
      <c r="X486" s="36"/>
      <c r="Y486" s="67"/>
      <c r="Z486" s="67"/>
      <c r="AA486" s="67"/>
      <c r="AB486" s="67"/>
      <c r="AC486" s="67"/>
      <c r="AD486" s="67"/>
      <c r="AE486" s="67"/>
      <c r="AF486" s="67"/>
      <c r="AG486" s="67"/>
      <c r="AH486" s="36"/>
      <c r="AI486" s="37"/>
      <c r="AJ486" s="37"/>
      <c r="AK486" s="37"/>
      <c r="AL486" s="38"/>
      <c r="AM486" s="38"/>
      <c r="AN486" s="38"/>
      <c r="AO486" s="38"/>
    </row>
    <row r="487" spans="1:41" ht="27.75" customHeight="1" x14ac:dyDescent="0.25">
      <c r="A487" s="37"/>
      <c r="B487" s="526"/>
      <c r="C487" s="38"/>
      <c r="D487" s="503"/>
      <c r="E487" s="87"/>
      <c r="F487" s="87"/>
      <c r="G487" s="38"/>
      <c r="H487" s="87"/>
      <c r="I487" s="504"/>
      <c r="J487" s="504"/>
      <c r="K487" s="87"/>
      <c r="L487" s="87"/>
      <c r="M487" s="504"/>
      <c r="N487" s="87"/>
      <c r="O487" s="87"/>
      <c r="P487" s="88"/>
      <c r="Q487" s="67"/>
      <c r="R487" s="67"/>
      <c r="S487" s="67"/>
      <c r="T487" s="67"/>
      <c r="U487" s="36"/>
      <c r="V487" s="67"/>
      <c r="W487" s="67"/>
      <c r="X487" s="36"/>
      <c r="Y487" s="67"/>
      <c r="Z487" s="67"/>
      <c r="AA487" s="67"/>
      <c r="AB487" s="67"/>
      <c r="AC487" s="67"/>
      <c r="AD487" s="67"/>
      <c r="AE487" s="67"/>
      <c r="AF487" s="67"/>
      <c r="AG487" s="67"/>
      <c r="AH487" s="36"/>
      <c r="AI487" s="37"/>
      <c r="AJ487" s="37"/>
      <c r="AK487" s="37"/>
      <c r="AL487" s="38"/>
      <c r="AM487" s="38"/>
      <c r="AN487" s="38"/>
      <c r="AO487" s="38"/>
    </row>
    <row r="488" spans="1:41" ht="27.75" customHeight="1" x14ac:dyDescent="0.25">
      <c r="A488" s="37"/>
      <c r="B488" s="526"/>
      <c r="C488" s="38"/>
      <c r="D488" s="503"/>
      <c r="E488" s="87"/>
      <c r="F488" s="87"/>
      <c r="G488" s="38"/>
      <c r="H488" s="87"/>
      <c r="I488" s="504"/>
      <c r="J488" s="504"/>
      <c r="K488" s="87"/>
      <c r="L488" s="87"/>
      <c r="M488" s="504"/>
      <c r="N488" s="87"/>
      <c r="O488" s="87"/>
      <c r="P488" s="88"/>
      <c r="Q488" s="67"/>
      <c r="R488" s="67"/>
      <c r="S488" s="67"/>
      <c r="T488" s="67"/>
      <c r="U488" s="36"/>
      <c r="V488" s="67"/>
      <c r="W488" s="67"/>
      <c r="X488" s="36"/>
      <c r="Y488" s="67"/>
      <c r="Z488" s="67"/>
      <c r="AA488" s="67"/>
      <c r="AB488" s="67"/>
      <c r="AC488" s="67"/>
      <c r="AD488" s="67"/>
      <c r="AE488" s="67"/>
      <c r="AF488" s="67"/>
      <c r="AG488" s="67"/>
      <c r="AH488" s="36"/>
      <c r="AI488" s="37"/>
      <c r="AJ488" s="37"/>
      <c r="AK488" s="37"/>
      <c r="AL488" s="38"/>
      <c r="AM488" s="38"/>
      <c r="AN488" s="38"/>
      <c r="AO488" s="38"/>
    </row>
    <row r="489" spans="1:41" ht="27.75" customHeight="1" x14ac:dyDescent="0.25">
      <c r="A489" s="37"/>
      <c r="B489" s="526"/>
      <c r="C489" s="38"/>
      <c r="D489" s="503"/>
      <c r="E489" s="87"/>
      <c r="F489" s="87"/>
      <c r="G489" s="38"/>
      <c r="H489" s="87"/>
      <c r="I489" s="504"/>
      <c r="J489" s="504"/>
      <c r="K489" s="87"/>
      <c r="L489" s="87"/>
      <c r="M489" s="504"/>
      <c r="N489" s="87"/>
      <c r="O489" s="87"/>
      <c r="P489" s="88"/>
      <c r="Q489" s="67"/>
      <c r="R489" s="67"/>
      <c r="S489" s="67"/>
      <c r="T489" s="67"/>
      <c r="U489" s="36"/>
      <c r="V489" s="67"/>
      <c r="W489" s="67"/>
      <c r="X489" s="36"/>
      <c r="Y489" s="67"/>
      <c r="Z489" s="67"/>
      <c r="AA489" s="67"/>
      <c r="AB489" s="67"/>
      <c r="AC489" s="67"/>
      <c r="AD489" s="67"/>
      <c r="AE489" s="67"/>
      <c r="AF489" s="67"/>
      <c r="AG489" s="67"/>
      <c r="AH489" s="36"/>
      <c r="AI489" s="37"/>
      <c r="AJ489" s="37"/>
      <c r="AK489" s="37"/>
      <c r="AL489" s="38"/>
      <c r="AM489" s="38"/>
      <c r="AN489" s="38"/>
      <c r="AO489" s="38"/>
    </row>
    <row r="490" spans="1:41" ht="27.75" customHeight="1" x14ac:dyDescent="0.25">
      <c r="A490" s="37"/>
      <c r="B490" s="526"/>
      <c r="C490" s="38"/>
      <c r="D490" s="503"/>
      <c r="E490" s="87"/>
      <c r="F490" s="87"/>
      <c r="G490" s="38"/>
      <c r="H490" s="87"/>
      <c r="I490" s="504"/>
      <c r="J490" s="504"/>
      <c r="K490" s="87"/>
      <c r="L490" s="87"/>
      <c r="M490" s="504"/>
      <c r="N490" s="87"/>
      <c r="O490" s="87"/>
      <c r="P490" s="88"/>
      <c r="Q490" s="67"/>
      <c r="R490" s="67"/>
      <c r="S490" s="67"/>
      <c r="T490" s="67"/>
      <c r="U490" s="36"/>
      <c r="V490" s="67"/>
      <c r="W490" s="67"/>
      <c r="X490" s="36"/>
      <c r="Y490" s="67"/>
      <c r="Z490" s="67"/>
      <c r="AA490" s="67"/>
      <c r="AB490" s="67"/>
      <c r="AC490" s="67"/>
      <c r="AD490" s="67"/>
      <c r="AE490" s="67"/>
      <c r="AF490" s="67"/>
      <c r="AG490" s="67"/>
      <c r="AH490" s="36"/>
      <c r="AI490" s="37"/>
      <c r="AJ490" s="37"/>
      <c r="AK490" s="37"/>
      <c r="AL490" s="38"/>
      <c r="AM490" s="38"/>
      <c r="AN490" s="38"/>
      <c r="AO490" s="38"/>
    </row>
    <row r="491" spans="1:41" ht="27.75" customHeight="1" x14ac:dyDescent="0.25">
      <c r="A491" s="37"/>
      <c r="B491" s="526"/>
      <c r="C491" s="38"/>
      <c r="D491" s="503"/>
      <c r="E491" s="87"/>
      <c r="F491" s="87"/>
      <c r="G491" s="38"/>
      <c r="H491" s="87"/>
      <c r="I491" s="504"/>
      <c r="J491" s="504"/>
      <c r="K491" s="87"/>
      <c r="L491" s="87"/>
      <c r="M491" s="504"/>
      <c r="N491" s="87"/>
      <c r="O491" s="87"/>
      <c r="P491" s="88"/>
      <c r="Q491" s="67"/>
      <c r="R491" s="67"/>
      <c r="S491" s="67"/>
      <c r="T491" s="67"/>
      <c r="U491" s="36"/>
      <c r="V491" s="67"/>
      <c r="W491" s="67"/>
      <c r="X491" s="36"/>
      <c r="Y491" s="67"/>
      <c r="Z491" s="67"/>
      <c r="AA491" s="67"/>
      <c r="AB491" s="67"/>
      <c r="AC491" s="67"/>
      <c r="AD491" s="67"/>
      <c r="AE491" s="67"/>
      <c r="AF491" s="67"/>
      <c r="AG491" s="67"/>
      <c r="AH491" s="36"/>
      <c r="AI491" s="37"/>
      <c r="AJ491" s="37"/>
      <c r="AK491" s="37"/>
      <c r="AL491" s="38"/>
      <c r="AM491" s="38"/>
      <c r="AN491" s="38"/>
      <c r="AO491" s="38"/>
    </row>
    <row r="492" spans="1:41" ht="27.75" customHeight="1" x14ac:dyDescent="0.25">
      <c r="A492" s="37"/>
      <c r="B492" s="526"/>
      <c r="C492" s="38"/>
      <c r="D492" s="503"/>
      <c r="E492" s="87"/>
      <c r="F492" s="87"/>
      <c r="G492" s="38"/>
      <c r="H492" s="87"/>
      <c r="I492" s="504"/>
      <c r="J492" s="504"/>
      <c r="K492" s="87"/>
      <c r="L492" s="87"/>
      <c r="M492" s="504"/>
      <c r="N492" s="87"/>
      <c r="O492" s="87"/>
      <c r="P492" s="88"/>
      <c r="Q492" s="67"/>
      <c r="R492" s="67"/>
      <c r="S492" s="67"/>
      <c r="T492" s="67"/>
      <c r="U492" s="36"/>
      <c r="V492" s="67"/>
      <c r="W492" s="67"/>
      <c r="X492" s="36"/>
      <c r="Y492" s="67"/>
      <c r="Z492" s="67"/>
      <c r="AA492" s="67"/>
      <c r="AB492" s="67"/>
      <c r="AC492" s="67"/>
      <c r="AD492" s="67"/>
      <c r="AE492" s="67"/>
      <c r="AF492" s="67"/>
      <c r="AG492" s="67"/>
      <c r="AH492" s="36"/>
      <c r="AI492" s="37"/>
      <c r="AJ492" s="37"/>
      <c r="AK492" s="37"/>
      <c r="AL492" s="38"/>
      <c r="AM492" s="38"/>
      <c r="AN492" s="38"/>
      <c r="AO492" s="38"/>
    </row>
    <row r="493" spans="1:41" ht="27.75" customHeight="1" x14ac:dyDescent="0.25">
      <c r="A493" s="37"/>
      <c r="B493" s="526"/>
      <c r="C493" s="38"/>
      <c r="D493" s="503"/>
      <c r="E493" s="87"/>
      <c r="F493" s="87"/>
      <c r="G493" s="38"/>
      <c r="H493" s="87"/>
      <c r="I493" s="504"/>
      <c r="J493" s="504"/>
      <c r="K493" s="87"/>
      <c r="L493" s="87"/>
      <c r="M493" s="504"/>
      <c r="N493" s="87"/>
      <c r="O493" s="87"/>
      <c r="P493" s="88"/>
      <c r="Q493" s="67"/>
      <c r="R493" s="67"/>
      <c r="S493" s="67"/>
      <c r="T493" s="67"/>
      <c r="U493" s="36"/>
      <c r="V493" s="67"/>
      <c r="W493" s="67"/>
      <c r="X493" s="36"/>
      <c r="Y493" s="67"/>
      <c r="Z493" s="67"/>
      <c r="AA493" s="67"/>
      <c r="AB493" s="67"/>
      <c r="AC493" s="67"/>
      <c r="AD493" s="67"/>
      <c r="AE493" s="67"/>
      <c r="AF493" s="67"/>
      <c r="AG493" s="67"/>
      <c r="AH493" s="36"/>
      <c r="AI493" s="37"/>
      <c r="AJ493" s="37"/>
      <c r="AK493" s="37"/>
      <c r="AL493" s="38"/>
      <c r="AM493" s="38"/>
      <c r="AN493" s="38"/>
      <c r="AO493" s="38"/>
    </row>
    <row r="494" spans="1:41" ht="27.75" customHeight="1" x14ac:dyDescent="0.25">
      <c r="A494" s="37"/>
      <c r="B494" s="526"/>
      <c r="C494" s="38"/>
      <c r="D494" s="503"/>
      <c r="E494" s="87"/>
      <c r="F494" s="87"/>
      <c r="G494" s="38"/>
      <c r="H494" s="87"/>
      <c r="I494" s="504"/>
      <c r="J494" s="504"/>
      <c r="K494" s="87"/>
      <c r="L494" s="87"/>
      <c r="M494" s="504"/>
      <c r="N494" s="87"/>
      <c r="O494" s="87"/>
      <c r="P494" s="88"/>
      <c r="Q494" s="67"/>
      <c r="R494" s="67"/>
      <c r="S494" s="67"/>
      <c r="T494" s="67"/>
      <c r="U494" s="36"/>
      <c r="V494" s="67"/>
      <c r="W494" s="67"/>
      <c r="X494" s="36"/>
      <c r="Y494" s="67"/>
      <c r="Z494" s="67"/>
      <c r="AA494" s="67"/>
      <c r="AB494" s="67"/>
      <c r="AC494" s="67"/>
      <c r="AD494" s="67"/>
      <c r="AE494" s="67"/>
      <c r="AF494" s="67"/>
      <c r="AG494" s="67"/>
      <c r="AH494" s="36"/>
      <c r="AI494" s="37"/>
      <c r="AJ494" s="37"/>
      <c r="AK494" s="37"/>
      <c r="AL494" s="38"/>
      <c r="AM494" s="38"/>
      <c r="AN494" s="38"/>
      <c r="AO494" s="38"/>
    </row>
    <row r="495" spans="1:41" ht="27.75" customHeight="1" x14ac:dyDescent="0.25">
      <c r="A495" s="37"/>
      <c r="B495" s="526"/>
      <c r="C495" s="38"/>
      <c r="D495" s="503"/>
      <c r="E495" s="87"/>
      <c r="F495" s="87"/>
      <c r="G495" s="38"/>
      <c r="H495" s="87"/>
      <c r="I495" s="504"/>
      <c r="J495" s="504"/>
      <c r="K495" s="87"/>
      <c r="L495" s="87"/>
      <c r="M495" s="504"/>
      <c r="N495" s="87"/>
      <c r="O495" s="87"/>
      <c r="P495" s="88"/>
      <c r="Q495" s="67"/>
      <c r="R495" s="67"/>
      <c r="S495" s="67"/>
      <c r="T495" s="67"/>
      <c r="U495" s="36"/>
      <c r="V495" s="67"/>
      <c r="W495" s="67"/>
      <c r="X495" s="36"/>
      <c r="Y495" s="67"/>
      <c r="Z495" s="67"/>
      <c r="AA495" s="67"/>
      <c r="AB495" s="67"/>
      <c r="AC495" s="67"/>
      <c r="AD495" s="67"/>
      <c r="AE495" s="67"/>
      <c r="AF495" s="67"/>
      <c r="AG495" s="67"/>
      <c r="AH495" s="36"/>
      <c r="AI495" s="37"/>
      <c r="AJ495" s="37"/>
      <c r="AK495" s="37"/>
      <c r="AL495" s="38"/>
      <c r="AM495" s="38"/>
      <c r="AN495" s="38"/>
      <c r="AO495" s="38"/>
    </row>
    <row r="496" spans="1:41" ht="27.75" customHeight="1" x14ac:dyDescent="0.25">
      <c r="A496" s="37"/>
      <c r="B496" s="526"/>
      <c r="C496" s="38"/>
      <c r="D496" s="503"/>
      <c r="E496" s="87"/>
      <c r="F496" s="87"/>
      <c r="G496" s="38"/>
      <c r="H496" s="87"/>
      <c r="I496" s="504"/>
      <c r="J496" s="504"/>
      <c r="K496" s="87"/>
      <c r="L496" s="87"/>
      <c r="M496" s="504"/>
      <c r="N496" s="87"/>
      <c r="O496" s="87"/>
      <c r="P496" s="88"/>
      <c r="Q496" s="67"/>
      <c r="R496" s="67"/>
      <c r="S496" s="67"/>
      <c r="T496" s="67"/>
      <c r="U496" s="36"/>
      <c r="V496" s="67"/>
      <c r="W496" s="67"/>
      <c r="X496" s="36"/>
      <c r="Y496" s="67"/>
      <c r="Z496" s="67"/>
      <c r="AA496" s="67"/>
      <c r="AB496" s="67"/>
      <c r="AC496" s="67"/>
      <c r="AD496" s="67"/>
      <c r="AE496" s="67"/>
      <c r="AF496" s="67"/>
      <c r="AG496" s="67"/>
      <c r="AH496" s="36"/>
      <c r="AI496" s="37"/>
      <c r="AJ496" s="37"/>
      <c r="AK496" s="37"/>
      <c r="AL496" s="38"/>
      <c r="AM496" s="38"/>
      <c r="AN496" s="38"/>
      <c r="AO496" s="38"/>
    </row>
    <row r="497" spans="1:41" ht="27.75" customHeight="1" x14ac:dyDescent="0.25">
      <c r="A497" s="37"/>
      <c r="B497" s="526"/>
      <c r="C497" s="38"/>
      <c r="D497" s="503"/>
      <c r="E497" s="87"/>
      <c r="F497" s="87"/>
      <c r="G497" s="38"/>
      <c r="H497" s="87"/>
      <c r="I497" s="504"/>
      <c r="J497" s="504"/>
      <c r="K497" s="87"/>
      <c r="L497" s="87"/>
      <c r="M497" s="504"/>
      <c r="N497" s="87"/>
      <c r="O497" s="87"/>
      <c r="P497" s="88"/>
      <c r="Q497" s="67"/>
      <c r="R497" s="67"/>
      <c r="S497" s="67"/>
      <c r="T497" s="67"/>
      <c r="U497" s="36"/>
      <c r="V497" s="67"/>
      <c r="W497" s="67"/>
      <c r="X497" s="36"/>
      <c r="Y497" s="67"/>
      <c r="Z497" s="67"/>
      <c r="AA497" s="67"/>
      <c r="AB497" s="67"/>
      <c r="AC497" s="67"/>
      <c r="AD497" s="67"/>
      <c r="AE497" s="67"/>
      <c r="AF497" s="67"/>
      <c r="AG497" s="67"/>
      <c r="AH497" s="36"/>
      <c r="AI497" s="37"/>
      <c r="AJ497" s="37"/>
      <c r="AK497" s="37"/>
      <c r="AL497" s="38"/>
      <c r="AM497" s="38"/>
      <c r="AN497" s="38"/>
      <c r="AO497" s="38"/>
    </row>
    <row r="498" spans="1:41" ht="27.75" customHeight="1" x14ac:dyDescent="0.25">
      <c r="A498" s="37"/>
      <c r="B498" s="526"/>
      <c r="C498" s="38"/>
      <c r="D498" s="503"/>
      <c r="E498" s="87"/>
      <c r="F498" s="87"/>
      <c r="G498" s="38"/>
      <c r="H498" s="87"/>
      <c r="I498" s="504"/>
      <c r="J498" s="504"/>
      <c r="K498" s="87"/>
      <c r="L498" s="87"/>
      <c r="M498" s="504"/>
      <c r="N498" s="87"/>
      <c r="O498" s="87"/>
      <c r="P498" s="88"/>
      <c r="Q498" s="67"/>
      <c r="R498" s="67"/>
      <c r="S498" s="67"/>
      <c r="T498" s="67"/>
      <c r="U498" s="36"/>
      <c r="V498" s="67"/>
      <c r="W498" s="67"/>
      <c r="X498" s="36"/>
      <c r="Y498" s="67"/>
      <c r="Z498" s="67"/>
      <c r="AA498" s="67"/>
      <c r="AB498" s="67"/>
      <c r="AC498" s="67"/>
      <c r="AD498" s="67"/>
      <c r="AE498" s="67"/>
      <c r="AF498" s="67"/>
      <c r="AG498" s="67"/>
      <c r="AH498" s="36"/>
      <c r="AI498" s="37"/>
      <c r="AJ498" s="37"/>
      <c r="AK498" s="37"/>
      <c r="AL498" s="38"/>
      <c r="AM498" s="38"/>
      <c r="AN498" s="38"/>
      <c r="AO498" s="38"/>
    </row>
    <row r="499" spans="1:41" ht="27.75" customHeight="1" x14ac:dyDescent="0.25">
      <c r="A499" s="37"/>
      <c r="B499" s="526"/>
      <c r="C499" s="38"/>
      <c r="D499" s="503"/>
      <c r="E499" s="87"/>
      <c r="F499" s="87"/>
      <c r="G499" s="38"/>
      <c r="H499" s="87"/>
      <c r="I499" s="504"/>
      <c r="J499" s="504"/>
      <c r="K499" s="87"/>
      <c r="L499" s="87"/>
      <c r="M499" s="504"/>
      <c r="N499" s="87"/>
      <c r="O499" s="87"/>
      <c r="P499" s="88"/>
      <c r="Q499" s="67"/>
      <c r="R499" s="67"/>
      <c r="S499" s="67"/>
      <c r="T499" s="67"/>
      <c r="U499" s="36"/>
      <c r="V499" s="67"/>
      <c r="W499" s="67"/>
      <c r="X499" s="36"/>
      <c r="Y499" s="67"/>
      <c r="Z499" s="67"/>
      <c r="AA499" s="67"/>
      <c r="AB499" s="67"/>
      <c r="AC499" s="67"/>
      <c r="AD499" s="67"/>
      <c r="AE499" s="67"/>
      <c r="AF499" s="67"/>
      <c r="AG499" s="67"/>
      <c r="AH499" s="36"/>
      <c r="AI499" s="37"/>
      <c r="AJ499" s="37"/>
      <c r="AK499" s="37"/>
      <c r="AL499" s="38"/>
      <c r="AM499" s="38"/>
      <c r="AN499" s="38"/>
      <c r="AO499" s="38"/>
    </row>
    <row r="500" spans="1:41" ht="27.75" customHeight="1" x14ac:dyDescent="0.25">
      <c r="A500" s="37"/>
      <c r="B500" s="526"/>
      <c r="C500" s="38"/>
      <c r="D500" s="503"/>
      <c r="E500" s="87"/>
      <c r="F500" s="87"/>
      <c r="G500" s="38"/>
      <c r="H500" s="87"/>
      <c r="I500" s="504"/>
      <c r="J500" s="504"/>
      <c r="K500" s="87"/>
      <c r="L500" s="87"/>
      <c r="M500" s="504"/>
      <c r="N500" s="87"/>
      <c r="O500" s="87"/>
      <c r="P500" s="88"/>
      <c r="Q500" s="67"/>
      <c r="R500" s="67"/>
      <c r="S500" s="67"/>
      <c r="T500" s="67"/>
      <c r="U500" s="36"/>
      <c r="V500" s="67"/>
      <c r="W500" s="67"/>
      <c r="X500" s="36"/>
      <c r="Y500" s="67"/>
      <c r="Z500" s="67"/>
      <c r="AA500" s="67"/>
      <c r="AB500" s="67"/>
      <c r="AC500" s="67"/>
      <c r="AD500" s="67"/>
      <c r="AE500" s="67"/>
      <c r="AF500" s="67"/>
      <c r="AG500" s="67"/>
      <c r="AH500" s="36"/>
      <c r="AI500" s="37"/>
      <c r="AJ500" s="37"/>
      <c r="AK500" s="37"/>
      <c r="AL500" s="38"/>
      <c r="AM500" s="38"/>
      <c r="AN500" s="38"/>
      <c r="AO500" s="38"/>
    </row>
    <row r="501" spans="1:41" ht="27.75" customHeight="1" x14ac:dyDescent="0.25">
      <c r="A501" s="37"/>
      <c r="B501" s="526"/>
      <c r="C501" s="38"/>
      <c r="D501" s="503"/>
      <c r="E501" s="87"/>
      <c r="F501" s="87"/>
      <c r="G501" s="38"/>
      <c r="H501" s="87"/>
      <c r="I501" s="504"/>
      <c r="J501" s="504"/>
      <c r="K501" s="87"/>
      <c r="L501" s="87"/>
      <c r="M501" s="504"/>
      <c r="N501" s="87"/>
      <c r="O501" s="87"/>
      <c r="P501" s="88"/>
      <c r="Q501" s="67"/>
      <c r="R501" s="67"/>
      <c r="S501" s="67"/>
      <c r="T501" s="67"/>
      <c r="U501" s="36"/>
      <c r="V501" s="67"/>
      <c r="W501" s="67"/>
      <c r="X501" s="36"/>
      <c r="Y501" s="67"/>
      <c r="Z501" s="67"/>
      <c r="AA501" s="67"/>
      <c r="AB501" s="67"/>
      <c r="AC501" s="67"/>
      <c r="AD501" s="67"/>
      <c r="AE501" s="67"/>
      <c r="AF501" s="67"/>
      <c r="AG501" s="67"/>
      <c r="AH501" s="36"/>
      <c r="AI501" s="37"/>
      <c r="AJ501" s="37"/>
      <c r="AK501" s="37"/>
      <c r="AL501" s="38"/>
      <c r="AM501" s="38"/>
      <c r="AN501" s="38"/>
      <c r="AO501" s="38"/>
    </row>
    <row r="502" spans="1:41" ht="27.75" customHeight="1" x14ac:dyDescent="0.25">
      <c r="A502" s="37"/>
      <c r="B502" s="526"/>
      <c r="C502" s="38"/>
      <c r="D502" s="503"/>
      <c r="E502" s="87"/>
      <c r="F502" s="87"/>
      <c r="G502" s="38"/>
      <c r="H502" s="87"/>
      <c r="I502" s="504"/>
      <c r="J502" s="504"/>
      <c r="K502" s="87"/>
      <c r="L502" s="87"/>
      <c r="M502" s="504"/>
      <c r="N502" s="87"/>
      <c r="O502" s="87"/>
      <c r="P502" s="88"/>
      <c r="Q502" s="67"/>
      <c r="R502" s="67"/>
      <c r="S502" s="67"/>
      <c r="T502" s="67"/>
      <c r="U502" s="36"/>
      <c r="V502" s="67"/>
      <c r="W502" s="67"/>
      <c r="X502" s="36"/>
      <c r="Y502" s="67"/>
      <c r="Z502" s="67"/>
      <c r="AA502" s="67"/>
      <c r="AB502" s="67"/>
      <c r="AC502" s="67"/>
      <c r="AD502" s="67"/>
      <c r="AE502" s="67"/>
      <c r="AF502" s="67"/>
      <c r="AG502" s="67"/>
      <c r="AH502" s="36"/>
      <c r="AI502" s="37"/>
      <c r="AJ502" s="37"/>
      <c r="AK502" s="37"/>
      <c r="AL502" s="38"/>
      <c r="AM502" s="38"/>
      <c r="AN502" s="38"/>
      <c r="AO502" s="38"/>
    </row>
    <row r="503" spans="1:41" ht="27.75" customHeight="1" x14ac:dyDescent="0.25">
      <c r="A503" s="37"/>
      <c r="B503" s="526"/>
      <c r="C503" s="38"/>
      <c r="D503" s="503"/>
      <c r="E503" s="87"/>
      <c r="F503" s="87"/>
      <c r="G503" s="38"/>
      <c r="H503" s="87"/>
      <c r="I503" s="504"/>
      <c r="J503" s="504"/>
      <c r="K503" s="87"/>
      <c r="L503" s="87"/>
      <c r="M503" s="504"/>
      <c r="N503" s="87"/>
      <c r="O503" s="87"/>
      <c r="P503" s="88"/>
      <c r="Q503" s="67"/>
      <c r="R503" s="67"/>
      <c r="S503" s="67"/>
      <c r="T503" s="67"/>
      <c r="U503" s="36"/>
      <c r="V503" s="67"/>
      <c r="W503" s="67"/>
      <c r="X503" s="36"/>
      <c r="Y503" s="67"/>
      <c r="Z503" s="67"/>
      <c r="AA503" s="67"/>
      <c r="AB503" s="67"/>
      <c r="AC503" s="67"/>
      <c r="AD503" s="67"/>
      <c r="AE503" s="67"/>
      <c r="AF503" s="67"/>
      <c r="AG503" s="67"/>
      <c r="AH503" s="36"/>
      <c r="AI503" s="37"/>
      <c r="AJ503" s="37"/>
      <c r="AK503" s="37"/>
      <c r="AL503" s="38"/>
      <c r="AM503" s="38"/>
      <c r="AN503" s="38"/>
      <c r="AO503" s="38"/>
    </row>
    <row r="504" spans="1:41" ht="27.75" customHeight="1" x14ac:dyDescent="0.25">
      <c r="A504" s="37"/>
      <c r="B504" s="526"/>
      <c r="C504" s="38"/>
      <c r="D504" s="503"/>
      <c r="E504" s="87"/>
      <c r="F504" s="87"/>
      <c r="G504" s="38"/>
      <c r="H504" s="87"/>
      <c r="I504" s="504"/>
      <c r="J504" s="504"/>
      <c r="K504" s="87"/>
      <c r="L504" s="87"/>
      <c r="M504" s="504"/>
      <c r="N504" s="87"/>
      <c r="O504" s="87"/>
      <c r="P504" s="88"/>
      <c r="Q504" s="67"/>
      <c r="R504" s="67"/>
      <c r="S504" s="67"/>
      <c r="T504" s="67"/>
      <c r="U504" s="36"/>
      <c r="V504" s="67"/>
      <c r="W504" s="67"/>
      <c r="X504" s="36"/>
      <c r="Y504" s="67"/>
      <c r="Z504" s="67"/>
      <c r="AA504" s="67"/>
      <c r="AB504" s="67"/>
      <c r="AC504" s="67"/>
      <c r="AD504" s="67"/>
      <c r="AE504" s="67"/>
      <c r="AF504" s="67"/>
      <c r="AG504" s="67"/>
      <c r="AH504" s="36"/>
      <c r="AI504" s="37"/>
      <c r="AJ504" s="37"/>
      <c r="AK504" s="37"/>
      <c r="AL504" s="38"/>
      <c r="AM504" s="38"/>
      <c r="AN504" s="38"/>
      <c r="AO504" s="38"/>
    </row>
    <row r="505" spans="1:41" ht="27.75" customHeight="1" x14ac:dyDescent="0.25">
      <c r="A505" s="37"/>
      <c r="B505" s="526"/>
      <c r="C505" s="38"/>
      <c r="D505" s="503"/>
      <c r="E505" s="87"/>
      <c r="F505" s="87"/>
      <c r="G505" s="38"/>
      <c r="H505" s="87"/>
      <c r="I505" s="504"/>
      <c r="J505" s="504"/>
      <c r="K505" s="87"/>
      <c r="L505" s="87"/>
      <c r="M505" s="504"/>
      <c r="N505" s="87"/>
      <c r="O505" s="87"/>
      <c r="P505" s="88"/>
      <c r="Q505" s="67"/>
      <c r="R505" s="67"/>
      <c r="S505" s="67"/>
      <c r="T505" s="67"/>
      <c r="U505" s="36"/>
      <c r="V505" s="67"/>
      <c r="W505" s="67"/>
      <c r="X505" s="36"/>
      <c r="Y505" s="67"/>
      <c r="Z505" s="67"/>
      <c r="AA505" s="67"/>
      <c r="AB505" s="67"/>
      <c r="AC505" s="67"/>
      <c r="AD505" s="67"/>
      <c r="AE505" s="67"/>
      <c r="AF505" s="67"/>
      <c r="AG505" s="67"/>
      <c r="AH505" s="36"/>
      <c r="AI505" s="37"/>
      <c r="AJ505" s="37"/>
      <c r="AK505" s="37"/>
      <c r="AL505" s="38"/>
      <c r="AM505" s="38"/>
      <c r="AN505" s="38"/>
      <c r="AO505" s="38"/>
    </row>
    <row r="506" spans="1:41" ht="27.75" customHeight="1" x14ac:dyDescent="0.25">
      <c r="A506" s="37"/>
      <c r="B506" s="526"/>
      <c r="C506" s="38"/>
      <c r="D506" s="503"/>
      <c r="E506" s="87"/>
      <c r="F506" s="87"/>
      <c r="G506" s="38"/>
      <c r="H506" s="87"/>
      <c r="I506" s="504"/>
      <c r="J506" s="504"/>
      <c r="K506" s="87"/>
      <c r="L506" s="87"/>
      <c r="M506" s="504"/>
      <c r="N506" s="87"/>
      <c r="O506" s="87"/>
      <c r="P506" s="88"/>
      <c r="Q506" s="67"/>
      <c r="R506" s="67"/>
      <c r="S506" s="67"/>
      <c r="T506" s="67"/>
      <c r="U506" s="36"/>
      <c r="V506" s="67"/>
      <c r="W506" s="67"/>
      <c r="X506" s="36"/>
      <c r="Y506" s="67"/>
      <c r="Z506" s="67"/>
      <c r="AA506" s="67"/>
      <c r="AB506" s="67"/>
      <c r="AC506" s="67"/>
      <c r="AD506" s="67"/>
      <c r="AE506" s="67"/>
      <c r="AF506" s="67"/>
      <c r="AG506" s="67"/>
      <c r="AH506" s="36"/>
      <c r="AI506" s="37"/>
      <c r="AJ506" s="37"/>
      <c r="AK506" s="37"/>
      <c r="AL506" s="38"/>
      <c r="AM506" s="38"/>
      <c r="AN506" s="38"/>
      <c r="AO506" s="38"/>
    </row>
    <row r="507" spans="1:41" ht="27.75" customHeight="1" x14ac:dyDescent="0.25">
      <c r="A507" s="37"/>
      <c r="B507" s="526"/>
      <c r="C507" s="38"/>
      <c r="D507" s="503"/>
      <c r="E507" s="87"/>
      <c r="F507" s="87"/>
      <c r="G507" s="38"/>
      <c r="H507" s="87"/>
      <c r="I507" s="504"/>
      <c r="J507" s="504"/>
      <c r="K507" s="87"/>
      <c r="L507" s="87"/>
      <c r="M507" s="504"/>
      <c r="N507" s="87"/>
      <c r="O507" s="87"/>
      <c r="P507" s="88"/>
      <c r="Q507" s="67"/>
      <c r="R507" s="67"/>
      <c r="S507" s="67"/>
      <c r="T507" s="67"/>
      <c r="U507" s="36"/>
      <c r="V507" s="67"/>
      <c r="W507" s="67"/>
      <c r="X507" s="36"/>
      <c r="Y507" s="67"/>
      <c r="Z507" s="67"/>
      <c r="AA507" s="67"/>
      <c r="AB507" s="67"/>
      <c r="AC507" s="67"/>
      <c r="AD507" s="67"/>
      <c r="AE507" s="67"/>
      <c r="AF507" s="67"/>
      <c r="AG507" s="67"/>
      <c r="AH507" s="36"/>
      <c r="AI507" s="37"/>
      <c r="AJ507" s="37"/>
      <c r="AK507" s="37"/>
      <c r="AL507" s="38"/>
      <c r="AM507" s="38"/>
      <c r="AN507" s="38"/>
      <c r="AO507" s="38"/>
    </row>
    <row r="508" spans="1:41" ht="27.75" customHeight="1" x14ac:dyDescent="0.25">
      <c r="A508" s="37"/>
      <c r="B508" s="526"/>
      <c r="C508" s="38"/>
      <c r="D508" s="503"/>
      <c r="E508" s="87"/>
      <c r="F508" s="87"/>
      <c r="G508" s="38"/>
      <c r="H508" s="87"/>
      <c r="I508" s="504"/>
      <c r="J508" s="504"/>
      <c r="K508" s="87"/>
      <c r="L508" s="87"/>
      <c r="M508" s="504"/>
      <c r="N508" s="87"/>
      <c r="O508" s="87"/>
      <c r="P508" s="88"/>
      <c r="Q508" s="67"/>
      <c r="R508" s="67"/>
      <c r="S508" s="67"/>
      <c r="T508" s="67"/>
      <c r="U508" s="36"/>
      <c r="V508" s="67"/>
      <c r="W508" s="67"/>
      <c r="X508" s="36"/>
      <c r="Y508" s="67"/>
      <c r="Z508" s="67"/>
      <c r="AA508" s="67"/>
      <c r="AB508" s="67"/>
      <c r="AC508" s="67"/>
      <c r="AD508" s="67"/>
      <c r="AE508" s="67"/>
      <c r="AF508" s="67"/>
      <c r="AG508" s="67"/>
      <c r="AH508" s="36"/>
      <c r="AI508" s="37"/>
      <c r="AJ508" s="37"/>
      <c r="AK508" s="37"/>
      <c r="AL508" s="38"/>
      <c r="AM508" s="38"/>
      <c r="AN508" s="38"/>
      <c r="AO508" s="38"/>
    </row>
    <row r="509" spans="1:41" ht="27.75" customHeight="1" x14ac:dyDescent="0.25">
      <c r="A509" s="37"/>
      <c r="B509" s="526"/>
      <c r="C509" s="38"/>
      <c r="D509" s="503"/>
      <c r="E509" s="87"/>
      <c r="F509" s="87"/>
      <c r="G509" s="38"/>
      <c r="H509" s="87"/>
      <c r="I509" s="504"/>
      <c r="J509" s="504"/>
      <c r="K509" s="87"/>
      <c r="L509" s="87"/>
      <c r="M509" s="504"/>
      <c r="N509" s="87"/>
      <c r="O509" s="87"/>
      <c r="P509" s="88"/>
      <c r="Q509" s="67"/>
      <c r="R509" s="67"/>
      <c r="S509" s="67"/>
      <c r="T509" s="67"/>
      <c r="U509" s="36"/>
      <c r="V509" s="67"/>
      <c r="W509" s="67"/>
      <c r="X509" s="36"/>
      <c r="Y509" s="67"/>
      <c r="Z509" s="67"/>
      <c r="AA509" s="67"/>
      <c r="AB509" s="67"/>
      <c r="AC509" s="67"/>
      <c r="AD509" s="67"/>
      <c r="AE509" s="67"/>
      <c r="AF509" s="67"/>
      <c r="AG509" s="67"/>
      <c r="AH509" s="36"/>
      <c r="AI509" s="37"/>
      <c r="AJ509" s="37"/>
      <c r="AK509" s="37"/>
      <c r="AL509" s="38"/>
      <c r="AM509" s="38"/>
      <c r="AN509" s="38"/>
      <c r="AO509" s="38"/>
    </row>
    <row r="510" spans="1:41" ht="27.75" customHeight="1" x14ac:dyDescent="0.25">
      <c r="A510" s="37"/>
      <c r="B510" s="526"/>
      <c r="C510" s="38"/>
      <c r="D510" s="503"/>
      <c r="E510" s="87"/>
      <c r="F510" s="87"/>
      <c r="G510" s="38"/>
      <c r="H510" s="87"/>
      <c r="I510" s="504"/>
      <c r="J510" s="504"/>
      <c r="K510" s="87"/>
      <c r="L510" s="87"/>
      <c r="M510" s="504"/>
      <c r="N510" s="87"/>
      <c r="O510" s="87"/>
      <c r="P510" s="88"/>
      <c r="Q510" s="67"/>
      <c r="R510" s="67"/>
      <c r="S510" s="67"/>
      <c r="T510" s="67"/>
      <c r="U510" s="36"/>
      <c r="V510" s="67"/>
      <c r="W510" s="67"/>
      <c r="X510" s="36"/>
      <c r="Y510" s="67"/>
      <c r="Z510" s="67"/>
      <c r="AA510" s="67"/>
      <c r="AB510" s="67"/>
      <c r="AC510" s="67"/>
      <c r="AD510" s="67"/>
      <c r="AE510" s="67"/>
      <c r="AF510" s="67"/>
      <c r="AG510" s="67"/>
      <c r="AH510" s="36"/>
      <c r="AI510" s="37"/>
      <c r="AJ510" s="37"/>
      <c r="AK510" s="37"/>
      <c r="AL510" s="38"/>
      <c r="AM510" s="38"/>
      <c r="AN510" s="38"/>
      <c r="AO510" s="38"/>
    </row>
    <row r="511" spans="1:41" ht="27.75" customHeight="1" x14ac:dyDescent="0.25">
      <c r="A511" s="37"/>
      <c r="B511" s="526"/>
      <c r="C511" s="38"/>
      <c r="D511" s="503"/>
      <c r="E511" s="87"/>
      <c r="F511" s="87"/>
      <c r="G511" s="38"/>
      <c r="H511" s="87"/>
      <c r="I511" s="504"/>
      <c r="J511" s="504"/>
      <c r="K511" s="87"/>
      <c r="L511" s="87"/>
      <c r="M511" s="504"/>
      <c r="N511" s="87"/>
      <c r="O511" s="87"/>
      <c r="P511" s="88"/>
      <c r="Q511" s="67"/>
      <c r="R511" s="67"/>
      <c r="S511" s="67"/>
      <c r="T511" s="67"/>
      <c r="U511" s="36"/>
      <c r="V511" s="67"/>
      <c r="W511" s="67"/>
      <c r="X511" s="36"/>
      <c r="Y511" s="67"/>
      <c r="Z511" s="67"/>
      <c r="AA511" s="67"/>
      <c r="AB511" s="67"/>
      <c r="AC511" s="67"/>
      <c r="AD511" s="67"/>
      <c r="AE511" s="67"/>
      <c r="AF511" s="67"/>
      <c r="AG511" s="67"/>
      <c r="AH511" s="36"/>
      <c r="AI511" s="37"/>
      <c r="AJ511" s="37"/>
      <c r="AK511" s="37"/>
      <c r="AL511" s="38"/>
      <c r="AM511" s="38"/>
      <c r="AN511" s="38"/>
      <c r="AO511" s="38"/>
    </row>
    <row r="512" spans="1:41" ht="27.75" customHeight="1" x14ac:dyDescent="0.25">
      <c r="A512" s="37"/>
      <c r="B512" s="526"/>
      <c r="C512" s="38"/>
      <c r="D512" s="503"/>
      <c r="E512" s="87"/>
      <c r="F512" s="87"/>
      <c r="G512" s="38"/>
      <c r="H512" s="87"/>
      <c r="I512" s="504"/>
      <c r="J512" s="504"/>
      <c r="K512" s="87"/>
      <c r="L512" s="87"/>
      <c r="M512" s="504"/>
      <c r="N512" s="87"/>
      <c r="O512" s="87"/>
      <c r="P512" s="88"/>
      <c r="Q512" s="67"/>
      <c r="R512" s="67"/>
      <c r="S512" s="67"/>
      <c r="T512" s="67"/>
      <c r="U512" s="36"/>
      <c r="V512" s="67"/>
      <c r="W512" s="67"/>
      <c r="X512" s="36"/>
      <c r="Y512" s="67"/>
      <c r="Z512" s="67"/>
      <c r="AA512" s="67"/>
      <c r="AB512" s="67"/>
      <c r="AC512" s="67"/>
      <c r="AD512" s="67"/>
      <c r="AE512" s="67"/>
      <c r="AF512" s="67"/>
      <c r="AG512" s="67"/>
      <c r="AH512" s="36"/>
      <c r="AI512" s="37"/>
      <c r="AJ512" s="37"/>
      <c r="AK512" s="37"/>
      <c r="AL512" s="38"/>
      <c r="AM512" s="38"/>
      <c r="AN512" s="38"/>
      <c r="AO512" s="38"/>
    </row>
    <row r="513" spans="1:41" ht="27.75" customHeight="1" x14ac:dyDescent="0.25">
      <c r="A513" s="37"/>
      <c r="B513" s="526"/>
      <c r="C513" s="38"/>
      <c r="D513" s="503"/>
      <c r="E513" s="87"/>
      <c r="F513" s="87"/>
      <c r="G513" s="38"/>
      <c r="H513" s="87"/>
      <c r="I513" s="504"/>
      <c r="J513" s="504"/>
      <c r="K513" s="87"/>
      <c r="L513" s="87"/>
      <c r="M513" s="504"/>
      <c r="N513" s="87"/>
      <c r="O513" s="87"/>
      <c r="P513" s="88"/>
      <c r="Q513" s="67"/>
      <c r="R513" s="67"/>
      <c r="S513" s="67"/>
      <c r="T513" s="67"/>
      <c r="U513" s="36"/>
      <c r="V513" s="67"/>
      <c r="W513" s="67"/>
      <c r="X513" s="36"/>
      <c r="Y513" s="67"/>
      <c r="Z513" s="67"/>
      <c r="AA513" s="67"/>
      <c r="AB513" s="67"/>
      <c r="AC513" s="67"/>
      <c r="AD513" s="67"/>
      <c r="AE513" s="67"/>
      <c r="AF513" s="67"/>
      <c r="AG513" s="67"/>
      <c r="AH513" s="36"/>
      <c r="AI513" s="37"/>
      <c r="AJ513" s="37"/>
      <c r="AK513" s="37"/>
      <c r="AL513" s="38"/>
      <c r="AM513" s="38"/>
      <c r="AN513" s="38"/>
      <c r="AO513" s="38"/>
    </row>
    <row r="514" spans="1:41" ht="27.75" customHeight="1" x14ac:dyDescent="0.25">
      <c r="A514" s="37"/>
      <c r="B514" s="526"/>
      <c r="C514" s="38"/>
      <c r="D514" s="503"/>
      <c r="E514" s="87"/>
      <c r="F514" s="87"/>
      <c r="G514" s="38"/>
      <c r="H514" s="87"/>
      <c r="I514" s="504"/>
      <c r="J514" s="504"/>
      <c r="K514" s="87"/>
      <c r="L514" s="87"/>
      <c r="M514" s="504"/>
      <c r="N514" s="87"/>
      <c r="O514" s="87"/>
      <c r="P514" s="88"/>
      <c r="Q514" s="67"/>
      <c r="R514" s="67"/>
      <c r="S514" s="67"/>
      <c r="T514" s="67"/>
      <c r="U514" s="36"/>
      <c r="V514" s="67"/>
      <c r="W514" s="67"/>
      <c r="X514" s="36"/>
      <c r="Y514" s="67"/>
      <c r="Z514" s="67"/>
      <c r="AA514" s="67"/>
      <c r="AB514" s="67"/>
      <c r="AC514" s="67"/>
      <c r="AD514" s="67"/>
      <c r="AE514" s="67"/>
      <c r="AF514" s="67"/>
      <c r="AG514" s="67"/>
      <c r="AH514" s="36"/>
      <c r="AI514" s="37"/>
      <c r="AJ514" s="37"/>
      <c r="AK514" s="37"/>
      <c r="AL514" s="38"/>
      <c r="AM514" s="38"/>
      <c r="AN514" s="38"/>
      <c r="AO514" s="38"/>
    </row>
    <row r="515" spans="1:41" ht="27.75" customHeight="1" x14ac:dyDescent="0.25">
      <c r="A515" s="37"/>
      <c r="B515" s="526"/>
      <c r="C515" s="38"/>
      <c r="D515" s="503"/>
      <c r="E515" s="87"/>
      <c r="F515" s="87"/>
      <c r="G515" s="38"/>
      <c r="H515" s="87"/>
      <c r="I515" s="504"/>
      <c r="J515" s="504"/>
      <c r="K515" s="87"/>
      <c r="L515" s="87"/>
      <c r="M515" s="504"/>
      <c r="N515" s="87"/>
      <c r="O515" s="87"/>
      <c r="P515" s="88"/>
      <c r="Q515" s="67"/>
      <c r="R515" s="67"/>
      <c r="S515" s="67"/>
      <c r="T515" s="67"/>
      <c r="U515" s="36"/>
      <c r="V515" s="67"/>
      <c r="W515" s="67"/>
      <c r="X515" s="36"/>
      <c r="Y515" s="67"/>
      <c r="Z515" s="67"/>
      <c r="AA515" s="67"/>
      <c r="AB515" s="67"/>
      <c r="AC515" s="67"/>
      <c r="AD515" s="67"/>
      <c r="AE515" s="67"/>
      <c r="AF515" s="67"/>
      <c r="AG515" s="67"/>
      <c r="AH515" s="36"/>
      <c r="AI515" s="37"/>
      <c r="AJ515" s="37"/>
      <c r="AK515" s="37"/>
      <c r="AL515" s="38"/>
      <c r="AM515" s="38"/>
      <c r="AN515" s="38"/>
      <c r="AO515" s="38"/>
    </row>
    <row r="516" spans="1:41" ht="27.75" customHeight="1" x14ac:dyDescent="0.25">
      <c r="A516" s="37"/>
      <c r="B516" s="526"/>
      <c r="C516" s="38"/>
      <c r="D516" s="503"/>
      <c r="E516" s="87"/>
      <c r="F516" s="87"/>
      <c r="G516" s="38"/>
      <c r="H516" s="87"/>
      <c r="I516" s="504"/>
      <c r="J516" s="504"/>
      <c r="K516" s="87"/>
      <c r="L516" s="87"/>
      <c r="M516" s="504"/>
      <c r="N516" s="87"/>
      <c r="O516" s="87"/>
      <c r="P516" s="88"/>
      <c r="Q516" s="67"/>
      <c r="R516" s="67"/>
      <c r="S516" s="67"/>
      <c r="T516" s="67"/>
      <c r="U516" s="36"/>
      <c r="V516" s="67"/>
      <c r="W516" s="67"/>
      <c r="X516" s="36"/>
      <c r="Y516" s="67"/>
      <c r="Z516" s="67"/>
      <c r="AA516" s="67"/>
      <c r="AB516" s="67"/>
      <c r="AC516" s="67"/>
      <c r="AD516" s="67"/>
      <c r="AE516" s="67"/>
      <c r="AF516" s="67"/>
      <c r="AG516" s="67"/>
      <c r="AH516" s="36"/>
      <c r="AI516" s="37"/>
      <c r="AJ516" s="37"/>
      <c r="AK516" s="37"/>
      <c r="AL516" s="38"/>
      <c r="AM516" s="38"/>
      <c r="AN516" s="38"/>
      <c r="AO516" s="38"/>
    </row>
    <row r="517" spans="1:41" ht="27.75" customHeight="1" x14ac:dyDescent="0.25">
      <c r="A517" s="37"/>
      <c r="B517" s="526"/>
      <c r="C517" s="38"/>
      <c r="D517" s="503"/>
      <c r="E517" s="87"/>
      <c r="F517" s="87"/>
      <c r="G517" s="38"/>
      <c r="H517" s="87"/>
      <c r="I517" s="504"/>
      <c r="J517" s="504"/>
      <c r="K517" s="87"/>
      <c r="L517" s="87"/>
      <c r="M517" s="504"/>
      <c r="N517" s="87"/>
      <c r="O517" s="87"/>
      <c r="P517" s="88"/>
      <c r="Q517" s="67"/>
      <c r="R517" s="67"/>
      <c r="S517" s="67"/>
      <c r="T517" s="67"/>
      <c r="U517" s="36"/>
      <c r="V517" s="67"/>
      <c r="W517" s="67"/>
      <c r="X517" s="36"/>
      <c r="Y517" s="67"/>
      <c r="Z517" s="67"/>
      <c r="AA517" s="67"/>
      <c r="AB517" s="67"/>
      <c r="AC517" s="67"/>
      <c r="AD517" s="67"/>
      <c r="AE517" s="67"/>
      <c r="AF517" s="67"/>
      <c r="AG517" s="67"/>
      <c r="AH517" s="36"/>
      <c r="AI517" s="37"/>
      <c r="AJ517" s="37"/>
      <c r="AK517" s="37"/>
      <c r="AL517" s="38"/>
      <c r="AM517" s="38"/>
      <c r="AN517" s="38"/>
      <c r="AO517" s="38"/>
    </row>
    <row r="518" spans="1:41" ht="27.75" customHeight="1" x14ac:dyDescent="0.25">
      <c r="A518" s="37"/>
      <c r="B518" s="526"/>
      <c r="C518" s="38"/>
      <c r="D518" s="503"/>
      <c r="E518" s="87"/>
      <c r="F518" s="87"/>
      <c r="G518" s="38"/>
      <c r="H518" s="87"/>
      <c r="I518" s="504"/>
      <c r="J518" s="504"/>
      <c r="K518" s="87"/>
      <c r="L518" s="87"/>
      <c r="M518" s="504"/>
      <c r="N518" s="87"/>
      <c r="O518" s="87"/>
      <c r="P518" s="88"/>
      <c r="Q518" s="67"/>
      <c r="R518" s="67"/>
      <c r="S518" s="67"/>
      <c r="T518" s="67"/>
      <c r="U518" s="36"/>
      <c r="V518" s="67"/>
      <c r="W518" s="67"/>
      <c r="X518" s="36"/>
      <c r="Y518" s="67"/>
      <c r="Z518" s="67"/>
      <c r="AA518" s="67"/>
      <c r="AB518" s="67"/>
      <c r="AC518" s="67"/>
      <c r="AD518" s="67"/>
      <c r="AE518" s="67"/>
      <c r="AF518" s="67"/>
      <c r="AG518" s="67"/>
      <c r="AH518" s="36"/>
      <c r="AI518" s="37"/>
      <c r="AJ518" s="37"/>
      <c r="AK518" s="37"/>
      <c r="AL518" s="38"/>
      <c r="AM518" s="38"/>
      <c r="AN518" s="38"/>
      <c r="AO518" s="38"/>
    </row>
    <row r="519" spans="1:41" ht="27.75" customHeight="1" x14ac:dyDescent="0.25">
      <c r="A519" s="37"/>
      <c r="B519" s="526"/>
      <c r="C519" s="38"/>
      <c r="D519" s="503"/>
      <c r="E519" s="87"/>
      <c r="F519" s="87"/>
      <c r="G519" s="38"/>
      <c r="H519" s="87"/>
      <c r="I519" s="504"/>
      <c r="J519" s="504"/>
      <c r="K519" s="87"/>
      <c r="L519" s="87"/>
      <c r="M519" s="504"/>
      <c r="N519" s="87"/>
      <c r="O519" s="87"/>
      <c r="P519" s="88"/>
      <c r="Q519" s="67"/>
      <c r="R519" s="67"/>
      <c r="S519" s="67"/>
      <c r="T519" s="67"/>
      <c r="U519" s="36"/>
      <c r="V519" s="67"/>
      <c r="W519" s="67"/>
      <c r="X519" s="36"/>
      <c r="Y519" s="67"/>
      <c r="Z519" s="67"/>
      <c r="AA519" s="67"/>
      <c r="AB519" s="67"/>
      <c r="AC519" s="67"/>
      <c r="AD519" s="67"/>
      <c r="AE519" s="67"/>
      <c r="AF519" s="67"/>
      <c r="AG519" s="67"/>
      <c r="AH519" s="36"/>
      <c r="AI519" s="37"/>
      <c r="AJ519" s="37"/>
      <c r="AK519" s="37"/>
      <c r="AL519" s="38"/>
      <c r="AM519" s="38"/>
      <c r="AN519" s="38"/>
      <c r="AO519" s="38"/>
    </row>
    <row r="520" spans="1:41" ht="27.75" customHeight="1" x14ac:dyDescent="0.25">
      <c r="A520" s="37"/>
      <c r="B520" s="526"/>
      <c r="C520" s="38"/>
      <c r="D520" s="503"/>
      <c r="E520" s="87"/>
      <c r="F520" s="87"/>
      <c r="G520" s="38"/>
      <c r="H520" s="87"/>
      <c r="I520" s="504"/>
      <c r="J520" s="504"/>
      <c r="K520" s="87"/>
      <c r="L520" s="87"/>
      <c r="M520" s="504"/>
      <c r="N520" s="87"/>
      <c r="O520" s="87"/>
      <c r="P520" s="88"/>
      <c r="Q520" s="67"/>
      <c r="R520" s="67"/>
      <c r="S520" s="67"/>
      <c r="T520" s="67"/>
      <c r="U520" s="36"/>
      <c r="V520" s="67"/>
      <c r="W520" s="67"/>
      <c r="X520" s="36"/>
      <c r="Y520" s="67"/>
      <c r="Z520" s="67"/>
      <c r="AA520" s="67"/>
      <c r="AB520" s="67"/>
      <c r="AC520" s="67"/>
      <c r="AD520" s="67"/>
      <c r="AE520" s="67"/>
      <c r="AF520" s="67"/>
      <c r="AG520" s="67"/>
      <c r="AH520" s="36"/>
      <c r="AI520" s="37"/>
      <c r="AJ520" s="37"/>
      <c r="AK520" s="37"/>
      <c r="AL520" s="38"/>
      <c r="AM520" s="38"/>
      <c r="AN520" s="38"/>
      <c r="AO520" s="38"/>
    </row>
    <row r="521" spans="1:41" ht="27.75" customHeight="1" x14ac:dyDescent="0.25">
      <c r="A521" s="37"/>
      <c r="B521" s="526"/>
      <c r="C521" s="38"/>
      <c r="D521" s="503"/>
      <c r="E521" s="87"/>
      <c r="F521" s="87"/>
      <c r="G521" s="38"/>
      <c r="H521" s="87"/>
      <c r="I521" s="504"/>
      <c r="J521" s="504"/>
      <c r="K521" s="87"/>
      <c r="L521" s="87"/>
      <c r="M521" s="504"/>
      <c r="N521" s="87"/>
      <c r="O521" s="87"/>
      <c r="P521" s="88"/>
      <c r="Q521" s="67"/>
      <c r="R521" s="67"/>
      <c r="S521" s="67"/>
      <c r="T521" s="67"/>
      <c r="U521" s="36"/>
      <c r="V521" s="67"/>
      <c r="W521" s="67"/>
      <c r="X521" s="36"/>
      <c r="Y521" s="67"/>
      <c r="Z521" s="67"/>
      <c r="AA521" s="67"/>
      <c r="AB521" s="67"/>
      <c r="AC521" s="67"/>
      <c r="AD521" s="67"/>
      <c r="AE521" s="67"/>
      <c r="AF521" s="67"/>
      <c r="AG521" s="67"/>
      <c r="AH521" s="36"/>
      <c r="AI521" s="37"/>
      <c r="AJ521" s="37"/>
      <c r="AK521" s="37"/>
      <c r="AL521" s="38"/>
      <c r="AM521" s="38"/>
      <c r="AN521" s="38"/>
      <c r="AO521" s="38"/>
    </row>
    <row r="522" spans="1:41" ht="27.75" customHeight="1" x14ac:dyDescent="0.25">
      <c r="A522" s="37"/>
      <c r="B522" s="526"/>
      <c r="C522" s="38"/>
      <c r="D522" s="503"/>
      <c r="E522" s="87"/>
      <c r="F522" s="87"/>
      <c r="G522" s="38"/>
      <c r="H522" s="87"/>
      <c r="I522" s="504"/>
      <c r="J522" s="504"/>
      <c r="K522" s="87"/>
      <c r="L522" s="87"/>
      <c r="M522" s="504"/>
      <c r="N522" s="87"/>
      <c r="O522" s="87"/>
      <c r="P522" s="88"/>
      <c r="Q522" s="67"/>
      <c r="R522" s="67"/>
      <c r="S522" s="67"/>
      <c r="T522" s="67"/>
      <c r="U522" s="36"/>
      <c r="V522" s="67"/>
      <c r="W522" s="67"/>
      <c r="X522" s="36"/>
      <c r="Y522" s="67"/>
      <c r="Z522" s="67"/>
      <c r="AA522" s="67"/>
      <c r="AB522" s="67"/>
      <c r="AC522" s="67"/>
      <c r="AD522" s="67"/>
      <c r="AE522" s="67"/>
      <c r="AF522" s="67"/>
      <c r="AG522" s="67"/>
      <c r="AH522" s="36"/>
      <c r="AI522" s="37"/>
      <c r="AJ522" s="37"/>
      <c r="AK522" s="37"/>
      <c r="AL522" s="38"/>
      <c r="AM522" s="38"/>
      <c r="AN522" s="38"/>
      <c r="AO522" s="38"/>
    </row>
    <row r="523" spans="1:41" ht="27.75" customHeight="1" x14ac:dyDescent="0.25">
      <c r="A523" s="37"/>
      <c r="B523" s="526"/>
      <c r="C523" s="38"/>
      <c r="D523" s="503"/>
      <c r="E523" s="87"/>
      <c r="F523" s="87"/>
      <c r="G523" s="38"/>
      <c r="H523" s="87"/>
      <c r="I523" s="504"/>
      <c r="J523" s="504"/>
      <c r="K523" s="87"/>
      <c r="L523" s="87"/>
      <c r="M523" s="504"/>
      <c r="N523" s="87"/>
      <c r="O523" s="87"/>
      <c r="P523" s="88"/>
      <c r="Q523" s="67"/>
      <c r="R523" s="67"/>
      <c r="S523" s="67"/>
      <c r="T523" s="67"/>
      <c r="U523" s="36"/>
      <c r="V523" s="67"/>
      <c r="W523" s="67"/>
      <c r="X523" s="36"/>
      <c r="Y523" s="67"/>
      <c r="Z523" s="67"/>
      <c r="AA523" s="67"/>
      <c r="AB523" s="67"/>
      <c r="AC523" s="67"/>
      <c r="AD523" s="67"/>
      <c r="AE523" s="67"/>
      <c r="AF523" s="67"/>
      <c r="AG523" s="67"/>
      <c r="AH523" s="36"/>
      <c r="AI523" s="37"/>
      <c r="AJ523" s="37"/>
      <c r="AK523" s="37"/>
      <c r="AL523" s="38"/>
      <c r="AM523" s="38"/>
      <c r="AN523" s="38"/>
      <c r="AO523" s="38"/>
    </row>
    <row r="524" spans="1:41" ht="27.75" customHeight="1" x14ac:dyDescent="0.25">
      <c r="A524" s="37"/>
      <c r="B524" s="526"/>
      <c r="C524" s="38"/>
      <c r="D524" s="503"/>
      <c r="E524" s="87"/>
      <c r="F524" s="87"/>
      <c r="G524" s="38"/>
      <c r="H524" s="87"/>
      <c r="I524" s="504"/>
      <c r="J524" s="504"/>
      <c r="K524" s="87"/>
      <c r="L524" s="87"/>
      <c r="M524" s="504"/>
      <c r="N524" s="87"/>
      <c r="O524" s="87"/>
      <c r="P524" s="88"/>
      <c r="Q524" s="67"/>
      <c r="R524" s="67"/>
      <c r="S524" s="67"/>
      <c r="T524" s="67"/>
      <c r="U524" s="36"/>
      <c r="V524" s="67"/>
      <c r="W524" s="67"/>
      <c r="X524" s="36"/>
      <c r="Y524" s="67"/>
      <c r="Z524" s="67"/>
      <c r="AA524" s="67"/>
      <c r="AB524" s="67"/>
      <c r="AC524" s="67"/>
      <c r="AD524" s="67"/>
      <c r="AE524" s="67"/>
      <c r="AF524" s="67"/>
      <c r="AG524" s="67"/>
      <c r="AH524" s="36"/>
      <c r="AI524" s="37"/>
      <c r="AJ524" s="37"/>
      <c r="AK524" s="37"/>
      <c r="AL524" s="38"/>
      <c r="AM524" s="38"/>
      <c r="AN524" s="38"/>
      <c r="AO524" s="38"/>
    </row>
    <row r="525" spans="1:41" ht="27.75" customHeight="1" x14ac:dyDescent="0.25">
      <c r="A525" s="37"/>
      <c r="B525" s="526"/>
      <c r="C525" s="38"/>
      <c r="D525" s="503"/>
      <c r="E525" s="87"/>
      <c r="F525" s="87"/>
      <c r="G525" s="38"/>
      <c r="H525" s="87"/>
      <c r="I525" s="504"/>
      <c r="J525" s="504"/>
      <c r="K525" s="87"/>
      <c r="L525" s="87"/>
      <c r="M525" s="504"/>
      <c r="N525" s="87"/>
      <c r="O525" s="87"/>
      <c r="P525" s="88"/>
      <c r="Q525" s="67"/>
      <c r="R525" s="67"/>
      <c r="S525" s="67"/>
      <c r="T525" s="67"/>
      <c r="U525" s="36"/>
      <c r="V525" s="67"/>
      <c r="W525" s="67"/>
      <c r="X525" s="36"/>
      <c r="Y525" s="67"/>
      <c r="Z525" s="67"/>
      <c r="AA525" s="67"/>
      <c r="AB525" s="67"/>
      <c r="AC525" s="67"/>
      <c r="AD525" s="67"/>
      <c r="AE525" s="67"/>
      <c r="AF525" s="67"/>
      <c r="AG525" s="67"/>
      <c r="AH525" s="36"/>
      <c r="AI525" s="37"/>
      <c r="AJ525" s="37"/>
      <c r="AK525" s="37"/>
      <c r="AL525" s="38"/>
      <c r="AM525" s="38"/>
      <c r="AN525" s="38"/>
      <c r="AO525" s="38"/>
    </row>
    <row r="526" spans="1:41" ht="27.75" customHeight="1" x14ac:dyDescent="0.25">
      <c r="A526" s="37"/>
      <c r="B526" s="526"/>
      <c r="C526" s="38"/>
      <c r="D526" s="503"/>
      <c r="E526" s="87"/>
      <c r="F526" s="87"/>
      <c r="G526" s="38"/>
      <c r="H526" s="87"/>
      <c r="I526" s="504"/>
      <c r="J526" s="504"/>
      <c r="K526" s="87"/>
      <c r="L526" s="87"/>
      <c r="M526" s="504"/>
      <c r="N526" s="87"/>
      <c r="O526" s="87"/>
      <c r="P526" s="88"/>
      <c r="Q526" s="67"/>
      <c r="R526" s="67"/>
      <c r="S526" s="67"/>
      <c r="T526" s="67"/>
      <c r="U526" s="36"/>
      <c r="V526" s="67"/>
      <c r="W526" s="67"/>
      <c r="X526" s="36"/>
      <c r="Y526" s="67"/>
      <c r="Z526" s="67"/>
      <c r="AA526" s="67"/>
      <c r="AB526" s="67"/>
      <c r="AC526" s="67"/>
      <c r="AD526" s="67"/>
      <c r="AE526" s="67"/>
      <c r="AF526" s="67"/>
      <c r="AG526" s="67"/>
      <c r="AH526" s="36"/>
      <c r="AI526" s="37"/>
      <c r="AJ526" s="37"/>
      <c r="AK526" s="37"/>
      <c r="AL526" s="38"/>
      <c r="AM526" s="38"/>
      <c r="AN526" s="38"/>
      <c r="AO526" s="38"/>
    </row>
    <row r="527" spans="1:41" ht="27.75" customHeight="1" x14ac:dyDescent="0.25">
      <c r="A527" s="37"/>
      <c r="B527" s="526"/>
      <c r="C527" s="38"/>
      <c r="D527" s="503"/>
      <c r="E527" s="87"/>
      <c r="F527" s="87"/>
      <c r="G527" s="38"/>
      <c r="H527" s="87"/>
      <c r="I527" s="504"/>
      <c r="J527" s="504"/>
      <c r="K527" s="87"/>
      <c r="L527" s="87"/>
      <c r="M527" s="504"/>
      <c r="N527" s="87"/>
      <c r="O527" s="87"/>
      <c r="P527" s="88"/>
      <c r="Q527" s="67"/>
      <c r="R527" s="67"/>
      <c r="S527" s="67"/>
      <c r="T527" s="67"/>
      <c r="U527" s="36"/>
      <c r="V527" s="67"/>
      <c r="W527" s="67"/>
      <c r="X527" s="36"/>
      <c r="Y527" s="67"/>
      <c r="Z527" s="67"/>
      <c r="AA527" s="67"/>
      <c r="AB527" s="67"/>
      <c r="AC527" s="67"/>
      <c r="AD527" s="67"/>
      <c r="AE527" s="67"/>
      <c r="AF527" s="67"/>
      <c r="AG527" s="67"/>
      <c r="AH527" s="36"/>
      <c r="AI527" s="37"/>
      <c r="AJ527" s="37"/>
      <c r="AK527" s="37"/>
      <c r="AL527" s="38"/>
      <c r="AM527" s="38"/>
      <c r="AN527" s="38"/>
      <c r="AO527" s="38"/>
    </row>
    <row r="528" spans="1:41" ht="27.75" customHeight="1" x14ac:dyDescent="0.25">
      <c r="A528" s="37"/>
      <c r="B528" s="526"/>
      <c r="C528" s="38"/>
      <c r="D528" s="503"/>
      <c r="E528" s="87"/>
      <c r="F528" s="87"/>
      <c r="G528" s="38"/>
      <c r="H528" s="87"/>
      <c r="I528" s="504"/>
      <c r="J528" s="504"/>
      <c r="K528" s="87"/>
      <c r="L528" s="87"/>
      <c r="M528" s="504"/>
      <c r="N528" s="87"/>
      <c r="O528" s="87"/>
      <c r="P528" s="88"/>
      <c r="Q528" s="67"/>
      <c r="R528" s="67"/>
      <c r="S528" s="67"/>
      <c r="T528" s="67"/>
      <c r="U528" s="36"/>
      <c r="V528" s="67"/>
      <c r="W528" s="67"/>
      <c r="X528" s="36"/>
      <c r="Y528" s="67"/>
      <c r="Z528" s="67"/>
      <c r="AA528" s="67"/>
      <c r="AB528" s="67"/>
      <c r="AC528" s="67"/>
      <c r="AD528" s="67"/>
      <c r="AE528" s="67"/>
      <c r="AF528" s="67"/>
      <c r="AG528" s="67"/>
      <c r="AH528" s="36"/>
      <c r="AI528" s="37"/>
      <c r="AJ528" s="37"/>
      <c r="AK528" s="37"/>
      <c r="AL528" s="38"/>
      <c r="AM528" s="38"/>
      <c r="AN528" s="38"/>
      <c r="AO528" s="38"/>
    </row>
    <row r="529" spans="1:41" ht="27.75" customHeight="1" x14ac:dyDescent="0.25">
      <c r="A529" s="37"/>
      <c r="B529" s="526"/>
      <c r="C529" s="38"/>
      <c r="D529" s="503"/>
      <c r="E529" s="87"/>
      <c r="F529" s="87"/>
      <c r="G529" s="38"/>
      <c r="H529" s="87"/>
      <c r="I529" s="504"/>
      <c r="J529" s="504"/>
      <c r="K529" s="87"/>
      <c r="L529" s="87"/>
      <c r="M529" s="504"/>
      <c r="N529" s="87"/>
      <c r="O529" s="87"/>
      <c r="P529" s="88"/>
      <c r="Q529" s="67"/>
      <c r="R529" s="67"/>
      <c r="S529" s="67"/>
      <c r="T529" s="67"/>
      <c r="U529" s="36"/>
      <c r="V529" s="67"/>
      <c r="W529" s="67"/>
      <c r="X529" s="36"/>
      <c r="Y529" s="67"/>
      <c r="Z529" s="67"/>
      <c r="AA529" s="67"/>
      <c r="AB529" s="67"/>
      <c r="AC529" s="67"/>
      <c r="AD529" s="67"/>
      <c r="AE529" s="67"/>
      <c r="AF529" s="67"/>
      <c r="AG529" s="67"/>
      <c r="AH529" s="36"/>
      <c r="AI529" s="37"/>
      <c r="AJ529" s="37"/>
      <c r="AK529" s="37"/>
      <c r="AL529" s="38"/>
      <c r="AM529" s="38"/>
      <c r="AN529" s="38"/>
      <c r="AO529" s="38"/>
    </row>
    <row r="530" spans="1:41" ht="27.75" customHeight="1" x14ac:dyDescent="0.25">
      <c r="A530" s="37"/>
      <c r="B530" s="526"/>
      <c r="C530" s="38"/>
      <c r="D530" s="503"/>
      <c r="E530" s="87"/>
      <c r="F530" s="87"/>
      <c r="G530" s="38"/>
      <c r="H530" s="87"/>
      <c r="I530" s="504"/>
      <c r="J530" s="504"/>
      <c r="K530" s="87"/>
      <c r="L530" s="87"/>
      <c r="M530" s="504"/>
      <c r="N530" s="87"/>
      <c r="O530" s="87"/>
      <c r="P530" s="88"/>
      <c r="Q530" s="67"/>
      <c r="R530" s="67"/>
      <c r="S530" s="67"/>
      <c r="T530" s="67"/>
      <c r="U530" s="36"/>
      <c r="V530" s="67"/>
      <c r="W530" s="67"/>
      <c r="X530" s="36"/>
      <c r="Y530" s="67"/>
      <c r="Z530" s="67"/>
      <c r="AA530" s="67"/>
      <c r="AB530" s="67"/>
      <c r="AC530" s="67"/>
      <c r="AD530" s="67"/>
      <c r="AE530" s="67"/>
      <c r="AF530" s="67"/>
      <c r="AG530" s="67"/>
      <c r="AH530" s="36"/>
      <c r="AI530" s="37"/>
      <c r="AJ530" s="37"/>
      <c r="AK530" s="37"/>
      <c r="AL530" s="38"/>
      <c r="AM530" s="38"/>
      <c r="AN530" s="38"/>
      <c r="AO530" s="38"/>
    </row>
    <row r="531" spans="1:41" ht="27.75" customHeight="1" x14ac:dyDescent="0.25">
      <c r="A531" s="37"/>
      <c r="B531" s="526"/>
      <c r="C531" s="38"/>
      <c r="D531" s="503"/>
      <c r="E531" s="87"/>
      <c r="F531" s="87"/>
      <c r="G531" s="38"/>
      <c r="H531" s="87"/>
      <c r="I531" s="504"/>
      <c r="J531" s="504"/>
      <c r="K531" s="87"/>
      <c r="L531" s="87"/>
      <c r="M531" s="504"/>
      <c r="N531" s="87"/>
      <c r="O531" s="87"/>
      <c r="P531" s="88"/>
      <c r="Q531" s="67"/>
      <c r="R531" s="67"/>
      <c r="S531" s="67"/>
      <c r="T531" s="67"/>
      <c r="U531" s="36"/>
      <c r="V531" s="67"/>
      <c r="W531" s="67"/>
      <c r="X531" s="36"/>
      <c r="Y531" s="67"/>
      <c r="Z531" s="67"/>
      <c r="AA531" s="67"/>
      <c r="AB531" s="67"/>
      <c r="AC531" s="67"/>
      <c r="AD531" s="67"/>
      <c r="AE531" s="67"/>
      <c r="AF531" s="67"/>
      <c r="AG531" s="67"/>
      <c r="AH531" s="36"/>
      <c r="AI531" s="37"/>
      <c r="AJ531" s="37"/>
      <c r="AK531" s="37"/>
      <c r="AL531" s="38"/>
      <c r="AM531" s="38"/>
      <c r="AN531" s="38"/>
      <c r="AO531" s="38"/>
    </row>
    <row r="532" spans="1:41" ht="27.75" customHeight="1" x14ac:dyDescent="0.25">
      <c r="A532" s="37"/>
      <c r="B532" s="526"/>
      <c r="C532" s="38"/>
      <c r="D532" s="503"/>
      <c r="E532" s="87"/>
      <c r="F532" s="87"/>
      <c r="G532" s="38"/>
      <c r="H532" s="87"/>
      <c r="I532" s="504"/>
      <c r="J532" s="504"/>
      <c r="K532" s="87"/>
      <c r="L532" s="87"/>
      <c r="M532" s="504"/>
      <c r="N532" s="87"/>
      <c r="O532" s="87"/>
      <c r="P532" s="88"/>
      <c r="Q532" s="67"/>
      <c r="R532" s="67"/>
      <c r="S532" s="67"/>
      <c r="T532" s="67"/>
      <c r="U532" s="36"/>
      <c r="V532" s="67"/>
      <c r="W532" s="67"/>
      <c r="X532" s="36"/>
      <c r="Y532" s="67"/>
      <c r="Z532" s="67"/>
      <c r="AA532" s="67"/>
      <c r="AB532" s="67"/>
      <c r="AC532" s="67"/>
      <c r="AD532" s="67"/>
      <c r="AE532" s="67"/>
      <c r="AF532" s="67"/>
      <c r="AG532" s="67"/>
      <c r="AH532" s="36"/>
      <c r="AI532" s="37"/>
      <c r="AJ532" s="37"/>
      <c r="AK532" s="37"/>
      <c r="AL532" s="38"/>
      <c r="AM532" s="38"/>
      <c r="AN532" s="38"/>
      <c r="AO532" s="38"/>
    </row>
    <row r="533" spans="1:41" ht="27.75" customHeight="1" x14ac:dyDescent="0.25">
      <c r="A533" s="37"/>
      <c r="B533" s="526"/>
      <c r="C533" s="38"/>
      <c r="D533" s="503"/>
      <c r="E533" s="87"/>
      <c r="F533" s="87"/>
      <c r="G533" s="38"/>
      <c r="H533" s="87"/>
      <c r="I533" s="504"/>
      <c r="J533" s="504"/>
      <c r="K533" s="87"/>
      <c r="L533" s="87"/>
      <c r="M533" s="504"/>
      <c r="N533" s="87"/>
      <c r="O533" s="87"/>
      <c r="P533" s="88"/>
      <c r="Q533" s="67"/>
      <c r="R533" s="67"/>
      <c r="S533" s="67"/>
      <c r="T533" s="67"/>
      <c r="U533" s="36"/>
      <c r="V533" s="67"/>
      <c r="W533" s="67"/>
      <c r="X533" s="36"/>
      <c r="Y533" s="67"/>
      <c r="Z533" s="67"/>
      <c r="AA533" s="67"/>
      <c r="AB533" s="67"/>
      <c r="AC533" s="67"/>
      <c r="AD533" s="67"/>
      <c r="AE533" s="67"/>
      <c r="AF533" s="67"/>
      <c r="AG533" s="67"/>
      <c r="AH533" s="36"/>
      <c r="AI533" s="37"/>
      <c r="AJ533" s="37"/>
      <c r="AK533" s="37"/>
      <c r="AL533" s="38"/>
      <c r="AM533" s="38"/>
      <c r="AN533" s="38"/>
      <c r="AO533" s="38"/>
    </row>
    <row r="534" spans="1:41" ht="27.75" customHeight="1" x14ac:dyDescent="0.25">
      <c r="A534" s="37"/>
      <c r="B534" s="526"/>
      <c r="C534" s="38"/>
      <c r="D534" s="503"/>
      <c r="E534" s="87"/>
      <c r="F534" s="87"/>
      <c r="G534" s="38"/>
      <c r="H534" s="87"/>
      <c r="I534" s="504"/>
      <c r="J534" s="504"/>
      <c r="K534" s="87"/>
      <c r="L534" s="87"/>
      <c r="M534" s="504"/>
      <c r="N534" s="87"/>
      <c r="O534" s="87"/>
      <c r="P534" s="88"/>
      <c r="Q534" s="67"/>
      <c r="R534" s="67"/>
      <c r="S534" s="67"/>
      <c r="T534" s="67"/>
      <c r="U534" s="36"/>
      <c r="V534" s="67"/>
      <c r="W534" s="67"/>
      <c r="X534" s="36"/>
      <c r="Y534" s="67"/>
      <c r="Z534" s="67"/>
      <c r="AA534" s="67"/>
      <c r="AB534" s="67"/>
      <c r="AC534" s="67"/>
      <c r="AD534" s="67"/>
      <c r="AE534" s="67"/>
      <c r="AF534" s="67"/>
      <c r="AG534" s="67"/>
      <c r="AH534" s="36"/>
      <c r="AI534" s="37"/>
      <c r="AJ534" s="37"/>
      <c r="AK534" s="37"/>
      <c r="AL534" s="38"/>
      <c r="AM534" s="38"/>
      <c r="AN534" s="38"/>
      <c r="AO534" s="38"/>
    </row>
    <row r="535" spans="1:41" ht="27.75" customHeight="1" x14ac:dyDescent="0.25">
      <c r="A535" s="37"/>
      <c r="B535" s="526"/>
      <c r="C535" s="38"/>
      <c r="D535" s="503"/>
      <c r="E535" s="87"/>
      <c r="F535" s="87"/>
      <c r="G535" s="38"/>
      <c r="H535" s="87"/>
      <c r="I535" s="504"/>
      <c r="J535" s="504"/>
      <c r="K535" s="87"/>
      <c r="L535" s="87"/>
      <c r="M535" s="504"/>
      <c r="N535" s="87"/>
      <c r="O535" s="87"/>
      <c r="P535" s="88"/>
      <c r="Q535" s="67"/>
      <c r="R535" s="67"/>
      <c r="S535" s="67"/>
      <c r="T535" s="67"/>
      <c r="U535" s="36"/>
      <c r="V535" s="67"/>
      <c r="W535" s="67"/>
      <c r="X535" s="36"/>
      <c r="Y535" s="67"/>
      <c r="Z535" s="67"/>
      <c r="AA535" s="67"/>
      <c r="AB535" s="67"/>
      <c r="AC535" s="67"/>
      <c r="AD535" s="67"/>
      <c r="AE535" s="67"/>
      <c r="AF535" s="67"/>
      <c r="AG535" s="67"/>
      <c r="AH535" s="36"/>
      <c r="AI535" s="37"/>
      <c r="AJ535" s="37"/>
      <c r="AK535" s="37"/>
      <c r="AL535" s="38"/>
      <c r="AM535" s="38"/>
      <c r="AN535" s="38"/>
      <c r="AO535" s="38"/>
    </row>
    <row r="536" spans="1:41" ht="27.75" customHeight="1" x14ac:dyDescent="0.25">
      <c r="A536" s="37"/>
      <c r="B536" s="526"/>
      <c r="C536" s="38"/>
      <c r="D536" s="503"/>
      <c r="E536" s="87"/>
      <c r="F536" s="87"/>
      <c r="G536" s="38"/>
      <c r="H536" s="87"/>
      <c r="I536" s="504"/>
      <c r="J536" s="504"/>
      <c r="K536" s="87"/>
      <c r="L536" s="87"/>
      <c r="M536" s="504"/>
      <c r="N536" s="87"/>
      <c r="O536" s="87"/>
      <c r="P536" s="88"/>
      <c r="Q536" s="67"/>
      <c r="R536" s="67"/>
      <c r="S536" s="67"/>
      <c r="T536" s="67"/>
      <c r="U536" s="36"/>
      <c r="V536" s="67"/>
      <c r="W536" s="67"/>
      <c r="X536" s="36"/>
      <c r="Y536" s="67"/>
      <c r="Z536" s="67"/>
      <c r="AA536" s="67"/>
      <c r="AB536" s="67"/>
      <c r="AC536" s="67"/>
      <c r="AD536" s="67"/>
      <c r="AE536" s="67"/>
      <c r="AF536" s="67"/>
      <c r="AG536" s="67"/>
      <c r="AH536" s="36"/>
      <c r="AI536" s="37"/>
      <c r="AJ536" s="37"/>
      <c r="AK536" s="37"/>
      <c r="AL536" s="38"/>
      <c r="AM536" s="38"/>
      <c r="AN536" s="38"/>
      <c r="AO536" s="38"/>
    </row>
    <row r="537" spans="1:41" ht="27.75" customHeight="1" x14ac:dyDescent="0.25">
      <c r="A537" s="37"/>
      <c r="B537" s="526"/>
      <c r="C537" s="38"/>
      <c r="D537" s="503"/>
      <c r="E537" s="87"/>
      <c r="F537" s="87"/>
      <c r="G537" s="38"/>
      <c r="H537" s="87"/>
      <c r="I537" s="504"/>
      <c r="J537" s="504"/>
      <c r="K537" s="87"/>
      <c r="L537" s="87"/>
      <c r="M537" s="504"/>
      <c r="N537" s="87"/>
      <c r="O537" s="87"/>
      <c r="P537" s="88"/>
      <c r="Q537" s="67"/>
      <c r="R537" s="67"/>
      <c r="S537" s="67"/>
      <c r="T537" s="67"/>
      <c r="U537" s="36"/>
      <c r="V537" s="67"/>
      <c r="W537" s="67"/>
      <c r="X537" s="36"/>
      <c r="Y537" s="67"/>
      <c r="Z537" s="67"/>
      <c r="AA537" s="67"/>
      <c r="AB537" s="67"/>
      <c r="AC537" s="67"/>
      <c r="AD537" s="67"/>
      <c r="AE537" s="67"/>
      <c r="AF537" s="67"/>
      <c r="AG537" s="67"/>
      <c r="AH537" s="36"/>
      <c r="AI537" s="37"/>
      <c r="AJ537" s="37"/>
      <c r="AK537" s="37"/>
      <c r="AL537" s="38"/>
      <c r="AM537" s="38"/>
      <c r="AN537" s="38"/>
      <c r="AO537" s="38"/>
    </row>
    <row r="538" spans="1:41" ht="27.75" customHeight="1" x14ac:dyDescent="0.25">
      <c r="A538" s="37"/>
      <c r="B538" s="526"/>
      <c r="C538" s="38"/>
      <c r="D538" s="503"/>
      <c r="E538" s="87"/>
      <c r="F538" s="87"/>
      <c r="G538" s="38"/>
      <c r="H538" s="87"/>
      <c r="I538" s="504"/>
      <c r="J538" s="504"/>
      <c r="K538" s="87"/>
      <c r="L538" s="87"/>
      <c r="M538" s="504"/>
      <c r="N538" s="87"/>
      <c r="O538" s="87"/>
      <c r="P538" s="88"/>
      <c r="Q538" s="67"/>
      <c r="R538" s="67"/>
      <c r="S538" s="67"/>
      <c r="T538" s="67"/>
      <c r="U538" s="36"/>
      <c r="V538" s="67"/>
      <c r="W538" s="67"/>
      <c r="X538" s="36"/>
      <c r="Y538" s="67"/>
      <c r="Z538" s="67"/>
      <c r="AA538" s="67"/>
      <c r="AB538" s="67"/>
      <c r="AC538" s="67"/>
      <c r="AD538" s="67"/>
      <c r="AE538" s="67"/>
      <c r="AF538" s="67"/>
      <c r="AG538" s="67"/>
      <c r="AH538" s="36"/>
      <c r="AI538" s="37"/>
      <c r="AJ538" s="37"/>
      <c r="AK538" s="37"/>
      <c r="AL538" s="38"/>
      <c r="AM538" s="38"/>
      <c r="AN538" s="38"/>
      <c r="AO538" s="38"/>
    </row>
    <row r="539" spans="1:41" ht="27.75" customHeight="1" x14ac:dyDescent="0.25">
      <c r="A539" s="37"/>
      <c r="B539" s="526"/>
      <c r="C539" s="38"/>
      <c r="D539" s="503"/>
      <c r="E539" s="87"/>
      <c r="F539" s="87"/>
      <c r="G539" s="38"/>
      <c r="H539" s="87"/>
      <c r="I539" s="504"/>
      <c r="J539" s="504"/>
      <c r="K539" s="87"/>
      <c r="L539" s="87"/>
      <c r="M539" s="504"/>
      <c r="N539" s="87"/>
      <c r="O539" s="87"/>
      <c r="P539" s="88"/>
      <c r="Q539" s="67"/>
      <c r="R539" s="67"/>
      <c r="S539" s="67"/>
      <c r="T539" s="67"/>
      <c r="U539" s="36"/>
      <c r="V539" s="67"/>
      <c r="W539" s="67"/>
      <c r="X539" s="36"/>
      <c r="Y539" s="67"/>
      <c r="Z539" s="67"/>
      <c r="AA539" s="67"/>
      <c r="AB539" s="67"/>
      <c r="AC539" s="67"/>
      <c r="AD539" s="67"/>
      <c r="AE539" s="67"/>
      <c r="AF539" s="67"/>
      <c r="AG539" s="67"/>
      <c r="AH539" s="36"/>
      <c r="AI539" s="37"/>
      <c r="AJ539" s="37"/>
      <c r="AK539" s="37"/>
      <c r="AL539" s="38"/>
      <c r="AM539" s="38"/>
      <c r="AN539" s="38"/>
      <c r="AO539" s="38"/>
    </row>
    <row r="540" spans="1:41" ht="27.75" customHeight="1" x14ac:dyDescent="0.25">
      <c r="A540" s="37"/>
      <c r="B540" s="526"/>
      <c r="C540" s="38"/>
      <c r="D540" s="503"/>
      <c r="E540" s="87"/>
      <c r="F540" s="87"/>
      <c r="G540" s="38"/>
      <c r="H540" s="87"/>
      <c r="I540" s="504"/>
      <c r="J540" s="504"/>
      <c r="K540" s="87"/>
      <c r="L540" s="87"/>
      <c r="M540" s="504"/>
      <c r="N540" s="87"/>
      <c r="O540" s="87"/>
      <c r="P540" s="88"/>
      <c r="Q540" s="67"/>
      <c r="R540" s="67"/>
      <c r="S540" s="67"/>
      <c r="T540" s="67"/>
      <c r="U540" s="36"/>
      <c r="V540" s="67"/>
      <c r="W540" s="67"/>
      <c r="X540" s="36"/>
      <c r="Y540" s="67"/>
      <c r="Z540" s="67"/>
      <c r="AA540" s="67"/>
      <c r="AB540" s="67"/>
      <c r="AC540" s="67"/>
      <c r="AD540" s="67"/>
      <c r="AE540" s="67"/>
      <c r="AF540" s="67"/>
      <c r="AG540" s="67"/>
      <c r="AH540" s="36"/>
      <c r="AI540" s="37"/>
      <c r="AJ540" s="37"/>
      <c r="AK540" s="37"/>
      <c r="AL540" s="38"/>
      <c r="AM540" s="38"/>
      <c r="AN540" s="38"/>
      <c r="AO540" s="38"/>
    </row>
    <row r="541" spans="1:41" ht="27.75" customHeight="1" x14ac:dyDescent="0.25">
      <c r="A541" s="37"/>
      <c r="B541" s="526"/>
      <c r="C541" s="38"/>
      <c r="D541" s="503"/>
      <c r="E541" s="87"/>
      <c r="F541" s="87"/>
      <c r="G541" s="38"/>
      <c r="H541" s="87"/>
      <c r="I541" s="504"/>
      <c r="J541" s="504"/>
      <c r="K541" s="87"/>
      <c r="L541" s="87"/>
      <c r="M541" s="504"/>
      <c r="N541" s="87"/>
      <c r="O541" s="87"/>
      <c r="P541" s="88"/>
      <c r="Q541" s="67"/>
      <c r="R541" s="67"/>
      <c r="S541" s="67"/>
      <c r="T541" s="67"/>
      <c r="U541" s="36"/>
      <c r="V541" s="67"/>
      <c r="W541" s="67"/>
      <c r="X541" s="36"/>
      <c r="Y541" s="67"/>
      <c r="Z541" s="67"/>
      <c r="AA541" s="67"/>
      <c r="AB541" s="67"/>
      <c r="AC541" s="67"/>
      <c r="AD541" s="67"/>
      <c r="AE541" s="67"/>
      <c r="AF541" s="67"/>
      <c r="AG541" s="67"/>
      <c r="AH541" s="36"/>
      <c r="AI541" s="37"/>
      <c r="AJ541" s="37"/>
      <c r="AK541" s="37"/>
      <c r="AL541" s="38"/>
      <c r="AM541" s="38"/>
      <c r="AN541" s="38"/>
      <c r="AO541" s="38"/>
    </row>
    <row r="542" spans="1:41" ht="27.75" customHeight="1" x14ac:dyDescent="0.25">
      <c r="A542" s="37"/>
      <c r="B542" s="526"/>
      <c r="C542" s="38"/>
      <c r="D542" s="503"/>
      <c r="E542" s="87"/>
      <c r="F542" s="87"/>
      <c r="G542" s="38"/>
      <c r="H542" s="87"/>
      <c r="I542" s="504"/>
      <c r="J542" s="504"/>
      <c r="K542" s="87"/>
      <c r="L542" s="87"/>
      <c r="M542" s="504"/>
      <c r="N542" s="87"/>
      <c r="O542" s="87"/>
      <c r="P542" s="88"/>
      <c r="Q542" s="67"/>
      <c r="R542" s="67"/>
      <c r="S542" s="67"/>
      <c r="T542" s="67"/>
      <c r="U542" s="36"/>
      <c r="V542" s="67"/>
      <c r="W542" s="67"/>
      <c r="X542" s="36"/>
      <c r="Y542" s="67"/>
      <c r="Z542" s="67"/>
      <c r="AA542" s="67"/>
      <c r="AB542" s="67"/>
      <c r="AC542" s="67"/>
      <c r="AD542" s="67"/>
      <c r="AE542" s="67"/>
      <c r="AF542" s="67"/>
      <c r="AG542" s="67"/>
      <c r="AH542" s="36"/>
      <c r="AI542" s="37"/>
      <c r="AJ542" s="37"/>
      <c r="AK542" s="37"/>
      <c r="AL542" s="38"/>
      <c r="AM542" s="38"/>
      <c r="AN542" s="38"/>
      <c r="AO542" s="38"/>
    </row>
    <row r="543" spans="1:41" ht="27.75" customHeight="1" x14ac:dyDescent="0.25">
      <c r="A543" s="37"/>
      <c r="B543" s="526"/>
      <c r="C543" s="38"/>
      <c r="D543" s="503"/>
      <c r="E543" s="87"/>
      <c r="F543" s="87"/>
      <c r="G543" s="38"/>
      <c r="H543" s="87"/>
      <c r="I543" s="504"/>
      <c r="J543" s="504"/>
      <c r="K543" s="87"/>
      <c r="L543" s="87"/>
      <c r="M543" s="504"/>
      <c r="N543" s="87"/>
      <c r="O543" s="87"/>
      <c r="P543" s="88"/>
      <c r="Q543" s="67"/>
      <c r="R543" s="67"/>
      <c r="S543" s="67"/>
      <c r="T543" s="67"/>
      <c r="U543" s="36"/>
      <c r="V543" s="67"/>
      <c r="W543" s="67"/>
      <c r="X543" s="36"/>
      <c r="Y543" s="67"/>
      <c r="Z543" s="67"/>
      <c r="AA543" s="67"/>
      <c r="AB543" s="67"/>
      <c r="AC543" s="67"/>
      <c r="AD543" s="67"/>
      <c r="AE543" s="67"/>
      <c r="AF543" s="67"/>
      <c r="AG543" s="67"/>
      <c r="AH543" s="36"/>
      <c r="AI543" s="37"/>
      <c r="AJ543" s="37"/>
      <c r="AK543" s="37"/>
      <c r="AL543" s="38"/>
      <c r="AM543" s="38"/>
      <c r="AN543" s="38"/>
      <c r="AO543" s="38"/>
    </row>
    <row r="544" spans="1:41" ht="27.75" customHeight="1" x14ac:dyDescent="0.25">
      <c r="A544" s="37"/>
      <c r="B544" s="526"/>
      <c r="C544" s="38"/>
      <c r="D544" s="503"/>
      <c r="E544" s="87"/>
      <c r="F544" s="87"/>
      <c r="G544" s="38"/>
      <c r="H544" s="87"/>
      <c r="I544" s="504"/>
      <c r="J544" s="504"/>
      <c r="K544" s="87"/>
      <c r="L544" s="87"/>
      <c r="M544" s="504"/>
      <c r="N544" s="87"/>
      <c r="O544" s="87"/>
      <c r="P544" s="88"/>
      <c r="Q544" s="67"/>
      <c r="R544" s="67"/>
      <c r="S544" s="67"/>
      <c r="T544" s="67"/>
      <c r="U544" s="36"/>
      <c r="V544" s="67"/>
      <c r="W544" s="67"/>
      <c r="X544" s="36"/>
      <c r="Y544" s="67"/>
      <c r="Z544" s="67"/>
      <c r="AA544" s="67"/>
      <c r="AB544" s="67"/>
      <c r="AC544" s="67"/>
      <c r="AD544" s="67"/>
      <c r="AE544" s="67"/>
      <c r="AF544" s="67"/>
      <c r="AG544" s="67"/>
      <c r="AH544" s="36"/>
      <c r="AI544" s="37"/>
      <c r="AJ544" s="37"/>
      <c r="AK544" s="37"/>
      <c r="AL544" s="38"/>
      <c r="AM544" s="38"/>
      <c r="AN544" s="38"/>
      <c r="AO544" s="38"/>
    </row>
    <row r="545" spans="1:41" ht="27.75" customHeight="1" x14ac:dyDescent="0.25">
      <c r="A545" s="37"/>
      <c r="B545" s="526"/>
      <c r="C545" s="38"/>
      <c r="D545" s="503"/>
      <c r="E545" s="87"/>
      <c r="F545" s="87"/>
      <c r="G545" s="38"/>
      <c r="H545" s="87"/>
      <c r="I545" s="504"/>
      <c r="J545" s="504"/>
      <c r="K545" s="87"/>
      <c r="L545" s="87"/>
      <c r="M545" s="504"/>
      <c r="N545" s="87"/>
      <c r="O545" s="87"/>
      <c r="P545" s="88"/>
      <c r="Q545" s="67"/>
      <c r="R545" s="67"/>
      <c r="S545" s="67"/>
      <c r="T545" s="67"/>
      <c r="U545" s="36"/>
      <c r="V545" s="67"/>
      <c r="W545" s="67"/>
      <c r="X545" s="36"/>
      <c r="Y545" s="67"/>
      <c r="Z545" s="67"/>
      <c r="AA545" s="67"/>
      <c r="AB545" s="67"/>
      <c r="AC545" s="67"/>
      <c r="AD545" s="67"/>
      <c r="AE545" s="67"/>
      <c r="AF545" s="67"/>
      <c r="AG545" s="67"/>
      <c r="AH545" s="36"/>
      <c r="AI545" s="37"/>
      <c r="AJ545" s="37"/>
      <c r="AK545" s="37"/>
      <c r="AL545" s="38"/>
      <c r="AM545" s="38"/>
      <c r="AN545" s="38"/>
      <c r="AO545" s="38"/>
    </row>
    <row r="546" spans="1:41" ht="27.75" customHeight="1" x14ac:dyDescent="0.25">
      <c r="A546" s="37"/>
      <c r="B546" s="526"/>
      <c r="C546" s="38"/>
      <c r="D546" s="503"/>
      <c r="E546" s="87"/>
      <c r="F546" s="87"/>
      <c r="G546" s="38"/>
      <c r="H546" s="87"/>
      <c r="I546" s="504"/>
      <c r="J546" s="504"/>
      <c r="K546" s="87"/>
      <c r="L546" s="87"/>
      <c r="M546" s="504"/>
      <c r="N546" s="87"/>
      <c r="O546" s="87"/>
      <c r="P546" s="88"/>
      <c r="Q546" s="67"/>
      <c r="R546" s="67"/>
      <c r="S546" s="67"/>
      <c r="T546" s="67"/>
      <c r="U546" s="36"/>
      <c r="V546" s="67"/>
      <c r="W546" s="67"/>
      <c r="X546" s="36"/>
      <c r="Y546" s="67"/>
      <c r="Z546" s="67"/>
      <c r="AA546" s="67"/>
      <c r="AB546" s="67"/>
      <c r="AC546" s="67"/>
      <c r="AD546" s="67"/>
      <c r="AE546" s="67"/>
      <c r="AF546" s="67"/>
      <c r="AG546" s="67"/>
      <c r="AH546" s="36"/>
      <c r="AI546" s="37"/>
      <c r="AJ546" s="37"/>
      <c r="AK546" s="37"/>
      <c r="AL546" s="38"/>
      <c r="AM546" s="38"/>
      <c r="AN546" s="38"/>
      <c r="AO546" s="38"/>
    </row>
    <row r="547" spans="1:41" ht="27.75" customHeight="1" x14ac:dyDescent="0.25">
      <c r="A547" s="37"/>
      <c r="B547" s="526"/>
      <c r="C547" s="38"/>
      <c r="D547" s="503"/>
      <c r="E547" s="87"/>
      <c r="F547" s="87"/>
      <c r="G547" s="38"/>
      <c r="H547" s="87"/>
      <c r="I547" s="504"/>
      <c r="J547" s="504"/>
      <c r="K547" s="87"/>
      <c r="L547" s="87"/>
      <c r="M547" s="504"/>
      <c r="N547" s="87"/>
      <c r="O547" s="87"/>
      <c r="P547" s="88"/>
      <c r="Q547" s="67"/>
      <c r="R547" s="67"/>
      <c r="S547" s="67"/>
      <c r="T547" s="67"/>
      <c r="U547" s="36"/>
      <c r="V547" s="67"/>
      <c r="W547" s="67"/>
      <c r="X547" s="36"/>
      <c r="Y547" s="67"/>
      <c r="Z547" s="67"/>
      <c r="AA547" s="67"/>
      <c r="AB547" s="67"/>
      <c r="AC547" s="67"/>
      <c r="AD547" s="67"/>
      <c r="AE547" s="67"/>
      <c r="AF547" s="67"/>
      <c r="AG547" s="67"/>
      <c r="AH547" s="36"/>
      <c r="AI547" s="37"/>
      <c r="AJ547" s="37"/>
      <c r="AK547" s="37"/>
      <c r="AL547" s="38"/>
      <c r="AM547" s="38"/>
      <c r="AN547" s="38"/>
      <c r="AO547" s="38"/>
    </row>
    <row r="548" spans="1:41" ht="27.75" customHeight="1" x14ac:dyDescent="0.25">
      <c r="A548" s="37"/>
      <c r="B548" s="526"/>
      <c r="C548" s="38"/>
      <c r="D548" s="503"/>
      <c r="E548" s="87"/>
      <c r="F548" s="87"/>
      <c r="G548" s="38"/>
      <c r="H548" s="87"/>
      <c r="I548" s="504"/>
      <c r="J548" s="504"/>
      <c r="K548" s="87"/>
      <c r="L548" s="87"/>
      <c r="M548" s="504"/>
      <c r="N548" s="87"/>
      <c r="O548" s="87"/>
      <c r="P548" s="88"/>
      <c r="Q548" s="67"/>
      <c r="R548" s="67"/>
      <c r="S548" s="67"/>
      <c r="T548" s="67"/>
      <c r="U548" s="36"/>
      <c r="V548" s="67"/>
      <c r="W548" s="67"/>
      <c r="X548" s="36"/>
      <c r="Y548" s="67"/>
      <c r="Z548" s="67"/>
      <c r="AA548" s="67"/>
      <c r="AB548" s="67"/>
      <c r="AC548" s="67"/>
      <c r="AD548" s="67"/>
      <c r="AE548" s="67"/>
      <c r="AF548" s="67"/>
      <c r="AG548" s="67"/>
      <c r="AH548" s="36"/>
      <c r="AI548" s="37"/>
      <c r="AJ548" s="37"/>
      <c r="AK548" s="37"/>
      <c r="AL548" s="38"/>
      <c r="AM548" s="38"/>
      <c r="AN548" s="38"/>
      <c r="AO548" s="38"/>
    </row>
    <row r="549" spans="1:41" ht="27.75" customHeight="1" x14ac:dyDescent="0.25">
      <c r="A549" s="37"/>
      <c r="B549" s="526"/>
      <c r="C549" s="38"/>
      <c r="D549" s="503"/>
      <c r="E549" s="87"/>
      <c r="F549" s="87"/>
      <c r="G549" s="38"/>
      <c r="H549" s="87"/>
      <c r="I549" s="504"/>
      <c r="J549" s="504"/>
      <c r="K549" s="87"/>
      <c r="L549" s="87"/>
      <c r="M549" s="504"/>
      <c r="N549" s="87"/>
      <c r="O549" s="87"/>
      <c r="P549" s="88"/>
      <c r="Q549" s="67"/>
      <c r="R549" s="67"/>
      <c r="S549" s="67"/>
      <c r="T549" s="67"/>
      <c r="U549" s="36"/>
      <c r="V549" s="67"/>
      <c r="W549" s="67"/>
      <c r="X549" s="36"/>
      <c r="Y549" s="67"/>
      <c r="Z549" s="67"/>
      <c r="AA549" s="67"/>
      <c r="AB549" s="67"/>
      <c r="AC549" s="67"/>
      <c r="AD549" s="67"/>
      <c r="AE549" s="67"/>
      <c r="AF549" s="67"/>
      <c r="AG549" s="67"/>
      <c r="AH549" s="36"/>
      <c r="AI549" s="37"/>
      <c r="AJ549" s="37"/>
      <c r="AK549" s="37"/>
      <c r="AL549" s="38"/>
      <c r="AM549" s="38"/>
      <c r="AN549" s="38"/>
      <c r="AO549" s="38"/>
    </row>
    <row r="550" spans="1:41" ht="27.75" customHeight="1" x14ac:dyDescent="0.25">
      <c r="A550" s="37"/>
      <c r="B550" s="526"/>
      <c r="C550" s="38"/>
      <c r="D550" s="503"/>
      <c r="E550" s="87"/>
      <c r="F550" s="87"/>
      <c r="G550" s="38"/>
      <c r="H550" s="87"/>
      <c r="I550" s="504"/>
      <c r="J550" s="504"/>
      <c r="K550" s="87"/>
      <c r="L550" s="87"/>
      <c r="M550" s="504"/>
      <c r="N550" s="87"/>
      <c r="O550" s="87"/>
      <c r="P550" s="88"/>
      <c r="Q550" s="67"/>
      <c r="R550" s="67"/>
      <c r="S550" s="67"/>
      <c r="T550" s="67"/>
      <c r="U550" s="36"/>
      <c r="V550" s="67"/>
      <c r="W550" s="67"/>
      <c r="X550" s="36"/>
      <c r="Y550" s="67"/>
      <c r="Z550" s="67"/>
      <c r="AA550" s="67"/>
      <c r="AB550" s="67"/>
      <c r="AC550" s="67"/>
      <c r="AD550" s="67"/>
      <c r="AE550" s="67"/>
      <c r="AF550" s="67"/>
      <c r="AG550" s="67"/>
      <c r="AH550" s="36"/>
      <c r="AI550" s="37"/>
      <c r="AJ550" s="37"/>
      <c r="AK550" s="37"/>
      <c r="AL550" s="38"/>
      <c r="AM550" s="38"/>
      <c r="AN550" s="38"/>
      <c r="AO550" s="38"/>
    </row>
    <row r="551" spans="1:41" ht="27.75" customHeight="1" x14ac:dyDescent="0.25">
      <c r="A551" s="37"/>
      <c r="B551" s="526"/>
      <c r="C551" s="38"/>
      <c r="D551" s="503"/>
      <c r="E551" s="87"/>
      <c r="F551" s="87"/>
      <c r="G551" s="38"/>
      <c r="H551" s="87"/>
      <c r="I551" s="504"/>
      <c r="J551" s="504"/>
      <c r="K551" s="87"/>
      <c r="L551" s="87"/>
      <c r="M551" s="504"/>
      <c r="N551" s="87"/>
      <c r="O551" s="87"/>
      <c r="P551" s="88"/>
      <c r="Q551" s="67"/>
      <c r="R551" s="67"/>
      <c r="S551" s="67"/>
      <c r="T551" s="67"/>
      <c r="U551" s="36"/>
      <c r="V551" s="67"/>
      <c r="W551" s="67"/>
      <c r="X551" s="36"/>
      <c r="Y551" s="67"/>
      <c r="Z551" s="67"/>
      <c r="AA551" s="67"/>
      <c r="AB551" s="67"/>
      <c r="AC551" s="67"/>
      <c r="AD551" s="67"/>
      <c r="AE551" s="67"/>
      <c r="AF551" s="67"/>
      <c r="AG551" s="67"/>
      <c r="AH551" s="36"/>
      <c r="AI551" s="37"/>
      <c r="AJ551" s="37"/>
      <c r="AK551" s="37"/>
      <c r="AL551" s="38"/>
      <c r="AM551" s="38"/>
      <c r="AN551" s="38"/>
      <c r="AO551" s="38"/>
    </row>
    <row r="552" spans="1:41" ht="27.75" customHeight="1" x14ac:dyDescent="0.25">
      <c r="A552" s="37"/>
      <c r="B552" s="526"/>
      <c r="C552" s="38"/>
      <c r="D552" s="503"/>
      <c r="E552" s="87"/>
      <c r="F552" s="87"/>
      <c r="G552" s="38"/>
      <c r="H552" s="87"/>
      <c r="I552" s="504"/>
      <c r="J552" s="504"/>
      <c r="K552" s="87"/>
      <c r="L552" s="87"/>
      <c r="M552" s="504"/>
      <c r="N552" s="87"/>
      <c r="O552" s="87"/>
      <c r="P552" s="88"/>
      <c r="Q552" s="67"/>
      <c r="R552" s="67"/>
      <c r="S552" s="67"/>
      <c r="T552" s="67"/>
      <c r="U552" s="36"/>
      <c r="V552" s="67"/>
      <c r="W552" s="67"/>
      <c r="X552" s="36"/>
      <c r="Y552" s="67"/>
      <c r="Z552" s="67"/>
      <c r="AA552" s="67"/>
      <c r="AB552" s="67"/>
      <c r="AC552" s="67"/>
      <c r="AD552" s="67"/>
      <c r="AE552" s="67"/>
      <c r="AF552" s="67"/>
      <c r="AG552" s="67"/>
      <c r="AH552" s="36"/>
      <c r="AI552" s="37"/>
      <c r="AJ552" s="37"/>
      <c r="AK552" s="37"/>
      <c r="AL552" s="38"/>
      <c r="AM552" s="38"/>
      <c r="AN552" s="38"/>
      <c r="AO552" s="38"/>
    </row>
    <row r="553" spans="1:41" ht="27.75" customHeight="1" x14ac:dyDescent="0.25">
      <c r="A553" s="37"/>
      <c r="B553" s="526"/>
      <c r="C553" s="38"/>
      <c r="D553" s="503"/>
      <c r="E553" s="87"/>
      <c r="F553" s="87"/>
      <c r="G553" s="38"/>
      <c r="H553" s="87"/>
      <c r="I553" s="504"/>
      <c r="J553" s="504"/>
      <c r="K553" s="87"/>
      <c r="L553" s="87"/>
      <c r="M553" s="504"/>
      <c r="N553" s="87"/>
      <c r="O553" s="87"/>
      <c r="P553" s="88"/>
      <c r="Q553" s="67"/>
      <c r="R553" s="67"/>
      <c r="S553" s="67"/>
      <c r="T553" s="67"/>
      <c r="U553" s="36"/>
      <c r="V553" s="67"/>
      <c r="W553" s="67"/>
      <c r="X553" s="36"/>
      <c r="Y553" s="67"/>
      <c r="Z553" s="67"/>
      <c r="AA553" s="67"/>
      <c r="AB553" s="67"/>
      <c r="AC553" s="67"/>
      <c r="AD553" s="67"/>
      <c r="AE553" s="67"/>
      <c r="AF553" s="67"/>
      <c r="AG553" s="67"/>
      <c r="AH553" s="36"/>
      <c r="AI553" s="37"/>
      <c r="AJ553" s="37"/>
      <c r="AK553" s="37"/>
      <c r="AL553" s="38"/>
      <c r="AM553" s="38"/>
      <c r="AN553" s="38"/>
      <c r="AO553" s="38"/>
    </row>
    <row r="554" spans="1:41" ht="27.75" customHeight="1" x14ac:dyDescent="0.25">
      <c r="A554" s="37"/>
      <c r="B554" s="526"/>
      <c r="C554" s="38"/>
      <c r="D554" s="503"/>
      <c r="E554" s="87"/>
      <c r="F554" s="87"/>
      <c r="G554" s="38"/>
      <c r="H554" s="87"/>
      <c r="I554" s="504"/>
      <c r="J554" s="504"/>
      <c r="K554" s="87"/>
      <c r="L554" s="87"/>
      <c r="M554" s="504"/>
      <c r="N554" s="87"/>
      <c r="O554" s="87"/>
      <c r="P554" s="88"/>
      <c r="Q554" s="67"/>
      <c r="R554" s="67"/>
      <c r="S554" s="67"/>
      <c r="T554" s="67"/>
      <c r="U554" s="36"/>
      <c r="V554" s="67"/>
      <c r="W554" s="67"/>
      <c r="X554" s="36"/>
      <c r="Y554" s="67"/>
      <c r="Z554" s="67"/>
      <c r="AA554" s="67"/>
      <c r="AB554" s="67"/>
      <c r="AC554" s="67"/>
      <c r="AD554" s="67"/>
      <c r="AE554" s="67"/>
      <c r="AF554" s="67"/>
      <c r="AG554" s="67"/>
      <c r="AH554" s="36"/>
      <c r="AI554" s="37"/>
      <c r="AJ554" s="37"/>
      <c r="AK554" s="37"/>
      <c r="AL554" s="38"/>
      <c r="AM554" s="38"/>
      <c r="AN554" s="38"/>
      <c r="AO554" s="38"/>
    </row>
    <row r="555" spans="1:41" ht="27.75" customHeight="1" x14ac:dyDescent="0.25">
      <c r="A555" s="37"/>
      <c r="B555" s="526"/>
      <c r="C555" s="38"/>
      <c r="D555" s="503"/>
      <c r="E555" s="87"/>
      <c r="F555" s="87"/>
      <c r="G555" s="38"/>
      <c r="H555" s="87"/>
      <c r="I555" s="504"/>
      <c r="J555" s="504"/>
      <c r="K555" s="87"/>
      <c r="L555" s="87"/>
      <c r="M555" s="504"/>
      <c r="N555" s="87"/>
      <c r="O555" s="87"/>
      <c r="P555" s="88"/>
      <c r="Q555" s="67"/>
      <c r="R555" s="67"/>
      <c r="S555" s="67"/>
      <c r="T555" s="67"/>
      <c r="U555" s="36"/>
      <c r="V555" s="67"/>
      <c r="W555" s="67"/>
      <c r="X555" s="36"/>
      <c r="Y555" s="67"/>
      <c r="Z555" s="67"/>
      <c r="AA555" s="67"/>
      <c r="AB555" s="67"/>
      <c r="AC555" s="67"/>
      <c r="AD555" s="67"/>
      <c r="AE555" s="67"/>
      <c r="AF555" s="67"/>
      <c r="AG555" s="67"/>
      <c r="AH555" s="36"/>
      <c r="AI555" s="37"/>
      <c r="AJ555" s="37"/>
      <c r="AK555" s="37"/>
      <c r="AL555" s="38"/>
      <c r="AM555" s="38"/>
      <c r="AN555" s="38"/>
      <c r="AO555" s="38"/>
    </row>
    <row r="556" spans="1:41" ht="27.75" customHeight="1" x14ac:dyDescent="0.25">
      <c r="A556" s="37"/>
      <c r="B556" s="526"/>
      <c r="C556" s="38"/>
      <c r="D556" s="503"/>
      <c r="E556" s="87"/>
      <c r="F556" s="87"/>
      <c r="G556" s="38"/>
      <c r="H556" s="87"/>
      <c r="I556" s="504"/>
      <c r="J556" s="504"/>
      <c r="K556" s="87"/>
      <c r="L556" s="87"/>
      <c r="M556" s="504"/>
      <c r="N556" s="87"/>
      <c r="O556" s="87"/>
      <c r="P556" s="88"/>
      <c r="Q556" s="67"/>
      <c r="R556" s="67"/>
      <c r="S556" s="67"/>
      <c r="T556" s="67"/>
      <c r="U556" s="36"/>
      <c r="V556" s="67"/>
      <c r="W556" s="67"/>
      <c r="X556" s="36"/>
      <c r="Y556" s="67"/>
      <c r="Z556" s="67"/>
      <c r="AA556" s="67"/>
      <c r="AB556" s="67"/>
      <c r="AC556" s="67"/>
      <c r="AD556" s="67"/>
      <c r="AE556" s="67"/>
      <c r="AF556" s="67"/>
      <c r="AG556" s="67"/>
      <c r="AH556" s="36"/>
      <c r="AI556" s="37"/>
      <c r="AJ556" s="37"/>
      <c r="AK556" s="37"/>
      <c r="AL556" s="38"/>
      <c r="AM556" s="38"/>
      <c r="AN556" s="38"/>
      <c r="AO556" s="38"/>
    </row>
    <row r="557" spans="1:41" ht="27.75" customHeight="1" x14ac:dyDescent="0.25">
      <c r="A557" s="37"/>
      <c r="B557" s="526"/>
      <c r="C557" s="38"/>
      <c r="D557" s="503"/>
      <c r="E557" s="87"/>
      <c r="F557" s="87"/>
      <c r="G557" s="38"/>
      <c r="H557" s="87"/>
      <c r="I557" s="504"/>
      <c r="J557" s="504"/>
      <c r="K557" s="87"/>
      <c r="L557" s="87"/>
      <c r="M557" s="504"/>
      <c r="N557" s="87"/>
      <c r="O557" s="87"/>
      <c r="P557" s="88"/>
      <c r="Q557" s="67"/>
      <c r="R557" s="67"/>
      <c r="S557" s="67"/>
      <c r="T557" s="67"/>
      <c r="U557" s="36"/>
      <c r="V557" s="67"/>
      <c r="W557" s="67"/>
      <c r="X557" s="36"/>
      <c r="Y557" s="67"/>
      <c r="Z557" s="67"/>
      <c r="AA557" s="67"/>
      <c r="AB557" s="67"/>
      <c r="AC557" s="67"/>
      <c r="AD557" s="67"/>
      <c r="AE557" s="67"/>
      <c r="AF557" s="67"/>
      <c r="AG557" s="67"/>
      <c r="AH557" s="36"/>
      <c r="AI557" s="37"/>
      <c r="AJ557" s="37"/>
      <c r="AK557" s="37"/>
      <c r="AL557" s="38"/>
      <c r="AM557" s="38"/>
      <c r="AN557" s="38"/>
      <c r="AO557" s="38"/>
    </row>
    <row r="558" spans="1:41" ht="27.75" customHeight="1" x14ac:dyDescent="0.25">
      <c r="A558" s="37"/>
      <c r="B558" s="526"/>
      <c r="C558" s="38"/>
      <c r="D558" s="503"/>
      <c r="E558" s="87"/>
      <c r="F558" s="87"/>
      <c r="G558" s="38"/>
      <c r="H558" s="87"/>
      <c r="I558" s="504"/>
      <c r="J558" s="504"/>
      <c r="K558" s="87"/>
      <c r="L558" s="87"/>
      <c r="M558" s="504"/>
      <c r="N558" s="87"/>
      <c r="O558" s="87"/>
      <c r="P558" s="88"/>
      <c r="Q558" s="67"/>
      <c r="R558" s="67"/>
      <c r="S558" s="67"/>
      <c r="T558" s="67"/>
      <c r="U558" s="36"/>
      <c r="V558" s="67"/>
      <c r="W558" s="67"/>
      <c r="X558" s="36"/>
      <c r="Y558" s="67"/>
      <c r="Z558" s="67"/>
      <c r="AA558" s="67"/>
      <c r="AB558" s="67"/>
      <c r="AC558" s="67"/>
      <c r="AD558" s="67"/>
      <c r="AE558" s="67"/>
      <c r="AF558" s="67"/>
      <c r="AG558" s="67"/>
      <c r="AH558" s="36"/>
      <c r="AI558" s="37"/>
      <c r="AJ558" s="37"/>
      <c r="AK558" s="37"/>
      <c r="AL558" s="38"/>
      <c r="AM558" s="38"/>
      <c r="AN558" s="38"/>
      <c r="AO558" s="38"/>
    </row>
    <row r="559" spans="1:41" ht="27.75" customHeight="1" x14ac:dyDescent="0.25">
      <c r="A559" s="37"/>
      <c r="B559" s="526"/>
      <c r="C559" s="38"/>
      <c r="D559" s="503"/>
      <c r="E559" s="87"/>
      <c r="F559" s="87"/>
      <c r="G559" s="38"/>
      <c r="H559" s="87"/>
      <c r="I559" s="504"/>
      <c r="J559" s="504"/>
      <c r="K559" s="87"/>
      <c r="L559" s="87"/>
      <c r="M559" s="504"/>
      <c r="N559" s="87"/>
      <c r="O559" s="87"/>
      <c r="P559" s="88"/>
      <c r="Q559" s="67"/>
      <c r="R559" s="67"/>
      <c r="S559" s="67"/>
      <c r="T559" s="67"/>
      <c r="U559" s="36"/>
      <c r="V559" s="67"/>
      <c r="W559" s="67"/>
      <c r="X559" s="36"/>
      <c r="Y559" s="67"/>
      <c r="Z559" s="67"/>
      <c r="AA559" s="67"/>
      <c r="AB559" s="67"/>
      <c r="AC559" s="67"/>
      <c r="AD559" s="67"/>
      <c r="AE559" s="67"/>
      <c r="AF559" s="67"/>
      <c r="AG559" s="67"/>
      <c r="AH559" s="36"/>
      <c r="AI559" s="37"/>
      <c r="AJ559" s="37"/>
      <c r="AK559" s="37"/>
      <c r="AL559" s="38"/>
      <c r="AM559" s="38"/>
      <c r="AN559" s="38"/>
      <c r="AO559" s="38"/>
    </row>
    <row r="560" spans="1:41" ht="27.75" customHeight="1" x14ac:dyDescent="0.25">
      <c r="A560" s="37"/>
      <c r="B560" s="526"/>
      <c r="C560" s="38"/>
      <c r="D560" s="503"/>
      <c r="E560" s="87"/>
      <c r="F560" s="87"/>
      <c r="G560" s="38"/>
      <c r="H560" s="87"/>
      <c r="I560" s="504"/>
      <c r="J560" s="504"/>
      <c r="K560" s="87"/>
      <c r="L560" s="87"/>
      <c r="M560" s="504"/>
      <c r="N560" s="87"/>
      <c r="O560" s="87"/>
      <c r="P560" s="88"/>
      <c r="Q560" s="67"/>
      <c r="R560" s="67"/>
      <c r="S560" s="67"/>
      <c r="T560" s="67"/>
      <c r="U560" s="36"/>
      <c r="V560" s="67"/>
      <c r="W560" s="67"/>
      <c r="X560" s="36"/>
      <c r="Y560" s="67"/>
      <c r="Z560" s="67"/>
      <c r="AA560" s="67"/>
      <c r="AB560" s="67"/>
      <c r="AC560" s="67"/>
      <c r="AD560" s="67"/>
      <c r="AE560" s="67"/>
      <c r="AF560" s="67"/>
      <c r="AG560" s="67"/>
      <c r="AH560" s="36"/>
      <c r="AI560" s="37"/>
      <c r="AJ560" s="37"/>
      <c r="AK560" s="37"/>
      <c r="AL560" s="38"/>
      <c r="AM560" s="38"/>
      <c r="AN560" s="38"/>
      <c r="AO560" s="38"/>
    </row>
    <row r="561" spans="1:41" ht="27.75" customHeight="1" x14ac:dyDescent="0.25">
      <c r="A561" s="37"/>
      <c r="B561" s="526"/>
      <c r="C561" s="38"/>
      <c r="D561" s="503"/>
      <c r="E561" s="87"/>
      <c r="F561" s="87"/>
      <c r="G561" s="38"/>
      <c r="H561" s="87"/>
      <c r="I561" s="504"/>
      <c r="J561" s="504"/>
      <c r="K561" s="87"/>
      <c r="L561" s="87"/>
      <c r="M561" s="504"/>
      <c r="N561" s="87"/>
      <c r="O561" s="87"/>
      <c r="P561" s="88"/>
      <c r="Q561" s="67"/>
      <c r="R561" s="67"/>
      <c r="S561" s="67"/>
      <c r="T561" s="67"/>
      <c r="U561" s="36"/>
      <c r="V561" s="67"/>
      <c r="W561" s="67"/>
      <c r="X561" s="36"/>
      <c r="Y561" s="67"/>
      <c r="Z561" s="67"/>
      <c r="AA561" s="67"/>
      <c r="AB561" s="67"/>
      <c r="AC561" s="67"/>
      <c r="AD561" s="67"/>
      <c r="AE561" s="67"/>
      <c r="AF561" s="67"/>
      <c r="AG561" s="67"/>
      <c r="AH561" s="36"/>
      <c r="AI561" s="37"/>
      <c r="AJ561" s="37"/>
      <c r="AK561" s="37"/>
      <c r="AL561" s="38"/>
      <c r="AM561" s="38"/>
      <c r="AN561" s="38"/>
      <c r="AO561" s="38"/>
    </row>
    <row r="562" spans="1:41" ht="27.75" customHeight="1" x14ac:dyDescent="0.25">
      <c r="A562" s="37"/>
      <c r="B562" s="526"/>
      <c r="C562" s="38"/>
      <c r="D562" s="503"/>
      <c r="E562" s="87"/>
      <c r="F562" s="87"/>
      <c r="G562" s="38"/>
      <c r="H562" s="87"/>
      <c r="I562" s="504"/>
      <c r="J562" s="504"/>
      <c r="K562" s="87"/>
      <c r="L562" s="87"/>
      <c r="M562" s="504"/>
      <c r="N562" s="87"/>
      <c r="O562" s="87"/>
      <c r="P562" s="88"/>
      <c r="Q562" s="67"/>
      <c r="R562" s="67"/>
      <c r="S562" s="67"/>
      <c r="T562" s="67"/>
      <c r="U562" s="36"/>
      <c r="V562" s="67"/>
      <c r="W562" s="67"/>
      <c r="X562" s="36"/>
      <c r="Y562" s="67"/>
      <c r="Z562" s="67"/>
      <c r="AA562" s="67"/>
      <c r="AB562" s="67"/>
      <c r="AC562" s="67"/>
      <c r="AD562" s="67"/>
      <c r="AE562" s="67"/>
      <c r="AF562" s="67"/>
      <c r="AG562" s="67"/>
      <c r="AH562" s="36"/>
      <c r="AI562" s="37"/>
      <c r="AJ562" s="37"/>
      <c r="AK562" s="37"/>
      <c r="AL562" s="38"/>
      <c r="AM562" s="38"/>
      <c r="AN562" s="38"/>
      <c r="AO562" s="38"/>
    </row>
    <row r="563" spans="1:41" ht="27.75" customHeight="1" x14ac:dyDescent="0.25">
      <c r="A563" s="37"/>
      <c r="B563" s="526"/>
      <c r="C563" s="38"/>
      <c r="D563" s="503"/>
      <c r="E563" s="87"/>
      <c r="F563" s="87"/>
      <c r="G563" s="38"/>
      <c r="H563" s="87"/>
      <c r="I563" s="504"/>
      <c r="J563" s="504"/>
      <c r="K563" s="87"/>
      <c r="L563" s="87"/>
      <c r="M563" s="504"/>
      <c r="N563" s="87"/>
      <c r="O563" s="87"/>
      <c r="P563" s="88"/>
      <c r="Q563" s="67"/>
      <c r="R563" s="67"/>
      <c r="S563" s="67"/>
      <c r="T563" s="67"/>
      <c r="U563" s="36"/>
      <c r="V563" s="67"/>
      <c r="W563" s="67"/>
      <c r="X563" s="36"/>
      <c r="Y563" s="67"/>
      <c r="Z563" s="67"/>
      <c r="AA563" s="67"/>
      <c r="AB563" s="67"/>
      <c r="AC563" s="67"/>
      <c r="AD563" s="67"/>
      <c r="AE563" s="67"/>
      <c r="AF563" s="67"/>
      <c r="AG563" s="67"/>
      <c r="AH563" s="36"/>
      <c r="AI563" s="37"/>
      <c r="AJ563" s="37"/>
      <c r="AK563" s="37"/>
      <c r="AL563" s="38"/>
      <c r="AM563" s="38"/>
      <c r="AN563" s="38"/>
      <c r="AO563" s="38"/>
    </row>
    <row r="564" spans="1:41" ht="27.75" customHeight="1" x14ac:dyDescent="0.25">
      <c r="A564" s="37"/>
      <c r="B564" s="526"/>
      <c r="C564" s="38"/>
      <c r="D564" s="503"/>
      <c r="E564" s="87"/>
      <c r="F564" s="87"/>
      <c r="G564" s="38"/>
      <c r="H564" s="87"/>
      <c r="I564" s="504"/>
      <c r="J564" s="504"/>
      <c r="K564" s="87"/>
      <c r="L564" s="87"/>
      <c r="M564" s="504"/>
      <c r="N564" s="87"/>
      <c r="O564" s="87"/>
      <c r="P564" s="88"/>
      <c r="Q564" s="67"/>
      <c r="R564" s="67"/>
      <c r="S564" s="67"/>
      <c r="T564" s="67"/>
      <c r="U564" s="36"/>
      <c r="V564" s="67"/>
      <c r="W564" s="67"/>
      <c r="X564" s="36"/>
      <c r="Y564" s="67"/>
      <c r="Z564" s="67"/>
      <c r="AA564" s="67"/>
      <c r="AB564" s="67"/>
      <c r="AC564" s="67"/>
      <c r="AD564" s="67"/>
      <c r="AE564" s="67"/>
      <c r="AF564" s="67"/>
      <c r="AG564" s="67"/>
      <c r="AH564" s="36"/>
      <c r="AI564" s="37"/>
      <c r="AJ564" s="37"/>
      <c r="AK564" s="37"/>
      <c r="AL564" s="38"/>
      <c r="AM564" s="38"/>
      <c r="AN564" s="38"/>
      <c r="AO564" s="38"/>
    </row>
    <row r="565" spans="1:41" ht="27.75" customHeight="1" x14ac:dyDescent="0.25">
      <c r="A565" s="37"/>
      <c r="B565" s="526"/>
      <c r="C565" s="38"/>
      <c r="D565" s="503"/>
      <c r="E565" s="87"/>
      <c r="F565" s="87"/>
      <c r="G565" s="38"/>
      <c r="H565" s="87"/>
      <c r="I565" s="504"/>
      <c r="J565" s="504"/>
      <c r="K565" s="87"/>
      <c r="L565" s="87"/>
      <c r="M565" s="504"/>
      <c r="N565" s="87"/>
      <c r="O565" s="87"/>
      <c r="P565" s="88"/>
      <c r="Q565" s="67"/>
      <c r="R565" s="67"/>
      <c r="S565" s="67"/>
      <c r="T565" s="67"/>
      <c r="U565" s="36"/>
      <c r="V565" s="67"/>
      <c r="W565" s="67"/>
      <c r="X565" s="36"/>
      <c r="Y565" s="67"/>
      <c r="Z565" s="67"/>
      <c r="AA565" s="67"/>
      <c r="AB565" s="67"/>
      <c r="AC565" s="67"/>
      <c r="AD565" s="67"/>
      <c r="AE565" s="67"/>
      <c r="AF565" s="67"/>
      <c r="AG565" s="67"/>
      <c r="AH565" s="36"/>
      <c r="AI565" s="37"/>
      <c r="AJ565" s="37"/>
      <c r="AK565" s="37"/>
      <c r="AL565" s="38"/>
      <c r="AM565" s="38"/>
      <c r="AN565" s="38"/>
      <c r="AO565" s="38"/>
    </row>
    <row r="566" spans="1:41" ht="27.75" customHeight="1" x14ac:dyDescent="0.25">
      <c r="A566" s="37"/>
      <c r="B566" s="526"/>
      <c r="C566" s="38"/>
      <c r="D566" s="503"/>
      <c r="E566" s="87"/>
      <c r="F566" s="87"/>
      <c r="G566" s="38"/>
      <c r="H566" s="87"/>
      <c r="I566" s="504"/>
      <c r="J566" s="504"/>
      <c r="K566" s="87"/>
      <c r="L566" s="87"/>
      <c r="M566" s="504"/>
      <c r="N566" s="87"/>
      <c r="O566" s="87"/>
      <c r="P566" s="88"/>
      <c r="Q566" s="67"/>
      <c r="R566" s="67"/>
      <c r="S566" s="67"/>
      <c r="T566" s="67"/>
      <c r="U566" s="36"/>
      <c r="V566" s="67"/>
      <c r="W566" s="67"/>
      <c r="X566" s="36"/>
      <c r="Y566" s="67"/>
      <c r="Z566" s="67"/>
      <c r="AA566" s="67"/>
      <c r="AB566" s="67"/>
      <c r="AC566" s="67"/>
      <c r="AD566" s="67"/>
      <c r="AE566" s="67"/>
      <c r="AF566" s="67"/>
      <c r="AG566" s="67"/>
      <c r="AH566" s="36"/>
      <c r="AI566" s="37"/>
      <c r="AJ566" s="37"/>
      <c r="AK566" s="37"/>
      <c r="AL566" s="38"/>
      <c r="AM566" s="38"/>
      <c r="AN566" s="38"/>
      <c r="AO566" s="38"/>
    </row>
    <row r="567" spans="1:41" ht="27.75" customHeight="1" x14ac:dyDescent="0.25">
      <c r="A567" s="37"/>
      <c r="B567" s="526"/>
      <c r="C567" s="38"/>
      <c r="D567" s="503"/>
      <c r="E567" s="87"/>
      <c r="F567" s="87"/>
      <c r="G567" s="38"/>
      <c r="H567" s="87"/>
      <c r="I567" s="504"/>
      <c r="J567" s="504"/>
      <c r="K567" s="87"/>
      <c r="L567" s="87"/>
      <c r="M567" s="504"/>
      <c r="N567" s="87"/>
      <c r="O567" s="87"/>
      <c r="P567" s="88"/>
      <c r="Q567" s="67"/>
      <c r="R567" s="67"/>
      <c r="S567" s="67"/>
      <c r="T567" s="67"/>
      <c r="U567" s="36"/>
      <c r="V567" s="67"/>
      <c r="W567" s="67"/>
      <c r="X567" s="36"/>
      <c r="Y567" s="67"/>
      <c r="Z567" s="67"/>
      <c r="AA567" s="67"/>
      <c r="AB567" s="67"/>
      <c r="AC567" s="67"/>
      <c r="AD567" s="67"/>
      <c r="AE567" s="67"/>
      <c r="AF567" s="67"/>
      <c r="AG567" s="67"/>
      <c r="AH567" s="36"/>
      <c r="AI567" s="37"/>
      <c r="AJ567" s="37"/>
      <c r="AK567" s="37"/>
      <c r="AL567" s="38"/>
      <c r="AM567" s="38"/>
      <c r="AN567" s="38"/>
      <c r="AO567" s="38"/>
    </row>
    <row r="568" spans="1:41" ht="27.75" customHeight="1" x14ac:dyDescent="0.25">
      <c r="A568" s="37"/>
      <c r="B568" s="526"/>
      <c r="C568" s="38"/>
      <c r="D568" s="503"/>
      <c r="E568" s="87"/>
      <c r="F568" s="87"/>
      <c r="G568" s="38"/>
      <c r="H568" s="87"/>
      <c r="I568" s="504"/>
      <c r="J568" s="504"/>
      <c r="K568" s="87"/>
      <c r="L568" s="87"/>
      <c r="M568" s="504"/>
      <c r="N568" s="87"/>
      <c r="O568" s="87"/>
      <c r="P568" s="88"/>
      <c r="Q568" s="67"/>
      <c r="R568" s="67"/>
      <c r="S568" s="67"/>
      <c r="T568" s="67"/>
      <c r="U568" s="36"/>
      <c r="V568" s="67"/>
      <c r="W568" s="67"/>
      <c r="X568" s="36"/>
      <c r="Y568" s="67"/>
      <c r="Z568" s="67"/>
      <c r="AA568" s="67"/>
      <c r="AB568" s="67"/>
      <c r="AC568" s="67"/>
      <c r="AD568" s="67"/>
      <c r="AE568" s="67"/>
      <c r="AF568" s="67"/>
      <c r="AG568" s="67"/>
      <c r="AH568" s="36"/>
      <c r="AI568" s="37"/>
      <c r="AJ568" s="37"/>
      <c r="AK568" s="37"/>
      <c r="AL568" s="38"/>
      <c r="AM568" s="38"/>
      <c r="AN568" s="38"/>
      <c r="AO568" s="38"/>
    </row>
    <row r="569" spans="1:41" ht="27.75" customHeight="1" x14ac:dyDescent="0.25">
      <c r="A569" s="37"/>
      <c r="B569" s="526"/>
      <c r="C569" s="38"/>
      <c r="D569" s="503"/>
      <c r="E569" s="87"/>
      <c r="F569" s="87"/>
      <c r="G569" s="38"/>
      <c r="H569" s="87"/>
      <c r="I569" s="504"/>
      <c r="J569" s="504"/>
      <c r="K569" s="87"/>
      <c r="L569" s="87"/>
      <c r="M569" s="504"/>
      <c r="N569" s="87"/>
      <c r="O569" s="87"/>
      <c r="P569" s="88"/>
      <c r="Q569" s="67"/>
      <c r="R569" s="67"/>
      <c r="S569" s="67"/>
      <c r="T569" s="67"/>
      <c r="U569" s="36"/>
      <c r="V569" s="67"/>
      <c r="W569" s="67"/>
      <c r="X569" s="36"/>
      <c r="Y569" s="67"/>
      <c r="Z569" s="67"/>
      <c r="AA569" s="67"/>
      <c r="AB569" s="67"/>
      <c r="AC569" s="67"/>
      <c r="AD569" s="67"/>
      <c r="AE569" s="67"/>
      <c r="AF569" s="67"/>
      <c r="AG569" s="67"/>
      <c r="AH569" s="36"/>
      <c r="AI569" s="37"/>
      <c r="AJ569" s="37"/>
      <c r="AK569" s="37"/>
      <c r="AL569" s="38"/>
      <c r="AM569" s="38"/>
      <c r="AN569" s="38"/>
      <c r="AO569" s="38"/>
    </row>
    <row r="570" spans="1:41" ht="27.75" customHeight="1" x14ac:dyDescent="0.25">
      <c r="A570" s="37"/>
      <c r="B570" s="526"/>
      <c r="C570" s="38"/>
      <c r="D570" s="503"/>
      <c r="E570" s="87"/>
      <c r="F570" s="87"/>
      <c r="G570" s="38"/>
      <c r="H570" s="87"/>
      <c r="I570" s="504"/>
      <c r="J570" s="504"/>
      <c r="K570" s="87"/>
      <c r="L570" s="87"/>
      <c r="M570" s="504"/>
      <c r="N570" s="87"/>
      <c r="O570" s="87"/>
      <c r="P570" s="88"/>
      <c r="Q570" s="67"/>
      <c r="R570" s="67"/>
      <c r="S570" s="67"/>
      <c r="T570" s="67"/>
      <c r="U570" s="36"/>
      <c r="V570" s="67"/>
      <c r="W570" s="67"/>
      <c r="X570" s="36"/>
      <c r="Y570" s="67"/>
      <c r="Z570" s="67"/>
      <c r="AA570" s="67"/>
      <c r="AB570" s="67"/>
      <c r="AC570" s="67"/>
      <c r="AD570" s="67"/>
      <c r="AE570" s="67"/>
      <c r="AF570" s="67"/>
      <c r="AG570" s="67"/>
      <c r="AH570" s="36"/>
      <c r="AI570" s="37"/>
      <c r="AJ570" s="37"/>
      <c r="AK570" s="37"/>
      <c r="AL570" s="38"/>
      <c r="AM570" s="38"/>
      <c r="AN570" s="38"/>
      <c r="AO570" s="38"/>
    </row>
    <row r="571" spans="1:41" ht="27.75" customHeight="1" x14ac:dyDescent="0.25">
      <c r="A571" s="37"/>
      <c r="B571" s="526"/>
      <c r="C571" s="38"/>
      <c r="D571" s="503"/>
      <c r="E571" s="87"/>
      <c r="F571" s="87"/>
      <c r="G571" s="38"/>
      <c r="H571" s="87"/>
      <c r="I571" s="504"/>
      <c r="J571" s="504"/>
      <c r="K571" s="87"/>
      <c r="L571" s="87"/>
      <c r="M571" s="504"/>
      <c r="N571" s="87"/>
      <c r="O571" s="87"/>
      <c r="P571" s="88"/>
      <c r="Q571" s="67"/>
      <c r="R571" s="67"/>
      <c r="S571" s="67"/>
      <c r="T571" s="67"/>
      <c r="U571" s="36"/>
      <c r="V571" s="67"/>
      <c r="W571" s="67"/>
      <c r="X571" s="36"/>
      <c r="Y571" s="67"/>
      <c r="Z571" s="67"/>
      <c r="AA571" s="67"/>
      <c r="AB571" s="67"/>
      <c r="AC571" s="67"/>
      <c r="AD571" s="67"/>
      <c r="AE571" s="67"/>
      <c r="AF571" s="67"/>
      <c r="AG571" s="67"/>
      <c r="AH571" s="36"/>
      <c r="AI571" s="37"/>
      <c r="AJ571" s="37"/>
      <c r="AK571" s="37"/>
      <c r="AL571" s="38"/>
      <c r="AM571" s="38"/>
      <c r="AN571" s="38"/>
      <c r="AO571" s="38"/>
    </row>
    <row r="572" spans="1:41" ht="27.75" customHeight="1" x14ac:dyDescent="0.25">
      <c r="A572" s="37"/>
      <c r="B572" s="526"/>
      <c r="C572" s="38"/>
      <c r="D572" s="503"/>
      <c r="E572" s="87"/>
      <c r="F572" s="87"/>
      <c r="G572" s="38"/>
      <c r="H572" s="87"/>
      <c r="I572" s="504"/>
      <c r="J572" s="504"/>
      <c r="K572" s="87"/>
      <c r="L572" s="87"/>
      <c r="M572" s="504"/>
      <c r="N572" s="87"/>
      <c r="O572" s="87"/>
      <c r="P572" s="88"/>
      <c r="Q572" s="67"/>
      <c r="R572" s="67"/>
      <c r="S572" s="67"/>
      <c r="T572" s="67"/>
      <c r="U572" s="36"/>
      <c r="V572" s="67"/>
      <c r="W572" s="67"/>
      <c r="X572" s="36"/>
      <c r="Y572" s="67"/>
      <c r="Z572" s="67"/>
      <c r="AA572" s="67"/>
      <c r="AB572" s="67"/>
      <c r="AC572" s="67"/>
      <c r="AD572" s="67"/>
      <c r="AE572" s="67"/>
      <c r="AF572" s="67"/>
      <c r="AG572" s="67"/>
      <c r="AH572" s="36"/>
      <c r="AI572" s="37"/>
      <c r="AJ572" s="37"/>
      <c r="AK572" s="37"/>
      <c r="AL572" s="38"/>
      <c r="AM572" s="38"/>
      <c r="AN572" s="38"/>
      <c r="AO572" s="38"/>
    </row>
    <row r="573" spans="1:41" ht="27.75" customHeight="1" x14ac:dyDescent="0.25">
      <c r="A573" s="37"/>
      <c r="B573" s="526"/>
      <c r="C573" s="38"/>
      <c r="D573" s="503"/>
      <c r="E573" s="87"/>
      <c r="F573" s="87"/>
      <c r="G573" s="38"/>
      <c r="H573" s="87"/>
      <c r="I573" s="504"/>
      <c r="J573" s="504"/>
      <c r="K573" s="87"/>
      <c r="L573" s="87"/>
      <c r="M573" s="504"/>
      <c r="N573" s="87"/>
      <c r="O573" s="87"/>
      <c r="P573" s="88"/>
      <c r="Q573" s="67"/>
      <c r="R573" s="67"/>
      <c r="S573" s="67"/>
      <c r="T573" s="67"/>
      <c r="U573" s="36"/>
      <c r="V573" s="67"/>
      <c r="W573" s="67"/>
      <c r="X573" s="36"/>
      <c r="Y573" s="67"/>
      <c r="Z573" s="67"/>
      <c r="AA573" s="67"/>
      <c r="AB573" s="67"/>
      <c r="AC573" s="67"/>
      <c r="AD573" s="67"/>
      <c r="AE573" s="67"/>
      <c r="AF573" s="67"/>
      <c r="AG573" s="67"/>
      <c r="AH573" s="36"/>
      <c r="AI573" s="37"/>
      <c r="AJ573" s="37"/>
      <c r="AK573" s="37"/>
      <c r="AL573" s="38"/>
      <c r="AM573" s="38"/>
      <c r="AN573" s="38"/>
      <c r="AO573" s="38"/>
    </row>
    <row r="574" spans="1:41" ht="27.75" customHeight="1" x14ac:dyDescent="0.25">
      <c r="A574" s="37"/>
      <c r="B574" s="526"/>
      <c r="C574" s="38"/>
      <c r="D574" s="503"/>
      <c r="E574" s="87"/>
      <c r="F574" s="87"/>
      <c r="G574" s="38"/>
      <c r="H574" s="87"/>
      <c r="I574" s="504"/>
      <c r="J574" s="504"/>
      <c r="K574" s="87"/>
      <c r="L574" s="87"/>
      <c r="M574" s="504"/>
      <c r="N574" s="87"/>
      <c r="O574" s="87"/>
      <c r="P574" s="88"/>
      <c r="Q574" s="67"/>
      <c r="R574" s="67"/>
      <c r="S574" s="67"/>
      <c r="T574" s="67"/>
      <c r="U574" s="36"/>
      <c r="V574" s="67"/>
      <c r="W574" s="67"/>
      <c r="X574" s="36"/>
      <c r="Y574" s="67"/>
      <c r="Z574" s="67"/>
      <c r="AA574" s="67"/>
      <c r="AB574" s="67"/>
      <c r="AC574" s="67"/>
      <c r="AD574" s="67"/>
      <c r="AE574" s="67"/>
      <c r="AF574" s="67"/>
      <c r="AG574" s="67"/>
      <c r="AH574" s="36"/>
      <c r="AI574" s="37"/>
      <c r="AJ574" s="37"/>
      <c r="AK574" s="37"/>
      <c r="AL574" s="38"/>
      <c r="AM574" s="38"/>
      <c r="AN574" s="38"/>
      <c r="AO574" s="38"/>
    </row>
    <row r="575" spans="1:41" ht="27.75" customHeight="1" x14ac:dyDescent="0.25">
      <c r="A575" s="37"/>
      <c r="B575" s="526"/>
      <c r="C575" s="38"/>
      <c r="D575" s="503"/>
      <c r="E575" s="87"/>
      <c r="F575" s="87"/>
      <c r="G575" s="38"/>
      <c r="H575" s="87"/>
      <c r="I575" s="504"/>
      <c r="J575" s="504"/>
      <c r="K575" s="87"/>
      <c r="L575" s="87"/>
      <c r="M575" s="504"/>
      <c r="N575" s="87"/>
      <c r="O575" s="87"/>
      <c r="P575" s="88"/>
      <c r="Q575" s="67"/>
      <c r="R575" s="67"/>
      <c r="S575" s="67"/>
      <c r="T575" s="67"/>
      <c r="U575" s="36"/>
      <c r="V575" s="67"/>
      <c r="W575" s="67"/>
      <c r="X575" s="36"/>
      <c r="Y575" s="67"/>
      <c r="Z575" s="67"/>
      <c r="AA575" s="67"/>
      <c r="AB575" s="67"/>
      <c r="AC575" s="67"/>
      <c r="AD575" s="67"/>
      <c r="AE575" s="67"/>
      <c r="AF575" s="67"/>
      <c r="AG575" s="67"/>
      <c r="AH575" s="36"/>
      <c r="AI575" s="37"/>
      <c r="AJ575" s="37"/>
      <c r="AK575" s="37"/>
      <c r="AL575" s="38"/>
      <c r="AM575" s="38"/>
      <c r="AN575" s="38"/>
      <c r="AO575" s="38"/>
    </row>
    <row r="576" spans="1:41" ht="27.75" customHeight="1" x14ac:dyDescent="0.25">
      <c r="A576" s="37"/>
      <c r="B576" s="526"/>
      <c r="C576" s="38"/>
      <c r="D576" s="503"/>
      <c r="E576" s="87"/>
      <c r="F576" s="87"/>
      <c r="G576" s="38"/>
      <c r="H576" s="87"/>
      <c r="I576" s="504"/>
      <c r="J576" s="504"/>
      <c r="K576" s="87"/>
      <c r="L576" s="87"/>
      <c r="M576" s="504"/>
      <c r="N576" s="87"/>
      <c r="O576" s="87"/>
      <c r="P576" s="88"/>
      <c r="Q576" s="67"/>
      <c r="R576" s="67"/>
      <c r="S576" s="67"/>
      <c r="T576" s="67"/>
      <c r="U576" s="36"/>
      <c r="V576" s="67"/>
      <c r="W576" s="67"/>
      <c r="X576" s="36"/>
      <c r="Y576" s="67"/>
      <c r="Z576" s="67"/>
      <c r="AA576" s="67"/>
      <c r="AB576" s="67"/>
      <c r="AC576" s="67"/>
      <c r="AD576" s="67"/>
      <c r="AE576" s="67"/>
      <c r="AF576" s="67"/>
      <c r="AG576" s="67"/>
      <c r="AH576" s="36"/>
      <c r="AI576" s="37"/>
      <c r="AJ576" s="37"/>
      <c r="AK576" s="37"/>
      <c r="AL576" s="38"/>
      <c r="AM576" s="38"/>
      <c r="AN576" s="38"/>
      <c r="AO576" s="38"/>
    </row>
    <row r="577" spans="1:41" ht="27.75" customHeight="1" x14ac:dyDescent="0.25">
      <c r="A577" s="37"/>
      <c r="B577" s="526"/>
      <c r="C577" s="38"/>
      <c r="D577" s="503"/>
      <c r="E577" s="87"/>
      <c r="F577" s="87"/>
      <c r="G577" s="38"/>
      <c r="H577" s="87"/>
      <c r="I577" s="504"/>
      <c r="J577" s="504"/>
      <c r="K577" s="87"/>
      <c r="L577" s="87"/>
      <c r="M577" s="504"/>
      <c r="N577" s="87"/>
      <c r="O577" s="87"/>
      <c r="P577" s="88"/>
      <c r="Q577" s="67"/>
      <c r="R577" s="67"/>
      <c r="S577" s="67"/>
      <c r="T577" s="67"/>
      <c r="U577" s="36"/>
      <c r="V577" s="67"/>
      <c r="W577" s="67"/>
      <c r="X577" s="36"/>
      <c r="Y577" s="67"/>
      <c r="Z577" s="67"/>
      <c r="AA577" s="67"/>
      <c r="AB577" s="67"/>
      <c r="AC577" s="67"/>
      <c r="AD577" s="67"/>
      <c r="AE577" s="67"/>
      <c r="AF577" s="67"/>
      <c r="AG577" s="67"/>
      <c r="AH577" s="36"/>
      <c r="AI577" s="37"/>
      <c r="AJ577" s="37"/>
      <c r="AK577" s="37"/>
      <c r="AL577" s="38"/>
      <c r="AM577" s="38"/>
      <c r="AN577" s="38"/>
      <c r="AO577" s="38"/>
    </row>
    <row r="578" spans="1:41" ht="27.75" customHeight="1" x14ac:dyDescent="0.25">
      <c r="A578" s="37"/>
      <c r="B578" s="526"/>
      <c r="C578" s="38"/>
      <c r="D578" s="503"/>
      <c r="E578" s="87"/>
      <c r="F578" s="87"/>
      <c r="G578" s="38"/>
      <c r="H578" s="87"/>
      <c r="I578" s="504"/>
      <c r="J578" s="504"/>
      <c r="K578" s="87"/>
      <c r="L578" s="87"/>
      <c r="M578" s="504"/>
      <c r="N578" s="87"/>
      <c r="O578" s="87"/>
      <c r="P578" s="88"/>
      <c r="Q578" s="67"/>
      <c r="R578" s="67"/>
      <c r="S578" s="67"/>
      <c r="T578" s="67"/>
      <c r="U578" s="36"/>
      <c r="V578" s="67"/>
      <c r="W578" s="67"/>
      <c r="X578" s="36"/>
      <c r="Y578" s="67"/>
      <c r="Z578" s="67"/>
      <c r="AA578" s="67"/>
      <c r="AB578" s="67"/>
      <c r="AC578" s="67"/>
      <c r="AD578" s="67"/>
      <c r="AE578" s="67"/>
      <c r="AF578" s="67"/>
      <c r="AG578" s="67"/>
      <c r="AH578" s="36"/>
      <c r="AI578" s="37"/>
      <c r="AJ578" s="37"/>
      <c r="AK578" s="37"/>
      <c r="AL578" s="38"/>
      <c r="AM578" s="38"/>
      <c r="AN578" s="38"/>
      <c r="AO578" s="38"/>
    </row>
    <row r="579" spans="1:41" ht="27.75" customHeight="1" x14ac:dyDescent="0.25">
      <c r="A579" s="37"/>
      <c r="B579" s="526"/>
      <c r="C579" s="38"/>
      <c r="D579" s="503"/>
      <c r="E579" s="87"/>
      <c r="F579" s="87"/>
      <c r="G579" s="38"/>
      <c r="H579" s="87"/>
      <c r="I579" s="504"/>
      <c r="J579" s="504"/>
      <c r="K579" s="87"/>
      <c r="L579" s="87"/>
      <c r="M579" s="504"/>
      <c r="N579" s="87"/>
      <c r="O579" s="87"/>
      <c r="P579" s="88"/>
      <c r="Q579" s="67"/>
      <c r="R579" s="67"/>
      <c r="S579" s="67"/>
      <c r="T579" s="67"/>
      <c r="U579" s="36"/>
      <c r="V579" s="67"/>
      <c r="W579" s="67"/>
      <c r="X579" s="36"/>
      <c r="Y579" s="67"/>
      <c r="Z579" s="67"/>
      <c r="AA579" s="67"/>
      <c r="AB579" s="67"/>
      <c r="AC579" s="67"/>
      <c r="AD579" s="67"/>
      <c r="AE579" s="67"/>
      <c r="AF579" s="67"/>
      <c r="AG579" s="67"/>
      <c r="AH579" s="36"/>
      <c r="AI579" s="37"/>
      <c r="AJ579" s="37"/>
      <c r="AK579" s="37"/>
      <c r="AL579" s="38"/>
      <c r="AM579" s="38"/>
      <c r="AN579" s="38"/>
      <c r="AO579" s="38"/>
    </row>
    <row r="580" spans="1:41" ht="27.75" customHeight="1" x14ac:dyDescent="0.25">
      <c r="A580" s="37"/>
      <c r="B580" s="526"/>
      <c r="C580" s="38"/>
      <c r="D580" s="503"/>
      <c r="E580" s="87"/>
      <c r="F580" s="87"/>
      <c r="G580" s="38"/>
      <c r="H580" s="87"/>
      <c r="I580" s="504"/>
      <c r="J580" s="504"/>
      <c r="K580" s="87"/>
      <c r="L580" s="87"/>
      <c r="M580" s="504"/>
      <c r="N580" s="87"/>
      <c r="O580" s="87"/>
      <c r="P580" s="88"/>
      <c r="Q580" s="67"/>
      <c r="R580" s="67"/>
      <c r="S580" s="67"/>
      <c r="T580" s="67"/>
      <c r="U580" s="36"/>
      <c r="V580" s="67"/>
      <c r="W580" s="67"/>
      <c r="X580" s="36"/>
      <c r="Y580" s="67"/>
      <c r="Z580" s="67"/>
      <c r="AA580" s="67"/>
      <c r="AB580" s="67"/>
      <c r="AC580" s="67"/>
      <c r="AD580" s="67"/>
      <c r="AE580" s="67"/>
      <c r="AF580" s="67"/>
      <c r="AG580" s="67"/>
      <c r="AH580" s="36"/>
      <c r="AI580" s="37"/>
      <c r="AJ580" s="37"/>
      <c r="AK580" s="37"/>
      <c r="AL580" s="38"/>
      <c r="AM580" s="38"/>
      <c r="AN580" s="38"/>
      <c r="AO580" s="38"/>
    </row>
    <row r="581" spans="1:41" ht="27.75" customHeight="1" x14ac:dyDescent="0.25">
      <c r="A581" s="37"/>
      <c r="B581" s="526"/>
      <c r="C581" s="38"/>
      <c r="D581" s="503"/>
      <c r="E581" s="87"/>
      <c r="F581" s="87"/>
      <c r="G581" s="38"/>
      <c r="H581" s="87"/>
      <c r="I581" s="504"/>
      <c r="J581" s="504"/>
      <c r="K581" s="87"/>
      <c r="L581" s="87"/>
      <c r="M581" s="504"/>
      <c r="N581" s="87"/>
      <c r="O581" s="87"/>
      <c r="P581" s="88"/>
      <c r="Q581" s="67"/>
      <c r="R581" s="67"/>
      <c r="S581" s="67"/>
      <c r="T581" s="67"/>
      <c r="U581" s="36"/>
      <c r="V581" s="67"/>
      <c r="W581" s="67"/>
      <c r="X581" s="36"/>
      <c r="Y581" s="67"/>
      <c r="Z581" s="67"/>
      <c r="AA581" s="67"/>
      <c r="AB581" s="67"/>
      <c r="AC581" s="67"/>
      <c r="AD581" s="67"/>
      <c r="AE581" s="67"/>
      <c r="AF581" s="67"/>
      <c r="AG581" s="67"/>
      <c r="AH581" s="36"/>
      <c r="AI581" s="37"/>
      <c r="AJ581" s="37"/>
      <c r="AK581" s="37"/>
      <c r="AL581" s="38"/>
      <c r="AM581" s="38"/>
      <c r="AN581" s="38"/>
      <c r="AO581" s="38"/>
    </row>
    <row r="582" spans="1:41" ht="27.75" customHeight="1" x14ac:dyDescent="0.25">
      <c r="A582" s="37"/>
      <c r="B582" s="526"/>
      <c r="C582" s="38"/>
      <c r="D582" s="503"/>
      <c r="E582" s="87"/>
      <c r="F582" s="87"/>
      <c r="G582" s="38"/>
      <c r="H582" s="87"/>
      <c r="I582" s="504"/>
      <c r="J582" s="504"/>
      <c r="K582" s="87"/>
      <c r="L582" s="87"/>
      <c r="M582" s="504"/>
      <c r="N582" s="87"/>
      <c r="O582" s="87"/>
      <c r="P582" s="88"/>
      <c r="Q582" s="67"/>
      <c r="R582" s="67"/>
      <c r="S582" s="67"/>
      <c r="T582" s="67"/>
      <c r="U582" s="36"/>
      <c r="V582" s="67"/>
      <c r="W582" s="67"/>
      <c r="X582" s="36"/>
      <c r="Y582" s="67"/>
      <c r="Z582" s="67"/>
      <c r="AA582" s="67"/>
      <c r="AB582" s="67"/>
      <c r="AC582" s="67"/>
      <c r="AD582" s="67"/>
      <c r="AE582" s="67"/>
      <c r="AF582" s="67"/>
      <c r="AG582" s="67"/>
      <c r="AH582" s="36"/>
      <c r="AI582" s="37"/>
      <c r="AJ582" s="37"/>
      <c r="AK582" s="37"/>
      <c r="AL582" s="38"/>
      <c r="AM582" s="38"/>
      <c r="AN582" s="38"/>
      <c r="AO582" s="38"/>
    </row>
    <row r="583" spans="1:41" ht="27.75" customHeight="1" x14ac:dyDescent="0.25">
      <c r="A583" s="37"/>
      <c r="B583" s="526"/>
      <c r="C583" s="38"/>
      <c r="D583" s="503"/>
      <c r="E583" s="87"/>
      <c r="F583" s="87"/>
      <c r="G583" s="38"/>
      <c r="H583" s="87"/>
      <c r="I583" s="504"/>
      <c r="J583" s="504"/>
      <c r="K583" s="87"/>
      <c r="L583" s="87"/>
      <c r="M583" s="504"/>
      <c r="N583" s="87"/>
      <c r="O583" s="87"/>
      <c r="P583" s="88"/>
      <c r="Q583" s="67"/>
      <c r="R583" s="67"/>
      <c r="S583" s="67"/>
      <c r="T583" s="67"/>
      <c r="U583" s="36"/>
      <c r="V583" s="67"/>
      <c r="W583" s="67"/>
      <c r="X583" s="36"/>
      <c r="Y583" s="67"/>
      <c r="Z583" s="67"/>
      <c r="AA583" s="67"/>
      <c r="AB583" s="67"/>
      <c r="AC583" s="67"/>
      <c r="AD583" s="67"/>
      <c r="AE583" s="67"/>
      <c r="AF583" s="67"/>
      <c r="AG583" s="67"/>
      <c r="AH583" s="36"/>
      <c r="AI583" s="37"/>
      <c r="AJ583" s="37"/>
      <c r="AK583" s="37"/>
      <c r="AL583" s="38"/>
      <c r="AM583" s="38"/>
      <c r="AN583" s="38"/>
      <c r="AO583" s="38"/>
    </row>
    <row r="584" spans="1:41" ht="27.75" customHeight="1" x14ac:dyDescent="0.25">
      <c r="A584" s="37"/>
      <c r="B584" s="526"/>
      <c r="C584" s="38"/>
      <c r="D584" s="503"/>
      <c r="E584" s="87"/>
      <c r="F584" s="87"/>
      <c r="G584" s="38"/>
      <c r="H584" s="87"/>
      <c r="I584" s="504"/>
      <c r="J584" s="504"/>
      <c r="K584" s="87"/>
      <c r="L584" s="87"/>
      <c r="M584" s="504"/>
      <c r="N584" s="87"/>
      <c r="O584" s="87"/>
      <c r="P584" s="88"/>
      <c r="Q584" s="67"/>
      <c r="R584" s="67"/>
      <c r="S584" s="67"/>
      <c r="T584" s="67"/>
      <c r="U584" s="36"/>
      <c r="V584" s="67"/>
      <c r="W584" s="67"/>
      <c r="X584" s="36"/>
      <c r="Y584" s="67"/>
      <c r="Z584" s="67"/>
      <c r="AA584" s="67"/>
      <c r="AB584" s="67"/>
      <c r="AC584" s="67"/>
      <c r="AD584" s="67"/>
      <c r="AE584" s="67"/>
      <c r="AF584" s="67"/>
      <c r="AG584" s="67"/>
      <c r="AH584" s="36"/>
      <c r="AI584" s="37"/>
      <c r="AJ584" s="37"/>
      <c r="AK584" s="37"/>
      <c r="AL584" s="38"/>
      <c r="AM584" s="38"/>
      <c r="AN584" s="38"/>
      <c r="AO584" s="38"/>
    </row>
    <row r="585" spans="1:41" ht="27.75" customHeight="1" x14ac:dyDescent="0.25">
      <c r="A585" s="37"/>
      <c r="B585" s="526"/>
      <c r="C585" s="38"/>
      <c r="D585" s="503"/>
      <c r="E585" s="87"/>
      <c r="F585" s="87"/>
      <c r="G585" s="38"/>
      <c r="H585" s="87"/>
      <c r="I585" s="504"/>
      <c r="J585" s="504"/>
      <c r="K585" s="87"/>
      <c r="L585" s="87"/>
      <c r="M585" s="504"/>
      <c r="N585" s="87"/>
      <c r="O585" s="87"/>
      <c r="P585" s="88"/>
      <c r="Q585" s="67"/>
      <c r="R585" s="67"/>
      <c r="S585" s="67"/>
      <c r="T585" s="67"/>
      <c r="U585" s="36"/>
      <c r="V585" s="67"/>
      <c r="W585" s="67"/>
      <c r="X585" s="36"/>
      <c r="Y585" s="67"/>
      <c r="Z585" s="67"/>
      <c r="AA585" s="67"/>
      <c r="AB585" s="67"/>
      <c r="AC585" s="67"/>
      <c r="AD585" s="67"/>
      <c r="AE585" s="67"/>
      <c r="AF585" s="67"/>
      <c r="AG585" s="67"/>
      <c r="AH585" s="36"/>
      <c r="AI585" s="37"/>
      <c r="AJ585" s="37"/>
      <c r="AK585" s="37"/>
      <c r="AL585" s="38"/>
      <c r="AM585" s="38"/>
      <c r="AN585" s="38"/>
      <c r="AO585" s="38"/>
    </row>
    <row r="586" spans="1:41" ht="27.75" customHeight="1" x14ac:dyDescent="0.25">
      <c r="A586" s="37"/>
      <c r="B586" s="526"/>
      <c r="C586" s="38"/>
      <c r="D586" s="503"/>
      <c r="E586" s="87"/>
      <c r="F586" s="87"/>
      <c r="G586" s="38"/>
      <c r="H586" s="87"/>
      <c r="I586" s="504"/>
      <c r="J586" s="504"/>
      <c r="K586" s="87"/>
      <c r="L586" s="87"/>
      <c r="M586" s="504"/>
      <c r="N586" s="87"/>
      <c r="O586" s="87"/>
      <c r="P586" s="88"/>
      <c r="Q586" s="67"/>
      <c r="R586" s="67"/>
      <c r="S586" s="67"/>
      <c r="T586" s="67"/>
      <c r="U586" s="36"/>
      <c r="V586" s="67"/>
      <c r="W586" s="67"/>
      <c r="X586" s="36"/>
      <c r="Y586" s="67"/>
      <c r="Z586" s="67"/>
      <c r="AA586" s="67"/>
      <c r="AB586" s="67"/>
      <c r="AC586" s="67"/>
      <c r="AD586" s="67"/>
      <c r="AE586" s="67"/>
      <c r="AF586" s="67"/>
      <c r="AG586" s="67"/>
      <c r="AH586" s="36"/>
      <c r="AI586" s="37"/>
      <c r="AJ586" s="37"/>
      <c r="AK586" s="37"/>
      <c r="AL586" s="38"/>
      <c r="AM586" s="38"/>
      <c r="AN586" s="38"/>
      <c r="AO586" s="38"/>
    </row>
    <row r="587" spans="1:41" ht="27.75" customHeight="1" x14ac:dyDescent="0.25">
      <c r="A587" s="37"/>
      <c r="B587" s="526"/>
      <c r="C587" s="38"/>
      <c r="D587" s="503"/>
      <c r="E587" s="87"/>
      <c r="F587" s="87"/>
      <c r="G587" s="38"/>
      <c r="H587" s="87"/>
      <c r="I587" s="504"/>
      <c r="J587" s="504"/>
      <c r="K587" s="87"/>
      <c r="L587" s="87"/>
      <c r="M587" s="504"/>
      <c r="N587" s="87"/>
      <c r="O587" s="87"/>
      <c r="P587" s="88"/>
      <c r="Q587" s="67"/>
      <c r="R587" s="67"/>
      <c r="S587" s="67"/>
      <c r="T587" s="67"/>
      <c r="U587" s="36"/>
      <c r="V587" s="67"/>
      <c r="W587" s="67"/>
      <c r="X587" s="36"/>
      <c r="Y587" s="67"/>
      <c r="Z587" s="67"/>
      <c r="AA587" s="67"/>
      <c r="AB587" s="67"/>
      <c r="AC587" s="67"/>
      <c r="AD587" s="67"/>
      <c r="AE587" s="67"/>
      <c r="AF587" s="67"/>
      <c r="AG587" s="67"/>
      <c r="AH587" s="36"/>
      <c r="AI587" s="37"/>
      <c r="AJ587" s="37"/>
      <c r="AK587" s="37"/>
      <c r="AL587" s="38"/>
      <c r="AM587" s="38"/>
      <c r="AN587" s="38"/>
      <c r="AO587" s="38"/>
    </row>
    <row r="588" spans="1:41" ht="27.75" customHeight="1" x14ac:dyDescent="0.25">
      <c r="A588" s="37"/>
      <c r="B588" s="526"/>
      <c r="C588" s="38"/>
      <c r="D588" s="503"/>
      <c r="E588" s="87"/>
      <c r="F588" s="87"/>
      <c r="G588" s="38"/>
      <c r="H588" s="87"/>
      <c r="I588" s="504"/>
      <c r="J588" s="504"/>
      <c r="K588" s="87"/>
      <c r="L588" s="87"/>
      <c r="M588" s="504"/>
      <c r="N588" s="87"/>
      <c r="O588" s="87"/>
      <c r="P588" s="88"/>
      <c r="Q588" s="67"/>
      <c r="R588" s="67"/>
      <c r="S588" s="67"/>
      <c r="T588" s="67"/>
      <c r="U588" s="36"/>
      <c r="V588" s="67"/>
      <c r="W588" s="67"/>
      <c r="X588" s="36"/>
      <c r="Y588" s="67"/>
      <c r="Z588" s="67"/>
      <c r="AA588" s="67"/>
      <c r="AB588" s="67"/>
      <c r="AC588" s="67"/>
      <c r="AD588" s="67"/>
      <c r="AE588" s="67"/>
      <c r="AF588" s="67"/>
      <c r="AG588" s="67"/>
      <c r="AH588" s="36"/>
      <c r="AI588" s="37"/>
      <c r="AJ588" s="37"/>
      <c r="AK588" s="37"/>
      <c r="AL588" s="38"/>
      <c r="AM588" s="38"/>
      <c r="AN588" s="38"/>
      <c r="AO588" s="38"/>
    </row>
    <row r="589" spans="1:41" ht="27.75" customHeight="1" x14ac:dyDescent="0.25">
      <c r="A589" s="37"/>
      <c r="B589" s="526"/>
      <c r="C589" s="38"/>
      <c r="D589" s="503"/>
      <c r="E589" s="87"/>
      <c r="F589" s="87"/>
      <c r="G589" s="38"/>
      <c r="H589" s="87"/>
      <c r="I589" s="504"/>
      <c r="J589" s="504"/>
      <c r="K589" s="87"/>
      <c r="L589" s="87"/>
      <c r="M589" s="504"/>
      <c r="N589" s="87"/>
      <c r="O589" s="87"/>
      <c r="P589" s="88"/>
      <c r="Q589" s="67"/>
      <c r="R589" s="67"/>
      <c r="S589" s="67"/>
      <c r="T589" s="67"/>
      <c r="U589" s="36"/>
      <c r="V589" s="67"/>
      <c r="W589" s="67"/>
      <c r="X589" s="36"/>
      <c r="Y589" s="67"/>
      <c r="Z589" s="67"/>
      <c r="AA589" s="67"/>
      <c r="AB589" s="67"/>
      <c r="AC589" s="67"/>
      <c r="AD589" s="67"/>
      <c r="AE589" s="67"/>
      <c r="AF589" s="67"/>
      <c r="AG589" s="67"/>
      <c r="AH589" s="36"/>
      <c r="AI589" s="37"/>
      <c r="AJ589" s="37"/>
      <c r="AK589" s="37"/>
      <c r="AL589" s="38"/>
      <c r="AM589" s="38"/>
      <c r="AN589" s="38"/>
      <c r="AO589" s="38"/>
    </row>
    <row r="590" spans="1:41" ht="27.75" customHeight="1" x14ac:dyDescent="0.25">
      <c r="A590" s="37"/>
      <c r="B590" s="526"/>
      <c r="C590" s="38"/>
      <c r="D590" s="503"/>
      <c r="E590" s="87"/>
      <c r="F590" s="87"/>
      <c r="G590" s="38"/>
      <c r="H590" s="87"/>
      <c r="I590" s="504"/>
      <c r="J590" s="504"/>
      <c r="K590" s="87"/>
      <c r="L590" s="87"/>
      <c r="M590" s="504"/>
      <c r="N590" s="87"/>
      <c r="O590" s="87"/>
      <c r="P590" s="88"/>
      <c r="Q590" s="67"/>
      <c r="R590" s="67"/>
      <c r="S590" s="67"/>
      <c r="T590" s="67"/>
      <c r="U590" s="36"/>
      <c r="V590" s="67"/>
      <c r="W590" s="67"/>
      <c r="X590" s="36"/>
      <c r="Y590" s="67"/>
      <c r="Z590" s="67"/>
      <c r="AA590" s="67"/>
      <c r="AB590" s="67"/>
      <c r="AC590" s="67"/>
      <c r="AD590" s="67"/>
      <c r="AE590" s="67"/>
      <c r="AF590" s="67"/>
      <c r="AG590" s="67"/>
      <c r="AH590" s="36"/>
      <c r="AI590" s="37"/>
      <c r="AJ590" s="37"/>
      <c r="AK590" s="37"/>
      <c r="AL590" s="38"/>
      <c r="AM590" s="38"/>
      <c r="AN590" s="38"/>
      <c r="AO590" s="38"/>
    </row>
    <row r="591" spans="1:41" ht="27.75" customHeight="1" x14ac:dyDescent="0.25">
      <c r="A591" s="37"/>
      <c r="B591" s="526"/>
      <c r="C591" s="38"/>
      <c r="D591" s="503"/>
      <c r="E591" s="87"/>
      <c r="F591" s="87"/>
      <c r="G591" s="38"/>
      <c r="H591" s="87"/>
      <c r="I591" s="504"/>
      <c r="J591" s="504"/>
      <c r="K591" s="87"/>
      <c r="L591" s="87"/>
      <c r="M591" s="504"/>
      <c r="N591" s="87"/>
      <c r="O591" s="87"/>
      <c r="P591" s="88"/>
      <c r="Q591" s="67"/>
      <c r="R591" s="67"/>
      <c r="S591" s="67"/>
      <c r="T591" s="67"/>
      <c r="U591" s="36"/>
      <c r="V591" s="67"/>
      <c r="W591" s="67"/>
      <c r="X591" s="36"/>
      <c r="Y591" s="67"/>
      <c r="Z591" s="67"/>
      <c r="AA591" s="67"/>
      <c r="AB591" s="67"/>
      <c r="AC591" s="67"/>
      <c r="AD591" s="67"/>
      <c r="AE591" s="67"/>
      <c r="AF591" s="67"/>
      <c r="AG591" s="67"/>
      <c r="AH591" s="36"/>
      <c r="AI591" s="37"/>
      <c r="AJ591" s="37"/>
      <c r="AK591" s="37"/>
      <c r="AL591" s="38"/>
      <c r="AM591" s="38"/>
      <c r="AN591" s="38"/>
      <c r="AO591" s="38"/>
    </row>
    <row r="592" spans="1:41" ht="27.75" customHeight="1" x14ac:dyDescent="0.25">
      <c r="A592" s="37"/>
      <c r="B592" s="526"/>
      <c r="C592" s="38"/>
      <c r="D592" s="503"/>
      <c r="E592" s="87"/>
      <c r="F592" s="87"/>
      <c r="G592" s="38"/>
      <c r="H592" s="87"/>
      <c r="I592" s="504"/>
      <c r="J592" s="504"/>
      <c r="K592" s="87"/>
      <c r="L592" s="87"/>
      <c r="M592" s="504"/>
      <c r="N592" s="87"/>
      <c r="O592" s="87"/>
      <c r="P592" s="88"/>
      <c r="Q592" s="67"/>
      <c r="R592" s="67"/>
      <c r="S592" s="67"/>
      <c r="T592" s="67"/>
      <c r="U592" s="36"/>
      <c r="V592" s="67"/>
      <c r="W592" s="67"/>
      <c r="X592" s="36"/>
      <c r="Y592" s="67"/>
      <c r="Z592" s="67"/>
      <c r="AA592" s="67"/>
      <c r="AB592" s="67"/>
      <c r="AC592" s="67"/>
      <c r="AD592" s="67"/>
      <c r="AE592" s="67"/>
      <c r="AF592" s="67"/>
      <c r="AG592" s="67"/>
      <c r="AH592" s="36"/>
      <c r="AI592" s="37"/>
      <c r="AJ592" s="37"/>
      <c r="AK592" s="37"/>
      <c r="AL592" s="38"/>
      <c r="AM592" s="38"/>
      <c r="AN592" s="38"/>
      <c r="AO592" s="38"/>
    </row>
    <row r="593" spans="1:41" ht="27.75" customHeight="1" x14ac:dyDescent="0.25">
      <c r="A593" s="37"/>
      <c r="B593" s="526"/>
      <c r="C593" s="38"/>
      <c r="D593" s="503"/>
      <c r="E593" s="87"/>
      <c r="F593" s="87"/>
      <c r="G593" s="38"/>
      <c r="H593" s="87"/>
      <c r="I593" s="504"/>
      <c r="J593" s="504"/>
      <c r="K593" s="87"/>
      <c r="L593" s="87"/>
      <c r="M593" s="504"/>
      <c r="N593" s="87"/>
      <c r="O593" s="87"/>
      <c r="P593" s="88"/>
      <c r="Q593" s="67"/>
      <c r="R593" s="67"/>
      <c r="S593" s="67"/>
      <c r="T593" s="67"/>
      <c r="U593" s="36"/>
      <c r="V593" s="67"/>
      <c r="W593" s="67"/>
      <c r="X593" s="36"/>
      <c r="Y593" s="67"/>
      <c r="Z593" s="67"/>
      <c r="AA593" s="67"/>
      <c r="AB593" s="67"/>
      <c r="AC593" s="67"/>
      <c r="AD593" s="67"/>
      <c r="AE593" s="67"/>
      <c r="AF593" s="67"/>
      <c r="AG593" s="67"/>
      <c r="AH593" s="36"/>
      <c r="AI593" s="37"/>
      <c r="AJ593" s="37"/>
      <c r="AK593" s="37"/>
      <c r="AL593" s="38"/>
      <c r="AM593" s="38"/>
      <c r="AN593" s="38"/>
      <c r="AO593" s="38"/>
    </row>
    <row r="594" spans="1:41" ht="27.75" customHeight="1" x14ac:dyDescent="0.25">
      <c r="A594" s="37"/>
      <c r="B594" s="526"/>
      <c r="C594" s="38"/>
      <c r="D594" s="503"/>
      <c r="E594" s="87"/>
      <c r="F594" s="87"/>
      <c r="G594" s="38"/>
      <c r="H594" s="87"/>
      <c r="I594" s="504"/>
      <c r="J594" s="504"/>
      <c r="K594" s="87"/>
      <c r="L594" s="87"/>
      <c r="M594" s="504"/>
      <c r="N594" s="87"/>
      <c r="O594" s="87"/>
      <c r="P594" s="88"/>
      <c r="Q594" s="67"/>
      <c r="R594" s="67"/>
      <c r="S594" s="67"/>
      <c r="T594" s="67"/>
      <c r="U594" s="36"/>
      <c r="V594" s="67"/>
      <c r="W594" s="67"/>
      <c r="X594" s="36"/>
      <c r="Y594" s="67"/>
      <c r="Z594" s="67"/>
      <c r="AA594" s="67"/>
      <c r="AB594" s="67"/>
      <c r="AC594" s="67"/>
      <c r="AD594" s="67"/>
      <c r="AE594" s="67"/>
      <c r="AF594" s="67"/>
      <c r="AG594" s="67"/>
      <c r="AH594" s="36"/>
      <c r="AI594" s="37"/>
      <c r="AJ594" s="37"/>
      <c r="AK594" s="37"/>
      <c r="AL594" s="38"/>
      <c r="AM594" s="38"/>
      <c r="AN594" s="38"/>
      <c r="AO594" s="38"/>
    </row>
    <row r="595" spans="1:41" ht="27.75" customHeight="1" x14ac:dyDescent="0.25">
      <c r="A595" s="37"/>
      <c r="B595" s="526"/>
      <c r="C595" s="38"/>
      <c r="D595" s="503"/>
      <c r="E595" s="87"/>
      <c r="F595" s="87"/>
      <c r="G595" s="38"/>
      <c r="H595" s="87"/>
      <c r="I595" s="504"/>
      <c r="J595" s="504"/>
      <c r="K595" s="87"/>
      <c r="L595" s="87"/>
      <c r="M595" s="504"/>
      <c r="N595" s="87"/>
      <c r="O595" s="87"/>
      <c r="P595" s="88"/>
      <c r="Q595" s="67"/>
      <c r="R595" s="67"/>
      <c r="S595" s="67"/>
      <c r="T595" s="67"/>
      <c r="U595" s="36"/>
      <c r="V595" s="67"/>
      <c r="W595" s="67"/>
      <c r="X595" s="36"/>
      <c r="Y595" s="67"/>
      <c r="Z595" s="67"/>
      <c r="AA595" s="67"/>
      <c r="AB595" s="67"/>
      <c r="AC595" s="67"/>
      <c r="AD595" s="67"/>
      <c r="AE595" s="67"/>
      <c r="AF595" s="67"/>
      <c r="AG595" s="67"/>
      <c r="AH595" s="36"/>
      <c r="AI595" s="37"/>
      <c r="AJ595" s="37"/>
      <c r="AK595" s="37"/>
      <c r="AL595" s="38"/>
      <c r="AM595" s="38"/>
      <c r="AN595" s="38"/>
      <c r="AO595" s="38"/>
    </row>
    <row r="596" spans="1:41" ht="27.75" customHeight="1" x14ac:dyDescent="0.25">
      <c r="A596" s="37"/>
      <c r="B596" s="526"/>
      <c r="C596" s="38"/>
      <c r="D596" s="503"/>
      <c r="E596" s="87"/>
      <c r="F596" s="87"/>
      <c r="G596" s="38"/>
      <c r="H596" s="87"/>
      <c r="I596" s="504"/>
      <c r="J596" s="504"/>
      <c r="K596" s="87"/>
      <c r="L596" s="87"/>
      <c r="M596" s="504"/>
      <c r="N596" s="87"/>
      <c r="O596" s="87"/>
      <c r="P596" s="88"/>
      <c r="Q596" s="67"/>
      <c r="R596" s="67"/>
      <c r="S596" s="67"/>
      <c r="T596" s="67"/>
      <c r="U596" s="36"/>
      <c r="V596" s="67"/>
      <c r="W596" s="67"/>
      <c r="X596" s="36"/>
      <c r="Y596" s="67"/>
      <c r="Z596" s="67"/>
      <c r="AA596" s="67"/>
      <c r="AB596" s="67"/>
      <c r="AC596" s="67"/>
      <c r="AD596" s="67"/>
      <c r="AE596" s="67"/>
      <c r="AF596" s="67"/>
      <c r="AG596" s="67"/>
      <c r="AH596" s="36"/>
      <c r="AI596" s="37"/>
      <c r="AJ596" s="37"/>
      <c r="AK596" s="37"/>
      <c r="AL596" s="38"/>
      <c r="AM596" s="38"/>
      <c r="AN596" s="38"/>
      <c r="AO596" s="38"/>
    </row>
    <row r="597" spans="1:41" ht="27.75" customHeight="1" x14ac:dyDescent="0.25">
      <c r="A597" s="37"/>
      <c r="B597" s="526"/>
      <c r="C597" s="38"/>
      <c r="D597" s="503"/>
      <c r="E597" s="87"/>
      <c r="F597" s="87"/>
      <c r="G597" s="38"/>
      <c r="H597" s="87"/>
      <c r="I597" s="504"/>
      <c r="J597" s="504"/>
      <c r="K597" s="87"/>
      <c r="L597" s="87"/>
      <c r="M597" s="504"/>
      <c r="N597" s="87"/>
      <c r="O597" s="87"/>
      <c r="P597" s="88"/>
      <c r="Q597" s="67"/>
      <c r="R597" s="67"/>
      <c r="S597" s="67"/>
      <c r="T597" s="67"/>
      <c r="U597" s="36"/>
      <c r="V597" s="67"/>
      <c r="W597" s="67"/>
      <c r="X597" s="36"/>
      <c r="Y597" s="67"/>
      <c r="Z597" s="67"/>
      <c r="AA597" s="67"/>
      <c r="AB597" s="67"/>
      <c r="AC597" s="67"/>
      <c r="AD597" s="67"/>
      <c r="AE597" s="67"/>
      <c r="AF597" s="67"/>
      <c r="AG597" s="67"/>
      <c r="AH597" s="36"/>
      <c r="AI597" s="37"/>
      <c r="AJ597" s="37"/>
      <c r="AK597" s="37"/>
      <c r="AL597" s="38"/>
      <c r="AM597" s="38"/>
      <c r="AN597" s="38"/>
      <c r="AO597" s="38"/>
    </row>
    <row r="598" spans="1:41" ht="27.75" customHeight="1" x14ac:dyDescent="0.25">
      <c r="A598" s="37"/>
      <c r="B598" s="526"/>
      <c r="C598" s="38"/>
      <c r="D598" s="503"/>
      <c r="E598" s="87"/>
      <c r="F598" s="87"/>
      <c r="G598" s="38"/>
      <c r="H598" s="87"/>
      <c r="I598" s="504"/>
      <c r="J598" s="504"/>
      <c r="K598" s="87"/>
      <c r="L598" s="87"/>
      <c r="M598" s="504"/>
      <c r="N598" s="87"/>
      <c r="O598" s="87"/>
      <c r="P598" s="88"/>
      <c r="Q598" s="67"/>
      <c r="R598" s="67"/>
      <c r="S598" s="67"/>
      <c r="T598" s="67"/>
      <c r="U598" s="36"/>
      <c r="V598" s="67"/>
      <c r="W598" s="67"/>
      <c r="X598" s="36"/>
      <c r="Y598" s="67"/>
      <c r="Z598" s="67"/>
      <c r="AA598" s="67"/>
      <c r="AB598" s="67"/>
      <c r="AC598" s="67"/>
      <c r="AD598" s="67"/>
      <c r="AE598" s="67"/>
      <c r="AF598" s="67"/>
      <c r="AG598" s="67"/>
      <c r="AH598" s="36"/>
      <c r="AI598" s="37"/>
      <c r="AJ598" s="37"/>
      <c r="AK598" s="37"/>
      <c r="AL598" s="38"/>
      <c r="AM598" s="38"/>
      <c r="AN598" s="38"/>
      <c r="AO598" s="38"/>
    </row>
    <row r="599" spans="1:41" ht="27.75" customHeight="1" x14ac:dyDescent="0.25">
      <c r="A599" s="37"/>
      <c r="B599" s="526"/>
      <c r="C599" s="38"/>
      <c r="D599" s="503"/>
      <c r="E599" s="87"/>
      <c r="F599" s="87"/>
      <c r="G599" s="38"/>
      <c r="H599" s="87"/>
      <c r="I599" s="504"/>
      <c r="J599" s="504"/>
      <c r="K599" s="87"/>
      <c r="L599" s="87"/>
      <c r="M599" s="504"/>
      <c r="N599" s="87"/>
      <c r="O599" s="87"/>
      <c r="P599" s="88"/>
      <c r="Q599" s="67"/>
      <c r="R599" s="67"/>
      <c r="S599" s="67"/>
      <c r="T599" s="67"/>
      <c r="U599" s="36"/>
      <c r="V599" s="67"/>
      <c r="W599" s="67"/>
      <c r="X599" s="36"/>
      <c r="Y599" s="67"/>
      <c r="Z599" s="67"/>
      <c r="AA599" s="67"/>
      <c r="AB599" s="67"/>
      <c r="AC599" s="67"/>
      <c r="AD599" s="67"/>
      <c r="AE599" s="67"/>
      <c r="AF599" s="67"/>
      <c r="AG599" s="67"/>
      <c r="AH599" s="36"/>
      <c r="AI599" s="37"/>
      <c r="AJ599" s="37"/>
      <c r="AK599" s="37"/>
      <c r="AL599" s="38"/>
      <c r="AM599" s="38"/>
      <c r="AN599" s="38"/>
      <c r="AO599" s="38"/>
    </row>
    <row r="600" spans="1:41" ht="27.75" customHeight="1" x14ac:dyDescent="0.25">
      <c r="A600" s="37"/>
      <c r="B600" s="526"/>
      <c r="C600" s="38"/>
      <c r="D600" s="503"/>
      <c r="E600" s="87"/>
      <c r="F600" s="87"/>
      <c r="G600" s="38"/>
      <c r="H600" s="87"/>
      <c r="I600" s="504"/>
      <c r="J600" s="504"/>
      <c r="K600" s="87"/>
      <c r="L600" s="87"/>
      <c r="M600" s="504"/>
      <c r="N600" s="87"/>
      <c r="O600" s="87"/>
      <c r="P600" s="88"/>
      <c r="Q600" s="67"/>
      <c r="R600" s="67"/>
      <c r="S600" s="67"/>
      <c r="T600" s="67"/>
      <c r="U600" s="36"/>
      <c r="V600" s="67"/>
      <c r="W600" s="67"/>
      <c r="X600" s="36"/>
      <c r="Y600" s="67"/>
      <c r="Z600" s="67"/>
      <c r="AA600" s="67"/>
      <c r="AB600" s="67"/>
      <c r="AC600" s="67"/>
      <c r="AD600" s="67"/>
      <c r="AE600" s="67"/>
      <c r="AF600" s="67"/>
      <c r="AG600" s="67"/>
      <c r="AH600" s="36"/>
      <c r="AI600" s="37"/>
      <c r="AJ600" s="37"/>
      <c r="AK600" s="37"/>
      <c r="AL600" s="38"/>
      <c r="AM600" s="38"/>
      <c r="AN600" s="38"/>
      <c r="AO600" s="38"/>
    </row>
    <row r="601" spans="1:41" ht="27.75" customHeight="1" x14ac:dyDescent="0.25">
      <c r="A601" s="37"/>
      <c r="B601" s="526"/>
      <c r="C601" s="38"/>
      <c r="D601" s="503"/>
      <c r="E601" s="87"/>
      <c r="F601" s="87"/>
      <c r="G601" s="38"/>
      <c r="H601" s="87"/>
      <c r="I601" s="504"/>
      <c r="J601" s="504"/>
      <c r="K601" s="87"/>
      <c r="L601" s="87"/>
      <c r="M601" s="504"/>
      <c r="N601" s="87"/>
      <c r="O601" s="87"/>
      <c r="P601" s="88"/>
      <c r="Q601" s="67"/>
      <c r="R601" s="67"/>
      <c r="S601" s="67"/>
      <c r="T601" s="67"/>
      <c r="U601" s="36"/>
      <c r="V601" s="67"/>
      <c r="W601" s="67"/>
      <c r="X601" s="36"/>
      <c r="Y601" s="67"/>
      <c r="Z601" s="67"/>
      <c r="AA601" s="67"/>
      <c r="AB601" s="67"/>
      <c r="AC601" s="67"/>
      <c r="AD601" s="67"/>
      <c r="AE601" s="67"/>
      <c r="AF601" s="67"/>
      <c r="AG601" s="67"/>
      <c r="AH601" s="36"/>
      <c r="AI601" s="37"/>
      <c r="AJ601" s="37"/>
      <c r="AK601" s="37"/>
      <c r="AL601" s="38"/>
      <c r="AM601" s="38"/>
      <c r="AN601" s="38"/>
      <c r="AO601" s="38"/>
    </row>
    <row r="602" spans="1:41" ht="27.75" customHeight="1" x14ac:dyDescent="0.25">
      <c r="A602" s="37"/>
      <c r="B602" s="526"/>
      <c r="C602" s="38"/>
      <c r="D602" s="503"/>
      <c r="E602" s="87"/>
      <c r="F602" s="87"/>
      <c r="G602" s="38"/>
      <c r="H602" s="87"/>
      <c r="I602" s="504"/>
      <c r="J602" s="504"/>
      <c r="K602" s="87"/>
      <c r="L602" s="87"/>
      <c r="M602" s="504"/>
      <c r="N602" s="87"/>
      <c r="O602" s="87"/>
      <c r="P602" s="88"/>
      <c r="Q602" s="67"/>
      <c r="R602" s="67"/>
      <c r="S602" s="67"/>
      <c r="T602" s="67"/>
      <c r="U602" s="36"/>
      <c r="V602" s="67"/>
      <c r="W602" s="67"/>
      <c r="X602" s="36"/>
      <c r="Y602" s="67"/>
      <c r="Z602" s="67"/>
      <c r="AA602" s="67"/>
      <c r="AB602" s="67"/>
      <c r="AC602" s="67"/>
      <c r="AD602" s="67"/>
      <c r="AE602" s="67"/>
      <c r="AF602" s="67"/>
      <c r="AG602" s="67"/>
      <c r="AH602" s="36"/>
      <c r="AI602" s="37"/>
      <c r="AJ602" s="37"/>
      <c r="AK602" s="37"/>
      <c r="AL602" s="38"/>
      <c r="AM602" s="38"/>
      <c r="AN602" s="38"/>
      <c r="AO602" s="38"/>
    </row>
    <row r="603" spans="1:41" ht="27.75" customHeight="1" x14ac:dyDescent="0.25">
      <c r="A603" s="37"/>
      <c r="B603" s="526"/>
      <c r="C603" s="38"/>
      <c r="D603" s="503"/>
      <c r="E603" s="87"/>
      <c r="F603" s="87"/>
      <c r="G603" s="38"/>
      <c r="H603" s="87"/>
      <c r="I603" s="504"/>
      <c r="J603" s="504"/>
      <c r="K603" s="87"/>
      <c r="L603" s="87"/>
      <c r="M603" s="504"/>
      <c r="N603" s="87"/>
      <c r="O603" s="87"/>
      <c r="P603" s="88"/>
      <c r="Q603" s="67"/>
      <c r="R603" s="67"/>
      <c r="S603" s="67"/>
      <c r="T603" s="67"/>
      <c r="U603" s="36"/>
      <c r="V603" s="67"/>
      <c r="W603" s="67"/>
      <c r="X603" s="36"/>
      <c r="Y603" s="67"/>
      <c r="Z603" s="67"/>
      <c r="AA603" s="67"/>
      <c r="AB603" s="67"/>
      <c r="AC603" s="67"/>
      <c r="AD603" s="67"/>
      <c r="AE603" s="67"/>
      <c r="AF603" s="67"/>
      <c r="AG603" s="67"/>
      <c r="AH603" s="36"/>
      <c r="AI603" s="37"/>
      <c r="AJ603" s="37"/>
      <c r="AK603" s="37"/>
      <c r="AL603" s="38"/>
      <c r="AM603" s="38"/>
      <c r="AN603" s="38"/>
      <c r="AO603" s="38"/>
    </row>
    <row r="604" spans="1:41" ht="27.75" customHeight="1" x14ac:dyDescent="0.25">
      <c r="A604" s="37"/>
      <c r="B604" s="526"/>
      <c r="C604" s="38"/>
      <c r="D604" s="503"/>
      <c r="E604" s="87"/>
      <c r="F604" s="87"/>
      <c r="G604" s="38"/>
      <c r="H604" s="87"/>
      <c r="I604" s="504"/>
      <c r="J604" s="504"/>
      <c r="K604" s="87"/>
      <c r="L604" s="87"/>
      <c r="M604" s="504"/>
      <c r="N604" s="87"/>
      <c r="O604" s="87"/>
      <c r="P604" s="88"/>
      <c r="Q604" s="67"/>
      <c r="R604" s="67"/>
      <c r="S604" s="67"/>
      <c r="T604" s="67"/>
      <c r="U604" s="36"/>
      <c r="V604" s="67"/>
      <c r="W604" s="67"/>
      <c r="X604" s="36"/>
      <c r="Y604" s="67"/>
      <c r="Z604" s="67"/>
      <c r="AA604" s="67"/>
      <c r="AB604" s="67"/>
      <c r="AC604" s="67"/>
      <c r="AD604" s="67"/>
      <c r="AE604" s="67"/>
      <c r="AF604" s="67"/>
      <c r="AG604" s="67"/>
      <c r="AH604" s="36"/>
      <c r="AI604" s="37"/>
      <c r="AJ604" s="37"/>
      <c r="AK604" s="37"/>
      <c r="AL604" s="38"/>
      <c r="AM604" s="38"/>
      <c r="AN604" s="38"/>
      <c r="AO604" s="38"/>
    </row>
    <row r="605" spans="1:41" ht="27.75" customHeight="1" x14ac:dyDescent="0.25">
      <c r="A605" s="37"/>
      <c r="B605" s="526"/>
      <c r="C605" s="38"/>
      <c r="D605" s="503"/>
      <c r="E605" s="87"/>
      <c r="F605" s="87"/>
      <c r="G605" s="38"/>
      <c r="H605" s="87"/>
      <c r="I605" s="504"/>
      <c r="J605" s="504"/>
      <c r="K605" s="87"/>
      <c r="L605" s="87"/>
      <c r="M605" s="504"/>
      <c r="N605" s="87"/>
      <c r="O605" s="87"/>
      <c r="P605" s="88"/>
      <c r="Q605" s="67"/>
      <c r="R605" s="67"/>
      <c r="S605" s="67"/>
      <c r="T605" s="67"/>
      <c r="U605" s="36"/>
      <c r="V605" s="67"/>
      <c r="W605" s="67"/>
      <c r="X605" s="36"/>
      <c r="Y605" s="67"/>
      <c r="Z605" s="67"/>
      <c r="AA605" s="67"/>
      <c r="AB605" s="67"/>
      <c r="AC605" s="67"/>
      <c r="AD605" s="67"/>
      <c r="AE605" s="67"/>
      <c r="AF605" s="67"/>
      <c r="AG605" s="67"/>
      <c r="AH605" s="36"/>
      <c r="AI605" s="37"/>
      <c r="AJ605" s="37"/>
      <c r="AK605" s="37"/>
      <c r="AL605" s="38"/>
      <c r="AM605" s="38"/>
      <c r="AN605" s="38"/>
      <c r="AO605" s="38"/>
    </row>
    <row r="606" spans="1:41" ht="27.75" customHeight="1" x14ac:dyDescent="0.25">
      <c r="A606" s="37"/>
      <c r="B606" s="526"/>
      <c r="C606" s="38"/>
      <c r="D606" s="503"/>
      <c r="E606" s="87"/>
      <c r="F606" s="87"/>
      <c r="G606" s="38"/>
      <c r="H606" s="87"/>
      <c r="I606" s="504"/>
      <c r="J606" s="504"/>
      <c r="K606" s="87"/>
      <c r="L606" s="87"/>
      <c r="M606" s="504"/>
      <c r="N606" s="87"/>
      <c r="O606" s="87"/>
      <c r="P606" s="88"/>
      <c r="Q606" s="67"/>
      <c r="R606" s="67"/>
      <c r="S606" s="67"/>
      <c r="T606" s="67"/>
      <c r="U606" s="36"/>
      <c r="V606" s="67"/>
      <c r="W606" s="67"/>
      <c r="X606" s="36"/>
      <c r="Y606" s="67"/>
      <c r="Z606" s="67"/>
      <c r="AA606" s="67"/>
      <c r="AB606" s="67"/>
      <c r="AC606" s="67"/>
      <c r="AD606" s="67"/>
      <c r="AE606" s="67"/>
      <c r="AF606" s="67"/>
      <c r="AG606" s="67"/>
      <c r="AH606" s="36"/>
      <c r="AI606" s="37"/>
      <c r="AJ606" s="37"/>
      <c r="AK606" s="37"/>
      <c r="AL606" s="38"/>
      <c r="AM606" s="38"/>
      <c r="AN606" s="38"/>
      <c r="AO606" s="38"/>
    </row>
    <row r="607" spans="1:41" ht="27.75" customHeight="1" x14ac:dyDescent="0.25">
      <c r="A607" s="37"/>
      <c r="B607" s="526"/>
      <c r="C607" s="38"/>
      <c r="D607" s="503"/>
      <c r="E607" s="87"/>
      <c r="F607" s="87"/>
      <c r="G607" s="38"/>
      <c r="H607" s="87"/>
      <c r="I607" s="504"/>
      <c r="J607" s="504"/>
      <c r="K607" s="87"/>
      <c r="L607" s="87"/>
      <c r="M607" s="504"/>
      <c r="N607" s="87"/>
      <c r="O607" s="87"/>
      <c r="P607" s="88"/>
      <c r="Q607" s="67"/>
      <c r="R607" s="67"/>
      <c r="S607" s="67"/>
      <c r="T607" s="67"/>
      <c r="U607" s="36"/>
      <c r="V607" s="67"/>
      <c r="W607" s="67"/>
      <c r="X607" s="36"/>
      <c r="Y607" s="67"/>
      <c r="Z607" s="67"/>
      <c r="AA607" s="67"/>
      <c r="AB607" s="67"/>
      <c r="AC607" s="67"/>
      <c r="AD607" s="67"/>
      <c r="AE607" s="67"/>
      <c r="AF607" s="67"/>
      <c r="AG607" s="67"/>
      <c r="AH607" s="36"/>
      <c r="AI607" s="37"/>
      <c r="AJ607" s="37"/>
      <c r="AK607" s="37"/>
      <c r="AL607" s="38"/>
      <c r="AM607" s="38"/>
      <c r="AN607" s="38"/>
      <c r="AO607" s="38"/>
    </row>
    <row r="608" spans="1:41" ht="27.75" customHeight="1" x14ac:dyDescent="0.25">
      <c r="A608" s="37"/>
      <c r="B608" s="526"/>
      <c r="C608" s="38"/>
      <c r="D608" s="503"/>
      <c r="E608" s="87"/>
      <c r="F608" s="87"/>
      <c r="G608" s="38"/>
      <c r="H608" s="87"/>
      <c r="I608" s="504"/>
      <c r="J608" s="504"/>
      <c r="K608" s="87"/>
      <c r="L608" s="87"/>
      <c r="M608" s="504"/>
      <c r="N608" s="87"/>
      <c r="O608" s="87"/>
      <c r="P608" s="88"/>
      <c r="Q608" s="67"/>
      <c r="R608" s="67"/>
      <c r="S608" s="67"/>
      <c r="T608" s="67"/>
      <c r="U608" s="36"/>
      <c r="V608" s="67"/>
      <c r="W608" s="67"/>
      <c r="X608" s="36"/>
      <c r="Y608" s="67"/>
      <c r="Z608" s="67"/>
      <c r="AA608" s="67"/>
      <c r="AB608" s="67"/>
      <c r="AC608" s="67"/>
      <c r="AD608" s="67"/>
      <c r="AE608" s="67"/>
      <c r="AF608" s="67"/>
      <c r="AG608" s="67"/>
      <c r="AH608" s="36"/>
      <c r="AI608" s="37"/>
      <c r="AJ608" s="37"/>
      <c r="AK608" s="37"/>
      <c r="AL608" s="38"/>
      <c r="AM608" s="38"/>
      <c r="AN608" s="38"/>
      <c r="AO608" s="38"/>
    </row>
    <row r="609" spans="1:41" ht="27.75" customHeight="1" x14ac:dyDescent="0.25">
      <c r="A609" s="37"/>
      <c r="B609" s="526"/>
      <c r="C609" s="38"/>
      <c r="D609" s="503"/>
      <c r="E609" s="87"/>
      <c r="F609" s="87"/>
      <c r="G609" s="38"/>
      <c r="H609" s="87"/>
      <c r="I609" s="504"/>
      <c r="J609" s="504"/>
      <c r="K609" s="87"/>
      <c r="L609" s="87"/>
      <c r="M609" s="504"/>
      <c r="N609" s="87"/>
      <c r="O609" s="87"/>
      <c r="P609" s="88"/>
      <c r="Q609" s="67"/>
      <c r="R609" s="67"/>
      <c r="S609" s="67"/>
      <c r="T609" s="67"/>
      <c r="U609" s="36"/>
      <c r="V609" s="67"/>
      <c r="W609" s="67"/>
      <c r="X609" s="36"/>
      <c r="Y609" s="67"/>
      <c r="Z609" s="67"/>
      <c r="AA609" s="67"/>
      <c r="AB609" s="67"/>
      <c r="AC609" s="67"/>
      <c r="AD609" s="67"/>
      <c r="AE609" s="67"/>
      <c r="AF609" s="67"/>
      <c r="AG609" s="67"/>
      <c r="AH609" s="36"/>
      <c r="AI609" s="37"/>
      <c r="AJ609" s="37"/>
      <c r="AK609" s="37"/>
      <c r="AL609" s="38"/>
      <c r="AM609" s="38"/>
      <c r="AN609" s="38"/>
      <c r="AO609" s="38"/>
    </row>
    <row r="610" spans="1:41" ht="27.75" customHeight="1" x14ac:dyDescent="0.25">
      <c r="A610" s="37"/>
      <c r="B610" s="526"/>
      <c r="C610" s="38"/>
      <c r="D610" s="503"/>
      <c r="E610" s="87"/>
      <c r="F610" s="87"/>
      <c r="G610" s="38"/>
      <c r="H610" s="87"/>
      <c r="I610" s="504"/>
      <c r="J610" s="504"/>
      <c r="K610" s="87"/>
      <c r="L610" s="87"/>
      <c r="M610" s="504"/>
      <c r="N610" s="87"/>
      <c r="O610" s="87"/>
      <c r="P610" s="88"/>
      <c r="Q610" s="67"/>
      <c r="R610" s="67"/>
      <c r="S610" s="67"/>
      <c r="T610" s="67"/>
      <c r="U610" s="36"/>
      <c r="V610" s="67"/>
      <c r="W610" s="67"/>
      <c r="X610" s="36"/>
      <c r="Y610" s="67"/>
      <c r="Z610" s="67"/>
      <c r="AA610" s="67"/>
      <c r="AB610" s="67"/>
      <c r="AC610" s="67"/>
      <c r="AD610" s="67"/>
      <c r="AE610" s="67"/>
      <c r="AF610" s="67"/>
      <c r="AG610" s="67"/>
      <c r="AH610" s="36"/>
      <c r="AI610" s="37"/>
      <c r="AJ610" s="37"/>
      <c r="AK610" s="37"/>
      <c r="AL610" s="38"/>
      <c r="AM610" s="38"/>
      <c r="AN610" s="38"/>
      <c r="AO610" s="38"/>
    </row>
    <row r="611" spans="1:41" ht="27.75" customHeight="1" x14ac:dyDescent="0.25">
      <c r="A611" s="37"/>
      <c r="B611" s="526"/>
      <c r="C611" s="38"/>
      <c r="D611" s="503"/>
      <c r="E611" s="87"/>
      <c r="F611" s="87"/>
      <c r="G611" s="38"/>
      <c r="H611" s="87"/>
      <c r="I611" s="504"/>
      <c r="J611" s="504"/>
      <c r="K611" s="87"/>
      <c r="L611" s="87"/>
      <c r="M611" s="504"/>
      <c r="N611" s="87"/>
      <c r="O611" s="87"/>
      <c r="P611" s="88"/>
      <c r="Q611" s="67"/>
      <c r="R611" s="67"/>
      <c r="S611" s="67"/>
      <c r="T611" s="67"/>
      <c r="U611" s="36"/>
      <c r="V611" s="67"/>
      <c r="W611" s="67"/>
      <c r="X611" s="36"/>
      <c r="Y611" s="67"/>
      <c r="Z611" s="67"/>
      <c r="AA611" s="67"/>
      <c r="AB611" s="67"/>
      <c r="AC611" s="67"/>
      <c r="AD611" s="67"/>
      <c r="AE611" s="67"/>
      <c r="AF611" s="67"/>
      <c r="AG611" s="67"/>
      <c r="AH611" s="36"/>
      <c r="AI611" s="37"/>
      <c r="AJ611" s="37"/>
      <c r="AK611" s="37"/>
      <c r="AL611" s="38"/>
      <c r="AM611" s="38"/>
      <c r="AN611" s="38"/>
      <c r="AO611" s="38"/>
    </row>
    <row r="612" spans="1:41" ht="27.75" customHeight="1" x14ac:dyDescent="0.25">
      <c r="A612" s="37"/>
      <c r="B612" s="526"/>
      <c r="C612" s="38"/>
      <c r="D612" s="503"/>
      <c r="E612" s="87"/>
      <c r="F612" s="87"/>
      <c r="G612" s="38"/>
      <c r="H612" s="87"/>
      <c r="I612" s="504"/>
      <c r="J612" s="504"/>
      <c r="K612" s="87"/>
      <c r="L612" s="87"/>
      <c r="M612" s="504"/>
      <c r="N612" s="87"/>
      <c r="O612" s="87"/>
      <c r="P612" s="88"/>
      <c r="Q612" s="67"/>
      <c r="R612" s="67"/>
      <c r="S612" s="67"/>
      <c r="T612" s="67"/>
      <c r="U612" s="36"/>
      <c r="V612" s="67"/>
      <c r="W612" s="67"/>
      <c r="X612" s="36"/>
      <c r="Y612" s="67"/>
      <c r="Z612" s="67"/>
      <c r="AA612" s="67"/>
      <c r="AB612" s="67"/>
      <c r="AC612" s="67"/>
      <c r="AD612" s="67"/>
      <c r="AE612" s="67"/>
      <c r="AF612" s="67"/>
      <c r="AG612" s="67"/>
      <c r="AH612" s="36"/>
      <c r="AI612" s="37"/>
      <c r="AJ612" s="37"/>
      <c r="AK612" s="37"/>
      <c r="AL612" s="38"/>
      <c r="AM612" s="38"/>
      <c r="AN612" s="38"/>
      <c r="AO612" s="38"/>
    </row>
    <row r="613" spans="1:41" ht="27.75" customHeight="1" x14ac:dyDescent="0.25">
      <c r="A613" s="37"/>
      <c r="B613" s="526"/>
      <c r="C613" s="38"/>
      <c r="D613" s="503"/>
      <c r="E613" s="87"/>
      <c r="F613" s="87"/>
      <c r="G613" s="38"/>
      <c r="H613" s="87"/>
      <c r="I613" s="504"/>
      <c r="J613" s="504"/>
      <c r="K613" s="87"/>
      <c r="L613" s="87"/>
      <c r="M613" s="504"/>
      <c r="N613" s="87"/>
      <c r="O613" s="87"/>
      <c r="P613" s="88"/>
      <c r="Q613" s="67"/>
      <c r="R613" s="67"/>
      <c r="S613" s="67"/>
      <c r="T613" s="67"/>
      <c r="U613" s="36"/>
      <c r="V613" s="67"/>
      <c r="W613" s="67"/>
      <c r="X613" s="36"/>
      <c r="Y613" s="67"/>
      <c r="Z613" s="67"/>
      <c r="AA613" s="67"/>
      <c r="AB613" s="67"/>
      <c r="AC613" s="67"/>
      <c r="AD613" s="67"/>
      <c r="AE613" s="67"/>
      <c r="AF613" s="67"/>
      <c r="AG613" s="67"/>
      <c r="AH613" s="36"/>
      <c r="AI613" s="37"/>
      <c r="AJ613" s="37"/>
      <c r="AK613" s="37"/>
      <c r="AL613" s="38"/>
      <c r="AM613" s="38"/>
      <c r="AN613" s="38"/>
      <c r="AO613" s="38"/>
    </row>
    <row r="614" spans="1:41" ht="27.75" customHeight="1" x14ac:dyDescent="0.25">
      <c r="A614" s="37"/>
      <c r="B614" s="526"/>
      <c r="C614" s="38"/>
      <c r="D614" s="503"/>
      <c r="E614" s="87"/>
      <c r="F614" s="87"/>
      <c r="G614" s="38"/>
      <c r="H614" s="87"/>
      <c r="I614" s="504"/>
      <c r="J614" s="504"/>
      <c r="K614" s="87"/>
      <c r="L614" s="87"/>
      <c r="M614" s="504"/>
      <c r="N614" s="87"/>
      <c r="O614" s="87"/>
      <c r="P614" s="88"/>
      <c r="Q614" s="67"/>
      <c r="R614" s="67"/>
      <c r="S614" s="67"/>
      <c r="T614" s="67"/>
      <c r="U614" s="36"/>
      <c r="V614" s="67"/>
      <c r="W614" s="67"/>
      <c r="X614" s="36"/>
      <c r="Y614" s="67"/>
      <c r="Z614" s="67"/>
      <c r="AA614" s="67"/>
      <c r="AB614" s="67"/>
      <c r="AC614" s="67"/>
      <c r="AD614" s="67"/>
      <c r="AE614" s="67"/>
      <c r="AF614" s="67"/>
      <c r="AG614" s="67"/>
      <c r="AH614" s="36"/>
      <c r="AI614" s="37"/>
      <c r="AJ614" s="37"/>
      <c r="AK614" s="37"/>
      <c r="AL614" s="38"/>
      <c r="AM614" s="38"/>
      <c r="AN614" s="38"/>
      <c r="AO614" s="38"/>
    </row>
    <row r="615" spans="1:41" ht="27.75" customHeight="1" x14ac:dyDescent="0.25">
      <c r="A615" s="37"/>
      <c r="B615" s="526"/>
      <c r="C615" s="38"/>
      <c r="D615" s="503"/>
      <c r="E615" s="87"/>
      <c r="F615" s="87"/>
      <c r="G615" s="38"/>
      <c r="H615" s="87"/>
      <c r="I615" s="504"/>
      <c r="J615" s="504"/>
      <c r="K615" s="87"/>
      <c r="L615" s="87"/>
      <c r="M615" s="504"/>
      <c r="N615" s="87"/>
      <c r="O615" s="87"/>
      <c r="P615" s="88"/>
      <c r="Q615" s="67"/>
      <c r="R615" s="67"/>
      <c r="S615" s="67"/>
      <c r="T615" s="67"/>
      <c r="U615" s="36"/>
      <c r="V615" s="67"/>
      <c r="W615" s="67"/>
      <c r="X615" s="36"/>
      <c r="Y615" s="67"/>
      <c r="Z615" s="67"/>
      <c r="AA615" s="67"/>
      <c r="AB615" s="67"/>
      <c r="AC615" s="67"/>
      <c r="AD615" s="67"/>
      <c r="AE615" s="67"/>
      <c r="AF615" s="67"/>
      <c r="AG615" s="67"/>
      <c r="AH615" s="36"/>
      <c r="AI615" s="37"/>
      <c r="AJ615" s="37"/>
      <c r="AK615" s="37"/>
      <c r="AL615" s="38"/>
      <c r="AM615" s="38"/>
      <c r="AN615" s="38"/>
      <c r="AO615" s="38"/>
    </row>
    <row r="616" spans="1:41" ht="27.75" customHeight="1" x14ac:dyDescent="0.25">
      <c r="A616" s="37"/>
      <c r="B616" s="526"/>
      <c r="C616" s="38"/>
      <c r="D616" s="503"/>
      <c r="E616" s="87"/>
      <c r="F616" s="87"/>
      <c r="G616" s="38"/>
      <c r="H616" s="87"/>
      <c r="I616" s="504"/>
      <c r="J616" s="504"/>
      <c r="K616" s="87"/>
      <c r="L616" s="87"/>
      <c r="M616" s="504"/>
      <c r="N616" s="87"/>
      <c r="O616" s="87"/>
      <c r="P616" s="88"/>
      <c r="Q616" s="67"/>
      <c r="R616" s="67"/>
      <c r="S616" s="67"/>
      <c r="T616" s="67"/>
      <c r="U616" s="36"/>
      <c r="V616" s="67"/>
      <c r="W616" s="67"/>
      <c r="X616" s="36"/>
      <c r="Y616" s="67"/>
      <c r="Z616" s="67"/>
      <c r="AA616" s="67"/>
      <c r="AB616" s="67"/>
      <c r="AC616" s="67"/>
      <c r="AD616" s="67"/>
      <c r="AE616" s="67"/>
      <c r="AF616" s="67"/>
      <c r="AG616" s="67"/>
      <c r="AH616" s="36"/>
      <c r="AI616" s="37"/>
      <c r="AJ616" s="37"/>
      <c r="AK616" s="37"/>
      <c r="AL616" s="38"/>
      <c r="AM616" s="38"/>
      <c r="AN616" s="38"/>
      <c r="AO616" s="38"/>
    </row>
    <row r="617" spans="1:41" ht="27.75" customHeight="1" x14ac:dyDescent="0.25">
      <c r="A617" s="37"/>
      <c r="B617" s="526"/>
      <c r="C617" s="38"/>
      <c r="D617" s="503"/>
      <c r="E617" s="87"/>
      <c r="F617" s="87"/>
      <c r="G617" s="38"/>
      <c r="H617" s="87"/>
      <c r="I617" s="504"/>
      <c r="J617" s="504"/>
      <c r="K617" s="87"/>
      <c r="L617" s="87"/>
      <c r="M617" s="504"/>
      <c r="N617" s="87"/>
      <c r="O617" s="87"/>
      <c r="P617" s="88"/>
      <c r="Q617" s="67"/>
      <c r="R617" s="67"/>
      <c r="S617" s="67"/>
      <c r="T617" s="67"/>
      <c r="U617" s="36"/>
      <c r="V617" s="67"/>
      <c r="W617" s="67"/>
      <c r="X617" s="36"/>
      <c r="Y617" s="67"/>
      <c r="Z617" s="67"/>
      <c r="AA617" s="67"/>
      <c r="AB617" s="67"/>
      <c r="AC617" s="67"/>
      <c r="AD617" s="67"/>
      <c r="AE617" s="67"/>
      <c r="AF617" s="67"/>
      <c r="AG617" s="67"/>
      <c r="AH617" s="36"/>
      <c r="AI617" s="37"/>
      <c r="AJ617" s="37"/>
      <c r="AK617" s="37"/>
      <c r="AL617" s="38"/>
      <c r="AM617" s="38"/>
      <c r="AN617" s="38"/>
      <c r="AO617" s="38"/>
    </row>
    <row r="618" spans="1:41" ht="27.75" customHeight="1" x14ac:dyDescent="0.25">
      <c r="A618" s="37"/>
      <c r="B618" s="526"/>
      <c r="C618" s="38"/>
      <c r="D618" s="503"/>
      <c r="E618" s="87"/>
      <c r="F618" s="87"/>
      <c r="G618" s="38"/>
      <c r="H618" s="87"/>
      <c r="I618" s="504"/>
      <c r="J618" s="504"/>
      <c r="K618" s="87"/>
      <c r="L618" s="87"/>
      <c r="M618" s="504"/>
      <c r="N618" s="87"/>
      <c r="O618" s="87"/>
      <c r="P618" s="88"/>
      <c r="Q618" s="67"/>
      <c r="R618" s="67"/>
      <c r="S618" s="67"/>
      <c r="T618" s="67"/>
      <c r="U618" s="36"/>
      <c r="V618" s="67"/>
      <c r="W618" s="67"/>
      <c r="X618" s="36"/>
      <c r="Y618" s="67"/>
      <c r="Z618" s="67"/>
      <c r="AA618" s="67"/>
      <c r="AB618" s="67"/>
      <c r="AC618" s="67"/>
      <c r="AD618" s="67"/>
      <c r="AE618" s="67"/>
      <c r="AF618" s="67"/>
      <c r="AG618" s="67"/>
      <c r="AH618" s="36"/>
      <c r="AI618" s="37"/>
      <c r="AJ618" s="37"/>
      <c r="AK618" s="37"/>
      <c r="AL618" s="38"/>
      <c r="AM618" s="38"/>
      <c r="AN618" s="38"/>
      <c r="AO618" s="38"/>
    </row>
    <row r="619" spans="1:41" ht="27.75" customHeight="1" x14ac:dyDescent="0.25">
      <c r="A619" s="37"/>
      <c r="B619" s="526"/>
      <c r="C619" s="38"/>
      <c r="D619" s="503"/>
      <c r="E619" s="87"/>
      <c r="F619" s="87"/>
      <c r="G619" s="38"/>
      <c r="H619" s="87"/>
      <c r="I619" s="504"/>
      <c r="J619" s="504"/>
      <c r="K619" s="87"/>
      <c r="L619" s="87"/>
      <c r="M619" s="504"/>
      <c r="N619" s="87"/>
      <c r="O619" s="87"/>
      <c r="P619" s="88"/>
      <c r="Q619" s="67"/>
      <c r="R619" s="67"/>
      <c r="S619" s="67"/>
      <c r="T619" s="67"/>
      <c r="U619" s="36"/>
      <c r="V619" s="67"/>
      <c r="W619" s="67"/>
      <c r="X619" s="36"/>
      <c r="Y619" s="67"/>
      <c r="Z619" s="67"/>
      <c r="AA619" s="67"/>
      <c r="AB619" s="67"/>
      <c r="AC619" s="67"/>
      <c r="AD619" s="67"/>
      <c r="AE619" s="67"/>
      <c r="AF619" s="67"/>
      <c r="AG619" s="67"/>
      <c r="AH619" s="36"/>
      <c r="AI619" s="37"/>
      <c r="AJ619" s="37"/>
      <c r="AK619" s="37"/>
      <c r="AL619" s="38"/>
      <c r="AM619" s="38"/>
      <c r="AN619" s="38"/>
      <c r="AO619" s="38"/>
    </row>
    <row r="620" spans="1:41" ht="27.75" customHeight="1" x14ac:dyDescent="0.25">
      <c r="A620" s="37"/>
      <c r="B620" s="526"/>
      <c r="C620" s="38"/>
      <c r="D620" s="503"/>
      <c r="E620" s="87"/>
      <c r="F620" s="87"/>
      <c r="G620" s="38"/>
      <c r="H620" s="87"/>
      <c r="I620" s="504"/>
      <c r="J620" s="504"/>
      <c r="K620" s="87"/>
      <c r="L620" s="87"/>
      <c r="M620" s="504"/>
      <c r="N620" s="87"/>
      <c r="O620" s="87"/>
      <c r="P620" s="88"/>
      <c r="Q620" s="67"/>
      <c r="R620" s="67"/>
      <c r="S620" s="67"/>
      <c r="T620" s="67"/>
      <c r="U620" s="36"/>
      <c r="V620" s="67"/>
      <c r="W620" s="67"/>
      <c r="X620" s="36"/>
      <c r="Y620" s="67"/>
      <c r="Z620" s="67"/>
      <c r="AA620" s="67"/>
      <c r="AB620" s="67"/>
      <c r="AC620" s="67"/>
      <c r="AD620" s="67"/>
      <c r="AE620" s="67"/>
      <c r="AF620" s="67"/>
      <c r="AG620" s="67"/>
      <c r="AH620" s="36"/>
      <c r="AI620" s="37"/>
      <c r="AJ620" s="37"/>
      <c r="AK620" s="37"/>
      <c r="AL620" s="38"/>
      <c r="AM620" s="38"/>
      <c r="AN620" s="38"/>
      <c r="AO620" s="38"/>
    </row>
    <row r="621" spans="1:41" ht="27.75" customHeight="1" x14ac:dyDescent="0.25">
      <c r="A621" s="37"/>
      <c r="B621" s="526"/>
      <c r="C621" s="38"/>
      <c r="D621" s="503"/>
      <c r="E621" s="87"/>
      <c r="F621" s="87"/>
      <c r="G621" s="38"/>
      <c r="H621" s="87"/>
      <c r="I621" s="504"/>
      <c r="J621" s="504"/>
      <c r="K621" s="87"/>
      <c r="L621" s="87"/>
      <c r="M621" s="504"/>
      <c r="N621" s="87"/>
      <c r="O621" s="87"/>
      <c r="P621" s="88"/>
      <c r="Q621" s="67"/>
      <c r="R621" s="67"/>
      <c r="S621" s="67"/>
      <c r="T621" s="67"/>
      <c r="U621" s="36"/>
      <c r="V621" s="67"/>
      <c r="W621" s="67"/>
      <c r="X621" s="36"/>
      <c r="Y621" s="67"/>
      <c r="Z621" s="67"/>
      <c r="AA621" s="67"/>
      <c r="AB621" s="67"/>
      <c r="AC621" s="67"/>
      <c r="AD621" s="67"/>
      <c r="AE621" s="67"/>
      <c r="AF621" s="67"/>
      <c r="AG621" s="67"/>
      <c r="AH621" s="36"/>
      <c r="AI621" s="37"/>
      <c r="AJ621" s="37"/>
      <c r="AK621" s="37"/>
      <c r="AL621" s="38"/>
      <c r="AM621" s="38"/>
      <c r="AN621" s="38"/>
      <c r="AO621" s="38"/>
    </row>
    <row r="622" spans="1:41" ht="27.75" customHeight="1" x14ac:dyDescent="0.25">
      <c r="A622" s="37"/>
      <c r="B622" s="526"/>
      <c r="C622" s="38"/>
      <c r="D622" s="503"/>
      <c r="E622" s="87"/>
      <c r="F622" s="87"/>
      <c r="G622" s="38"/>
      <c r="H622" s="87"/>
      <c r="I622" s="504"/>
      <c r="J622" s="504"/>
      <c r="K622" s="87"/>
      <c r="L622" s="87"/>
      <c r="M622" s="504"/>
      <c r="N622" s="87"/>
      <c r="O622" s="87"/>
      <c r="P622" s="88"/>
      <c r="Q622" s="67"/>
      <c r="R622" s="67"/>
      <c r="S622" s="67"/>
      <c r="T622" s="67"/>
      <c r="U622" s="36"/>
      <c r="V622" s="67"/>
      <c r="W622" s="67"/>
      <c r="X622" s="36"/>
      <c r="Y622" s="67"/>
      <c r="Z622" s="67"/>
      <c r="AA622" s="67"/>
      <c r="AB622" s="67"/>
      <c r="AC622" s="67"/>
      <c r="AD622" s="67"/>
      <c r="AE622" s="67"/>
      <c r="AF622" s="67"/>
      <c r="AG622" s="67"/>
      <c r="AH622" s="36"/>
      <c r="AI622" s="37"/>
      <c r="AJ622" s="37"/>
      <c r="AK622" s="37"/>
      <c r="AL622" s="38"/>
      <c r="AM622" s="38"/>
      <c r="AN622" s="38"/>
      <c r="AO622" s="38"/>
    </row>
    <row r="623" spans="1:41" ht="27.75" customHeight="1" x14ac:dyDescent="0.25">
      <c r="A623" s="37"/>
      <c r="B623" s="526"/>
      <c r="C623" s="38"/>
      <c r="D623" s="503"/>
      <c r="E623" s="87"/>
      <c r="F623" s="87"/>
      <c r="G623" s="38"/>
      <c r="H623" s="87"/>
      <c r="I623" s="504"/>
      <c r="J623" s="504"/>
      <c r="K623" s="87"/>
      <c r="L623" s="87"/>
      <c r="M623" s="504"/>
      <c r="N623" s="87"/>
      <c r="O623" s="87"/>
      <c r="P623" s="88"/>
      <c r="Q623" s="67"/>
      <c r="R623" s="67"/>
      <c r="S623" s="67"/>
      <c r="T623" s="67"/>
      <c r="U623" s="36"/>
      <c r="V623" s="67"/>
      <c r="W623" s="67"/>
      <c r="X623" s="36"/>
      <c r="Y623" s="67"/>
      <c r="Z623" s="67"/>
      <c r="AA623" s="67"/>
      <c r="AB623" s="67"/>
      <c r="AC623" s="67"/>
      <c r="AD623" s="67"/>
      <c r="AE623" s="67"/>
      <c r="AF623" s="67"/>
      <c r="AG623" s="67"/>
      <c r="AH623" s="36"/>
      <c r="AI623" s="37"/>
      <c r="AJ623" s="37"/>
      <c r="AK623" s="37"/>
      <c r="AL623" s="38"/>
      <c r="AM623" s="38"/>
      <c r="AN623" s="38"/>
      <c r="AO623" s="38"/>
    </row>
    <row r="624" spans="1:41" ht="27.75" customHeight="1" x14ac:dyDescent="0.25">
      <c r="A624" s="37"/>
      <c r="B624" s="526"/>
      <c r="C624" s="38"/>
      <c r="D624" s="503"/>
      <c r="E624" s="87"/>
      <c r="F624" s="87"/>
      <c r="G624" s="38"/>
      <c r="H624" s="87"/>
      <c r="I624" s="504"/>
      <c r="J624" s="504"/>
      <c r="K624" s="87"/>
      <c r="L624" s="87"/>
      <c r="M624" s="504"/>
      <c r="N624" s="87"/>
      <c r="O624" s="87"/>
      <c r="P624" s="88"/>
      <c r="Q624" s="67"/>
      <c r="R624" s="67"/>
      <c r="S624" s="67"/>
      <c r="T624" s="67"/>
      <c r="U624" s="36"/>
      <c r="V624" s="67"/>
      <c r="W624" s="67"/>
      <c r="X624" s="36"/>
      <c r="Y624" s="67"/>
      <c r="Z624" s="67"/>
      <c r="AA624" s="67"/>
      <c r="AB624" s="67"/>
      <c r="AC624" s="67"/>
      <c r="AD624" s="67"/>
      <c r="AE624" s="67"/>
      <c r="AF624" s="67"/>
      <c r="AG624" s="67"/>
      <c r="AH624" s="36"/>
      <c r="AI624" s="37"/>
      <c r="AJ624" s="37"/>
      <c r="AK624" s="37"/>
      <c r="AL624" s="38"/>
      <c r="AM624" s="38"/>
      <c r="AN624" s="38"/>
      <c r="AO624" s="38"/>
    </row>
    <row r="625" spans="1:41" ht="27.75" customHeight="1" x14ac:dyDescent="0.25">
      <c r="A625" s="37"/>
      <c r="B625" s="526"/>
      <c r="C625" s="38"/>
      <c r="D625" s="503"/>
      <c r="E625" s="87"/>
      <c r="F625" s="87"/>
      <c r="G625" s="38"/>
      <c r="H625" s="87"/>
      <c r="I625" s="504"/>
      <c r="J625" s="504"/>
      <c r="K625" s="87"/>
      <c r="L625" s="87"/>
      <c r="M625" s="504"/>
      <c r="N625" s="87"/>
      <c r="O625" s="87"/>
      <c r="P625" s="88"/>
      <c r="Q625" s="67"/>
      <c r="R625" s="67"/>
      <c r="S625" s="67"/>
      <c r="T625" s="67"/>
      <c r="U625" s="36"/>
      <c r="V625" s="67"/>
      <c r="W625" s="67"/>
      <c r="X625" s="36"/>
      <c r="Y625" s="67"/>
      <c r="Z625" s="67"/>
      <c r="AA625" s="67"/>
      <c r="AB625" s="67"/>
      <c r="AC625" s="67"/>
      <c r="AD625" s="67"/>
      <c r="AE625" s="67"/>
      <c r="AF625" s="67"/>
      <c r="AG625" s="67"/>
      <c r="AH625" s="36"/>
      <c r="AI625" s="37"/>
      <c r="AJ625" s="37"/>
      <c r="AK625" s="37"/>
      <c r="AL625" s="38"/>
      <c r="AM625" s="38"/>
      <c r="AN625" s="38"/>
      <c r="AO625" s="38"/>
    </row>
    <row r="626" spans="1:41" ht="27.75" customHeight="1" x14ac:dyDescent="0.25">
      <c r="A626" s="37"/>
      <c r="B626" s="526"/>
      <c r="C626" s="38"/>
      <c r="D626" s="503"/>
      <c r="E626" s="87"/>
      <c r="F626" s="87"/>
      <c r="G626" s="38"/>
      <c r="H626" s="87"/>
      <c r="I626" s="504"/>
      <c r="J626" s="504"/>
      <c r="K626" s="87"/>
      <c r="L626" s="87"/>
      <c r="M626" s="504"/>
      <c r="N626" s="87"/>
      <c r="O626" s="87"/>
      <c r="P626" s="88"/>
      <c r="Q626" s="67"/>
      <c r="R626" s="67"/>
      <c r="S626" s="67"/>
      <c r="T626" s="67"/>
      <c r="U626" s="36"/>
      <c r="V626" s="67"/>
      <c r="W626" s="67"/>
      <c r="X626" s="36"/>
      <c r="Y626" s="67"/>
      <c r="Z626" s="67"/>
      <c r="AA626" s="67"/>
      <c r="AB626" s="67"/>
      <c r="AC626" s="67"/>
      <c r="AD626" s="67"/>
      <c r="AE626" s="67"/>
      <c r="AF626" s="67"/>
      <c r="AG626" s="67"/>
      <c r="AH626" s="36"/>
      <c r="AI626" s="37"/>
      <c r="AJ626" s="37"/>
      <c r="AK626" s="37"/>
      <c r="AL626" s="38"/>
      <c r="AM626" s="38"/>
      <c r="AN626" s="38"/>
      <c r="AO626" s="38"/>
    </row>
    <row r="627" spans="1:41" ht="27.75" customHeight="1" x14ac:dyDescent="0.25">
      <c r="A627" s="37"/>
      <c r="B627" s="526"/>
      <c r="C627" s="38"/>
      <c r="D627" s="503"/>
      <c r="E627" s="87"/>
      <c r="F627" s="87"/>
      <c r="G627" s="38"/>
      <c r="H627" s="87"/>
      <c r="I627" s="504"/>
      <c r="J627" s="504"/>
      <c r="K627" s="87"/>
      <c r="L627" s="87"/>
      <c r="M627" s="504"/>
      <c r="N627" s="87"/>
      <c r="O627" s="87"/>
      <c r="P627" s="88"/>
      <c r="Q627" s="67"/>
      <c r="R627" s="67"/>
      <c r="S627" s="67"/>
      <c r="T627" s="67"/>
      <c r="U627" s="36"/>
      <c r="V627" s="67"/>
      <c r="W627" s="67"/>
      <c r="X627" s="36"/>
      <c r="Y627" s="67"/>
      <c r="Z627" s="67"/>
      <c r="AA627" s="67"/>
      <c r="AB627" s="67"/>
      <c r="AC627" s="67"/>
      <c r="AD627" s="67"/>
      <c r="AE627" s="67"/>
      <c r="AF627" s="67"/>
      <c r="AG627" s="67"/>
      <c r="AH627" s="36"/>
      <c r="AI627" s="37"/>
      <c r="AJ627" s="37"/>
      <c r="AK627" s="37"/>
      <c r="AL627" s="38"/>
      <c r="AM627" s="38"/>
      <c r="AN627" s="38"/>
      <c r="AO627" s="38"/>
    </row>
    <row r="628" spans="1:41" ht="27.75" customHeight="1" x14ac:dyDescent="0.25">
      <c r="A628" s="37"/>
      <c r="B628" s="526"/>
      <c r="C628" s="38"/>
      <c r="D628" s="503"/>
      <c r="E628" s="87"/>
      <c r="F628" s="87"/>
      <c r="G628" s="38"/>
      <c r="H628" s="87"/>
      <c r="I628" s="504"/>
      <c r="J628" s="504"/>
      <c r="K628" s="87"/>
      <c r="L628" s="87"/>
      <c r="M628" s="504"/>
      <c r="N628" s="87"/>
      <c r="O628" s="87"/>
      <c r="P628" s="88"/>
      <c r="Q628" s="67"/>
      <c r="R628" s="67"/>
      <c r="S628" s="67"/>
      <c r="T628" s="67"/>
      <c r="U628" s="36"/>
      <c r="V628" s="67"/>
      <c r="W628" s="67"/>
      <c r="X628" s="36"/>
      <c r="Y628" s="67"/>
      <c r="Z628" s="67"/>
      <c r="AA628" s="67"/>
      <c r="AB628" s="67"/>
      <c r="AC628" s="67"/>
      <c r="AD628" s="67"/>
      <c r="AE628" s="67"/>
      <c r="AF628" s="67"/>
      <c r="AG628" s="67"/>
      <c r="AH628" s="36"/>
      <c r="AI628" s="37"/>
      <c r="AJ628" s="37"/>
      <c r="AK628" s="37"/>
      <c r="AL628" s="38"/>
      <c r="AM628" s="38"/>
      <c r="AN628" s="38"/>
      <c r="AO628" s="38"/>
    </row>
    <row r="629" spans="1:41" ht="27.75" customHeight="1" x14ac:dyDescent="0.25">
      <c r="A629" s="37"/>
      <c r="B629" s="526"/>
      <c r="C629" s="38"/>
      <c r="D629" s="503"/>
      <c r="E629" s="87"/>
      <c r="F629" s="87"/>
      <c r="G629" s="38"/>
      <c r="H629" s="87"/>
      <c r="I629" s="504"/>
      <c r="J629" s="504"/>
      <c r="K629" s="87"/>
      <c r="L629" s="87"/>
      <c r="M629" s="504"/>
      <c r="N629" s="87"/>
      <c r="O629" s="87"/>
      <c r="P629" s="88"/>
      <c r="Q629" s="67"/>
      <c r="R629" s="67"/>
      <c r="S629" s="67"/>
      <c r="T629" s="67"/>
      <c r="U629" s="36"/>
      <c r="V629" s="67"/>
      <c r="W629" s="67"/>
      <c r="X629" s="36"/>
      <c r="Y629" s="67"/>
      <c r="Z629" s="67"/>
      <c r="AA629" s="67"/>
      <c r="AB629" s="67"/>
      <c r="AC629" s="67"/>
      <c r="AD629" s="67"/>
      <c r="AE629" s="67"/>
      <c r="AF629" s="67"/>
      <c r="AG629" s="67"/>
      <c r="AH629" s="36"/>
      <c r="AI629" s="37"/>
      <c r="AJ629" s="37"/>
      <c r="AK629" s="37"/>
      <c r="AL629" s="38"/>
      <c r="AM629" s="38"/>
      <c r="AN629" s="38"/>
      <c r="AO629" s="38"/>
    </row>
    <row r="630" spans="1:41" ht="27.75" customHeight="1" x14ac:dyDescent="0.25">
      <c r="A630" s="37"/>
      <c r="B630" s="526"/>
      <c r="C630" s="38"/>
      <c r="D630" s="503"/>
      <c r="E630" s="87"/>
      <c r="F630" s="87"/>
      <c r="G630" s="38"/>
      <c r="H630" s="87"/>
      <c r="I630" s="504"/>
      <c r="J630" s="504"/>
      <c r="K630" s="87"/>
      <c r="L630" s="87"/>
      <c r="M630" s="504"/>
      <c r="N630" s="87"/>
      <c r="O630" s="87"/>
      <c r="P630" s="88"/>
      <c r="Q630" s="67"/>
      <c r="R630" s="67"/>
      <c r="S630" s="67"/>
      <c r="T630" s="67"/>
      <c r="U630" s="36"/>
      <c r="V630" s="67"/>
      <c r="W630" s="67"/>
      <c r="X630" s="36"/>
      <c r="Y630" s="67"/>
      <c r="Z630" s="67"/>
      <c r="AA630" s="67"/>
      <c r="AB630" s="67"/>
      <c r="AC630" s="67"/>
      <c r="AD630" s="67"/>
      <c r="AE630" s="67"/>
      <c r="AF630" s="67"/>
      <c r="AG630" s="67"/>
      <c r="AH630" s="36"/>
      <c r="AI630" s="37"/>
      <c r="AJ630" s="37"/>
      <c r="AK630" s="37"/>
      <c r="AL630" s="38"/>
      <c r="AM630" s="38"/>
      <c r="AN630" s="38"/>
      <c r="AO630" s="38"/>
    </row>
    <row r="631" spans="1:41" ht="27.75" customHeight="1" x14ac:dyDescent="0.25">
      <c r="A631" s="37"/>
      <c r="B631" s="526"/>
      <c r="C631" s="38"/>
      <c r="D631" s="503"/>
      <c r="E631" s="87"/>
      <c r="F631" s="87"/>
      <c r="G631" s="38"/>
      <c r="H631" s="87"/>
      <c r="I631" s="504"/>
      <c r="J631" s="504"/>
      <c r="K631" s="87"/>
      <c r="L631" s="87"/>
      <c r="M631" s="504"/>
      <c r="N631" s="87"/>
      <c r="O631" s="87"/>
      <c r="P631" s="88"/>
      <c r="Q631" s="67"/>
      <c r="R631" s="67"/>
      <c r="S631" s="67"/>
      <c r="T631" s="67"/>
      <c r="U631" s="36"/>
      <c r="V631" s="67"/>
      <c r="W631" s="67"/>
      <c r="X631" s="36"/>
      <c r="Y631" s="67"/>
      <c r="Z631" s="67"/>
      <c r="AA631" s="67"/>
      <c r="AB631" s="67"/>
      <c r="AC631" s="67"/>
      <c r="AD631" s="67"/>
      <c r="AE631" s="67"/>
      <c r="AF631" s="67"/>
      <c r="AG631" s="67"/>
      <c r="AH631" s="36"/>
      <c r="AI631" s="37"/>
      <c r="AJ631" s="37"/>
      <c r="AK631" s="37"/>
      <c r="AL631" s="38"/>
      <c r="AM631" s="38"/>
      <c r="AN631" s="38"/>
      <c r="AO631" s="38"/>
    </row>
    <row r="632" spans="1:41" ht="27.75" customHeight="1" x14ac:dyDescent="0.25">
      <c r="A632" s="37"/>
      <c r="B632" s="526"/>
      <c r="C632" s="38"/>
      <c r="D632" s="503"/>
      <c r="E632" s="87"/>
      <c r="F632" s="87"/>
      <c r="G632" s="38"/>
      <c r="H632" s="87"/>
      <c r="I632" s="504"/>
      <c r="J632" s="504"/>
      <c r="K632" s="87"/>
      <c r="L632" s="87"/>
      <c r="M632" s="504"/>
      <c r="N632" s="87"/>
      <c r="O632" s="87"/>
      <c r="P632" s="88"/>
      <c r="Q632" s="67"/>
      <c r="R632" s="67"/>
      <c r="S632" s="67"/>
      <c r="T632" s="67"/>
      <c r="U632" s="36"/>
      <c r="V632" s="67"/>
      <c r="W632" s="67"/>
      <c r="X632" s="36"/>
      <c r="Y632" s="67"/>
      <c r="Z632" s="67"/>
      <c r="AA632" s="67"/>
      <c r="AB632" s="67"/>
      <c r="AC632" s="67"/>
      <c r="AD632" s="67"/>
      <c r="AE632" s="67"/>
      <c r="AF632" s="67"/>
      <c r="AG632" s="67"/>
      <c r="AH632" s="36"/>
      <c r="AI632" s="37"/>
      <c r="AJ632" s="37"/>
      <c r="AK632" s="37"/>
      <c r="AL632" s="38"/>
      <c r="AM632" s="38"/>
      <c r="AN632" s="38"/>
      <c r="AO632" s="38"/>
    </row>
    <row r="633" spans="1:41" ht="27.75" customHeight="1" x14ac:dyDescent="0.25">
      <c r="A633" s="37"/>
      <c r="B633" s="526"/>
      <c r="C633" s="38"/>
      <c r="D633" s="503"/>
      <c r="E633" s="87"/>
      <c r="F633" s="87"/>
      <c r="G633" s="38"/>
      <c r="H633" s="87"/>
      <c r="I633" s="504"/>
      <c r="J633" s="504"/>
      <c r="K633" s="87"/>
      <c r="L633" s="87"/>
      <c r="M633" s="504"/>
      <c r="N633" s="87"/>
      <c r="O633" s="87"/>
      <c r="P633" s="88"/>
      <c r="Q633" s="67"/>
      <c r="R633" s="67"/>
      <c r="S633" s="67"/>
      <c r="T633" s="67"/>
      <c r="U633" s="36"/>
      <c r="V633" s="67"/>
      <c r="W633" s="67"/>
      <c r="X633" s="36"/>
      <c r="Y633" s="67"/>
      <c r="Z633" s="67"/>
      <c r="AA633" s="67"/>
      <c r="AB633" s="67"/>
      <c r="AC633" s="67"/>
      <c r="AD633" s="67"/>
      <c r="AE633" s="67"/>
      <c r="AF633" s="67"/>
      <c r="AG633" s="67"/>
      <c r="AH633" s="36"/>
      <c r="AI633" s="37"/>
      <c r="AJ633" s="37"/>
      <c r="AK633" s="37"/>
      <c r="AL633" s="38"/>
      <c r="AM633" s="38"/>
      <c r="AN633" s="38"/>
      <c r="AO633" s="38"/>
    </row>
    <row r="634" spans="1:41" ht="27.75" customHeight="1" x14ac:dyDescent="0.25">
      <c r="A634" s="37"/>
      <c r="B634" s="526"/>
      <c r="C634" s="38"/>
      <c r="D634" s="503"/>
      <c r="E634" s="87"/>
      <c r="F634" s="87"/>
      <c r="G634" s="38"/>
      <c r="H634" s="87"/>
      <c r="I634" s="504"/>
      <c r="J634" s="504"/>
      <c r="K634" s="87"/>
      <c r="L634" s="87"/>
      <c r="M634" s="504"/>
      <c r="N634" s="87"/>
      <c r="O634" s="87"/>
      <c r="P634" s="88"/>
      <c r="Q634" s="67"/>
      <c r="R634" s="67"/>
      <c r="S634" s="67"/>
      <c r="T634" s="67"/>
      <c r="U634" s="36"/>
      <c r="V634" s="67"/>
      <c r="W634" s="67"/>
      <c r="X634" s="36"/>
      <c r="Y634" s="67"/>
      <c r="Z634" s="67"/>
      <c r="AA634" s="67"/>
      <c r="AB634" s="67"/>
      <c r="AC634" s="67"/>
      <c r="AD634" s="67"/>
      <c r="AE634" s="67"/>
      <c r="AF634" s="67"/>
      <c r="AG634" s="67"/>
      <c r="AH634" s="36"/>
      <c r="AI634" s="37"/>
      <c r="AJ634" s="37"/>
      <c r="AK634" s="37"/>
      <c r="AL634" s="38"/>
      <c r="AM634" s="38"/>
      <c r="AN634" s="38"/>
      <c r="AO634" s="38"/>
    </row>
    <row r="635" spans="1:41" ht="27.75" customHeight="1" x14ac:dyDescent="0.25">
      <c r="A635" s="37"/>
      <c r="B635" s="526"/>
      <c r="C635" s="38"/>
      <c r="D635" s="503"/>
      <c r="E635" s="87"/>
      <c r="F635" s="87"/>
      <c r="G635" s="38"/>
      <c r="H635" s="87"/>
      <c r="I635" s="504"/>
      <c r="J635" s="504"/>
      <c r="K635" s="87"/>
      <c r="L635" s="87"/>
      <c r="M635" s="504"/>
      <c r="N635" s="87"/>
      <c r="O635" s="87"/>
      <c r="P635" s="88"/>
      <c r="Q635" s="67"/>
      <c r="R635" s="67"/>
      <c r="S635" s="67"/>
      <c r="T635" s="67"/>
      <c r="U635" s="36"/>
      <c r="V635" s="67"/>
      <c r="W635" s="67"/>
      <c r="X635" s="36"/>
      <c r="Y635" s="67"/>
      <c r="Z635" s="67"/>
      <c r="AA635" s="67"/>
      <c r="AB635" s="67"/>
      <c r="AC635" s="67"/>
      <c r="AD635" s="67"/>
      <c r="AE635" s="67"/>
      <c r="AF635" s="67"/>
      <c r="AG635" s="67"/>
      <c r="AH635" s="36"/>
      <c r="AI635" s="37"/>
      <c r="AJ635" s="37"/>
      <c r="AK635" s="37"/>
      <c r="AL635" s="38"/>
      <c r="AM635" s="38"/>
      <c r="AN635" s="38"/>
      <c r="AO635" s="38"/>
    </row>
    <row r="636" spans="1:41" ht="27.75" customHeight="1" x14ac:dyDescent="0.25">
      <c r="A636" s="37"/>
      <c r="B636" s="526"/>
      <c r="C636" s="38"/>
      <c r="D636" s="503"/>
      <c r="E636" s="87"/>
      <c r="F636" s="87"/>
      <c r="G636" s="38"/>
      <c r="H636" s="87"/>
      <c r="I636" s="504"/>
      <c r="J636" s="504"/>
      <c r="K636" s="87"/>
      <c r="L636" s="87"/>
      <c r="M636" s="504"/>
      <c r="N636" s="87"/>
      <c r="O636" s="87"/>
      <c r="P636" s="88"/>
      <c r="Q636" s="67"/>
      <c r="R636" s="67"/>
      <c r="S636" s="67"/>
      <c r="T636" s="67"/>
      <c r="U636" s="36"/>
      <c r="V636" s="67"/>
      <c r="W636" s="67"/>
      <c r="X636" s="36"/>
      <c r="Y636" s="67"/>
      <c r="Z636" s="67"/>
      <c r="AA636" s="67"/>
      <c r="AB636" s="67"/>
      <c r="AC636" s="67"/>
      <c r="AD636" s="67"/>
      <c r="AE636" s="67"/>
      <c r="AF636" s="67"/>
      <c r="AG636" s="67"/>
      <c r="AH636" s="36"/>
      <c r="AI636" s="37"/>
      <c r="AJ636" s="37"/>
      <c r="AK636" s="37"/>
      <c r="AL636" s="38"/>
      <c r="AM636" s="38"/>
      <c r="AN636" s="38"/>
      <c r="AO636" s="38"/>
    </row>
    <row r="637" spans="1:41" ht="27.75" customHeight="1" x14ac:dyDescent="0.25">
      <c r="A637" s="37"/>
      <c r="B637" s="526"/>
      <c r="C637" s="38"/>
      <c r="D637" s="503"/>
      <c r="E637" s="87"/>
      <c r="F637" s="87"/>
      <c r="G637" s="38"/>
      <c r="H637" s="87"/>
      <c r="I637" s="504"/>
      <c r="J637" s="504"/>
      <c r="K637" s="87"/>
      <c r="L637" s="87"/>
      <c r="M637" s="504"/>
      <c r="N637" s="87"/>
      <c r="O637" s="87"/>
      <c r="P637" s="88"/>
      <c r="Q637" s="67"/>
      <c r="R637" s="67"/>
      <c r="S637" s="67"/>
      <c r="T637" s="67"/>
      <c r="U637" s="36"/>
      <c r="V637" s="67"/>
      <c r="W637" s="67"/>
      <c r="X637" s="36"/>
      <c r="Y637" s="67"/>
      <c r="Z637" s="67"/>
      <c r="AA637" s="67"/>
      <c r="AB637" s="67"/>
      <c r="AC637" s="67"/>
      <c r="AD637" s="67"/>
      <c r="AE637" s="67"/>
      <c r="AF637" s="67"/>
      <c r="AG637" s="67"/>
      <c r="AH637" s="36"/>
      <c r="AI637" s="37"/>
      <c r="AJ637" s="37"/>
      <c r="AK637" s="37"/>
      <c r="AL637" s="38"/>
      <c r="AM637" s="38"/>
      <c r="AN637" s="38"/>
      <c r="AO637" s="38"/>
    </row>
    <row r="638" spans="1:41" ht="27.75" customHeight="1" x14ac:dyDescent="0.25">
      <c r="A638" s="37"/>
      <c r="B638" s="526"/>
      <c r="C638" s="38"/>
      <c r="D638" s="503"/>
      <c r="E638" s="87"/>
      <c r="F638" s="87"/>
      <c r="G638" s="38"/>
      <c r="H638" s="87"/>
      <c r="I638" s="504"/>
      <c r="J638" s="504"/>
      <c r="K638" s="87"/>
      <c r="L638" s="87"/>
      <c r="M638" s="504"/>
      <c r="N638" s="87"/>
      <c r="O638" s="87"/>
      <c r="P638" s="88"/>
      <c r="Q638" s="67"/>
      <c r="R638" s="67"/>
      <c r="S638" s="67"/>
      <c r="T638" s="67"/>
      <c r="U638" s="36"/>
      <c r="V638" s="67"/>
      <c r="W638" s="67"/>
      <c r="X638" s="36"/>
      <c r="Y638" s="67"/>
      <c r="Z638" s="67"/>
      <c r="AA638" s="67"/>
      <c r="AB638" s="67"/>
      <c r="AC638" s="67"/>
      <c r="AD638" s="67"/>
      <c r="AE638" s="67"/>
      <c r="AF638" s="67"/>
      <c r="AG638" s="67"/>
      <c r="AH638" s="36"/>
      <c r="AI638" s="37"/>
      <c r="AJ638" s="37"/>
      <c r="AK638" s="37"/>
      <c r="AL638" s="38"/>
      <c r="AM638" s="38"/>
      <c r="AN638" s="38"/>
      <c r="AO638" s="38"/>
    </row>
    <row r="639" spans="1:41" ht="27.75" customHeight="1" x14ac:dyDescent="0.25">
      <c r="A639" s="37"/>
      <c r="B639" s="526"/>
      <c r="C639" s="38"/>
      <c r="D639" s="503"/>
      <c r="E639" s="87"/>
      <c r="F639" s="87"/>
      <c r="G639" s="38"/>
      <c r="H639" s="87"/>
      <c r="I639" s="504"/>
      <c r="J639" s="504"/>
      <c r="K639" s="87"/>
      <c r="L639" s="87"/>
      <c r="M639" s="504"/>
      <c r="N639" s="87"/>
      <c r="O639" s="87"/>
      <c r="P639" s="88"/>
      <c r="Q639" s="67"/>
      <c r="R639" s="67"/>
      <c r="S639" s="67"/>
      <c r="T639" s="67"/>
      <c r="U639" s="36"/>
      <c r="V639" s="67"/>
      <c r="W639" s="67"/>
      <c r="X639" s="36"/>
      <c r="Y639" s="67"/>
      <c r="Z639" s="67"/>
      <c r="AA639" s="67"/>
      <c r="AB639" s="67"/>
      <c r="AC639" s="67"/>
      <c r="AD639" s="67"/>
      <c r="AE639" s="67"/>
      <c r="AF639" s="67"/>
      <c r="AG639" s="67"/>
      <c r="AH639" s="36"/>
      <c r="AI639" s="37"/>
      <c r="AJ639" s="37"/>
      <c r="AK639" s="37"/>
      <c r="AL639" s="38"/>
      <c r="AM639" s="38"/>
      <c r="AN639" s="38"/>
      <c r="AO639" s="38"/>
    </row>
    <row r="640" spans="1:41" ht="27.75" customHeight="1" x14ac:dyDescent="0.25">
      <c r="A640" s="37"/>
      <c r="B640" s="526"/>
      <c r="C640" s="38"/>
      <c r="D640" s="503"/>
      <c r="E640" s="87"/>
      <c r="F640" s="87"/>
      <c r="G640" s="38"/>
      <c r="H640" s="87"/>
      <c r="I640" s="504"/>
      <c r="J640" s="504"/>
      <c r="K640" s="87"/>
      <c r="L640" s="87"/>
      <c r="M640" s="504"/>
      <c r="N640" s="87"/>
      <c r="O640" s="87"/>
      <c r="P640" s="88"/>
      <c r="Q640" s="67"/>
      <c r="R640" s="67"/>
      <c r="S640" s="67"/>
      <c r="T640" s="67"/>
      <c r="U640" s="36"/>
      <c r="V640" s="67"/>
      <c r="W640" s="67"/>
      <c r="X640" s="36"/>
      <c r="Y640" s="67"/>
      <c r="Z640" s="67"/>
      <c r="AA640" s="67"/>
      <c r="AB640" s="67"/>
      <c r="AC640" s="67"/>
      <c r="AD640" s="67"/>
      <c r="AE640" s="67"/>
      <c r="AF640" s="67"/>
      <c r="AG640" s="67"/>
      <c r="AH640" s="36"/>
      <c r="AI640" s="37"/>
      <c r="AJ640" s="37"/>
      <c r="AK640" s="37"/>
      <c r="AL640" s="38"/>
      <c r="AM640" s="38"/>
      <c r="AN640" s="38"/>
      <c r="AO640" s="38"/>
    </row>
    <row r="641" spans="1:41" ht="27.75" customHeight="1" x14ac:dyDescent="0.25">
      <c r="A641" s="37"/>
      <c r="B641" s="526"/>
      <c r="C641" s="38"/>
      <c r="D641" s="503"/>
      <c r="E641" s="87"/>
      <c r="F641" s="87"/>
      <c r="G641" s="38"/>
      <c r="H641" s="87"/>
      <c r="I641" s="504"/>
      <c r="J641" s="504"/>
      <c r="K641" s="87"/>
      <c r="L641" s="87"/>
      <c r="M641" s="504"/>
      <c r="N641" s="87"/>
      <c r="O641" s="87"/>
      <c r="P641" s="88"/>
      <c r="Q641" s="67"/>
      <c r="R641" s="67"/>
      <c r="S641" s="67"/>
      <c r="T641" s="67"/>
      <c r="U641" s="36"/>
      <c r="V641" s="67"/>
      <c r="W641" s="67"/>
      <c r="X641" s="36"/>
      <c r="Y641" s="67"/>
      <c r="Z641" s="67"/>
      <c r="AA641" s="67"/>
      <c r="AB641" s="67"/>
      <c r="AC641" s="67"/>
      <c r="AD641" s="67"/>
      <c r="AE641" s="67"/>
      <c r="AF641" s="67"/>
      <c r="AG641" s="67"/>
      <c r="AH641" s="36"/>
      <c r="AI641" s="37"/>
      <c r="AJ641" s="37"/>
      <c r="AK641" s="37"/>
      <c r="AL641" s="38"/>
      <c r="AM641" s="38"/>
      <c r="AN641" s="38"/>
      <c r="AO641" s="38"/>
    </row>
    <row r="642" spans="1:41" ht="27.75" customHeight="1" x14ac:dyDescent="0.25">
      <c r="A642" s="37"/>
      <c r="B642" s="526"/>
      <c r="C642" s="38"/>
      <c r="D642" s="503"/>
      <c r="E642" s="87"/>
      <c r="F642" s="87"/>
      <c r="G642" s="38"/>
      <c r="H642" s="87"/>
      <c r="I642" s="504"/>
      <c r="J642" s="504"/>
      <c r="K642" s="87"/>
      <c r="L642" s="87"/>
      <c r="M642" s="504"/>
      <c r="N642" s="87"/>
      <c r="O642" s="87"/>
      <c r="P642" s="88"/>
      <c r="Q642" s="67"/>
      <c r="R642" s="67"/>
      <c r="S642" s="67"/>
      <c r="T642" s="67"/>
      <c r="U642" s="36"/>
      <c r="V642" s="67"/>
      <c r="W642" s="67"/>
      <c r="X642" s="36"/>
      <c r="Y642" s="67"/>
      <c r="Z642" s="67"/>
      <c r="AA642" s="67"/>
      <c r="AB642" s="67"/>
      <c r="AC642" s="67"/>
      <c r="AD642" s="67"/>
      <c r="AE642" s="67"/>
      <c r="AF642" s="67"/>
      <c r="AG642" s="67"/>
      <c r="AH642" s="36"/>
      <c r="AI642" s="37"/>
      <c r="AJ642" s="37"/>
      <c r="AK642" s="37"/>
      <c r="AL642" s="38"/>
      <c r="AM642" s="38"/>
      <c r="AN642" s="38"/>
      <c r="AO642" s="38"/>
    </row>
    <row r="643" spans="1:41" ht="27.75" customHeight="1" x14ac:dyDescent="0.25">
      <c r="A643" s="37"/>
      <c r="B643" s="526"/>
      <c r="C643" s="38"/>
      <c r="D643" s="503"/>
      <c r="E643" s="87"/>
      <c r="F643" s="87"/>
      <c r="G643" s="38"/>
      <c r="H643" s="87"/>
      <c r="I643" s="504"/>
      <c r="J643" s="504"/>
      <c r="K643" s="87"/>
      <c r="L643" s="87"/>
      <c r="M643" s="504"/>
      <c r="N643" s="87"/>
      <c r="O643" s="87"/>
      <c r="P643" s="88"/>
      <c r="Q643" s="67"/>
      <c r="R643" s="67"/>
      <c r="S643" s="67"/>
      <c r="T643" s="67"/>
      <c r="U643" s="36"/>
      <c r="V643" s="67"/>
      <c r="W643" s="67"/>
      <c r="X643" s="36"/>
      <c r="Y643" s="67"/>
      <c r="Z643" s="67"/>
      <c r="AA643" s="67"/>
      <c r="AB643" s="67"/>
      <c r="AC643" s="67"/>
      <c r="AD643" s="67"/>
      <c r="AE643" s="67"/>
      <c r="AF643" s="67"/>
      <c r="AG643" s="67"/>
      <c r="AH643" s="36"/>
      <c r="AI643" s="37"/>
      <c r="AJ643" s="37"/>
      <c r="AK643" s="37"/>
      <c r="AL643" s="38"/>
      <c r="AM643" s="38"/>
      <c r="AN643" s="38"/>
      <c r="AO643" s="38"/>
    </row>
    <row r="644" spans="1:41" ht="27.75" customHeight="1" x14ac:dyDescent="0.25">
      <c r="A644" s="37"/>
      <c r="B644" s="526"/>
      <c r="C644" s="38"/>
      <c r="D644" s="503"/>
      <c r="E644" s="87"/>
      <c r="F644" s="87"/>
      <c r="G644" s="38"/>
      <c r="H644" s="87"/>
      <c r="I644" s="504"/>
      <c r="J644" s="504"/>
      <c r="K644" s="87"/>
      <c r="L644" s="87"/>
      <c r="M644" s="504"/>
      <c r="N644" s="87"/>
      <c r="O644" s="87"/>
      <c r="P644" s="88"/>
      <c r="Q644" s="67"/>
      <c r="R644" s="67"/>
      <c r="S644" s="67"/>
      <c r="T644" s="67"/>
      <c r="U644" s="36"/>
      <c r="V644" s="67"/>
      <c r="W644" s="67"/>
      <c r="X644" s="36"/>
      <c r="Y644" s="67"/>
      <c r="Z644" s="67"/>
      <c r="AA644" s="67"/>
      <c r="AB644" s="67"/>
      <c r="AC644" s="67"/>
      <c r="AD644" s="67"/>
      <c r="AE644" s="67"/>
      <c r="AF644" s="67"/>
      <c r="AG644" s="67"/>
      <c r="AH644" s="36"/>
      <c r="AI644" s="37"/>
      <c r="AJ644" s="37"/>
      <c r="AK644" s="37"/>
      <c r="AL644" s="38"/>
      <c r="AM644" s="38"/>
      <c r="AN644" s="38"/>
      <c r="AO644" s="38"/>
    </row>
    <row r="645" spans="1:41" ht="27.75" customHeight="1" x14ac:dyDescent="0.25">
      <c r="A645" s="37"/>
      <c r="B645" s="526"/>
      <c r="C645" s="38"/>
      <c r="D645" s="503"/>
      <c r="E645" s="87"/>
      <c r="F645" s="87"/>
      <c r="G645" s="38"/>
      <c r="H645" s="87"/>
      <c r="I645" s="504"/>
      <c r="J645" s="504"/>
      <c r="K645" s="87"/>
      <c r="L645" s="87"/>
      <c r="M645" s="504"/>
      <c r="N645" s="87"/>
      <c r="O645" s="87"/>
      <c r="P645" s="88"/>
      <c r="Q645" s="67"/>
      <c r="R645" s="67"/>
      <c r="S645" s="67"/>
      <c r="T645" s="67"/>
      <c r="U645" s="36"/>
      <c r="V645" s="67"/>
      <c r="W645" s="67"/>
      <c r="X645" s="36"/>
      <c r="Y645" s="67"/>
      <c r="Z645" s="67"/>
      <c r="AA645" s="67"/>
      <c r="AB645" s="67"/>
      <c r="AC645" s="67"/>
      <c r="AD645" s="67"/>
      <c r="AE645" s="67"/>
      <c r="AF645" s="67"/>
      <c r="AG645" s="67"/>
      <c r="AH645" s="36"/>
      <c r="AI645" s="37"/>
      <c r="AJ645" s="37"/>
      <c r="AK645" s="37"/>
      <c r="AL645" s="38"/>
      <c r="AM645" s="38"/>
      <c r="AN645" s="38"/>
      <c r="AO645" s="38"/>
    </row>
    <row r="646" spans="1:41" ht="27.75" customHeight="1" x14ac:dyDescent="0.25">
      <c r="A646" s="37"/>
      <c r="B646" s="526"/>
      <c r="C646" s="38"/>
      <c r="D646" s="503"/>
      <c r="E646" s="87"/>
      <c r="F646" s="87"/>
      <c r="G646" s="38"/>
      <c r="H646" s="87"/>
      <c r="I646" s="504"/>
      <c r="J646" s="504"/>
      <c r="K646" s="87"/>
      <c r="L646" s="87"/>
      <c r="M646" s="504"/>
      <c r="N646" s="87"/>
      <c r="O646" s="87"/>
      <c r="P646" s="88"/>
      <c r="Q646" s="67"/>
      <c r="R646" s="67"/>
      <c r="S646" s="67"/>
      <c r="T646" s="67"/>
      <c r="U646" s="36"/>
      <c r="V646" s="67"/>
      <c r="W646" s="67"/>
      <c r="X646" s="36"/>
      <c r="Y646" s="67"/>
      <c r="Z646" s="67"/>
      <c r="AA646" s="67"/>
      <c r="AB646" s="67"/>
      <c r="AC646" s="67"/>
      <c r="AD646" s="67"/>
      <c r="AE646" s="67"/>
      <c r="AF646" s="67"/>
      <c r="AG646" s="67"/>
      <c r="AH646" s="36"/>
      <c r="AI646" s="37"/>
      <c r="AJ646" s="37"/>
      <c r="AK646" s="37"/>
      <c r="AL646" s="38"/>
      <c r="AM646" s="38"/>
      <c r="AN646" s="38"/>
      <c r="AO646" s="38"/>
    </row>
    <row r="647" spans="1:41" ht="27.75" customHeight="1" x14ac:dyDescent="0.25">
      <c r="A647" s="37"/>
      <c r="B647" s="526"/>
      <c r="C647" s="38"/>
      <c r="D647" s="503"/>
      <c r="E647" s="87"/>
      <c r="F647" s="87"/>
      <c r="G647" s="38"/>
      <c r="H647" s="87"/>
      <c r="I647" s="504"/>
      <c r="J647" s="504"/>
      <c r="K647" s="87"/>
      <c r="L647" s="87"/>
      <c r="M647" s="504"/>
      <c r="N647" s="87"/>
      <c r="O647" s="87"/>
      <c r="P647" s="88"/>
      <c r="Q647" s="67"/>
      <c r="R647" s="67"/>
      <c r="S647" s="67"/>
      <c r="T647" s="67"/>
      <c r="U647" s="36"/>
      <c r="V647" s="67"/>
      <c r="W647" s="67"/>
      <c r="X647" s="36"/>
      <c r="Y647" s="67"/>
      <c r="Z647" s="67"/>
      <c r="AA647" s="67"/>
      <c r="AB647" s="67"/>
      <c r="AC647" s="67"/>
      <c r="AD647" s="67"/>
      <c r="AE647" s="67"/>
      <c r="AF647" s="67"/>
      <c r="AG647" s="67"/>
      <c r="AH647" s="36"/>
      <c r="AI647" s="37"/>
      <c r="AJ647" s="37"/>
      <c r="AK647" s="37"/>
      <c r="AL647" s="38"/>
      <c r="AM647" s="38"/>
      <c r="AN647" s="38"/>
      <c r="AO647" s="38"/>
    </row>
    <row r="648" spans="1:41" ht="27.75" customHeight="1" x14ac:dyDescent="0.25">
      <c r="A648" s="37"/>
      <c r="B648" s="526"/>
      <c r="C648" s="38"/>
      <c r="D648" s="503"/>
      <c r="E648" s="87"/>
      <c r="F648" s="87"/>
      <c r="G648" s="38"/>
      <c r="H648" s="87"/>
      <c r="I648" s="504"/>
      <c r="J648" s="504"/>
      <c r="K648" s="87"/>
      <c r="L648" s="87"/>
      <c r="M648" s="504"/>
      <c r="N648" s="87"/>
      <c r="O648" s="87"/>
      <c r="P648" s="88"/>
      <c r="Q648" s="67"/>
      <c r="R648" s="67"/>
      <c r="S648" s="67"/>
      <c r="T648" s="67"/>
      <c r="U648" s="36"/>
      <c r="V648" s="67"/>
      <c r="W648" s="67"/>
      <c r="X648" s="36"/>
      <c r="Y648" s="67"/>
      <c r="Z648" s="67"/>
      <c r="AA648" s="67"/>
      <c r="AB648" s="67"/>
      <c r="AC648" s="67"/>
      <c r="AD648" s="67"/>
      <c r="AE648" s="67"/>
      <c r="AF648" s="67"/>
      <c r="AG648" s="67"/>
      <c r="AH648" s="36"/>
      <c r="AI648" s="37"/>
      <c r="AJ648" s="37"/>
      <c r="AK648" s="37"/>
      <c r="AL648" s="38"/>
      <c r="AM648" s="38"/>
      <c r="AN648" s="38"/>
      <c r="AO648" s="38"/>
    </row>
    <row r="649" spans="1:41" ht="27.75" customHeight="1" x14ac:dyDescent="0.25">
      <c r="A649" s="37"/>
      <c r="B649" s="526"/>
      <c r="C649" s="38"/>
      <c r="D649" s="503"/>
      <c r="E649" s="87"/>
      <c r="F649" s="87"/>
      <c r="G649" s="38"/>
      <c r="H649" s="87"/>
      <c r="I649" s="504"/>
      <c r="J649" s="504"/>
      <c r="K649" s="87"/>
      <c r="L649" s="87"/>
      <c r="M649" s="504"/>
      <c r="N649" s="87"/>
      <c r="O649" s="87"/>
      <c r="P649" s="88"/>
      <c r="Q649" s="67"/>
      <c r="R649" s="67"/>
      <c r="S649" s="67"/>
      <c r="T649" s="67"/>
      <c r="U649" s="36"/>
      <c r="V649" s="67"/>
      <c r="W649" s="67"/>
      <c r="X649" s="36"/>
      <c r="Y649" s="67"/>
      <c r="Z649" s="67"/>
      <c r="AA649" s="67"/>
      <c r="AB649" s="67"/>
      <c r="AC649" s="67"/>
      <c r="AD649" s="67"/>
      <c r="AE649" s="67"/>
      <c r="AF649" s="67"/>
      <c r="AG649" s="67"/>
      <c r="AH649" s="36"/>
      <c r="AI649" s="37"/>
      <c r="AJ649" s="37"/>
      <c r="AK649" s="37"/>
      <c r="AL649" s="38"/>
      <c r="AM649" s="38"/>
      <c r="AN649" s="38"/>
      <c r="AO649" s="38"/>
    </row>
    <row r="650" spans="1:41" ht="27.75" customHeight="1" x14ac:dyDescent="0.25">
      <c r="A650" s="37"/>
      <c r="B650" s="526"/>
      <c r="C650" s="38"/>
      <c r="D650" s="503"/>
      <c r="E650" s="87"/>
      <c r="F650" s="87"/>
      <c r="G650" s="38"/>
      <c r="H650" s="87"/>
      <c r="I650" s="504"/>
      <c r="J650" s="504"/>
      <c r="K650" s="87"/>
      <c r="L650" s="87"/>
      <c r="M650" s="504"/>
      <c r="N650" s="87"/>
      <c r="O650" s="87"/>
      <c r="P650" s="88"/>
      <c r="Q650" s="67"/>
      <c r="R650" s="67"/>
      <c r="S650" s="67"/>
      <c r="T650" s="67"/>
      <c r="U650" s="36"/>
      <c r="V650" s="67"/>
      <c r="W650" s="67"/>
      <c r="X650" s="36"/>
      <c r="Y650" s="67"/>
      <c r="Z650" s="67"/>
      <c r="AA650" s="67"/>
      <c r="AB650" s="67"/>
      <c r="AC650" s="67"/>
      <c r="AD650" s="67"/>
      <c r="AE650" s="67"/>
      <c r="AF650" s="67"/>
      <c r="AG650" s="67"/>
      <c r="AH650" s="36"/>
      <c r="AI650" s="37"/>
      <c r="AJ650" s="37"/>
      <c r="AK650" s="37"/>
      <c r="AL650" s="38"/>
      <c r="AM650" s="38"/>
      <c r="AN650" s="38"/>
      <c r="AO650" s="38"/>
    </row>
    <row r="651" spans="1:41" ht="27.75" customHeight="1" x14ac:dyDescent="0.25">
      <c r="A651" s="37"/>
      <c r="B651" s="526"/>
      <c r="C651" s="38"/>
      <c r="D651" s="503"/>
      <c r="E651" s="87"/>
      <c r="F651" s="87"/>
      <c r="G651" s="38"/>
      <c r="H651" s="87"/>
      <c r="I651" s="504"/>
      <c r="J651" s="504"/>
      <c r="K651" s="87"/>
      <c r="L651" s="87"/>
      <c r="M651" s="504"/>
      <c r="N651" s="87"/>
      <c r="O651" s="87"/>
      <c r="P651" s="88"/>
      <c r="Q651" s="67"/>
      <c r="R651" s="67"/>
      <c r="S651" s="67"/>
      <c r="T651" s="67"/>
      <c r="U651" s="36"/>
      <c r="V651" s="67"/>
      <c r="W651" s="67"/>
      <c r="X651" s="36"/>
      <c r="Y651" s="67"/>
      <c r="Z651" s="67"/>
      <c r="AA651" s="67"/>
      <c r="AB651" s="67"/>
      <c r="AC651" s="67"/>
      <c r="AD651" s="67"/>
      <c r="AE651" s="67"/>
      <c r="AF651" s="67"/>
      <c r="AG651" s="67"/>
      <c r="AH651" s="36"/>
      <c r="AI651" s="37"/>
      <c r="AJ651" s="37"/>
      <c r="AK651" s="37"/>
      <c r="AL651" s="38"/>
      <c r="AM651" s="38"/>
      <c r="AN651" s="38"/>
      <c r="AO651" s="38"/>
    </row>
    <row r="652" spans="1:41" ht="27.75" customHeight="1" x14ac:dyDescent="0.25">
      <c r="A652" s="37"/>
      <c r="B652" s="526"/>
      <c r="C652" s="38"/>
      <c r="D652" s="503"/>
      <c r="E652" s="87"/>
      <c r="F652" s="87"/>
      <c r="G652" s="38"/>
      <c r="H652" s="87"/>
      <c r="I652" s="504"/>
      <c r="J652" s="504"/>
      <c r="K652" s="87"/>
      <c r="L652" s="87"/>
      <c r="M652" s="504"/>
      <c r="N652" s="87"/>
      <c r="O652" s="87"/>
      <c r="P652" s="88"/>
      <c r="Q652" s="67"/>
      <c r="R652" s="67"/>
      <c r="S652" s="67"/>
      <c r="T652" s="67"/>
      <c r="U652" s="36"/>
      <c r="V652" s="67"/>
      <c r="W652" s="67"/>
      <c r="X652" s="36"/>
      <c r="Y652" s="67"/>
      <c r="Z652" s="67"/>
      <c r="AA652" s="67"/>
      <c r="AB652" s="67"/>
      <c r="AC652" s="67"/>
      <c r="AD652" s="67"/>
      <c r="AE652" s="67"/>
      <c r="AF652" s="67"/>
      <c r="AG652" s="67"/>
      <c r="AH652" s="36"/>
      <c r="AI652" s="37"/>
      <c r="AJ652" s="37"/>
      <c r="AK652" s="37"/>
      <c r="AL652" s="38"/>
      <c r="AM652" s="38"/>
      <c r="AN652" s="38"/>
      <c r="AO652" s="38"/>
    </row>
    <row r="653" spans="1:41" ht="27.75" customHeight="1" x14ac:dyDescent="0.25">
      <c r="A653" s="37"/>
      <c r="B653" s="526"/>
      <c r="C653" s="38"/>
      <c r="D653" s="503"/>
      <c r="E653" s="87"/>
      <c r="F653" s="87"/>
      <c r="G653" s="38"/>
      <c r="H653" s="87"/>
      <c r="I653" s="504"/>
      <c r="J653" s="504"/>
      <c r="K653" s="87"/>
      <c r="L653" s="87"/>
      <c r="M653" s="504"/>
      <c r="N653" s="87"/>
      <c r="O653" s="87"/>
      <c r="P653" s="88"/>
      <c r="Q653" s="67"/>
      <c r="R653" s="67"/>
      <c r="S653" s="67"/>
      <c r="T653" s="67"/>
      <c r="U653" s="36"/>
      <c r="V653" s="67"/>
      <c r="W653" s="67"/>
      <c r="X653" s="36"/>
      <c r="Y653" s="67"/>
      <c r="Z653" s="67"/>
      <c r="AA653" s="67"/>
      <c r="AB653" s="67"/>
      <c r="AC653" s="67"/>
      <c r="AD653" s="67"/>
      <c r="AE653" s="67"/>
      <c r="AF653" s="67"/>
      <c r="AG653" s="67"/>
      <c r="AH653" s="36"/>
      <c r="AI653" s="37"/>
      <c r="AJ653" s="37"/>
      <c r="AK653" s="37"/>
      <c r="AL653" s="38"/>
      <c r="AM653" s="38"/>
      <c r="AN653" s="38"/>
      <c r="AO653" s="38"/>
    </row>
    <row r="654" spans="1:41" ht="27.75" customHeight="1" x14ac:dyDescent="0.25">
      <c r="A654" s="37"/>
      <c r="B654" s="526"/>
      <c r="C654" s="38"/>
      <c r="D654" s="503"/>
      <c r="E654" s="87"/>
      <c r="F654" s="87"/>
      <c r="G654" s="38"/>
      <c r="H654" s="87"/>
      <c r="I654" s="504"/>
      <c r="J654" s="504"/>
      <c r="K654" s="87"/>
      <c r="L654" s="87"/>
      <c r="M654" s="504"/>
      <c r="N654" s="87"/>
      <c r="O654" s="87"/>
      <c r="P654" s="88"/>
      <c r="Q654" s="67"/>
      <c r="R654" s="67"/>
      <c r="S654" s="67"/>
      <c r="T654" s="67"/>
      <c r="U654" s="36"/>
      <c r="V654" s="67"/>
      <c r="W654" s="67"/>
      <c r="X654" s="36"/>
      <c r="Y654" s="67"/>
      <c r="Z654" s="67"/>
      <c r="AA654" s="67"/>
      <c r="AB654" s="67"/>
      <c r="AC654" s="67"/>
      <c r="AD654" s="67"/>
      <c r="AE654" s="67"/>
      <c r="AF654" s="67"/>
      <c r="AG654" s="67"/>
      <c r="AH654" s="36"/>
      <c r="AI654" s="37"/>
      <c r="AJ654" s="37"/>
      <c r="AK654" s="37"/>
      <c r="AL654" s="38"/>
      <c r="AM654" s="38"/>
      <c r="AN654" s="38"/>
      <c r="AO654" s="38"/>
    </row>
    <row r="655" spans="1:41" ht="27.75" customHeight="1" x14ac:dyDescent="0.25">
      <c r="A655" s="37"/>
      <c r="B655" s="526"/>
      <c r="C655" s="38"/>
      <c r="D655" s="503"/>
      <c r="E655" s="87"/>
      <c r="F655" s="87"/>
      <c r="G655" s="38"/>
      <c r="H655" s="87"/>
      <c r="I655" s="504"/>
      <c r="J655" s="504"/>
      <c r="K655" s="87"/>
      <c r="L655" s="87"/>
      <c r="M655" s="504"/>
      <c r="N655" s="87"/>
      <c r="O655" s="87"/>
      <c r="P655" s="88"/>
      <c r="Q655" s="67"/>
      <c r="R655" s="67"/>
      <c r="S655" s="67"/>
      <c r="T655" s="67"/>
      <c r="U655" s="36"/>
      <c r="V655" s="67"/>
      <c r="W655" s="67"/>
      <c r="X655" s="36"/>
      <c r="Y655" s="67"/>
      <c r="Z655" s="67"/>
      <c r="AA655" s="67"/>
      <c r="AB655" s="67"/>
      <c r="AC655" s="67"/>
      <c r="AD655" s="67"/>
      <c r="AE655" s="67"/>
      <c r="AF655" s="67"/>
      <c r="AG655" s="67"/>
      <c r="AH655" s="36"/>
      <c r="AI655" s="37"/>
      <c r="AJ655" s="37"/>
      <c r="AK655" s="37"/>
      <c r="AL655" s="38"/>
      <c r="AM655" s="38"/>
      <c r="AN655" s="38"/>
      <c r="AO655" s="38"/>
    </row>
    <row r="656" spans="1:41" ht="27.75" customHeight="1" x14ac:dyDescent="0.25">
      <c r="A656" s="37"/>
      <c r="B656" s="526"/>
      <c r="C656" s="38"/>
      <c r="D656" s="503"/>
      <c r="E656" s="87"/>
      <c r="F656" s="87"/>
      <c r="G656" s="38"/>
      <c r="H656" s="87"/>
      <c r="I656" s="504"/>
      <c r="J656" s="504"/>
      <c r="K656" s="87"/>
      <c r="L656" s="87"/>
      <c r="M656" s="504"/>
      <c r="N656" s="87"/>
      <c r="O656" s="87"/>
      <c r="P656" s="88"/>
      <c r="Q656" s="67"/>
      <c r="R656" s="67"/>
      <c r="S656" s="67"/>
      <c r="T656" s="67"/>
      <c r="U656" s="36"/>
      <c r="V656" s="67"/>
      <c r="W656" s="67"/>
      <c r="X656" s="36"/>
      <c r="Y656" s="67"/>
      <c r="Z656" s="67"/>
      <c r="AA656" s="67"/>
      <c r="AB656" s="67"/>
      <c r="AC656" s="67"/>
      <c r="AD656" s="67"/>
      <c r="AE656" s="67"/>
      <c r="AF656" s="67"/>
      <c r="AG656" s="67"/>
      <c r="AH656" s="36"/>
      <c r="AI656" s="37"/>
      <c r="AJ656" s="37"/>
      <c r="AK656" s="37"/>
      <c r="AL656" s="38"/>
      <c r="AM656" s="38"/>
      <c r="AN656" s="38"/>
      <c r="AO656" s="38"/>
    </row>
    <row r="657" spans="1:41" ht="27.75" customHeight="1" x14ac:dyDescent="0.25">
      <c r="A657" s="37"/>
      <c r="B657" s="526"/>
      <c r="C657" s="38"/>
      <c r="D657" s="503"/>
      <c r="E657" s="87"/>
      <c r="F657" s="87"/>
      <c r="G657" s="38"/>
      <c r="H657" s="87"/>
      <c r="I657" s="504"/>
      <c r="J657" s="504"/>
      <c r="K657" s="87"/>
      <c r="L657" s="87"/>
      <c r="M657" s="504"/>
      <c r="N657" s="87"/>
      <c r="O657" s="87"/>
      <c r="P657" s="88"/>
      <c r="Q657" s="67"/>
      <c r="R657" s="67"/>
      <c r="S657" s="67"/>
      <c r="T657" s="67"/>
      <c r="U657" s="36"/>
      <c r="V657" s="67"/>
      <c r="W657" s="67"/>
      <c r="X657" s="36"/>
      <c r="Y657" s="67"/>
      <c r="Z657" s="67"/>
      <c r="AA657" s="67"/>
      <c r="AB657" s="67"/>
      <c r="AC657" s="67"/>
      <c r="AD657" s="67"/>
      <c r="AE657" s="67"/>
      <c r="AF657" s="67"/>
      <c r="AG657" s="67"/>
      <c r="AH657" s="36"/>
      <c r="AI657" s="37"/>
      <c r="AJ657" s="37"/>
      <c r="AK657" s="37"/>
      <c r="AL657" s="38"/>
      <c r="AM657" s="38"/>
      <c r="AN657" s="38"/>
      <c r="AO657" s="38"/>
    </row>
    <row r="658" spans="1:41" ht="27.75" customHeight="1" x14ac:dyDescent="0.25">
      <c r="A658" s="37"/>
      <c r="B658" s="526"/>
      <c r="C658" s="38"/>
      <c r="D658" s="503"/>
      <c r="E658" s="87"/>
      <c r="F658" s="87"/>
      <c r="G658" s="38"/>
      <c r="H658" s="87"/>
      <c r="I658" s="504"/>
      <c r="J658" s="504"/>
      <c r="K658" s="87"/>
      <c r="L658" s="87"/>
      <c r="M658" s="504"/>
      <c r="N658" s="87"/>
      <c r="O658" s="87"/>
      <c r="P658" s="88"/>
      <c r="Q658" s="67"/>
      <c r="R658" s="67"/>
      <c r="S658" s="67"/>
      <c r="T658" s="67"/>
      <c r="U658" s="36"/>
      <c r="V658" s="67"/>
      <c r="W658" s="67"/>
      <c r="X658" s="36"/>
      <c r="Y658" s="67"/>
      <c r="Z658" s="67"/>
      <c r="AA658" s="67"/>
      <c r="AB658" s="67"/>
      <c r="AC658" s="67"/>
      <c r="AD658" s="67"/>
      <c r="AE658" s="67"/>
      <c r="AF658" s="67"/>
      <c r="AG658" s="67"/>
      <c r="AH658" s="36"/>
      <c r="AI658" s="37"/>
      <c r="AJ658" s="37"/>
      <c r="AK658" s="37"/>
      <c r="AL658" s="38"/>
      <c r="AM658" s="38"/>
      <c r="AN658" s="38"/>
      <c r="AO658" s="38"/>
    </row>
    <row r="659" spans="1:41" ht="27.75" customHeight="1" x14ac:dyDescent="0.25">
      <c r="A659" s="37"/>
      <c r="B659" s="526"/>
      <c r="C659" s="38"/>
      <c r="D659" s="503"/>
      <c r="E659" s="87"/>
      <c r="F659" s="87"/>
      <c r="G659" s="38"/>
      <c r="H659" s="87"/>
      <c r="I659" s="504"/>
      <c r="J659" s="504"/>
      <c r="K659" s="87"/>
      <c r="L659" s="87"/>
      <c r="M659" s="504"/>
      <c r="N659" s="87"/>
      <c r="O659" s="87"/>
      <c r="P659" s="88"/>
      <c r="Q659" s="67"/>
      <c r="R659" s="67"/>
      <c r="S659" s="67"/>
      <c r="T659" s="67"/>
      <c r="U659" s="36"/>
      <c r="V659" s="67"/>
      <c r="W659" s="67"/>
      <c r="X659" s="36"/>
      <c r="Y659" s="67"/>
      <c r="Z659" s="67"/>
      <c r="AA659" s="67"/>
      <c r="AB659" s="67"/>
      <c r="AC659" s="67"/>
      <c r="AD659" s="67"/>
      <c r="AE659" s="67"/>
      <c r="AF659" s="67"/>
      <c r="AG659" s="67"/>
      <c r="AH659" s="36"/>
      <c r="AI659" s="37"/>
      <c r="AJ659" s="37"/>
      <c r="AK659" s="37"/>
      <c r="AL659" s="38"/>
      <c r="AM659" s="38"/>
      <c r="AN659" s="38"/>
      <c r="AO659" s="38"/>
    </row>
    <row r="660" spans="1:41" ht="27.75" customHeight="1" x14ac:dyDescent="0.25">
      <c r="A660" s="37"/>
      <c r="B660" s="526"/>
      <c r="C660" s="38"/>
      <c r="D660" s="503"/>
      <c r="E660" s="87"/>
      <c r="F660" s="87"/>
      <c r="G660" s="38"/>
      <c r="H660" s="87"/>
      <c r="I660" s="504"/>
      <c r="J660" s="504"/>
      <c r="K660" s="87"/>
      <c r="L660" s="87"/>
      <c r="M660" s="504"/>
      <c r="N660" s="87"/>
      <c r="O660" s="87"/>
      <c r="P660" s="88"/>
      <c r="Q660" s="67"/>
      <c r="R660" s="67"/>
      <c r="S660" s="67"/>
      <c r="T660" s="67"/>
      <c r="U660" s="36"/>
      <c r="V660" s="67"/>
      <c r="W660" s="67"/>
      <c r="X660" s="36"/>
      <c r="Y660" s="67"/>
      <c r="Z660" s="67"/>
      <c r="AA660" s="67"/>
      <c r="AB660" s="67"/>
      <c r="AC660" s="67"/>
      <c r="AD660" s="67"/>
      <c r="AE660" s="67"/>
      <c r="AF660" s="67"/>
      <c r="AG660" s="67"/>
      <c r="AH660" s="36"/>
      <c r="AI660" s="37"/>
      <c r="AJ660" s="37"/>
      <c r="AK660" s="37"/>
      <c r="AL660" s="38"/>
      <c r="AM660" s="38"/>
      <c r="AN660" s="38"/>
      <c r="AO660" s="38"/>
    </row>
    <row r="661" spans="1:41" ht="27.75" customHeight="1" x14ac:dyDescent="0.25">
      <c r="A661" s="37"/>
      <c r="B661" s="526"/>
      <c r="C661" s="38"/>
      <c r="D661" s="503"/>
      <c r="E661" s="87"/>
      <c r="F661" s="87"/>
      <c r="G661" s="38"/>
      <c r="H661" s="87"/>
      <c r="I661" s="504"/>
      <c r="J661" s="504"/>
      <c r="K661" s="87"/>
      <c r="L661" s="87"/>
      <c r="M661" s="504"/>
      <c r="N661" s="87"/>
      <c r="O661" s="87"/>
      <c r="P661" s="88"/>
      <c r="Q661" s="67"/>
      <c r="R661" s="67"/>
      <c r="S661" s="67"/>
      <c r="T661" s="67"/>
      <c r="U661" s="36"/>
      <c r="V661" s="67"/>
      <c r="W661" s="67"/>
      <c r="X661" s="36"/>
      <c r="Y661" s="67"/>
      <c r="Z661" s="67"/>
      <c r="AA661" s="67"/>
      <c r="AB661" s="67"/>
      <c r="AC661" s="67"/>
      <c r="AD661" s="67"/>
      <c r="AE661" s="67"/>
      <c r="AF661" s="67"/>
      <c r="AG661" s="67"/>
      <c r="AH661" s="36"/>
      <c r="AI661" s="37"/>
      <c r="AJ661" s="37"/>
      <c r="AK661" s="37"/>
      <c r="AL661" s="38"/>
      <c r="AM661" s="38"/>
      <c r="AN661" s="38"/>
      <c r="AO661" s="38"/>
    </row>
    <row r="662" spans="1:41" ht="27.75" customHeight="1" x14ac:dyDescent="0.25">
      <c r="A662" s="37"/>
      <c r="B662" s="526"/>
      <c r="C662" s="38"/>
      <c r="D662" s="503"/>
      <c r="E662" s="87"/>
      <c r="F662" s="87"/>
      <c r="G662" s="38"/>
      <c r="H662" s="87"/>
      <c r="I662" s="504"/>
      <c r="J662" s="504"/>
      <c r="K662" s="87"/>
      <c r="L662" s="87"/>
      <c r="M662" s="504"/>
      <c r="N662" s="87"/>
      <c r="O662" s="87"/>
      <c r="P662" s="88"/>
      <c r="Q662" s="67"/>
      <c r="R662" s="67"/>
      <c r="S662" s="67"/>
      <c r="T662" s="67"/>
      <c r="U662" s="36"/>
      <c r="V662" s="67"/>
      <c r="W662" s="67"/>
      <c r="X662" s="36"/>
      <c r="Y662" s="67"/>
      <c r="Z662" s="67"/>
      <c r="AA662" s="67"/>
      <c r="AB662" s="67"/>
      <c r="AC662" s="67"/>
      <c r="AD662" s="67"/>
      <c r="AE662" s="67"/>
      <c r="AF662" s="67"/>
      <c r="AG662" s="67"/>
      <c r="AH662" s="36"/>
      <c r="AI662" s="37"/>
      <c r="AJ662" s="37"/>
      <c r="AK662" s="37"/>
      <c r="AL662" s="38"/>
      <c r="AM662" s="38"/>
      <c r="AN662" s="38"/>
      <c r="AO662" s="38"/>
    </row>
    <row r="663" spans="1:41" ht="27.75" customHeight="1" x14ac:dyDescent="0.25">
      <c r="A663" s="37"/>
      <c r="B663" s="526"/>
      <c r="C663" s="38"/>
      <c r="D663" s="503"/>
      <c r="E663" s="87"/>
      <c r="F663" s="87"/>
      <c r="G663" s="38"/>
      <c r="H663" s="87"/>
      <c r="I663" s="504"/>
      <c r="J663" s="504"/>
      <c r="K663" s="87"/>
      <c r="L663" s="87"/>
      <c r="M663" s="504"/>
      <c r="N663" s="87"/>
      <c r="O663" s="87"/>
      <c r="P663" s="88"/>
      <c r="Q663" s="67"/>
      <c r="R663" s="67"/>
      <c r="S663" s="67"/>
      <c r="T663" s="67"/>
      <c r="U663" s="36"/>
      <c r="V663" s="67"/>
      <c r="W663" s="67"/>
      <c r="X663" s="36"/>
      <c r="Y663" s="67"/>
      <c r="Z663" s="67"/>
      <c r="AA663" s="67"/>
      <c r="AB663" s="67"/>
      <c r="AC663" s="67"/>
      <c r="AD663" s="67"/>
      <c r="AE663" s="67"/>
      <c r="AF663" s="67"/>
      <c r="AG663" s="67"/>
      <c r="AH663" s="36"/>
      <c r="AI663" s="37"/>
      <c r="AJ663" s="37"/>
      <c r="AK663" s="37"/>
      <c r="AL663" s="38"/>
      <c r="AM663" s="38"/>
      <c r="AN663" s="38"/>
      <c r="AO663" s="38"/>
    </row>
    <row r="664" spans="1:41" ht="27.75" customHeight="1" x14ac:dyDescent="0.25">
      <c r="A664" s="37"/>
      <c r="B664" s="526"/>
      <c r="C664" s="38"/>
      <c r="D664" s="503"/>
      <c r="E664" s="87"/>
      <c r="F664" s="87"/>
      <c r="G664" s="38"/>
      <c r="H664" s="87"/>
      <c r="I664" s="504"/>
      <c r="J664" s="504"/>
      <c r="K664" s="87"/>
      <c r="L664" s="87"/>
      <c r="M664" s="504"/>
      <c r="N664" s="87"/>
      <c r="O664" s="87"/>
      <c r="P664" s="88"/>
      <c r="Q664" s="67"/>
      <c r="R664" s="67"/>
      <c r="S664" s="67"/>
      <c r="T664" s="67"/>
      <c r="U664" s="36"/>
      <c r="V664" s="67"/>
      <c r="W664" s="67"/>
      <c r="X664" s="36"/>
      <c r="Y664" s="67"/>
      <c r="Z664" s="67"/>
      <c r="AA664" s="67"/>
      <c r="AB664" s="67"/>
      <c r="AC664" s="67"/>
      <c r="AD664" s="67"/>
      <c r="AE664" s="67"/>
      <c r="AF664" s="67"/>
      <c r="AG664" s="67"/>
      <c r="AH664" s="36"/>
      <c r="AI664" s="37"/>
      <c r="AJ664" s="37"/>
      <c r="AK664" s="37"/>
      <c r="AL664" s="38"/>
      <c r="AM664" s="38"/>
      <c r="AN664" s="38"/>
      <c r="AO664" s="38"/>
    </row>
    <row r="665" spans="1:41" ht="27.75" customHeight="1" x14ac:dyDescent="0.25">
      <c r="A665" s="37"/>
      <c r="B665" s="526"/>
      <c r="C665" s="38"/>
      <c r="D665" s="503"/>
      <c r="E665" s="87"/>
      <c r="F665" s="87"/>
      <c r="G665" s="38"/>
      <c r="H665" s="87"/>
      <c r="I665" s="504"/>
      <c r="J665" s="504"/>
      <c r="K665" s="87"/>
      <c r="L665" s="87"/>
      <c r="M665" s="504"/>
      <c r="N665" s="87"/>
      <c r="O665" s="87"/>
      <c r="P665" s="88"/>
      <c r="Q665" s="67"/>
      <c r="R665" s="67"/>
      <c r="S665" s="67"/>
      <c r="T665" s="67"/>
      <c r="U665" s="36"/>
      <c r="V665" s="67"/>
      <c r="W665" s="67"/>
      <c r="X665" s="36"/>
      <c r="Y665" s="67"/>
      <c r="Z665" s="67"/>
      <c r="AA665" s="67"/>
      <c r="AB665" s="67"/>
      <c r="AC665" s="67"/>
      <c r="AD665" s="67"/>
      <c r="AE665" s="67"/>
      <c r="AF665" s="67"/>
      <c r="AG665" s="67"/>
      <c r="AH665" s="36"/>
      <c r="AI665" s="37"/>
      <c r="AJ665" s="37"/>
      <c r="AK665" s="37"/>
      <c r="AL665" s="38"/>
      <c r="AM665" s="38"/>
      <c r="AN665" s="38"/>
      <c r="AO665" s="38"/>
    </row>
    <row r="666" spans="1:41" ht="27.75" customHeight="1" x14ac:dyDescent="0.25">
      <c r="A666" s="37"/>
      <c r="B666" s="526"/>
      <c r="C666" s="38"/>
      <c r="D666" s="503"/>
      <c r="E666" s="87"/>
      <c r="F666" s="87"/>
      <c r="G666" s="38"/>
      <c r="H666" s="87"/>
      <c r="I666" s="504"/>
      <c r="J666" s="504"/>
      <c r="K666" s="87"/>
      <c r="L666" s="87"/>
      <c r="M666" s="504"/>
      <c r="N666" s="87"/>
      <c r="O666" s="87"/>
      <c r="P666" s="88"/>
      <c r="Q666" s="67"/>
      <c r="R666" s="67"/>
      <c r="S666" s="67"/>
      <c r="T666" s="67"/>
      <c r="U666" s="36"/>
      <c r="V666" s="67"/>
      <c r="W666" s="67"/>
      <c r="X666" s="36"/>
      <c r="Y666" s="67"/>
      <c r="Z666" s="67"/>
      <c r="AA666" s="67"/>
      <c r="AB666" s="67"/>
      <c r="AC666" s="67"/>
      <c r="AD666" s="67"/>
      <c r="AE666" s="67"/>
      <c r="AF666" s="67"/>
      <c r="AG666" s="67"/>
      <c r="AH666" s="36"/>
      <c r="AI666" s="37"/>
      <c r="AJ666" s="37"/>
      <c r="AK666" s="37"/>
      <c r="AL666" s="38"/>
      <c r="AM666" s="38"/>
      <c r="AN666" s="38"/>
      <c r="AO666" s="38"/>
    </row>
    <row r="667" spans="1:41" ht="27.75" customHeight="1" x14ac:dyDescent="0.25">
      <c r="A667" s="37"/>
      <c r="B667" s="526"/>
      <c r="C667" s="38"/>
      <c r="D667" s="503"/>
      <c r="E667" s="87"/>
      <c r="F667" s="87"/>
      <c r="G667" s="38"/>
      <c r="H667" s="87"/>
      <c r="I667" s="504"/>
      <c r="J667" s="504"/>
      <c r="K667" s="87"/>
      <c r="L667" s="87"/>
      <c r="M667" s="504"/>
      <c r="N667" s="87"/>
      <c r="O667" s="87"/>
      <c r="P667" s="88"/>
      <c r="Q667" s="67"/>
      <c r="R667" s="67"/>
      <c r="S667" s="67"/>
      <c r="T667" s="67"/>
      <c r="U667" s="36"/>
      <c r="V667" s="67"/>
      <c r="W667" s="67"/>
      <c r="X667" s="36"/>
      <c r="Y667" s="67"/>
      <c r="Z667" s="67"/>
      <c r="AA667" s="67"/>
      <c r="AB667" s="67"/>
      <c r="AC667" s="67"/>
      <c r="AD667" s="67"/>
      <c r="AE667" s="67"/>
      <c r="AF667" s="67"/>
      <c r="AG667" s="67"/>
      <c r="AH667" s="36"/>
      <c r="AI667" s="37"/>
      <c r="AJ667" s="37"/>
      <c r="AK667" s="37"/>
      <c r="AL667" s="38"/>
      <c r="AM667" s="38"/>
      <c r="AN667" s="38"/>
      <c r="AO667" s="38"/>
    </row>
    <row r="668" spans="1:41" ht="27.75" customHeight="1" x14ac:dyDescent="0.25">
      <c r="A668" s="37"/>
      <c r="B668" s="526"/>
      <c r="C668" s="38"/>
      <c r="D668" s="503"/>
      <c r="E668" s="87"/>
      <c r="F668" s="87"/>
      <c r="G668" s="38"/>
      <c r="H668" s="87"/>
      <c r="I668" s="504"/>
      <c r="J668" s="504"/>
      <c r="K668" s="87"/>
      <c r="L668" s="87"/>
      <c r="M668" s="504"/>
      <c r="N668" s="87"/>
      <c r="O668" s="87"/>
      <c r="P668" s="88"/>
      <c r="Q668" s="67"/>
      <c r="R668" s="67"/>
      <c r="S668" s="67"/>
      <c r="T668" s="67"/>
      <c r="U668" s="36"/>
      <c r="V668" s="67"/>
      <c r="W668" s="67"/>
      <c r="X668" s="36"/>
      <c r="Y668" s="67"/>
      <c r="Z668" s="67"/>
      <c r="AA668" s="67"/>
      <c r="AB668" s="67"/>
      <c r="AC668" s="67"/>
      <c r="AD668" s="67"/>
      <c r="AE668" s="67"/>
      <c r="AF668" s="67"/>
      <c r="AG668" s="67"/>
      <c r="AH668" s="36"/>
      <c r="AI668" s="37"/>
      <c r="AJ668" s="37"/>
      <c r="AK668" s="37"/>
      <c r="AL668" s="38"/>
      <c r="AM668" s="38"/>
      <c r="AN668" s="38"/>
      <c r="AO668" s="38"/>
    </row>
    <row r="669" spans="1:41" ht="27.75" customHeight="1" x14ac:dyDescent="0.25">
      <c r="A669" s="37"/>
      <c r="B669" s="526"/>
      <c r="C669" s="38"/>
      <c r="D669" s="503"/>
      <c r="E669" s="87"/>
      <c r="F669" s="87"/>
      <c r="G669" s="38"/>
      <c r="H669" s="87"/>
      <c r="I669" s="504"/>
      <c r="J669" s="504"/>
      <c r="K669" s="87"/>
      <c r="L669" s="87"/>
      <c r="M669" s="504"/>
      <c r="N669" s="87"/>
      <c r="O669" s="87"/>
      <c r="P669" s="88"/>
      <c r="Q669" s="67"/>
      <c r="R669" s="67"/>
      <c r="S669" s="67"/>
      <c r="T669" s="67"/>
      <c r="U669" s="36"/>
      <c r="V669" s="67"/>
      <c r="W669" s="67"/>
      <c r="X669" s="36"/>
      <c r="Y669" s="67"/>
      <c r="Z669" s="67"/>
      <c r="AA669" s="67"/>
      <c r="AB669" s="67"/>
      <c r="AC669" s="67"/>
      <c r="AD669" s="67"/>
      <c r="AE669" s="67"/>
      <c r="AF669" s="67"/>
      <c r="AG669" s="67"/>
      <c r="AH669" s="36"/>
      <c r="AI669" s="37"/>
      <c r="AJ669" s="37"/>
      <c r="AK669" s="37"/>
      <c r="AL669" s="38"/>
      <c r="AM669" s="38"/>
      <c r="AN669" s="38"/>
      <c r="AO669" s="38"/>
    </row>
    <row r="670" spans="1:41" ht="27.75" customHeight="1" x14ac:dyDescent="0.25">
      <c r="A670" s="37"/>
      <c r="B670" s="526"/>
      <c r="C670" s="38"/>
      <c r="D670" s="503"/>
      <c r="E670" s="87"/>
      <c r="F670" s="87"/>
      <c r="G670" s="38"/>
      <c r="H670" s="87"/>
      <c r="I670" s="504"/>
      <c r="J670" s="504"/>
      <c r="K670" s="87"/>
      <c r="L670" s="87"/>
      <c r="M670" s="504"/>
      <c r="N670" s="87"/>
      <c r="O670" s="87"/>
      <c r="P670" s="88"/>
      <c r="Q670" s="67"/>
      <c r="R670" s="67"/>
      <c r="S670" s="67"/>
      <c r="T670" s="67"/>
      <c r="U670" s="36"/>
      <c r="V670" s="67"/>
      <c r="W670" s="67"/>
      <c r="X670" s="36"/>
      <c r="Y670" s="67"/>
      <c r="Z670" s="67"/>
      <c r="AA670" s="67"/>
      <c r="AB670" s="67"/>
      <c r="AC670" s="67"/>
      <c r="AD670" s="67"/>
      <c r="AE670" s="67"/>
      <c r="AF670" s="67"/>
      <c r="AG670" s="67"/>
      <c r="AH670" s="36"/>
      <c r="AI670" s="37"/>
      <c r="AJ670" s="37"/>
      <c r="AK670" s="37"/>
      <c r="AL670" s="38"/>
      <c r="AM670" s="38"/>
      <c r="AN670" s="38"/>
      <c r="AO670" s="38"/>
    </row>
    <row r="671" spans="1:41" ht="27.75" customHeight="1" x14ac:dyDescent="0.25">
      <c r="A671" s="37"/>
      <c r="B671" s="526"/>
      <c r="C671" s="38"/>
      <c r="D671" s="503"/>
      <c r="E671" s="87"/>
      <c r="F671" s="87"/>
      <c r="G671" s="38"/>
      <c r="H671" s="87"/>
      <c r="I671" s="504"/>
      <c r="J671" s="504"/>
      <c r="K671" s="87"/>
      <c r="L671" s="87"/>
      <c r="M671" s="504"/>
      <c r="N671" s="87"/>
      <c r="O671" s="87"/>
      <c r="P671" s="88"/>
      <c r="Q671" s="67"/>
      <c r="R671" s="67"/>
      <c r="S671" s="67"/>
      <c r="T671" s="67"/>
      <c r="U671" s="36"/>
      <c r="V671" s="67"/>
      <c r="W671" s="67"/>
      <c r="X671" s="36"/>
      <c r="Y671" s="67"/>
      <c r="Z671" s="67"/>
      <c r="AA671" s="67"/>
      <c r="AB671" s="67"/>
      <c r="AC671" s="67"/>
      <c r="AD671" s="67"/>
      <c r="AE671" s="67"/>
      <c r="AF671" s="67"/>
      <c r="AG671" s="67"/>
      <c r="AH671" s="36"/>
      <c r="AI671" s="37"/>
      <c r="AJ671" s="37"/>
      <c r="AK671" s="37"/>
      <c r="AL671" s="38"/>
      <c r="AM671" s="38"/>
      <c r="AN671" s="38"/>
      <c r="AO671" s="38"/>
    </row>
    <row r="672" spans="1:41" ht="27.75" customHeight="1" x14ac:dyDescent="0.25">
      <c r="A672" s="37"/>
      <c r="B672" s="526"/>
      <c r="C672" s="38"/>
      <c r="D672" s="503"/>
      <c r="E672" s="87"/>
      <c r="F672" s="87"/>
      <c r="G672" s="38"/>
      <c r="H672" s="87"/>
      <c r="I672" s="504"/>
      <c r="J672" s="504"/>
      <c r="K672" s="87"/>
      <c r="L672" s="87"/>
      <c r="M672" s="504"/>
      <c r="N672" s="87"/>
      <c r="O672" s="87"/>
      <c r="P672" s="88"/>
      <c r="Q672" s="67"/>
      <c r="R672" s="67"/>
      <c r="S672" s="67"/>
      <c r="T672" s="67"/>
      <c r="U672" s="36"/>
      <c r="V672" s="67"/>
      <c r="W672" s="67"/>
      <c r="X672" s="36"/>
      <c r="Y672" s="67"/>
      <c r="Z672" s="67"/>
      <c r="AA672" s="67"/>
      <c r="AB672" s="67"/>
      <c r="AC672" s="67"/>
      <c r="AD672" s="67"/>
      <c r="AE672" s="67"/>
      <c r="AF672" s="67"/>
      <c r="AG672" s="67"/>
      <c r="AH672" s="36"/>
      <c r="AI672" s="37"/>
      <c r="AJ672" s="37"/>
      <c r="AK672" s="37"/>
      <c r="AL672" s="38"/>
      <c r="AM672" s="38"/>
      <c r="AN672" s="38"/>
      <c r="AO672" s="38"/>
    </row>
    <row r="673" spans="1:41" ht="27.75" customHeight="1" x14ac:dyDescent="0.25">
      <c r="A673" s="37"/>
      <c r="B673" s="526"/>
      <c r="C673" s="38"/>
      <c r="D673" s="503"/>
      <c r="E673" s="87"/>
      <c r="F673" s="87"/>
      <c r="G673" s="38"/>
      <c r="H673" s="87"/>
      <c r="I673" s="504"/>
      <c r="J673" s="504"/>
      <c r="K673" s="87"/>
      <c r="L673" s="87"/>
      <c r="M673" s="504"/>
      <c r="N673" s="87"/>
      <c r="O673" s="87"/>
      <c r="P673" s="88"/>
      <c r="Q673" s="67"/>
      <c r="R673" s="67"/>
      <c r="S673" s="67"/>
      <c r="T673" s="67"/>
      <c r="U673" s="36"/>
      <c r="V673" s="67"/>
      <c r="W673" s="67"/>
      <c r="X673" s="36"/>
      <c r="Y673" s="67"/>
      <c r="Z673" s="67"/>
      <c r="AA673" s="67"/>
      <c r="AB673" s="67"/>
      <c r="AC673" s="67"/>
      <c r="AD673" s="67"/>
      <c r="AE673" s="67"/>
      <c r="AF673" s="67"/>
      <c r="AG673" s="67"/>
      <c r="AH673" s="36"/>
      <c r="AI673" s="37"/>
      <c r="AJ673" s="37"/>
      <c r="AK673" s="37"/>
      <c r="AL673" s="38"/>
      <c r="AM673" s="38"/>
      <c r="AN673" s="38"/>
      <c r="AO673" s="38"/>
    </row>
    <row r="674" spans="1:41" ht="27.75" customHeight="1" x14ac:dyDescent="0.25">
      <c r="A674" s="37"/>
      <c r="B674" s="526"/>
      <c r="C674" s="38"/>
      <c r="D674" s="503"/>
      <c r="E674" s="87"/>
      <c r="F674" s="87"/>
      <c r="G674" s="38"/>
      <c r="H674" s="87"/>
      <c r="I674" s="504"/>
      <c r="J674" s="504"/>
      <c r="K674" s="87"/>
      <c r="L674" s="87"/>
      <c r="M674" s="504"/>
      <c r="N674" s="87"/>
      <c r="O674" s="87"/>
      <c r="P674" s="88"/>
      <c r="Q674" s="67"/>
      <c r="R674" s="67"/>
      <c r="S674" s="67"/>
      <c r="T674" s="67"/>
      <c r="U674" s="36"/>
      <c r="V674" s="67"/>
      <c r="W674" s="67"/>
      <c r="X674" s="36"/>
      <c r="Y674" s="67"/>
      <c r="Z674" s="67"/>
      <c r="AA674" s="67"/>
      <c r="AB674" s="67"/>
      <c r="AC674" s="67"/>
      <c r="AD674" s="67"/>
      <c r="AE674" s="67"/>
      <c r="AF674" s="67"/>
      <c r="AG674" s="67"/>
      <c r="AH674" s="36"/>
      <c r="AI674" s="37"/>
      <c r="AJ674" s="37"/>
      <c r="AK674" s="37"/>
      <c r="AL674" s="38"/>
      <c r="AM674" s="38"/>
      <c r="AN674" s="38"/>
      <c r="AO674" s="38"/>
    </row>
    <row r="675" spans="1:41" ht="27.75" customHeight="1" x14ac:dyDescent="0.25">
      <c r="A675" s="37"/>
      <c r="B675" s="526"/>
      <c r="C675" s="38"/>
      <c r="D675" s="503"/>
      <c r="E675" s="87"/>
      <c r="F675" s="87"/>
      <c r="G675" s="38"/>
      <c r="H675" s="87"/>
      <c r="I675" s="504"/>
      <c r="J675" s="504"/>
      <c r="K675" s="87"/>
      <c r="L675" s="87"/>
      <c r="M675" s="504"/>
      <c r="N675" s="87"/>
      <c r="O675" s="87"/>
      <c r="P675" s="88"/>
      <c r="Q675" s="67"/>
      <c r="R675" s="67"/>
      <c r="S675" s="67"/>
      <c r="T675" s="67"/>
      <c r="U675" s="36"/>
      <c r="V675" s="67"/>
      <c r="W675" s="67"/>
      <c r="X675" s="36"/>
      <c r="Y675" s="67"/>
      <c r="Z675" s="67"/>
      <c r="AA675" s="67"/>
      <c r="AB675" s="67"/>
      <c r="AC675" s="67"/>
      <c r="AD675" s="67"/>
      <c r="AE675" s="67"/>
      <c r="AF675" s="67"/>
      <c r="AG675" s="67"/>
      <c r="AH675" s="36"/>
      <c r="AI675" s="37"/>
      <c r="AJ675" s="37"/>
      <c r="AK675" s="37"/>
      <c r="AL675" s="38"/>
      <c r="AM675" s="38"/>
      <c r="AN675" s="38"/>
      <c r="AO675" s="38"/>
    </row>
    <row r="676" spans="1:41" ht="27.75" customHeight="1" x14ac:dyDescent="0.25">
      <c r="A676" s="37"/>
      <c r="B676" s="526"/>
      <c r="C676" s="38"/>
      <c r="D676" s="503"/>
      <c r="E676" s="87"/>
      <c r="F676" s="87"/>
      <c r="G676" s="38"/>
      <c r="H676" s="87"/>
      <c r="I676" s="504"/>
      <c r="J676" s="504"/>
      <c r="K676" s="87"/>
      <c r="L676" s="87"/>
      <c r="M676" s="504"/>
      <c r="N676" s="87"/>
      <c r="O676" s="87"/>
      <c r="P676" s="88"/>
      <c r="Q676" s="67"/>
      <c r="R676" s="67"/>
      <c r="S676" s="67"/>
      <c r="T676" s="67"/>
      <c r="U676" s="36"/>
      <c r="V676" s="67"/>
      <c r="W676" s="67"/>
      <c r="X676" s="36"/>
      <c r="Y676" s="67"/>
      <c r="Z676" s="67"/>
      <c r="AA676" s="67"/>
      <c r="AB676" s="67"/>
      <c r="AC676" s="67"/>
      <c r="AD676" s="67"/>
      <c r="AE676" s="67"/>
      <c r="AF676" s="67"/>
      <c r="AG676" s="67"/>
      <c r="AH676" s="36"/>
      <c r="AI676" s="37"/>
      <c r="AJ676" s="37"/>
      <c r="AK676" s="37"/>
      <c r="AL676" s="38"/>
      <c r="AM676" s="38"/>
      <c r="AN676" s="38"/>
      <c r="AO676" s="38"/>
    </row>
    <row r="677" spans="1:41" ht="27.75" customHeight="1" x14ac:dyDescent="0.25">
      <c r="A677" s="37"/>
      <c r="B677" s="526"/>
      <c r="C677" s="38"/>
      <c r="D677" s="503"/>
      <c r="E677" s="87"/>
      <c r="F677" s="87"/>
      <c r="G677" s="38"/>
      <c r="H677" s="87"/>
      <c r="I677" s="504"/>
      <c r="J677" s="504"/>
      <c r="K677" s="87"/>
      <c r="L677" s="87"/>
      <c r="M677" s="504"/>
      <c r="N677" s="87"/>
      <c r="O677" s="87"/>
      <c r="P677" s="88"/>
      <c r="Q677" s="67"/>
      <c r="R677" s="67"/>
      <c r="S677" s="67"/>
      <c r="T677" s="67"/>
      <c r="U677" s="36"/>
      <c r="V677" s="67"/>
      <c r="W677" s="67"/>
      <c r="X677" s="36"/>
      <c r="Y677" s="67"/>
      <c r="Z677" s="67"/>
      <c r="AA677" s="67"/>
      <c r="AB677" s="67"/>
      <c r="AC677" s="67"/>
      <c r="AD677" s="67"/>
      <c r="AE677" s="67"/>
      <c r="AF677" s="67"/>
      <c r="AG677" s="67"/>
      <c r="AH677" s="36"/>
      <c r="AI677" s="37"/>
      <c r="AJ677" s="37"/>
      <c r="AK677" s="37"/>
      <c r="AL677" s="38"/>
      <c r="AM677" s="38"/>
      <c r="AN677" s="38"/>
      <c r="AO677" s="38"/>
    </row>
    <row r="678" spans="1:41" ht="27.75" customHeight="1" x14ac:dyDescent="0.25">
      <c r="A678" s="37"/>
      <c r="B678" s="526"/>
      <c r="C678" s="38"/>
      <c r="D678" s="503"/>
      <c r="E678" s="87"/>
      <c r="F678" s="87"/>
      <c r="G678" s="38"/>
      <c r="H678" s="87"/>
      <c r="I678" s="504"/>
      <c r="J678" s="504"/>
      <c r="K678" s="87"/>
      <c r="L678" s="87"/>
      <c r="M678" s="504"/>
      <c r="N678" s="87"/>
      <c r="O678" s="87"/>
      <c r="P678" s="88"/>
      <c r="Q678" s="67"/>
      <c r="R678" s="67"/>
      <c r="S678" s="67"/>
      <c r="T678" s="67"/>
      <c r="U678" s="36"/>
      <c r="V678" s="67"/>
      <c r="W678" s="67"/>
      <c r="X678" s="36"/>
      <c r="Y678" s="67"/>
      <c r="Z678" s="67"/>
      <c r="AA678" s="67"/>
      <c r="AB678" s="67"/>
      <c r="AC678" s="67"/>
      <c r="AD678" s="67"/>
      <c r="AE678" s="67"/>
      <c r="AF678" s="67"/>
      <c r="AG678" s="67"/>
      <c r="AH678" s="36"/>
      <c r="AI678" s="37"/>
      <c r="AJ678" s="37"/>
      <c r="AK678" s="37"/>
      <c r="AL678" s="38"/>
      <c r="AM678" s="38"/>
      <c r="AN678" s="38"/>
      <c r="AO678" s="38"/>
    </row>
    <row r="679" spans="1:41" ht="27.75" customHeight="1" x14ac:dyDescent="0.25">
      <c r="A679" s="37"/>
      <c r="B679" s="526"/>
      <c r="C679" s="38"/>
      <c r="D679" s="503"/>
      <c r="E679" s="87"/>
      <c r="F679" s="87"/>
      <c r="G679" s="38"/>
      <c r="H679" s="87"/>
      <c r="I679" s="504"/>
      <c r="J679" s="504"/>
      <c r="K679" s="87"/>
      <c r="L679" s="87"/>
      <c r="M679" s="504"/>
      <c r="N679" s="87"/>
      <c r="O679" s="87"/>
      <c r="P679" s="88"/>
      <c r="Q679" s="67"/>
      <c r="R679" s="67"/>
      <c r="S679" s="67"/>
      <c r="T679" s="67"/>
      <c r="U679" s="36"/>
      <c r="V679" s="67"/>
      <c r="W679" s="67"/>
      <c r="X679" s="36"/>
      <c r="Y679" s="67"/>
      <c r="Z679" s="67"/>
      <c r="AA679" s="67"/>
      <c r="AB679" s="67"/>
      <c r="AC679" s="67"/>
      <c r="AD679" s="67"/>
      <c r="AE679" s="67"/>
      <c r="AF679" s="67"/>
      <c r="AG679" s="67"/>
      <c r="AH679" s="36"/>
      <c r="AI679" s="37"/>
      <c r="AJ679" s="37"/>
      <c r="AK679" s="37"/>
      <c r="AL679" s="38"/>
      <c r="AM679" s="38"/>
      <c r="AN679" s="38"/>
      <c r="AO679" s="38"/>
    </row>
    <row r="680" spans="1:41" ht="27.75" customHeight="1" x14ac:dyDescent="0.25">
      <c r="A680" s="37"/>
      <c r="B680" s="526"/>
      <c r="C680" s="38"/>
      <c r="D680" s="503"/>
      <c r="E680" s="87"/>
      <c r="F680" s="87"/>
      <c r="G680" s="38"/>
      <c r="H680" s="87"/>
      <c r="I680" s="504"/>
      <c r="J680" s="504"/>
      <c r="K680" s="87"/>
      <c r="L680" s="87"/>
      <c r="M680" s="504"/>
      <c r="N680" s="87"/>
      <c r="O680" s="87"/>
      <c r="P680" s="88"/>
      <c r="Q680" s="67"/>
      <c r="R680" s="67"/>
      <c r="S680" s="67"/>
      <c r="T680" s="67"/>
      <c r="U680" s="36"/>
      <c r="V680" s="67"/>
      <c r="W680" s="67"/>
      <c r="X680" s="36"/>
      <c r="Y680" s="67"/>
      <c r="Z680" s="67"/>
      <c r="AA680" s="67"/>
      <c r="AB680" s="67"/>
      <c r="AC680" s="67"/>
      <c r="AD680" s="67"/>
      <c r="AE680" s="67"/>
      <c r="AF680" s="67"/>
      <c r="AG680" s="67"/>
      <c r="AH680" s="36"/>
      <c r="AI680" s="37"/>
      <c r="AJ680" s="37"/>
      <c r="AK680" s="37"/>
      <c r="AL680" s="38"/>
      <c r="AM680" s="38"/>
      <c r="AN680" s="38"/>
      <c r="AO680" s="38"/>
    </row>
    <row r="681" spans="1:41" ht="27.75" customHeight="1" x14ac:dyDescent="0.25">
      <c r="A681" s="37"/>
      <c r="B681" s="526"/>
      <c r="C681" s="38"/>
      <c r="D681" s="503"/>
      <c r="E681" s="87"/>
      <c r="F681" s="87"/>
      <c r="G681" s="38"/>
      <c r="H681" s="87"/>
      <c r="I681" s="504"/>
      <c r="J681" s="504"/>
      <c r="K681" s="87"/>
      <c r="L681" s="87"/>
      <c r="M681" s="504"/>
      <c r="N681" s="87"/>
      <c r="O681" s="87"/>
      <c r="P681" s="88"/>
      <c r="Q681" s="67"/>
      <c r="R681" s="67"/>
      <c r="S681" s="67"/>
      <c r="T681" s="67"/>
      <c r="U681" s="36"/>
      <c r="V681" s="67"/>
      <c r="W681" s="67"/>
      <c r="X681" s="36"/>
      <c r="Y681" s="67"/>
      <c r="Z681" s="67"/>
      <c r="AA681" s="67"/>
      <c r="AB681" s="67"/>
      <c r="AC681" s="67"/>
      <c r="AD681" s="67"/>
      <c r="AE681" s="67"/>
      <c r="AF681" s="67"/>
      <c r="AG681" s="67"/>
      <c r="AH681" s="36"/>
      <c r="AI681" s="37"/>
      <c r="AJ681" s="37"/>
      <c r="AK681" s="37"/>
      <c r="AL681" s="38"/>
      <c r="AM681" s="38"/>
      <c r="AN681" s="38"/>
      <c r="AO681" s="38"/>
    </row>
    <row r="682" spans="1:41" ht="27.75" customHeight="1" x14ac:dyDescent="0.25">
      <c r="A682" s="37"/>
      <c r="B682" s="526"/>
      <c r="C682" s="38"/>
      <c r="D682" s="503"/>
      <c r="E682" s="87"/>
      <c r="F682" s="87"/>
      <c r="G682" s="38"/>
      <c r="H682" s="87"/>
      <c r="I682" s="504"/>
      <c r="J682" s="504"/>
      <c r="K682" s="87"/>
      <c r="L682" s="87"/>
      <c r="M682" s="504"/>
      <c r="N682" s="87"/>
      <c r="O682" s="87"/>
      <c r="P682" s="88"/>
      <c r="Q682" s="67"/>
      <c r="R682" s="67"/>
      <c r="S682" s="67"/>
      <c r="T682" s="67"/>
      <c r="U682" s="36"/>
      <c r="V682" s="67"/>
      <c r="W682" s="67"/>
      <c r="X682" s="36"/>
      <c r="Y682" s="67"/>
      <c r="Z682" s="67"/>
      <c r="AA682" s="67"/>
      <c r="AB682" s="67"/>
      <c r="AC682" s="67"/>
      <c r="AD682" s="67"/>
      <c r="AE682" s="67"/>
      <c r="AF682" s="67"/>
      <c r="AG682" s="67"/>
      <c r="AH682" s="36"/>
      <c r="AI682" s="37"/>
      <c r="AJ682" s="37"/>
      <c r="AK682" s="37"/>
      <c r="AL682" s="38"/>
      <c r="AM682" s="38"/>
      <c r="AN682" s="38"/>
      <c r="AO682" s="38"/>
    </row>
    <row r="683" spans="1:41" ht="27.75" customHeight="1" x14ac:dyDescent="0.25">
      <c r="A683" s="37"/>
      <c r="B683" s="526"/>
      <c r="C683" s="38"/>
      <c r="D683" s="503"/>
      <c r="E683" s="87"/>
      <c r="F683" s="87"/>
      <c r="G683" s="38"/>
      <c r="H683" s="87"/>
      <c r="I683" s="504"/>
      <c r="J683" s="504"/>
      <c r="K683" s="87"/>
      <c r="L683" s="87"/>
      <c r="M683" s="504"/>
      <c r="N683" s="87"/>
      <c r="O683" s="87"/>
      <c r="P683" s="88"/>
      <c r="Q683" s="67"/>
      <c r="R683" s="67"/>
      <c r="S683" s="67"/>
      <c r="T683" s="67"/>
      <c r="U683" s="36"/>
      <c r="V683" s="67"/>
      <c r="W683" s="67"/>
      <c r="X683" s="36"/>
      <c r="Y683" s="67"/>
      <c r="Z683" s="67"/>
      <c r="AA683" s="67"/>
      <c r="AB683" s="67"/>
      <c r="AC683" s="67"/>
      <c r="AD683" s="67"/>
      <c r="AE683" s="67"/>
      <c r="AF683" s="67"/>
      <c r="AG683" s="67"/>
      <c r="AH683" s="36"/>
      <c r="AI683" s="37"/>
      <c r="AJ683" s="37"/>
      <c r="AK683" s="37"/>
      <c r="AL683" s="38"/>
      <c r="AM683" s="38"/>
      <c r="AN683" s="38"/>
      <c r="AO683" s="38"/>
    </row>
    <row r="684" spans="1:41" ht="27.75" customHeight="1" x14ac:dyDescent="0.25">
      <c r="A684" s="37"/>
      <c r="B684" s="526"/>
      <c r="C684" s="38"/>
      <c r="D684" s="503"/>
      <c r="E684" s="87"/>
      <c r="F684" s="87"/>
      <c r="G684" s="38"/>
      <c r="H684" s="87"/>
      <c r="I684" s="504"/>
      <c r="J684" s="504"/>
      <c r="K684" s="87"/>
      <c r="L684" s="87"/>
      <c r="M684" s="504"/>
      <c r="N684" s="87"/>
      <c r="O684" s="87"/>
      <c r="P684" s="88"/>
      <c r="Q684" s="67"/>
      <c r="R684" s="67"/>
      <c r="S684" s="67"/>
      <c r="T684" s="67"/>
      <c r="U684" s="36"/>
      <c r="V684" s="67"/>
      <c r="W684" s="67"/>
      <c r="X684" s="36"/>
      <c r="Y684" s="67"/>
      <c r="Z684" s="67"/>
      <c r="AA684" s="67"/>
      <c r="AB684" s="67"/>
      <c r="AC684" s="67"/>
      <c r="AD684" s="67"/>
      <c r="AE684" s="67"/>
      <c r="AF684" s="67"/>
      <c r="AG684" s="67"/>
      <c r="AH684" s="36"/>
      <c r="AI684" s="37"/>
      <c r="AJ684" s="37"/>
      <c r="AK684" s="37"/>
      <c r="AL684" s="38"/>
      <c r="AM684" s="38"/>
      <c r="AN684" s="38"/>
      <c r="AO684" s="38"/>
    </row>
    <row r="685" spans="1:41" ht="27.75" customHeight="1" x14ac:dyDescent="0.25">
      <c r="A685" s="37"/>
      <c r="B685" s="526"/>
      <c r="C685" s="38"/>
      <c r="D685" s="503"/>
      <c r="E685" s="87"/>
      <c r="F685" s="87"/>
      <c r="G685" s="38"/>
      <c r="H685" s="87"/>
      <c r="I685" s="504"/>
      <c r="J685" s="504"/>
      <c r="K685" s="87"/>
      <c r="L685" s="87"/>
      <c r="M685" s="504"/>
      <c r="N685" s="87"/>
      <c r="O685" s="87"/>
      <c r="P685" s="88"/>
      <c r="Q685" s="67"/>
      <c r="R685" s="67"/>
      <c r="S685" s="67"/>
      <c r="T685" s="67"/>
      <c r="U685" s="36"/>
      <c r="V685" s="67"/>
      <c r="W685" s="67"/>
      <c r="X685" s="36"/>
      <c r="Y685" s="67"/>
      <c r="Z685" s="67"/>
      <c r="AA685" s="67"/>
      <c r="AB685" s="67"/>
      <c r="AC685" s="67"/>
      <c r="AD685" s="67"/>
      <c r="AE685" s="67"/>
      <c r="AF685" s="67"/>
      <c r="AG685" s="67"/>
      <c r="AH685" s="36"/>
      <c r="AI685" s="37"/>
      <c r="AJ685" s="37"/>
      <c r="AK685" s="37"/>
      <c r="AL685" s="38"/>
      <c r="AM685" s="38"/>
      <c r="AN685" s="38"/>
      <c r="AO685" s="38"/>
    </row>
    <row r="686" spans="1:41" ht="27.75" customHeight="1" x14ac:dyDescent="0.25">
      <c r="A686" s="37"/>
      <c r="B686" s="526"/>
      <c r="C686" s="38"/>
      <c r="D686" s="503"/>
      <c r="E686" s="87"/>
      <c r="F686" s="87"/>
      <c r="G686" s="38"/>
      <c r="H686" s="87"/>
      <c r="I686" s="504"/>
      <c r="J686" s="504"/>
      <c r="K686" s="87"/>
      <c r="L686" s="87"/>
      <c r="M686" s="504"/>
      <c r="N686" s="87"/>
      <c r="O686" s="87"/>
      <c r="P686" s="88"/>
      <c r="Q686" s="67"/>
      <c r="R686" s="67"/>
      <c r="S686" s="67"/>
      <c r="T686" s="67"/>
      <c r="U686" s="36"/>
      <c r="V686" s="67"/>
      <c r="W686" s="67"/>
      <c r="X686" s="36"/>
      <c r="Y686" s="67"/>
      <c r="Z686" s="67"/>
      <c r="AA686" s="67"/>
      <c r="AB686" s="67"/>
      <c r="AC686" s="67"/>
      <c r="AD686" s="67"/>
      <c r="AE686" s="67"/>
      <c r="AF686" s="67"/>
      <c r="AG686" s="67"/>
      <c r="AH686" s="36"/>
      <c r="AI686" s="37"/>
      <c r="AJ686" s="37"/>
      <c r="AK686" s="37"/>
      <c r="AL686" s="38"/>
      <c r="AM686" s="38"/>
      <c r="AN686" s="38"/>
      <c r="AO686" s="38"/>
    </row>
    <row r="687" spans="1:41" ht="27.75" customHeight="1" x14ac:dyDescent="0.25">
      <c r="A687" s="37"/>
      <c r="B687" s="526"/>
      <c r="C687" s="38"/>
      <c r="D687" s="503"/>
      <c r="E687" s="87"/>
      <c r="F687" s="87"/>
      <c r="G687" s="38"/>
      <c r="H687" s="87"/>
      <c r="I687" s="504"/>
      <c r="J687" s="504"/>
      <c r="K687" s="87"/>
      <c r="L687" s="87"/>
      <c r="M687" s="504"/>
      <c r="N687" s="87"/>
      <c r="O687" s="87"/>
      <c r="P687" s="88"/>
      <c r="Q687" s="67"/>
      <c r="R687" s="67"/>
      <c r="S687" s="67"/>
      <c r="T687" s="67"/>
      <c r="U687" s="36"/>
      <c r="V687" s="67"/>
      <c r="W687" s="67"/>
      <c r="X687" s="36"/>
      <c r="Y687" s="67"/>
      <c r="Z687" s="67"/>
      <c r="AA687" s="67"/>
      <c r="AB687" s="67"/>
      <c r="AC687" s="67"/>
      <c r="AD687" s="67"/>
      <c r="AE687" s="67"/>
      <c r="AF687" s="67"/>
      <c r="AG687" s="67"/>
      <c r="AH687" s="36"/>
      <c r="AI687" s="37"/>
      <c r="AJ687" s="37"/>
      <c r="AK687" s="37"/>
      <c r="AL687" s="38"/>
      <c r="AM687" s="38"/>
      <c r="AN687" s="38"/>
      <c r="AO687" s="38"/>
    </row>
    <row r="688" spans="1:41" ht="27.75" customHeight="1" x14ac:dyDescent="0.25">
      <c r="A688" s="37"/>
      <c r="B688" s="526"/>
      <c r="C688" s="38"/>
      <c r="D688" s="503"/>
      <c r="E688" s="87"/>
      <c r="F688" s="87"/>
      <c r="G688" s="38"/>
      <c r="H688" s="87"/>
      <c r="I688" s="504"/>
      <c r="J688" s="504"/>
      <c r="K688" s="87"/>
      <c r="L688" s="87"/>
      <c r="M688" s="504"/>
      <c r="N688" s="87"/>
      <c r="O688" s="87"/>
      <c r="P688" s="88"/>
      <c r="Q688" s="67"/>
      <c r="R688" s="67"/>
      <c r="S688" s="67"/>
      <c r="T688" s="67"/>
      <c r="U688" s="36"/>
      <c r="V688" s="67"/>
      <c r="W688" s="67"/>
      <c r="X688" s="36"/>
      <c r="Y688" s="67"/>
      <c r="Z688" s="67"/>
      <c r="AA688" s="67"/>
      <c r="AB688" s="67"/>
      <c r="AC688" s="67"/>
      <c r="AD688" s="67"/>
      <c r="AE688" s="67"/>
      <c r="AF688" s="67"/>
      <c r="AG688" s="67"/>
      <c r="AH688" s="36"/>
      <c r="AI688" s="37"/>
      <c r="AJ688" s="37"/>
      <c r="AK688" s="37"/>
      <c r="AL688" s="38"/>
      <c r="AM688" s="38"/>
      <c r="AN688" s="38"/>
      <c r="AO688" s="38"/>
    </row>
    <row r="689" spans="1:41" ht="27.75" customHeight="1" x14ac:dyDescent="0.25">
      <c r="A689" s="37"/>
      <c r="B689" s="526"/>
      <c r="C689" s="38"/>
      <c r="D689" s="503"/>
      <c r="E689" s="87"/>
      <c r="F689" s="87"/>
      <c r="G689" s="38"/>
      <c r="H689" s="87"/>
      <c r="I689" s="504"/>
      <c r="J689" s="504"/>
      <c r="K689" s="87"/>
      <c r="L689" s="87"/>
      <c r="M689" s="504"/>
      <c r="N689" s="87"/>
      <c r="O689" s="87"/>
      <c r="P689" s="88"/>
      <c r="Q689" s="67"/>
      <c r="R689" s="67"/>
      <c r="S689" s="67"/>
      <c r="T689" s="67"/>
      <c r="U689" s="36"/>
      <c r="V689" s="67"/>
      <c r="W689" s="67"/>
      <c r="X689" s="36"/>
      <c r="Y689" s="67"/>
      <c r="Z689" s="67"/>
      <c r="AA689" s="67"/>
      <c r="AB689" s="67"/>
      <c r="AC689" s="67"/>
      <c r="AD689" s="67"/>
      <c r="AE689" s="67"/>
      <c r="AF689" s="67"/>
      <c r="AG689" s="67"/>
      <c r="AH689" s="36"/>
      <c r="AI689" s="37"/>
      <c r="AJ689" s="37"/>
      <c r="AK689" s="37"/>
      <c r="AL689" s="38"/>
      <c r="AM689" s="38"/>
      <c r="AN689" s="38"/>
      <c r="AO689" s="38"/>
    </row>
    <row r="690" spans="1:41" ht="27.75" customHeight="1" x14ac:dyDescent="0.25">
      <c r="A690" s="37"/>
      <c r="B690" s="526"/>
      <c r="C690" s="38"/>
      <c r="D690" s="503"/>
      <c r="E690" s="87"/>
      <c r="F690" s="87"/>
      <c r="G690" s="38"/>
      <c r="H690" s="87"/>
      <c r="I690" s="504"/>
      <c r="J690" s="504"/>
      <c r="K690" s="87"/>
      <c r="L690" s="87"/>
      <c r="M690" s="504"/>
      <c r="N690" s="87"/>
      <c r="O690" s="87"/>
      <c r="P690" s="88"/>
      <c r="Q690" s="67"/>
      <c r="R690" s="67"/>
      <c r="S690" s="67"/>
      <c r="T690" s="67"/>
      <c r="U690" s="36"/>
      <c r="V690" s="67"/>
      <c r="W690" s="67"/>
      <c r="X690" s="36"/>
      <c r="Y690" s="67"/>
      <c r="Z690" s="67"/>
      <c r="AA690" s="67"/>
      <c r="AB690" s="67"/>
      <c r="AC690" s="67"/>
      <c r="AD690" s="67"/>
      <c r="AE690" s="67"/>
      <c r="AF690" s="67"/>
      <c r="AG690" s="67"/>
      <c r="AH690" s="36"/>
      <c r="AI690" s="37"/>
      <c r="AJ690" s="37"/>
      <c r="AK690" s="37"/>
      <c r="AL690" s="38"/>
      <c r="AM690" s="38"/>
      <c r="AN690" s="38"/>
      <c r="AO690" s="38"/>
    </row>
    <row r="691" spans="1:41" ht="27.75" customHeight="1" x14ac:dyDescent="0.25">
      <c r="A691" s="37"/>
      <c r="B691" s="526"/>
      <c r="C691" s="38"/>
      <c r="D691" s="503"/>
      <c r="E691" s="87"/>
      <c r="F691" s="87"/>
      <c r="G691" s="38"/>
      <c r="H691" s="87"/>
      <c r="I691" s="504"/>
      <c r="J691" s="504"/>
      <c r="K691" s="87"/>
      <c r="L691" s="87"/>
      <c r="M691" s="504"/>
      <c r="N691" s="87"/>
      <c r="O691" s="87"/>
      <c r="P691" s="88"/>
      <c r="Q691" s="67"/>
      <c r="R691" s="67"/>
      <c r="S691" s="67"/>
      <c r="T691" s="67"/>
      <c r="U691" s="36"/>
      <c r="V691" s="67"/>
      <c r="W691" s="67"/>
      <c r="X691" s="36"/>
      <c r="Y691" s="67"/>
      <c r="Z691" s="67"/>
      <c r="AA691" s="67"/>
      <c r="AB691" s="67"/>
      <c r="AC691" s="67"/>
      <c r="AD691" s="67"/>
      <c r="AE691" s="67"/>
      <c r="AF691" s="67"/>
      <c r="AG691" s="67"/>
      <c r="AH691" s="36"/>
      <c r="AI691" s="37"/>
      <c r="AJ691" s="37"/>
      <c r="AK691" s="37"/>
      <c r="AL691" s="38"/>
      <c r="AM691" s="38"/>
      <c r="AN691" s="38"/>
      <c r="AO691" s="38"/>
    </row>
    <row r="692" spans="1:41" ht="27.75" customHeight="1" x14ac:dyDescent="0.25">
      <c r="A692" s="37"/>
      <c r="B692" s="526"/>
      <c r="C692" s="38"/>
      <c r="D692" s="503"/>
      <c r="E692" s="87"/>
      <c r="F692" s="87"/>
      <c r="G692" s="38"/>
      <c r="H692" s="87"/>
      <c r="I692" s="504"/>
      <c r="J692" s="504"/>
      <c r="K692" s="87"/>
      <c r="L692" s="87"/>
      <c r="M692" s="504"/>
      <c r="N692" s="87"/>
      <c r="O692" s="87"/>
      <c r="P692" s="88"/>
      <c r="Q692" s="67"/>
      <c r="R692" s="67"/>
      <c r="S692" s="67"/>
      <c r="T692" s="67"/>
      <c r="U692" s="36"/>
      <c r="V692" s="67"/>
      <c r="W692" s="67"/>
      <c r="X692" s="36"/>
      <c r="Y692" s="67"/>
      <c r="Z692" s="67"/>
      <c r="AA692" s="67"/>
      <c r="AB692" s="67"/>
      <c r="AC692" s="67"/>
      <c r="AD692" s="67"/>
      <c r="AE692" s="67"/>
      <c r="AF692" s="67"/>
      <c r="AG692" s="67"/>
      <c r="AH692" s="36"/>
      <c r="AI692" s="37"/>
      <c r="AJ692" s="37"/>
      <c r="AK692" s="37"/>
      <c r="AL692" s="38"/>
      <c r="AM692" s="38"/>
      <c r="AN692" s="38"/>
      <c r="AO692" s="38"/>
    </row>
    <row r="693" spans="1:41" ht="27.75" customHeight="1" x14ac:dyDescent="0.25">
      <c r="A693" s="37"/>
      <c r="B693" s="526"/>
      <c r="C693" s="38"/>
      <c r="D693" s="503"/>
      <c r="E693" s="87"/>
      <c r="F693" s="87"/>
      <c r="G693" s="38"/>
      <c r="H693" s="87"/>
      <c r="I693" s="504"/>
      <c r="J693" s="504"/>
      <c r="K693" s="87"/>
      <c r="L693" s="87"/>
      <c r="M693" s="504"/>
      <c r="N693" s="87"/>
      <c r="O693" s="87"/>
      <c r="P693" s="88"/>
      <c r="Q693" s="67"/>
      <c r="R693" s="67"/>
      <c r="S693" s="67"/>
      <c r="T693" s="67"/>
      <c r="U693" s="36"/>
      <c r="V693" s="67"/>
      <c r="W693" s="67"/>
      <c r="X693" s="36"/>
      <c r="Y693" s="67"/>
      <c r="Z693" s="67"/>
      <c r="AA693" s="67"/>
      <c r="AB693" s="67"/>
      <c r="AC693" s="67"/>
      <c r="AD693" s="67"/>
      <c r="AE693" s="67"/>
      <c r="AF693" s="67"/>
      <c r="AG693" s="67"/>
      <c r="AH693" s="36"/>
      <c r="AI693" s="37"/>
      <c r="AJ693" s="37"/>
      <c r="AK693" s="37"/>
      <c r="AL693" s="38"/>
      <c r="AM693" s="38"/>
      <c r="AN693" s="38"/>
      <c r="AO693" s="38"/>
    </row>
    <row r="694" spans="1:41" ht="27.75" customHeight="1" x14ac:dyDescent="0.25">
      <c r="A694" s="37"/>
      <c r="B694" s="526"/>
      <c r="C694" s="38"/>
      <c r="D694" s="503"/>
      <c r="E694" s="87"/>
      <c r="F694" s="87"/>
      <c r="G694" s="38"/>
      <c r="H694" s="87"/>
      <c r="I694" s="504"/>
      <c r="J694" s="504"/>
      <c r="K694" s="87"/>
      <c r="L694" s="87"/>
      <c r="M694" s="504"/>
      <c r="N694" s="87"/>
      <c r="O694" s="87"/>
      <c r="P694" s="88"/>
      <c r="Q694" s="67"/>
      <c r="R694" s="67"/>
      <c r="S694" s="67"/>
      <c r="T694" s="67"/>
      <c r="U694" s="36"/>
      <c r="V694" s="67"/>
      <c r="W694" s="67"/>
      <c r="X694" s="36"/>
      <c r="Y694" s="67"/>
      <c r="Z694" s="67"/>
      <c r="AA694" s="67"/>
      <c r="AB694" s="67"/>
      <c r="AC694" s="67"/>
      <c r="AD694" s="67"/>
      <c r="AE694" s="67"/>
      <c r="AF694" s="67"/>
      <c r="AG694" s="67"/>
      <c r="AH694" s="36"/>
      <c r="AI694" s="37"/>
      <c r="AJ694" s="37"/>
      <c r="AK694" s="37"/>
      <c r="AL694" s="38"/>
      <c r="AM694" s="38"/>
      <c r="AN694" s="38"/>
      <c r="AO694" s="38"/>
    </row>
    <row r="695" spans="1:41" ht="27.75" customHeight="1" x14ac:dyDescent="0.25">
      <c r="A695" s="37"/>
      <c r="B695" s="526"/>
      <c r="C695" s="38"/>
      <c r="D695" s="503"/>
      <c r="E695" s="87"/>
      <c r="F695" s="87"/>
      <c r="G695" s="38"/>
      <c r="H695" s="87"/>
      <c r="I695" s="504"/>
      <c r="J695" s="504"/>
      <c r="K695" s="87"/>
      <c r="L695" s="87"/>
      <c r="M695" s="504"/>
      <c r="N695" s="87"/>
      <c r="O695" s="87"/>
      <c r="P695" s="88"/>
      <c r="Q695" s="67"/>
      <c r="R695" s="67"/>
      <c r="S695" s="67"/>
      <c r="T695" s="67"/>
      <c r="U695" s="36"/>
      <c r="V695" s="67"/>
      <c r="W695" s="67"/>
      <c r="X695" s="36"/>
      <c r="Y695" s="67"/>
      <c r="Z695" s="67"/>
      <c r="AA695" s="67"/>
      <c r="AB695" s="67"/>
      <c r="AC695" s="67"/>
      <c r="AD695" s="67"/>
      <c r="AE695" s="67"/>
      <c r="AF695" s="67"/>
      <c r="AG695" s="67"/>
      <c r="AH695" s="36"/>
      <c r="AI695" s="37"/>
      <c r="AJ695" s="37"/>
      <c r="AK695" s="37"/>
      <c r="AL695" s="38"/>
      <c r="AM695" s="38"/>
      <c r="AN695" s="38"/>
      <c r="AO695" s="38"/>
    </row>
    <row r="696" spans="1:41" ht="27.75" customHeight="1" x14ac:dyDescent="0.25">
      <c r="A696" s="37"/>
      <c r="B696" s="526"/>
      <c r="C696" s="38"/>
      <c r="D696" s="503"/>
      <c r="E696" s="87"/>
      <c r="F696" s="87"/>
      <c r="G696" s="38"/>
      <c r="H696" s="87"/>
      <c r="I696" s="504"/>
      <c r="J696" s="504"/>
      <c r="K696" s="87"/>
      <c r="L696" s="87"/>
      <c r="M696" s="504"/>
      <c r="N696" s="87"/>
      <c r="O696" s="87"/>
      <c r="P696" s="88"/>
      <c r="Q696" s="67"/>
      <c r="R696" s="67"/>
      <c r="S696" s="67"/>
      <c r="T696" s="67"/>
      <c r="U696" s="36"/>
      <c r="V696" s="67"/>
      <c r="W696" s="67"/>
      <c r="X696" s="36"/>
      <c r="Y696" s="67"/>
      <c r="Z696" s="67"/>
      <c r="AA696" s="67"/>
      <c r="AB696" s="67"/>
      <c r="AC696" s="67"/>
      <c r="AD696" s="67"/>
      <c r="AE696" s="67"/>
      <c r="AF696" s="67"/>
      <c r="AG696" s="67"/>
      <c r="AH696" s="36"/>
      <c r="AI696" s="37"/>
      <c r="AJ696" s="37"/>
      <c r="AK696" s="37"/>
      <c r="AL696" s="38"/>
      <c r="AM696" s="38"/>
      <c r="AN696" s="38"/>
      <c r="AO696" s="38"/>
    </row>
    <row r="697" spans="1:41" ht="27.75" customHeight="1" x14ac:dyDescent="0.25">
      <c r="A697" s="37"/>
      <c r="B697" s="526"/>
      <c r="C697" s="38"/>
      <c r="D697" s="503"/>
      <c r="E697" s="87"/>
      <c r="F697" s="87"/>
      <c r="G697" s="38"/>
      <c r="H697" s="87"/>
      <c r="I697" s="504"/>
      <c r="J697" s="504"/>
      <c r="K697" s="87"/>
      <c r="L697" s="87"/>
      <c r="M697" s="504"/>
      <c r="N697" s="87"/>
      <c r="O697" s="87"/>
      <c r="P697" s="88"/>
      <c r="Q697" s="67"/>
      <c r="R697" s="67"/>
      <c r="S697" s="67"/>
      <c r="T697" s="67"/>
      <c r="U697" s="36"/>
      <c r="V697" s="67"/>
      <c r="W697" s="67"/>
      <c r="X697" s="36"/>
      <c r="Y697" s="67"/>
      <c r="Z697" s="67"/>
      <c r="AA697" s="67"/>
      <c r="AB697" s="67"/>
      <c r="AC697" s="67"/>
      <c r="AD697" s="67"/>
      <c r="AE697" s="67"/>
      <c r="AF697" s="67"/>
      <c r="AG697" s="67"/>
      <c r="AH697" s="36"/>
      <c r="AI697" s="37"/>
      <c r="AJ697" s="37"/>
      <c r="AK697" s="37"/>
      <c r="AL697" s="38"/>
      <c r="AM697" s="38"/>
      <c r="AN697" s="38"/>
      <c r="AO697" s="38"/>
    </row>
    <row r="698" spans="1:41" ht="27.75" customHeight="1" x14ac:dyDescent="0.25">
      <c r="A698" s="37"/>
      <c r="B698" s="526"/>
      <c r="C698" s="38"/>
      <c r="D698" s="503"/>
      <c r="E698" s="87"/>
      <c r="F698" s="87"/>
      <c r="G698" s="38"/>
      <c r="H698" s="87"/>
      <c r="I698" s="504"/>
      <c r="J698" s="504"/>
      <c r="K698" s="87"/>
      <c r="L698" s="87"/>
      <c r="M698" s="504"/>
      <c r="N698" s="87"/>
      <c r="O698" s="87"/>
      <c r="P698" s="88"/>
      <c r="Q698" s="67"/>
      <c r="R698" s="67"/>
      <c r="S698" s="67"/>
      <c r="T698" s="67"/>
      <c r="U698" s="36"/>
      <c r="V698" s="67"/>
      <c r="W698" s="67"/>
      <c r="X698" s="36"/>
      <c r="Y698" s="67"/>
      <c r="Z698" s="67"/>
      <c r="AA698" s="67"/>
      <c r="AB698" s="67"/>
      <c r="AC698" s="67"/>
      <c r="AD698" s="67"/>
      <c r="AE698" s="67"/>
      <c r="AF698" s="67"/>
      <c r="AG698" s="67"/>
      <c r="AH698" s="36"/>
      <c r="AI698" s="37"/>
      <c r="AJ698" s="37"/>
      <c r="AK698" s="37"/>
      <c r="AL698" s="38"/>
      <c r="AM698" s="38"/>
      <c r="AN698" s="38"/>
      <c r="AO698" s="38"/>
    </row>
    <row r="699" spans="1:41" ht="27.75" customHeight="1" x14ac:dyDescent="0.25">
      <c r="A699" s="37"/>
      <c r="B699" s="526"/>
      <c r="C699" s="38"/>
      <c r="D699" s="503"/>
      <c r="E699" s="87"/>
      <c r="F699" s="87"/>
      <c r="G699" s="38"/>
      <c r="H699" s="87"/>
      <c r="I699" s="504"/>
      <c r="J699" s="504"/>
      <c r="K699" s="87"/>
      <c r="L699" s="87"/>
      <c r="M699" s="504"/>
      <c r="N699" s="87"/>
      <c r="O699" s="87"/>
      <c r="P699" s="88"/>
      <c r="Q699" s="67"/>
      <c r="R699" s="67"/>
      <c r="S699" s="67"/>
      <c r="T699" s="67"/>
      <c r="U699" s="36"/>
      <c r="V699" s="67"/>
      <c r="W699" s="67"/>
      <c r="X699" s="36"/>
      <c r="Y699" s="67"/>
      <c r="Z699" s="67"/>
      <c r="AA699" s="67"/>
      <c r="AB699" s="67"/>
      <c r="AC699" s="67"/>
      <c r="AD699" s="67"/>
      <c r="AE699" s="67"/>
      <c r="AF699" s="67"/>
      <c r="AG699" s="67"/>
      <c r="AH699" s="36"/>
      <c r="AI699" s="37"/>
      <c r="AJ699" s="37"/>
      <c r="AK699" s="37"/>
      <c r="AL699" s="38"/>
      <c r="AM699" s="38"/>
      <c r="AN699" s="38"/>
      <c r="AO699" s="38"/>
    </row>
    <row r="700" spans="1:41" ht="27.75" customHeight="1" x14ac:dyDescent="0.25">
      <c r="A700" s="37"/>
      <c r="B700" s="526"/>
      <c r="C700" s="38"/>
      <c r="D700" s="503"/>
      <c r="E700" s="87"/>
      <c r="F700" s="87"/>
      <c r="G700" s="38"/>
      <c r="H700" s="87"/>
      <c r="I700" s="504"/>
      <c r="J700" s="504"/>
      <c r="K700" s="87"/>
      <c r="L700" s="87"/>
      <c r="M700" s="504"/>
      <c r="N700" s="87"/>
      <c r="O700" s="87"/>
      <c r="P700" s="88"/>
      <c r="Q700" s="67"/>
      <c r="R700" s="67"/>
      <c r="S700" s="67"/>
      <c r="T700" s="67"/>
      <c r="U700" s="36"/>
      <c r="V700" s="67"/>
      <c r="W700" s="67"/>
      <c r="X700" s="36"/>
      <c r="Y700" s="67"/>
      <c r="Z700" s="67"/>
      <c r="AA700" s="67"/>
      <c r="AB700" s="67"/>
      <c r="AC700" s="67"/>
      <c r="AD700" s="67"/>
      <c r="AE700" s="67"/>
      <c r="AF700" s="67"/>
      <c r="AG700" s="67"/>
      <c r="AH700" s="36"/>
      <c r="AI700" s="37"/>
      <c r="AJ700" s="37"/>
      <c r="AK700" s="37"/>
      <c r="AL700" s="38"/>
      <c r="AM700" s="38"/>
      <c r="AN700" s="38"/>
      <c r="AO700" s="38"/>
    </row>
    <row r="701" spans="1:41" ht="27.75" customHeight="1" x14ac:dyDescent="0.25">
      <c r="A701" s="37"/>
      <c r="B701" s="526"/>
      <c r="C701" s="38"/>
      <c r="D701" s="503"/>
      <c r="E701" s="87"/>
      <c r="F701" s="87"/>
      <c r="G701" s="38"/>
      <c r="H701" s="87"/>
      <c r="I701" s="504"/>
      <c r="J701" s="504"/>
      <c r="K701" s="87"/>
      <c r="L701" s="87"/>
      <c r="M701" s="504"/>
      <c r="N701" s="87"/>
      <c r="O701" s="87"/>
      <c r="P701" s="88"/>
      <c r="Q701" s="67"/>
      <c r="R701" s="67"/>
      <c r="S701" s="67"/>
      <c r="T701" s="67"/>
      <c r="U701" s="36"/>
      <c r="V701" s="67"/>
      <c r="W701" s="67"/>
      <c r="X701" s="36"/>
      <c r="Y701" s="67"/>
      <c r="Z701" s="67"/>
      <c r="AA701" s="67"/>
      <c r="AB701" s="67"/>
      <c r="AC701" s="67"/>
      <c r="AD701" s="67"/>
      <c r="AE701" s="67"/>
      <c r="AF701" s="67"/>
      <c r="AG701" s="67"/>
      <c r="AH701" s="36"/>
      <c r="AI701" s="37"/>
      <c r="AJ701" s="37"/>
      <c r="AK701" s="37"/>
      <c r="AL701" s="38"/>
      <c r="AM701" s="38"/>
      <c r="AN701" s="38"/>
      <c r="AO701" s="38"/>
    </row>
    <row r="702" spans="1:41" ht="27.75" customHeight="1" x14ac:dyDescent="0.25">
      <c r="A702" s="37"/>
      <c r="B702" s="526"/>
      <c r="C702" s="38"/>
      <c r="D702" s="503"/>
      <c r="E702" s="87"/>
      <c r="F702" s="87"/>
      <c r="G702" s="38"/>
      <c r="H702" s="87"/>
      <c r="I702" s="504"/>
      <c r="J702" s="504"/>
      <c r="K702" s="87"/>
      <c r="L702" s="87"/>
      <c r="M702" s="504"/>
      <c r="N702" s="87"/>
      <c r="O702" s="87"/>
      <c r="P702" s="88"/>
      <c r="Q702" s="67"/>
      <c r="R702" s="67"/>
      <c r="S702" s="67"/>
      <c r="T702" s="67"/>
      <c r="U702" s="36"/>
      <c r="V702" s="67"/>
      <c r="W702" s="67"/>
      <c r="X702" s="36"/>
      <c r="Y702" s="67"/>
      <c r="Z702" s="67"/>
      <c r="AA702" s="67"/>
      <c r="AB702" s="67"/>
      <c r="AC702" s="67"/>
      <c r="AD702" s="67"/>
      <c r="AE702" s="67"/>
      <c r="AF702" s="67"/>
      <c r="AG702" s="67"/>
      <c r="AH702" s="36"/>
      <c r="AI702" s="37"/>
      <c r="AJ702" s="37"/>
      <c r="AK702" s="37"/>
      <c r="AL702" s="38"/>
      <c r="AM702" s="38"/>
      <c r="AN702" s="38"/>
      <c r="AO702" s="38"/>
    </row>
    <row r="703" spans="1:41" ht="27.75" customHeight="1" x14ac:dyDescent="0.25">
      <c r="A703" s="37"/>
      <c r="B703" s="526"/>
      <c r="C703" s="38"/>
      <c r="D703" s="503"/>
      <c r="E703" s="87"/>
      <c r="F703" s="87"/>
      <c r="G703" s="38"/>
      <c r="H703" s="87"/>
      <c r="I703" s="504"/>
      <c r="J703" s="504"/>
      <c r="K703" s="87"/>
      <c r="L703" s="87"/>
      <c r="M703" s="504"/>
      <c r="N703" s="87"/>
      <c r="O703" s="87"/>
      <c r="P703" s="88"/>
      <c r="Q703" s="67"/>
      <c r="R703" s="67"/>
      <c r="S703" s="67"/>
      <c r="T703" s="67"/>
      <c r="U703" s="36"/>
      <c r="V703" s="67"/>
      <c r="W703" s="67"/>
      <c r="X703" s="36"/>
      <c r="Y703" s="67"/>
      <c r="Z703" s="67"/>
      <c r="AA703" s="67"/>
      <c r="AB703" s="67"/>
      <c r="AC703" s="67"/>
      <c r="AD703" s="67"/>
      <c r="AE703" s="67"/>
      <c r="AF703" s="67"/>
      <c r="AG703" s="67"/>
      <c r="AH703" s="36"/>
      <c r="AI703" s="37"/>
      <c r="AJ703" s="37"/>
      <c r="AK703" s="37"/>
      <c r="AL703" s="38"/>
      <c r="AM703" s="38"/>
      <c r="AN703" s="38"/>
      <c r="AO703" s="38"/>
    </row>
    <row r="704" spans="1:41" ht="27.75" customHeight="1" x14ac:dyDescent="0.25">
      <c r="A704" s="37"/>
      <c r="B704" s="526"/>
      <c r="C704" s="38"/>
      <c r="D704" s="503"/>
      <c r="E704" s="87"/>
      <c r="F704" s="87"/>
      <c r="G704" s="38"/>
      <c r="H704" s="87"/>
      <c r="I704" s="504"/>
      <c r="J704" s="504"/>
      <c r="K704" s="87"/>
      <c r="L704" s="87"/>
      <c r="M704" s="504"/>
      <c r="N704" s="87"/>
      <c r="O704" s="87"/>
      <c r="P704" s="88"/>
      <c r="Q704" s="67"/>
      <c r="R704" s="67"/>
      <c r="S704" s="67"/>
      <c r="T704" s="67"/>
      <c r="U704" s="36"/>
      <c r="V704" s="67"/>
      <c r="W704" s="67"/>
      <c r="X704" s="36"/>
      <c r="Y704" s="67"/>
      <c r="Z704" s="67"/>
      <c r="AA704" s="67"/>
      <c r="AB704" s="67"/>
      <c r="AC704" s="67"/>
      <c r="AD704" s="67"/>
      <c r="AE704" s="67"/>
      <c r="AF704" s="67"/>
      <c r="AG704" s="67"/>
      <c r="AH704" s="36"/>
      <c r="AI704" s="37"/>
      <c r="AJ704" s="37"/>
      <c r="AK704" s="37"/>
      <c r="AL704" s="38"/>
      <c r="AM704" s="38"/>
      <c r="AN704" s="38"/>
      <c r="AO704" s="38"/>
    </row>
    <row r="705" spans="1:41" ht="27.75" customHeight="1" x14ac:dyDescent="0.25">
      <c r="A705" s="37"/>
      <c r="B705" s="526"/>
      <c r="C705" s="38"/>
      <c r="D705" s="503"/>
      <c r="E705" s="87"/>
      <c r="F705" s="87"/>
      <c r="G705" s="38"/>
      <c r="H705" s="87"/>
      <c r="I705" s="504"/>
      <c r="J705" s="504"/>
      <c r="K705" s="87"/>
      <c r="L705" s="87"/>
      <c r="M705" s="504"/>
      <c r="N705" s="87"/>
      <c r="O705" s="87"/>
      <c r="P705" s="88"/>
      <c r="Q705" s="67"/>
      <c r="R705" s="67"/>
      <c r="S705" s="67"/>
      <c r="T705" s="67"/>
      <c r="U705" s="36"/>
      <c r="V705" s="67"/>
      <c r="W705" s="67"/>
      <c r="X705" s="36"/>
      <c r="Y705" s="67"/>
      <c r="Z705" s="67"/>
      <c r="AA705" s="67"/>
      <c r="AB705" s="67"/>
      <c r="AC705" s="67"/>
      <c r="AD705" s="67"/>
      <c r="AE705" s="67"/>
      <c r="AF705" s="67"/>
      <c r="AG705" s="67"/>
      <c r="AH705" s="36"/>
      <c r="AI705" s="37"/>
      <c r="AJ705" s="37"/>
      <c r="AK705" s="37"/>
      <c r="AL705" s="38"/>
      <c r="AM705" s="38"/>
      <c r="AN705" s="38"/>
      <c r="AO705" s="38"/>
    </row>
    <row r="706" spans="1:41" ht="27.75" customHeight="1" x14ac:dyDescent="0.25">
      <c r="A706" s="37"/>
      <c r="B706" s="526"/>
      <c r="C706" s="38"/>
      <c r="D706" s="503"/>
      <c r="E706" s="87"/>
      <c r="F706" s="87"/>
      <c r="G706" s="38"/>
      <c r="H706" s="87"/>
      <c r="I706" s="504"/>
      <c r="J706" s="504"/>
      <c r="K706" s="87"/>
      <c r="L706" s="87"/>
      <c r="M706" s="504"/>
      <c r="N706" s="87"/>
      <c r="O706" s="87"/>
      <c r="P706" s="88"/>
      <c r="Q706" s="67"/>
      <c r="R706" s="67"/>
      <c r="S706" s="67"/>
      <c r="T706" s="67"/>
      <c r="U706" s="36"/>
      <c r="V706" s="67"/>
      <c r="W706" s="67"/>
      <c r="X706" s="36"/>
      <c r="Y706" s="67"/>
      <c r="Z706" s="67"/>
      <c r="AA706" s="67"/>
      <c r="AB706" s="67"/>
      <c r="AC706" s="67"/>
      <c r="AD706" s="67"/>
      <c r="AE706" s="67"/>
      <c r="AF706" s="67"/>
      <c r="AG706" s="67"/>
      <c r="AH706" s="36"/>
      <c r="AI706" s="37"/>
      <c r="AJ706" s="37"/>
      <c r="AK706" s="37"/>
      <c r="AL706" s="38"/>
      <c r="AM706" s="38"/>
      <c r="AN706" s="38"/>
      <c r="AO706" s="38"/>
    </row>
    <row r="707" spans="1:41" ht="27.75" customHeight="1" x14ac:dyDescent="0.25">
      <c r="A707" s="37"/>
      <c r="B707" s="526"/>
      <c r="C707" s="38"/>
      <c r="D707" s="503"/>
      <c r="E707" s="87"/>
      <c r="F707" s="87"/>
      <c r="G707" s="38"/>
      <c r="H707" s="87"/>
      <c r="I707" s="504"/>
      <c r="J707" s="504"/>
      <c r="K707" s="87"/>
      <c r="L707" s="87"/>
      <c r="M707" s="504"/>
      <c r="N707" s="87"/>
      <c r="O707" s="87"/>
      <c r="P707" s="88"/>
      <c r="Q707" s="67"/>
      <c r="R707" s="67"/>
      <c r="S707" s="67"/>
      <c r="T707" s="67"/>
      <c r="U707" s="36"/>
      <c r="V707" s="67"/>
      <c r="W707" s="67"/>
      <c r="X707" s="36"/>
      <c r="Y707" s="67"/>
      <c r="Z707" s="67"/>
      <c r="AA707" s="67"/>
      <c r="AB707" s="67"/>
      <c r="AC707" s="67"/>
      <c r="AD707" s="67"/>
      <c r="AE707" s="67"/>
      <c r="AF707" s="67"/>
      <c r="AG707" s="67"/>
      <c r="AH707" s="36"/>
      <c r="AI707" s="37"/>
      <c r="AJ707" s="37"/>
      <c r="AK707" s="37"/>
      <c r="AL707" s="38"/>
      <c r="AM707" s="38"/>
      <c r="AN707" s="38"/>
      <c r="AO707" s="38"/>
    </row>
    <row r="708" spans="1:41" ht="27.75" customHeight="1" x14ac:dyDescent="0.25">
      <c r="A708" s="37"/>
      <c r="B708" s="526"/>
      <c r="C708" s="38"/>
      <c r="D708" s="503"/>
      <c r="E708" s="87"/>
      <c r="F708" s="87"/>
      <c r="G708" s="38"/>
      <c r="H708" s="87"/>
      <c r="I708" s="504"/>
      <c r="J708" s="504"/>
      <c r="K708" s="87"/>
      <c r="L708" s="87"/>
      <c r="M708" s="504"/>
      <c r="N708" s="87"/>
      <c r="O708" s="87"/>
      <c r="P708" s="88"/>
      <c r="Q708" s="67"/>
      <c r="R708" s="67"/>
      <c r="S708" s="67"/>
      <c r="T708" s="67"/>
      <c r="U708" s="36"/>
      <c r="V708" s="67"/>
      <c r="W708" s="67"/>
      <c r="X708" s="36"/>
      <c r="Y708" s="67"/>
      <c r="Z708" s="67"/>
      <c r="AA708" s="67"/>
      <c r="AB708" s="67"/>
      <c r="AC708" s="67"/>
      <c r="AD708" s="67"/>
      <c r="AE708" s="67"/>
      <c r="AF708" s="67"/>
      <c r="AG708" s="67"/>
      <c r="AH708" s="36"/>
      <c r="AI708" s="37"/>
      <c r="AJ708" s="37"/>
      <c r="AK708" s="37"/>
      <c r="AL708" s="38"/>
      <c r="AM708" s="38"/>
      <c r="AN708" s="38"/>
      <c r="AO708" s="38"/>
    </row>
    <row r="709" spans="1:41" ht="27.75" customHeight="1" x14ac:dyDescent="0.25">
      <c r="A709" s="37"/>
      <c r="B709" s="526"/>
      <c r="C709" s="38"/>
      <c r="D709" s="503"/>
      <c r="E709" s="87"/>
      <c r="F709" s="87"/>
      <c r="G709" s="38"/>
      <c r="H709" s="87"/>
      <c r="I709" s="504"/>
      <c r="J709" s="504"/>
      <c r="K709" s="87"/>
      <c r="L709" s="87"/>
      <c r="M709" s="504"/>
      <c r="N709" s="87"/>
      <c r="O709" s="87"/>
      <c r="P709" s="88"/>
      <c r="Q709" s="67"/>
      <c r="R709" s="67"/>
      <c r="S709" s="67"/>
      <c r="T709" s="67"/>
      <c r="U709" s="36"/>
      <c r="V709" s="67"/>
      <c r="W709" s="67"/>
      <c r="X709" s="36"/>
      <c r="Y709" s="67"/>
      <c r="Z709" s="67"/>
      <c r="AA709" s="67"/>
      <c r="AB709" s="67"/>
      <c r="AC709" s="67"/>
      <c r="AD709" s="67"/>
      <c r="AE709" s="67"/>
      <c r="AF709" s="67"/>
      <c r="AG709" s="67"/>
      <c r="AH709" s="36"/>
      <c r="AI709" s="37"/>
      <c r="AJ709" s="37"/>
      <c r="AK709" s="37"/>
      <c r="AL709" s="38"/>
      <c r="AM709" s="38"/>
      <c r="AN709" s="38"/>
      <c r="AO709" s="38"/>
    </row>
    <row r="710" spans="1:41" ht="27.75" customHeight="1" x14ac:dyDescent="0.25">
      <c r="A710" s="37"/>
      <c r="B710" s="526"/>
      <c r="C710" s="38"/>
      <c r="D710" s="503"/>
      <c r="E710" s="87"/>
      <c r="F710" s="87"/>
      <c r="G710" s="38"/>
      <c r="H710" s="87"/>
      <c r="I710" s="504"/>
      <c r="J710" s="504"/>
      <c r="K710" s="87"/>
      <c r="L710" s="87"/>
      <c r="M710" s="504"/>
      <c r="N710" s="87"/>
      <c r="O710" s="87"/>
      <c r="P710" s="88"/>
      <c r="Q710" s="67"/>
      <c r="R710" s="67"/>
      <c r="S710" s="67"/>
      <c r="T710" s="67"/>
      <c r="U710" s="36"/>
      <c r="V710" s="67"/>
      <c r="W710" s="67"/>
      <c r="X710" s="36"/>
      <c r="Y710" s="67"/>
      <c r="Z710" s="67"/>
      <c r="AA710" s="67"/>
      <c r="AB710" s="67"/>
      <c r="AC710" s="67"/>
      <c r="AD710" s="67"/>
      <c r="AE710" s="67"/>
      <c r="AF710" s="67"/>
      <c r="AG710" s="67"/>
      <c r="AH710" s="36"/>
      <c r="AI710" s="37"/>
      <c r="AJ710" s="37"/>
      <c r="AK710" s="37"/>
      <c r="AL710" s="38"/>
      <c r="AM710" s="38"/>
      <c r="AN710" s="38"/>
      <c r="AO710" s="38"/>
    </row>
    <row r="711" spans="1:41" ht="27.75" customHeight="1" x14ac:dyDescent="0.25">
      <c r="A711" s="37"/>
      <c r="B711" s="526"/>
      <c r="C711" s="38"/>
      <c r="D711" s="503"/>
      <c r="E711" s="87"/>
      <c r="F711" s="87"/>
      <c r="G711" s="38"/>
      <c r="H711" s="87"/>
      <c r="I711" s="504"/>
      <c r="J711" s="504"/>
      <c r="K711" s="87"/>
      <c r="L711" s="87"/>
      <c r="M711" s="504"/>
      <c r="N711" s="87"/>
      <c r="O711" s="87"/>
      <c r="P711" s="88"/>
      <c r="Q711" s="67"/>
      <c r="R711" s="67"/>
      <c r="S711" s="67"/>
      <c r="T711" s="67"/>
      <c r="U711" s="36"/>
      <c r="V711" s="67"/>
      <c r="W711" s="67"/>
      <c r="X711" s="36"/>
      <c r="Y711" s="67"/>
      <c r="Z711" s="67"/>
      <c r="AA711" s="67"/>
      <c r="AB711" s="67"/>
      <c r="AC711" s="67"/>
      <c r="AD711" s="67"/>
      <c r="AE711" s="67"/>
      <c r="AF711" s="67"/>
      <c r="AG711" s="67"/>
      <c r="AH711" s="36"/>
      <c r="AI711" s="37"/>
      <c r="AJ711" s="37"/>
      <c r="AK711" s="37"/>
      <c r="AL711" s="38"/>
      <c r="AM711" s="38"/>
      <c r="AN711" s="38"/>
      <c r="AO711" s="38"/>
    </row>
    <row r="712" spans="1:41" ht="27.75" customHeight="1" x14ac:dyDescent="0.25">
      <c r="A712" s="37"/>
      <c r="B712" s="526"/>
      <c r="C712" s="38"/>
      <c r="D712" s="503"/>
      <c r="E712" s="87"/>
      <c r="F712" s="87"/>
      <c r="G712" s="38"/>
      <c r="H712" s="87"/>
      <c r="I712" s="504"/>
      <c r="J712" s="504"/>
      <c r="K712" s="87"/>
      <c r="L712" s="87"/>
      <c r="M712" s="504"/>
      <c r="N712" s="87"/>
      <c r="O712" s="87"/>
      <c r="P712" s="88"/>
      <c r="Q712" s="67"/>
      <c r="R712" s="67"/>
      <c r="S712" s="67"/>
      <c r="T712" s="67"/>
      <c r="U712" s="36"/>
      <c r="V712" s="67"/>
      <c r="W712" s="67"/>
      <c r="X712" s="36"/>
      <c r="Y712" s="67"/>
      <c r="Z712" s="67"/>
      <c r="AA712" s="67"/>
      <c r="AB712" s="67"/>
      <c r="AC712" s="67"/>
      <c r="AD712" s="67"/>
      <c r="AE712" s="67"/>
      <c r="AF712" s="67"/>
      <c r="AG712" s="67"/>
      <c r="AH712" s="36"/>
      <c r="AI712" s="37"/>
      <c r="AJ712" s="37"/>
      <c r="AK712" s="37"/>
      <c r="AL712" s="38"/>
      <c r="AM712" s="38"/>
      <c r="AN712" s="38"/>
      <c r="AO712" s="38"/>
    </row>
    <row r="713" spans="1:41" ht="27.75" customHeight="1" x14ac:dyDescent="0.25">
      <c r="A713" s="37"/>
      <c r="B713" s="526"/>
      <c r="C713" s="38"/>
      <c r="D713" s="503"/>
      <c r="E713" s="87"/>
      <c r="F713" s="87"/>
      <c r="G713" s="38"/>
      <c r="H713" s="87"/>
      <c r="I713" s="504"/>
      <c r="J713" s="504"/>
      <c r="K713" s="87"/>
      <c r="L713" s="87"/>
      <c r="M713" s="504"/>
      <c r="N713" s="87"/>
      <c r="O713" s="87"/>
      <c r="P713" s="88"/>
      <c r="Q713" s="67"/>
      <c r="R713" s="67"/>
      <c r="S713" s="67"/>
      <c r="T713" s="67"/>
      <c r="U713" s="36"/>
      <c r="V713" s="67"/>
      <c r="W713" s="67"/>
      <c r="X713" s="36"/>
      <c r="Y713" s="67"/>
      <c r="Z713" s="67"/>
      <c r="AA713" s="67"/>
      <c r="AB713" s="67"/>
      <c r="AC713" s="67"/>
      <c r="AD713" s="67"/>
      <c r="AE713" s="67"/>
      <c r="AF713" s="67"/>
      <c r="AG713" s="67"/>
      <c r="AH713" s="36"/>
      <c r="AI713" s="37"/>
      <c r="AJ713" s="37"/>
      <c r="AK713" s="37"/>
      <c r="AL713" s="38"/>
      <c r="AM713" s="38"/>
      <c r="AN713" s="38"/>
      <c r="AO713" s="38"/>
    </row>
    <row r="714" spans="1:41" ht="27.75" customHeight="1" x14ac:dyDescent="0.25">
      <c r="A714" s="37"/>
      <c r="B714" s="526"/>
      <c r="C714" s="38"/>
      <c r="D714" s="503"/>
      <c r="E714" s="87"/>
      <c r="F714" s="87"/>
      <c r="G714" s="38"/>
      <c r="H714" s="87"/>
      <c r="I714" s="504"/>
      <c r="J714" s="504"/>
      <c r="K714" s="87"/>
      <c r="L714" s="87"/>
      <c r="M714" s="504"/>
      <c r="N714" s="87"/>
      <c r="O714" s="87"/>
      <c r="P714" s="88"/>
      <c r="Q714" s="67"/>
      <c r="R714" s="67"/>
      <c r="S714" s="67"/>
      <c r="T714" s="67"/>
      <c r="U714" s="36"/>
      <c r="V714" s="67"/>
      <c r="W714" s="67"/>
      <c r="X714" s="36"/>
      <c r="Y714" s="67"/>
      <c r="Z714" s="67"/>
      <c r="AA714" s="67"/>
      <c r="AB714" s="67"/>
      <c r="AC714" s="67"/>
      <c r="AD714" s="67"/>
      <c r="AE714" s="67"/>
      <c r="AF714" s="67"/>
      <c r="AG714" s="67"/>
      <c r="AH714" s="36"/>
      <c r="AI714" s="37"/>
      <c r="AJ714" s="37"/>
      <c r="AK714" s="37"/>
      <c r="AL714" s="38"/>
      <c r="AM714" s="38"/>
      <c r="AN714" s="38"/>
      <c r="AO714" s="38"/>
    </row>
    <row r="715" spans="1:41" ht="27.75" customHeight="1" x14ac:dyDescent="0.25">
      <c r="A715" s="37"/>
      <c r="B715" s="526"/>
      <c r="C715" s="38"/>
      <c r="D715" s="503"/>
      <c r="E715" s="87"/>
      <c r="F715" s="87"/>
      <c r="G715" s="38"/>
      <c r="H715" s="87"/>
      <c r="I715" s="504"/>
      <c r="J715" s="504"/>
      <c r="K715" s="87"/>
      <c r="L715" s="87"/>
      <c r="M715" s="504"/>
      <c r="N715" s="87"/>
      <c r="O715" s="87"/>
      <c r="P715" s="88"/>
      <c r="Q715" s="67"/>
      <c r="R715" s="67"/>
      <c r="S715" s="67"/>
      <c r="T715" s="67"/>
      <c r="U715" s="36"/>
      <c r="V715" s="67"/>
      <c r="W715" s="67"/>
      <c r="X715" s="36"/>
      <c r="Y715" s="67"/>
      <c r="Z715" s="67"/>
      <c r="AA715" s="67"/>
      <c r="AB715" s="67"/>
      <c r="AC715" s="67"/>
      <c r="AD715" s="67"/>
      <c r="AE715" s="67"/>
      <c r="AF715" s="67"/>
      <c r="AG715" s="67"/>
      <c r="AH715" s="36"/>
      <c r="AI715" s="37"/>
      <c r="AJ715" s="37"/>
      <c r="AK715" s="37"/>
      <c r="AL715" s="38"/>
      <c r="AM715" s="38"/>
      <c r="AN715" s="38"/>
      <c r="AO715" s="38"/>
    </row>
    <row r="716" spans="1:41" ht="27.75" customHeight="1" x14ac:dyDescent="0.25">
      <c r="A716" s="37"/>
      <c r="B716" s="526"/>
      <c r="C716" s="38"/>
      <c r="D716" s="503"/>
      <c r="E716" s="87"/>
      <c r="F716" s="87"/>
      <c r="G716" s="38"/>
      <c r="H716" s="87"/>
      <c r="I716" s="504"/>
      <c r="J716" s="504"/>
      <c r="K716" s="87"/>
      <c r="L716" s="87"/>
      <c r="M716" s="504"/>
      <c r="N716" s="87"/>
      <c r="O716" s="87"/>
      <c r="P716" s="88"/>
      <c r="Q716" s="67"/>
      <c r="R716" s="67"/>
      <c r="S716" s="67"/>
      <c r="T716" s="67"/>
      <c r="U716" s="36"/>
      <c r="V716" s="67"/>
      <c r="W716" s="67"/>
      <c r="X716" s="36"/>
      <c r="Y716" s="67"/>
      <c r="Z716" s="67"/>
      <c r="AA716" s="67"/>
      <c r="AB716" s="67"/>
      <c r="AC716" s="67"/>
      <c r="AD716" s="67"/>
      <c r="AE716" s="67"/>
      <c r="AF716" s="67"/>
      <c r="AG716" s="67"/>
      <c r="AH716" s="36"/>
      <c r="AI716" s="37"/>
      <c r="AJ716" s="37"/>
      <c r="AK716" s="37"/>
      <c r="AL716" s="38"/>
      <c r="AM716" s="38"/>
      <c r="AN716" s="38"/>
      <c r="AO716" s="38"/>
    </row>
    <row r="717" spans="1:41" ht="27.75" customHeight="1" x14ac:dyDescent="0.25">
      <c r="A717" s="37"/>
      <c r="B717" s="526"/>
      <c r="C717" s="38"/>
      <c r="D717" s="503"/>
      <c r="E717" s="87"/>
      <c r="F717" s="87"/>
      <c r="G717" s="38"/>
      <c r="H717" s="87"/>
      <c r="I717" s="504"/>
      <c r="J717" s="504"/>
      <c r="K717" s="87"/>
      <c r="L717" s="87"/>
      <c r="M717" s="504"/>
      <c r="N717" s="87"/>
      <c r="O717" s="87"/>
      <c r="P717" s="88"/>
      <c r="Q717" s="67"/>
      <c r="R717" s="67"/>
      <c r="S717" s="67"/>
      <c r="T717" s="67"/>
      <c r="U717" s="36"/>
      <c r="V717" s="67"/>
      <c r="W717" s="67"/>
      <c r="X717" s="36"/>
      <c r="Y717" s="67"/>
      <c r="Z717" s="67"/>
      <c r="AA717" s="67"/>
      <c r="AB717" s="67"/>
      <c r="AC717" s="67"/>
      <c r="AD717" s="67"/>
      <c r="AE717" s="67"/>
      <c r="AF717" s="67"/>
      <c r="AG717" s="67"/>
      <c r="AH717" s="36"/>
      <c r="AI717" s="37"/>
      <c r="AJ717" s="37"/>
      <c r="AK717" s="37"/>
      <c r="AL717" s="38"/>
      <c r="AM717" s="38"/>
      <c r="AN717" s="38"/>
      <c r="AO717" s="38"/>
    </row>
    <row r="718" spans="1:41" ht="27.75" customHeight="1" x14ac:dyDescent="0.25">
      <c r="A718" s="37"/>
      <c r="B718" s="526"/>
      <c r="C718" s="38"/>
      <c r="D718" s="503"/>
      <c r="E718" s="87"/>
      <c r="F718" s="87"/>
      <c r="G718" s="38"/>
      <c r="H718" s="87"/>
      <c r="I718" s="504"/>
      <c r="J718" s="504"/>
      <c r="K718" s="87"/>
      <c r="L718" s="87"/>
      <c r="M718" s="504"/>
      <c r="N718" s="87"/>
      <c r="O718" s="87"/>
      <c r="P718" s="88"/>
      <c r="Q718" s="67"/>
      <c r="R718" s="67"/>
      <c r="S718" s="67"/>
      <c r="T718" s="67"/>
      <c r="U718" s="36"/>
      <c r="V718" s="67"/>
      <c r="W718" s="67"/>
      <c r="X718" s="36"/>
      <c r="Y718" s="67"/>
      <c r="Z718" s="67"/>
      <c r="AA718" s="67"/>
      <c r="AB718" s="67"/>
      <c r="AC718" s="67"/>
      <c r="AD718" s="67"/>
      <c r="AE718" s="67"/>
      <c r="AF718" s="67"/>
      <c r="AG718" s="67"/>
      <c r="AH718" s="36"/>
      <c r="AI718" s="37"/>
      <c r="AJ718" s="37"/>
      <c r="AK718" s="37"/>
      <c r="AL718" s="38"/>
      <c r="AM718" s="38"/>
      <c r="AN718" s="38"/>
      <c r="AO718" s="38"/>
    </row>
    <row r="719" spans="1:41" ht="27.75" customHeight="1" x14ac:dyDescent="0.25">
      <c r="A719" s="37"/>
      <c r="B719" s="526"/>
      <c r="C719" s="38"/>
      <c r="D719" s="503"/>
      <c r="E719" s="87"/>
      <c r="F719" s="87"/>
      <c r="G719" s="38"/>
      <c r="H719" s="87"/>
      <c r="I719" s="504"/>
      <c r="J719" s="504"/>
      <c r="K719" s="87"/>
      <c r="L719" s="87"/>
      <c r="M719" s="504"/>
      <c r="N719" s="87"/>
      <c r="O719" s="87"/>
      <c r="P719" s="88"/>
      <c r="Q719" s="67"/>
      <c r="R719" s="67"/>
      <c r="S719" s="67"/>
      <c r="T719" s="67"/>
      <c r="U719" s="36"/>
      <c r="V719" s="67"/>
      <c r="W719" s="67"/>
      <c r="X719" s="36"/>
      <c r="Y719" s="67"/>
      <c r="Z719" s="67"/>
      <c r="AA719" s="67"/>
      <c r="AB719" s="67"/>
      <c r="AC719" s="67"/>
      <c r="AD719" s="67"/>
      <c r="AE719" s="67"/>
      <c r="AF719" s="67"/>
      <c r="AG719" s="67"/>
      <c r="AH719" s="36"/>
      <c r="AI719" s="37"/>
      <c r="AJ719" s="37"/>
      <c r="AK719" s="37"/>
      <c r="AL719" s="38"/>
      <c r="AM719" s="38"/>
      <c r="AN719" s="38"/>
      <c r="AO719" s="38"/>
    </row>
    <row r="720" spans="1:41" ht="27.75" customHeight="1" x14ac:dyDescent="0.25">
      <c r="A720" s="37"/>
      <c r="B720" s="526"/>
      <c r="C720" s="38"/>
      <c r="D720" s="503"/>
      <c r="E720" s="87"/>
      <c r="F720" s="87"/>
      <c r="G720" s="38"/>
      <c r="H720" s="87"/>
      <c r="I720" s="504"/>
      <c r="J720" s="504"/>
      <c r="K720" s="87"/>
      <c r="L720" s="87"/>
      <c r="M720" s="504"/>
      <c r="N720" s="87"/>
      <c r="O720" s="87"/>
      <c r="P720" s="88"/>
      <c r="Q720" s="67"/>
      <c r="R720" s="67"/>
      <c r="S720" s="67"/>
      <c r="T720" s="67"/>
      <c r="U720" s="36"/>
      <c r="V720" s="67"/>
      <c r="W720" s="67"/>
      <c r="X720" s="36"/>
      <c r="Y720" s="67"/>
      <c r="Z720" s="67"/>
      <c r="AA720" s="67"/>
      <c r="AB720" s="67"/>
      <c r="AC720" s="67"/>
      <c r="AD720" s="67"/>
      <c r="AE720" s="67"/>
      <c r="AF720" s="67"/>
      <c r="AG720" s="67"/>
      <c r="AH720" s="36"/>
      <c r="AI720" s="37"/>
      <c r="AJ720" s="37"/>
      <c r="AK720" s="37"/>
      <c r="AL720" s="38"/>
      <c r="AM720" s="38"/>
      <c r="AN720" s="38"/>
      <c r="AO720" s="38"/>
    </row>
    <row r="721" spans="1:41" ht="27.75" customHeight="1" x14ac:dyDescent="0.25">
      <c r="A721" s="37"/>
      <c r="B721" s="526"/>
      <c r="C721" s="38"/>
      <c r="D721" s="503"/>
      <c r="E721" s="87"/>
      <c r="F721" s="87"/>
      <c r="G721" s="38"/>
      <c r="H721" s="87"/>
      <c r="I721" s="504"/>
      <c r="J721" s="504"/>
      <c r="K721" s="87"/>
      <c r="L721" s="87"/>
      <c r="M721" s="504"/>
      <c r="N721" s="87"/>
      <c r="O721" s="87"/>
      <c r="P721" s="88"/>
      <c r="Q721" s="67"/>
      <c r="R721" s="67"/>
      <c r="S721" s="67"/>
      <c r="T721" s="67"/>
      <c r="U721" s="36"/>
      <c r="V721" s="67"/>
      <c r="W721" s="67"/>
      <c r="X721" s="36"/>
      <c r="Y721" s="67"/>
      <c r="Z721" s="67"/>
      <c r="AA721" s="67"/>
      <c r="AB721" s="67"/>
      <c r="AC721" s="67"/>
      <c r="AD721" s="67"/>
      <c r="AE721" s="67"/>
      <c r="AF721" s="67"/>
      <c r="AG721" s="67"/>
      <c r="AH721" s="36"/>
      <c r="AI721" s="37"/>
      <c r="AJ721" s="37"/>
      <c r="AK721" s="37"/>
      <c r="AL721" s="38"/>
      <c r="AM721" s="38"/>
      <c r="AN721" s="38"/>
      <c r="AO721" s="38"/>
    </row>
    <row r="722" spans="1:41" ht="27.75" customHeight="1" x14ac:dyDescent="0.25">
      <c r="A722" s="37"/>
      <c r="B722" s="526"/>
      <c r="C722" s="38"/>
      <c r="D722" s="503"/>
      <c r="E722" s="87"/>
      <c r="F722" s="87"/>
      <c r="G722" s="38"/>
      <c r="H722" s="87"/>
      <c r="I722" s="504"/>
      <c r="J722" s="504"/>
      <c r="K722" s="87"/>
      <c r="L722" s="87"/>
      <c r="M722" s="504"/>
      <c r="N722" s="87"/>
      <c r="O722" s="87"/>
      <c r="P722" s="88"/>
      <c r="Q722" s="67"/>
      <c r="R722" s="67"/>
      <c r="S722" s="67"/>
      <c r="T722" s="67"/>
      <c r="U722" s="36"/>
      <c r="V722" s="67"/>
      <c r="W722" s="67"/>
      <c r="X722" s="36"/>
      <c r="Y722" s="67"/>
      <c r="Z722" s="67"/>
      <c r="AA722" s="67"/>
      <c r="AB722" s="67"/>
      <c r="AC722" s="67"/>
      <c r="AD722" s="67"/>
      <c r="AE722" s="67"/>
      <c r="AF722" s="67"/>
      <c r="AG722" s="67"/>
      <c r="AH722" s="36"/>
      <c r="AI722" s="37"/>
      <c r="AJ722" s="37"/>
      <c r="AK722" s="37"/>
      <c r="AL722" s="38"/>
      <c r="AM722" s="38"/>
      <c r="AN722" s="38"/>
      <c r="AO722" s="38"/>
    </row>
    <row r="723" spans="1:41" ht="27.75" customHeight="1" x14ac:dyDescent="0.25">
      <c r="A723" s="37"/>
      <c r="B723" s="526"/>
      <c r="C723" s="38"/>
      <c r="D723" s="503"/>
      <c r="E723" s="87"/>
      <c r="F723" s="87"/>
      <c r="G723" s="38"/>
      <c r="H723" s="87"/>
      <c r="I723" s="504"/>
      <c r="J723" s="504"/>
      <c r="K723" s="87"/>
      <c r="L723" s="87"/>
      <c r="M723" s="504"/>
      <c r="N723" s="87"/>
      <c r="O723" s="87"/>
      <c r="P723" s="88"/>
      <c r="Q723" s="67"/>
      <c r="R723" s="67"/>
      <c r="S723" s="67"/>
      <c r="T723" s="67"/>
      <c r="U723" s="36"/>
      <c r="V723" s="67"/>
      <c r="W723" s="67"/>
      <c r="X723" s="36"/>
      <c r="Y723" s="67"/>
      <c r="Z723" s="67"/>
      <c r="AA723" s="67"/>
      <c r="AB723" s="67"/>
      <c r="AC723" s="67"/>
      <c r="AD723" s="67"/>
      <c r="AE723" s="67"/>
      <c r="AF723" s="67"/>
      <c r="AG723" s="67"/>
      <c r="AH723" s="36"/>
      <c r="AI723" s="37"/>
      <c r="AJ723" s="37"/>
      <c r="AK723" s="37"/>
      <c r="AL723" s="38"/>
      <c r="AM723" s="38"/>
      <c r="AN723" s="38"/>
      <c r="AO723" s="38"/>
    </row>
    <row r="724" spans="1:41" ht="27.75" customHeight="1" x14ac:dyDescent="0.25">
      <c r="A724" s="37"/>
      <c r="B724" s="526"/>
      <c r="C724" s="38"/>
      <c r="D724" s="503"/>
      <c r="E724" s="87"/>
      <c r="F724" s="87"/>
      <c r="G724" s="38"/>
      <c r="H724" s="87"/>
      <c r="I724" s="504"/>
      <c r="J724" s="504"/>
      <c r="K724" s="87"/>
      <c r="L724" s="87"/>
      <c r="M724" s="504"/>
      <c r="N724" s="87"/>
      <c r="O724" s="87"/>
      <c r="P724" s="88"/>
      <c r="Q724" s="67"/>
      <c r="R724" s="67"/>
      <c r="S724" s="67"/>
      <c r="T724" s="67"/>
      <c r="U724" s="36"/>
      <c r="V724" s="67"/>
      <c r="W724" s="67"/>
      <c r="X724" s="36"/>
      <c r="Y724" s="67"/>
      <c r="Z724" s="67"/>
      <c r="AA724" s="67"/>
      <c r="AB724" s="67"/>
      <c r="AC724" s="67"/>
      <c r="AD724" s="67"/>
      <c r="AE724" s="67"/>
      <c r="AF724" s="67"/>
      <c r="AG724" s="67"/>
      <c r="AH724" s="36"/>
      <c r="AI724" s="37"/>
      <c r="AJ724" s="37"/>
      <c r="AK724" s="37"/>
      <c r="AL724" s="38"/>
      <c r="AM724" s="38"/>
      <c r="AN724" s="38"/>
      <c r="AO724" s="38"/>
    </row>
    <row r="725" spans="1:41" ht="27.75" customHeight="1" x14ac:dyDescent="0.25">
      <c r="A725" s="37"/>
      <c r="B725" s="526"/>
      <c r="C725" s="38"/>
      <c r="D725" s="503"/>
      <c r="E725" s="87"/>
      <c r="F725" s="87"/>
      <c r="G725" s="38"/>
      <c r="H725" s="87"/>
      <c r="I725" s="504"/>
      <c r="J725" s="504"/>
      <c r="K725" s="87"/>
      <c r="L725" s="87"/>
      <c r="M725" s="504"/>
      <c r="N725" s="87"/>
      <c r="O725" s="87"/>
      <c r="P725" s="88"/>
      <c r="Q725" s="67"/>
      <c r="R725" s="67"/>
      <c r="S725" s="67"/>
      <c r="T725" s="67"/>
      <c r="U725" s="36"/>
      <c r="V725" s="67"/>
      <c r="W725" s="67"/>
      <c r="X725" s="36"/>
      <c r="Y725" s="67"/>
      <c r="Z725" s="67"/>
      <c r="AA725" s="67"/>
      <c r="AB725" s="67"/>
      <c r="AC725" s="67"/>
      <c r="AD725" s="67"/>
      <c r="AE725" s="67"/>
      <c r="AF725" s="67"/>
      <c r="AG725" s="67"/>
      <c r="AH725" s="36"/>
      <c r="AI725" s="37"/>
      <c r="AJ725" s="37"/>
      <c r="AK725" s="37"/>
      <c r="AL725" s="38"/>
      <c r="AM725" s="38"/>
      <c r="AN725" s="38"/>
      <c r="AO725" s="38"/>
    </row>
    <row r="726" spans="1:41" ht="27.75" customHeight="1" x14ac:dyDescent="0.25">
      <c r="A726" s="37"/>
      <c r="B726" s="526"/>
      <c r="C726" s="38"/>
      <c r="D726" s="503"/>
      <c r="E726" s="87"/>
      <c r="F726" s="87"/>
      <c r="G726" s="38"/>
      <c r="H726" s="87"/>
      <c r="I726" s="504"/>
      <c r="J726" s="504"/>
      <c r="K726" s="87"/>
      <c r="L726" s="87"/>
      <c r="M726" s="504"/>
      <c r="N726" s="87"/>
      <c r="O726" s="87"/>
      <c r="P726" s="88"/>
      <c r="Q726" s="67"/>
      <c r="R726" s="67"/>
      <c r="S726" s="67"/>
      <c r="T726" s="67"/>
      <c r="U726" s="36"/>
      <c r="V726" s="67"/>
      <c r="W726" s="67"/>
      <c r="X726" s="36"/>
      <c r="Y726" s="67"/>
      <c r="Z726" s="67"/>
      <c r="AA726" s="67"/>
      <c r="AB726" s="67"/>
      <c r="AC726" s="67"/>
      <c r="AD726" s="67"/>
      <c r="AE726" s="67"/>
      <c r="AF726" s="67"/>
      <c r="AG726" s="67"/>
      <c r="AH726" s="36"/>
      <c r="AI726" s="37"/>
      <c r="AJ726" s="37"/>
      <c r="AK726" s="37"/>
      <c r="AL726" s="38"/>
      <c r="AM726" s="38"/>
      <c r="AN726" s="38"/>
      <c r="AO726" s="38"/>
    </row>
    <row r="727" spans="1:41" ht="27.75" customHeight="1" x14ac:dyDescent="0.25">
      <c r="A727" s="37"/>
      <c r="B727" s="526"/>
      <c r="C727" s="38"/>
      <c r="D727" s="503"/>
      <c r="E727" s="87"/>
      <c r="F727" s="87"/>
      <c r="G727" s="38"/>
      <c r="H727" s="87"/>
      <c r="I727" s="504"/>
      <c r="J727" s="504"/>
      <c r="K727" s="87"/>
      <c r="L727" s="87"/>
      <c r="M727" s="504"/>
      <c r="N727" s="87"/>
      <c r="O727" s="87"/>
      <c r="P727" s="88"/>
      <c r="Q727" s="67"/>
      <c r="R727" s="67"/>
      <c r="S727" s="67"/>
      <c r="T727" s="67"/>
      <c r="U727" s="36"/>
      <c r="V727" s="67"/>
      <c r="W727" s="67"/>
      <c r="X727" s="36"/>
      <c r="Y727" s="67"/>
      <c r="Z727" s="67"/>
      <c r="AA727" s="67"/>
      <c r="AB727" s="67"/>
      <c r="AC727" s="67"/>
      <c r="AD727" s="67"/>
      <c r="AE727" s="67"/>
      <c r="AF727" s="67"/>
      <c r="AG727" s="67"/>
      <c r="AH727" s="36"/>
      <c r="AI727" s="37"/>
      <c r="AJ727" s="37"/>
      <c r="AK727" s="37"/>
      <c r="AL727" s="38"/>
      <c r="AM727" s="38"/>
      <c r="AN727" s="38"/>
      <c r="AO727" s="38"/>
    </row>
    <row r="728" spans="1:41" ht="27.75" customHeight="1" x14ac:dyDescent="0.25">
      <c r="A728" s="37"/>
      <c r="B728" s="526"/>
      <c r="C728" s="38"/>
      <c r="D728" s="503"/>
      <c r="E728" s="87"/>
      <c r="F728" s="87"/>
      <c r="G728" s="38"/>
      <c r="H728" s="87"/>
      <c r="I728" s="504"/>
      <c r="J728" s="504"/>
      <c r="K728" s="87"/>
      <c r="L728" s="87"/>
      <c r="M728" s="504"/>
      <c r="N728" s="87"/>
      <c r="O728" s="87"/>
      <c r="P728" s="88"/>
      <c r="Q728" s="67"/>
      <c r="R728" s="67"/>
      <c r="S728" s="67"/>
      <c r="T728" s="67"/>
      <c r="U728" s="36"/>
      <c r="V728" s="67"/>
      <c r="W728" s="67"/>
      <c r="X728" s="36"/>
      <c r="Y728" s="67"/>
      <c r="Z728" s="67"/>
      <c r="AA728" s="67"/>
      <c r="AB728" s="67"/>
      <c r="AC728" s="67"/>
      <c r="AD728" s="67"/>
      <c r="AE728" s="67"/>
      <c r="AF728" s="67"/>
      <c r="AG728" s="67"/>
      <c r="AH728" s="36"/>
      <c r="AI728" s="37"/>
      <c r="AJ728" s="37"/>
      <c r="AK728" s="37"/>
      <c r="AL728" s="38"/>
      <c r="AM728" s="38"/>
      <c r="AN728" s="38"/>
      <c r="AO728" s="38"/>
    </row>
    <row r="729" spans="1:41" ht="27.75" customHeight="1" x14ac:dyDescent="0.25">
      <c r="A729" s="37"/>
      <c r="B729" s="526"/>
      <c r="C729" s="38"/>
      <c r="D729" s="503"/>
      <c r="E729" s="87"/>
      <c r="F729" s="87"/>
      <c r="G729" s="38"/>
      <c r="H729" s="87"/>
      <c r="I729" s="504"/>
      <c r="J729" s="504"/>
      <c r="K729" s="87"/>
      <c r="L729" s="87"/>
      <c r="M729" s="504"/>
      <c r="N729" s="87"/>
      <c r="O729" s="87"/>
      <c r="P729" s="88"/>
      <c r="Q729" s="67"/>
      <c r="R729" s="67"/>
      <c r="S729" s="67"/>
      <c r="T729" s="67"/>
      <c r="U729" s="36"/>
      <c r="V729" s="67"/>
      <c r="W729" s="67"/>
      <c r="X729" s="36"/>
      <c r="Y729" s="67"/>
      <c r="Z729" s="67"/>
      <c r="AA729" s="67"/>
      <c r="AB729" s="67"/>
      <c r="AC729" s="67"/>
      <c r="AD729" s="67"/>
      <c r="AE729" s="67"/>
      <c r="AF729" s="67"/>
      <c r="AG729" s="67"/>
      <c r="AH729" s="36"/>
      <c r="AI729" s="37"/>
      <c r="AJ729" s="37"/>
      <c r="AK729" s="37"/>
      <c r="AL729" s="38"/>
      <c r="AM729" s="38"/>
      <c r="AN729" s="38"/>
      <c r="AO729" s="38"/>
    </row>
    <row r="730" spans="1:41" ht="27.75" customHeight="1" x14ac:dyDescent="0.25">
      <c r="A730" s="37"/>
      <c r="B730" s="526"/>
      <c r="C730" s="38"/>
      <c r="D730" s="503"/>
      <c r="E730" s="87"/>
      <c r="F730" s="87"/>
      <c r="G730" s="38"/>
      <c r="H730" s="87"/>
      <c r="I730" s="504"/>
      <c r="J730" s="504"/>
      <c r="K730" s="87"/>
      <c r="L730" s="87"/>
      <c r="M730" s="504"/>
      <c r="N730" s="87"/>
      <c r="O730" s="87"/>
      <c r="P730" s="88"/>
      <c r="Q730" s="67"/>
      <c r="R730" s="67"/>
      <c r="S730" s="67"/>
      <c r="T730" s="67"/>
      <c r="U730" s="36"/>
      <c r="V730" s="67"/>
      <c r="W730" s="67"/>
      <c r="X730" s="36"/>
      <c r="Y730" s="67"/>
      <c r="Z730" s="67"/>
      <c r="AA730" s="67"/>
      <c r="AB730" s="67"/>
      <c r="AC730" s="67"/>
      <c r="AD730" s="67"/>
      <c r="AE730" s="67"/>
      <c r="AF730" s="67"/>
      <c r="AG730" s="67"/>
      <c r="AH730" s="36"/>
      <c r="AI730" s="37"/>
      <c r="AJ730" s="37"/>
      <c r="AK730" s="37"/>
      <c r="AL730" s="38"/>
      <c r="AM730" s="38"/>
      <c r="AN730" s="38"/>
      <c r="AO730" s="38"/>
    </row>
    <row r="731" spans="1:41" ht="27.75" customHeight="1" x14ac:dyDescent="0.25">
      <c r="A731" s="37"/>
      <c r="B731" s="526"/>
      <c r="C731" s="38"/>
      <c r="D731" s="503"/>
      <c r="E731" s="87"/>
      <c r="F731" s="87"/>
      <c r="G731" s="38"/>
      <c r="H731" s="87"/>
      <c r="I731" s="504"/>
      <c r="J731" s="504"/>
      <c r="K731" s="87"/>
      <c r="L731" s="87"/>
      <c r="M731" s="504"/>
      <c r="N731" s="87"/>
      <c r="O731" s="87"/>
      <c r="P731" s="88"/>
      <c r="Q731" s="67"/>
      <c r="R731" s="67"/>
      <c r="S731" s="67"/>
      <c r="T731" s="67"/>
      <c r="U731" s="36"/>
      <c r="V731" s="67"/>
      <c r="W731" s="67"/>
      <c r="X731" s="36"/>
      <c r="Y731" s="67"/>
      <c r="Z731" s="67"/>
      <c r="AA731" s="67"/>
      <c r="AB731" s="67"/>
      <c r="AC731" s="67"/>
      <c r="AD731" s="67"/>
      <c r="AE731" s="67"/>
      <c r="AF731" s="67"/>
      <c r="AG731" s="67"/>
      <c r="AH731" s="36"/>
      <c r="AI731" s="37"/>
      <c r="AJ731" s="37"/>
      <c r="AK731" s="37"/>
      <c r="AL731" s="38"/>
      <c r="AM731" s="38"/>
      <c r="AN731" s="38"/>
      <c r="AO731" s="38"/>
    </row>
    <row r="732" spans="1:41" ht="27.75" customHeight="1" x14ac:dyDescent="0.25">
      <c r="A732" s="37"/>
      <c r="B732" s="526"/>
      <c r="C732" s="38"/>
      <c r="D732" s="503"/>
      <c r="E732" s="87"/>
      <c r="F732" s="87"/>
      <c r="G732" s="38"/>
      <c r="H732" s="87"/>
      <c r="I732" s="504"/>
      <c r="J732" s="504"/>
      <c r="K732" s="87"/>
      <c r="L732" s="87"/>
      <c r="M732" s="504"/>
      <c r="N732" s="87"/>
      <c r="O732" s="87"/>
      <c r="P732" s="88"/>
      <c r="Q732" s="67"/>
      <c r="R732" s="67"/>
      <c r="S732" s="67"/>
      <c r="T732" s="67"/>
      <c r="U732" s="36"/>
      <c r="V732" s="67"/>
      <c r="W732" s="67"/>
      <c r="X732" s="36"/>
      <c r="Y732" s="67"/>
      <c r="Z732" s="67"/>
      <c r="AA732" s="67"/>
      <c r="AB732" s="67"/>
      <c r="AC732" s="67"/>
      <c r="AD732" s="67"/>
      <c r="AE732" s="67"/>
      <c r="AF732" s="67"/>
      <c r="AG732" s="67"/>
      <c r="AH732" s="36"/>
      <c r="AI732" s="37"/>
      <c r="AJ732" s="37"/>
      <c r="AK732" s="37"/>
      <c r="AL732" s="38"/>
      <c r="AM732" s="38"/>
      <c r="AN732" s="38"/>
      <c r="AO732" s="38"/>
    </row>
    <row r="733" spans="1:41" ht="27.75" customHeight="1" x14ac:dyDescent="0.25">
      <c r="A733" s="37"/>
      <c r="B733" s="526"/>
      <c r="C733" s="38"/>
      <c r="D733" s="503"/>
      <c r="E733" s="87"/>
      <c r="F733" s="87"/>
      <c r="G733" s="38"/>
      <c r="H733" s="87"/>
      <c r="I733" s="504"/>
      <c r="J733" s="504"/>
      <c r="K733" s="87"/>
      <c r="L733" s="87"/>
      <c r="M733" s="504"/>
      <c r="N733" s="87"/>
      <c r="O733" s="87"/>
      <c r="P733" s="88"/>
      <c r="Q733" s="67"/>
      <c r="R733" s="67"/>
      <c r="S733" s="67"/>
      <c r="T733" s="67"/>
      <c r="U733" s="36"/>
      <c r="V733" s="67"/>
      <c r="W733" s="67"/>
      <c r="X733" s="36"/>
      <c r="Y733" s="67"/>
      <c r="Z733" s="67"/>
      <c r="AA733" s="67"/>
      <c r="AB733" s="67"/>
      <c r="AC733" s="67"/>
      <c r="AD733" s="67"/>
      <c r="AE733" s="67"/>
      <c r="AF733" s="67"/>
      <c r="AG733" s="67"/>
      <c r="AH733" s="36"/>
      <c r="AI733" s="37"/>
      <c r="AJ733" s="37"/>
      <c r="AK733" s="37"/>
      <c r="AL733" s="38"/>
      <c r="AM733" s="38"/>
      <c r="AN733" s="38"/>
      <c r="AO733" s="38"/>
    </row>
    <row r="734" spans="1:41" ht="27.75" customHeight="1" x14ac:dyDescent="0.25">
      <c r="A734" s="37"/>
      <c r="B734" s="526"/>
      <c r="C734" s="38"/>
      <c r="D734" s="503"/>
      <c r="E734" s="87"/>
      <c r="F734" s="87"/>
      <c r="G734" s="38"/>
      <c r="H734" s="87"/>
      <c r="I734" s="504"/>
      <c r="J734" s="504"/>
      <c r="K734" s="87"/>
      <c r="L734" s="87"/>
      <c r="M734" s="504"/>
      <c r="N734" s="87"/>
      <c r="O734" s="87"/>
      <c r="P734" s="88"/>
      <c r="Q734" s="67"/>
      <c r="R734" s="67"/>
      <c r="S734" s="67"/>
      <c r="T734" s="67"/>
      <c r="U734" s="36"/>
      <c r="V734" s="67"/>
      <c r="W734" s="67"/>
      <c r="X734" s="36"/>
      <c r="Y734" s="67"/>
      <c r="Z734" s="67"/>
      <c r="AA734" s="67"/>
      <c r="AB734" s="67"/>
      <c r="AC734" s="67"/>
      <c r="AD734" s="67"/>
      <c r="AE734" s="67"/>
      <c r="AF734" s="67"/>
      <c r="AG734" s="67"/>
      <c r="AH734" s="36"/>
      <c r="AI734" s="37"/>
      <c r="AJ734" s="37"/>
      <c r="AK734" s="37"/>
      <c r="AL734" s="38"/>
      <c r="AM734" s="38"/>
      <c r="AN734" s="38"/>
      <c r="AO734" s="38"/>
    </row>
    <row r="735" spans="1:41" ht="27.75" customHeight="1" x14ac:dyDescent="0.25">
      <c r="A735" s="37"/>
      <c r="B735" s="526"/>
      <c r="C735" s="38"/>
      <c r="D735" s="503"/>
      <c r="E735" s="87"/>
      <c r="F735" s="87"/>
      <c r="G735" s="38"/>
      <c r="H735" s="87"/>
      <c r="I735" s="504"/>
      <c r="J735" s="504"/>
      <c r="K735" s="87"/>
      <c r="L735" s="87"/>
      <c r="M735" s="504"/>
      <c r="N735" s="87"/>
      <c r="O735" s="87"/>
      <c r="P735" s="88"/>
      <c r="Q735" s="67"/>
      <c r="R735" s="67"/>
      <c r="S735" s="67"/>
      <c r="T735" s="67"/>
      <c r="U735" s="36"/>
      <c r="V735" s="67"/>
      <c r="W735" s="67"/>
      <c r="X735" s="36"/>
      <c r="Y735" s="67"/>
      <c r="Z735" s="67"/>
      <c r="AA735" s="67"/>
      <c r="AB735" s="67"/>
      <c r="AC735" s="67"/>
      <c r="AD735" s="67"/>
      <c r="AE735" s="67"/>
      <c r="AF735" s="67"/>
      <c r="AG735" s="67"/>
      <c r="AH735" s="36"/>
      <c r="AI735" s="37"/>
      <c r="AJ735" s="37"/>
      <c r="AK735" s="37"/>
      <c r="AL735" s="38"/>
      <c r="AM735" s="38"/>
      <c r="AN735" s="38"/>
      <c r="AO735" s="38"/>
    </row>
    <row r="736" spans="1:41" ht="27.75" customHeight="1" x14ac:dyDescent="0.25">
      <c r="A736" s="37"/>
      <c r="B736" s="526"/>
      <c r="C736" s="38"/>
      <c r="D736" s="503"/>
      <c r="E736" s="87"/>
      <c r="F736" s="87"/>
      <c r="G736" s="38"/>
      <c r="H736" s="87"/>
      <c r="I736" s="504"/>
      <c r="J736" s="504"/>
      <c r="K736" s="87"/>
      <c r="L736" s="87"/>
      <c r="M736" s="504"/>
      <c r="N736" s="87"/>
      <c r="O736" s="87"/>
      <c r="P736" s="88"/>
      <c r="Q736" s="67"/>
      <c r="R736" s="67"/>
      <c r="S736" s="67"/>
      <c r="T736" s="67"/>
      <c r="U736" s="36"/>
      <c r="V736" s="67"/>
      <c r="W736" s="67"/>
      <c r="X736" s="36"/>
      <c r="Y736" s="67"/>
      <c r="Z736" s="67"/>
      <c r="AA736" s="67"/>
      <c r="AB736" s="67"/>
      <c r="AC736" s="67"/>
      <c r="AD736" s="67"/>
      <c r="AE736" s="67"/>
      <c r="AF736" s="67"/>
      <c r="AG736" s="67"/>
      <c r="AH736" s="36"/>
      <c r="AI736" s="37"/>
      <c r="AJ736" s="37"/>
      <c r="AK736" s="37"/>
      <c r="AL736" s="38"/>
      <c r="AM736" s="38"/>
      <c r="AN736" s="38"/>
      <c r="AO736" s="38"/>
    </row>
    <row r="737" spans="1:41" ht="27.75" customHeight="1" x14ac:dyDescent="0.25">
      <c r="A737" s="37"/>
      <c r="B737" s="526"/>
      <c r="C737" s="38"/>
      <c r="D737" s="503"/>
      <c r="E737" s="87"/>
      <c r="F737" s="87"/>
      <c r="G737" s="38"/>
      <c r="H737" s="87"/>
      <c r="I737" s="504"/>
      <c r="J737" s="504"/>
      <c r="K737" s="87"/>
      <c r="L737" s="87"/>
      <c r="M737" s="504"/>
      <c r="N737" s="87"/>
      <c r="O737" s="87"/>
      <c r="P737" s="88"/>
      <c r="Q737" s="67"/>
      <c r="R737" s="67"/>
      <c r="S737" s="67"/>
      <c r="T737" s="67"/>
      <c r="U737" s="36"/>
      <c r="V737" s="67"/>
      <c r="W737" s="67"/>
      <c r="X737" s="36"/>
      <c r="Y737" s="67"/>
      <c r="Z737" s="67"/>
      <c r="AA737" s="67"/>
      <c r="AB737" s="67"/>
      <c r="AC737" s="67"/>
      <c r="AD737" s="67"/>
      <c r="AE737" s="67"/>
      <c r="AF737" s="67"/>
      <c r="AG737" s="67"/>
      <c r="AH737" s="36"/>
      <c r="AI737" s="37"/>
      <c r="AJ737" s="37"/>
      <c r="AK737" s="37"/>
      <c r="AL737" s="38"/>
      <c r="AM737" s="38"/>
      <c r="AN737" s="38"/>
      <c r="AO737" s="38"/>
    </row>
    <row r="738" spans="1:41" ht="27.75" customHeight="1" x14ac:dyDescent="0.25">
      <c r="A738" s="37"/>
      <c r="B738" s="526"/>
      <c r="C738" s="38"/>
      <c r="D738" s="503"/>
      <c r="E738" s="87"/>
      <c r="F738" s="87"/>
      <c r="G738" s="38"/>
      <c r="H738" s="87"/>
      <c r="I738" s="504"/>
      <c r="J738" s="504"/>
      <c r="K738" s="87"/>
      <c r="L738" s="87"/>
      <c r="M738" s="504"/>
      <c r="N738" s="87"/>
      <c r="O738" s="87"/>
      <c r="P738" s="88"/>
      <c r="Q738" s="67"/>
      <c r="R738" s="67"/>
      <c r="S738" s="67"/>
      <c r="T738" s="67"/>
      <c r="U738" s="36"/>
      <c r="V738" s="67"/>
      <c r="W738" s="67"/>
      <c r="X738" s="36"/>
      <c r="Y738" s="67"/>
      <c r="Z738" s="67"/>
      <c r="AA738" s="67"/>
      <c r="AB738" s="67"/>
      <c r="AC738" s="67"/>
      <c r="AD738" s="67"/>
      <c r="AE738" s="67"/>
      <c r="AF738" s="67"/>
      <c r="AG738" s="67"/>
      <c r="AH738" s="36"/>
      <c r="AI738" s="37"/>
      <c r="AJ738" s="37"/>
      <c r="AK738" s="37"/>
      <c r="AL738" s="38"/>
      <c r="AM738" s="38"/>
      <c r="AN738" s="38"/>
      <c r="AO738" s="38"/>
    </row>
    <row r="739" spans="1:41" ht="27.75" customHeight="1" x14ac:dyDescent="0.25">
      <c r="A739" s="37"/>
      <c r="B739" s="526"/>
      <c r="C739" s="38"/>
      <c r="D739" s="503"/>
      <c r="E739" s="87"/>
      <c r="F739" s="87"/>
      <c r="G739" s="38"/>
      <c r="H739" s="87"/>
      <c r="I739" s="504"/>
      <c r="J739" s="504"/>
      <c r="K739" s="87"/>
      <c r="L739" s="87"/>
      <c r="M739" s="504"/>
      <c r="N739" s="87"/>
      <c r="O739" s="87"/>
      <c r="P739" s="88"/>
      <c r="Q739" s="67"/>
      <c r="R739" s="67"/>
      <c r="S739" s="67"/>
      <c r="T739" s="67"/>
      <c r="U739" s="36"/>
      <c r="V739" s="67"/>
      <c r="W739" s="67"/>
      <c r="X739" s="36"/>
      <c r="Y739" s="67"/>
      <c r="Z739" s="67"/>
      <c r="AA739" s="67"/>
      <c r="AB739" s="67"/>
      <c r="AC739" s="67"/>
      <c r="AD739" s="67"/>
      <c r="AE739" s="67"/>
      <c r="AF739" s="67"/>
      <c r="AG739" s="67"/>
      <c r="AH739" s="36"/>
      <c r="AI739" s="37"/>
      <c r="AJ739" s="37"/>
      <c r="AK739" s="37"/>
      <c r="AL739" s="38"/>
      <c r="AM739" s="38"/>
      <c r="AN739" s="38"/>
      <c r="AO739" s="38"/>
    </row>
    <row r="740" spans="1:41" ht="27.75" customHeight="1" x14ac:dyDescent="0.25">
      <c r="A740" s="37"/>
      <c r="B740" s="526"/>
      <c r="C740" s="38"/>
      <c r="D740" s="503"/>
      <c r="E740" s="87"/>
      <c r="F740" s="87"/>
      <c r="G740" s="38"/>
      <c r="H740" s="87"/>
      <c r="I740" s="504"/>
      <c r="J740" s="504"/>
      <c r="K740" s="87"/>
      <c r="L740" s="87"/>
      <c r="M740" s="504"/>
      <c r="N740" s="87"/>
      <c r="O740" s="87"/>
      <c r="P740" s="88"/>
      <c r="Q740" s="67"/>
      <c r="R740" s="67"/>
      <c r="S740" s="67"/>
      <c r="T740" s="67"/>
      <c r="U740" s="36"/>
      <c r="V740" s="67"/>
      <c r="W740" s="67"/>
      <c r="X740" s="36"/>
      <c r="Y740" s="67"/>
      <c r="Z740" s="67"/>
      <c r="AA740" s="67"/>
      <c r="AB740" s="67"/>
      <c r="AC740" s="67"/>
      <c r="AD740" s="67"/>
      <c r="AE740" s="67"/>
      <c r="AF740" s="67"/>
      <c r="AG740" s="67"/>
      <c r="AH740" s="36"/>
      <c r="AI740" s="37"/>
      <c r="AJ740" s="37"/>
      <c r="AK740" s="37"/>
      <c r="AL740" s="38"/>
      <c r="AM740" s="38"/>
      <c r="AN740" s="38"/>
      <c r="AO740" s="38"/>
    </row>
    <row r="741" spans="1:41" ht="27.75" customHeight="1" x14ac:dyDescent="0.25">
      <c r="A741" s="37"/>
      <c r="B741" s="526"/>
      <c r="C741" s="38"/>
      <c r="D741" s="503"/>
      <c r="E741" s="87"/>
      <c r="F741" s="87"/>
      <c r="G741" s="38"/>
      <c r="H741" s="87"/>
      <c r="I741" s="504"/>
      <c r="J741" s="504"/>
      <c r="K741" s="87"/>
      <c r="L741" s="87"/>
      <c r="M741" s="504"/>
      <c r="N741" s="87"/>
      <c r="O741" s="87"/>
      <c r="P741" s="88"/>
      <c r="Q741" s="67"/>
      <c r="R741" s="67"/>
      <c r="S741" s="67"/>
      <c r="T741" s="67"/>
      <c r="U741" s="36"/>
      <c r="V741" s="67"/>
      <c r="W741" s="67"/>
      <c r="X741" s="36"/>
      <c r="Y741" s="67"/>
      <c r="Z741" s="67"/>
      <c r="AA741" s="67"/>
      <c r="AB741" s="67"/>
      <c r="AC741" s="67"/>
      <c r="AD741" s="67"/>
      <c r="AE741" s="67"/>
      <c r="AF741" s="67"/>
      <c r="AG741" s="67"/>
      <c r="AH741" s="36"/>
      <c r="AI741" s="37"/>
      <c r="AJ741" s="37"/>
      <c r="AK741" s="37"/>
      <c r="AL741" s="38"/>
      <c r="AM741" s="38"/>
      <c r="AN741" s="38"/>
      <c r="AO741" s="38"/>
    </row>
    <row r="742" spans="1:41" ht="27.75" customHeight="1" x14ac:dyDescent="0.25">
      <c r="A742" s="37"/>
      <c r="B742" s="526"/>
      <c r="C742" s="38"/>
      <c r="D742" s="503"/>
      <c r="E742" s="87"/>
      <c r="F742" s="87"/>
      <c r="G742" s="38"/>
      <c r="H742" s="87"/>
      <c r="I742" s="504"/>
      <c r="J742" s="504"/>
      <c r="K742" s="87"/>
      <c r="L742" s="87"/>
      <c r="M742" s="504"/>
      <c r="N742" s="87"/>
      <c r="O742" s="87"/>
      <c r="P742" s="88"/>
      <c r="Q742" s="67"/>
      <c r="R742" s="67"/>
      <c r="S742" s="67"/>
      <c r="T742" s="67"/>
      <c r="U742" s="36"/>
      <c r="V742" s="67"/>
      <c r="W742" s="67"/>
      <c r="X742" s="36"/>
      <c r="Y742" s="67"/>
      <c r="Z742" s="67"/>
      <c r="AA742" s="67"/>
      <c r="AB742" s="67"/>
      <c r="AC742" s="67"/>
      <c r="AD742" s="67"/>
      <c r="AE742" s="67"/>
      <c r="AF742" s="67"/>
      <c r="AG742" s="67"/>
      <c r="AH742" s="36"/>
      <c r="AI742" s="37"/>
      <c r="AJ742" s="37"/>
      <c r="AK742" s="37"/>
      <c r="AL742" s="38"/>
      <c r="AM742" s="38"/>
      <c r="AN742" s="38"/>
      <c r="AO742" s="38"/>
    </row>
    <row r="743" spans="1:41" ht="27.75" customHeight="1" x14ac:dyDescent="0.25">
      <c r="A743" s="37"/>
      <c r="B743" s="526"/>
      <c r="C743" s="38"/>
      <c r="D743" s="503"/>
      <c r="E743" s="87"/>
      <c r="F743" s="87"/>
      <c r="G743" s="38"/>
      <c r="H743" s="87"/>
      <c r="I743" s="504"/>
      <c r="J743" s="504"/>
      <c r="K743" s="87"/>
      <c r="L743" s="87"/>
      <c r="M743" s="504"/>
      <c r="N743" s="87"/>
      <c r="O743" s="87"/>
      <c r="P743" s="88"/>
      <c r="Q743" s="67"/>
      <c r="R743" s="67"/>
      <c r="S743" s="67"/>
      <c r="T743" s="67"/>
      <c r="U743" s="36"/>
      <c r="V743" s="67"/>
      <c r="W743" s="67"/>
      <c r="X743" s="36"/>
      <c r="Y743" s="67"/>
      <c r="Z743" s="67"/>
      <c r="AA743" s="67"/>
      <c r="AB743" s="67"/>
      <c r="AC743" s="67"/>
      <c r="AD743" s="67"/>
      <c r="AE743" s="67"/>
      <c r="AF743" s="67"/>
      <c r="AG743" s="67"/>
      <c r="AH743" s="36"/>
      <c r="AI743" s="37"/>
      <c r="AJ743" s="37"/>
      <c r="AK743" s="37"/>
      <c r="AL743" s="38"/>
      <c r="AM743" s="38"/>
      <c r="AN743" s="38"/>
      <c r="AO743" s="38"/>
    </row>
    <row r="744" spans="1:41" ht="27.75" customHeight="1" x14ac:dyDescent="0.25">
      <c r="A744" s="37"/>
      <c r="B744" s="526"/>
      <c r="C744" s="38"/>
      <c r="D744" s="503"/>
      <c r="E744" s="87"/>
      <c r="F744" s="87"/>
      <c r="G744" s="38"/>
      <c r="H744" s="87"/>
      <c r="I744" s="504"/>
      <c r="J744" s="504"/>
      <c r="K744" s="87"/>
      <c r="L744" s="87"/>
      <c r="M744" s="504"/>
      <c r="N744" s="87"/>
      <c r="O744" s="87"/>
      <c r="P744" s="88"/>
      <c r="Q744" s="67"/>
      <c r="R744" s="67"/>
      <c r="S744" s="67"/>
      <c r="T744" s="67"/>
      <c r="U744" s="36"/>
      <c r="V744" s="67"/>
      <c r="W744" s="67"/>
      <c r="X744" s="36"/>
      <c r="Y744" s="67"/>
      <c r="Z744" s="67"/>
      <c r="AA744" s="67"/>
      <c r="AB744" s="67"/>
      <c r="AC744" s="67"/>
      <c r="AD744" s="67"/>
      <c r="AE744" s="67"/>
      <c r="AF744" s="67"/>
      <c r="AG744" s="67"/>
      <c r="AH744" s="36"/>
      <c r="AI744" s="37"/>
      <c r="AJ744" s="37"/>
      <c r="AK744" s="37"/>
      <c r="AL744" s="38"/>
      <c r="AM744" s="38"/>
      <c r="AN744" s="38"/>
      <c r="AO744" s="38"/>
    </row>
    <row r="745" spans="1:41" ht="27.75" customHeight="1" x14ac:dyDescent="0.25">
      <c r="A745" s="37"/>
      <c r="B745" s="526"/>
      <c r="C745" s="38"/>
      <c r="D745" s="503"/>
      <c r="E745" s="87"/>
      <c r="F745" s="87"/>
      <c r="G745" s="38"/>
      <c r="H745" s="87"/>
      <c r="I745" s="504"/>
      <c r="J745" s="504"/>
      <c r="K745" s="87"/>
      <c r="L745" s="87"/>
      <c r="M745" s="504"/>
      <c r="N745" s="87"/>
      <c r="O745" s="87"/>
      <c r="P745" s="88"/>
      <c r="Q745" s="67"/>
      <c r="R745" s="67"/>
      <c r="S745" s="67"/>
      <c r="T745" s="67"/>
      <c r="U745" s="36"/>
      <c r="V745" s="67"/>
      <c r="W745" s="67"/>
      <c r="X745" s="36"/>
      <c r="Y745" s="67"/>
      <c r="Z745" s="67"/>
      <c r="AA745" s="67"/>
      <c r="AB745" s="67"/>
      <c r="AC745" s="67"/>
      <c r="AD745" s="67"/>
      <c r="AE745" s="67"/>
      <c r="AF745" s="67"/>
      <c r="AG745" s="67"/>
      <c r="AH745" s="36"/>
      <c r="AI745" s="37"/>
      <c r="AJ745" s="37"/>
      <c r="AK745" s="37"/>
      <c r="AL745" s="38"/>
      <c r="AM745" s="38"/>
      <c r="AN745" s="38"/>
      <c r="AO745" s="38"/>
    </row>
    <row r="746" spans="1:41" ht="27.75" customHeight="1" x14ac:dyDescent="0.25">
      <c r="A746" s="37"/>
      <c r="B746" s="526"/>
      <c r="C746" s="38"/>
      <c r="D746" s="503"/>
      <c r="E746" s="87"/>
      <c r="F746" s="87"/>
      <c r="G746" s="38"/>
      <c r="H746" s="87"/>
      <c r="I746" s="504"/>
      <c r="J746" s="504"/>
      <c r="K746" s="87"/>
      <c r="L746" s="87"/>
      <c r="M746" s="504"/>
      <c r="N746" s="87"/>
      <c r="O746" s="87"/>
      <c r="P746" s="88"/>
      <c r="Q746" s="67"/>
      <c r="R746" s="67"/>
      <c r="S746" s="67"/>
      <c r="T746" s="67"/>
      <c r="U746" s="36"/>
      <c r="V746" s="67"/>
      <c r="W746" s="67"/>
      <c r="X746" s="36"/>
      <c r="Y746" s="67"/>
      <c r="Z746" s="67"/>
      <c r="AA746" s="67"/>
      <c r="AB746" s="67"/>
      <c r="AC746" s="67"/>
      <c r="AD746" s="67"/>
      <c r="AE746" s="67"/>
      <c r="AF746" s="67"/>
      <c r="AG746" s="67"/>
      <c r="AH746" s="36"/>
      <c r="AI746" s="37"/>
      <c r="AJ746" s="37"/>
      <c r="AK746" s="37"/>
      <c r="AL746" s="38"/>
      <c r="AM746" s="38"/>
      <c r="AN746" s="38"/>
      <c r="AO746" s="38"/>
    </row>
    <row r="747" spans="1:41" ht="27.75" customHeight="1" x14ac:dyDescent="0.25">
      <c r="A747" s="37"/>
      <c r="B747" s="526"/>
      <c r="C747" s="38"/>
      <c r="D747" s="503"/>
      <c r="E747" s="87"/>
      <c r="F747" s="87"/>
      <c r="G747" s="38"/>
      <c r="H747" s="87"/>
      <c r="I747" s="504"/>
      <c r="J747" s="504"/>
      <c r="K747" s="87"/>
      <c r="L747" s="87"/>
      <c r="M747" s="504"/>
      <c r="N747" s="87"/>
      <c r="O747" s="87"/>
      <c r="P747" s="88"/>
      <c r="Q747" s="67"/>
      <c r="R747" s="67"/>
      <c r="S747" s="67"/>
      <c r="T747" s="67"/>
      <c r="U747" s="36"/>
      <c r="V747" s="67"/>
      <c r="W747" s="67"/>
      <c r="X747" s="36"/>
      <c r="Y747" s="67"/>
      <c r="Z747" s="67"/>
      <c r="AA747" s="67"/>
      <c r="AB747" s="67"/>
      <c r="AC747" s="67"/>
      <c r="AD747" s="67"/>
      <c r="AE747" s="67"/>
      <c r="AF747" s="67"/>
      <c r="AG747" s="67"/>
      <c r="AH747" s="36"/>
      <c r="AI747" s="37"/>
      <c r="AJ747" s="37"/>
      <c r="AK747" s="37"/>
      <c r="AL747" s="38"/>
      <c r="AM747" s="38"/>
      <c r="AN747" s="38"/>
      <c r="AO747" s="38"/>
    </row>
    <row r="748" spans="1:41" ht="27.75" customHeight="1" x14ac:dyDescent="0.25">
      <c r="A748" s="37"/>
      <c r="B748" s="526"/>
      <c r="C748" s="38"/>
      <c r="D748" s="503"/>
      <c r="E748" s="87"/>
      <c r="F748" s="87"/>
      <c r="G748" s="38"/>
      <c r="H748" s="87"/>
      <c r="I748" s="504"/>
      <c r="J748" s="504"/>
      <c r="K748" s="87"/>
      <c r="L748" s="87"/>
      <c r="M748" s="504"/>
      <c r="N748" s="87"/>
      <c r="O748" s="87"/>
      <c r="P748" s="88"/>
      <c r="Q748" s="67"/>
      <c r="R748" s="67"/>
      <c r="S748" s="67"/>
      <c r="T748" s="67"/>
      <c r="U748" s="36"/>
      <c r="V748" s="67"/>
      <c r="W748" s="67"/>
      <c r="X748" s="36"/>
      <c r="Y748" s="67"/>
      <c r="Z748" s="67"/>
      <c r="AA748" s="67"/>
      <c r="AB748" s="67"/>
      <c r="AC748" s="67"/>
      <c r="AD748" s="67"/>
      <c r="AE748" s="67"/>
      <c r="AF748" s="67"/>
      <c r="AG748" s="67"/>
      <c r="AH748" s="36"/>
      <c r="AI748" s="37"/>
      <c r="AJ748" s="37"/>
      <c r="AK748" s="37"/>
      <c r="AL748" s="38"/>
      <c r="AM748" s="38"/>
      <c r="AN748" s="38"/>
      <c r="AO748" s="38"/>
    </row>
    <row r="749" spans="1:41" ht="27.75" customHeight="1" x14ac:dyDescent="0.25">
      <c r="A749" s="37"/>
      <c r="B749" s="526"/>
      <c r="C749" s="38"/>
      <c r="D749" s="503"/>
      <c r="E749" s="87"/>
      <c r="F749" s="87"/>
      <c r="G749" s="38"/>
      <c r="H749" s="87"/>
      <c r="I749" s="504"/>
      <c r="J749" s="504"/>
      <c r="K749" s="87"/>
      <c r="L749" s="87"/>
      <c r="M749" s="504"/>
      <c r="N749" s="87"/>
      <c r="O749" s="87"/>
      <c r="P749" s="88"/>
      <c r="Q749" s="67"/>
      <c r="R749" s="67"/>
      <c r="S749" s="67"/>
      <c r="T749" s="67"/>
      <c r="U749" s="36"/>
      <c r="V749" s="67"/>
      <c r="W749" s="67"/>
      <c r="X749" s="36"/>
      <c r="Y749" s="67"/>
      <c r="Z749" s="67"/>
      <c r="AA749" s="67"/>
      <c r="AB749" s="67"/>
      <c r="AC749" s="67"/>
      <c r="AD749" s="67"/>
      <c r="AE749" s="67"/>
      <c r="AF749" s="67"/>
      <c r="AG749" s="67"/>
      <c r="AH749" s="36"/>
      <c r="AI749" s="37"/>
      <c r="AJ749" s="37"/>
      <c r="AK749" s="37"/>
      <c r="AL749" s="38"/>
      <c r="AM749" s="38"/>
      <c r="AN749" s="38"/>
      <c r="AO749" s="38"/>
    </row>
    <row r="750" spans="1:41" ht="27.75" customHeight="1" x14ac:dyDescent="0.25">
      <c r="A750" s="37"/>
      <c r="B750" s="526"/>
      <c r="C750" s="38"/>
      <c r="D750" s="503"/>
      <c r="E750" s="87"/>
      <c r="F750" s="87"/>
      <c r="G750" s="38"/>
      <c r="H750" s="87"/>
      <c r="I750" s="504"/>
      <c r="J750" s="504"/>
      <c r="K750" s="87"/>
      <c r="L750" s="87"/>
      <c r="M750" s="504"/>
      <c r="N750" s="87"/>
      <c r="O750" s="87"/>
      <c r="P750" s="88"/>
      <c r="Q750" s="67"/>
      <c r="R750" s="67"/>
      <c r="S750" s="67"/>
      <c r="T750" s="67"/>
      <c r="U750" s="36"/>
      <c r="V750" s="67"/>
      <c r="W750" s="67"/>
      <c r="X750" s="36"/>
      <c r="Y750" s="67"/>
      <c r="Z750" s="67"/>
      <c r="AA750" s="67"/>
      <c r="AB750" s="67"/>
      <c r="AC750" s="67"/>
      <c r="AD750" s="67"/>
      <c r="AE750" s="67"/>
      <c r="AF750" s="67"/>
      <c r="AG750" s="67"/>
      <c r="AH750" s="36"/>
      <c r="AI750" s="37"/>
      <c r="AJ750" s="37"/>
      <c r="AK750" s="37"/>
      <c r="AL750" s="38"/>
      <c r="AM750" s="38"/>
      <c r="AN750" s="38"/>
      <c r="AO750" s="38"/>
    </row>
    <row r="751" spans="1:41" ht="27.75" customHeight="1" x14ac:dyDescent="0.25">
      <c r="A751" s="37"/>
      <c r="B751" s="526"/>
      <c r="C751" s="38"/>
      <c r="D751" s="503"/>
      <c r="E751" s="87"/>
      <c r="F751" s="87"/>
      <c r="G751" s="38"/>
      <c r="H751" s="87"/>
      <c r="I751" s="504"/>
      <c r="J751" s="504"/>
      <c r="K751" s="87"/>
      <c r="L751" s="87"/>
      <c r="M751" s="504"/>
      <c r="N751" s="87"/>
      <c r="O751" s="87"/>
      <c r="P751" s="88"/>
      <c r="Q751" s="67"/>
      <c r="R751" s="67"/>
      <c r="S751" s="67"/>
      <c r="T751" s="67"/>
      <c r="U751" s="36"/>
      <c r="V751" s="67"/>
      <c r="W751" s="67"/>
      <c r="X751" s="36"/>
      <c r="Y751" s="67"/>
      <c r="Z751" s="67"/>
      <c r="AA751" s="67"/>
      <c r="AB751" s="67"/>
      <c r="AC751" s="67"/>
      <c r="AD751" s="67"/>
      <c r="AE751" s="67"/>
      <c r="AF751" s="67"/>
      <c r="AG751" s="67"/>
      <c r="AH751" s="36"/>
      <c r="AI751" s="37"/>
      <c r="AJ751" s="37"/>
      <c r="AK751" s="37"/>
      <c r="AL751" s="38"/>
      <c r="AM751" s="38"/>
      <c r="AN751" s="38"/>
      <c r="AO751" s="38"/>
    </row>
    <row r="752" spans="1:41" ht="27.75" customHeight="1" x14ac:dyDescent="0.25">
      <c r="A752" s="37"/>
      <c r="B752" s="526"/>
      <c r="C752" s="38"/>
      <c r="D752" s="503"/>
      <c r="E752" s="87"/>
      <c r="F752" s="87"/>
      <c r="G752" s="38"/>
      <c r="H752" s="87"/>
      <c r="I752" s="504"/>
      <c r="J752" s="504"/>
      <c r="K752" s="87"/>
      <c r="L752" s="87"/>
      <c r="M752" s="504"/>
      <c r="N752" s="87"/>
      <c r="O752" s="87"/>
      <c r="P752" s="88"/>
      <c r="Q752" s="67"/>
      <c r="R752" s="67"/>
      <c r="S752" s="67"/>
      <c r="T752" s="67"/>
      <c r="U752" s="36"/>
      <c r="V752" s="67"/>
      <c r="W752" s="67"/>
      <c r="X752" s="36"/>
      <c r="Y752" s="67"/>
      <c r="Z752" s="67"/>
      <c r="AA752" s="67"/>
      <c r="AB752" s="67"/>
      <c r="AC752" s="67"/>
      <c r="AD752" s="67"/>
      <c r="AE752" s="67"/>
      <c r="AF752" s="67"/>
      <c r="AG752" s="67"/>
      <c r="AH752" s="36"/>
      <c r="AI752" s="37"/>
      <c r="AJ752" s="37"/>
      <c r="AK752" s="37"/>
      <c r="AL752" s="38"/>
      <c r="AM752" s="38"/>
      <c r="AN752" s="38"/>
      <c r="AO752" s="38"/>
    </row>
    <row r="753" spans="1:41" ht="27.75" customHeight="1" x14ac:dyDescent="0.25">
      <c r="A753" s="37"/>
      <c r="B753" s="526"/>
      <c r="C753" s="38"/>
      <c r="D753" s="503"/>
      <c r="E753" s="87"/>
      <c r="F753" s="87"/>
      <c r="G753" s="38"/>
      <c r="H753" s="87"/>
      <c r="I753" s="504"/>
      <c r="J753" s="504"/>
      <c r="K753" s="87"/>
      <c r="L753" s="87"/>
      <c r="M753" s="504"/>
      <c r="N753" s="87"/>
      <c r="O753" s="87"/>
      <c r="P753" s="88"/>
      <c r="Q753" s="67"/>
      <c r="R753" s="67"/>
      <c r="S753" s="67"/>
      <c r="T753" s="67"/>
      <c r="U753" s="36"/>
      <c r="V753" s="67"/>
      <c r="W753" s="67"/>
      <c r="X753" s="36"/>
      <c r="Y753" s="67"/>
      <c r="Z753" s="67"/>
      <c r="AA753" s="67"/>
      <c r="AB753" s="67"/>
      <c r="AC753" s="67"/>
      <c r="AD753" s="67"/>
      <c r="AE753" s="67"/>
      <c r="AF753" s="67"/>
      <c r="AG753" s="67"/>
      <c r="AH753" s="36"/>
      <c r="AI753" s="37"/>
      <c r="AJ753" s="37"/>
      <c r="AK753" s="37"/>
      <c r="AL753" s="38"/>
      <c r="AM753" s="38"/>
      <c r="AN753" s="38"/>
      <c r="AO753" s="38"/>
    </row>
    <row r="754" spans="1:41" ht="27.75" customHeight="1" x14ac:dyDescent="0.25">
      <c r="A754" s="37"/>
      <c r="B754" s="526"/>
      <c r="C754" s="38"/>
      <c r="D754" s="503"/>
      <c r="E754" s="87"/>
      <c r="F754" s="87"/>
      <c r="G754" s="38"/>
      <c r="H754" s="87"/>
      <c r="I754" s="504"/>
      <c r="J754" s="504"/>
      <c r="K754" s="87"/>
      <c r="L754" s="87"/>
      <c r="M754" s="504"/>
      <c r="N754" s="87"/>
      <c r="O754" s="87"/>
      <c r="P754" s="88"/>
      <c r="Q754" s="67"/>
      <c r="R754" s="67"/>
      <c r="S754" s="67"/>
      <c r="T754" s="67"/>
      <c r="U754" s="36"/>
      <c r="V754" s="67"/>
      <c r="W754" s="67"/>
      <c r="X754" s="36"/>
      <c r="Y754" s="67"/>
      <c r="Z754" s="67"/>
      <c r="AA754" s="67"/>
      <c r="AB754" s="67"/>
      <c r="AC754" s="67"/>
      <c r="AD754" s="67"/>
      <c r="AE754" s="67"/>
      <c r="AF754" s="67"/>
      <c r="AG754" s="67"/>
      <c r="AH754" s="36"/>
      <c r="AI754" s="37"/>
      <c r="AJ754" s="37"/>
      <c r="AK754" s="37"/>
      <c r="AL754" s="38"/>
      <c r="AM754" s="38"/>
      <c r="AN754" s="38"/>
      <c r="AO754" s="38"/>
    </row>
    <row r="755" spans="1:41" ht="27.75" customHeight="1" x14ac:dyDescent="0.25">
      <c r="A755" s="37"/>
      <c r="B755" s="526"/>
      <c r="C755" s="38"/>
      <c r="D755" s="503"/>
      <c r="E755" s="87"/>
      <c r="F755" s="87"/>
      <c r="G755" s="38"/>
      <c r="H755" s="87"/>
      <c r="I755" s="504"/>
      <c r="J755" s="504"/>
      <c r="K755" s="87"/>
      <c r="L755" s="87"/>
      <c r="M755" s="504"/>
      <c r="N755" s="87"/>
      <c r="O755" s="87"/>
      <c r="P755" s="88"/>
      <c r="Q755" s="67"/>
      <c r="R755" s="67"/>
      <c r="S755" s="67"/>
      <c r="T755" s="67"/>
      <c r="U755" s="36"/>
      <c r="V755" s="67"/>
      <c r="W755" s="67"/>
      <c r="X755" s="36"/>
      <c r="Y755" s="67"/>
      <c r="Z755" s="67"/>
      <c r="AA755" s="67"/>
      <c r="AB755" s="67"/>
      <c r="AC755" s="67"/>
      <c r="AD755" s="67"/>
      <c r="AE755" s="67"/>
      <c r="AF755" s="67"/>
      <c r="AG755" s="67"/>
      <c r="AH755" s="36"/>
      <c r="AI755" s="37"/>
      <c r="AJ755" s="37"/>
      <c r="AK755" s="37"/>
      <c r="AL755" s="38"/>
      <c r="AM755" s="38"/>
      <c r="AN755" s="38"/>
      <c r="AO755" s="38"/>
    </row>
    <row r="756" spans="1:41" ht="27.75" customHeight="1" x14ac:dyDescent="0.25">
      <c r="A756" s="37"/>
      <c r="B756" s="526"/>
      <c r="C756" s="38"/>
      <c r="D756" s="503"/>
      <c r="E756" s="87"/>
      <c r="F756" s="87"/>
      <c r="G756" s="38"/>
      <c r="H756" s="87"/>
      <c r="I756" s="504"/>
      <c r="J756" s="504"/>
      <c r="K756" s="87"/>
      <c r="L756" s="87"/>
      <c r="M756" s="504"/>
      <c r="N756" s="87"/>
      <c r="O756" s="87"/>
      <c r="P756" s="88"/>
      <c r="Q756" s="67"/>
      <c r="R756" s="67"/>
      <c r="S756" s="67"/>
      <c r="T756" s="67"/>
      <c r="U756" s="36"/>
      <c r="V756" s="67"/>
      <c r="W756" s="67"/>
      <c r="X756" s="36"/>
      <c r="Y756" s="67"/>
      <c r="Z756" s="67"/>
      <c r="AA756" s="67"/>
      <c r="AB756" s="67"/>
      <c r="AC756" s="67"/>
      <c r="AD756" s="67"/>
      <c r="AE756" s="67"/>
      <c r="AF756" s="67"/>
      <c r="AG756" s="67"/>
      <c r="AH756" s="36"/>
      <c r="AI756" s="37"/>
      <c r="AJ756" s="37"/>
      <c r="AK756" s="37"/>
      <c r="AL756" s="38"/>
      <c r="AM756" s="38"/>
      <c r="AN756" s="38"/>
      <c r="AO756" s="38"/>
    </row>
    <row r="757" spans="1:41" ht="27.75" customHeight="1" x14ac:dyDescent="0.25">
      <c r="A757" s="37"/>
      <c r="B757" s="526"/>
      <c r="C757" s="38"/>
      <c r="D757" s="503"/>
      <c r="E757" s="87"/>
      <c r="F757" s="87"/>
      <c r="G757" s="38"/>
      <c r="H757" s="87"/>
      <c r="I757" s="504"/>
      <c r="J757" s="504"/>
      <c r="K757" s="87"/>
      <c r="L757" s="87"/>
      <c r="M757" s="504"/>
      <c r="N757" s="87"/>
      <c r="O757" s="87"/>
      <c r="P757" s="88"/>
      <c r="Q757" s="67"/>
      <c r="R757" s="67"/>
      <c r="S757" s="67"/>
      <c r="T757" s="67"/>
      <c r="U757" s="36"/>
      <c r="V757" s="67"/>
      <c r="W757" s="67"/>
      <c r="X757" s="36"/>
      <c r="Y757" s="67"/>
      <c r="Z757" s="67"/>
      <c r="AA757" s="67"/>
      <c r="AB757" s="67"/>
      <c r="AC757" s="67"/>
      <c r="AD757" s="67"/>
      <c r="AE757" s="67"/>
      <c r="AF757" s="67"/>
      <c r="AG757" s="67"/>
      <c r="AH757" s="36"/>
      <c r="AI757" s="37"/>
      <c r="AJ757" s="37"/>
      <c r="AK757" s="37"/>
      <c r="AL757" s="38"/>
      <c r="AM757" s="38"/>
      <c r="AN757" s="38"/>
      <c r="AO757" s="38"/>
    </row>
    <row r="758" spans="1:41" ht="27.75" customHeight="1" x14ac:dyDescent="0.25">
      <c r="A758" s="37"/>
      <c r="B758" s="526"/>
      <c r="C758" s="38"/>
      <c r="D758" s="503"/>
      <c r="E758" s="87"/>
      <c r="F758" s="87"/>
      <c r="G758" s="38"/>
      <c r="H758" s="87"/>
      <c r="I758" s="504"/>
      <c r="J758" s="504"/>
      <c r="K758" s="87"/>
      <c r="L758" s="87"/>
      <c r="M758" s="504"/>
      <c r="N758" s="87"/>
      <c r="O758" s="87"/>
      <c r="P758" s="88"/>
      <c r="Q758" s="67"/>
      <c r="R758" s="67"/>
      <c r="S758" s="67"/>
      <c r="T758" s="67"/>
      <c r="U758" s="36"/>
      <c r="V758" s="67"/>
      <c r="W758" s="67"/>
      <c r="X758" s="36"/>
      <c r="Y758" s="67"/>
      <c r="Z758" s="67"/>
      <c r="AA758" s="67"/>
      <c r="AB758" s="67"/>
      <c r="AC758" s="67"/>
      <c r="AD758" s="67"/>
      <c r="AE758" s="67"/>
      <c r="AF758" s="67"/>
      <c r="AG758" s="67"/>
      <c r="AH758" s="36"/>
      <c r="AI758" s="37"/>
      <c r="AJ758" s="37"/>
      <c r="AK758" s="37"/>
      <c r="AL758" s="38"/>
      <c r="AM758" s="38"/>
      <c r="AN758" s="38"/>
      <c r="AO758" s="38"/>
    </row>
    <row r="759" spans="1:41" ht="27.75" customHeight="1" x14ac:dyDescent="0.25">
      <c r="A759" s="37"/>
      <c r="B759" s="526"/>
      <c r="C759" s="38"/>
      <c r="D759" s="503"/>
      <c r="E759" s="87"/>
      <c r="F759" s="87"/>
      <c r="G759" s="38"/>
      <c r="H759" s="87"/>
      <c r="I759" s="504"/>
      <c r="J759" s="504"/>
      <c r="K759" s="87"/>
      <c r="L759" s="87"/>
      <c r="M759" s="504"/>
      <c r="N759" s="87"/>
      <c r="O759" s="87"/>
      <c r="P759" s="88"/>
      <c r="Q759" s="67"/>
      <c r="R759" s="67"/>
      <c r="S759" s="67"/>
      <c r="T759" s="67"/>
      <c r="U759" s="36"/>
      <c r="V759" s="67"/>
      <c r="W759" s="67"/>
      <c r="X759" s="36"/>
      <c r="Y759" s="67"/>
      <c r="Z759" s="67"/>
      <c r="AA759" s="67"/>
      <c r="AB759" s="67"/>
      <c r="AC759" s="67"/>
      <c r="AD759" s="67"/>
      <c r="AE759" s="67"/>
      <c r="AF759" s="67"/>
      <c r="AG759" s="67"/>
      <c r="AH759" s="36"/>
      <c r="AI759" s="37"/>
      <c r="AJ759" s="37"/>
      <c r="AK759" s="37"/>
      <c r="AL759" s="38"/>
      <c r="AM759" s="38"/>
      <c r="AN759" s="38"/>
      <c r="AO759" s="38"/>
    </row>
    <row r="760" spans="1:41" ht="27.75" customHeight="1" x14ac:dyDescent="0.25">
      <c r="A760" s="37"/>
      <c r="B760" s="526"/>
      <c r="C760" s="38"/>
      <c r="D760" s="503"/>
      <c r="E760" s="87"/>
      <c r="F760" s="87"/>
      <c r="G760" s="38"/>
      <c r="H760" s="87"/>
      <c r="I760" s="504"/>
      <c r="J760" s="504"/>
      <c r="K760" s="87"/>
      <c r="L760" s="87"/>
      <c r="M760" s="504"/>
      <c r="N760" s="87"/>
      <c r="O760" s="87"/>
      <c r="P760" s="88"/>
      <c r="Q760" s="67"/>
      <c r="R760" s="67"/>
      <c r="S760" s="67"/>
      <c r="T760" s="67"/>
      <c r="U760" s="36"/>
      <c r="V760" s="67"/>
      <c r="W760" s="67"/>
      <c r="X760" s="36"/>
      <c r="Y760" s="67"/>
      <c r="Z760" s="67"/>
      <c r="AA760" s="67"/>
      <c r="AB760" s="67"/>
      <c r="AC760" s="67"/>
      <c r="AD760" s="67"/>
      <c r="AE760" s="67"/>
      <c r="AF760" s="67"/>
      <c r="AG760" s="67"/>
      <c r="AH760" s="36"/>
      <c r="AI760" s="37"/>
      <c r="AJ760" s="37"/>
      <c r="AK760" s="37"/>
      <c r="AL760" s="38"/>
      <c r="AM760" s="38"/>
      <c r="AN760" s="38"/>
      <c r="AO760" s="38"/>
    </row>
    <row r="761" spans="1:41" ht="27.75" customHeight="1" x14ac:dyDescent="0.25">
      <c r="A761" s="37"/>
      <c r="B761" s="526"/>
      <c r="C761" s="38"/>
      <c r="D761" s="503"/>
      <c r="E761" s="87"/>
      <c r="F761" s="87"/>
      <c r="G761" s="38"/>
      <c r="H761" s="87"/>
      <c r="I761" s="504"/>
      <c r="J761" s="504"/>
      <c r="K761" s="87"/>
      <c r="L761" s="87"/>
      <c r="M761" s="504"/>
      <c r="N761" s="87"/>
      <c r="O761" s="87"/>
      <c r="P761" s="88"/>
      <c r="Q761" s="67"/>
      <c r="R761" s="67"/>
      <c r="S761" s="67"/>
      <c r="T761" s="67"/>
      <c r="U761" s="36"/>
      <c r="V761" s="67"/>
      <c r="W761" s="67"/>
      <c r="X761" s="36"/>
      <c r="Y761" s="67"/>
      <c r="Z761" s="67"/>
      <c r="AA761" s="67"/>
      <c r="AB761" s="67"/>
      <c r="AC761" s="67"/>
      <c r="AD761" s="67"/>
      <c r="AE761" s="67"/>
      <c r="AF761" s="67"/>
      <c r="AG761" s="67"/>
      <c r="AH761" s="36"/>
      <c r="AI761" s="37"/>
      <c r="AJ761" s="37"/>
      <c r="AK761" s="37"/>
      <c r="AL761" s="38"/>
      <c r="AM761" s="38"/>
      <c r="AN761" s="38"/>
      <c r="AO761" s="38"/>
    </row>
    <row r="762" spans="1:41" ht="27.75" customHeight="1" x14ac:dyDescent="0.25">
      <c r="A762" s="37"/>
      <c r="B762" s="526"/>
      <c r="C762" s="38"/>
      <c r="D762" s="503"/>
      <c r="E762" s="87"/>
      <c r="F762" s="87"/>
      <c r="G762" s="38"/>
      <c r="H762" s="87"/>
      <c r="I762" s="504"/>
      <c r="J762" s="504"/>
      <c r="K762" s="87"/>
      <c r="L762" s="87"/>
      <c r="M762" s="504"/>
      <c r="N762" s="87"/>
      <c r="O762" s="87"/>
      <c r="P762" s="88"/>
      <c r="Q762" s="67"/>
      <c r="R762" s="67"/>
      <c r="S762" s="67"/>
      <c r="T762" s="67"/>
      <c r="U762" s="36"/>
      <c r="V762" s="67"/>
      <c r="W762" s="67"/>
      <c r="X762" s="36"/>
      <c r="Y762" s="67"/>
      <c r="Z762" s="67"/>
      <c r="AA762" s="67"/>
      <c r="AB762" s="67"/>
      <c r="AC762" s="67"/>
      <c r="AD762" s="67"/>
      <c r="AE762" s="67"/>
      <c r="AF762" s="67"/>
      <c r="AG762" s="67"/>
      <c r="AH762" s="36"/>
      <c r="AI762" s="37"/>
      <c r="AJ762" s="37"/>
      <c r="AK762" s="37"/>
      <c r="AL762" s="38"/>
      <c r="AM762" s="38"/>
      <c r="AN762" s="38"/>
      <c r="AO762" s="38"/>
    </row>
    <row r="763" spans="1:41" ht="27.75" customHeight="1" x14ac:dyDescent="0.25">
      <c r="A763" s="37"/>
      <c r="B763" s="526"/>
      <c r="C763" s="38"/>
      <c r="D763" s="503"/>
      <c r="E763" s="87"/>
      <c r="F763" s="87"/>
      <c r="G763" s="38"/>
      <c r="H763" s="87"/>
      <c r="I763" s="504"/>
      <c r="J763" s="504"/>
      <c r="K763" s="87"/>
      <c r="L763" s="87"/>
      <c r="M763" s="504"/>
      <c r="N763" s="87"/>
      <c r="O763" s="87"/>
      <c r="P763" s="88"/>
      <c r="Q763" s="67"/>
      <c r="R763" s="67"/>
      <c r="S763" s="67"/>
      <c r="T763" s="67"/>
      <c r="U763" s="36"/>
      <c r="V763" s="67"/>
      <c r="W763" s="67"/>
      <c r="X763" s="36"/>
      <c r="Y763" s="67"/>
      <c r="Z763" s="67"/>
      <c r="AA763" s="67"/>
      <c r="AB763" s="67"/>
      <c r="AC763" s="67"/>
      <c r="AD763" s="67"/>
      <c r="AE763" s="67"/>
      <c r="AF763" s="67"/>
      <c r="AG763" s="67"/>
      <c r="AH763" s="36"/>
      <c r="AI763" s="37"/>
      <c r="AJ763" s="37"/>
      <c r="AK763" s="37"/>
      <c r="AL763" s="38"/>
      <c r="AM763" s="38"/>
      <c r="AN763" s="38"/>
      <c r="AO763" s="38"/>
    </row>
    <row r="764" spans="1:41" ht="27.75" customHeight="1" x14ac:dyDescent="0.25">
      <c r="A764" s="37"/>
      <c r="B764" s="526"/>
      <c r="C764" s="38"/>
      <c r="D764" s="503"/>
      <c r="E764" s="87"/>
      <c r="F764" s="87"/>
      <c r="G764" s="38"/>
      <c r="H764" s="87"/>
      <c r="I764" s="504"/>
      <c r="J764" s="504"/>
      <c r="K764" s="87"/>
      <c r="L764" s="87"/>
      <c r="M764" s="504"/>
      <c r="N764" s="87"/>
      <c r="O764" s="87"/>
      <c r="P764" s="88"/>
      <c r="Q764" s="67"/>
      <c r="R764" s="67"/>
      <c r="S764" s="67"/>
      <c r="T764" s="67"/>
      <c r="U764" s="36"/>
      <c r="V764" s="67"/>
      <c r="W764" s="67"/>
      <c r="X764" s="36"/>
      <c r="Y764" s="67"/>
      <c r="Z764" s="67"/>
      <c r="AA764" s="67"/>
      <c r="AB764" s="67"/>
      <c r="AC764" s="67"/>
      <c r="AD764" s="67"/>
      <c r="AE764" s="67"/>
      <c r="AF764" s="67"/>
      <c r="AG764" s="67"/>
      <c r="AH764" s="36"/>
      <c r="AI764" s="37"/>
      <c r="AJ764" s="37"/>
      <c r="AK764" s="37"/>
      <c r="AL764" s="38"/>
      <c r="AM764" s="38"/>
      <c r="AN764" s="38"/>
      <c r="AO764" s="38"/>
    </row>
    <row r="765" spans="1:41" ht="27.75" customHeight="1" x14ac:dyDescent="0.25">
      <c r="A765" s="37"/>
      <c r="B765" s="526"/>
      <c r="C765" s="38"/>
      <c r="D765" s="503"/>
      <c r="E765" s="87"/>
      <c r="F765" s="87"/>
      <c r="G765" s="38"/>
      <c r="H765" s="87"/>
      <c r="I765" s="504"/>
      <c r="J765" s="504"/>
      <c r="K765" s="87"/>
      <c r="L765" s="87"/>
      <c r="M765" s="504"/>
      <c r="N765" s="87"/>
      <c r="O765" s="87"/>
      <c r="P765" s="88"/>
      <c r="Q765" s="67"/>
      <c r="R765" s="67"/>
      <c r="S765" s="67"/>
      <c r="T765" s="67"/>
      <c r="U765" s="36"/>
      <c r="V765" s="67"/>
      <c r="W765" s="67"/>
      <c r="X765" s="36"/>
      <c r="Y765" s="67"/>
      <c r="Z765" s="67"/>
      <c r="AA765" s="67"/>
      <c r="AB765" s="67"/>
      <c r="AC765" s="67"/>
      <c r="AD765" s="67"/>
      <c r="AE765" s="67"/>
      <c r="AF765" s="67"/>
      <c r="AG765" s="67"/>
      <c r="AH765" s="36"/>
      <c r="AI765" s="37"/>
      <c r="AJ765" s="37"/>
      <c r="AK765" s="37"/>
      <c r="AL765" s="38"/>
      <c r="AM765" s="38"/>
      <c r="AN765" s="38"/>
      <c r="AO765" s="38"/>
    </row>
    <row r="766" spans="1:41" ht="27.75" customHeight="1" x14ac:dyDescent="0.25">
      <c r="A766" s="37"/>
      <c r="B766" s="526"/>
      <c r="C766" s="38"/>
      <c r="D766" s="503"/>
      <c r="E766" s="87"/>
      <c r="F766" s="87"/>
      <c r="G766" s="38"/>
      <c r="H766" s="87"/>
      <c r="I766" s="504"/>
      <c r="J766" s="504"/>
      <c r="K766" s="87"/>
      <c r="L766" s="87"/>
      <c r="M766" s="504"/>
      <c r="N766" s="87"/>
      <c r="O766" s="87"/>
      <c r="P766" s="88"/>
      <c r="Q766" s="67"/>
      <c r="R766" s="67"/>
      <c r="S766" s="67"/>
      <c r="T766" s="67"/>
      <c r="U766" s="36"/>
      <c r="V766" s="67"/>
      <c r="W766" s="67"/>
      <c r="X766" s="36"/>
      <c r="Y766" s="67"/>
      <c r="Z766" s="67"/>
      <c r="AA766" s="67"/>
      <c r="AB766" s="67"/>
      <c r="AC766" s="67"/>
      <c r="AD766" s="67"/>
      <c r="AE766" s="67"/>
      <c r="AF766" s="67"/>
      <c r="AG766" s="67"/>
      <c r="AH766" s="36"/>
      <c r="AI766" s="37"/>
      <c r="AJ766" s="37"/>
      <c r="AK766" s="37"/>
      <c r="AL766" s="38"/>
      <c r="AM766" s="38"/>
      <c r="AN766" s="38"/>
      <c r="AO766" s="38"/>
    </row>
    <row r="767" spans="1:41" ht="27.75" customHeight="1" x14ac:dyDescent="0.25">
      <c r="A767" s="37"/>
      <c r="B767" s="526"/>
      <c r="C767" s="38"/>
      <c r="D767" s="503"/>
      <c r="E767" s="87"/>
      <c r="F767" s="87"/>
      <c r="G767" s="38"/>
      <c r="H767" s="87"/>
      <c r="I767" s="504"/>
      <c r="J767" s="504"/>
      <c r="K767" s="87"/>
      <c r="L767" s="87"/>
      <c r="M767" s="504"/>
      <c r="N767" s="87"/>
      <c r="O767" s="87"/>
      <c r="P767" s="88"/>
      <c r="Q767" s="67"/>
      <c r="R767" s="67"/>
      <c r="S767" s="67"/>
      <c r="T767" s="67"/>
      <c r="U767" s="36"/>
      <c r="V767" s="67"/>
      <c r="W767" s="67"/>
      <c r="X767" s="36"/>
      <c r="Y767" s="67"/>
      <c r="Z767" s="67"/>
      <c r="AA767" s="67"/>
      <c r="AB767" s="67"/>
      <c r="AC767" s="67"/>
      <c r="AD767" s="67"/>
      <c r="AE767" s="67"/>
      <c r="AF767" s="67"/>
      <c r="AG767" s="67"/>
      <c r="AH767" s="36"/>
      <c r="AI767" s="37"/>
      <c r="AJ767" s="37"/>
      <c r="AK767" s="37"/>
      <c r="AL767" s="38"/>
      <c r="AM767" s="38"/>
      <c r="AN767" s="38"/>
      <c r="AO767" s="38"/>
    </row>
    <row r="768" spans="1:41" ht="27.75" customHeight="1" x14ac:dyDescent="0.25">
      <c r="A768" s="37"/>
      <c r="B768" s="526"/>
      <c r="C768" s="38"/>
      <c r="D768" s="503"/>
      <c r="E768" s="87"/>
      <c r="F768" s="87"/>
      <c r="G768" s="38"/>
      <c r="H768" s="87"/>
      <c r="I768" s="504"/>
      <c r="J768" s="504"/>
      <c r="K768" s="87"/>
      <c r="L768" s="87"/>
      <c r="M768" s="504"/>
      <c r="N768" s="87"/>
      <c r="O768" s="87"/>
      <c r="P768" s="88"/>
      <c r="Q768" s="67"/>
      <c r="R768" s="67"/>
      <c r="S768" s="67"/>
      <c r="T768" s="67"/>
      <c r="U768" s="36"/>
      <c r="V768" s="67"/>
      <c r="W768" s="67"/>
      <c r="X768" s="36"/>
      <c r="Y768" s="67"/>
      <c r="Z768" s="67"/>
      <c r="AA768" s="67"/>
      <c r="AB768" s="67"/>
      <c r="AC768" s="67"/>
      <c r="AD768" s="67"/>
      <c r="AE768" s="67"/>
      <c r="AF768" s="67"/>
      <c r="AG768" s="67"/>
      <c r="AH768" s="36"/>
      <c r="AI768" s="37"/>
      <c r="AJ768" s="37"/>
      <c r="AK768" s="37"/>
      <c r="AL768" s="38"/>
      <c r="AM768" s="38"/>
      <c r="AN768" s="38"/>
      <c r="AO768" s="38"/>
    </row>
    <row r="769" spans="1:41" ht="27.75" customHeight="1" x14ac:dyDescent="0.25">
      <c r="A769" s="37"/>
      <c r="B769" s="526"/>
      <c r="C769" s="38"/>
      <c r="D769" s="503"/>
      <c r="E769" s="87"/>
      <c r="F769" s="87"/>
      <c r="G769" s="38"/>
      <c r="H769" s="87"/>
      <c r="I769" s="504"/>
      <c r="J769" s="504"/>
      <c r="K769" s="87"/>
      <c r="L769" s="87"/>
      <c r="M769" s="504"/>
      <c r="N769" s="87"/>
      <c r="O769" s="87"/>
      <c r="P769" s="88"/>
      <c r="Q769" s="67"/>
      <c r="R769" s="67"/>
      <c r="S769" s="67"/>
      <c r="T769" s="67"/>
      <c r="U769" s="36"/>
      <c r="V769" s="67"/>
      <c r="W769" s="67"/>
      <c r="X769" s="36"/>
      <c r="Y769" s="67"/>
      <c r="Z769" s="67"/>
      <c r="AA769" s="67"/>
      <c r="AB769" s="67"/>
      <c r="AC769" s="67"/>
      <c r="AD769" s="67"/>
      <c r="AE769" s="67"/>
      <c r="AF769" s="67"/>
      <c r="AG769" s="67"/>
      <c r="AH769" s="36"/>
      <c r="AI769" s="37"/>
      <c r="AJ769" s="37"/>
      <c r="AK769" s="37"/>
      <c r="AL769" s="38"/>
      <c r="AM769" s="38"/>
      <c r="AN769" s="38"/>
      <c r="AO769" s="38"/>
    </row>
    <row r="770" spans="1:41" ht="27.75" customHeight="1" x14ac:dyDescent="0.25">
      <c r="A770" s="37"/>
      <c r="B770" s="526"/>
      <c r="C770" s="38"/>
      <c r="D770" s="503"/>
      <c r="E770" s="87"/>
      <c r="F770" s="87"/>
      <c r="G770" s="38"/>
      <c r="H770" s="87"/>
      <c r="I770" s="504"/>
      <c r="J770" s="504"/>
      <c r="K770" s="87"/>
      <c r="L770" s="87"/>
      <c r="M770" s="504"/>
      <c r="N770" s="87"/>
      <c r="O770" s="87"/>
      <c r="P770" s="88"/>
      <c r="Q770" s="67"/>
      <c r="R770" s="67"/>
      <c r="S770" s="67"/>
      <c r="T770" s="67"/>
      <c r="U770" s="36"/>
      <c r="V770" s="67"/>
      <c r="W770" s="67"/>
      <c r="X770" s="36"/>
      <c r="Y770" s="67"/>
      <c r="Z770" s="67"/>
      <c r="AA770" s="67"/>
      <c r="AB770" s="67"/>
      <c r="AC770" s="67"/>
      <c r="AD770" s="67"/>
      <c r="AE770" s="67"/>
      <c r="AF770" s="67"/>
      <c r="AG770" s="67"/>
      <c r="AH770" s="36"/>
      <c r="AI770" s="37"/>
      <c r="AJ770" s="37"/>
      <c r="AK770" s="37"/>
      <c r="AL770" s="38"/>
      <c r="AM770" s="38"/>
      <c r="AN770" s="38"/>
      <c r="AO770" s="38"/>
    </row>
    <row r="771" spans="1:41" ht="27.75" customHeight="1" x14ac:dyDescent="0.25">
      <c r="A771" s="37"/>
      <c r="B771" s="526"/>
      <c r="C771" s="38"/>
      <c r="D771" s="503"/>
      <c r="E771" s="87"/>
      <c r="F771" s="87"/>
      <c r="G771" s="38"/>
      <c r="H771" s="87"/>
      <c r="I771" s="504"/>
      <c r="J771" s="504"/>
      <c r="K771" s="87"/>
      <c r="L771" s="87"/>
      <c r="M771" s="504"/>
      <c r="N771" s="87"/>
      <c r="O771" s="87"/>
      <c r="P771" s="88"/>
      <c r="Q771" s="67"/>
      <c r="R771" s="67"/>
      <c r="S771" s="67"/>
      <c r="T771" s="67"/>
      <c r="U771" s="36"/>
      <c r="V771" s="67"/>
      <c r="W771" s="67"/>
      <c r="X771" s="36"/>
      <c r="Y771" s="67"/>
      <c r="Z771" s="67"/>
      <c r="AA771" s="67"/>
      <c r="AB771" s="67"/>
      <c r="AC771" s="67"/>
      <c r="AD771" s="67"/>
      <c r="AE771" s="67"/>
      <c r="AF771" s="67"/>
      <c r="AG771" s="67"/>
      <c r="AH771" s="36"/>
      <c r="AI771" s="37"/>
      <c r="AJ771" s="37"/>
      <c r="AK771" s="37"/>
      <c r="AL771" s="38"/>
      <c r="AM771" s="38"/>
      <c r="AN771" s="38"/>
      <c r="AO771" s="38"/>
    </row>
    <row r="772" spans="1:41" ht="27.75" customHeight="1" x14ac:dyDescent="0.25">
      <c r="A772" s="37"/>
      <c r="B772" s="526"/>
      <c r="C772" s="38"/>
      <c r="D772" s="503"/>
      <c r="E772" s="87"/>
      <c r="F772" s="87"/>
      <c r="G772" s="38"/>
      <c r="H772" s="87"/>
      <c r="I772" s="504"/>
      <c r="J772" s="504"/>
      <c r="K772" s="87"/>
      <c r="L772" s="87"/>
      <c r="M772" s="504"/>
      <c r="N772" s="87"/>
      <c r="O772" s="87"/>
      <c r="P772" s="88"/>
      <c r="Q772" s="67"/>
      <c r="R772" s="67"/>
      <c r="S772" s="67"/>
      <c r="T772" s="67"/>
      <c r="U772" s="36"/>
      <c r="V772" s="67"/>
      <c r="W772" s="67"/>
      <c r="X772" s="36"/>
      <c r="Y772" s="67"/>
      <c r="Z772" s="67"/>
      <c r="AA772" s="67"/>
      <c r="AB772" s="67"/>
      <c r="AC772" s="67"/>
      <c r="AD772" s="67"/>
      <c r="AE772" s="67"/>
      <c r="AF772" s="67"/>
      <c r="AG772" s="67"/>
      <c r="AH772" s="36"/>
      <c r="AI772" s="37"/>
      <c r="AJ772" s="37"/>
      <c r="AK772" s="37"/>
      <c r="AL772" s="38"/>
      <c r="AM772" s="38"/>
      <c r="AN772" s="38"/>
      <c r="AO772" s="38"/>
    </row>
    <row r="773" spans="1:41" ht="27.75" customHeight="1" x14ac:dyDescent="0.25">
      <c r="A773" s="37"/>
      <c r="B773" s="526"/>
      <c r="C773" s="38"/>
      <c r="D773" s="503"/>
      <c r="E773" s="87"/>
      <c r="F773" s="87"/>
      <c r="G773" s="38"/>
      <c r="H773" s="87"/>
      <c r="I773" s="504"/>
      <c r="J773" s="504"/>
      <c r="K773" s="87"/>
      <c r="L773" s="87"/>
      <c r="M773" s="504"/>
      <c r="N773" s="87"/>
      <c r="O773" s="87"/>
      <c r="P773" s="88"/>
      <c r="Q773" s="67"/>
      <c r="R773" s="67"/>
      <c r="S773" s="67"/>
      <c r="T773" s="67"/>
      <c r="U773" s="36"/>
      <c r="V773" s="67"/>
      <c r="W773" s="67"/>
      <c r="X773" s="36"/>
      <c r="Y773" s="67"/>
      <c r="Z773" s="67"/>
      <c r="AA773" s="67"/>
      <c r="AB773" s="67"/>
      <c r="AC773" s="67"/>
      <c r="AD773" s="67"/>
      <c r="AE773" s="67"/>
      <c r="AF773" s="67"/>
      <c r="AG773" s="67"/>
      <c r="AH773" s="36"/>
      <c r="AI773" s="37"/>
      <c r="AJ773" s="37"/>
      <c r="AK773" s="37"/>
      <c r="AL773" s="38"/>
      <c r="AM773" s="38"/>
      <c r="AN773" s="38"/>
      <c r="AO773" s="38"/>
    </row>
    <row r="774" spans="1:41" ht="27.75" customHeight="1" x14ac:dyDescent="0.25">
      <c r="A774" s="37"/>
      <c r="B774" s="526"/>
      <c r="C774" s="38"/>
      <c r="D774" s="503"/>
      <c r="E774" s="87"/>
      <c r="F774" s="87"/>
      <c r="G774" s="38"/>
      <c r="H774" s="87"/>
      <c r="I774" s="504"/>
      <c r="J774" s="504"/>
      <c r="K774" s="87"/>
      <c r="L774" s="87"/>
      <c r="M774" s="504"/>
      <c r="N774" s="87"/>
      <c r="O774" s="87"/>
      <c r="P774" s="88"/>
      <c r="Q774" s="67"/>
      <c r="R774" s="67"/>
      <c r="S774" s="67"/>
      <c r="T774" s="67"/>
      <c r="U774" s="36"/>
      <c r="V774" s="67"/>
      <c r="W774" s="67"/>
      <c r="X774" s="36"/>
      <c r="Y774" s="67"/>
      <c r="Z774" s="67"/>
      <c r="AA774" s="67"/>
      <c r="AB774" s="67"/>
      <c r="AC774" s="67"/>
      <c r="AD774" s="67"/>
      <c r="AE774" s="67"/>
      <c r="AF774" s="67"/>
      <c r="AG774" s="67"/>
      <c r="AH774" s="36"/>
      <c r="AI774" s="37"/>
      <c r="AJ774" s="37"/>
      <c r="AK774" s="37"/>
      <c r="AL774" s="38"/>
      <c r="AM774" s="38"/>
      <c r="AN774" s="38"/>
      <c r="AO774" s="38"/>
    </row>
    <row r="775" spans="1:41" ht="27.75" customHeight="1" x14ac:dyDescent="0.25">
      <c r="A775" s="37"/>
      <c r="B775" s="526"/>
      <c r="C775" s="38"/>
      <c r="D775" s="503"/>
      <c r="E775" s="87"/>
      <c r="F775" s="87"/>
      <c r="G775" s="38"/>
      <c r="H775" s="87"/>
      <c r="I775" s="504"/>
      <c r="J775" s="504"/>
      <c r="K775" s="87"/>
      <c r="L775" s="87"/>
      <c r="M775" s="504"/>
      <c r="N775" s="87"/>
      <c r="O775" s="87"/>
      <c r="P775" s="88"/>
      <c r="Q775" s="67"/>
      <c r="R775" s="67"/>
      <c r="S775" s="67"/>
      <c r="T775" s="67"/>
      <c r="U775" s="36"/>
      <c r="V775" s="67"/>
      <c r="W775" s="67"/>
      <c r="X775" s="36"/>
      <c r="Y775" s="67"/>
      <c r="Z775" s="67"/>
      <c r="AA775" s="67"/>
      <c r="AB775" s="67"/>
      <c r="AC775" s="67"/>
      <c r="AD775" s="67"/>
      <c r="AE775" s="67"/>
      <c r="AF775" s="67"/>
      <c r="AG775" s="67"/>
      <c r="AH775" s="36"/>
      <c r="AI775" s="37"/>
      <c r="AJ775" s="37"/>
      <c r="AK775" s="37"/>
      <c r="AL775" s="38"/>
      <c r="AM775" s="38"/>
      <c r="AN775" s="38"/>
      <c r="AO775" s="38"/>
    </row>
    <row r="776" spans="1:41" ht="27.75" customHeight="1" x14ac:dyDescent="0.25">
      <c r="A776" s="37"/>
      <c r="B776" s="526"/>
      <c r="C776" s="38"/>
      <c r="D776" s="503"/>
      <c r="E776" s="87"/>
      <c r="F776" s="87"/>
      <c r="G776" s="38"/>
      <c r="H776" s="87"/>
      <c r="I776" s="504"/>
      <c r="J776" s="504"/>
      <c r="K776" s="87"/>
      <c r="L776" s="87"/>
      <c r="M776" s="504"/>
      <c r="N776" s="87"/>
      <c r="O776" s="87"/>
      <c r="P776" s="88"/>
      <c r="Q776" s="67"/>
      <c r="R776" s="67"/>
      <c r="S776" s="67"/>
      <c r="T776" s="67"/>
      <c r="U776" s="36"/>
      <c r="V776" s="67"/>
      <c r="W776" s="67"/>
      <c r="X776" s="36"/>
      <c r="Y776" s="67"/>
      <c r="Z776" s="67"/>
      <c r="AA776" s="67"/>
      <c r="AB776" s="67"/>
      <c r="AC776" s="67"/>
      <c r="AD776" s="67"/>
      <c r="AE776" s="67"/>
      <c r="AF776" s="67"/>
      <c r="AG776" s="67"/>
      <c r="AH776" s="36"/>
      <c r="AI776" s="37"/>
      <c r="AJ776" s="37"/>
      <c r="AK776" s="37"/>
      <c r="AL776" s="38"/>
      <c r="AM776" s="38"/>
      <c r="AN776" s="38"/>
      <c r="AO776" s="38"/>
    </row>
    <row r="777" spans="1:41" ht="27.75" customHeight="1" x14ac:dyDescent="0.25">
      <c r="A777" s="37"/>
      <c r="B777" s="526"/>
      <c r="C777" s="38"/>
      <c r="D777" s="503"/>
      <c r="E777" s="87"/>
      <c r="F777" s="87"/>
      <c r="G777" s="38"/>
      <c r="H777" s="87"/>
      <c r="I777" s="504"/>
      <c r="J777" s="504"/>
      <c r="K777" s="87"/>
      <c r="L777" s="87"/>
      <c r="M777" s="504"/>
      <c r="N777" s="87"/>
      <c r="O777" s="87"/>
      <c r="P777" s="88"/>
      <c r="Q777" s="67"/>
      <c r="R777" s="67"/>
      <c r="S777" s="67"/>
      <c r="T777" s="67"/>
      <c r="U777" s="36"/>
      <c r="V777" s="67"/>
      <c r="W777" s="67"/>
      <c r="X777" s="36"/>
      <c r="Y777" s="67"/>
      <c r="Z777" s="67"/>
      <c r="AA777" s="67"/>
      <c r="AB777" s="67"/>
      <c r="AC777" s="67"/>
      <c r="AD777" s="67"/>
      <c r="AE777" s="67"/>
      <c r="AF777" s="67"/>
      <c r="AG777" s="67"/>
      <c r="AH777" s="36"/>
      <c r="AI777" s="37"/>
      <c r="AJ777" s="37"/>
      <c r="AK777" s="37"/>
      <c r="AL777" s="38"/>
      <c r="AM777" s="38"/>
      <c r="AN777" s="38"/>
      <c r="AO777" s="38"/>
    </row>
    <row r="778" spans="1:41" ht="27.75" customHeight="1" x14ac:dyDescent="0.25">
      <c r="A778" s="37"/>
      <c r="B778" s="526"/>
      <c r="C778" s="38"/>
      <c r="D778" s="503"/>
      <c r="E778" s="87"/>
      <c r="F778" s="87"/>
      <c r="G778" s="38"/>
      <c r="H778" s="87"/>
      <c r="I778" s="504"/>
      <c r="J778" s="504"/>
      <c r="K778" s="87"/>
      <c r="L778" s="87"/>
      <c r="M778" s="504"/>
      <c r="N778" s="87"/>
      <c r="O778" s="87"/>
      <c r="P778" s="88"/>
      <c r="Q778" s="67"/>
      <c r="R778" s="67"/>
      <c r="S778" s="67"/>
      <c r="T778" s="67"/>
      <c r="U778" s="36"/>
      <c r="V778" s="67"/>
      <c r="W778" s="67"/>
      <c r="X778" s="36"/>
      <c r="Y778" s="67"/>
      <c r="Z778" s="67"/>
      <c r="AA778" s="67"/>
      <c r="AB778" s="67"/>
      <c r="AC778" s="67"/>
      <c r="AD778" s="67"/>
      <c r="AE778" s="67"/>
      <c r="AF778" s="67"/>
      <c r="AG778" s="67"/>
      <c r="AH778" s="36"/>
      <c r="AI778" s="37"/>
      <c r="AJ778" s="37"/>
      <c r="AK778" s="37"/>
      <c r="AL778" s="38"/>
      <c r="AM778" s="38"/>
      <c r="AN778" s="38"/>
      <c r="AO778" s="38"/>
    </row>
    <row r="779" spans="1:41" ht="27.75" customHeight="1" x14ac:dyDescent="0.25">
      <c r="A779" s="37"/>
      <c r="B779" s="526"/>
      <c r="C779" s="38"/>
      <c r="D779" s="503"/>
      <c r="E779" s="87"/>
      <c r="F779" s="87"/>
      <c r="G779" s="38"/>
      <c r="H779" s="87"/>
      <c r="I779" s="504"/>
      <c r="J779" s="504"/>
      <c r="K779" s="87"/>
      <c r="L779" s="87"/>
      <c r="M779" s="504"/>
      <c r="N779" s="87"/>
      <c r="O779" s="87"/>
      <c r="P779" s="88"/>
      <c r="Q779" s="67"/>
      <c r="R779" s="67"/>
      <c r="S779" s="67"/>
      <c r="T779" s="67"/>
      <c r="U779" s="36"/>
      <c r="V779" s="67"/>
      <c r="W779" s="67"/>
      <c r="X779" s="36"/>
      <c r="Y779" s="67"/>
      <c r="Z779" s="67"/>
      <c r="AA779" s="67"/>
      <c r="AB779" s="67"/>
      <c r="AC779" s="67"/>
      <c r="AD779" s="67"/>
      <c r="AE779" s="67"/>
      <c r="AF779" s="67"/>
      <c r="AG779" s="67"/>
      <c r="AH779" s="36"/>
      <c r="AI779" s="37"/>
      <c r="AJ779" s="37"/>
      <c r="AK779" s="37"/>
      <c r="AL779" s="38"/>
      <c r="AM779" s="38"/>
      <c r="AN779" s="38"/>
      <c r="AO779" s="38"/>
    </row>
    <row r="780" spans="1:41" ht="27.75" customHeight="1" x14ac:dyDescent="0.25">
      <c r="A780" s="37"/>
      <c r="B780" s="526"/>
      <c r="C780" s="38"/>
      <c r="D780" s="503"/>
      <c r="E780" s="87"/>
      <c r="F780" s="87"/>
      <c r="G780" s="38"/>
      <c r="H780" s="87"/>
      <c r="I780" s="504"/>
      <c r="J780" s="504"/>
      <c r="K780" s="87"/>
      <c r="L780" s="87"/>
      <c r="M780" s="504"/>
      <c r="N780" s="87"/>
      <c r="O780" s="87"/>
      <c r="P780" s="88"/>
      <c r="Q780" s="67"/>
      <c r="R780" s="67"/>
      <c r="S780" s="67"/>
      <c r="T780" s="67"/>
      <c r="U780" s="36"/>
      <c r="V780" s="67"/>
      <c r="W780" s="67"/>
      <c r="X780" s="36"/>
      <c r="Y780" s="67"/>
      <c r="Z780" s="67"/>
      <c r="AA780" s="67"/>
      <c r="AB780" s="67"/>
      <c r="AC780" s="67"/>
      <c r="AD780" s="67"/>
      <c r="AE780" s="67"/>
      <c r="AF780" s="67"/>
      <c r="AG780" s="67"/>
      <c r="AH780" s="36"/>
      <c r="AI780" s="37"/>
      <c r="AJ780" s="37"/>
      <c r="AK780" s="37"/>
      <c r="AL780" s="38"/>
      <c r="AM780" s="38"/>
      <c r="AN780" s="38"/>
      <c r="AO780" s="38"/>
    </row>
    <row r="781" spans="1:41" ht="27.75" customHeight="1" x14ac:dyDescent="0.25">
      <c r="A781" s="37"/>
      <c r="B781" s="526"/>
      <c r="C781" s="38"/>
      <c r="D781" s="503"/>
      <c r="E781" s="87"/>
      <c r="F781" s="87"/>
      <c r="G781" s="38"/>
      <c r="H781" s="87"/>
      <c r="I781" s="504"/>
      <c r="J781" s="504"/>
      <c r="K781" s="87"/>
      <c r="L781" s="87"/>
      <c r="M781" s="504"/>
      <c r="N781" s="87"/>
      <c r="O781" s="87"/>
      <c r="P781" s="88"/>
      <c r="Q781" s="67"/>
      <c r="R781" s="67"/>
      <c r="S781" s="67"/>
      <c r="T781" s="67"/>
      <c r="U781" s="36"/>
      <c r="V781" s="67"/>
      <c r="W781" s="67"/>
      <c r="X781" s="36"/>
      <c r="Y781" s="67"/>
      <c r="Z781" s="67"/>
      <c r="AA781" s="67"/>
      <c r="AB781" s="67"/>
      <c r="AC781" s="67"/>
      <c r="AD781" s="67"/>
      <c r="AE781" s="67"/>
      <c r="AF781" s="67"/>
      <c r="AG781" s="67"/>
      <c r="AH781" s="36"/>
      <c r="AI781" s="37"/>
      <c r="AJ781" s="37"/>
      <c r="AK781" s="37"/>
      <c r="AL781" s="38"/>
      <c r="AM781" s="38"/>
      <c r="AN781" s="38"/>
      <c r="AO781" s="38"/>
    </row>
    <row r="782" spans="1:41" ht="27.75" customHeight="1" x14ac:dyDescent="0.25">
      <c r="A782" s="37"/>
      <c r="B782" s="526"/>
      <c r="C782" s="38"/>
      <c r="D782" s="503"/>
      <c r="E782" s="87"/>
      <c r="F782" s="87"/>
      <c r="G782" s="38"/>
      <c r="H782" s="87"/>
      <c r="I782" s="504"/>
      <c r="J782" s="504"/>
      <c r="K782" s="87"/>
      <c r="L782" s="87"/>
      <c r="M782" s="504"/>
      <c r="N782" s="87"/>
      <c r="O782" s="87"/>
      <c r="P782" s="88"/>
      <c r="Q782" s="67"/>
      <c r="R782" s="67"/>
      <c r="S782" s="67"/>
      <c r="T782" s="67"/>
      <c r="U782" s="36"/>
      <c r="V782" s="67"/>
      <c r="W782" s="67"/>
      <c r="X782" s="36"/>
      <c r="Y782" s="67"/>
      <c r="Z782" s="67"/>
      <c r="AA782" s="67"/>
      <c r="AB782" s="67"/>
      <c r="AC782" s="67"/>
      <c r="AD782" s="67"/>
      <c r="AE782" s="67"/>
      <c r="AF782" s="67"/>
      <c r="AG782" s="67"/>
      <c r="AH782" s="36"/>
      <c r="AI782" s="37"/>
      <c r="AJ782" s="37"/>
      <c r="AK782" s="37"/>
      <c r="AL782" s="38"/>
      <c r="AM782" s="38"/>
      <c r="AN782" s="38"/>
      <c r="AO782" s="38"/>
    </row>
    <row r="783" spans="1:41" ht="27.75" customHeight="1" x14ac:dyDescent="0.25">
      <c r="A783" s="37"/>
      <c r="B783" s="526"/>
      <c r="C783" s="38"/>
      <c r="D783" s="503"/>
      <c r="E783" s="87"/>
      <c r="F783" s="87"/>
      <c r="G783" s="38"/>
      <c r="H783" s="87"/>
      <c r="I783" s="504"/>
      <c r="J783" s="504"/>
      <c r="K783" s="87"/>
      <c r="L783" s="87"/>
      <c r="M783" s="504"/>
      <c r="N783" s="87"/>
      <c r="O783" s="87"/>
      <c r="P783" s="88"/>
      <c r="Q783" s="67"/>
      <c r="R783" s="67"/>
      <c r="S783" s="67"/>
      <c r="T783" s="67"/>
      <c r="U783" s="36"/>
      <c r="V783" s="67"/>
      <c r="W783" s="67"/>
      <c r="X783" s="36"/>
      <c r="Y783" s="67"/>
      <c r="Z783" s="67"/>
      <c r="AA783" s="67"/>
      <c r="AB783" s="67"/>
      <c r="AC783" s="67"/>
      <c r="AD783" s="67"/>
      <c r="AE783" s="67"/>
      <c r="AF783" s="67"/>
      <c r="AG783" s="67"/>
      <c r="AH783" s="36"/>
      <c r="AI783" s="37"/>
      <c r="AJ783" s="37"/>
      <c r="AK783" s="37"/>
      <c r="AL783" s="38"/>
      <c r="AM783" s="38"/>
      <c r="AN783" s="38"/>
      <c r="AO783" s="38"/>
    </row>
    <row r="784" spans="1:41" ht="27.75" customHeight="1" x14ac:dyDescent="0.25">
      <c r="A784" s="37"/>
      <c r="B784" s="526"/>
      <c r="C784" s="38"/>
      <c r="D784" s="503"/>
      <c r="E784" s="87"/>
      <c r="F784" s="87"/>
      <c r="G784" s="38"/>
      <c r="H784" s="87"/>
      <c r="I784" s="504"/>
      <c r="J784" s="504"/>
      <c r="K784" s="87"/>
      <c r="L784" s="87"/>
      <c r="M784" s="504"/>
      <c r="N784" s="87"/>
      <c r="O784" s="87"/>
      <c r="P784" s="88"/>
      <c r="Q784" s="67"/>
      <c r="R784" s="67"/>
      <c r="S784" s="67"/>
      <c r="T784" s="67"/>
      <c r="U784" s="36"/>
      <c r="V784" s="67"/>
      <c r="W784" s="67"/>
      <c r="X784" s="36"/>
      <c r="Y784" s="67"/>
      <c r="Z784" s="67"/>
      <c r="AA784" s="67"/>
      <c r="AB784" s="67"/>
      <c r="AC784" s="67"/>
      <c r="AD784" s="67"/>
      <c r="AE784" s="67"/>
      <c r="AF784" s="67"/>
      <c r="AG784" s="67"/>
      <c r="AH784" s="36"/>
      <c r="AI784" s="37"/>
      <c r="AJ784" s="37"/>
      <c r="AK784" s="37"/>
      <c r="AL784" s="38"/>
      <c r="AM784" s="38"/>
      <c r="AN784" s="38"/>
      <c r="AO784" s="38"/>
    </row>
    <row r="785" spans="1:41" ht="27.75" customHeight="1" x14ac:dyDescent="0.25">
      <c r="A785" s="37"/>
      <c r="B785" s="526"/>
      <c r="C785" s="38"/>
      <c r="D785" s="503"/>
      <c r="E785" s="87"/>
      <c r="F785" s="87"/>
      <c r="G785" s="38"/>
      <c r="H785" s="87"/>
      <c r="I785" s="504"/>
      <c r="J785" s="504"/>
      <c r="K785" s="87"/>
      <c r="L785" s="87"/>
      <c r="M785" s="504"/>
      <c r="N785" s="87"/>
      <c r="O785" s="87"/>
      <c r="P785" s="88"/>
      <c r="Q785" s="67"/>
      <c r="R785" s="67"/>
      <c r="S785" s="67"/>
      <c r="T785" s="67"/>
      <c r="U785" s="36"/>
      <c r="V785" s="67"/>
      <c r="W785" s="67"/>
      <c r="X785" s="36"/>
      <c r="Y785" s="67"/>
      <c r="Z785" s="67"/>
      <c r="AA785" s="67"/>
      <c r="AB785" s="67"/>
      <c r="AC785" s="67"/>
      <c r="AD785" s="67"/>
      <c r="AE785" s="67"/>
      <c r="AF785" s="67"/>
      <c r="AG785" s="67"/>
      <c r="AH785" s="36"/>
      <c r="AI785" s="37"/>
      <c r="AJ785" s="37"/>
      <c r="AK785" s="37"/>
      <c r="AL785" s="38"/>
      <c r="AM785" s="38"/>
      <c r="AN785" s="38"/>
      <c r="AO785" s="38"/>
    </row>
    <row r="786" spans="1:41" ht="27.75" customHeight="1" x14ac:dyDescent="0.25">
      <c r="A786" s="37"/>
      <c r="B786" s="526"/>
      <c r="C786" s="38"/>
      <c r="D786" s="503"/>
      <c r="E786" s="87"/>
      <c r="F786" s="87"/>
      <c r="G786" s="38"/>
      <c r="H786" s="87"/>
      <c r="I786" s="504"/>
      <c r="J786" s="504"/>
      <c r="K786" s="87"/>
      <c r="L786" s="87"/>
      <c r="M786" s="504"/>
      <c r="N786" s="87"/>
      <c r="O786" s="87"/>
      <c r="P786" s="88"/>
      <c r="Q786" s="67"/>
      <c r="R786" s="67"/>
      <c r="S786" s="67"/>
      <c r="T786" s="67"/>
      <c r="U786" s="36"/>
      <c r="V786" s="67"/>
      <c r="W786" s="67"/>
      <c r="X786" s="36"/>
      <c r="Y786" s="67"/>
      <c r="Z786" s="67"/>
      <c r="AA786" s="67"/>
      <c r="AB786" s="67"/>
      <c r="AC786" s="67"/>
      <c r="AD786" s="67"/>
      <c r="AE786" s="67"/>
      <c r="AF786" s="67"/>
      <c r="AG786" s="67"/>
      <c r="AH786" s="36"/>
      <c r="AI786" s="37"/>
      <c r="AJ786" s="37"/>
      <c r="AK786" s="37"/>
      <c r="AL786" s="38"/>
      <c r="AM786" s="38"/>
      <c r="AN786" s="38"/>
      <c r="AO786" s="38"/>
    </row>
    <row r="787" spans="1:41" ht="27.75" customHeight="1" x14ac:dyDescent="0.25">
      <c r="A787" s="37"/>
      <c r="B787" s="526"/>
      <c r="C787" s="38"/>
      <c r="D787" s="503"/>
      <c r="E787" s="87"/>
      <c r="F787" s="87"/>
      <c r="G787" s="38"/>
      <c r="H787" s="87"/>
      <c r="I787" s="504"/>
      <c r="J787" s="504"/>
      <c r="K787" s="87"/>
      <c r="L787" s="87"/>
      <c r="M787" s="504"/>
      <c r="N787" s="87"/>
      <c r="O787" s="87"/>
      <c r="P787" s="88"/>
      <c r="Q787" s="67"/>
      <c r="R787" s="67"/>
      <c r="S787" s="67"/>
      <c r="T787" s="67"/>
      <c r="U787" s="36"/>
      <c r="V787" s="67"/>
      <c r="W787" s="67"/>
      <c r="X787" s="36"/>
      <c r="Y787" s="67"/>
      <c r="Z787" s="67"/>
      <c r="AA787" s="67"/>
      <c r="AB787" s="67"/>
      <c r="AC787" s="67"/>
      <c r="AD787" s="67"/>
      <c r="AE787" s="67"/>
      <c r="AF787" s="67"/>
      <c r="AG787" s="67"/>
      <c r="AH787" s="36"/>
      <c r="AI787" s="37"/>
      <c r="AJ787" s="37"/>
      <c r="AK787" s="37"/>
      <c r="AL787" s="38"/>
      <c r="AM787" s="38"/>
      <c r="AN787" s="38"/>
      <c r="AO787" s="38"/>
    </row>
    <row r="788" spans="1:41" ht="27.75" customHeight="1" x14ac:dyDescent="0.25">
      <c r="A788" s="37"/>
      <c r="B788" s="526"/>
      <c r="C788" s="38"/>
      <c r="D788" s="503"/>
      <c r="E788" s="87"/>
      <c r="F788" s="87"/>
      <c r="G788" s="38"/>
      <c r="H788" s="87"/>
      <c r="I788" s="504"/>
      <c r="J788" s="504"/>
      <c r="K788" s="87"/>
      <c r="L788" s="87"/>
      <c r="M788" s="504"/>
      <c r="N788" s="87"/>
      <c r="O788" s="87"/>
      <c r="P788" s="88"/>
      <c r="Q788" s="67"/>
      <c r="R788" s="67"/>
      <c r="S788" s="67"/>
      <c r="T788" s="67"/>
      <c r="U788" s="36"/>
      <c r="V788" s="67"/>
      <c r="W788" s="67"/>
      <c r="X788" s="36"/>
      <c r="Y788" s="67"/>
      <c r="Z788" s="67"/>
      <c r="AA788" s="67"/>
      <c r="AB788" s="67"/>
      <c r="AC788" s="67"/>
      <c r="AD788" s="67"/>
      <c r="AE788" s="67"/>
      <c r="AF788" s="67"/>
      <c r="AG788" s="67"/>
      <c r="AH788" s="36"/>
      <c r="AI788" s="37"/>
      <c r="AJ788" s="37"/>
      <c r="AK788" s="37"/>
      <c r="AL788" s="38"/>
      <c r="AM788" s="38"/>
      <c r="AN788" s="38"/>
      <c r="AO788" s="38"/>
    </row>
    <row r="789" spans="1:41" ht="27.75" customHeight="1" x14ac:dyDescent="0.25">
      <c r="A789" s="37"/>
      <c r="B789" s="526"/>
      <c r="C789" s="38"/>
      <c r="D789" s="503"/>
      <c r="E789" s="87"/>
      <c r="F789" s="87"/>
      <c r="G789" s="38"/>
      <c r="H789" s="87"/>
      <c r="I789" s="504"/>
      <c r="J789" s="504"/>
      <c r="K789" s="87"/>
      <c r="L789" s="87"/>
      <c r="M789" s="504"/>
      <c r="N789" s="87"/>
      <c r="O789" s="87"/>
      <c r="P789" s="88"/>
      <c r="Q789" s="67"/>
      <c r="R789" s="67"/>
      <c r="S789" s="67"/>
      <c r="T789" s="67"/>
      <c r="U789" s="36"/>
      <c r="V789" s="67"/>
      <c r="W789" s="67"/>
      <c r="X789" s="36"/>
      <c r="Y789" s="67"/>
      <c r="Z789" s="67"/>
      <c r="AA789" s="67"/>
      <c r="AB789" s="67"/>
      <c r="AC789" s="67"/>
      <c r="AD789" s="67"/>
      <c r="AE789" s="67"/>
      <c r="AF789" s="67"/>
      <c r="AG789" s="67"/>
      <c r="AH789" s="36"/>
      <c r="AI789" s="37"/>
      <c r="AJ789" s="37"/>
      <c r="AK789" s="37"/>
      <c r="AL789" s="38"/>
      <c r="AM789" s="38"/>
      <c r="AN789" s="38"/>
      <c r="AO789" s="38"/>
    </row>
    <row r="790" spans="1:41" ht="27.75" customHeight="1" x14ac:dyDescent="0.25">
      <c r="A790" s="37"/>
      <c r="B790" s="526"/>
      <c r="C790" s="38"/>
      <c r="D790" s="503"/>
      <c r="E790" s="87"/>
      <c r="F790" s="87"/>
      <c r="G790" s="38"/>
      <c r="H790" s="87"/>
      <c r="I790" s="504"/>
      <c r="J790" s="504"/>
      <c r="K790" s="87"/>
      <c r="L790" s="87"/>
      <c r="M790" s="504"/>
      <c r="N790" s="87"/>
      <c r="O790" s="87"/>
      <c r="P790" s="88"/>
      <c r="Q790" s="67"/>
      <c r="R790" s="67"/>
      <c r="S790" s="67"/>
      <c r="T790" s="67"/>
      <c r="U790" s="36"/>
      <c r="V790" s="67"/>
      <c r="W790" s="67"/>
      <c r="X790" s="36"/>
      <c r="Y790" s="67"/>
      <c r="Z790" s="67"/>
      <c r="AA790" s="67"/>
      <c r="AB790" s="67"/>
      <c r="AC790" s="67"/>
      <c r="AD790" s="67"/>
      <c r="AE790" s="67"/>
      <c r="AF790" s="67"/>
      <c r="AG790" s="67"/>
      <c r="AH790" s="36"/>
      <c r="AI790" s="37"/>
      <c r="AJ790" s="37"/>
      <c r="AK790" s="37"/>
      <c r="AL790" s="38"/>
      <c r="AM790" s="38"/>
      <c r="AN790" s="38"/>
      <c r="AO790" s="38"/>
    </row>
    <row r="791" spans="1:41" ht="27.75" customHeight="1" x14ac:dyDescent="0.25">
      <c r="A791" s="37"/>
      <c r="B791" s="526"/>
      <c r="C791" s="38"/>
      <c r="D791" s="503"/>
      <c r="E791" s="87"/>
      <c r="F791" s="87"/>
      <c r="G791" s="38"/>
      <c r="H791" s="87"/>
      <c r="I791" s="504"/>
      <c r="J791" s="504"/>
      <c r="K791" s="87"/>
      <c r="L791" s="87"/>
      <c r="M791" s="504"/>
      <c r="N791" s="87"/>
      <c r="O791" s="87"/>
      <c r="P791" s="88"/>
      <c r="Q791" s="67"/>
      <c r="R791" s="67"/>
      <c r="S791" s="67"/>
      <c r="T791" s="67"/>
      <c r="U791" s="36"/>
      <c r="V791" s="67"/>
      <c r="W791" s="67"/>
      <c r="X791" s="36"/>
      <c r="Y791" s="67"/>
      <c r="Z791" s="67"/>
      <c r="AA791" s="67"/>
      <c r="AB791" s="67"/>
      <c r="AC791" s="67"/>
      <c r="AD791" s="67"/>
      <c r="AE791" s="67"/>
      <c r="AF791" s="67"/>
      <c r="AG791" s="67"/>
      <c r="AH791" s="36"/>
      <c r="AI791" s="37"/>
      <c r="AJ791" s="37"/>
      <c r="AK791" s="37"/>
      <c r="AL791" s="38"/>
      <c r="AM791" s="38"/>
      <c r="AN791" s="38"/>
      <c r="AO791" s="38"/>
    </row>
    <row r="792" spans="1:41" ht="27.75" customHeight="1" x14ac:dyDescent="0.25">
      <c r="A792" s="37"/>
      <c r="B792" s="526"/>
      <c r="C792" s="38"/>
      <c r="D792" s="503"/>
      <c r="E792" s="87"/>
      <c r="F792" s="87"/>
      <c r="G792" s="38"/>
      <c r="H792" s="87"/>
      <c r="I792" s="504"/>
      <c r="J792" s="504"/>
      <c r="K792" s="87"/>
      <c r="L792" s="87"/>
      <c r="M792" s="504"/>
      <c r="N792" s="87"/>
      <c r="O792" s="87"/>
      <c r="P792" s="88"/>
      <c r="Q792" s="67"/>
      <c r="R792" s="67"/>
      <c r="S792" s="67"/>
      <c r="T792" s="67"/>
      <c r="U792" s="36"/>
      <c r="V792" s="67"/>
      <c r="W792" s="67"/>
      <c r="X792" s="36"/>
      <c r="Y792" s="67"/>
      <c r="Z792" s="67"/>
      <c r="AA792" s="67"/>
      <c r="AB792" s="67"/>
      <c r="AC792" s="67"/>
      <c r="AD792" s="67"/>
      <c r="AE792" s="67"/>
      <c r="AF792" s="67"/>
      <c r="AG792" s="67"/>
      <c r="AH792" s="36"/>
      <c r="AI792" s="37"/>
      <c r="AJ792" s="37"/>
      <c r="AK792" s="37"/>
      <c r="AL792" s="38"/>
      <c r="AM792" s="38"/>
      <c r="AN792" s="38"/>
      <c r="AO792" s="38"/>
    </row>
    <row r="793" spans="1:41" ht="27.75" customHeight="1" x14ac:dyDescent="0.25">
      <c r="A793" s="37"/>
      <c r="B793" s="526"/>
      <c r="C793" s="38"/>
      <c r="D793" s="503"/>
      <c r="E793" s="87"/>
      <c r="F793" s="87"/>
      <c r="G793" s="38"/>
      <c r="H793" s="87"/>
      <c r="I793" s="504"/>
      <c r="J793" s="504"/>
      <c r="K793" s="87"/>
      <c r="L793" s="87"/>
      <c r="M793" s="504"/>
      <c r="N793" s="87"/>
      <c r="O793" s="87"/>
      <c r="P793" s="88"/>
      <c r="Q793" s="67"/>
      <c r="R793" s="67"/>
      <c r="S793" s="67"/>
      <c r="T793" s="67"/>
      <c r="U793" s="36"/>
      <c r="V793" s="67"/>
      <c r="W793" s="67"/>
      <c r="X793" s="36"/>
      <c r="Y793" s="67"/>
      <c r="Z793" s="67"/>
      <c r="AA793" s="67"/>
      <c r="AB793" s="67"/>
      <c r="AC793" s="67"/>
      <c r="AD793" s="67"/>
      <c r="AE793" s="67"/>
      <c r="AF793" s="67"/>
      <c r="AG793" s="67"/>
      <c r="AH793" s="36"/>
      <c r="AI793" s="37"/>
      <c r="AJ793" s="37"/>
      <c r="AK793" s="37"/>
      <c r="AL793" s="38"/>
      <c r="AM793" s="38"/>
      <c r="AN793" s="38"/>
      <c r="AO793" s="38"/>
    </row>
    <row r="794" spans="1:41" ht="27.75" customHeight="1" x14ac:dyDescent="0.25">
      <c r="A794" s="37"/>
      <c r="B794" s="526"/>
      <c r="C794" s="38"/>
      <c r="D794" s="503"/>
      <c r="E794" s="87"/>
      <c r="F794" s="87"/>
      <c r="G794" s="38"/>
      <c r="H794" s="87"/>
      <c r="I794" s="504"/>
      <c r="J794" s="504"/>
      <c r="K794" s="87"/>
      <c r="L794" s="87"/>
      <c r="M794" s="504"/>
      <c r="N794" s="87"/>
      <c r="O794" s="87"/>
      <c r="P794" s="88"/>
      <c r="Q794" s="67"/>
      <c r="R794" s="67"/>
      <c r="S794" s="67"/>
      <c r="T794" s="67"/>
      <c r="U794" s="36"/>
      <c r="V794" s="67"/>
      <c r="W794" s="67"/>
      <c r="X794" s="36"/>
      <c r="Y794" s="67"/>
      <c r="Z794" s="67"/>
      <c r="AA794" s="67"/>
      <c r="AB794" s="67"/>
      <c r="AC794" s="67"/>
      <c r="AD794" s="67"/>
      <c r="AE794" s="67"/>
      <c r="AF794" s="67"/>
      <c r="AG794" s="67"/>
      <c r="AH794" s="36"/>
      <c r="AI794" s="37"/>
      <c r="AJ794" s="37"/>
      <c r="AK794" s="37"/>
      <c r="AL794" s="38"/>
      <c r="AM794" s="38"/>
      <c r="AN794" s="38"/>
      <c r="AO794" s="38"/>
    </row>
    <row r="795" spans="1:41" ht="27.75" customHeight="1" x14ac:dyDescent="0.25">
      <c r="A795" s="37"/>
      <c r="B795" s="526"/>
      <c r="C795" s="38"/>
      <c r="D795" s="503"/>
      <c r="E795" s="87"/>
      <c r="F795" s="87"/>
      <c r="G795" s="38"/>
      <c r="H795" s="87"/>
      <c r="I795" s="504"/>
      <c r="J795" s="504"/>
      <c r="K795" s="87"/>
      <c r="L795" s="87"/>
      <c r="M795" s="504"/>
      <c r="N795" s="87"/>
      <c r="O795" s="87"/>
      <c r="P795" s="88"/>
      <c r="Q795" s="67"/>
      <c r="R795" s="67"/>
      <c r="S795" s="67"/>
      <c r="T795" s="67"/>
      <c r="U795" s="36"/>
      <c r="V795" s="67"/>
      <c r="W795" s="67"/>
      <c r="X795" s="36"/>
      <c r="Y795" s="67"/>
      <c r="Z795" s="67"/>
      <c r="AA795" s="67"/>
      <c r="AB795" s="67"/>
      <c r="AC795" s="67"/>
      <c r="AD795" s="67"/>
      <c r="AE795" s="67"/>
      <c r="AF795" s="67"/>
      <c r="AG795" s="67"/>
      <c r="AH795" s="36"/>
      <c r="AI795" s="37"/>
      <c r="AJ795" s="37"/>
      <c r="AK795" s="37"/>
      <c r="AL795" s="38"/>
      <c r="AM795" s="38"/>
      <c r="AN795" s="38"/>
      <c r="AO795" s="38"/>
    </row>
    <row r="796" spans="1:41" ht="27.75" customHeight="1" x14ac:dyDescent="0.25">
      <c r="A796" s="37"/>
      <c r="B796" s="526"/>
      <c r="C796" s="38"/>
      <c r="D796" s="503"/>
      <c r="E796" s="87"/>
      <c r="F796" s="87"/>
      <c r="G796" s="38"/>
      <c r="H796" s="87"/>
      <c r="I796" s="504"/>
      <c r="J796" s="504"/>
      <c r="K796" s="87"/>
      <c r="L796" s="87"/>
      <c r="M796" s="504"/>
      <c r="N796" s="87"/>
      <c r="O796" s="87"/>
      <c r="P796" s="88"/>
      <c r="Q796" s="67"/>
      <c r="R796" s="67"/>
      <c r="S796" s="67"/>
      <c r="T796" s="67"/>
      <c r="U796" s="36"/>
      <c r="V796" s="67"/>
      <c r="W796" s="67"/>
      <c r="X796" s="36"/>
      <c r="Y796" s="67"/>
      <c r="Z796" s="67"/>
      <c r="AA796" s="67"/>
      <c r="AB796" s="67"/>
      <c r="AC796" s="67"/>
      <c r="AD796" s="67"/>
      <c r="AE796" s="67"/>
      <c r="AF796" s="67"/>
      <c r="AG796" s="67"/>
      <c r="AH796" s="36"/>
      <c r="AI796" s="37"/>
      <c r="AJ796" s="37"/>
      <c r="AK796" s="37"/>
      <c r="AL796" s="38"/>
      <c r="AM796" s="38"/>
      <c r="AN796" s="38"/>
      <c r="AO796" s="38"/>
    </row>
    <row r="797" spans="1:41" ht="27.75" customHeight="1" x14ac:dyDescent="0.25">
      <c r="A797" s="37"/>
      <c r="B797" s="526"/>
      <c r="C797" s="38"/>
      <c r="D797" s="503"/>
      <c r="E797" s="87"/>
      <c r="F797" s="87"/>
      <c r="G797" s="38"/>
      <c r="H797" s="87"/>
      <c r="I797" s="504"/>
      <c r="J797" s="504"/>
      <c r="K797" s="87"/>
      <c r="L797" s="87"/>
      <c r="M797" s="504"/>
      <c r="N797" s="87"/>
      <c r="O797" s="87"/>
      <c r="P797" s="88"/>
      <c r="Q797" s="67"/>
      <c r="R797" s="67"/>
      <c r="S797" s="67"/>
      <c r="T797" s="67"/>
      <c r="U797" s="36"/>
      <c r="V797" s="67"/>
      <c r="W797" s="67"/>
      <c r="X797" s="36"/>
      <c r="Y797" s="67"/>
      <c r="Z797" s="67"/>
      <c r="AA797" s="67"/>
      <c r="AB797" s="67"/>
      <c r="AC797" s="67"/>
      <c r="AD797" s="67"/>
      <c r="AE797" s="67"/>
      <c r="AF797" s="67"/>
      <c r="AG797" s="67"/>
      <c r="AH797" s="36"/>
      <c r="AI797" s="37"/>
      <c r="AJ797" s="37"/>
      <c r="AK797" s="37"/>
      <c r="AL797" s="38"/>
      <c r="AM797" s="38"/>
      <c r="AN797" s="38"/>
      <c r="AO797" s="38"/>
    </row>
    <row r="798" spans="1:41" ht="27.75" customHeight="1" x14ac:dyDescent="0.25">
      <c r="A798" s="37"/>
      <c r="B798" s="526"/>
      <c r="C798" s="38"/>
      <c r="D798" s="503"/>
      <c r="E798" s="87"/>
      <c r="F798" s="87"/>
      <c r="G798" s="38"/>
      <c r="H798" s="87"/>
      <c r="I798" s="504"/>
      <c r="J798" s="504"/>
      <c r="K798" s="87"/>
      <c r="L798" s="87"/>
      <c r="M798" s="504"/>
      <c r="N798" s="87"/>
      <c r="O798" s="87"/>
      <c r="P798" s="88"/>
      <c r="Q798" s="67"/>
      <c r="R798" s="67"/>
      <c r="S798" s="67"/>
      <c r="T798" s="67"/>
      <c r="U798" s="36"/>
      <c r="V798" s="67"/>
      <c r="W798" s="67"/>
      <c r="X798" s="36"/>
      <c r="Y798" s="67"/>
      <c r="Z798" s="67"/>
      <c r="AA798" s="67"/>
      <c r="AB798" s="67"/>
      <c r="AC798" s="67"/>
      <c r="AD798" s="67"/>
      <c r="AE798" s="67"/>
      <c r="AF798" s="67"/>
      <c r="AG798" s="67"/>
      <c r="AH798" s="36"/>
      <c r="AI798" s="37"/>
      <c r="AJ798" s="37"/>
      <c r="AK798" s="37"/>
      <c r="AL798" s="38"/>
      <c r="AM798" s="38"/>
      <c r="AN798" s="38"/>
      <c r="AO798" s="38"/>
    </row>
    <row r="799" spans="1:41" ht="27.75" customHeight="1" x14ac:dyDescent="0.25">
      <c r="A799" s="37"/>
      <c r="B799" s="526"/>
      <c r="C799" s="38"/>
      <c r="D799" s="503"/>
      <c r="E799" s="87"/>
      <c r="F799" s="87"/>
      <c r="G799" s="38"/>
      <c r="H799" s="87"/>
      <c r="I799" s="504"/>
      <c r="J799" s="504"/>
      <c r="K799" s="87"/>
      <c r="L799" s="87"/>
      <c r="M799" s="504"/>
      <c r="N799" s="87"/>
      <c r="O799" s="87"/>
      <c r="P799" s="88"/>
      <c r="Q799" s="67"/>
      <c r="R799" s="67"/>
      <c r="S799" s="67"/>
      <c r="T799" s="67"/>
      <c r="U799" s="36"/>
      <c r="V799" s="67"/>
      <c r="W799" s="67"/>
      <c r="X799" s="36"/>
      <c r="Y799" s="67"/>
      <c r="Z799" s="67"/>
      <c r="AA799" s="67"/>
      <c r="AB799" s="67"/>
      <c r="AC799" s="67"/>
      <c r="AD799" s="67"/>
      <c r="AE799" s="67"/>
      <c r="AF799" s="67"/>
      <c r="AG799" s="67"/>
      <c r="AH799" s="36"/>
      <c r="AI799" s="37"/>
      <c r="AJ799" s="37"/>
      <c r="AK799" s="37"/>
      <c r="AL799" s="38"/>
      <c r="AM799" s="38"/>
      <c r="AN799" s="38"/>
      <c r="AO799" s="38"/>
    </row>
    <row r="800" spans="1:41" ht="27.75" customHeight="1" x14ac:dyDescent="0.25">
      <c r="A800" s="37"/>
      <c r="B800" s="526"/>
      <c r="C800" s="38"/>
      <c r="D800" s="503"/>
      <c r="E800" s="87"/>
      <c r="F800" s="87"/>
      <c r="G800" s="38"/>
      <c r="H800" s="87"/>
      <c r="I800" s="504"/>
      <c r="J800" s="504"/>
      <c r="K800" s="87"/>
      <c r="L800" s="87"/>
      <c r="M800" s="504"/>
      <c r="N800" s="87"/>
      <c r="O800" s="87"/>
      <c r="P800" s="88"/>
      <c r="Q800" s="67"/>
      <c r="R800" s="67"/>
      <c r="S800" s="67"/>
      <c r="T800" s="67"/>
      <c r="U800" s="36"/>
      <c r="V800" s="67"/>
      <c r="W800" s="67"/>
      <c r="X800" s="36"/>
      <c r="Y800" s="67"/>
      <c r="Z800" s="67"/>
      <c r="AA800" s="67"/>
      <c r="AB800" s="67"/>
      <c r="AC800" s="67"/>
      <c r="AD800" s="67"/>
      <c r="AE800" s="67"/>
      <c r="AF800" s="67"/>
      <c r="AG800" s="67"/>
      <c r="AH800" s="36"/>
      <c r="AI800" s="37"/>
      <c r="AJ800" s="37"/>
      <c r="AK800" s="37"/>
      <c r="AL800" s="38"/>
      <c r="AM800" s="38"/>
      <c r="AN800" s="38"/>
      <c r="AO800" s="38"/>
    </row>
    <row r="801" spans="1:41" ht="27.75" customHeight="1" x14ac:dyDescent="0.25">
      <c r="A801" s="37"/>
      <c r="B801" s="526"/>
      <c r="C801" s="38"/>
      <c r="D801" s="503"/>
      <c r="E801" s="87"/>
      <c r="F801" s="87"/>
      <c r="G801" s="38"/>
      <c r="H801" s="87"/>
      <c r="I801" s="504"/>
      <c r="J801" s="504"/>
      <c r="K801" s="87"/>
      <c r="L801" s="87"/>
      <c r="M801" s="504"/>
      <c r="N801" s="87"/>
      <c r="O801" s="87"/>
      <c r="P801" s="88"/>
      <c r="Q801" s="67"/>
      <c r="R801" s="67"/>
      <c r="S801" s="67"/>
      <c r="T801" s="67"/>
      <c r="U801" s="36"/>
      <c r="V801" s="67"/>
      <c r="W801" s="67"/>
      <c r="X801" s="36"/>
      <c r="Y801" s="67"/>
      <c r="Z801" s="67"/>
      <c r="AA801" s="67"/>
      <c r="AB801" s="67"/>
      <c r="AC801" s="67"/>
      <c r="AD801" s="67"/>
      <c r="AE801" s="67"/>
      <c r="AF801" s="67"/>
      <c r="AG801" s="67"/>
      <c r="AH801" s="36"/>
      <c r="AI801" s="37"/>
      <c r="AJ801" s="37"/>
      <c r="AK801" s="37"/>
      <c r="AL801" s="38"/>
      <c r="AM801" s="38"/>
      <c r="AN801" s="38"/>
      <c r="AO801" s="38"/>
    </row>
    <row r="802" spans="1:41" ht="27.75" customHeight="1" x14ac:dyDescent="0.25">
      <c r="A802" s="37"/>
      <c r="B802" s="526"/>
      <c r="C802" s="38"/>
      <c r="D802" s="503"/>
      <c r="E802" s="87"/>
      <c r="F802" s="87"/>
      <c r="G802" s="38"/>
      <c r="H802" s="87"/>
      <c r="I802" s="504"/>
      <c r="J802" s="504"/>
      <c r="K802" s="87"/>
      <c r="L802" s="87"/>
      <c r="M802" s="504"/>
      <c r="N802" s="87"/>
      <c r="O802" s="87"/>
      <c r="P802" s="88"/>
      <c r="Q802" s="67"/>
      <c r="R802" s="67"/>
      <c r="S802" s="67"/>
      <c r="T802" s="67"/>
      <c r="U802" s="36"/>
      <c r="V802" s="67"/>
      <c r="W802" s="67"/>
      <c r="X802" s="36"/>
      <c r="Y802" s="67"/>
      <c r="Z802" s="67"/>
      <c r="AA802" s="67"/>
      <c r="AB802" s="67"/>
      <c r="AC802" s="67"/>
      <c r="AD802" s="67"/>
      <c r="AE802" s="67"/>
      <c r="AF802" s="67"/>
      <c r="AG802" s="67"/>
      <c r="AH802" s="36"/>
      <c r="AI802" s="37"/>
      <c r="AJ802" s="37"/>
      <c r="AK802" s="37"/>
      <c r="AL802" s="38"/>
      <c r="AM802" s="38"/>
      <c r="AN802" s="38"/>
      <c r="AO802" s="38"/>
    </row>
    <row r="803" spans="1:41" ht="27.75" customHeight="1" x14ac:dyDescent="0.25">
      <c r="A803" s="37"/>
      <c r="B803" s="526"/>
      <c r="C803" s="38"/>
      <c r="D803" s="503"/>
      <c r="E803" s="87"/>
      <c r="F803" s="87"/>
      <c r="G803" s="38"/>
      <c r="H803" s="87"/>
      <c r="I803" s="504"/>
      <c r="J803" s="504"/>
      <c r="K803" s="87"/>
      <c r="L803" s="87"/>
      <c r="M803" s="504"/>
      <c r="N803" s="87"/>
      <c r="O803" s="87"/>
      <c r="P803" s="88"/>
      <c r="Q803" s="67"/>
      <c r="R803" s="67"/>
      <c r="S803" s="67"/>
      <c r="T803" s="67"/>
      <c r="U803" s="36"/>
      <c r="V803" s="67"/>
      <c r="W803" s="67"/>
      <c r="X803" s="36"/>
      <c r="Y803" s="67"/>
      <c r="Z803" s="67"/>
      <c r="AA803" s="67"/>
      <c r="AB803" s="67"/>
      <c r="AC803" s="67"/>
      <c r="AD803" s="67"/>
      <c r="AE803" s="67"/>
      <c r="AF803" s="67"/>
      <c r="AG803" s="67"/>
      <c r="AH803" s="36"/>
      <c r="AI803" s="37"/>
      <c r="AJ803" s="37"/>
      <c r="AK803" s="37"/>
      <c r="AL803" s="38"/>
      <c r="AM803" s="38"/>
      <c r="AN803" s="38"/>
      <c r="AO803" s="38"/>
    </row>
    <row r="804" spans="1:41" ht="27.75" customHeight="1" x14ac:dyDescent="0.25">
      <c r="A804" s="37"/>
      <c r="B804" s="526"/>
      <c r="C804" s="38"/>
      <c r="D804" s="503"/>
      <c r="E804" s="87"/>
      <c r="F804" s="87"/>
      <c r="G804" s="38"/>
      <c r="H804" s="87"/>
      <c r="I804" s="504"/>
      <c r="J804" s="504"/>
      <c r="K804" s="87"/>
      <c r="L804" s="87"/>
      <c r="M804" s="504"/>
      <c r="N804" s="87"/>
      <c r="O804" s="87"/>
      <c r="P804" s="88"/>
      <c r="Q804" s="67"/>
      <c r="R804" s="67"/>
      <c r="S804" s="67"/>
      <c r="T804" s="67"/>
      <c r="U804" s="36"/>
      <c r="V804" s="67"/>
      <c r="W804" s="67"/>
      <c r="X804" s="36"/>
      <c r="Y804" s="67"/>
      <c r="Z804" s="67"/>
      <c r="AA804" s="67"/>
      <c r="AB804" s="67"/>
      <c r="AC804" s="67"/>
      <c r="AD804" s="67"/>
      <c r="AE804" s="67"/>
      <c r="AF804" s="67"/>
      <c r="AG804" s="67"/>
      <c r="AH804" s="36"/>
      <c r="AI804" s="37"/>
      <c r="AJ804" s="37"/>
      <c r="AK804" s="37"/>
      <c r="AL804" s="38"/>
      <c r="AM804" s="38"/>
      <c r="AN804" s="38"/>
      <c r="AO804" s="38"/>
    </row>
    <row r="805" spans="1:41" ht="27.75" customHeight="1" x14ac:dyDescent="0.25">
      <c r="A805" s="37"/>
      <c r="B805" s="526"/>
      <c r="C805" s="38"/>
      <c r="D805" s="503"/>
      <c r="E805" s="87"/>
      <c r="F805" s="87"/>
      <c r="G805" s="38"/>
      <c r="H805" s="87"/>
      <c r="I805" s="504"/>
      <c r="J805" s="504"/>
      <c r="K805" s="87"/>
      <c r="L805" s="87"/>
      <c r="M805" s="504"/>
      <c r="N805" s="87"/>
      <c r="O805" s="87"/>
      <c r="P805" s="88"/>
      <c r="Q805" s="67"/>
      <c r="R805" s="67"/>
      <c r="S805" s="67"/>
      <c r="T805" s="67"/>
      <c r="U805" s="36"/>
      <c r="V805" s="67"/>
      <c r="W805" s="67"/>
      <c r="X805" s="36"/>
      <c r="Y805" s="67"/>
      <c r="Z805" s="67"/>
      <c r="AA805" s="67"/>
      <c r="AB805" s="67"/>
      <c r="AC805" s="67"/>
      <c r="AD805" s="67"/>
      <c r="AE805" s="67"/>
      <c r="AF805" s="67"/>
      <c r="AG805" s="67"/>
      <c r="AH805" s="36"/>
      <c r="AI805" s="37"/>
      <c r="AJ805" s="37"/>
      <c r="AK805" s="37"/>
      <c r="AL805" s="38"/>
      <c r="AM805" s="38"/>
      <c r="AN805" s="38"/>
      <c r="AO805" s="38"/>
    </row>
    <row r="806" spans="1:41" ht="27.75" customHeight="1" x14ac:dyDescent="0.25">
      <c r="A806" s="37"/>
      <c r="B806" s="526"/>
      <c r="C806" s="38"/>
      <c r="D806" s="503"/>
      <c r="E806" s="87"/>
      <c r="F806" s="87"/>
      <c r="G806" s="38"/>
      <c r="H806" s="87"/>
      <c r="I806" s="504"/>
      <c r="J806" s="504"/>
      <c r="K806" s="87"/>
      <c r="L806" s="87"/>
      <c r="M806" s="504"/>
      <c r="N806" s="87"/>
      <c r="O806" s="87"/>
      <c r="P806" s="88"/>
      <c r="Q806" s="67"/>
      <c r="R806" s="67"/>
      <c r="S806" s="67"/>
      <c r="T806" s="67"/>
      <c r="U806" s="36"/>
      <c r="V806" s="67"/>
      <c r="W806" s="67"/>
      <c r="X806" s="36"/>
      <c r="Y806" s="67"/>
      <c r="Z806" s="67"/>
      <c r="AA806" s="67"/>
      <c r="AB806" s="67"/>
      <c r="AC806" s="67"/>
      <c r="AD806" s="67"/>
      <c r="AE806" s="67"/>
      <c r="AF806" s="67"/>
      <c r="AG806" s="67"/>
      <c r="AH806" s="36"/>
      <c r="AI806" s="37"/>
      <c r="AJ806" s="37"/>
      <c r="AK806" s="37"/>
      <c r="AL806" s="38"/>
      <c r="AM806" s="38"/>
      <c r="AN806" s="38"/>
      <c r="AO806" s="38"/>
    </row>
    <row r="807" spans="1:41" ht="27.75" customHeight="1" x14ac:dyDescent="0.25">
      <c r="A807" s="37"/>
      <c r="B807" s="526"/>
      <c r="C807" s="38"/>
      <c r="D807" s="503"/>
      <c r="E807" s="87"/>
      <c r="F807" s="87"/>
      <c r="G807" s="38"/>
      <c r="H807" s="87"/>
      <c r="I807" s="504"/>
      <c r="J807" s="504"/>
      <c r="K807" s="87"/>
      <c r="L807" s="87"/>
      <c r="M807" s="504"/>
      <c r="N807" s="87"/>
      <c r="O807" s="87"/>
      <c r="P807" s="88"/>
      <c r="Q807" s="67"/>
      <c r="R807" s="67"/>
      <c r="S807" s="67"/>
      <c r="T807" s="67"/>
      <c r="U807" s="36"/>
      <c r="V807" s="67"/>
      <c r="W807" s="67"/>
      <c r="X807" s="36"/>
      <c r="Y807" s="67"/>
      <c r="Z807" s="67"/>
      <c r="AA807" s="67"/>
      <c r="AB807" s="67"/>
      <c r="AC807" s="67"/>
      <c r="AD807" s="67"/>
      <c r="AE807" s="67"/>
      <c r="AF807" s="67"/>
      <c r="AG807" s="67"/>
      <c r="AH807" s="36"/>
      <c r="AI807" s="37"/>
      <c r="AJ807" s="37"/>
      <c r="AK807" s="37"/>
      <c r="AL807" s="38"/>
      <c r="AM807" s="38"/>
      <c r="AN807" s="38"/>
      <c r="AO807" s="38"/>
    </row>
    <row r="808" spans="1:41" ht="27.75" customHeight="1" x14ac:dyDescent="0.25">
      <c r="A808" s="37"/>
      <c r="B808" s="526"/>
      <c r="C808" s="38"/>
      <c r="D808" s="503"/>
      <c r="E808" s="87"/>
      <c r="F808" s="87"/>
      <c r="G808" s="38"/>
      <c r="H808" s="87"/>
      <c r="I808" s="504"/>
      <c r="J808" s="504"/>
      <c r="K808" s="87"/>
      <c r="L808" s="87"/>
      <c r="M808" s="504"/>
      <c r="N808" s="87"/>
      <c r="O808" s="87"/>
      <c r="P808" s="88"/>
      <c r="Q808" s="67"/>
      <c r="R808" s="67"/>
      <c r="S808" s="67"/>
      <c r="T808" s="67"/>
      <c r="U808" s="36"/>
      <c r="V808" s="67"/>
      <c r="W808" s="67"/>
      <c r="X808" s="36"/>
      <c r="Y808" s="67"/>
      <c r="Z808" s="67"/>
      <c r="AA808" s="67"/>
      <c r="AB808" s="67"/>
      <c r="AC808" s="67"/>
      <c r="AD808" s="67"/>
      <c r="AE808" s="67"/>
      <c r="AF808" s="67"/>
      <c r="AG808" s="67"/>
      <c r="AH808" s="36"/>
      <c r="AI808" s="37"/>
      <c r="AJ808" s="37"/>
      <c r="AK808" s="37"/>
      <c r="AL808" s="38"/>
      <c r="AM808" s="38"/>
      <c r="AN808" s="38"/>
      <c r="AO808" s="38"/>
    </row>
    <row r="809" spans="1:41" ht="27.75" customHeight="1" x14ac:dyDescent="0.25">
      <c r="A809" s="37"/>
      <c r="B809" s="526"/>
      <c r="C809" s="38"/>
      <c r="D809" s="503"/>
      <c r="E809" s="87"/>
      <c r="F809" s="87"/>
      <c r="G809" s="38"/>
      <c r="H809" s="87"/>
      <c r="I809" s="504"/>
      <c r="J809" s="504"/>
      <c r="K809" s="87"/>
      <c r="L809" s="87"/>
      <c r="M809" s="504"/>
      <c r="N809" s="87"/>
      <c r="O809" s="87"/>
      <c r="P809" s="88"/>
      <c r="Q809" s="67"/>
      <c r="R809" s="67"/>
      <c r="S809" s="67"/>
      <c r="T809" s="67"/>
      <c r="U809" s="36"/>
      <c r="V809" s="67"/>
      <c r="W809" s="67"/>
      <c r="X809" s="36"/>
      <c r="Y809" s="67"/>
      <c r="Z809" s="67"/>
      <c r="AA809" s="67"/>
      <c r="AB809" s="67"/>
      <c r="AC809" s="67"/>
      <c r="AD809" s="67"/>
      <c r="AE809" s="67"/>
      <c r="AF809" s="67"/>
      <c r="AG809" s="67"/>
      <c r="AH809" s="36"/>
      <c r="AI809" s="37"/>
      <c r="AJ809" s="37"/>
      <c r="AK809" s="37"/>
      <c r="AL809" s="38"/>
      <c r="AM809" s="38"/>
      <c r="AN809" s="38"/>
      <c r="AO809" s="38"/>
    </row>
    <row r="810" spans="1:41" ht="27.75" customHeight="1" x14ac:dyDescent="0.25">
      <c r="A810" s="37"/>
      <c r="B810" s="526"/>
      <c r="C810" s="38"/>
      <c r="D810" s="503"/>
      <c r="E810" s="87"/>
      <c r="F810" s="87"/>
      <c r="G810" s="38"/>
      <c r="H810" s="87"/>
      <c r="I810" s="504"/>
      <c r="J810" s="504"/>
      <c r="K810" s="87"/>
      <c r="L810" s="87"/>
      <c r="M810" s="504"/>
      <c r="N810" s="87"/>
      <c r="O810" s="87"/>
      <c r="P810" s="88"/>
      <c r="Q810" s="67"/>
      <c r="R810" s="67"/>
      <c r="S810" s="67"/>
      <c r="T810" s="67"/>
      <c r="U810" s="36"/>
      <c r="V810" s="67"/>
      <c r="W810" s="67"/>
      <c r="X810" s="36"/>
      <c r="Y810" s="67"/>
      <c r="Z810" s="67"/>
      <c r="AA810" s="67"/>
      <c r="AB810" s="67"/>
      <c r="AC810" s="67"/>
      <c r="AD810" s="67"/>
      <c r="AE810" s="67"/>
      <c r="AF810" s="67"/>
      <c r="AG810" s="67"/>
      <c r="AH810" s="36"/>
      <c r="AI810" s="37"/>
      <c r="AJ810" s="37"/>
      <c r="AK810" s="37"/>
      <c r="AL810" s="38"/>
      <c r="AM810" s="38"/>
      <c r="AN810" s="38"/>
      <c r="AO810" s="38"/>
    </row>
    <row r="811" spans="1:41" ht="27.75" customHeight="1" x14ac:dyDescent="0.25">
      <c r="A811" s="37"/>
      <c r="B811" s="526"/>
      <c r="C811" s="38"/>
      <c r="D811" s="503"/>
      <c r="E811" s="87"/>
      <c r="F811" s="87"/>
      <c r="G811" s="38"/>
      <c r="H811" s="87"/>
      <c r="I811" s="504"/>
      <c r="J811" s="504"/>
      <c r="K811" s="87"/>
      <c r="L811" s="87"/>
      <c r="M811" s="504"/>
      <c r="N811" s="87"/>
      <c r="O811" s="87"/>
      <c r="P811" s="88"/>
      <c r="Q811" s="67"/>
      <c r="R811" s="67"/>
      <c r="S811" s="67"/>
      <c r="T811" s="67"/>
      <c r="U811" s="36"/>
      <c r="V811" s="67"/>
      <c r="W811" s="67"/>
      <c r="X811" s="36"/>
      <c r="Y811" s="67"/>
      <c r="Z811" s="67"/>
      <c r="AA811" s="67"/>
      <c r="AB811" s="67"/>
      <c r="AC811" s="67"/>
      <c r="AD811" s="67"/>
      <c r="AE811" s="67"/>
      <c r="AF811" s="67"/>
      <c r="AG811" s="67"/>
      <c r="AH811" s="36"/>
      <c r="AI811" s="37"/>
      <c r="AJ811" s="37"/>
      <c r="AK811" s="37"/>
      <c r="AL811" s="38"/>
      <c r="AM811" s="38"/>
      <c r="AN811" s="38"/>
      <c r="AO811" s="38"/>
    </row>
    <row r="812" spans="1:41" ht="27.75" customHeight="1" x14ac:dyDescent="0.25">
      <c r="A812" s="37"/>
      <c r="B812" s="526"/>
      <c r="C812" s="38"/>
      <c r="D812" s="503"/>
      <c r="E812" s="87"/>
      <c r="F812" s="87"/>
      <c r="G812" s="38"/>
      <c r="H812" s="87"/>
      <c r="I812" s="504"/>
      <c r="J812" s="504"/>
      <c r="K812" s="87"/>
      <c r="L812" s="87"/>
      <c r="M812" s="504"/>
      <c r="N812" s="87"/>
      <c r="O812" s="87"/>
      <c r="P812" s="88"/>
      <c r="Q812" s="67"/>
      <c r="R812" s="67"/>
      <c r="S812" s="67"/>
      <c r="T812" s="67"/>
      <c r="U812" s="36"/>
      <c r="V812" s="67"/>
      <c r="W812" s="67"/>
      <c r="X812" s="36"/>
      <c r="Y812" s="67"/>
      <c r="Z812" s="67"/>
      <c r="AA812" s="67"/>
      <c r="AB812" s="67"/>
      <c r="AC812" s="67"/>
      <c r="AD812" s="67"/>
      <c r="AE812" s="67"/>
      <c r="AF812" s="67"/>
      <c r="AG812" s="67"/>
      <c r="AH812" s="36"/>
      <c r="AI812" s="37"/>
      <c r="AJ812" s="37"/>
      <c r="AK812" s="37"/>
      <c r="AL812" s="38"/>
      <c r="AM812" s="38"/>
      <c r="AN812" s="38"/>
      <c r="AO812" s="38"/>
    </row>
    <row r="813" spans="1:41" ht="27.75" customHeight="1" x14ac:dyDescent="0.25">
      <c r="A813" s="37"/>
      <c r="B813" s="526"/>
      <c r="C813" s="38"/>
      <c r="D813" s="503"/>
      <c r="E813" s="87"/>
      <c r="F813" s="87"/>
      <c r="G813" s="38"/>
      <c r="H813" s="87"/>
      <c r="I813" s="504"/>
      <c r="J813" s="504"/>
      <c r="K813" s="87"/>
      <c r="L813" s="87"/>
      <c r="M813" s="504"/>
      <c r="N813" s="87"/>
      <c r="O813" s="87"/>
      <c r="P813" s="88"/>
      <c r="Q813" s="67"/>
      <c r="R813" s="67"/>
      <c r="S813" s="67"/>
      <c r="T813" s="67"/>
      <c r="U813" s="36"/>
      <c r="V813" s="67"/>
      <c r="W813" s="67"/>
      <c r="X813" s="36"/>
      <c r="Y813" s="67"/>
      <c r="Z813" s="67"/>
      <c r="AA813" s="67"/>
      <c r="AB813" s="67"/>
      <c r="AC813" s="67"/>
      <c r="AD813" s="67"/>
      <c r="AE813" s="67"/>
      <c r="AF813" s="67"/>
      <c r="AG813" s="67"/>
      <c r="AH813" s="36"/>
      <c r="AI813" s="37"/>
      <c r="AJ813" s="37"/>
      <c r="AK813" s="37"/>
      <c r="AL813" s="38"/>
      <c r="AM813" s="38"/>
      <c r="AN813" s="38"/>
      <c r="AO813" s="38"/>
    </row>
    <row r="814" spans="1:41" ht="27.75" customHeight="1" x14ac:dyDescent="0.25">
      <c r="A814" s="37"/>
      <c r="B814" s="526"/>
      <c r="C814" s="38"/>
      <c r="D814" s="503"/>
      <c r="E814" s="87"/>
      <c r="F814" s="87"/>
      <c r="G814" s="38"/>
      <c r="H814" s="87"/>
      <c r="I814" s="504"/>
      <c r="J814" s="504"/>
      <c r="K814" s="87"/>
      <c r="L814" s="87"/>
      <c r="M814" s="504"/>
      <c r="N814" s="87"/>
      <c r="O814" s="87"/>
      <c r="P814" s="88"/>
      <c r="Q814" s="67"/>
      <c r="R814" s="67"/>
      <c r="S814" s="67"/>
      <c r="T814" s="67"/>
      <c r="U814" s="36"/>
      <c r="V814" s="67"/>
      <c r="W814" s="67"/>
      <c r="X814" s="36"/>
      <c r="Y814" s="67"/>
      <c r="Z814" s="67"/>
      <c r="AA814" s="67"/>
      <c r="AB814" s="67"/>
      <c r="AC814" s="67"/>
      <c r="AD814" s="67"/>
      <c r="AE814" s="67"/>
      <c r="AF814" s="67"/>
      <c r="AG814" s="67"/>
      <c r="AH814" s="36"/>
      <c r="AI814" s="37"/>
      <c r="AJ814" s="37"/>
      <c r="AK814" s="37"/>
      <c r="AL814" s="38"/>
      <c r="AM814" s="38"/>
      <c r="AN814" s="38"/>
      <c r="AO814" s="38"/>
    </row>
    <row r="815" spans="1:41" ht="27.75" customHeight="1" x14ac:dyDescent="0.25">
      <c r="A815" s="37"/>
      <c r="B815" s="526"/>
      <c r="C815" s="38"/>
      <c r="D815" s="503"/>
      <c r="E815" s="87"/>
      <c r="F815" s="87"/>
      <c r="G815" s="38"/>
      <c r="H815" s="87"/>
      <c r="I815" s="504"/>
      <c r="J815" s="504"/>
      <c r="K815" s="87"/>
      <c r="L815" s="87"/>
      <c r="M815" s="504"/>
      <c r="N815" s="87"/>
      <c r="O815" s="87"/>
      <c r="P815" s="88"/>
      <c r="Q815" s="67"/>
      <c r="R815" s="67"/>
      <c r="S815" s="67"/>
      <c r="T815" s="67"/>
      <c r="U815" s="36"/>
      <c r="V815" s="67"/>
      <c r="W815" s="67"/>
      <c r="X815" s="36"/>
      <c r="Y815" s="67"/>
      <c r="Z815" s="67"/>
      <c r="AA815" s="67"/>
      <c r="AB815" s="67"/>
      <c r="AC815" s="67"/>
      <c r="AD815" s="67"/>
      <c r="AE815" s="67"/>
      <c r="AF815" s="67"/>
      <c r="AG815" s="67"/>
      <c r="AH815" s="36"/>
      <c r="AI815" s="37"/>
      <c r="AJ815" s="37"/>
      <c r="AK815" s="37"/>
      <c r="AL815" s="38"/>
      <c r="AM815" s="38"/>
      <c r="AN815" s="38"/>
      <c r="AO815" s="38"/>
    </row>
    <row r="816" spans="1:41" ht="27.75" customHeight="1" x14ac:dyDescent="0.25">
      <c r="A816" s="37"/>
      <c r="B816" s="526"/>
      <c r="C816" s="38"/>
      <c r="D816" s="503"/>
      <c r="E816" s="87"/>
      <c r="F816" s="87"/>
      <c r="G816" s="38"/>
      <c r="H816" s="87"/>
      <c r="I816" s="504"/>
      <c r="J816" s="504"/>
      <c r="K816" s="87"/>
      <c r="L816" s="87"/>
      <c r="M816" s="504"/>
      <c r="N816" s="87"/>
      <c r="O816" s="87"/>
      <c r="P816" s="88"/>
      <c r="Q816" s="67"/>
      <c r="R816" s="67"/>
      <c r="S816" s="67"/>
      <c r="T816" s="67"/>
      <c r="U816" s="36"/>
      <c r="V816" s="67"/>
      <c r="W816" s="67"/>
      <c r="X816" s="36"/>
      <c r="Y816" s="67"/>
      <c r="Z816" s="67"/>
      <c r="AA816" s="67"/>
      <c r="AB816" s="67"/>
      <c r="AC816" s="67"/>
      <c r="AD816" s="67"/>
      <c r="AE816" s="67"/>
      <c r="AF816" s="67"/>
      <c r="AG816" s="67"/>
      <c r="AH816" s="36"/>
      <c r="AI816" s="37"/>
      <c r="AJ816" s="37"/>
      <c r="AK816" s="37"/>
      <c r="AL816" s="38"/>
      <c r="AM816" s="38"/>
      <c r="AN816" s="38"/>
      <c r="AO816" s="38"/>
    </row>
    <row r="817" spans="1:41" ht="27.75" customHeight="1" x14ac:dyDescent="0.25">
      <c r="A817" s="37"/>
      <c r="B817" s="526"/>
      <c r="C817" s="38"/>
      <c r="D817" s="503"/>
      <c r="E817" s="87"/>
      <c r="F817" s="87"/>
      <c r="G817" s="38"/>
      <c r="H817" s="87"/>
      <c r="I817" s="504"/>
      <c r="J817" s="504"/>
      <c r="K817" s="87"/>
      <c r="L817" s="87"/>
      <c r="M817" s="504"/>
      <c r="N817" s="87"/>
      <c r="O817" s="87"/>
      <c r="P817" s="88"/>
      <c r="Q817" s="67"/>
      <c r="R817" s="67"/>
      <c r="S817" s="67"/>
      <c r="T817" s="67"/>
      <c r="U817" s="36"/>
      <c r="V817" s="67"/>
      <c r="W817" s="67"/>
      <c r="X817" s="36"/>
      <c r="Y817" s="67"/>
      <c r="Z817" s="67"/>
      <c r="AA817" s="67"/>
      <c r="AB817" s="67"/>
      <c r="AC817" s="67"/>
      <c r="AD817" s="67"/>
      <c r="AE817" s="67"/>
      <c r="AF817" s="67"/>
      <c r="AG817" s="67"/>
      <c r="AH817" s="36"/>
      <c r="AI817" s="37"/>
      <c r="AJ817" s="37"/>
      <c r="AK817" s="37"/>
      <c r="AL817" s="38"/>
      <c r="AM817" s="38"/>
      <c r="AN817" s="38"/>
      <c r="AO817" s="38"/>
    </row>
    <row r="818" spans="1:41" ht="27.75" customHeight="1" x14ac:dyDescent="0.25">
      <c r="A818" s="37"/>
      <c r="B818" s="526"/>
      <c r="C818" s="38"/>
      <c r="D818" s="503"/>
      <c r="E818" s="87"/>
      <c r="F818" s="87"/>
      <c r="G818" s="38"/>
      <c r="H818" s="87"/>
      <c r="I818" s="504"/>
      <c r="J818" s="504"/>
      <c r="K818" s="87"/>
      <c r="L818" s="87"/>
      <c r="M818" s="504"/>
      <c r="N818" s="87"/>
      <c r="O818" s="87"/>
      <c r="P818" s="88"/>
      <c r="Q818" s="67"/>
      <c r="R818" s="67"/>
      <c r="S818" s="67"/>
      <c r="T818" s="67"/>
      <c r="U818" s="36"/>
      <c r="V818" s="67"/>
      <c r="W818" s="67"/>
      <c r="X818" s="36"/>
      <c r="Y818" s="67"/>
      <c r="Z818" s="67"/>
      <c r="AA818" s="67"/>
      <c r="AB818" s="67"/>
      <c r="AC818" s="67"/>
      <c r="AD818" s="67"/>
      <c r="AE818" s="67"/>
      <c r="AF818" s="67"/>
      <c r="AG818" s="67"/>
      <c r="AH818" s="36"/>
      <c r="AI818" s="37"/>
      <c r="AJ818" s="37"/>
      <c r="AK818" s="37"/>
      <c r="AL818" s="38"/>
      <c r="AM818" s="38"/>
      <c r="AN818" s="38"/>
      <c r="AO818" s="38"/>
    </row>
    <row r="819" spans="1:41" ht="27.75" customHeight="1" x14ac:dyDescent="0.25">
      <c r="A819" s="37"/>
      <c r="B819" s="526"/>
      <c r="C819" s="38"/>
      <c r="D819" s="503"/>
      <c r="E819" s="87"/>
      <c r="F819" s="87"/>
      <c r="G819" s="38"/>
      <c r="H819" s="87"/>
      <c r="I819" s="504"/>
      <c r="J819" s="504"/>
      <c r="K819" s="87"/>
      <c r="L819" s="87"/>
      <c r="M819" s="504"/>
      <c r="N819" s="87"/>
      <c r="O819" s="87"/>
      <c r="P819" s="88"/>
      <c r="Q819" s="67"/>
      <c r="R819" s="67"/>
      <c r="S819" s="67"/>
      <c r="T819" s="67"/>
      <c r="U819" s="36"/>
      <c r="V819" s="67"/>
      <c r="W819" s="67"/>
      <c r="X819" s="36"/>
      <c r="Y819" s="67"/>
      <c r="Z819" s="67"/>
      <c r="AA819" s="67"/>
      <c r="AB819" s="67"/>
      <c r="AC819" s="67"/>
      <c r="AD819" s="67"/>
      <c r="AE819" s="67"/>
      <c r="AF819" s="67"/>
      <c r="AG819" s="67"/>
      <c r="AH819" s="36"/>
      <c r="AI819" s="37"/>
      <c r="AJ819" s="37"/>
      <c r="AK819" s="37"/>
      <c r="AL819" s="38"/>
      <c r="AM819" s="38"/>
      <c r="AN819" s="38"/>
      <c r="AO819" s="38"/>
    </row>
    <row r="820" spans="1:41" ht="27.75" customHeight="1" x14ac:dyDescent="0.25">
      <c r="A820" s="37"/>
      <c r="B820" s="526"/>
      <c r="C820" s="38"/>
      <c r="D820" s="503"/>
      <c r="E820" s="87"/>
      <c r="F820" s="87"/>
      <c r="G820" s="38"/>
      <c r="H820" s="87"/>
      <c r="I820" s="504"/>
      <c r="J820" s="504"/>
      <c r="K820" s="87"/>
      <c r="L820" s="87"/>
      <c r="M820" s="504"/>
      <c r="N820" s="87"/>
      <c r="O820" s="87"/>
      <c r="P820" s="88"/>
      <c r="Q820" s="67"/>
      <c r="R820" s="67"/>
      <c r="S820" s="67"/>
      <c r="T820" s="67"/>
      <c r="U820" s="36"/>
      <c r="V820" s="67"/>
      <c r="W820" s="67"/>
      <c r="X820" s="36"/>
      <c r="Y820" s="67"/>
      <c r="Z820" s="67"/>
      <c r="AA820" s="67"/>
      <c r="AB820" s="67"/>
      <c r="AC820" s="67"/>
      <c r="AD820" s="67"/>
      <c r="AE820" s="67"/>
      <c r="AF820" s="67"/>
      <c r="AG820" s="67"/>
      <c r="AH820" s="36"/>
      <c r="AI820" s="37"/>
      <c r="AJ820" s="37"/>
      <c r="AK820" s="37"/>
      <c r="AL820" s="38"/>
      <c r="AM820" s="38"/>
      <c r="AN820" s="38"/>
      <c r="AO820" s="38"/>
    </row>
    <row r="821" spans="1:41" ht="27.75" customHeight="1" x14ac:dyDescent="0.25">
      <c r="A821" s="37"/>
      <c r="B821" s="526"/>
      <c r="C821" s="38"/>
      <c r="D821" s="503"/>
      <c r="E821" s="87"/>
      <c r="F821" s="87"/>
      <c r="G821" s="38"/>
      <c r="H821" s="87"/>
      <c r="I821" s="504"/>
      <c r="J821" s="504"/>
      <c r="K821" s="87"/>
      <c r="L821" s="87"/>
      <c r="M821" s="504"/>
      <c r="N821" s="87"/>
      <c r="O821" s="87"/>
      <c r="P821" s="88"/>
      <c r="Q821" s="67"/>
      <c r="R821" s="67"/>
      <c r="S821" s="67"/>
      <c r="T821" s="67"/>
      <c r="U821" s="36"/>
      <c r="V821" s="67"/>
      <c r="W821" s="67"/>
      <c r="X821" s="36"/>
      <c r="Y821" s="67"/>
      <c r="Z821" s="67"/>
      <c r="AA821" s="67"/>
      <c r="AB821" s="67"/>
      <c r="AC821" s="67"/>
      <c r="AD821" s="67"/>
      <c r="AE821" s="67"/>
      <c r="AF821" s="67"/>
      <c r="AG821" s="67"/>
      <c r="AH821" s="36"/>
      <c r="AI821" s="37"/>
      <c r="AJ821" s="37"/>
      <c r="AK821" s="37"/>
      <c r="AL821" s="38"/>
      <c r="AM821" s="38"/>
      <c r="AN821" s="38"/>
      <c r="AO821" s="38"/>
    </row>
    <row r="822" spans="1:41" ht="27.75" customHeight="1" x14ac:dyDescent="0.25">
      <c r="A822" s="37"/>
      <c r="B822" s="526"/>
      <c r="C822" s="38"/>
      <c r="D822" s="503"/>
      <c r="E822" s="87"/>
      <c r="F822" s="87"/>
      <c r="G822" s="38"/>
      <c r="H822" s="87"/>
      <c r="I822" s="504"/>
      <c r="J822" s="504"/>
      <c r="K822" s="87"/>
      <c r="L822" s="87"/>
      <c r="M822" s="504"/>
      <c r="N822" s="87"/>
      <c r="O822" s="87"/>
      <c r="P822" s="88"/>
      <c r="Q822" s="67"/>
      <c r="R822" s="67"/>
      <c r="S822" s="67"/>
      <c r="T822" s="67"/>
      <c r="U822" s="36"/>
      <c r="V822" s="67"/>
      <c r="W822" s="67"/>
      <c r="X822" s="36"/>
      <c r="Y822" s="67"/>
      <c r="Z822" s="67"/>
      <c r="AA822" s="67"/>
      <c r="AB822" s="67"/>
      <c r="AC822" s="67"/>
      <c r="AD822" s="67"/>
      <c r="AE822" s="67"/>
      <c r="AF822" s="67"/>
      <c r="AG822" s="67"/>
      <c r="AH822" s="36"/>
      <c r="AI822" s="37"/>
      <c r="AJ822" s="37"/>
      <c r="AK822" s="37"/>
      <c r="AL822" s="38"/>
      <c r="AM822" s="38"/>
      <c r="AN822" s="38"/>
      <c r="AO822" s="38"/>
    </row>
    <row r="823" spans="1:41" ht="27.75" customHeight="1" x14ac:dyDescent="0.25">
      <c r="A823" s="37"/>
      <c r="B823" s="526"/>
      <c r="C823" s="38"/>
      <c r="D823" s="503"/>
      <c r="E823" s="87"/>
      <c r="F823" s="87"/>
      <c r="G823" s="38"/>
      <c r="H823" s="87"/>
      <c r="I823" s="504"/>
      <c r="J823" s="504"/>
      <c r="K823" s="87"/>
      <c r="L823" s="87"/>
      <c r="M823" s="504"/>
      <c r="N823" s="87"/>
      <c r="O823" s="87"/>
      <c r="P823" s="88"/>
      <c r="Q823" s="67"/>
      <c r="R823" s="67"/>
      <c r="S823" s="67"/>
      <c r="T823" s="67"/>
      <c r="U823" s="36"/>
      <c r="V823" s="67"/>
      <c r="W823" s="67"/>
      <c r="X823" s="36"/>
      <c r="Y823" s="67"/>
      <c r="Z823" s="67"/>
      <c r="AA823" s="67"/>
      <c r="AB823" s="67"/>
      <c r="AC823" s="67"/>
      <c r="AD823" s="67"/>
      <c r="AE823" s="67"/>
      <c r="AF823" s="67"/>
      <c r="AG823" s="67"/>
      <c r="AH823" s="36"/>
      <c r="AI823" s="37"/>
      <c r="AJ823" s="37"/>
      <c r="AK823" s="37"/>
      <c r="AL823" s="38"/>
      <c r="AM823" s="38"/>
      <c r="AN823" s="38"/>
      <c r="AO823" s="38"/>
    </row>
    <row r="824" spans="1:41" ht="27.75" customHeight="1" x14ac:dyDescent="0.25">
      <c r="A824" s="37"/>
      <c r="B824" s="526"/>
      <c r="C824" s="38"/>
      <c r="D824" s="503"/>
      <c r="E824" s="87"/>
      <c r="F824" s="87"/>
      <c r="G824" s="38"/>
      <c r="H824" s="87"/>
      <c r="I824" s="504"/>
      <c r="J824" s="504"/>
      <c r="K824" s="87"/>
      <c r="L824" s="87"/>
      <c r="M824" s="504"/>
      <c r="N824" s="87"/>
      <c r="O824" s="87"/>
      <c r="P824" s="88"/>
      <c r="Q824" s="67"/>
      <c r="R824" s="67"/>
      <c r="S824" s="67"/>
      <c r="T824" s="67"/>
      <c r="U824" s="36"/>
      <c r="V824" s="67"/>
      <c r="W824" s="67"/>
      <c r="X824" s="36"/>
      <c r="Y824" s="67"/>
      <c r="Z824" s="67"/>
      <c r="AA824" s="67"/>
      <c r="AB824" s="67"/>
      <c r="AC824" s="67"/>
      <c r="AD824" s="67"/>
      <c r="AE824" s="67"/>
      <c r="AF824" s="67"/>
      <c r="AG824" s="67"/>
      <c r="AH824" s="36"/>
      <c r="AI824" s="37"/>
      <c r="AJ824" s="37"/>
      <c r="AK824" s="37"/>
      <c r="AL824" s="38"/>
      <c r="AM824" s="38"/>
      <c r="AN824" s="38"/>
      <c r="AO824" s="38"/>
    </row>
    <row r="825" spans="1:41" ht="27.75" customHeight="1" x14ac:dyDescent="0.25">
      <c r="A825" s="37"/>
      <c r="B825" s="526"/>
      <c r="C825" s="38"/>
      <c r="D825" s="503"/>
      <c r="E825" s="87"/>
      <c r="F825" s="87"/>
      <c r="G825" s="38"/>
      <c r="H825" s="87"/>
      <c r="I825" s="504"/>
      <c r="J825" s="504"/>
      <c r="K825" s="87"/>
      <c r="L825" s="87"/>
      <c r="M825" s="504"/>
      <c r="N825" s="87"/>
      <c r="O825" s="87"/>
      <c r="P825" s="88"/>
      <c r="Q825" s="67"/>
      <c r="R825" s="67"/>
      <c r="S825" s="67"/>
      <c r="T825" s="67"/>
      <c r="U825" s="36"/>
      <c r="V825" s="67"/>
      <c r="W825" s="67"/>
      <c r="X825" s="36"/>
      <c r="Y825" s="67"/>
      <c r="Z825" s="67"/>
      <c r="AA825" s="67"/>
      <c r="AB825" s="67"/>
      <c r="AC825" s="67"/>
      <c r="AD825" s="67"/>
      <c r="AE825" s="67"/>
      <c r="AF825" s="67"/>
      <c r="AG825" s="67"/>
      <c r="AH825" s="36"/>
      <c r="AI825" s="37"/>
      <c r="AJ825" s="37"/>
      <c r="AK825" s="37"/>
      <c r="AL825" s="38"/>
      <c r="AM825" s="38"/>
      <c r="AN825" s="38"/>
      <c r="AO825" s="38"/>
    </row>
    <row r="826" spans="1:41" ht="27.75" customHeight="1" x14ac:dyDescent="0.25">
      <c r="A826" s="37"/>
      <c r="B826" s="526"/>
      <c r="C826" s="38"/>
      <c r="D826" s="503"/>
      <c r="E826" s="87"/>
      <c r="F826" s="87"/>
      <c r="G826" s="38"/>
      <c r="H826" s="87"/>
      <c r="I826" s="504"/>
      <c r="J826" s="504"/>
      <c r="K826" s="87"/>
      <c r="L826" s="87"/>
      <c r="M826" s="504"/>
      <c r="N826" s="87"/>
      <c r="O826" s="87"/>
      <c r="P826" s="88"/>
      <c r="Q826" s="67"/>
      <c r="R826" s="67"/>
      <c r="S826" s="67"/>
      <c r="T826" s="67"/>
      <c r="U826" s="36"/>
      <c r="V826" s="67"/>
      <c r="W826" s="67"/>
      <c r="X826" s="36"/>
      <c r="Y826" s="67"/>
      <c r="Z826" s="67"/>
      <c r="AA826" s="67"/>
      <c r="AB826" s="67"/>
      <c r="AC826" s="67"/>
      <c r="AD826" s="67"/>
      <c r="AE826" s="67"/>
      <c r="AF826" s="67"/>
      <c r="AG826" s="67"/>
      <c r="AH826" s="36"/>
      <c r="AI826" s="37"/>
      <c r="AJ826" s="37"/>
      <c r="AK826" s="37"/>
      <c r="AL826" s="38"/>
      <c r="AM826" s="38"/>
      <c r="AN826" s="38"/>
      <c r="AO826" s="38"/>
    </row>
    <row r="827" spans="1:41" ht="27.75" customHeight="1" x14ac:dyDescent="0.25">
      <c r="A827" s="37"/>
      <c r="B827" s="526"/>
      <c r="C827" s="38"/>
      <c r="D827" s="503"/>
      <c r="E827" s="87"/>
      <c r="F827" s="87"/>
      <c r="G827" s="38"/>
      <c r="H827" s="87"/>
      <c r="I827" s="504"/>
      <c r="J827" s="504"/>
      <c r="K827" s="87"/>
      <c r="L827" s="87"/>
      <c r="M827" s="504"/>
      <c r="N827" s="87"/>
      <c r="O827" s="87"/>
      <c r="P827" s="88"/>
      <c r="Q827" s="67"/>
      <c r="R827" s="67"/>
      <c r="S827" s="67"/>
      <c r="T827" s="67"/>
      <c r="U827" s="36"/>
      <c r="V827" s="67"/>
      <c r="W827" s="67"/>
      <c r="X827" s="36"/>
      <c r="Y827" s="67"/>
      <c r="Z827" s="67"/>
      <c r="AA827" s="67"/>
      <c r="AB827" s="67"/>
      <c r="AC827" s="67"/>
      <c r="AD827" s="67"/>
      <c r="AE827" s="67"/>
      <c r="AF827" s="67"/>
      <c r="AG827" s="67"/>
      <c r="AH827" s="36"/>
      <c r="AI827" s="37"/>
      <c r="AJ827" s="37"/>
      <c r="AK827" s="37"/>
      <c r="AL827" s="38"/>
      <c r="AM827" s="38"/>
      <c r="AN827" s="38"/>
      <c r="AO827" s="38"/>
    </row>
    <row r="828" spans="1:41" ht="27.75" customHeight="1" x14ac:dyDescent="0.25">
      <c r="A828" s="37"/>
      <c r="B828" s="526"/>
      <c r="C828" s="38"/>
      <c r="D828" s="503"/>
      <c r="E828" s="87"/>
      <c r="F828" s="87"/>
      <c r="G828" s="38"/>
      <c r="H828" s="87"/>
      <c r="I828" s="504"/>
      <c r="J828" s="504"/>
      <c r="K828" s="87"/>
      <c r="L828" s="87"/>
      <c r="M828" s="504"/>
      <c r="N828" s="87"/>
      <c r="O828" s="87"/>
      <c r="P828" s="88"/>
      <c r="Q828" s="67"/>
      <c r="R828" s="67"/>
      <c r="S828" s="67"/>
      <c r="T828" s="67"/>
      <c r="U828" s="36"/>
      <c r="V828" s="67"/>
      <c r="W828" s="67"/>
      <c r="X828" s="36"/>
      <c r="Y828" s="67"/>
      <c r="Z828" s="67"/>
      <c r="AA828" s="67"/>
      <c r="AB828" s="67"/>
      <c r="AC828" s="67"/>
      <c r="AD828" s="67"/>
      <c r="AE828" s="67"/>
      <c r="AF828" s="67"/>
      <c r="AG828" s="67"/>
      <c r="AH828" s="36"/>
      <c r="AI828" s="37"/>
      <c r="AJ828" s="37"/>
      <c r="AK828" s="37"/>
      <c r="AL828" s="38"/>
      <c r="AM828" s="38"/>
      <c r="AN828" s="38"/>
      <c r="AO828" s="38"/>
    </row>
    <row r="829" spans="1:41" ht="27.75" customHeight="1" x14ac:dyDescent="0.25">
      <c r="A829" s="37"/>
      <c r="B829" s="526"/>
      <c r="C829" s="38"/>
      <c r="D829" s="503"/>
      <c r="E829" s="87"/>
      <c r="F829" s="87"/>
      <c r="G829" s="38"/>
      <c r="H829" s="87"/>
      <c r="I829" s="504"/>
      <c r="J829" s="504"/>
      <c r="K829" s="87"/>
      <c r="L829" s="87"/>
      <c r="M829" s="504"/>
      <c r="N829" s="87"/>
      <c r="O829" s="87"/>
      <c r="P829" s="88"/>
      <c r="Q829" s="67"/>
      <c r="R829" s="67"/>
      <c r="S829" s="67"/>
      <c r="T829" s="67"/>
      <c r="U829" s="36"/>
      <c r="V829" s="67"/>
      <c r="W829" s="67"/>
      <c r="X829" s="36"/>
      <c r="Y829" s="67"/>
      <c r="Z829" s="67"/>
      <c r="AA829" s="67"/>
      <c r="AB829" s="67"/>
      <c r="AC829" s="67"/>
      <c r="AD829" s="67"/>
      <c r="AE829" s="67"/>
      <c r="AF829" s="67"/>
      <c r="AG829" s="67"/>
      <c r="AH829" s="36"/>
      <c r="AI829" s="37"/>
      <c r="AJ829" s="37"/>
      <c r="AK829" s="37"/>
      <c r="AL829" s="38"/>
      <c r="AM829" s="38"/>
      <c r="AN829" s="38"/>
      <c r="AO829" s="38"/>
    </row>
    <row r="830" spans="1:41" ht="27.75" customHeight="1" x14ac:dyDescent="0.25">
      <c r="A830" s="37"/>
      <c r="B830" s="526"/>
      <c r="C830" s="38"/>
      <c r="D830" s="503"/>
      <c r="E830" s="87"/>
      <c r="F830" s="87"/>
      <c r="G830" s="38"/>
      <c r="H830" s="87"/>
      <c r="I830" s="504"/>
      <c r="J830" s="504"/>
      <c r="K830" s="87"/>
      <c r="L830" s="87"/>
      <c r="M830" s="504"/>
      <c r="N830" s="87"/>
      <c r="O830" s="87"/>
      <c r="P830" s="88"/>
      <c r="Q830" s="67"/>
      <c r="R830" s="67"/>
      <c r="S830" s="67"/>
      <c r="T830" s="67"/>
      <c r="U830" s="36"/>
      <c r="V830" s="67"/>
      <c r="W830" s="67"/>
      <c r="X830" s="36"/>
      <c r="Y830" s="67"/>
      <c r="Z830" s="67"/>
      <c r="AA830" s="67"/>
      <c r="AB830" s="67"/>
      <c r="AC830" s="67"/>
      <c r="AD830" s="67"/>
      <c r="AE830" s="67"/>
      <c r="AF830" s="67"/>
      <c r="AG830" s="67"/>
      <c r="AH830" s="36"/>
      <c r="AI830" s="37"/>
      <c r="AJ830" s="37"/>
      <c r="AK830" s="37"/>
      <c r="AL830" s="38"/>
      <c r="AM830" s="38"/>
      <c r="AN830" s="38"/>
      <c r="AO830" s="38"/>
    </row>
    <row r="831" spans="1:41" ht="27.75" customHeight="1" x14ac:dyDescent="0.25">
      <c r="A831" s="37"/>
      <c r="B831" s="526"/>
      <c r="C831" s="38"/>
      <c r="D831" s="503"/>
      <c r="E831" s="87"/>
      <c r="F831" s="87"/>
      <c r="G831" s="38"/>
      <c r="H831" s="87"/>
      <c r="I831" s="504"/>
      <c r="J831" s="504"/>
      <c r="K831" s="87"/>
      <c r="L831" s="87"/>
      <c r="M831" s="504"/>
      <c r="N831" s="87"/>
      <c r="O831" s="87"/>
      <c r="P831" s="88"/>
      <c r="Q831" s="67"/>
      <c r="R831" s="67"/>
      <c r="S831" s="67"/>
      <c r="T831" s="67"/>
      <c r="U831" s="36"/>
      <c r="V831" s="67"/>
      <c r="W831" s="67"/>
      <c r="X831" s="36"/>
      <c r="Y831" s="67"/>
      <c r="Z831" s="67"/>
      <c r="AA831" s="67"/>
      <c r="AB831" s="67"/>
      <c r="AC831" s="67"/>
      <c r="AD831" s="67"/>
      <c r="AE831" s="67"/>
      <c r="AF831" s="67"/>
      <c r="AG831" s="67"/>
      <c r="AH831" s="36"/>
      <c r="AI831" s="37"/>
      <c r="AJ831" s="37"/>
      <c r="AK831" s="37"/>
      <c r="AL831" s="38"/>
      <c r="AM831" s="38"/>
      <c r="AN831" s="38"/>
      <c r="AO831" s="38"/>
    </row>
    <row r="832" spans="1:41" ht="27.75" customHeight="1" x14ac:dyDescent="0.25">
      <c r="A832" s="37"/>
      <c r="B832" s="526"/>
      <c r="C832" s="38"/>
      <c r="D832" s="503"/>
      <c r="E832" s="87"/>
      <c r="F832" s="87"/>
      <c r="G832" s="38"/>
      <c r="H832" s="87"/>
      <c r="I832" s="504"/>
      <c r="J832" s="504"/>
      <c r="K832" s="87"/>
      <c r="L832" s="87"/>
      <c r="M832" s="504"/>
      <c r="N832" s="87"/>
      <c r="O832" s="87"/>
      <c r="P832" s="88"/>
      <c r="Q832" s="67"/>
      <c r="R832" s="67"/>
      <c r="S832" s="67"/>
      <c r="T832" s="67"/>
      <c r="U832" s="36"/>
      <c r="V832" s="67"/>
      <c r="W832" s="67"/>
      <c r="X832" s="36"/>
      <c r="Y832" s="67"/>
      <c r="Z832" s="67"/>
      <c r="AA832" s="67"/>
      <c r="AB832" s="67"/>
      <c r="AC832" s="67"/>
      <c r="AD832" s="67"/>
      <c r="AE832" s="67"/>
      <c r="AF832" s="67"/>
      <c r="AG832" s="67"/>
      <c r="AH832" s="36"/>
      <c r="AI832" s="37"/>
      <c r="AJ832" s="37"/>
      <c r="AK832" s="37"/>
      <c r="AL832" s="38"/>
      <c r="AM832" s="38"/>
      <c r="AN832" s="38"/>
      <c r="AO832" s="38"/>
    </row>
    <row r="833" spans="1:41" ht="27.75" customHeight="1" x14ac:dyDescent="0.25">
      <c r="A833" s="37"/>
      <c r="B833" s="526"/>
      <c r="C833" s="38"/>
      <c r="D833" s="503"/>
      <c r="E833" s="87"/>
      <c r="F833" s="87"/>
      <c r="G833" s="38"/>
      <c r="H833" s="87"/>
      <c r="I833" s="504"/>
      <c r="J833" s="504"/>
      <c r="K833" s="87"/>
      <c r="L833" s="87"/>
      <c r="M833" s="504"/>
      <c r="N833" s="87"/>
      <c r="O833" s="87"/>
      <c r="P833" s="88"/>
      <c r="Q833" s="67"/>
      <c r="R833" s="67"/>
      <c r="S833" s="67"/>
      <c r="T833" s="67"/>
      <c r="U833" s="36"/>
      <c r="V833" s="67"/>
      <c r="W833" s="67"/>
      <c r="X833" s="36"/>
      <c r="Y833" s="67"/>
      <c r="Z833" s="67"/>
      <c r="AA833" s="67"/>
      <c r="AB833" s="67"/>
      <c r="AC833" s="67"/>
      <c r="AD833" s="67"/>
      <c r="AE833" s="67"/>
      <c r="AF833" s="67"/>
      <c r="AG833" s="67"/>
      <c r="AH833" s="36"/>
      <c r="AI833" s="37"/>
      <c r="AJ833" s="37"/>
      <c r="AK833" s="37"/>
      <c r="AL833" s="38"/>
      <c r="AM833" s="38"/>
      <c r="AN833" s="38"/>
      <c r="AO833" s="38"/>
    </row>
    <row r="834" spans="1:41" ht="27.75" customHeight="1" x14ac:dyDescent="0.25">
      <c r="A834" s="37"/>
      <c r="B834" s="526"/>
      <c r="C834" s="38"/>
      <c r="D834" s="503"/>
      <c r="E834" s="87"/>
      <c r="F834" s="87"/>
      <c r="G834" s="38"/>
      <c r="H834" s="87"/>
      <c r="I834" s="504"/>
      <c r="J834" s="504"/>
      <c r="K834" s="87"/>
      <c r="L834" s="87"/>
      <c r="M834" s="504"/>
      <c r="N834" s="87"/>
      <c r="O834" s="87"/>
      <c r="P834" s="88"/>
      <c r="Q834" s="67"/>
      <c r="R834" s="67"/>
      <c r="S834" s="67"/>
      <c r="T834" s="67"/>
      <c r="U834" s="36"/>
      <c r="V834" s="67"/>
      <c r="W834" s="67"/>
      <c r="X834" s="36"/>
      <c r="Y834" s="67"/>
      <c r="Z834" s="67"/>
      <c r="AA834" s="67"/>
      <c r="AB834" s="67"/>
      <c r="AC834" s="67"/>
      <c r="AD834" s="67"/>
      <c r="AE834" s="67"/>
      <c r="AF834" s="67"/>
      <c r="AG834" s="67"/>
      <c r="AH834" s="36"/>
      <c r="AI834" s="37"/>
      <c r="AJ834" s="37"/>
      <c r="AK834" s="37"/>
      <c r="AL834" s="38"/>
      <c r="AM834" s="38"/>
      <c r="AN834" s="38"/>
      <c r="AO834" s="38"/>
    </row>
    <row r="835" spans="1:41" ht="27.75" customHeight="1" x14ac:dyDescent="0.25">
      <c r="A835" s="37"/>
      <c r="B835" s="526"/>
      <c r="C835" s="38"/>
      <c r="D835" s="503"/>
      <c r="E835" s="87"/>
      <c r="F835" s="87"/>
      <c r="G835" s="38"/>
      <c r="H835" s="87"/>
      <c r="I835" s="504"/>
      <c r="J835" s="504"/>
      <c r="K835" s="87"/>
      <c r="L835" s="87"/>
      <c r="M835" s="504"/>
      <c r="N835" s="87"/>
      <c r="O835" s="87"/>
      <c r="P835" s="88"/>
      <c r="Q835" s="67"/>
      <c r="R835" s="67"/>
      <c r="S835" s="67"/>
      <c r="T835" s="67"/>
      <c r="U835" s="36"/>
      <c r="V835" s="67"/>
      <c r="W835" s="67"/>
      <c r="X835" s="36"/>
      <c r="Y835" s="67"/>
      <c r="Z835" s="67"/>
      <c r="AA835" s="67"/>
      <c r="AB835" s="67"/>
      <c r="AC835" s="67"/>
      <c r="AD835" s="67"/>
      <c r="AE835" s="67"/>
      <c r="AF835" s="67"/>
      <c r="AG835" s="67"/>
      <c r="AH835" s="36"/>
      <c r="AI835" s="37"/>
      <c r="AJ835" s="37"/>
      <c r="AK835" s="37"/>
      <c r="AL835" s="38"/>
      <c r="AM835" s="38"/>
      <c r="AN835" s="38"/>
      <c r="AO835" s="38"/>
    </row>
    <row r="836" spans="1:41" ht="27.75" customHeight="1" x14ac:dyDescent="0.25">
      <c r="A836" s="37"/>
      <c r="B836" s="526"/>
      <c r="C836" s="38"/>
      <c r="D836" s="503"/>
      <c r="E836" s="87"/>
      <c r="F836" s="87"/>
      <c r="G836" s="38"/>
      <c r="H836" s="87"/>
      <c r="I836" s="504"/>
      <c r="J836" s="504"/>
      <c r="K836" s="87"/>
      <c r="L836" s="87"/>
      <c r="M836" s="504"/>
      <c r="N836" s="87"/>
      <c r="O836" s="87"/>
      <c r="P836" s="88"/>
      <c r="Q836" s="67"/>
      <c r="R836" s="67"/>
      <c r="S836" s="67"/>
      <c r="T836" s="67"/>
      <c r="U836" s="36"/>
      <c r="V836" s="67"/>
      <c r="W836" s="67"/>
      <c r="X836" s="36"/>
      <c r="Y836" s="67"/>
      <c r="Z836" s="67"/>
      <c r="AA836" s="67"/>
      <c r="AB836" s="67"/>
      <c r="AC836" s="67"/>
      <c r="AD836" s="67"/>
      <c r="AE836" s="67"/>
      <c r="AF836" s="67"/>
      <c r="AG836" s="67"/>
      <c r="AH836" s="36"/>
      <c r="AI836" s="37"/>
      <c r="AJ836" s="37"/>
      <c r="AK836" s="37"/>
      <c r="AL836" s="38"/>
      <c r="AM836" s="38"/>
      <c r="AN836" s="38"/>
      <c r="AO836" s="38"/>
    </row>
    <row r="837" spans="1:41" ht="27.75" customHeight="1" x14ac:dyDescent="0.25">
      <c r="A837" s="37"/>
      <c r="B837" s="526"/>
      <c r="C837" s="38"/>
      <c r="D837" s="503"/>
      <c r="E837" s="87"/>
      <c r="F837" s="87"/>
      <c r="G837" s="38"/>
      <c r="H837" s="87"/>
      <c r="I837" s="504"/>
      <c r="J837" s="504"/>
      <c r="K837" s="87"/>
      <c r="L837" s="87"/>
      <c r="M837" s="504"/>
      <c r="N837" s="87"/>
      <c r="O837" s="87"/>
      <c r="P837" s="88"/>
      <c r="Q837" s="67"/>
      <c r="R837" s="67"/>
      <c r="S837" s="67"/>
      <c r="T837" s="67"/>
      <c r="U837" s="36"/>
      <c r="V837" s="67"/>
      <c r="W837" s="67"/>
      <c r="X837" s="36"/>
      <c r="Y837" s="67"/>
      <c r="Z837" s="67"/>
      <c r="AA837" s="67"/>
      <c r="AB837" s="67"/>
      <c r="AC837" s="67"/>
      <c r="AD837" s="67"/>
      <c r="AE837" s="67"/>
      <c r="AF837" s="67"/>
      <c r="AG837" s="67"/>
      <c r="AH837" s="36"/>
      <c r="AI837" s="37"/>
      <c r="AJ837" s="37"/>
      <c r="AK837" s="37"/>
      <c r="AL837" s="38"/>
      <c r="AM837" s="38"/>
      <c r="AN837" s="38"/>
      <c r="AO837" s="38"/>
    </row>
    <row r="838" spans="1:41" ht="27.75" customHeight="1" x14ac:dyDescent="0.25">
      <c r="A838" s="37"/>
      <c r="B838" s="526"/>
      <c r="C838" s="38"/>
      <c r="D838" s="503"/>
      <c r="E838" s="87"/>
      <c r="F838" s="87"/>
      <c r="G838" s="38"/>
      <c r="H838" s="87"/>
      <c r="I838" s="504"/>
      <c r="J838" s="504"/>
      <c r="K838" s="87"/>
      <c r="L838" s="87"/>
      <c r="M838" s="504"/>
      <c r="N838" s="87"/>
      <c r="O838" s="87"/>
      <c r="P838" s="88"/>
      <c r="Q838" s="67"/>
      <c r="R838" s="67"/>
      <c r="S838" s="67"/>
      <c r="T838" s="67"/>
      <c r="U838" s="36"/>
      <c r="V838" s="67"/>
      <c r="W838" s="67"/>
      <c r="X838" s="36"/>
      <c r="Y838" s="67"/>
      <c r="Z838" s="67"/>
      <c r="AA838" s="67"/>
      <c r="AB838" s="67"/>
      <c r="AC838" s="67"/>
      <c r="AD838" s="67"/>
      <c r="AE838" s="67"/>
      <c r="AF838" s="67"/>
      <c r="AG838" s="67"/>
      <c r="AH838" s="36"/>
      <c r="AI838" s="37"/>
      <c r="AJ838" s="37"/>
      <c r="AK838" s="37"/>
      <c r="AL838" s="38"/>
      <c r="AM838" s="38"/>
      <c r="AN838" s="38"/>
      <c r="AO838" s="38"/>
    </row>
    <row r="839" spans="1:41" ht="27.75" customHeight="1" x14ac:dyDescent="0.25">
      <c r="A839" s="37"/>
      <c r="B839" s="526"/>
      <c r="C839" s="38"/>
      <c r="D839" s="503"/>
      <c r="E839" s="87"/>
      <c r="F839" s="87"/>
      <c r="G839" s="38"/>
      <c r="H839" s="87"/>
      <c r="I839" s="504"/>
      <c r="J839" s="504"/>
      <c r="K839" s="87"/>
      <c r="L839" s="87"/>
      <c r="M839" s="504"/>
      <c r="N839" s="87"/>
      <c r="O839" s="87"/>
      <c r="P839" s="88"/>
      <c r="Q839" s="67"/>
      <c r="R839" s="67"/>
      <c r="S839" s="67"/>
      <c r="T839" s="67"/>
      <c r="U839" s="36"/>
      <c r="V839" s="67"/>
      <c r="W839" s="67"/>
      <c r="X839" s="36"/>
      <c r="Y839" s="67"/>
      <c r="Z839" s="67"/>
      <c r="AA839" s="67"/>
      <c r="AB839" s="67"/>
      <c r="AC839" s="67"/>
      <c r="AD839" s="67"/>
      <c r="AE839" s="67"/>
      <c r="AF839" s="67"/>
      <c r="AG839" s="67"/>
      <c r="AH839" s="36"/>
      <c r="AI839" s="37"/>
      <c r="AJ839" s="37"/>
      <c r="AK839" s="37"/>
      <c r="AL839" s="38"/>
      <c r="AM839" s="38"/>
      <c r="AN839" s="38"/>
      <c r="AO839" s="38"/>
    </row>
    <row r="840" spans="1:41" ht="27.75" customHeight="1" x14ac:dyDescent="0.25">
      <c r="A840" s="37"/>
      <c r="B840" s="526"/>
      <c r="C840" s="38"/>
      <c r="D840" s="503"/>
      <c r="E840" s="87"/>
      <c r="F840" s="87"/>
      <c r="G840" s="38"/>
      <c r="H840" s="87"/>
      <c r="I840" s="504"/>
      <c r="J840" s="504"/>
      <c r="K840" s="87"/>
      <c r="L840" s="87"/>
      <c r="M840" s="504"/>
      <c r="N840" s="87"/>
      <c r="O840" s="87"/>
      <c r="P840" s="88"/>
      <c r="Q840" s="67"/>
      <c r="R840" s="67"/>
      <c r="S840" s="67"/>
      <c r="T840" s="67"/>
      <c r="U840" s="36"/>
      <c r="V840" s="67"/>
      <c r="W840" s="67"/>
      <c r="X840" s="36"/>
      <c r="Y840" s="67"/>
      <c r="Z840" s="67"/>
      <c r="AA840" s="67"/>
      <c r="AB840" s="67"/>
      <c r="AC840" s="67"/>
      <c r="AD840" s="67"/>
      <c r="AE840" s="67"/>
      <c r="AF840" s="67"/>
      <c r="AG840" s="67"/>
      <c r="AH840" s="36"/>
      <c r="AI840" s="37"/>
      <c r="AJ840" s="37"/>
      <c r="AK840" s="37"/>
      <c r="AL840" s="38"/>
      <c r="AM840" s="38"/>
      <c r="AN840" s="38"/>
      <c r="AO840" s="38"/>
    </row>
    <row r="841" spans="1:41" ht="27.75" customHeight="1" x14ac:dyDescent="0.25">
      <c r="A841" s="37"/>
      <c r="B841" s="526"/>
      <c r="C841" s="38"/>
      <c r="D841" s="503"/>
      <c r="E841" s="87"/>
      <c r="F841" s="87"/>
      <c r="G841" s="38"/>
      <c r="H841" s="87"/>
      <c r="I841" s="504"/>
      <c r="J841" s="504"/>
      <c r="K841" s="87"/>
      <c r="L841" s="87"/>
      <c r="M841" s="504"/>
      <c r="N841" s="87"/>
      <c r="O841" s="87"/>
      <c r="P841" s="88"/>
      <c r="Q841" s="67"/>
      <c r="R841" s="67"/>
      <c r="S841" s="67"/>
      <c r="T841" s="67"/>
      <c r="U841" s="36"/>
      <c r="V841" s="67"/>
      <c r="W841" s="67"/>
      <c r="X841" s="36"/>
      <c r="Y841" s="67"/>
      <c r="Z841" s="67"/>
      <c r="AA841" s="67"/>
      <c r="AB841" s="67"/>
      <c r="AC841" s="67"/>
      <c r="AD841" s="67"/>
      <c r="AE841" s="67"/>
      <c r="AF841" s="67"/>
      <c r="AG841" s="67"/>
      <c r="AH841" s="36"/>
      <c r="AI841" s="37"/>
      <c r="AJ841" s="37"/>
      <c r="AK841" s="37"/>
      <c r="AL841" s="38"/>
      <c r="AM841" s="38"/>
      <c r="AN841" s="38"/>
      <c r="AO841" s="38"/>
    </row>
    <row r="842" spans="1:41" ht="27.75" customHeight="1" x14ac:dyDescent="0.25">
      <c r="A842" s="37"/>
      <c r="B842" s="526"/>
      <c r="C842" s="38"/>
      <c r="D842" s="503"/>
      <c r="E842" s="87"/>
      <c r="F842" s="87"/>
      <c r="G842" s="38"/>
      <c r="H842" s="87"/>
      <c r="I842" s="504"/>
      <c r="J842" s="504"/>
      <c r="K842" s="87"/>
      <c r="L842" s="87"/>
      <c r="M842" s="504"/>
      <c r="N842" s="87"/>
      <c r="O842" s="87"/>
      <c r="P842" s="88"/>
      <c r="Q842" s="67"/>
      <c r="R842" s="67"/>
      <c r="S842" s="67"/>
      <c r="T842" s="67"/>
      <c r="U842" s="36"/>
      <c r="V842" s="67"/>
      <c r="W842" s="67"/>
      <c r="X842" s="36"/>
      <c r="Y842" s="67"/>
      <c r="Z842" s="67"/>
      <c r="AA842" s="67"/>
      <c r="AB842" s="67"/>
      <c r="AC842" s="67"/>
      <c r="AD842" s="67"/>
      <c r="AE842" s="67"/>
      <c r="AF842" s="67"/>
      <c r="AG842" s="67"/>
      <c r="AH842" s="36"/>
      <c r="AI842" s="37"/>
      <c r="AJ842" s="37"/>
      <c r="AK842" s="37"/>
      <c r="AL842" s="38"/>
      <c r="AM842" s="38"/>
      <c r="AN842" s="38"/>
      <c r="AO842" s="38"/>
    </row>
    <row r="843" spans="1:41" ht="27.75" customHeight="1" x14ac:dyDescent="0.25">
      <c r="A843" s="37"/>
      <c r="B843" s="526"/>
      <c r="C843" s="38"/>
      <c r="D843" s="503"/>
      <c r="E843" s="87"/>
      <c r="F843" s="87"/>
      <c r="G843" s="38"/>
      <c r="H843" s="87"/>
      <c r="I843" s="504"/>
      <c r="J843" s="504"/>
      <c r="K843" s="87"/>
      <c r="L843" s="87"/>
      <c r="M843" s="504"/>
      <c r="N843" s="87"/>
      <c r="O843" s="87"/>
      <c r="P843" s="88"/>
      <c r="Q843" s="67"/>
      <c r="R843" s="67"/>
      <c r="S843" s="67"/>
      <c r="T843" s="67"/>
      <c r="U843" s="36"/>
      <c r="V843" s="67"/>
      <c r="W843" s="67"/>
      <c r="X843" s="36"/>
      <c r="Y843" s="67"/>
      <c r="Z843" s="67"/>
      <c r="AA843" s="67"/>
      <c r="AB843" s="67"/>
      <c r="AC843" s="67"/>
      <c r="AD843" s="67"/>
      <c r="AE843" s="67"/>
      <c r="AF843" s="67"/>
      <c r="AG843" s="67"/>
      <c r="AH843" s="36"/>
      <c r="AI843" s="37"/>
      <c r="AJ843" s="37"/>
      <c r="AK843" s="37"/>
      <c r="AL843" s="38"/>
      <c r="AM843" s="38"/>
      <c r="AN843" s="38"/>
      <c r="AO843" s="38"/>
    </row>
    <row r="844" spans="1:41" ht="27.75" customHeight="1" x14ac:dyDescent="0.25">
      <c r="A844" s="37"/>
      <c r="B844" s="526"/>
      <c r="C844" s="38"/>
      <c r="D844" s="503"/>
      <c r="E844" s="87"/>
      <c r="F844" s="87"/>
      <c r="G844" s="38"/>
      <c r="H844" s="87"/>
      <c r="I844" s="504"/>
      <c r="J844" s="504"/>
      <c r="K844" s="87"/>
      <c r="L844" s="87"/>
      <c r="M844" s="504"/>
      <c r="N844" s="87"/>
      <c r="O844" s="87"/>
      <c r="P844" s="88"/>
      <c r="Q844" s="67"/>
      <c r="R844" s="67"/>
      <c r="S844" s="67"/>
      <c r="T844" s="67"/>
      <c r="U844" s="36"/>
      <c r="V844" s="67"/>
      <c r="W844" s="67"/>
      <c r="X844" s="36"/>
      <c r="Y844" s="67"/>
      <c r="Z844" s="67"/>
      <c r="AA844" s="67"/>
      <c r="AB844" s="67"/>
      <c r="AC844" s="67"/>
      <c r="AD844" s="67"/>
      <c r="AE844" s="67"/>
      <c r="AF844" s="67"/>
      <c r="AG844" s="67"/>
      <c r="AH844" s="36"/>
      <c r="AI844" s="37"/>
      <c r="AJ844" s="37"/>
      <c r="AK844" s="37"/>
      <c r="AL844" s="38"/>
      <c r="AM844" s="38"/>
      <c r="AN844" s="38"/>
      <c r="AO844" s="38"/>
    </row>
    <row r="845" spans="1:41" ht="27.75" customHeight="1" x14ac:dyDescent="0.25">
      <c r="A845" s="37"/>
      <c r="B845" s="526"/>
      <c r="C845" s="38"/>
      <c r="D845" s="503"/>
      <c r="E845" s="87"/>
      <c r="F845" s="87"/>
      <c r="G845" s="38"/>
      <c r="H845" s="87"/>
      <c r="I845" s="504"/>
      <c r="J845" s="504"/>
      <c r="K845" s="87"/>
      <c r="L845" s="87"/>
      <c r="M845" s="504"/>
      <c r="N845" s="87"/>
      <c r="O845" s="87"/>
      <c r="P845" s="88"/>
      <c r="Q845" s="67"/>
      <c r="R845" s="67"/>
      <c r="S845" s="67"/>
      <c r="T845" s="67"/>
      <c r="U845" s="36"/>
      <c r="V845" s="67"/>
      <c r="W845" s="67"/>
      <c r="X845" s="36"/>
      <c r="Y845" s="67"/>
      <c r="Z845" s="67"/>
      <c r="AA845" s="67"/>
      <c r="AB845" s="67"/>
      <c r="AC845" s="67"/>
      <c r="AD845" s="67"/>
      <c r="AE845" s="67"/>
      <c r="AF845" s="67"/>
      <c r="AG845" s="67"/>
      <c r="AH845" s="36"/>
      <c r="AI845" s="37"/>
      <c r="AJ845" s="37"/>
      <c r="AK845" s="37"/>
      <c r="AL845" s="38"/>
      <c r="AM845" s="38"/>
      <c r="AN845" s="38"/>
      <c r="AO845" s="38"/>
    </row>
    <row r="846" spans="1:41" ht="27.75" customHeight="1" x14ac:dyDescent="0.25">
      <c r="A846" s="37"/>
      <c r="B846" s="526"/>
      <c r="C846" s="38"/>
      <c r="D846" s="503"/>
      <c r="E846" s="87"/>
      <c r="F846" s="87"/>
      <c r="G846" s="38"/>
      <c r="H846" s="87"/>
      <c r="I846" s="504"/>
      <c r="J846" s="504"/>
      <c r="K846" s="87"/>
      <c r="L846" s="87"/>
      <c r="M846" s="504"/>
      <c r="N846" s="87"/>
      <c r="O846" s="87"/>
      <c r="P846" s="88"/>
      <c r="Q846" s="67"/>
      <c r="R846" s="67"/>
      <c r="S846" s="67"/>
      <c r="T846" s="67"/>
      <c r="U846" s="36"/>
      <c r="V846" s="67"/>
      <c r="W846" s="67"/>
      <c r="X846" s="36"/>
      <c r="Y846" s="67"/>
      <c r="Z846" s="67"/>
      <c r="AA846" s="67"/>
      <c r="AB846" s="67"/>
      <c r="AC846" s="67"/>
      <c r="AD846" s="67"/>
      <c r="AE846" s="67"/>
      <c r="AF846" s="67"/>
      <c r="AG846" s="67"/>
      <c r="AH846" s="36"/>
      <c r="AI846" s="37"/>
      <c r="AJ846" s="37"/>
      <c r="AK846" s="37"/>
      <c r="AL846" s="38"/>
      <c r="AM846" s="38"/>
      <c r="AN846" s="38"/>
      <c r="AO846" s="38"/>
    </row>
    <row r="847" spans="1:41" ht="27.75" customHeight="1" x14ac:dyDescent="0.25">
      <c r="A847" s="37"/>
      <c r="B847" s="526"/>
      <c r="C847" s="38"/>
      <c r="D847" s="503"/>
      <c r="E847" s="87"/>
      <c r="F847" s="87"/>
      <c r="G847" s="38"/>
      <c r="H847" s="87"/>
      <c r="I847" s="504"/>
      <c r="J847" s="504"/>
      <c r="K847" s="87"/>
      <c r="L847" s="87"/>
      <c r="M847" s="504"/>
      <c r="N847" s="87"/>
      <c r="O847" s="87"/>
      <c r="P847" s="88"/>
      <c r="Q847" s="67"/>
      <c r="R847" s="67"/>
      <c r="S847" s="67"/>
      <c r="T847" s="67"/>
      <c r="U847" s="36"/>
      <c r="V847" s="67"/>
      <c r="W847" s="67"/>
      <c r="X847" s="36"/>
      <c r="Y847" s="67"/>
      <c r="Z847" s="67"/>
      <c r="AA847" s="67"/>
      <c r="AB847" s="67"/>
      <c r="AC847" s="67"/>
      <c r="AD847" s="67"/>
      <c r="AE847" s="67"/>
      <c r="AF847" s="67"/>
      <c r="AG847" s="67"/>
      <c r="AH847" s="36"/>
      <c r="AI847" s="37"/>
      <c r="AJ847" s="37"/>
      <c r="AK847" s="37"/>
      <c r="AL847" s="38"/>
      <c r="AM847" s="38"/>
      <c r="AN847" s="38"/>
      <c r="AO847" s="38"/>
    </row>
    <row r="848" spans="1:41" ht="27.75" customHeight="1" x14ac:dyDescent="0.25">
      <c r="A848" s="37"/>
      <c r="B848" s="526"/>
      <c r="C848" s="38"/>
      <c r="D848" s="503"/>
      <c r="E848" s="87"/>
      <c r="F848" s="87"/>
      <c r="G848" s="38"/>
      <c r="H848" s="87"/>
      <c r="I848" s="504"/>
      <c r="J848" s="504"/>
      <c r="K848" s="87"/>
      <c r="L848" s="87"/>
      <c r="M848" s="504"/>
      <c r="N848" s="87"/>
      <c r="O848" s="87"/>
      <c r="P848" s="88"/>
      <c r="Q848" s="67"/>
      <c r="R848" s="67"/>
      <c r="S848" s="67"/>
      <c r="T848" s="67"/>
      <c r="U848" s="36"/>
      <c r="V848" s="67"/>
      <c r="W848" s="67"/>
      <c r="X848" s="36"/>
      <c r="Y848" s="67"/>
      <c r="Z848" s="67"/>
      <c r="AA848" s="67"/>
      <c r="AB848" s="67"/>
      <c r="AC848" s="67"/>
      <c r="AD848" s="67"/>
      <c r="AE848" s="67"/>
      <c r="AF848" s="67"/>
      <c r="AG848" s="67"/>
      <c r="AH848" s="36"/>
      <c r="AI848" s="37"/>
      <c r="AJ848" s="37"/>
      <c r="AK848" s="37"/>
      <c r="AL848" s="38"/>
      <c r="AM848" s="38"/>
      <c r="AN848" s="38"/>
      <c r="AO848" s="38"/>
    </row>
    <row r="849" spans="1:41" ht="27.75" customHeight="1" x14ac:dyDescent="0.25">
      <c r="A849" s="37"/>
      <c r="B849" s="526"/>
      <c r="C849" s="38"/>
      <c r="D849" s="503"/>
      <c r="E849" s="87"/>
      <c r="F849" s="87"/>
      <c r="G849" s="38"/>
      <c r="H849" s="87"/>
      <c r="I849" s="504"/>
      <c r="J849" s="504"/>
      <c r="K849" s="87"/>
      <c r="L849" s="87"/>
      <c r="M849" s="504"/>
      <c r="N849" s="87"/>
      <c r="O849" s="87"/>
      <c r="P849" s="88"/>
      <c r="Q849" s="67"/>
      <c r="R849" s="67"/>
      <c r="S849" s="67"/>
      <c r="T849" s="67"/>
      <c r="U849" s="36"/>
      <c r="V849" s="67"/>
      <c r="W849" s="67"/>
      <c r="X849" s="36"/>
      <c r="Y849" s="67"/>
      <c r="Z849" s="67"/>
      <c r="AA849" s="67"/>
      <c r="AB849" s="67"/>
      <c r="AC849" s="67"/>
      <c r="AD849" s="67"/>
      <c r="AE849" s="67"/>
      <c r="AF849" s="67"/>
      <c r="AG849" s="67"/>
      <c r="AH849" s="36"/>
      <c r="AI849" s="37"/>
      <c r="AJ849" s="37"/>
      <c r="AK849" s="37"/>
      <c r="AL849" s="38"/>
      <c r="AM849" s="38"/>
      <c r="AN849" s="38"/>
      <c r="AO849" s="38"/>
    </row>
    <row r="850" spans="1:41" ht="27.75" customHeight="1" x14ac:dyDescent="0.25">
      <c r="A850" s="37"/>
      <c r="B850" s="526"/>
      <c r="C850" s="38"/>
      <c r="D850" s="503"/>
      <c r="E850" s="87"/>
      <c r="F850" s="87"/>
      <c r="G850" s="38"/>
      <c r="H850" s="87"/>
      <c r="I850" s="504"/>
      <c r="J850" s="504"/>
      <c r="K850" s="87"/>
      <c r="L850" s="87"/>
      <c r="M850" s="504"/>
      <c r="N850" s="87"/>
      <c r="O850" s="87"/>
      <c r="P850" s="88"/>
      <c r="Q850" s="67"/>
      <c r="R850" s="67"/>
      <c r="S850" s="67"/>
      <c r="T850" s="67"/>
      <c r="U850" s="36"/>
      <c r="V850" s="67"/>
      <c r="W850" s="67"/>
      <c r="X850" s="36"/>
      <c r="Y850" s="67"/>
      <c r="Z850" s="67"/>
      <c r="AA850" s="67"/>
      <c r="AB850" s="67"/>
      <c r="AC850" s="67"/>
      <c r="AD850" s="67"/>
      <c r="AE850" s="67"/>
      <c r="AF850" s="67"/>
      <c r="AG850" s="67"/>
      <c r="AH850" s="36"/>
      <c r="AI850" s="37"/>
      <c r="AJ850" s="37"/>
      <c r="AK850" s="37"/>
      <c r="AL850" s="38"/>
      <c r="AM850" s="38"/>
      <c r="AN850" s="38"/>
      <c r="AO850" s="38"/>
    </row>
    <row r="851" spans="1:41" ht="27.75" customHeight="1" x14ac:dyDescent="0.25">
      <c r="A851" s="37"/>
      <c r="B851" s="526"/>
      <c r="C851" s="38"/>
      <c r="D851" s="503"/>
      <c r="E851" s="87"/>
      <c r="F851" s="87"/>
      <c r="G851" s="38"/>
      <c r="H851" s="87"/>
      <c r="I851" s="504"/>
      <c r="J851" s="504"/>
      <c r="K851" s="87"/>
      <c r="L851" s="87"/>
      <c r="M851" s="504"/>
      <c r="N851" s="87"/>
      <c r="O851" s="87"/>
      <c r="P851" s="88"/>
      <c r="Q851" s="67"/>
      <c r="R851" s="67"/>
      <c r="S851" s="67"/>
      <c r="T851" s="67"/>
      <c r="U851" s="36"/>
      <c r="V851" s="67"/>
      <c r="W851" s="67"/>
      <c r="X851" s="36"/>
      <c r="Y851" s="67"/>
      <c r="Z851" s="67"/>
      <c r="AA851" s="67"/>
      <c r="AB851" s="67"/>
      <c r="AC851" s="67"/>
      <c r="AD851" s="67"/>
      <c r="AE851" s="67"/>
      <c r="AF851" s="67"/>
      <c r="AG851" s="67"/>
      <c r="AH851" s="36"/>
      <c r="AI851" s="37"/>
      <c r="AJ851" s="37"/>
      <c r="AK851" s="37"/>
      <c r="AL851" s="38"/>
      <c r="AM851" s="38"/>
      <c r="AN851" s="38"/>
      <c r="AO851" s="38"/>
    </row>
    <row r="852" spans="1:41" ht="27.75" customHeight="1" x14ac:dyDescent="0.25">
      <c r="A852" s="37"/>
      <c r="B852" s="526"/>
      <c r="C852" s="38"/>
      <c r="D852" s="503"/>
      <c r="E852" s="87"/>
      <c r="F852" s="87"/>
      <c r="G852" s="38"/>
      <c r="H852" s="87"/>
      <c r="I852" s="504"/>
      <c r="J852" s="504"/>
      <c r="K852" s="87"/>
      <c r="L852" s="87"/>
      <c r="M852" s="504"/>
      <c r="N852" s="87"/>
      <c r="O852" s="87"/>
      <c r="P852" s="88"/>
      <c r="Q852" s="67"/>
      <c r="R852" s="67"/>
      <c r="S852" s="67"/>
      <c r="T852" s="67"/>
      <c r="U852" s="36"/>
      <c r="V852" s="67"/>
      <c r="W852" s="67"/>
      <c r="X852" s="36"/>
      <c r="Y852" s="67"/>
      <c r="Z852" s="67"/>
      <c r="AA852" s="67"/>
      <c r="AB852" s="67"/>
      <c r="AC852" s="67"/>
      <c r="AD852" s="67"/>
      <c r="AE852" s="67"/>
      <c r="AF852" s="67"/>
      <c r="AG852" s="67"/>
      <c r="AH852" s="36"/>
      <c r="AI852" s="37"/>
      <c r="AJ852" s="37"/>
      <c r="AK852" s="37"/>
      <c r="AL852" s="38"/>
      <c r="AM852" s="38"/>
      <c r="AN852" s="38"/>
      <c r="AO852" s="38"/>
    </row>
    <row r="853" spans="1:41" ht="27.75" customHeight="1" x14ac:dyDescent="0.25">
      <c r="A853" s="37"/>
      <c r="B853" s="526"/>
      <c r="C853" s="38"/>
      <c r="D853" s="503"/>
      <c r="E853" s="87"/>
      <c r="F853" s="87"/>
      <c r="G853" s="38"/>
      <c r="H853" s="87"/>
      <c r="I853" s="504"/>
      <c r="J853" s="504"/>
      <c r="K853" s="87"/>
      <c r="L853" s="87"/>
      <c r="M853" s="504"/>
      <c r="N853" s="87"/>
      <c r="O853" s="87"/>
      <c r="P853" s="88"/>
      <c r="Q853" s="67"/>
      <c r="R853" s="67"/>
      <c r="S853" s="67"/>
      <c r="T853" s="67"/>
      <c r="U853" s="36"/>
      <c r="V853" s="67"/>
      <c r="W853" s="67"/>
      <c r="X853" s="36"/>
      <c r="Y853" s="67"/>
      <c r="Z853" s="67"/>
      <c r="AA853" s="67"/>
      <c r="AB853" s="67"/>
      <c r="AC853" s="67"/>
      <c r="AD853" s="67"/>
      <c r="AE853" s="67"/>
      <c r="AF853" s="67"/>
      <c r="AG853" s="67"/>
      <c r="AH853" s="36"/>
      <c r="AI853" s="37"/>
      <c r="AJ853" s="37"/>
      <c r="AK853" s="37"/>
      <c r="AL853" s="38"/>
      <c r="AM853" s="38"/>
      <c r="AN853" s="38"/>
      <c r="AO853" s="38"/>
    </row>
    <row r="854" spans="1:41" ht="27.75" customHeight="1" x14ac:dyDescent="0.25">
      <c r="A854" s="37"/>
      <c r="B854" s="526"/>
      <c r="C854" s="38"/>
      <c r="D854" s="503"/>
      <c r="E854" s="87"/>
      <c r="F854" s="87"/>
      <c r="G854" s="38"/>
      <c r="H854" s="87"/>
      <c r="I854" s="504"/>
      <c r="J854" s="504"/>
      <c r="K854" s="87"/>
      <c r="L854" s="87"/>
      <c r="M854" s="504"/>
      <c r="N854" s="87"/>
      <c r="O854" s="87"/>
      <c r="P854" s="88"/>
      <c r="Q854" s="67"/>
      <c r="R854" s="67"/>
      <c r="S854" s="67"/>
      <c r="T854" s="67"/>
      <c r="U854" s="36"/>
      <c r="V854" s="67"/>
      <c r="W854" s="67"/>
      <c r="X854" s="36"/>
      <c r="Y854" s="67"/>
      <c r="Z854" s="67"/>
      <c r="AA854" s="67"/>
      <c r="AB854" s="67"/>
      <c r="AC854" s="67"/>
      <c r="AD854" s="67"/>
      <c r="AE854" s="67"/>
      <c r="AF854" s="67"/>
      <c r="AG854" s="67"/>
      <c r="AH854" s="36"/>
      <c r="AI854" s="37"/>
      <c r="AJ854" s="37"/>
      <c r="AK854" s="37"/>
      <c r="AL854" s="38"/>
      <c r="AM854" s="38"/>
      <c r="AN854" s="38"/>
      <c r="AO854" s="38"/>
    </row>
    <row r="855" spans="1:41" ht="27.75" customHeight="1" x14ac:dyDescent="0.25">
      <c r="A855" s="37"/>
      <c r="B855" s="526"/>
      <c r="C855" s="38"/>
      <c r="D855" s="503"/>
      <c r="E855" s="87"/>
      <c r="F855" s="87"/>
      <c r="G855" s="38"/>
      <c r="H855" s="87"/>
      <c r="I855" s="504"/>
      <c r="J855" s="504"/>
      <c r="K855" s="87"/>
      <c r="L855" s="87"/>
      <c r="M855" s="504"/>
      <c r="N855" s="87"/>
      <c r="O855" s="87"/>
      <c r="P855" s="88"/>
      <c r="Q855" s="67"/>
      <c r="R855" s="67"/>
      <c r="S855" s="67"/>
      <c r="T855" s="67"/>
      <c r="U855" s="36"/>
      <c r="V855" s="67"/>
      <c r="W855" s="67"/>
      <c r="X855" s="36"/>
      <c r="Y855" s="67"/>
      <c r="Z855" s="67"/>
      <c r="AA855" s="67"/>
      <c r="AB855" s="67"/>
      <c r="AC855" s="67"/>
      <c r="AD855" s="67"/>
      <c r="AE855" s="67"/>
      <c r="AF855" s="67"/>
      <c r="AG855" s="67"/>
      <c r="AH855" s="36"/>
      <c r="AI855" s="37"/>
      <c r="AJ855" s="37"/>
      <c r="AK855" s="37"/>
      <c r="AL855" s="38"/>
      <c r="AM855" s="38"/>
      <c r="AN855" s="38"/>
      <c r="AO855" s="38"/>
    </row>
    <row r="856" spans="1:41" ht="27.75" customHeight="1" x14ac:dyDescent="0.25">
      <c r="A856" s="37"/>
      <c r="B856" s="526"/>
      <c r="C856" s="38"/>
      <c r="D856" s="503"/>
      <c r="E856" s="87"/>
      <c r="F856" s="87"/>
      <c r="G856" s="38"/>
      <c r="H856" s="87"/>
      <c r="I856" s="504"/>
      <c r="J856" s="504"/>
      <c r="K856" s="87"/>
      <c r="L856" s="87"/>
      <c r="M856" s="504"/>
      <c r="N856" s="87"/>
      <c r="O856" s="87"/>
      <c r="P856" s="88"/>
      <c r="Q856" s="67"/>
      <c r="R856" s="67"/>
      <c r="S856" s="67"/>
      <c r="T856" s="67"/>
      <c r="U856" s="36"/>
      <c r="V856" s="67"/>
      <c r="W856" s="67"/>
      <c r="X856" s="36"/>
      <c r="Y856" s="67"/>
      <c r="Z856" s="67"/>
      <c r="AA856" s="67"/>
      <c r="AB856" s="67"/>
      <c r="AC856" s="67"/>
      <c r="AD856" s="67"/>
      <c r="AE856" s="67"/>
      <c r="AF856" s="67"/>
      <c r="AG856" s="67"/>
      <c r="AH856" s="36"/>
      <c r="AI856" s="37"/>
      <c r="AJ856" s="37"/>
      <c r="AK856" s="37"/>
      <c r="AL856" s="38"/>
      <c r="AM856" s="38"/>
      <c r="AN856" s="38"/>
      <c r="AO856" s="38"/>
    </row>
    <row r="857" spans="1:41" ht="27.75" customHeight="1" x14ac:dyDescent="0.25">
      <c r="A857" s="37"/>
      <c r="B857" s="526"/>
      <c r="C857" s="38"/>
      <c r="D857" s="503"/>
      <c r="E857" s="87"/>
      <c r="F857" s="87"/>
      <c r="G857" s="38"/>
      <c r="H857" s="87"/>
      <c r="I857" s="504"/>
      <c r="J857" s="504"/>
      <c r="K857" s="87"/>
      <c r="L857" s="87"/>
      <c r="M857" s="504"/>
      <c r="N857" s="87"/>
      <c r="O857" s="87"/>
      <c r="P857" s="88"/>
      <c r="Q857" s="67"/>
      <c r="R857" s="67"/>
      <c r="S857" s="67"/>
      <c r="T857" s="67"/>
      <c r="U857" s="36"/>
      <c r="V857" s="67"/>
      <c r="W857" s="67"/>
      <c r="X857" s="36"/>
      <c r="Y857" s="67"/>
      <c r="Z857" s="67"/>
      <c r="AA857" s="67"/>
      <c r="AB857" s="67"/>
      <c r="AC857" s="67"/>
      <c r="AD857" s="67"/>
      <c r="AE857" s="67"/>
      <c r="AF857" s="67"/>
      <c r="AG857" s="67"/>
      <c r="AH857" s="36"/>
      <c r="AI857" s="37"/>
      <c r="AJ857" s="37"/>
      <c r="AK857" s="37"/>
      <c r="AL857" s="38"/>
      <c r="AM857" s="38"/>
      <c r="AN857" s="38"/>
      <c r="AO857" s="38"/>
    </row>
    <row r="858" spans="1:41" ht="27.75" customHeight="1" x14ac:dyDescent="0.25">
      <c r="A858" s="37"/>
      <c r="B858" s="526"/>
      <c r="C858" s="38"/>
      <c r="D858" s="503"/>
      <c r="E858" s="87"/>
      <c r="F858" s="87"/>
      <c r="G858" s="38"/>
      <c r="H858" s="87"/>
      <c r="I858" s="504"/>
      <c r="J858" s="504"/>
      <c r="K858" s="87"/>
      <c r="L858" s="87"/>
      <c r="M858" s="504"/>
      <c r="N858" s="87"/>
      <c r="O858" s="87"/>
      <c r="P858" s="88"/>
      <c r="Q858" s="67"/>
      <c r="R858" s="67"/>
      <c r="S858" s="67"/>
      <c r="T858" s="67"/>
      <c r="U858" s="36"/>
      <c r="V858" s="67"/>
      <c r="W858" s="67"/>
      <c r="X858" s="36"/>
      <c r="Y858" s="67"/>
      <c r="Z858" s="67"/>
      <c r="AA858" s="67"/>
      <c r="AB858" s="67"/>
      <c r="AC858" s="67"/>
      <c r="AD858" s="67"/>
      <c r="AE858" s="67"/>
      <c r="AF858" s="67"/>
      <c r="AG858" s="67"/>
      <c r="AH858" s="36"/>
      <c r="AI858" s="37"/>
      <c r="AJ858" s="37"/>
      <c r="AK858" s="37"/>
      <c r="AL858" s="38"/>
      <c r="AM858" s="38"/>
      <c r="AN858" s="38"/>
      <c r="AO858" s="38"/>
    </row>
    <row r="859" spans="1:41" ht="27.75" customHeight="1" x14ac:dyDescent="0.25">
      <c r="A859" s="37"/>
      <c r="B859" s="526"/>
      <c r="C859" s="38"/>
      <c r="D859" s="503"/>
      <c r="E859" s="87"/>
      <c r="F859" s="87"/>
      <c r="G859" s="38"/>
      <c r="H859" s="87"/>
      <c r="I859" s="504"/>
      <c r="J859" s="504"/>
      <c r="K859" s="87"/>
      <c r="L859" s="87"/>
      <c r="M859" s="504"/>
      <c r="N859" s="87"/>
      <c r="O859" s="87"/>
      <c r="P859" s="88"/>
      <c r="Q859" s="67"/>
      <c r="R859" s="67"/>
      <c r="S859" s="67"/>
      <c r="T859" s="67"/>
      <c r="U859" s="36"/>
      <c r="V859" s="67"/>
      <c r="W859" s="67"/>
      <c r="X859" s="36"/>
      <c r="Y859" s="67"/>
      <c r="Z859" s="67"/>
      <c r="AA859" s="67"/>
      <c r="AB859" s="67"/>
      <c r="AC859" s="67"/>
      <c r="AD859" s="67"/>
      <c r="AE859" s="67"/>
      <c r="AF859" s="67"/>
      <c r="AG859" s="67"/>
      <c r="AH859" s="36"/>
      <c r="AI859" s="37"/>
      <c r="AJ859" s="37"/>
      <c r="AK859" s="37"/>
      <c r="AL859" s="38"/>
      <c r="AM859" s="38"/>
      <c r="AN859" s="38"/>
      <c r="AO859" s="38"/>
    </row>
    <row r="860" spans="1:41" ht="27.75" customHeight="1" x14ac:dyDescent="0.25">
      <c r="A860" s="37"/>
      <c r="B860" s="526"/>
      <c r="C860" s="38"/>
      <c r="D860" s="503"/>
      <c r="E860" s="87"/>
      <c r="F860" s="87"/>
      <c r="G860" s="38"/>
      <c r="H860" s="87"/>
      <c r="I860" s="504"/>
      <c r="J860" s="504"/>
      <c r="K860" s="87"/>
      <c r="L860" s="87"/>
      <c r="M860" s="504"/>
      <c r="N860" s="87"/>
      <c r="O860" s="87"/>
      <c r="P860" s="88"/>
      <c r="Q860" s="67"/>
      <c r="R860" s="67"/>
      <c r="S860" s="67"/>
      <c r="T860" s="67"/>
      <c r="U860" s="36"/>
      <c r="V860" s="67"/>
      <c r="W860" s="67"/>
      <c r="X860" s="36"/>
      <c r="Y860" s="67"/>
      <c r="Z860" s="67"/>
      <c r="AA860" s="67"/>
      <c r="AB860" s="67"/>
      <c r="AC860" s="67"/>
      <c r="AD860" s="67"/>
      <c r="AE860" s="67"/>
      <c r="AF860" s="67"/>
      <c r="AG860" s="67"/>
      <c r="AH860" s="36"/>
      <c r="AI860" s="37"/>
      <c r="AJ860" s="37"/>
      <c r="AK860" s="37"/>
      <c r="AL860" s="38"/>
      <c r="AM860" s="38"/>
      <c r="AN860" s="38"/>
      <c r="AO860" s="38"/>
    </row>
    <row r="861" spans="1:41" ht="27.75" customHeight="1" x14ac:dyDescent="0.25">
      <c r="A861" s="37"/>
      <c r="B861" s="526"/>
      <c r="C861" s="38"/>
      <c r="D861" s="503"/>
      <c r="E861" s="87"/>
      <c r="F861" s="87"/>
      <c r="G861" s="38"/>
      <c r="H861" s="87"/>
      <c r="I861" s="504"/>
      <c r="J861" s="504"/>
      <c r="K861" s="87"/>
      <c r="L861" s="87"/>
      <c r="M861" s="504"/>
      <c r="N861" s="87"/>
      <c r="O861" s="87"/>
      <c r="P861" s="88"/>
      <c r="Q861" s="67"/>
      <c r="R861" s="67"/>
      <c r="S861" s="67"/>
      <c r="T861" s="67"/>
      <c r="U861" s="36"/>
      <c r="V861" s="67"/>
      <c r="W861" s="67"/>
      <c r="X861" s="36"/>
      <c r="Y861" s="67"/>
      <c r="Z861" s="67"/>
      <c r="AA861" s="67"/>
      <c r="AB861" s="67"/>
      <c r="AC861" s="67"/>
      <c r="AD861" s="67"/>
      <c r="AE861" s="67"/>
      <c r="AF861" s="67"/>
      <c r="AG861" s="67"/>
      <c r="AH861" s="36"/>
      <c r="AI861" s="37"/>
      <c r="AJ861" s="37"/>
      <c r="AK861" s="37"/>
      <c r="AL861" s="38"/>
      <c r="AM861" s="38"/>
      <c r="AN861" s="38"/>
      <c r="AO861" s="38"/>
    </row>
    <row r="862" spans="1:41" ht="27.75" customHeight="1" x14ac:dyDescent="0.25">
      <c r="A862" s="37"/>
      <c r="B862" s="526"/>
      <c r="C862" s="38"/>
      <c r="D862" s="503"/>
      <c r="E862" s="87"/>
      <c r="F862" s="87"/>
      <c r="G862" s="38"/>
      <c r="H862" s="87"/>
      <c r="I862" s="504"/>
      <c r="J862" s="504"/>
      <c r="K862" s="87"/>
      <c r="L862" s="87"/>
      <c r="M862" s="504"/>
      <c r="N862" s="87"/>
      <c r="O862" s="87"/>
      <c r="P862" s="88"/>
      <c r="Q862" s="67"/>
      <c r="R862" s="67"/>
      <c r="S862" s="67"/>
      <c r="T862" s="67"/>
      <c r="U862" s="36"/>
      <c r="V862" s="67"/>
      <c r="W862" s="67"/>
      <c r="X862" s="36"/>
      <c r="Y862" s="67"/>
      <c r="Z862" s="67"/>
      <c r="AA862" s="67"/>
      <c r="AB862" s="67"/>
      <c r="AC862" s="67"/>
      <c r="AD862" s="67"/>
      <c r="AE862" s="67"/>
      <c r="AF862" s="67"/>
      <c r="AG862" s="67"/>
      <c r="AH862" s="36"/>
      <c r="AI862" s="37"/>
      <c r="AJ862" s="37"/>
      <c r="AK862" s="37"/>
      <c r="AL862" s="38"/>
      <c r="AM862" s="38"/>
      <c r="AN862" s="38"/>
      <c r="AO862" s="38"/>
    </row>
    <row r="863" spans="1:41" ht="27.75" customHeight="1" x14ac:dyDescent="0.25">
      <c r="A863" s="37"/>
      <c r="B863" s="526"/>
      <c r="C863" s="38"/>
      <c r="D863" s="503"/>
      <c r="E863" s="87"/>
      <c r="F863" s="87"/>
      <c r="G863" s="38"/>
      <c r="H863" s="87"/>
      <c r="I863" s="504"/>
      <c r="J863" s="504"/>
      <c r="K863" s="87"/>
      <c r="L863" s="87"/>
      <c r="M863" s="504"/>
      <c r="N863" s="87"/>
      <c r="O863" s="87"/>
      <c r="P863" s="88"/>
      <c r="Q863" s="67"/>
      <c r="R863" s="67"/>
      <c r="S863" s="67"/>
      <c r="T863" s="67"/>
      <c r="U863" s="36"/>
      <c r="V863" s="67"/>
      <c r="W863" s="67"/>
      <c r="X863" s="36"/>
      <c r="Y863" s="67"/>
      <c r="Z863" s="67"/>
      <c r="AA863" s="67"/>
      <c r="AB863" s="67"/>
      <c r="AC863" s="67"/>
      <c r="AD863" s="67"/>
      <c r="AE863" s="67"/>
      <c r="AF863" s="67"/>
      <c r="AG863" s="67"/>
      <c r="AH863" s="36"/>
      <c r="AI863" s="37"/>
      <c r="AJ863" s="37"/>
      <c r="AK863" s="37"/>
      <c r="AL863" s="38"/>
      <c r="AM863" s="38"/>
      <c r="AN863" s="38"/>
      <c r="AO863" s="38"/>
    </row>
    <row r="864" spans="1:41" ht="27.75" customHeight="1" x14ac:dyDescent="0.25">
      <c r="A864" s="37"/>
      <c r="B864" s="526"/>
      <c r="C864" s="38"/>
      <c r="D864" s="503"/>
      <c r="E864" s="87"/>
      <c r="F864" s="87"/>
      <c r="G864" s="38"/>
      <c r="H864" s="87"/>
      <c r="I864" s="504"/>
      <c r="J864" s="504"/>
      <c r="K864" s="87"/>
      <c r="L864" s="87"/>
      <c r="M864" s="504"/>
      <c r="N864" s="87"/>
      <c r="O864" s="87"/>
      <c r="P864" s="88"/>
      <c r="Q864" s="67"/>
      <c r="R864" s="67"/>
      <c r="S864" s="67"/>
      <c r="T864" s="67"/>
      <c r="U864" s="36"/>
      <c r="V864" s="67"/>
      <c r="W864" s="67"/>
      <c r="X864" s="36"/>
      <c r="Y864" s="67"/>
      <c r="Z864" s="67"/>
      <c r="AA864" s="67"/>
      <c r="AB864" s="67"/>
      <c r="AC864" s="67"/>
      <c r="AD864" s="67"/>
      <c r="AE864" s="67"/>
      <c r="AF864" s="67"/>
      <c r="AG864" s="67"/>
      <c r="AH864" s="36"/>
      <c r="AI864" s="37"/>
      <c r="AJ864" s="37"/>
      <c r="AK864" s="37"/>
      <c r="AL864" s="38"/>
      <c r="AM864" s="38"/>
      <c r="AN864" s="38"/>
      <c r="AO864" s="38"/>
    </row>
    <row r="865" spans="1:41" ht="27.75" customHeight="1" x14ac:dyDescent="0.25">
      <c r="A865" s="37"/>
      <c r="B865" s="526"/>
      <c r="C865" s="38"/>
      <c r="D865" s="503"/>
      <c r="E865" s="87"/>
      <c r="F865" s="87"/>
      <c r="G865" s="38"/>
      <c r="H865" s="87"/>
      <c r="I865" s="504"/>
      <c r="J865" s="504"/>
      <c r="K865" s="87"/>
      <c r="L865" s="87"/>
      <c r="M865" s="504"/>
      <c r="N865" s="87"/>
      <c r="O865" s="87"/>
      <c r="P865" s="88"/>
      <c r="Q865" s="67"/>
      <c r="R865" s="67"/>
      <c r="S865" s="67"/>
      <c r="T865" s="67"/>
      <c r="U865" s="36"/>
      <c r="V865" s="67"/>
      <c r="W865" s="67"/>
      <c r="X865" s="36"/>
      <c r="Y865" s="67"/>
      <c r="Z865" s="67"/>
      <c r="AA865" s="67"/>
      <c r="AB865" s="67"/>
      <c r="AC865" s="67"/>
      <c r="AD865" s="67"/>
      <c r="AE865" s="67"/>
      <c r="AF865" s="67"/>
      <c r="AG865" s="67"/>
      <c r="AH865" s="36"/>
      <c r="AI865" s="37"/>
      <c r="AJ865" s="37"/>
      <c r="AK865" s="37"/>
      <c r="AL865" s="38"/>
      <c r="AM865" s="38"/>
      <c r="AN865" s="38"/>
      <c r="AO865" s="38"/>
    </row>
    <row r="866" spans="1:41" ht="27.75" customHeight="1" x14ac:dyDescent="0.25">
      <c r="A866" s="37"/>
      <c r="B866" s="526"/>
      <c r="C866" s="38"/>
      <c r="D866" s="503"/>
      <c r="E866" s="87"/>
      <c r="F866" s="87"/>
      <c r="G866" s="38"/>
      <c r="H866" s="87"/>
      <c r="I866" s="504"/>
      <c r="J866" s="504"/>
      <c r="K866" s="87"/>
      <c r="L866" s="87"/>
      <c r="M866" s="504"/>
      <c r="N866" s="87"/>
      <c r="O866" s="87"/>
      <c r="P866" s="88"/>
      <c r="Q866" s="67"/>
      <c r="R866" s="67"/>
      <c r="S866" s="67"/>
      <c r="T866" s="67"/>
      <c r="U866" s="36"/>
      <c r="V866" s="67"/>
      <c r="W866" s="67"/>
      <c r="X866" s="36"/>
      <c r="Y866" s="67"/>
      <c r="Z866" s="67"/>
      <c r="AA866" s="67"/>
      <c r="AB866" s="67"/>
      <c r="AC866" s="67"/>
      <c r="AD866" s="67"/>
      <c r="AE866" s="67"/>
      <c r="AF866" s="67"/>
      <c r="AG866" s="67"/>
      <c r="AH866" s="36"/>
      <c r="AI866" s="37"/>
      <c r="AJ866" s="37"/>
      <c r="AK866" s="37"/>
      <c r="AL866" s="38"/>
      <c r="AM866" s="38"/>
      <c r="AN866" s="38"/>
      <c r="AO866" s="38"/>
    </row>
    <row r="867" spans="1:41" ht="27.75" customHeight="1" x14ac:dyDescent="0.25">
      <c r="A867" s="37"/>
      <c r="B867" s="526"/>
      <c r="C867" s="38"/>
      <c r="D867" s="503"/>
      <c r="E867" s="87"/>
      <c r="F867" s="87"/>
      <c r="G867" s="38"/>
      <c r="H867" s="87"/>
      <c r="I867" s="504"/>
      <c r="J867" s="504"/>
      <c r="K867" s="87"/>
      <c r="L867" s="87"/>
      <c r="M867" s="504"/>
      <c r="N867" s="87"/>
      <c r="O867" s="87"/>
      <c r="P867" s="88"/>
      <c r="Q867" s="67"/>
      <c r="R867" s="67"/>
      <c r="S867" s="67"/>
      <c r="T867" s="67"/>
      <c r="U867" s="36"/>
      <c r="V867" s="67"/>
      <c r="W867" s="67"/>
      <c r="X867" s="36"/>
      <c r="Y867" s="67"/>
      <c r="Z867" s="67"/>
      <c r="AA867" s="67"/>
      <c r="AB867" s="67"/>
      <c r="AC867" s="67"/>
      <c r="AD867" s="67"/>
      <c r="AE867" s="67"/>
      <c r="AF867" s="67"/>
      <c r="AG867" s="67"/>
      <c r="AH867" s="36"/>
      <c r="AI867" s="37"/>
      <c r="AJ867" s="37"/>
      <c r="AK867" s="37"/>
      <c r="AL867" s="38"/>
      <c r="AM867" s="38"/>
      <c r="AN867" s="38"/>
      <c r="AO867" s="38"/>
    </row>
    <row r="868" spans="1:41" ht="27.75" customHeight="1" x14ac:dyDescent="0.25">
      <c r="A868" s="37"/>
      <c r="B868" s="526"/>
      <c r="C868" s="38"/>
      <c r="D868" s="503"/>
      <c r="E868" s="87"/>
      <c r="F868" s="87"/>
      <c r="G868" s="38"/>
      <c r="H868" s="87"/>
      <c r="I868" s="504"/>
      <c r="J868" s="504"/>
      <c r="K868" s="87"/>
      <c r="L868" s="87"/>
      <c r="M868" s="504"/>
      <c r="N868" s="87"/>
      <c r="O868" s="87"/>
      <c r="P868" s="88"/>
      <c r="Q868" s="67"/>
      <c r="R868" s="67"/>
      <c r="S868" s="67"/>
      <c r="T868" s="67"/>
      <c r="U868" s="36"/>
      <c r="V868" s="67"/>
      <c r="W868" s="67"/>
      <c r="X868" s="36"/>
      <c r="Y868" s="67"/>
      <c r="Z868" s="67"/>
      <c r="AA868" s="67"/>
      <c r="AB868" s="67"/>
      <c r="AC868" s="67"/>
      <c r="AD868" s="67"/>
      <c r="AE868" s="67"/>
      <c r="AF868" s="67"/>
      <c r="AG868" s="67"/>
      <c r="AH868" s="36"/>
      <c r="AI868" s="37"/>
      <c r="AJ868" s="37"/>
      <c r="AK868" s="37"/>
      <c r="AL868" s="38"/>
      <c r="AM868" s="38"/>
      <c r="AN868" s="38"/>
      <c r="AO868" s="38"/>
    </row>
    <row r="869" spans="1:41" ht="27.75" customHeight="1" x14ac:dyDescent="0.25">
      <c r="A869" s="37"/>
      <c r="B869" s="526"/>
      <c r="C869" s="38"/>
      <c r="D869" s="503"/>
      <c r="E869" s="87"/>
      <c r="F869" s="87"/>
      <c r="G869" s="38"/>
      <c r="H869" s="87"/>
      <c r="I869" s="504"/>
      <c r="J869" s="504"/>
      <c r="K869" s="87"/>
      <c r="L869" s="87"/>
      <c r="M869" s="504"/>
      <c r="N869" s="87"/>
      <c r="O869" s="87"/>
      <c r="P869" s="88"/>
      <c r="Q869" s="67"/>
      <c r="R869" s="67"/>
      <c r="S869" s="67"/>
      <c r="T869" s="67"/>
      <c r="U869" s="36"/>
      <c r="V869" s="67"/>
      <c r="W869" s="67"/>
      <c r="X869" s="36"/>
      <c r="Y869" s="67"/>
      <c r="Z869" s="67"/>
      <c r="AA869" s="67"/>
      <c r="AB869" s="67"/>
      <c r="AC869" s="67"/>
      <c r="AD869" s="67"/>
      <c r="AE869" s="67"/>
      <c r="AF869" s="67"/>
      <c r="AG869" s="67"/>
      <c r="AH869" s="36"/>
      <c r="AI869" s="37"/>
      <c r="AJ869" s="37"/>
      <c r="AK869" s="37"/>
      <c r="AL869" s="38"/>
      <c r="AM869" s="38"/>
      <c r="AN869" s="38"/>
      <c r="AO869" s="38"/>
    </row>
    <row r="870" spans="1:41" ht="27.75" customHeight="1" x14ac:dyDescent="0.25">
      <c r="A870" s="37"/>
      <c r="B870" s="526"/>
      <c r="C870" s="38"/>
      <c r="D870" s="503"/>
      <c r="E870" s="87"/>
      <c r="F870" s="87"/>
      <c r="G870" s="38"/>
      <c r="H870" s="87"/>
      <c r="I870" s="504"/>
      <c r="J870" s="504"/>
      <c r="K870" s="87"/>
      <c r="L870" s="87"/>
      <c r="M870" s="504"/>
      <c r="N870" s="87"/>
      <c r="O870" s="87"/>
      <c r="P870" s="88"/>
      <c r="Q870" s="67"/>
      <c r="R870" s="67"/>
      <c r="S870" s="67"/>
      <c r="T870" s="67"/>
      <c r="U870" s="36"/>
      <c r="V870" s="67"/>
      <c r="W870" s="67"/>
      <c r="X870" s="36"/>
      <c r="Y870" s="67"/>
      <c r="Z870" s="67"/>
      <c r="AA870" s="67"/>
      <c r="AB870" s="67"/>
      <c r="AC870" s="67"/>
      <c r="AD870" s="67"/>
      <c r="AE870" s="67"/>
      <c r="AF870" s="67"/>
      <c r="AG870" s="67"/>
      <c r="AH870" s="36"/>
      <c r="AI870" s="37"/>
      <c r="AJ870" s="37"/>
      <c r="AK870" s="37"/>
      <c r="AL870" s="38"/>
      <c r="AM870" s="38"/>
      <c r="AN870" s="38"/>
      <c r="AO870" s="38"/>
    </row>
    <row r="871" spans="1:41" ht="27.75" customHeight="1" x14ac:dyDescent="0.25">
      <c r="A871" s="37"/>
      <c r="B871" s="526"/>
      <c r="C871" s="38"/>
      <c r="D871" s="503"/>
      <c r="E871" s="87"/>
      <c r="F871" s="87"/>
      <c r="G871" s="38"/>
      <c r="H871" s="87"/>
      <c r="I871" s="504"/>
      <c r="J871" s="504"/>
      <c r="K871" s="87"/>
      <c r="L871" s="87"/>
      <c r="M871" s="504"/>
      <c r="N871" s="87"/>
      <c r="O871" s="87"/>
      <c r="P871" s="88"/>
      <c r="Q871" s="67"/>
      <c r="R871" s="67"/>
      <c r="S871" s="67"/>
      <c r="T871" s="67"/>
      <c r="U871" s="36"/>
      <c r="V871" s="67"/>
      <c r="W871" s="67"/>
      <c r="X871" s="36"/>
      <c r="Y871" s="67"/>
      <c r="Z871" s="67"/>
      <c r="AA871" s="67"/>
      <c r="AB871" s="67"/>
      <c r="AC871" s="67"/>
      <c r="AD871" s="67"/>
      <c r="AE871" s="67"/>
      <c r="AF871" s="67"/>
      <c r="AG871" s="67"/>
      <c r="AH871" s="36"/>
      <c r="AI871" s="37"/>
      <c r="AJ871" s="37"/>
      <c r="AK871" s="37"/>
      <c r="AL871" s="38"/>
      <c r="AM871" s="38"/>
      <c r="AN871" s="38"/>
      <c r="AO871" s="38"/>
    </row>
    <row r="872" spans="1:41" ht="27.75" customHeight="1" x14ac:dyDescent="0.25">
      <c r="A872" s="37"/>
      <c r="B872" s="526"/>
      <c r="C872" s="38"/>
      <c r="D872" s="503"/>
      <c r="E872" s="87"/>
      <c r="F872" s="87"/>
      <c r="G872" s="38"/>
      <c r="H872" s="87"/>
      <c r="I872" s="504"/>
      <c r="J872" s="504"/>
      <c r="K872" s="87"/>
      <c r="L872" s="87"/>
      <c r="M872" s="504"/>
      <c r="N872" s="87"/>
      <c r="O872" s="87"/>
      <c r="P872" s="88"/>
      <c r="Q872" s="67"/>
      <c r="R872" s="67"/>
      <c r="S872" s="67"/>
      <c r="T872" s="67"/>
      <c r="U872" s="36"/>
      <c r="V872" s="67"/>
      <c r="W872" s="67"/>
      <c r="X872" s="36"/>
      <c r="Y872" s="67"/>
      <c r="Z872" s="67"/>
      <c r="AA872" s="67"/>
      <c r="AB872" s="67"/>
      <c r="AC872" s="67"/>
      <c r="AD872" s="67"/>
      <c r="AE872" s="67"/>
      <c r="AF872" s="67"/>
      <c r="AG872" s="67"/>
      <c r="AH872" s="36"/>
      <c r="AI872" s="37"/>
      <c r="AJ872" s="37"/>
      <c r="AK872" s="37"/>
      <c r="AL872" s="38"/>
      <c r="AM872" s="38"/>
      <c r="AN872" s="38"/>
      <c r="AO872" s="38"/>
    </row>
    <row r="873" spans="1:41" ht="27.75" customHeight="1" x14ac:dyDescent="0.25">
      <c r="A873" s="37"/>
      <c r="B873" s="526"/>
      <c r="C873" s="38"/>
      <c r="D873" s="503"/>
      <c r="E873" s="87"/>
      <c r="F873" s="87"/>
      <c r="G873" s="38"/>
      <c r="H873" s="87"/>
      <c r="I873" s="504"/>
      <c r="J873" s="504"/>
      <c r="K873" s="87"/>
      <c r="L873" s="87"/>
      <c r="M873" s="504"/>
      <c r="N873" s="87"/>
      <c r="O873" s="87"/>
      <c r="P873" s="88"/>
      <c r="Q873" s="67"/>
      <c r="R873" s="67"/>
      <c r="S873" s="67"/>
      <c r="T873" s="67"/>
      <c r="U873" s="36"/>
      <c r="V873" s="67"/>
      <c r="W873" s="67"/>
      <c r="X873" s="36"/>
      <c r="Y873" s="67"/>
      <c r="Z873" s="67"/>
      <c r="AA873" s="67"/>
      <c r="AB873" s="67"/>
      <c r="AC873" s="67"/>
      <c r="AD873" s="67"/>
      <c r="AE873" s="67"/>
      <c r="AF873" s="67"/>
      <c r="AG873" s="67"/>
      <c r="AH873" s="36"/>
      <c r="AI873" s="37"/>
      <c r="AJ873" s="37"/>
      <c r="AK873" s="37"/>
      <c r="AL873" s="38"/>
      <c r="AM873" s="38"/>
      <c r="AN873" s="38"/>
      <c r="AO873" s="38"/>
    </row>
    <row r="874" spans="1:41" ht="27.75" customHeight="1" x14ac:dyDescent="0.25">
      <c r="A874" s="37"/>
      <c r="B874" s="526"/>
      <c r="C874" s="38"/>
      <c r="D874" s="503"/>
      <c r="E874" s="87"/>
      <c r="F874" s="87"/>
      <c r="G874" s="38"/>
      <c r="H874" s="87"/>
      <c r="I874" s="504"/>
      <c r="J874" s="504"/>
      <c r="K874" s="87"/>
      <c r="L874" s="87"/>
      <c r="M874" s="504"/>
      <c r="N874" s="87"/>
      <c r="O874" s="87"/>
      <c r="P874" s="88"/>
      <c r="Q874" s="67"/>
      <c r="R874" s="67"/>
      <c r="S874" s="67"/>
      <c r="T874" s="67"/>
      <c r="U874" s="36"/>
      <c r="V874" s="67"/>
      <c r="W874" s="67"/>
      <c r="X874" s="36"/>
      <c r="Y874" s="67"/>
      <c r="Z874" s="67"/>
      <c r="AA874" s="67"/>
      <c r="AB874" s="67"/>
      <c r="AC874" s="67"/>
      <c r="AD874" s="67"/>
      <c r="AE874" s="67"/>
      <c r="AF874" s="67"/>
      <c r="AG874" s="67"/>
      <c r="AH874" s="36"/>
      <c r="AI874" s="37"/>
      <c r="AJ874" s="37"/>
      <c r="AK874" s="37"/>
      <c r="AL874" s="38"/>
      <c r="AM874" s="38"/>
      <c r="AN874" s="38"/>
      <c r="AO874" s="38"/>
    </row>
    <row r="875" spans="1:41" ht="27.75" customHeight="1" x14ac:dyDescent="0.25">
      <c r="A875" s="37"/>
      <c r="B875" s="526"/>
      <c r="C875" s="38"/>
      <c r="D875" s="503"/>
      <c r="E875" s="87"/>
      <c r="F875" s="87"/>
      <c r="G875" s="38"/>
      <c r="H875" s="87"/>
      <c r="I875" s="504"/>
      <c r="J875" s="504"/>
      <c r="K875" s="87"/>
      <c r="L875" s="87"/>
      <c r="M875" s="504"/>
      <c r="N875" s="87"/>
      <c r="O875" s="87"/>
      <c r="P875" s="88"/>
      <c r="Q875" s="67"/>
      <c r="R875" s="67"/>
      <c r="S875" s="67"/>
      <c r="T875" s="67"/>
      <c r="U875" s="36"/>
      <c r="V875" s="67"/>
      <c r="W875" s="67"/>
      <c r="X875" s="36"/>
      <c r="Y875" s="67"/>
      <c r="Z875" s="67"/>
      <c r="AA875" s="67"/>
      <c r="AB875" s="67"/>
      <c r="AC875" s="67"/>
      <c r="AD875" s="67"/>
      <c r="AE875" s="67"/>
      <c r="AF875" s="67"/>
      <c r="AG875" s="67"/>
      <c r="AH875" s="36"/>
      <c r="AI875" s="37"/>
      <c r="AJ875" s="37"/>
      <c r="AK875" s="37"/>
      <c r="AL875" s="38"/>
      <c r="AM875" s="38"/>
      <c r="AN875" s="38"/>
      <c r="AO875" s="38"/>
    </row>
    <row r="876" spans="1:41" ht="27.75" customHeight="1" x14ac:dyDescent="0.25">
      <c r="A876" s="37"/>
      <c r="B876" s="526"/>
      <c r="C876" s="38"/>
      <c r="D876" s="503"/>
      <c r="E876" s="87"/>
      <c r="F876" s="87"/>
      <c r="G876" s="38"/>
      <c r="H876" s="87"/>
      <c r="I876" s="504"/>
      <c r="J876" s="504"/>
      <c r="K876" s="87"/>
      <c r="L876" s="87"/>
      <c r="M876" s="504"/>
      <c r="N876" s="87"/>
      <c r="O876" s="87"/>
      <c r="P876" s="88"/>
      <c r="Q876" s="67"/>
      <c r="R876" s="67"/>
      <c r="S876" s="67"/>
      <c r="T876" s="67"/>
      <c r="U876" s="36"/>
      <c r="V876" s="67"/>
      <c r="W876" s="67"/>
      <c r="X876" s="36"/>
      <c r="Y876" s="67"/>
      <c r="Z876" s="67"/>
      <c r="AA876" s="67"/>
      <c r="AB876" s="67"/>
      <c r="AC876" s="67"/>
      <c r="AD876" s="67"/>
      <c r="AE876" s="67"/>
      <c r="AF876" s="67"/>
      <c r="AG876" s="67"/>
      <c r="AH876" s="36"/>
      <c r="AI876" s="37"/>
      <c r="AJ876" s="37"/>
      <c r="AK876" s="37"/>
      <c r="AL876" s="38"/>
      <c r="AM876" s="38"/>
      <c r="AN876" s="38"/>
      <c r="AO876" s="38"/>
    </row>
    <row r="877" spans="1:41" ht="27.75" customHeight="1" x14ac:dyDescent="0.25">
      <c r="A877" s="37"/>
      <c r="B877" s="526"/>
      <c r="C877" s="38"/>
      <c r="D877" s="503"/>
      <c r="E877" s="87"/>
      <c r="F877" s="87"/>
      <c r="G877" s="38"/>
      <c r="H877" s="87"/>
      <c r="I877" s="504"/>
      <c r="J877" s="504"/>
      <c r="K877" s="87"/>
      <c r="L877" s="87"/>
      <c r="M877" s="504"/>
      <c r="N877" s="87"/>
      <c r="O877" s="87"/>
      <c r="P877" s="88"/>
      <c r="Q877" s="67"/>
      <c r="R877" s="67"/>
      <c r="S877" s="67"/>
      <c r="T877" s="67"/>
      <c r="U877" s="36"/>
      <c r="V877" s="67"/>
      <c r="W877" s="67"/>
      <c r="X877" s="36"/>
      <c r="Y877" s="67"/>
      <c r="Z877" s="67"/>
      <c r="AA877" s="67"/>
      <c r="AB877" s="67"/>
      <c r="AC877" s="67"/>
      <c r="AD877" s="67"/>
      <c r="AE877" s="67"/>
      <c r="AF877" s="67"/>
      <c r="AG877" s="67"/>
      <c r="AH877" s="36"/>
      <c r="AI877" s="37"/>
      <c r="AJ877" s="37"/>
      <c r="AK877" s="37"/>
      <c r="AL877" s="38"/>
      <c r="AM877" s="38"/>
      <c r="AN877" s="38"/>
      <c r="AO877" s="38"/>
    </row>
    <row r="878" spans="1:41" ht="27.75" customHeight="1" x14ac:dyDescent="0.25">
      <c r="A878" s="37"/>
      <c r="B878" s="526"/>
      <c r="C878" s="38"/>
      <c r="D878" s="503"/>
      <c r="E878" s="87"/>
      <c r="F878" s="87"/>
      <c r="G878" s="38"/>
      <c r="H878" s="87"/>
      <c r="I878" s="504"/>
      <c r="J878" s="504"/>
      <c r="K878" s="87"/>
      <c r="L878" s="87"/>
      <c r="M878" s="504"/>
      <c r="N878" s="87"/>
      <c r="O878" s="87"/>
      <c r="P878" s="88"/>
      <c r="Q878" s="67"/>
      <c r="R878" s="67"/>
      <c r="S878" s="67"/>
      <c r="T878" s="67"/>
      <c r="U878" s="36"/>
      <c r="V878" s="67"/>
      <c r="W878" s="67"/>
      <c r="X878" s="36"/>
      <c r="Y878" s="67"/>
      <c r="Z878" s="67"/>
      <c r="AA878" s="67"/>
      <c r="AB878" s="67"/>
      <c r="AC878" s="67"/>
      <c r="AD878" s="67"/>
      <c r="AE878" s="67"/>
      <c r="AF878" s="67"/>
      <c r="AG878" s="67"/>
      <c r="AH878" s="36"/>
      <c r="AI878" s="37"/>
      <c r="AJ878" s="37"/>
      <c r="AK878" s="37"/>
      <c r="AL878" s="38"/>
      <c r="AM878" s="38"/>
      <c r="AN878" s="38"/>
      <c r="AO878" s="38"/>
    </row>
    <row r="879" spans="1:41" ht="27.75" customHeight="1" x14ac:dyDescent="0.25">
      <c r="A879" s="37"/>
      <c r="B879" s="526"/>
      <c r="C879" s="38"/>
      <c r="D879" s="503"/>
      <c r="E879" s="87"/>
      <c r="F879" s="87"/>
      <c r="G879" s="38"/>
      <c r="H879" s="87"/>
      <c r="I879" s="504"/>
      <c r="J879" s="504"/>
      <c r="K879" s="87"/>
      <c r="L879" s="87"/>
      <c r="M879" s="504"/>
      <c r="N879" s="87"/>
      <c r="O879" s="87"/>
      <c r="P879" s="88"/>
      <c r="Q879" s="67"/>
      <c r="R879" s="67"/>
      <c r="S879" s="67"/>
      <c r="T879" s="67"/>
      <c r="U879" s="36"/>
      <c r="V879" s="67"/>
      <c r="W879" s="67"/>
      <c r="X879" s="36"/>
      <c r="Y879" s="67"/>
      <c r="Z879" s="67"/>
      <c r="AA879" s="67"/>
      <c r="AB879" s="67"/>
      <c r="AC879" s="67"/>
      <c r="AD879" s="67"/>
      <c r="AE879" s="67"/>
      <c r="AF879" s="67"/>
      <c r="AG879" s="67"/>
      <c r="AH879" s="36"/>
      <c r="AI879" s="37"/>
      <c r="AJ879" s="37"/>
      <c r="AK879" s="37"/>
      <c r="AL879" s="38"/>
      <c r="AM879" s="38"/>
      <c r="AN879" s="38"/>
      <c r="AO879" s="38"/>
    </row>
    <row r="880" spans="1:41" ht="27.75" customHeight="1" x14ac:dyDescent="0.25">
      <c r="A880" s="37"/>
      <c r="B880" s="526"/>
      <c r="C880" s="38"/>
      <c r="D880" s="503"/>
      <c r="E880" s="87"/>
      <c r="F880" s="87"/>
      <c r="G880" s="38"/>
      <c r="H880" s="87"/>
      <c r="I880" s="504"/>
      <c r="J880" s="504"/>
      <c r="K880" s="87"/>
      <c r="L880" s="87"/>
      <c r="M880" s="504"/>
      <c r="N880" s="87"/>
      <c r="O880" s="87"/>
      <c r="P880" s="88"/>
      <c r="Q880" s="67"/>
      <c r="R880" s="67"/>
      <c r="S880" s="67"/>
      <c r="T880" s="67"/>
      <c r="U880" s="36"/>
      <c r="V880" s="67"/>
      <c r="W880" s="67"/>
      <c r="X880" s="36"/>
      <c r="Y880" s="67"/>
      <c r="Z880" s="67"/>
      <c r="AA880" s="67"/>
      <c r="AB880" s="67"/>
      <c r="AC880" s="67"/>
      <c r="AD880" s="67"/>
      <c r="AE880" s="67"/>
      <c r="AF880" s="67"/>
      <c r="AG880" s="67"/>
      <c r="AH880" s="36"/>
      <c r="AI880" s="37"/>
      <c r="AJ880" s="37"/>
      <c r="AK880" s="37"/>
      <c r="AL880" s="38"/>
      <c r="AM880" s="38"/>
      <c r="AN880" s="38"/>
      <c r="AO880" s="38"/>
    </row>
    <row r="881" spans="1:41" ht="27.75" customHeight="1" x14ac:dyDescent="0.25">
      <c r="A881" s="37"/>
      <c r="B881" s="526"/>
      <c r="C881" s="38"/>
      <c r="D881" s="503"/>
      <c r="E881" s="87"/>
      <c r="F881" s="87"/>
      <c r="G881" s="38"/>
      <c r="H881" s="87"/>
      <c r="I881" s="504"/>
      <c r="J881" s="504"/>
      <c r="K881" s="87"/>
      <c r="L881" s="87"/>
      <c r="M881" s="504"/>
      <c r="N881" s="87"/>
      <c r="O881" s="87"/>
      <c r="P881" s="88"/>
      <c r="Q881" s="67"/>
      <c r="R881" s="67"/>
      <c r="S881" s="67"/>
      <c r="T881" s="67"/>
      <c r="U881" s="36"/>
      <c r="V881" s="67"/>
      <c r="W881" s="67"/>
      <c r="X881" s="36"/>
      <c r="Y881" s="67"/>
      <c r="Z881" s="67"/>
      <c r="AA881" s="67"/>
      <c r="AB881" s="67"/>
      <c r="AC881" s="67"/>
      <c r="AD881" s="67"/>
      <c r="AE881" s="67"/>
      <c r="AF881" s="67"/>
      <c r="AG881" s="67"/>
      <c r="AH881" s="36"/>
      <c r="AI881" s="37"/>
      <c r="AJ881" s="37"/>
      <c r="AK881" s="37"/>
      <c r="AL881" s="38"/>
      <c r="AM881" s="38"/>
      <c r="AN881" s="38"/>
      <c r="AO881" s="38"/>
    </row>
    <row r="882" spans="1:41" ht="27.75" customHeight="1" x14ac:dyDescent="0.25">
      <c r="A882" s="37"/>
      <c r="B882" s="526"/>
      <c r="C882" s="38"/>
      <c r="D882" s="503"/>
      <c r="E882" s="87"/>
      <c r="F882" s="87"/>
      <c r="G882" s="38"/>
      <c r="H882" s="87"/>
      <c r="I882" s="504"/>
      <c r="J882" s="504"/>
      <c r="K882" s="87"/>
      <c r="L882" s="87"/>
      <c r="M882" s="504"/>
      <c r="N882" s="87"/>
      <c r="O882" s="87"/>
      <c r="P882" s="88"/>
      <c r="Q882" s="67"/>
      <c r="R882" s="67"/>
      <c r="S882" s="67"/>
      <c r="T882" s="67"/>
      <c r="U882" s="36"/>
      <c r="V882" s="67"/>
      <c r="W882" s="67"/>
      <c r="X882" s="36"/>
      <c r="Y882" s="67"/>
      <c r="Z882" s="67"/>
      <c r="AA882" s="67"/>
      <c r="AB882" s="67"/>
      <c r="AC882" s="67"/>
      <c r="AD882" s="67"/>
      <c r="AE882" s="67"/>
      <c r="AF882" s="67"/>
      <c r="AG882" s="67"/>
      <c r="AH882" s="36"/>
      <c r="AI882" s="37"/>
      <c r="AJ882" s="37"/>
      <c r="AK882" s="37"/>
      <c r="AL882" s="38"/>
      <c r="AM882" s="38"/>
      <c r="AN882" s="38"/>
      <c r="AO882" s="38"/>
    </row>
    <row r="883" spans="1:41" ht="27.75" customHeight="1" x14ac:dyDescent="0.25">
      <c r="A883" s="37"/>
      <c r="B883" s="526"/>
      <c r="C883" s="38"/>
      <c r="D883" s="503"/>
      <c r="E883" s="87"/>
      <c r="F883" s="87"/>
      <c r="G883" s="38"/>
      <c r="H883" s="87"/>
      <c r="I883" s="504"/>
      <c r="J883" s="504"/>
      <c r="K883" s="87"/>
      <c r="L883" s="87"/>
      <c r="M883" s="504"/>
      <c r="N883" s="87"/>
      <c r="O883" s="87"/>
      <c r="P883" s="88"/>
      <c r="Q883" s="67"/>
      <c r="R883" s="67"/>
      <c r="S883" s="67"/>
      <c r="T883" s="67"/>
      <c r="U883" s="36"/>
      <c r="V883" s="67"/>
      <c r="W883" s="67"/>
      <c r="X883" s="36"/>
      <c r="Y883" s="67"/>
      <c r="Z883" s="67"/>
      <c r="AA883" s="67"/>
      <c r="AB883" s="67"/>
      <c r="AC883" s="67"/>
      <c r="AD883" s="67"/>
      <c r="AE883" s="67"/>
      <c r="AF883" s="67"/>
      <c r="AG883" s="67"/>
      <c r="AH883" s="36"/>
      <c r="AI883" s="37"/>
      <c r="AJ883" s="37"/>
      <c r="AK883" s="37"/>
      <c r="AL883" s="38"/>
      <c r="AM883" s="38"/>
      <c r="AN883" s="38"/>
      <c r="AO883" s="38"/>
    </row>
    <row r="884" spans="1:41" ht="27.75" customHeight="1" x14ac:dyDescent="0.25">
      <c r="A884" s="37"/>
      <c r="B884" s="526"/>
      <c r="C884" s="38"/>
      <c r="D884" s="503"/>
      <c r="E884" s="87"/>
      <c r="F884" s="87"/>
      <c r="G884" s="38"/>
      <c r="H884" s="87"/>
      <c r="I884" s="504"/>
      <c r="J884" s="504"/>
      <c r="K884" s="87"/>
      <c r="L884" s="87"/>
      <c r="M884" s="504"/>
      <c r="N884" s="87"/>
      <c r="O884" s="87"/>
      <c r="P884" s="88"/>
      <c r="Q884" s="67"/>
      <c r="R884" s="67"/>
      <c r="S884" s="67"/>
      <c r="T884" s="67"/>
      <c r="U884" s="36"/>
      <c r="V884" s="67"/>
      <c r="W884" s="67"/>
      <c r="X884" s="36"/>
      <c r="Y884" s="67"/>
      <c r="Z884" s="67"/>
      <c r="AA884" s="67"/>
      <c r="AB884" s="67"/>
      <c r="AC884" s="67"/>
      <c r="AD884" s="67"/>
      <c r="AE884" s="67"/>
      <c r="AF884" s="67"/>
      <c r="AG884" s="67"/>
      <c r="AH884" s="36"/>
      <c r="AI884" s="37"/>
      <c r="AJ884" s="37"/>
      <c r="AK884" s="37"/>
      <c r="AL884" s="38"/>
      <c r="AM884" s="38"/>
      <c r="AN884" s="38"/>
      <c r="AO884" s="38"/>
    </row>
    <row r="885" spans="1:41" ht="27.75" customHeight="1" x14ac:dyDescent="0.25">
      <c r="A885" s="37"/>
      <c r="B885" s="526"/>
      <c r="C885" s="38"/>
      <c r="D885" s="503"/>
      <c r="E885" s="87"/>
      <c r="F885" s="87"/>
      <c r="G885" s="38"/>
      <c r="H885" s="87"/>
      <c r="I885" s="504"/>
      <c r="J885" s="504"/>
      <c r="K885" s="87"/>
      <c r="L885" s="87"/>
      <c r="M885" s="504"/>
      <c r="N885" s="87"/>
      <c r="O885" s="87"/>
      <c r="P885" s="88"/>
      <c r="Q885" s="67"/>
      <c r="R885" s="67"/>
      <c r="S885" s="67"/>
      <c r="T885" s="67"/>
      <c r="U885" s="36"/>
      <c r="V885" s="67"/>
      <c r="W885" s="67"/>
      <c r="X885" s="36"/>
      <c r="Y885" s="67"/>
      <c r="Z885" s="67"/>
      <c r="AA885" s="67"/>
      <c r="AB885" s="67"/>
      <c r="AC885" s="67"/>
      <c r="AD885" s="67"/>
      <c r="AE885" s="67"/>
      <c r="AF885" s="67"/>
      <c r="AG885" s="67"/>
      <c r="AH885" s="36"/>
      <c r="AI885" s="37"/>
      <c r="AJ885" s="37"/>
      <c r="AK885" s="37"/>
      <c r="AL885" s="38"/>
      <c r="AM885" s="38"/>
      <c r="AN885" s="38"/>
      <c r="AO885" s="38"/>
    </row>
    <row r="886" spans="1:41" ht="27.75" customHeight="1" x14ac:dyDescent="0.25">
      <c r="A886" s="37"/>
      <c r="B886" s="526"/>
      <c r="C886" s="38"/>
      <c r="D886" s="503"/>
      <c r="E886" s="87"/>
      <c r="F886" s="87"/>
      <c r="G886" s="38"/>
      <c r="H886" s="87"/>
      <c r="I886" s="504"/>
      <c r="J886" s="504"/>
      <c r="K886" s="87"/>
      <c r="L886" s="87"/>
      <c r="M886" s="504"/>
      <c r="N886" s="87"/>
      <c r="O886" s="87"/>
      <c r="P886" s="88"/>
      <c r="Q886" s="67"/>
      <c r="R886" s="67"/>
      <c r="S886" s="67"/>
      <c r="T886" s="67"/>
      <c r="U886" s="36"/>
      <c r="V886" s="67"/>
      <c r="W886" s="67"/>
      <c r="X886" s="36"/>
      <c r="Y886" s="67"/>
      <c r="Z886" s="67"/>
      <c r="AA886" s="67"/>
      <c r="AB886" s="67"/>
      <c r="AC886" s="67"/>
      <c r="AD886" s="67"/>
      <c r="AE886" s="67"/>
      <c r="AF886" s="67"/>
      <c r="AG886" s="67"/>
      <c r="AH886" s="36"/>
      <c r="AI886" s="37"/>
      <c r="AJ886" s="37"/>
      <c r="AK886" s="37"/>
      <c r="AL886" s="38"/>
      <c r="AM886" s="38"/>
      <c r="AN886" s="38"/>
      <c r="AO886" s="38"/>
    </row>
    <row r="887" spans="1:41" ht="27.75" customHeight="1" x14ac:dyDescent="0.25">
      <c r="A887" s="37"/>
      <c r="B887" s="526"/>
      <c r="C887" s="38"/>
      <c r="D887" s="503"/>
      <c r="E887" s="87"/>
      <c r="F887" s="87"/>
      <c r="G887" s="38"/>
      <c r="H887" s="87"/>
      <c r="I887" s="504"/>
      <c r="J887" s="504"/>
      <c r="K887" s="87"/>
      <c r="L887" s="87"/>
      <c r="M887" s="504"/>
      <c r="N887" s="87"/>
      <c r="O887" s="87"/>
      <c r="P887" s="88"/>
      <c r="Q887" s="67"/>
      <c r="R887" s="67"/>
      <c r="S887" s="67"/>
      <c r="T887" s="67"/>
      <c r="U887" s="36"/>
      <c r="V887" s="67"/>
      <c r="W887" s="67"/>
      <c r="X887" s="36"/>
      <c r="Y887" s="67"/>
      <c r="Z887" s="67"/>
      <c r="AA887" s="67"/>
      <c r="AB887" s="67"/>
      <c r="AC887" s="67"/>
      <c r="AD887" s="67"/>
      <c r="AE887" s="67"/>
      <c r="AF887" s="67"/>
      <c r="AG887" s="67"/>
      <c r="AH887" s="36"/>
      <c r="AI887" s="37"/>
      <c r="AJ887" s="37"/>
      <c r="AK887" s="37"/>
      <c r="AL887" s="38"/>
      <c r="AM887" s="38"/>
      <c r="AN887" s="38"/>
      <c r="AO887" s="38"/>
    </row>
    <row r="888" spans="1:41" ht="27.75" customHeight="1" x14ac:dyDescent="0.25">
      <c r="A888" s="37"/>
      <c r="B888" s="526"/>
      <c r="C888" s="38"/>
      <c r="D888" s="503"/>
      <c r="E888" s="87"/>
      <c r="F888" s="87"/>
      <c r="G888" s="38"/>
      <c r="H888" s="87"/>
      <c r="I888" s="504"/>
      <c r="J888" s="504"/>
      <c r="K888" s="87"/>
      <c r="L888" s="87"/>
      <c r="M888" s="504"/>
      <c r="N888" s="87"/>
      <c r="O888" s="87"/>
      <c r="P888" s="88"/>
      <c r="Q888" s="67"/>
      <c r="R888" s="67"/>
      <c r="S888" s="67"/>
      <c r="T888" s="67"/>
      <c r="U888" s="36"/>
      <c r="V888" s="67"/>
      <c r="W888" s="67"/>
      <c r="X888" s="36"/>
      <c r="Y888" s="67"/>
      <c r="Z888" s="67"/>
      <c r="AA888" s="67"/>
      <c r="AB888" s="67"/>
      <c r="AC888" s="67"/>
      <c r="AD888" s="67"/>
      <c r="AE888" s="67"/>
      <c r="AF888" s="67"/>
      <c r="AG888" s="67"/>
      <c r="AH888" s="36"/>
      <c r="AI888" s="37"/>
      <c r="AJ888" s="37"/>
      <c r="AK888" s="37"/>
      <c r="AL888" s="38"/>
      <c r="AM888" s="38"/>
      <c r="AN888" s="38"/>
      <c r="AO888" s="38"/>
    </row>
    <row r="889" spans="1:41" ht="27.75" customHeight="1" x14ac:dyDescent="0.25">
      <c r="A889" s="37"/>
      <c r="B889" s="526"/>
      <c r="C889" s="38"/>
      <c r="D889" s="503"/>
      <c r="E889" s="87"/>
      <c r="F889" s="87"/>
      <c r="G889" s="38"/>
      <c r="H889" s="87"/>
      <c r="I889" s="504"/>
      <c r="J889" s="504"/>
      <c r="K889" s="87"/>
      <c r="L889" s="87"/>
      <c r="M889" s="504"/>
      <c r="N889" s="87"/>
      <c r="O889" s="87"/>
      <c r="P889" s="88"/>
      <c r="Q889" s="67"/>
      <c r="R889" s="67"/>
      <c r="S889" s="67"/>
      <c r="T889" s="67"/>
      <c r="U889" s="36"/>
      <c r="V889" s="67"/>
      <c r="W889" s="67"/>
      <c r="X889" s="36"/>
      <c r="Y889" s="67"/>
      <c r="Z889" s="67"/>
      <c r="AA889" s="67"/>
      <c r="AB889" s="67"/>
      <c r="AC889" s="67"/>
      <c r="AD889" s="67"/>
      <c r="AE889" s="67"/>
      <c r="AF889" s="67"/>
      <c r="AG889" s="67"/>
      <c r="AH889" s="36"/>
      <c r="AI889" s="37"/>
      <c r="AJ889" s="37"/>
      <c r="AK889" s="37"/>
      <c r="AL889" s="38"/>
      <c r="AM889" s="38"/>
      <c r="AN889" s="38"/>
      <c r="AO889" s="38"/>
    </row>
    <row r="890" spans="1:41" ht="27.75" customHeight="1" x14ac:dyDescent="0.25">
      <c r="A890" s="37"/>
      <c r="B890" s="526"/>
      <c r="C890" s="38"/>
      <c r="D890" s="503"/>
      <c r="E890" s="87"/>
      <c r="F890" s="87"/>
      <c r="G890" s="38"/>
      <c r="H890" s="87"/>
      <c r="I890" s="504"/>
      <c r="J890" s="504"/>
      <c r="K890" s="87"/>
      <c r="L890" s="87"/>
      <c r="M890" s="504"/>
      <c r="N890" s="87"/>
      <c r="O890" s="87"/>
      <c r="P890" s="88"/>
      <c r="Q890" s="67"/>
      <c r="R890" s="67"/>
      <c r="S890" s="67"/>
      <c r="T890" s="67"/>
      <c r="U890" s="36"/>
      <c r="V890" s="67"/>
      <c r="W890" s="67"/>
      <c r="X890" s="36"/>
      <c r="Y890" s="67"/>
      <c r="Z890" s="67"/>
      <c r="AA890" s="67"/>
      <c r="AB890" s="67"/>
      <c r="AC890" s="67"/>
      <c r="AD890" s="67"/>
      <c r="AE890" s="67"/>
      <c r="AF890" s="67"/>
      <c r="AG890" s="67"/>
      <c r="AH890" s="36"/>
      <c r="AI890" s="37"/>
      <c r="AJ890" s="37"/>
      <c r="AK890" s="37"/>
      <c r="AL890" s="38"/>
      <c r="AM890" s="38"/>
      <c r="AN890" s="38"/>
      <c r="AO890" s="38"/>
    </row>
    <row r="891" spans="1:41" ht="27.75" customHeight="1" x14ac:dyDescent="0.25">
      <c r="A891" s="37"/>
      <c r="B891" s="526"/>
      <c r="C891" s="38"/>
      <c r="D891" s="503"/>
      <c r="E891" s="87"/>
      <c r="F891" s="87"/>
      <c r="G891" s="38"/>
      <c r="H891" s="87"/>
      <c r="I891" s="504"/>
      <c r="J891" s="504"/>
      <c r="K891" s="87"/>
      <c r="L891" s="87"/>
      <c r="M891" s="504"/>
      <c r="N891" s="87"/>
      <c r="O891" s="87"/>
      <c r="P891" s="88"/>
      <c r="Q891" s="67"/>
      <c r="R891" s="67"/>
      <c r="S891" s="67"/>
      <c r="T891" s="67"/>
      <c r="U891" s="36"/>
      <c r="V891" s="67"/>
      <c r="W891" s="67"/>
      <c r="X891" s="36"/>
      <c r="Y891" s="67"/>
      <c r="Z891" s="67"/>
      <c r="AA891" s="67"/>
      <c r="AB891" s="67"/>
      <c r="AC891" s="67"/>
      <c r="AD891" s="67"/>
      <c r="AE891" s="67"/>
      <c r="AF891" s="67"/>
      <c r="AG891" s="67"/>
      <c r="AH891" s="36"/>
      <c r="AI891" s="37"/>
      <c r="AJ891" s="37"/>
      <c r="AK891" s="37"/>
      <c r="AL891" s="38"/>
      <c r="AM891" s="38"/>
      <c r="AN891" s="38"/>
      <c r="AO891" s="38"/>
    </row>
    <row r="892" spans="1:41" ht="27.75" customHeight="1" x14ac:dyDescent="0.25">
      <c r="A892" s="37"/>
      <c r="B892" s="526"/>
      <c r="C892" s="38"/>
      <c r="D892" s="503"/>
      <c r="E892" s="87"/>
      <c r="F892" s="87"/>
      <c r="G892" s="38"/>
      <c r="H892" s="87"/>
      <c r="I892" s="504"/>
      <c r="J892" s="504"/>
      <c r="K892" s="87"/>
      <c r="L892" s="87"/>
      <c r="M892" s="504"/>
      <c r="N892" s="87"/>
      <c r="O892" s="87"/>
      <c r="P892" s="88"/>
      <c r="Q892" s="67"/>
      <c r="R892" s="67"/>
      <c r="S892" s="67"/>
      <c r="T892" s="67"/>
      <c r="U892" s="36"/>
      <c r="V892" s="67"/>
      <c r="W892" s="67"/>
      <c r="X892" s="36"/>
      <c r="Y892" s="67"/>
      <c r="Z892" s="67"/>
      <c r="AA892" s="67"/>
      <c r="AB892" s="67"/>
      <c r="AC892" s="67"/>
      <c r="AD892" s="67"/>
      <c r="AE892" s="67"/>
      <c r="AF892" s="67"/>
      <c r="AG892" s="67"/>
      <c r="AH892" s="36"/>
      <c r="AI892" s="37"/>
      <c r="AJ892" s="37"/>
      <c r="AK892" s="37"/>
      <c r="AL892" s="38"/>
      <c r="AM892" s="38"/>
      <c r="AN892" s="38"/>
      <c r="AO892" s="38"/>
    </row>
    <row r="893" spans="1:41" ht="27.75" customHeight="1" x14ac:dyDescent="0.25">
      <c r="A893" s="37"/>
      <c r="B893" s="526"/>
      <c r="C893" s="38"/>
      <c r="D893" s="503"/>
      <c r="E893" s="87"/>
      <c r="F893" s="87"/>
      <c r="G893" s="38"/>
      <c r="H893" s="87"/>
      <c r="I893" s="504"/>
      <c r="J893" s="504"/>
      <c r="K893" s="87"/>
      <c r="L893" s="87"/>
      <c r="M893" s="504"/>
      <c r="N893" s="87"/>
      <c r="O893" s="87"/>
      <c r="P893" s="88"/>
      <c r="Q893" s="67"/>
      <c r="R893" s="67"/>
      <c r="S893" s="67"/>
      <c r="T893" s="67"/>
      <c r="U893" s="36"/>
      <c r="V893" s="67"/>
      <c r="W893" s="67"/>
      <c r="X893" s="36"/>
      <c r="Y893" s="67"/>
      <c r="Z893" s="67"/>
      <c r="AA893" s="67"/>
      <c r="AB893" s="67"/>
      <c r="AC893" s="67"/>
      <c r="AD893" s="67"/>
      <c r="AE893" s="67"/>
      <c r="AF893" s="67"/>
      <c r="AG893" s="67"/>
      <c r="AH893" s="36"/>
      <c r="AI893" s="37"/>
      <c r="AJ893" s="37"/>
      <c r="AK893" s="37"/>
      <c r="AL893" s="38"/>
      <c r="AM893" s="38"/>
      <c r="AN893" s="38"/>
      <c r="AO893" s="38"/>
    </row>
    <row r="894" spans="1:41" ht="27.75" customHeight="1" x14ac:dyDescent="0.25">
      <c r="A894" s="37"/>
      <c r="B894" s="526"/>
      <c r="C894" s="38"/>
      <c r="D894" s="503"/>
      <c r="E894" s="87"/>
      <c r="F894" s="87"/>
      <c r="G894" s="38"/>
      <c r="H894" s="87"/>
      <c r="I894" s="504"/>
      <c r="J894" s="504"/>
      <c r="K894" s="87"/>
      <c r="L894" s="87"/>
      <c r="M894" s="504"/>
      <c r="N894" s="87"/>
      <c r="O894" s="87"/>
      <c r="P894" s="88"/>
      <c r="Q894" s="67"/>
      <c r="R894" s="67"/>
      <c r="S894" s="67"/>
      <c r="T894" s="67"/>
      <c r="U894" s="36"/>
      <c r="V894" s="67"/>
      <c r="W894" s="67"/>
      <c r="X894" s="36"/>
      <c r="Y894" s="67"/>
      <c r="Z894" s="67"/>
      <c r="AA894" s="67"/>
      <c r="AB894" s="67"/>
      <c r="AC894" s="67"/>
      <c r="AD894" s="67"/>
      <c r="AE894" s="67"/>
      <c r="AF894" s="67"/>
      <c r="AG894" s="67"/>
      <c r="AH894" s="36"/>
      <c r="AI894" s="37"/>
      <c r="AJ894" s="37"/>
      <c r="AK894" s="37"/>
      <c r="AL894" s="38"/>
      <c r="AM894" s="38"/>
      <c r="AN894" s="38"/>
      <c r="AO894" s="38"/>
    </row>
    <row r="895" spans="1:41" ht="27.75" customHeight="1" x14ac:dyDescent="0.25">
      <c r="A895" s="37"/>
      <c r="B895" s="526"/>
      <c r="C895" s="38"/>
      <c r="D895" s="503"/>
      <c r="E895" s="87"/>
      <c r="F895" s="87"/>
      <c r="G895" s="38"/>
      <c r="H895" s="87"/>
      <c r="I895" s="504"/>
      <c r="J895" s="504"/>
      <c r="K895" s="87"/>
      <c r="L895" s="87"/>
      <c r="M895" s="504"/>
      <c r="N895" s="87"/>
      <c r="O895" s="87"/>
      <c r="P895" s="88"/>
      <c r="Q895" s="67"/>
      <c r="R895" s="67"/>
      <c r="S895" s="67"/>
      <c r="T895" s="67"/>
      <c r="U895" s="36"/>
      <c r="V895" s="67"/>
      <c r="W895" s="67"/>
      <c r="X895" s="36"/>
      <c r="Y895" s="67"/>
      <c r="Z895" s="67"/>
      <c r="AA895" s="67"/>
      <c r="AB895" s="67"/>
      <c r="AC895" s="67"/>
      <c r="AD895" s="67"/>
      <c r="AE895" s="67"/>
      <c r="AF895" s="67"/>
      <c r="AG895" s="67"/>
      <c r="AH895" s="36"/>
      <c r="AI895" s="37"/>
      <c r="AJ895" s="37"/>
      <c r="AK895" s="37"/>
      <c r="AL895" s="38"/>
      <c r="AM895" s="38"/>
      <c r="AN895" s="38"/>
      <c r="AO895" s="38"/>
    </row>
    <row r="896" spans="1:41" ht="27.75" customHeight="1" x14ac:dyDescent="0.25">
      <c r="A896" s="37"/>
      <c r="B896" s="526"/>
      <c r="C896" s="38"/>
      <c r="D896" s="503"/>
      <c r="E896" s="87"/>
      <c r="F896" s="87"/>
      <c r="G896" s="38"/>
      <c r="H896" s="87"/>
      <c r="I896" s="504"/>
      <c r="J896" s="504"/>
      <c r="K896" s="87"/>
      <c r="L896" s="87"/>
      <c r="M896" s="504"/>
      <c r="N896" s="87"/>
      <c r="O896" s="87"/>
      <c r="P896" s="88"/>
      <c r="Q896" s="67"/>
      <c r="R896" s="67"/>
      <c r="S896" s="67"/>
      <c r="T896" s="67"/>
      <c r="U896" s="36"/>
      <c r="V896" s="67"/>
      <c r="W896" s="67"/>
      <c r="X896" s="36"/>
      <c r="Y896" s="67"/>
      <c r="Z896" s="67"/>
      <c r="AA896" s="67"/>
      <c r="AB896" s="67"/>
      <c r="AC896" s="67"/>
      <c r="AD896" s="67"/>
      <c r="AE896" s="67"/>
      <c r="AF896" s="67"/>
      <c r="AG896" s="67"/>
      <c r="AH896" s="36"/>
      <c r="AI896" s="37"/>
      <c r="AJ896" s="37"/>
      <c r="AK896" s="37"/>
      <c r="AL896" s="38"/>
      <c r="AM896" s="38"/>
      <c r="AN896" s="38"/>
      <c r="AO896" s="38"/>
    </row>
    <row r="897" spans="1:41" ht="27.75" customHeight="1" x14ac:dyDescent="0.25">
      <c r="A897" s="37"/>
      <c r="B897" s="526"/>
      <c r="C897" s="38"/>
      <c r="D897" s="503"/>
      <c r="E897" s="87"/>
      <c r="F897" s="87"/>
      <c r="G897" s="38"/>
      <c r="H897" s="87"/>
      <c r="I897" s="504"/>
      <c r="J897" s="504"/>
      <c r="K897" s="87"/>
      <c r="L897" s="87"/>
      <c r="M897" s="504"/>
      <c r="N897" s="87"/>
      <c r="O897" s="87"/>
      <c r="P897" s="88"/>
      <c r="Q897" s="67"/>
      <c r="R897" s="67"/>
      <c r="S897" s="67"/>
      <c r="T897" s="67"/>
      <c r="U897" s="36"/>
      <c r="V897" s="67"/>
      <c r="W897" s="67"/>
      <c r="X897" s="36"/>
      <c r="Y897" s="67"/>
      <c r="Z897" s="67"/>
      <c r="AA897" s="67"/>
      <c r="AB897" s="67"/>
      <c r="AC897" s="67"/>
      <c r="AD897" s="67"/>
      <c r="AE897" s="67"/>
      <c r="AF897" s="67"/>
      <c r="AG897" s="67"/>
      <c r="AH897" s="36"/>
      <c r="AI897" s="37"/>
      <c r="AJ897" s="37"/>
      <c r="AK897" s="37"/>
      <c r="AL897" s="38"/>
      <c r="AM897" s="38"/>
      <c r="AN897" s="38"/>
      <c r="AO897" s="38"/>
    </row>
    <row r="898" spans="1:41" ht="27.75" customHeight="1" x14ac:dyDescent="0.25">
      <c r="A898" s="37"/>
      <c r="B898" s="526"/>
      <c r="C898" s="38"/>
      <c r="D898" s="503"/>
      <c r="E898" s="87"/>
      <c r="F898" s="87"/>
      <c r="G898" s="38"/>
      <c r="H898" s="87"/>
      <c r="I898" s="504"/>
      <c r="J898" s="504"/>
      <c r="K898" s="87"/>
      <c r="L898" s="87"/>
      <c r="M898" s="504"/>
      <c r="N898" s="87"/>
      <c r="O898" s="87"/>
      <c r="P898" s="88"/>
      <c r="Q898" s="67"/>
      <c r="R898" s="67"/>
      <c r="S898" s="67"/>
      <c r="T898" s="67"/>
      <c r="U898" s="36"/>
      <c r="V898" s="67"/>
      <c r="W898" s="67"/>
      <c r="X898" s="36"/>
      <c r="Y898" s="67"/>
      <c r="Z898" s="67"/>
      <c r="AA898" s="67"/>
      <c r="AB898" s="67"/>
      <c r="AC898" s="67"/>
      <c r="AD898" s="67"/>
      <c r="AE898" s="67"/>
      <c r="AF898" s="67"/>
      <c r="AG898" s="67"/>
      <c r="AH898" s="36"/>
      <c r="AI898" s="37"/>
      <c r="AJ898" s="37"/>
      <c r="AK898" s="37"/>
      <c r="AL898" s="38"/>
      <c r="AM898" s="38"/>
      <c r="AN898" s="38"/>
      <c r="AO898" s="38"/>
    </row>
    <row r="899" spans="1:41" ht="27.75" customHeight="1" x14ac:dyDescent="0.25">
      <c r="A899" s="37"/>
      <c r="B899" s="526"/>
      <c r="C899" s="38"/>
      <c r="D899" s="503"/>
      <c r="E899" s="87"/>
      <c r="F899" s="87"/>
      <c r="G899" s="38"/>
      <c r="H899" s="87"/>
      <c r="I899" s="504"/>
      <c r="J899" s="504"/>
      <c r="K899" s="87"/>
      <c r="L899" s="87"/>
      <c r="M899" s="504"/>
      <c r="N899" s="87"/>
      <c r="O899" s="87"/>
      <c r="P899" s="88"/>
      <c r="Q899" s="67"/>
      <c r="R899" s="67"/>
      <c r="S899" s="67"/>
      <c r="T899" s="67"/>
      <c r="U899" s="36"/>
      <c r="V899" s="67"/>
      <c r="W899" s="67"/>
      <c r="X899" s="36"/>
      <c r="Y899" s="67"/>
      <c r="Z899" s="67"/>
      <c r="AA899" s="67"/>
      <c r="AB899" s="67"/>
      <c r="AC899" s="67"/>
      <c r="AD899" s="67"/>
      <c r="AE899" s="67"/>
      <c r="AF899" s="67"/>
      <c r="AG899" s="67"/>
      <c r="AH899" s="36"/>
      <c r="AI899" s="37"/>
      <c r="AJ899" s="37"/>
      <c r="AK899" s="37"/>
      <c r="AL899" s="38"/>
      <c r="AM899" s="38"/>
      <c r="AN899" s="38"/>
      <c r="AO899" s="38"/>
    </row>
    <row r="900" spans="1:41" ht="27.75" customHeight="1" x14ac:dyDescent="0.25">
      <c r="A900" s="37"/>
      <c r="B900" s="526"/>
      <c r="C900" s="38"/>
      <c r="D900" s="503"/>
      <c r="E900" s="87"/>
      <c r="F900" s="87"/>
      <c r="G900" s="38"/>
      <c r="H900" s="87"/>
      <c r="I900" s="504"/>
      <c r="J900" s="504"/>
      <c r="K900" s="87"/>
      <c r="L900" s="87"/>
      <c r="M900" s="504"/>
      <c r="N900" s="87"/>
      <c r="O900" s="87"/>
      <c r="P900" s="88"/>
      <c r="Q900" s="67"/>
      <c r="R900" s="67"/>
      <c r="S900" s="67"/>
      <c r="T900" s="67"/>
      <c r="U900" s="36"/>
      <c r="V900" s="67"/>
      <c r="W900" s="67"/>
      <c r="X900" s="36"/>
      <c r="Y900" s="67"/>
      <c r="Z900" s="67"/>
      <c r="AA900" s="67"/>
      <c r="AB900" s="67"/>
      <c r="AC900" s="67"/>
      <c r="AD900" s="67"/>
      <c r="AE900" s="67"/>
      <c r="AF900" s="67"/>
      <c r="AG900" s="67"/>
      <c r="AH900" s="36"/>
      <c r="AI900" s="37"/>
      <c r="AJ900" s="37"/>
      <c r="AK900" s="37"/>
      <c r="AL900" s="38"/>
      <c r="AM900" s="38"/>
      <c r="AN900" s="38"/>
      <c r="AO900" s="38"/>
    </row>
    <row r="901" spans="1:41" ht="27.75" customHeight="1" x14ac:dyDescent="0.25">
      <c r="A901" s="37"/>
      <c r="B901" s="526"/>
      <c r="C901" s="38"/>
      <c r="D901" s="503"/>
      <c r="E901" s="87"/>
      <c r="F901" s="87"/>
      <c r="G901" s="38"/>
      <c r="H901" s="87"/>
      <c r="I901" s="504"/>
      <c r="J901" s="504"/>
      <c r="K901" s="87"/>
      <c r="L901" s="87"/>
      <c r="M901" s="504"/>
      <c r="N901" s="87"/>
      <c r="O901" s="87"/>
      <c r="P901" s="88"/>
      <c r="Q901" s="67"/>
      <c r="R901" s="67"/>
      <c r="S901" s="67"/>
      <c r="T901" s="67"/>
      <c r="U901" s="36"/>
      <c r="V901" s="67"/>
      <c r="W901" s="67"/>
      <c r="X901" s="36"/>
      <c r="Y901" s="67"/>
      <c r="Z901" s="67"/>
      <c r="AA901" s="67"/>
      <c r="AB901" s="67"/>
      <c r="AC901" s="67"/>
      <c r="AD901" s="67"/>
      <c r="AE901" s="67"/>
      <c r="AF901" s="67"/>
      <c r="AG901" s="67"/>
      <c r="AH901" s="36"/>
      <c r="AI901" s="37"/>
      <c r="AJ901" s="37"/>
      <c r="AK901" s="37"/>
      <c r="AL901" s="38"/>
      <c r="AM901" s="38"/>
      <c r="AN901" s="38"/>
      <c r="AO901" s="38"/>
    </row>
    <row r="902" spans="1:41" ht="27.75" customHeight="1" x14ac:dyDescent="0.25">
      <c r="A902" s="37"/>
      <c r="B902" s="526"/>
      <c r="C902" s="38"/>
      <c r="D902" s="503"/>
      <c r="E902" s="87"/>
      <c r="F902" s="87"/>
      <c r="G902" s="38"/>
      <c r="H902" s="87"/>
      <c r="I902" s="504"/>
      <c r="J902" s="504"/>
      <c r="K902" s="87"/>
      <c r="L902" s="87"/>
      <c r="M902" s="504"/>
      <c r="N902" s="87"/>
      <c r="O902" s="87"/>
      <c r="P902" s="88"/>
      <c r="Q902" s="67"/>
      <c r="R902" s="67"/>
      <c r="S902" s="67"/>
      <c r="T902" s="67"/>
      <c r="U902" s="36"/>
      <c r="V902" s="67"/>
      <c r="W902" s="67"/>
      <c r="X902" s="36"/>
      <c r="Y902" s="67"/>
      <c r="Z902" s="67"/>
      <c r="AA902" s="67"/>
      <c r="AB902" s="67"/>
      <c r="AC902" s="67"/>
      <c r="AD902" s="67"/>
      <c r="AE902" s="67"/>
      <c r="AF902" s="67"/>
      <c r="AG902" s="67"/>
      <c r="AH902" s="36"/>
      <c r="AI902" s="37"/>
      <c r="AJ902" s="37"/>
      <c r="AK902" s="37"/>
      <c r="AL902" s="38"/>
      <c r="AM902" s="38"/>
      <c r="AN902" s="38"/>
      <c r="AO902" s="38"/>
    </row>
    <row r="903" spans="1:41" ht="27.75" customHeight="1" x14ac:dyDescent="0.25">
      <c r="A903" s="37"/>
      <c r="B903" s="526"/>
      <c r="C903" s="38"/>
      <c r="D903" s="503"/>
      <c r="E903" s="87"/>
      <c r="F903" s="87"/>
      <c r="G903" s="38"/>
      <c r="H903" s="87"/>
      <c r="I903" s="504"/>
      <c r="J903" s="504"/>
      <c r="K903" s="87"/>
      <c r="L903" s="87"/>
      <c r="M903" s="504"/>
      <c r="N903" s="87"/>
      <c r="O903" s="87"/>
      <c r="P903" s="88"/>
      <c r="Q903" s="67"/>
      <c r="R903" s="67"/>
      <c r="S903" s="67"/>
      <c r="T903" s="67"/>
      <c r="U903" s="36"/>
      <c r="V903" s="67"/>
      <c r="W903" s="67"/>
      <c r="X903" s="36"/>
      <c r="Y903" s="67"/>
      <c r="Z903" s="67"/>
      <c r="AA903" s="67"/>
      <c r="AB903" s="67"/>
      <c r="AC903" s="67"/>
      <c r="AD903" s="67"/>
      <c r="AE903" s="67"/>
      <c r="AF903" s="67"/>
      <c r="AG903" s="67"/>
      <c r="AH903" s="36"/>
      <c r="AI903" s="37"/>
      <c r="AJ903" s="37"/>
      <c r="AK903" s="37"/>
      <c r="AL903" s="38"/>
      <c r="AM903" s="38"/>
      <c r="AN903" s="38"/>
      <c r="AO903" s="38"/>
    </row>
    <row r="904" spans="1:41" ht="27.75" customHeight="1" x14ac:dyDescent="0.25">
      <c r="A904" s="37"/>
      <c r="B904" s="526"/>
      <c r="C904" s="38"/>
      <c r="D904" s="503"/>
      <c r="E904" s="87"/>
      <c r="F904" s="87"/>
      <c r="G904" s="38"/>
      <c r="H904" s="87"/>
      <c r="I904" s="504"/>
      <c r="J904" s="504"/>
      <c r="K904" s="87"/>
      <c r="L904" s="87"/>
      <c r="M904" s="504"/>
      <c r="N904" s="87"/>
      <c r="O904" s="87"/>
      <c r="P904" s="88"/>
      <c r="Q904" s="67"/>
      <c r="R904" s="67"/>
      <c r="S904" s="67"/>
      <c r="T904" s="67"/>
      <c r="U904" s="36"/>
      <c r="V904" s="67"/>
      <c r="W904" s="67"/>
      <c r="X904" s="36"/>
      <c r="Y904" s="67"/>
      <c r="Z904" s="67"/>
      <c r="AA904" s="67"/>
      <c r="AB904" s="67"/>
      <c r="AC904" s="67"/>
      <c r="AD904" s="67"/>
      <c r="AE904" s="67"/>
      <c r="AF904" s="67"/>
      <c r="AG904" s="67"/>
      <c r="AH904" s="36"/>
      <c r="AI904" s="37"/>
      <c r="AJ904" s="37"/>
      <c r="AK904" s="37"/>
      <c r="AL904" s="38"/>
      <c r="AM904" s="38"/>
      <c r="AN904" s="38"/>
      <c r="AO904" s="38"/>
    </row>
    <row r="905" spans="1:41" ht="27.75" customHeight="1" x14ac:dyDescent="0.25">
      <c r="A905" s="37"/>
      <c r="B905" s="526"/>
      <c r="C905" s="38"/>
      <c r="D905" s="503"/>
      <c r="E905" s="87"/>
      <c r="F905" s="87"/>
      <c r="G905" s="38"/>
      <c r="H905" s="87"/>
      <c r="I905" s="504"/>
      <c r="J905" s="504"/>
      <c r="K905" s="87"/>
      <c r="L905" s="87"/>
      <c r="M905" s="504"/>
      <c r="N905" s="87"/>
      <c r="O905" s="87"/>
      <c r="P905" s="88"/>
      <c r="Q905" s="67"/>
      <c r="R905" s="67"/>
      <c r="S905" s="67"/>
      <c r="T905" s="67"/>
      <c r="U905" s="36"/>
      <c r="V905" s="67"/>
      <c r="W905" s="67"/>
      <c r="X905" s="36"/>
      <c r="Y905" s="67"/>
      <c r="Z905" s="67"/>
      <c r="AA905" s="67"/>
      <c r="AB905" s="67"/>
      <c r="AC905" s="67"/>
      <c r="AD905" s="67"/>
      <c r="AE905" s="67"/>
      <c r="AF905" s="67"/>
      <c r="AG905" s="67"/>
      <c r="AH905" s="36"/>
      <c r="AI905" s="37"/>
      <c r="AJ905" s="37"/>
      <c r="AK905" s="37"/>
      <c r="AL905" s="38"/>
      <c r="AM905" s="38"/>
      <c r="AN905" s="38"/>
      <c r="AO905" s="38"/>
    </row>
    <row r="906" spans="1:41" ht="27.75" customHeight="1" x14ac:dyDescent="0.25">
      <c r="A906" s="37"/>
      <c r="B906" s="526"/>
      <c r="C906" s="38"/>
      <c r="D906" s="503"/>
      <c r="E906" s="87"/>
      <c r="F906" s="87"/>
      <c r="G906" s="38"/>
      <c r="H906" s="87"/>
      <c r="I906" s="504"/>
      <c r="J906" s="504"/>
      <c r="K906" s="87"/>
      <c r="L906" s="87"/>
      <c r="M906" s="504"/>
      <c r="N906" s="87"/>
      <c r="O906" s="87"/>
      <c r="P906" s="88"/>
      <c r="Q906" s="67"/>
      <c r="R906" s="67"/>
      <c r="S906" s="67"/>
      <c r="T906" s="67"/>
      <c r="U906" s="36"/>
      <c r="V906" s="67"/>
      <c r="W906" s="67"/>
      <c r="X906" s="36"/>
      <c r="Y906" s="67"/>
      <c r="Z906" s="67"/>
      <c r="AA906" s="67"/>
      <c r="AB906" s="67"/>
      <c r="AC906" s="67"/>
      <c r="AD906" s="67"/>
      <c r="AE906" s="67"/>
      <c r="AF906" s="67"/>
      <c r="AG906" s="67"/>
      <c r="AH906" s="36"/>
      <c r="AI906" s="37"/>
      <c r="AJ906" s="37"/>
      <c r="AK906" s="37"/>
      <c r="AL906" s="38"/>
      <c r="AM906" s="38"/>
      <c r="AN906" s="38"/>
      <c r="AO906" s="38"/>
    </row>
    <row r="907" spans="1:41" ht="27.75" customHeight="1" x14ac:dyDescent="0.25">
      <c r="A907" s="37"/>
      <c r="B907" s="526"/>
      <c r="C907" s="38"/>
      <c r="D907" s="503"/>
      <c r="E907" s="87"/>
      <c r="F907" s="87"/>
      <c r="G907" s="38"/>
      <c r="H907" s="87"/>
      <c r="I907" s="504"/>
      <c r="J907" s="504"/>
      <c r="K907" s="87"/>
      <c r="L907" s="87"/>
      <c r="M907" s="504"/>
      <c r="N907" s="87"/>
      <c r="O907" s="87"/>
      <c r="P907" s="88"/>
      <c r="Q907" s="67"/>
      <c r="R907" s="67"/>
      <c r="S907" s="67"/>
      <c r="T907" s="67"/>
      <c r="U907" s="36"/>
      <c r="V907" s="67"/>
      <c r="W907" s="67"/>
      <c r="X907" s="36"/>
      <c r="Y907" s="67"/>
      <c r="Z907" s="67"/>
      <c r="AA907" s="67"/>
      <c r="AB907" s="67"/>
      <c r="AC907" s="67"/>
      <c r="AD907" s="67"/>
      <c r="AE907" s="67"/>
      <c r="AF907" s="67"/>
      <c r="AG907" s="67"/>
      <c r="AH907" s="36"/>
      <c r="AI907" s="37"/>
      <c r="AJ907" s="37"/>
      <c r="AK907" s="37"/>
      <c r="AL907" s="38"/>
      <c r="AM907" s="38"/>
      <c r="AN907" s="38"/>
      <c r="AO907" s="38"/>
    </row>
    <row r="908" spans="1:41" ht="27.75" customHeight="1" x14ac:dyDescent="0.25">
      <c r="A908" s="37"/>
      <c r="B908" s="526"/>
      <c r="C908" s="38"/>
      <c r="D908" s="503"/>
      <c r="E908" s="87"/>
      <c r="F908" s="87"/>
      <c r="G908" s="38"/>
      <c r="H908" s="87"/>
      <c r="I908" s="504"/>
      <c r="J908" s="504"/>
      <c r="K908" s="87"/>
      <c r="L908" s="87"/>
      <c r="M908" s="504"/>
      <c r="N908" s="87"/>
      <c r="O908" s="87"/>
      <c r="P908" s="88"/>
      <c r="Q908" s="67"/>
      <c r="R908" s="67"/>
      <c r="S908" s="67"/>
      <c r="T908" s="67"/>
      <c r="U908" s="36"/>
      <c r="V908" s="67"/>
      <c r="W908" s="67"/>
      <c r="X908" s="36"/>
      <c r="Y908" s="67"/>
      <c r="Z908" s="67"/>
      <c r="AA908" s="67"/>
      <c r="AB908" s="67"/>
      <c r="AC908" s="67"/>
      <c r="AD908" s="67"/>
      <c r="AE908" s="67"/>
      <c r="AF908" s="67"/>
      <c r="AG908" s="67"/>
      <c r="AH908" s="36"/>
      <c r="AI908" s="37"/>
      <c r="AJ908" s="37"/>
      <c r="AK908" s="37"/>
      <c r="AL908" s="38"/>
      <c r="AM908" s="38"/>
      <c r="AN908" s="38"/>
      <c r="AO908" s="38"/>
    </row>
    <row r="909" spans="1:41" ht="27.75" customHeight="1" x14ac:dyDescent="0.25">
      <c r="A909" s="37"/>
      <c r="B909" s="526"/>
      <c r="C909" s="38"/>
      <c r="D909" s="503"/>
      <c r="E909" s="87"/>
      <c r="F909" s="87"/>
      <c r="G909" s="38"/>
      <c r="H909" s="87"/>
      <c r="I909" s="504"/>
      <c r="J909" s="504"/>
      <c r="K909" s="87"/>
      <c r="L909" s="87"/>
      <c r="M909" s="504"/>
      <c r="N909" s="87"/>
      <c r="O909" s="87"/>
      <c r="P909" s="88"/>
      <c r="Q909" s="67"/>
      <c r="R909" s="67"/>
      <c r="S909" s="67"/>
      <c r="T909" s="67"/>
      <c r="U909" s="36"/>
      <c r="V909" s="67"/>
      <c r="W909" s="67"/>
      <c r="X909" s="36"/>
      <c r="Y909" s="67"/>
      <c r="Z909" s="67"/>
      <c r="AA909" s="67"/>
      <c r="AB909" s="67"/>
      <c r="AC909" s="67"/>
      <c r="AD909" s="67"/>
      <c r="AE909" s="67"/>
      <c r="AF909" s="67"/>
      <c r="AG909" s="67"/>
      <c r="AH909" s="36"/>
      <c r="AI909" s="37"/>
      <c r="AJ909" s="37"/>
      <c r="AK909" s="37"/>
      <c r="AL909" s="38"/>
      <c r="AM909" s="38"/>
      <c r="AN909" s="38"/>
      <c r="AO909" s="38"/>
    </row>
    <row r="910" spans="1:41" ht="27.75" customHeight="1" x14ac:dyDescent="0.25">
      <c r="A910" s="37"/>
      <c r="B910" s="526"/>
      <c r="C910" s="38"/>
      <c r="D910" s="503"/>
      <c r="E910" s="87"/>
      <c r="F910" s="87"/>
      <c r="G910" s="38"/>
      <c r="H910" s="87"/>
      <c r="I910" s="504"/>
      <c r="J910" s="504"/>
      <c r="K910" s="87"/>
      <c r="L910" s="87"/>
      <c r="M910" s="504"/>
      <c r="N910" s="87"/>
      <c r="O910" s="87"/>
      <c r="P910" s="88"/>
      <c r="Q910" s="67"/>
      <c r="R910" s="67"/>
      <c r="S910" s="67"/>
      <c r="T910" s="67"/>
      <c r="U910" s="36"/>
      <c r="V910" s="67"/>
      <c r="W910" s="67"/>
      <c r="X910" s="36"/>
      <c r="Y910" s="67"/>
      <c r="Z910" s="67"/>
      <c r="AA910" s="67"/>
      <c r="AB910" s="67"/>
      <c r="AC910" s="67"/>
      <c r="AD910" s="67"/>
      <c r="AE910" s="67"/>
      <c r="AF910" s="67"/>
      <c r="AG910" s="67"/>
      <c r="AH910" s="36"/>
      <c r="AI910" s="37"/>
      <c r="AJ910" s="37"/>
      <c r="AK910" s="37"/>
      <c r="AL910" s="38"/>
      <c r="AM910" s="38"/>
      <c r="AN910" s="38"/>
      <c r="AO910" s="38"/>
    </row>
    <row r="911" spans="1:41" ht="27.75" customHeight="1" x14ac:dyDescent="0.25">
      <c r="A911" s="37"/>
      <c r="B911" s="526"/>
      <c r="C911" s="38"/>
      <c r="D911" s="503"/>
      <c r="E911" s="87"/>
      <c r="F911" s="87"/>
      <c r="G911" s="38"/>
      <c r="H911" s="87"/>
      <c r="I911" s="504"/>
      <c r="J911" s="504"/>
      <c r="K911" s="87"/>
      <c r="L911" s="87"/>
      <c r="M911" s="504"/>
      <c r="N911" s="87"/>
      <c r="O911" s="87"/>
      <c r="P911" s="88"/>
      <c r="Q911" s="67"/>
      <c r="R911" s="67"/>
      <c r="S911" s="67"/>
      <c r="T911" s="67"/>
      <c r="U911" s="36"/>
      <c r="V911" s="67"/>
      <c r="W911" s="67"/>
      <c r="X911" s="36"/>
      <c r="Y911" s="67"/>
      <c r="Z911" s="67"/>
      <c r="AA911" s="67"/>
      <c r="AB911" s="67"/>
      <c r="AC911" s="67"/>
      <c r="AD911" s="67"/>
      <c r="AE911" s="67"/>
      <c r="AF911" s="67"/>
      <c r="AG911" s="67"/>
      <c r="AH911" s="36"/>
      <c r="AI911" s="37"/>
      <c r="AJ911" s="37"/>
      <c r="AK911" s="37"/>
      <c r="AL911" s="38"/>
      <c r="AM911" s="38"/>
      <c r="AN911" s="38"/>
      <c r="AO911" s="38"/>
    </row>
    <row r="912" spans="1:41" ht="27.75" customHeight="1" x14ac:dyDescent="0.25">
      <c r="A912" s="37"/>
      <c r="B912" s="526"/>
      <c r="C912" s="38"/>
      <c r="D912" s="503"/>
      <c r="E912" s="87"/>
      <c r="F912" s="87"/>
      <c r="G912" s="38"/>
      <c r="H912" s="87"/>
      <c r="I912" s="504"/>
      <c r="J912" s="504"/>
      <c r="K912" s="87"/>
      <c r="L912" s="87"/>
      <c r="M912" s="504"/>
      <c r="N912" s="87"/>
      <c r="O912" s="87"/>
      <c r="P912" s="88"/>
      <c r="Q912" s="67"/>
      <c r="R912" s="67"/>
      <c r="S912" s="67"/>
      <c r="T912" s="67"/>
      <c r="U912" s="36"/>
      <c r="V912" s="67"/>
      <c r="W912" s="67"/>
      <c r="X912" s="36"/>
      <c r="Y912" s="67"/>
      <c r="Z912" s="67"/>
      <c r="AA912" s="67"/>
      <c r="AB912" s="67"/>
      <c r="AC912" s="67"/>
      <c r="AD912" s="67"/>
      <c r="AE912" s="67"/>
      <c r="AF912" s="67"/>
      <c r="AG912" s="67"/>
      <c r="AH912" s="36"/>
      <c r="AI912" s="37"/>
      <c r="AJ912" s="37"/>
      <c r="AK912" s="37"/>
      <c r="AL912" s="38"/>
      <c r="AM912" s="38"/>
      <c r="AN912" s="38"/>
      <c r="AO912" s="38"/>
    </row>
    <row r="913" spans="1:41" ht="27.75" customHeight="1" x14ac:dyDescent="0.25">
      <c r="A913" s="37"/>
      <c r="B913" s="526"/>
      <c r="C913" s="38"/>
      <c r="D913" s="503"/>
      <c r="E913" s="87"/>
      <c r="F913" s="87"/>
      <c r="G913" s="38"/>
      <c r="H913" s="87"/>
      <c r="I913" s="504"/>
      <c r="J913" s="504"/>
      <c r="K913" s="87"/>
      <c r="L913" s="87"/>
      <c r="M913" s="504"/>
      <c r="N913" s="87"/>
      <c r="O913" s="87"/>
      <c r="P913" s="88"/>
      <c r="Q913" s="67"/>
      <c r="R913" s="67"/>
      <c r="S913" s="67"/>
      <c r="T913" s="67"/>
      <c r="U913" s="36"/>
      <c r="V913" s="67"/>
      <c r="W913" s="67"/>
      <c r="X913" s="36"/>
      <c r="Y913" s="67"/>
      <c r="Z913" s="67"/>
      <c r="AA913" s="67"/>
      <c r="AB913" s="67"/>
      <c r="AC913" s="67"/>
      <c r="AD913" s="67"/>
      <c r="AE913" s="67"/>
      <c r="AF913" s="67"/>
      <c r="AG913" s="67"/>
      <c r="AH913" s="36"/>
      <c r="AI913" s="37"/>
      <c r="AJ913" s="37"/>
      <c r="AK913" s="37"/>
      <c r="AL913" s="38"/>
      <c r="AM913" s="38"/>
      <c r="AN913" s="38"/>
      <c r="AO913" s="38"/>
    </row>
    <row r="914" spans="1:41" ht="27.75" customHeight="1" x14ac:dyDescent="0.25">
      <c r="A914" s="37"/>
      <c r="B914" s="526"/>
      <c r="C914" s="38"/>
      <c r="D914" s="503"/>
      <c r="E914" s="87"/>
      <c r="F914" s="87"/>
      <c r="G914" s="38"/>
      <c r="H914" s="87"/>
      <c r="I914" s="504"/>
      <c r="J914" s="504"/>
      <c r="K914" s="87"/>
      <c r="L914" s="87"/>
      <c r="M914" s="504"/>
      <c r="N914" s="87"/>
      <c r="O914" s="87"/>
      <c r="P914" s="88"/>
      <c r="Q914" s="67"/>
      <c r="R914" s="67"/>
      <c r="S914" s="67"/>
      <c r="T914" s="67"/>
      <c r="U914" s="36"/>
      <c r="V914" s="67"/>
      <c r="W914" s="67"/>
      <c r="X914" s="36"/>
      <c r="Y914" s="67"/>
      <c r="Z914" s="67"/>
      <c r="AA914" s="67"/>
      <c r="AB914" s="67"/>
      <c r="AC914" s="67"/>
      <c r="AD914" s="67"/>
      <c r="AE914" s="67"/>
      <c r="AF914" s="67"/>
      <c r="AG914" s="67"/>
      <c r="AH914" s="36"/>
      <c r="AI914" s="37"/>
      <c r="AJ914" s="37"/>
      <c r="AK914" s="37"/>
      <c r="AL914" s="38"/>
      <c r="AM914" s="38"/>
      <c r="AN914" s="38"/>
      <c r="AO914" s="38"/>
    </row>
    <row r="915" spans="1:41" ht="27.75" customHeight="1" x14ac:dyDescent="0.25">
      <c r="A915" s="37"/>
      <c r="B915" s="526"/>
      <c r="C915" s="38"/>
      <c r="D915" s="503"/>
      <c r="E915" s="87"/>
      <c r="F915" s="87"/>
      <c r="G915" s="38"/>
      <c r="H915" s="87"/>
      <c r="I915" s="504"/>
      <c r="J915" s="504"/>
      <c r="K915" s="87"/>
      <c r="L915" s="87"/>
      <c r="M915" s="504"/>
      <c r="N915" s="87"/>
      <c r="O915" s="87"/>
      <c r="P915" s="88"/>
      <c r="Q915" s="67"/>
      <c r="R915" s="67"/>
      <c r="S915" s="67"/>
      <c r="T915" s="67"/>
      <c r="U915" s="36"/>
      <c r="V915" s="67"/>
      <c r="W915" s="67"/>
      <c r="X915" s="36"/>
      <c r="Y915" s="67"/>
      <c r="Z915" s="67"/>
      <c r="AA915" s="67"/>
      <c r="AB915" s="67"/>
      <c r="AC915" s="67"/>
      <c r="AD915" s="67"/>
      <c r="AE915" s="67"/>
      <c r="AF915" s="67"/>
      <c r="AG915" s="67"/>
      <c r="AH915" s="36"/>
      <c r="AI915" s="37"/>
      <c r="AJ915" s="37"/>
      <c r="AK915" s="37"/>
      <c r="AL915" s="38"/>
      <c r="AM915" s="38"/>
      <c r="AN915" s="38"/>
      <c r="AO915" s="38"/>
    </row>
    <row r="916" spans="1:41" ht="27.75" customHeight="1" x14ac:dyDescent="0.25">
      <c r="A916" s="37"/>
      <c r="B916" s="526"/>
      <c r="C916" s="38"/>
      <c r="D916" s="503"/>
      <c r="E916" s="87"/>
      <c r="F916" s="87"/>
      <c r="G916" s="38"/>
      <c r="H916" s="87"/>
      <c r="I916" s="504"/>
      <c r="J916" s="504"/>
      <c r="K916" s="87"/>
      <c r="L916" s="87"/>
      <c r="M916" s="504"/>
      <c r="N916" s="87"/>
      <c r="O916" s="87"/>
      <c r="P916" s="88"/>
      <c r="Q916" s="67"/>
      <c r="R916" s="67"/>
      <c r="S916" s="67"/>
      <c r="T916" s="67"/>
      <c r="U916" s="36"/>
      <c r="V916" s="67"/>
      <c r="W916" s="67"/>
      <c r="X916" s="36"/>
      <c r="Y916" s="67"/>
      <c r="Z916" s="67"/>
      <c r="AA916" s="67"/>
      <c r="AB916" s="67"/>
      <c r="AC916" s="67"/>
      <c r="AD916" s="67"/>
      <c r="AE916" s="67"/>
      <c r="AF916" s="67"/>
      <c r="AG916" s="67"/>
      <c r="AH916" s="36"/>
      <c r="AI916" s="37"/>
      <c r="AJ916" s="37"/>
      <c r="AK916" s="37"/>
      <c r="AL916" s="38"/>
      <c r="AM916" s="38"/>
      <c r="AN916" s="38"/>
      <c r="AO916" s="38"/>
    </row>
    <row r="917" spans="1:41" ht="27.75" customHeight="1" x14ac:dyDescent="0.25">
      <c r="A917" s="37"/>
      <c r="B917" s="526"/>
      <c r="C917" s="38"/>
      <c r="D917" s="503"/>
      <c r="E917" s="87"/>
      <c r="F917" s="87"/>
      <c r="G917" s="38"/>
      <c r="H917" s="87"/>
      <c r="I917" s="504"/>
      <c r="J917" s="504"/>
      <c r="K917" s="87"/>
      <c r="L917" s="87"/>
      <c r="M917" s="504"/>
      <c r="N917" s="87"/>
      <c r="O917" s="87"/>
      <c r="P917" s="88"/>
      <c r="Q917" s="67"/>
      <c r="R917" s="67"/>
      <c r="S917" s="67"/>
      <c r="T917" s="67"/>
      <c r="U917" s="36"/>
      <c r="V917" s="67"/>
      <c r="W917" s="67"/>
      <c r="X917" s="36"/>
      <c r="Y917" s="67"/>
      <c r="Z917" s="67"/>
      <c r="AA917" s="67"/>
      <c r="AB917" s="67"/>
      <c r="AC917" s="67"/>
      <c r="AD917" s="67"/>
      <c r="AE917" s="67"/>
      <c r="AF917" s="67"/>
      <c r="AG917" s="67"/>
      <c r="AH917" s="36"/>
      <c r="AI917" s="37"/>
      <c r="AJ917" s="37"/>
      <c r="AK917" s="37"/>
      <c r="AL917" s="38"/>
      <c r="AM917" s="38"/>
      <c r="AN917" s="38"/>
      <c r="AO917" s="38"/>
    </row>
    <row r="918" spans="1:41" ht="27.75" customHeight="1" x14ac:dyDescent="0.25">
      <c r="A918" s="37"/>
      <c r="B918" s="526"/>
      <c r="C918" s="38"/>
      <c r="D918" s="503"/>
      <c r="E918" s="87"/>
      <c r="F918" s="87"/>
      <c r="G918" s="38"/>
      <c r="H918" s="87"/>
      <c r="I918" s="504"/>
      <c r="J918" s="504"/>
      <c r="K918" s="87"/>
      <c r="L918" s="87"/>
      <c r="M918" s="504"/>
      <c r="N918" s="87"/>
      <c r="O918" s="87"/>
      <c r="P918" s="88"/>
      <c r="Q918" s="67"/>
      <c r="R918" s="67"/>
      <c r="S918" s="67"/>
      <c r="T918" s="67"/>
      <c r="U918" s="36"/>
      <c r="V918" s="67"/>
      <c r="W918" s="67"/>
      <c r="X918" s="36"/>
      <c r="Y918" s="67"/>
      <c r="Z918" s="67"/>
      <c r="AA918" s="67"/>
      <c r="AB918" s="67"/>
      <c r="AC918" s="67"/>
      <c r="AD918" s="67"/>
      <c r="AE918" s="67"/>
      <c r="AF918" s="67"/>
      <c r="AG918" s="67"/>
      <c r="AH918" s="36"/>
      <c r="AI918" s="37"/>
      <c r="AJ918" s="37"/>
      <c r="AK918" s="37"/>
      <c r="AL918" s="38"/>
      <c r="AM918" s="38"/>
      <c r="AN918" s="38"/>
      <c r="AO918" s="38"/>
    </row>
    <row r="919" spans="1:41" ht="27.75" customHeight="1" x14ac:dyDescent="0.25">
      <c r="A919" s="37"/>
      <c r="B919" s="526"/>
      <c r="C919" s="38"/>
      <c r="D919" s="503"/>
      <c r="E919" s="87"/>
      <c r="F919" s="87"/>
      <c r="G919" s="38"/>
      <c r="H919" s="87"/>
      <c r="I919" s="504"/>
      <c r="J919" s="504"/>
      <c r="K919" s="87"/>
      <c r="L919" s="87"/>
      <c r="M919" s="504"/>
      <c r="N919" s="87"/>
      <c r="O919" s="87"/>
      <c r="P919" s="88"/>
      <c r="Q919" s="67"/>
      <c r="R919" s="67"/>
      <c r="S919" s="67"/>
      <c r="T919" s="67"/>
      <c r="U919" s="36"/>
      <c r="V919" s="67"/>
      <c r="W919" s="67"/>
      <c r="X919" s="36"/>
      <c r="Y919" s="67"/>
      <c r="Z919" s="67"/>
      <c r="AA919" s="67"/>
      <c r="AB919" s="67"/>
      <c r="AC919" s="67"/>
      <c r="AD919" s="67"/>
      <c r="AE919" s="67"/>
      <c r="AF919" s="67"/>
      <c r="AG919" s="67"/>
      <c r="AH919" s="36"/>
      <c r="AI919" s="37"/>
      <c r="AJ919" s="37"/>
      <c r="AK919" s="37"/>
      <c r="AL919" s="38"/>
      <c r="AM919" s="38"/>
      <c r="AN919" s="38"/>
      <c r="AO919" s="38"/>
    </row>
    <row r="920" spans="1:41" ht="27.75" customHeight="1" x14ac:dyDescent="0.25">
      <c r="A920" s="37"/>
      <c r="B920" s="526"/>
      <c r="C920" s="38"/>
      <c r="D920" s="503"/>
      <c r="E920" s="87"/>
      <c r="F920" s="87"/>
      <c r="G920" s="38"/>
      <c r="H920" s="87"/>
      <c r="I920" s="504"/>
      <c r="J920" s="504"/>
      <c r="K920" s="87"/>
      <c r="L920" s="87"/>
      <c r="M920" s="504"/>
      <c r="N920" s="87"/>
      <c r="O920" s="87"/>
      <c r="P920" s="88"/>
      <c r="Q920" s="67"/>
      <c r="R920" s="67"/>
      <c r="S920" s="67"/>
      <c r="T920" s="67"/>
      <c r="U920" s="36"/>
      <c r="V920" s="67"/>
      <c r="W920" s="67"/>
      <c r="X920" s="36"/>
      <c r="Y920" s="67"/>
      <c r="Z920" s="67"/>
      <c r="AA920" s="67"/>
      <c r="AB920" s="67"/>
      <c r="AC920" s="67"/>
      <c r="AD920" s="67"/>
      <c r="AE920" s="67"/>
      <c r="AF920" s="67"/>
      <c r="AG920" s="67"/>
      <c r="AH920" s="36"/>
      <c r="AI920" s="37"/>
      <c r="AJ920" s="37"/>
      <c r="AK920" s="37"/>
      <c r="AL920" s="38"/>
      <c r="AM920" s="38"/>
      <c r="AN920" s="38"/>
      <c r="AO920" s="38"/>
    </row>
    <row r="921" spans="1:41" ht="27.75" customHeight="1" x14ac:dyDescent="0.25">
      <c r="A921" s="37"/>
      <c r="B921" s="526"/>
      <c r="C921" s="38"/>
      <c r="D921" s="503"/>
      <c r="E921" s="87"/>
      <c r="F921" s="87"/>
      <c r="G921" s="38"/>
      <c r="H921" s="87"/>
      <c r="I921" s="504"/>
      <c r="J921" s="504"/>
      <c r="K921" s="87"/>
      <c r="L921" s="87"/>
      <c r="M921" s="504"/>
      <c r="N921" s="87"/>
      <c r="O921" s="87"/>
      <c r="P921" s="88"/>
      <c r="Q921" s="67"/>
      <c r="R921" s="67"/>
      <c r="S921" s="67"/>
      <c r="T921" s="67"/>
      <c r="U921" s="36"/>
      <c r="V921" s="67"/>
      <c r="W921" s="67"/>
      <c r="X921" s="36"/>
      <c r="Y921" s="67"/>
      <c r="Z921" s="67"/>
      <c r="AA921" s="67"/>
      <c r="AB921" s="67"/>
      <c r="AC921" s="67"/>
      <c r="AD921" s="67"/>
      <c r="AE921" s="67"/>
      <c r="AF921" s="67"/>
      <c r="AG921" s="67"/>
      <c r="AH921" s="36"/>
      <c r="AI921" s="37"/>
      <c r="AJ921" s="37"/>
      <c r="AK921" s="37"/>
      <c r="AL921" s="38"/>
      <c r="AM921" s="38"/>
      <c r="AN921" s="38"/>
      <c r="AO921" s="38"/>
    </row>
    <row r="922" spans="1:41" ht="27.75" customHeight="1" x14ac:dyDescent="0.25">
      <c r="A922" s="37"/>
      <c r="B922" s="526"/>
      <c r="C922" s="38"/>
      <c r="D922" s="503"/>
      <c r="E922" s="87"/>
      <c r="F922" s="87"/>
      <c r="G922" s="38"/>
      <c r="H922" s="87"/>
      <c r="I922" s="504"/>
      <c r="J922" s="504"/>
      <c r="K922" s="87"/>
      <c r="L922" s="87"/>
      <c r="M922" s="504"/>
      <c r="N922" s="87"/>
      <c r="O922" s="87"/>
      <c r="P922" s="88"/>
      <c r="Q922" s="67"/>
      <c r="R922" s="67"/>
      <c r="S922" s="67"/>
      <c r="T922" s="67"/>
      <c r="U922" s="36"/>
      <c r="V922" s="67"/>
      <c r="W922" s="67"/>
      <c r="X922" s="36"/>
      <c r="Y922" s="67"/>
      <c r="Z922" s="67"/>
      <c r="AA922" s="67"/>
      <c r="AB922" s="67"/>
      <c r="AC922" s="67"/>
      <c r="AD922" s="67"/>
      <c r="AE922" s="67"/>
      <c r="AF922" s="67"/>
      <c r="AG922" s="67"/>
      <c r="AH922" s="36"/>
      <c r="AI922" s="37"/>
      <c r="AJ922" s="37"/>
      <c r="AK922" s="37"/>
      <c r="AL922" s="38"/>
      <c r="AM922" s="38"/>
      <c r="AN922" s="38"/>
      <c r="AO922" s="38"/>
    </row>
    <row r="923" spans="1:41" ht="27.75" customHeight="1" x14ac:dyDescent="0.25">
      <c r="A923" s="37"/>
      <c r="B923" s="526"/>
      <c r="C923" s="38"/>
      <c r="D923" s="503"/>
      <c r="E923" s="87"/>
      <c r="F923" s="87"/>
      <c r="G923" s="38"/>
      <c r="H923" s="87"/>
      <c r="I923" s="504"/>
      <c r="J923" s="504"/>
      <c r="K923" s="87"/>
      <c r="L923" s="87"/>
      <c r="M923" s="504"/>
      <c r="N923" s="87"/>
      <c r="O923" s="87"/>
      <c r="P923" s="88"/>
      <c r="Q923" s="67"/>
      <c r="R923" s="67"/>
      <c r="S923" s="67"/>
      <c r="T923" s="67"/>
      <c r="U923" s="36"/>
      <c r="V923" s="67"/>
      <c r="W923" s="67"/>
      <c r="X923" s="36"/>
      <c r="Y923" s="67"/>
      <c r="Z923" s="67"/>
      <c r="AA923" s="67"/>
      <c r="AB923" s="67"/>
      <c r="AC923" s="67"/>
      <c r="AD923" s="67"/>
      <c r="AE923" s="67"/>
      <c r="AF923" s="67"/>
      <c r="AG923" s="67"/>
      <c r="AH923" s="36"/>
      <c r="AI923" s="37"/>
      <c r="AJ923" s="37"/>
      <c r="AK923" s="37"/>
      <c r="AL923" s="38"/>
      <c r="AM923" s="38"/>
      <c r="AN923" s="38"/>
      <c r="AO923" s="38"/>
    </row>
    <row r="924" spans="1:41" ht="27.75" customHeight="1" x14ac:dyDescent="0.25">
      <c r="A924" s="37"/>
      <c r="B924" s="526"/>
      <c r="C924" s="38"/>
      <c r="D924" s="503"/>
      <c r="E924" s="87"/>
      <c r="F924" s="87"/>
      <c r="G924" s="38"/>
      <c r="H924" s="87"/>
      <c r="I924" s="504"/>
      <c r="J924" s="504"/>
      <c r="K924" s="87"/>
      <c r="L924" s="87"/>
      <c r="M924" s="504"/>
      <c r="N924" s="87"/>
      <c r="O924" s="87"/>
      <c r="P924" s="88"/>
      <c r="Q924" s="67"/>
      <c r="R924" s="67"/>
      <c r="S924" s="67"/>
      <c r="T924" s="67"/>
      <c r="U924" s="36"/>
      <c r="V924" s="67"/>
      <c r="W924" s="67"/>
      <c r="X924" s="36"/>
      <c r="Y924" s="67"/>
      <c r="Z924" s="67"/>
      <c r="AA924" s="67"/>
      <c r="AB924" s="67"/>
      <c r="AC924" s="67"/>
      <c r="AD924" s="67"/>
      <c r="AE924" s="67"/>
      <c r="AF924" s="67"/>
      <c r="AG924" s="67"/>
      <c r="AH924" s="36"/>
      <c r="AI924" s="37"/>
      <c r="AJ924" s="37"/>
      <c r="AK924" s="37"/>
      <c r="AL924" s="38"/>
      <c r="AM924" s="38"/>
      <c r="AN924" s="38"/>
      <c r="AO924" s="38"/>
    </row>
    <row r="925" spans="1:41" ht="27.75" customHeight="1" x14ac:dyDescent="0.25">
      <c r="A925" s="37"/>
      <c r="B925" s="526"/>
      <c r="C925" s="38"/>
      <c r="D925" s="503"/>
      <c r="E925" s="87"/>
      <c r="F925" s="87"/>
      <c r="G925" s="38"/>
      <c r="H925" s="87"/>
      <c r="I925" s="504"/>
      <c r="J925" s="504"/>
      <c r="K925" s="87"/>
      <c r="L925" s="87"/>
      <c r="M925" s="504"/>
      <c r="N925" s="87"/>
      <c r="O925" s="87"/>
      <c r="P925" s="88"/>
      <c r="Q925" s="67"/>
      <c r="R925" s="67"/>
      <c r="S925" s="67"/>
      <c r="T925" s="67"/>
      <c r="U925" s="36"/>
      <c r="V925" s="67"/>
      <c r="W925" s="67"/>
      <c r="X925" s="36"/>
      <c r="Y925" s="67"/>
      <c r="Z925" s="67"/>
      <c r="AA925" s="67"/>
      <c r="AB925" s="67"/>
      <c r="AC925" s="67"/>
      <c r="AD925" s="67"/>
      <c r="AE925" s="67"/>
      <c r="AF925" s="67"/>
      <c r="AG925" s="67"/>
      <c r="AH925" s="36"/>
      <c r="AI925" s="37"/>
      <c r="AJ925" s="37"/>
      <c r="AK925" s="37"/>
      <c r="AL925" s="38"/>
      <c r="AM925" s="38"/>
      <c r="AN925" s="38"/>
      <c r="AO925" s="38"/>
    </row>
    <row r="926" spans="1:41" ht="27.75" customHeight="1" x14ac:dyDescent="0.25">
      <c r="A926" s="37"/>
      <c r="B926" s="526"/>
      <c r="C926" s="38"/>
      <c r="D926" s="503"/>
      <c r="E926" s="87"/>
      <c r="F926" s="87"/>
      <c r="G926" s="38"/>
      <c r="H926" s="87"/>
      <c r="I926" s="504"/>
      <c r="J926" s="504"/>
      <c r="K926" s="87"/>
      <c r="L926" s="87"/>
      <c r="M926" s="504"/>
      <c r="N926" s="87"/>
      <c r="O926" s="87"/>
      <c r="P926" s="88"/>
      <c r="Q926" s="67"/>
      <c r="R926" s="67"/>
      <c r="S926" s="67"/>
      <c r="T926" s="67"/>
      <c r="U926" s="36"/>
      <c r="V926" s="67"/>
      <c r="W926" s="67"/>
      <c r="X926" s="36"/>
      <c r="Y926" s="67"/>
      <c r="Z926" s="67"/>
      <c r="AA926" s="67"/>
      <c r="AB926" s="67"/>
      <c r="AC926" s="67"/>
      <c r="AD926" s="67"/>
      <c r="AE926" s="67"/>
      <c r="AF926" s="67"/>
      <c r="AG926" s="67"/>
      <c r="AH926" s="36"/>
      <c r="AI926" s="37"/>
      <c r="AJ926" s="37"/>
      <c r="AK926" s="37"/>
      <c r="AL926" s="38"/>
      <c r="AM926" s="38"/>
      <c r="AN926" s="38"/>
      <c r="AO926" s="38"/>
    </row>
    <row r="927" spans="1:41" ht="27.75" customHeight="1" x14ac:dyDescent="0.25">
      <c r="A927" s="37"/>
      <c r="B927" s="526"/>
      <c r="C927" s="38"/>
      <c r="D927" s="503"/>
      <c r="E927" s="87"/>
      <c r="F927" s="87"/>
      <c r="G927" s="38"/>
      <c r="H927" s="87"/>
      <c r="I927" s="504"/>
      <c r="J927" s="504"/>
      <c r="K927" s="87"/>
      <c r="L927" s="87"/>
      <c r="M927" s="504"/>
      <c r="N927" s="87"/>
      <c r="O927" s="87"/>
      <c r="P927" s="88"/>
      <c r="Q927" s="67"/>
      <c r="R927" s="67"/>
      <c r="S927" s="67"/>
      <c r="T927" s="67"/>
      <c r="U927" s="36"/>
      <c r="V927" s="67"/>
      <c r="W927" s="67"/>
      <c r="X927" s="36"/>
      <c r="Y927" s="67"/>
      <c r="Z927" s="67"/>
      <c r="AA927" s="67"/>
      <c r="AB927" s="67"/>
      <c r="AC927" s="67"/>
      <c r="AD927" s="67"/>
      <c r="AE927" s="67"/>
      <c r="AF927" s="67"/>
      <c r="AG927" s="67"/>
      <c r="AH927" s="36"/>
      <c r="AI927" s="37"/>
      <c r="AJ927" s="37"/>
      <c r="AK927" s="37"/>
      <c r="AL927" s="38"/>
      <c r="AM927" s="38"/>
      <c r="AN927" s="38"/>
      <c r="AO927" s="38"/>
    </row>
    <row r="928" spans="1:41" ht="27.75" customHeight="1" x14ac:dyDescent="0.25">
      <c r="A928" s="37"/>
      <c r="B928" s="526"/>
      <c r="C928" s="38"/>
      <c r="D928" s="503"/>
      <c r="E928" s="87"/>
      <c r="F928" s="87"/>
      <c r="G928" s="38"/>
      <c r="H928" s="87"/>
      <c r="I928" s="504"/>
      <c r="J928" s="504"/>
      <c r="K928" s="87"/>
      <c r="L928" s="87"/>
      <c r="M928" s="504"/>
      <c r="N928" s="87"/>
      <c r="O928" s="87"/>
      <c r="P928" s="88"/>
      <c r="Q928" s="67"/>
      <c r="R928" s="67"/>
      <c r="S928" s="67"/>
      <c r="T928" s="67"/>
      <c r="U928" s="36"/>
      <c r="V928" s="67"/>
      <c r="W928" s="67"/>
      <c r="X928" s="36"/>
      <c r="Y928" s="67"/>
      <c r="Z928" s="67"/>
      <c r="AA928" s="67"/>
      <c r="AB928" s="67"/>
      <c r="AC928" s="67"/>
      <c r="AD928" s="67"/>
      <c r="AE928" s="67"/>
      <c r="AF928" s="67"/>
      <c r="AG928" s="67"/>
      <c r="AH928" s="36"/>
      <c r="AI928" s="37"/>
      <c r="AJ928" s="37"/>
      <c r="AK928" s="37"/>
      <c r="AL928" s="38"/>
      <c r="AM928" s="38"/>
      <c r="AN928" s="38"/>
      <c r="AO928" s="38"/>
    </row>
    <row r="929" spans="1:41" ht="27.75" customHeight="1" x14ac:dyDescent="0.25">
      <c r="A929" s="37"/>
      <c r="B929" s="526"/>
      <c r="C929" s="38"/>
      <c r="D929" s="503"/>
      <c r="E929" s="87"/>
      <c r="F929" s="87"/>
      <c r="G929" s="38"/>
      <c r="H929" s="87"/>
      <c r="I929" s="504"/>
      <c r="J929" s="504"/>
      <c r="K929" s="87"/>
      <c r="L929" s="87"/>
      <c r="M929" s="504"/>
      <c r="N929" s="87"/>
      <c r="O929" s="87"/>
      <c r="P929" s="88"/>
      <c r="Q929" s="67"/>
      <c r="R929" s="67"/>
      <c r="S929" s="67"/>
      <c r="T929" s="67"/>
      <c r="U929" s="36"/>
      <c r="V929" s="67"/>
      <c r="W929" s="67"/>
      <c r="X929" s="36"/>
      <c r="Y929" s="67"/>
      <c r="Z929" s="67"/>
      <c r="AA929" s="67"/>
      <c r="AB929" s="67"/>
      <c r="AC929" s="67"/>
      <c r="AD929" s="67"/>
      <c r="AE929" s="67"/>
      <c r="AF929" s="67"/>
      <c r="AG929" s="67"/>
      <c r="AH929" s="36"/>
      <c r="AI929" s="37"/>
      <c r="AJ929" s="37"/>
      <c r="AK929" s="37"/>
      <c r="AL929" s="38"/>
      <c r="AM929" s="38"/>
      <c r="AN929" s="38"/>
      <c r="AO929" s="38"/>
    </row>
    <row r="930" spans="1:41" ht="27.75" customHeight="1" x14ac:dyDescent="0.25">
      <c r="A930" s="37"/>
      <c r="B930" s="526"/>
      <c r="C930" s="38"/>
      <c r="D930" s="503"/>
      <c r="E930" s="87"/>
      <c r="F930" s="87"/>
      <c r="G930" s="38"/>
      <c r="H930" s="87"/>
      <c r="I930" s="504"/>
      <c r="J930" s="504"/>
      <c r="K930" s="87"/>
      <c r="L930" s="87"/>
      <c r="M930" s="504"/>
      <c r="N930" s="87"/>
      <c r="O930" s="87"/>
      <c r="P930" s="88"/>
      <c r="Q930" s="67"/>
      <c r="R930" s="67"/>
      <c r="S930" s="67"/>
      <c r="T930" s="67"/>
      <c r="U930" s="36"/>
      <c r="V930" s="67"/>
      <c r="W930" s="67"/>
      <c r="X930" s="36"/>
      <c r="Y930" s="67"/>
      <c r="Z930" s="67"/>
      <c r="AA930" s="67"/>
      <c r="AB930" s="67"/>
      <c r="AC930" s="67"/>
      <c r="AD930" s="67"/>
      <c r="AE930" s="67"/>
      <c r="AF930" s="67"/>
      <c r="AG930" s="67"/>
      <c r="AH930" s="36"/>
      <c r="AI930" s="37"/>
      <c r="AJ930" s="37"/>
      <c r="AK930" s="37"/>
      <c r="AL930" s="38"/>
      <c r="AM930" s="38"/>
      <c r="AN930" s="38"/>
      <c r="AO930" s="38"/>
    </row>
    <row r="931" spans="1:41" ht="27.75" customHeight="1" x14ac:dyDescent="0.25">
      <c r="A931" s="37"/>
      <c r="B931" s="526"/>
      <c r="C931" s="38"/>
      <c r="D931" s="503"/>
      <c r="E931" s="87"/>
      <c r="F931" s="87"/>
      <c r="G931" s="38"/>
      <c r="H931" s="87"/>
      <c r="I931" s="504"/>
      <c r="J931" s="504"/>
      <c r="K931" s="87"/>
      <c r="L931" s="87"/>
      <c r="M931" s="504"/>
      <c r="N931" s="87"/>
      <c r="O931" s="87"/>
      <c r="P931" s="88"/>
      <c r="Q931" s="67"/>
      <c r="R931" s="67"/>
      <c r="S931" s="67"/>
      <c r="T931" s="67"/>
      <c r="U931" s="36"/>
      <c r="V931" s="67"/>
      <c r="W931" s="67"/>
      <c r="X931" s="36"/>
      <c r="Y931" s="67"/>
      <c r="Z931" s="67"/>
      <c r="AA931" s="67"/>
      <c r="AB931" s="67"/>
      <c r="AC931" s="67"/>
      <c r="AD931" s="67"/>
      <c r="AE931" s="67"/>
      <c r="AF931" s="67"/>
      <c r="AG931" s="67"/>
      <c r="AH931" s="36"/>
      <c r="AI931" s="37"/>
      <c r="AJ931" s="37"/>
      <c r="AK931" s="37"/>
      <c r="AL931" s="38"/>
      <c r="AM931" s="38"/>
      <c r="AN931" s="38"/>
      <c r="AO931" s="38"/>
    </row>
    <row r="932" spans="1:41" ht="27.75" customHeight="1" x14ac:dyDescent="0.25">
      <c r="A932" s="37"/>
      <c r="B932" s="526"/>
      <c r="C932" s="38"/>
      <c r="D932" s="503"/>
      <c r="E932" s="87"/>
      <c r="F932" s="87"/>
      <c r="G932" s="38"/>
      <c r="H932" s="87"/>
      <c r="I932" s="504"/>
      <c r="J932" s="504"/>
      <c r="K932" s="87"/>
      <c r="L932" s="87"/>
      <c r="M932" s="504"/>
      <c r="N932" s="87"/>
      <c r="O932" s="87"/>
      <c r="P932" s="88"/>
      <c r="Q932" s="67"/>
      <c r="R932" s="67"/>
      <c r="S932" s="67"/>
      <c r="T932" s="67"/>
      <c r="U932" s="36"/>
      <c r="V932" s="67"/>
      <c r="W932" s="67"/>
      <c r="X932" s="36"/>
      <c r="Y932" s="67"/>
      <c r="Z932" s="67"/>
      <c r="AA932" s="67"/>
      <c r="AB932" s="67"/>
      <c r="AC932" s="67"/>
      <c r="AD932" s="67"/>
      <c r="AE932" s="67"/>
      <c r="AF932" s="67"/>
      <c r="AG932" s="67"/>
      <c r="AH932" s="36"/>
      <c r="AI932" s="37"/>
      <c r="AJ932" s="37"/>
      <c r="AK932" s="37"/>
      <c r="AL932" s="38"/>
      <c r="AM932" s="38"/>
      <c r="AN932" s="38"/>
      <c r="AO932" s="38"/>
    </row>
    <row r="933" spans="1:41" ht="27.75" customHeight="1" x14ac:dyDescent="0.25">
      <c r="A933" s="37"/>
      <c r="B933" s="526"/>
      <c r="C933" s="38"/>
      <c r="D933" s="503"/>
      <c r="E933" s="87"/>
      <c r="F933" s="87"/>
      <c r="G933" s="38"/>
      <c r="H933" s="87"/>
      <c r="I933" s="504"/>
      <c r="J933" s="504"/>
      <c r="K933" s="87"/>
      <c r="L933" s="87"/>
      <c r="M933" s="504"/>
      <c r="N933" s="87"/>
      <c r="O933" s="87"/>
      <c r="P933" s="88"/>
      <c r="Q933" s="67"/>
      <c r="R933" s="67"/>
      <c r="S933" s="67"/>
      <c r="T933" s="67"/>
      <c r="U933" s="36"/>
      <c r="V933" s="67"/>
      <c r="W933" s="67"/>
      <c r="X933" s="36"/>
      <c r="Y933" s="67"/>
      <c r="Z933" s="67"/>
      <c r="AA933" s="67"/>
      <c r="AB933" s="67"/>
      <c r="AC933" s="67"/>
      <c r="AD933" s="67"/>
      <c r="AE933" s="67"/>
      <c r="AF933" s="67"/>
      <c r="AG933" s="67"/>
      <c r="AH933" s="36"/>
      <c r="AI933" s="37"/>
      <c r="AJ933" s="37"/>
      <c r="AK933" s="37"/>
      <c r="AL933" s="38"/>
      <c r="AM933" s="38"/>
      <c r="AN933" s="38"/>
      <c r="AO933" s="38"/>
    </row>
    <row r="934" spans="1:41" ht="27.75" customHeight="1" x14ac:dyDescent="0.25">
      <c r="A934" s="37"/>
      <c r="B934" s="526"/>
      <c r="C934" s="38"/>
      <c r="D934" s="503"/>
      <c r="E934" s="87"/>
      <c r="F934" s="87"/>
      <c r="G934" s="38"/>
      <c r="H934" s="87"/>
      <c r="I934" s="504"/>
      <c r="J934" s="504"/>
      <c r="K934" s="87"/>
      <c r="L934" s="87"/>
      <c r="M934" s="504"/>
      <c r="N934" s="87"/>
      <c r="O934" s="87"/>
      <c r="P934" s="88"/>
      <c r="Q934" s="67"/>
      <c r="R934" s="67"/>
      <c r="S934" s="67"/>
      <c r="T934" s="67"/>
      <c r="U934" s="36"/>
      <c r="V934" s="67"/>
      <c r="W934" s="67"/>
      <c r="X934" s="36"/>
      <c r="Y934" s="67"/>
      <c r="Z934" s="67"/>
      <c r="AA934" s="67"/>
      <c r="AB934" s="67"/>
      <c r="AC934" s="67"/>
      <c r="AD934" s="67"/>
      <c r="AE934" s="67"/>
      <c r="AF934" s="67"/>
      <c r="AG934" s="67"/>
      <c r="AH934" s="36"/>
      <c r="AI934" s="37"/>
      <c r="AJ934" s="37"/>
      <c r="AK934" s="37"/>
      <c r="AL934" s="38"/>
      <c r="AM934" s="38"/>
      <c r="AN934" s="38"/>
      <c r="AO934" s="38"/>
    </row>
    <row r="935" spans="1:41" ht="27.75" customHeight="1" x14ac:dyDescent="0.25">
      <c r="A935" s="37"/>
      <c r="B935" s="526"/>
      <c r="C935" s="38"/>
      <c r="D935" s="503"/>
      <c r="E935" s="87"/>
      <c r="F935" s="87"/>
      <c r="G935" s="38"/>
      <c r="H935" s="87"/>
      <c r="I935" s="504"/>
      <c r="J935" s="504"/>
      <c r="K935" s="87"/>
      <c r="L935" s="87"/>
      <c r="M935" s="504"/>
      <c r="N935" s="87"/>
      <c r="O935" s="87"/>
      <c r="P935" s="88"/>
      <c r="Q935" s="67"/>
      <c r="R935" s="67"/>
      <c r="S935" s="67"/>
      <c r="T935" s="67"/>
      <c r="U935" s="36"/>
      <c r="V935" s="67"/>
      <c r="W935" s="67"/>
      <c r="X935" s="36"/>
      <c r="Y935" s="67"/>
      <c r="Z935" s="67"/>
      <c r="AA935" s="67"/>
      <c r="AB935" s="67"/>
      <c r="AC935" s="67"/>
      <c r="AD935" s="67"/>
      <c r="AE935" s="67"/>
      <c r="AF935" s="67"/>
      <c r="AG935" s="67"/>
      <c r="AH935" s="36"/>
      <c r="AI935" s="37"/>
      <c r="AJ935" s="37"/>
      <c r="AK935" s="37"/>
      <c r="AL935" s="38"/>
      <c r="AM935" s="38"/>
      <c r="AN935" s="38"/>
      <c r="AO935" s="38"/>
    </row>
    <row r="936" spans="1:41" ht="27.75" customHeight="1" x14ac:dyDescent="0.25">
      <c r="A936" s="37"/>
      <c r="B936" s="526"/>
      <c r="C936" s="38"/>
      <c r="D936" s="503"/>
      <c r="E936" s="87"/>
      <c r="F936" s="87"/>
      <c r="G936" s="38"/>
      <c r="H936" s="87"/>
      <c r="I936" s="504"/>
      <c r="J936" s="504"/>
      <c r="K936" s="87"/>
      <c r="L936" s="87"/>
      <c r="M936" s="504"/>
      <c r="N936" s="87"/>
      <c r="O936" s="87"/>
      <c r="P936" s="88"/>
      <c r="Q936" s="67"/>
      <c r="R936" s="67"/>
      <c r="S936" s="67"/>
      <c r="T936" s="67"/>
      <c r="U936" s="36"/>
      <c r="V936" s="67"/>
      <c r="W936" s="67"/>
      <c r="X936" s="36"/>
      <c r="Y936" s="67"/>
      <c r="Z936" s="67"/>
      <c r="AA936" s="67"/>
      <c r="AB936" s="67"/>
      <c r="AC936" s="67"/>
      <c r="AD936" s="67"/>
      <c r="AE936" s="67"/>
      <c r="AF936" s="67"/>
      <c r="AG936" s="67"/>
      <c r="AH936" s="36"/>
      <c r="AI936" s="37"/>
      <c r="AJ936" s="37"/>
      <c r="AK936" s="37"/>
      <c r="AL936" s="38"/>
      <c r="AM936" s="38"/>
      <c r="AN936" s="38"/>
      <c r="AO936" s="38"/>
    </row>
    <row r="937" spans="1:41" ht="27.75" customHeight="1" x14ac:dyDescent="0.25">
      <c r="A937" s="37"/>
      <c r="B937" s="526"/>
      <c r="C937" s="38"/>
      <c r="D937" s="503"/>
      <c r="E937" s="87"/>
      <c r="F937" s="87"/>
      <c r="G937" s="38"/>
      <c r="H937" s="87"/>
      <c r="I937" s="504"/>
      <c r="J937" s="504"/>
      <c r="K937" s="87"/>
      <c r="L937" s="87"/>
      <c r="M937" s="504"/>
      <c r="N937" s="87"/>
      <c r="O937" s="87"/>
      <c r="P937" s="88"/>
      <c r="Q937" s="67"/>
      <c r="R937" s="67"/>
      <c r="S937" s="67"/>
      <c r="T937" s="67"/>
      <c r="U937" s="36"/>
      <c r="V937" s="67"/>
      <c r="W937" s="67"/>
      <c r="X937" s="36"/>
      <c r="Y937" s="67"/>
      <c r="Z937" s="67"/>
      <c r="AA937" s="67"/>
      <c r="AB937" s="67"/>
      <c r="AC937" s="67"/>
      <c r="AD937" s="67"/>
      <c r="AE937" s="67"/>
      <c r="AF937" s="67"/>
      <c r="AG937" s="67"/>
      <c r="AH937" s="36"/>
      <c r="AI937" s="37"/>
      <c r="AJ937" s="37"/>
      <c r="AK937" s="37"/>
      <c r="AL937" s="38"/>
      <c r="AM937" s="38"/>
      <c r="AN937" s="38"/>
      <c r="AO937" s="38"/>
    </row>
    <row r="938" spans="1:41" ht="27.75" customHeight="1" x14ac:dyDescent="0.25">
      <c r="A938" s="37"/>
      <c r="B938" s="526"/>
      <c r="C938" s="38"/>
      <c r="D938" s="503"/>
      <c r="E938" s="87"/>
      <c r="F938" s="87"/>
      <c r="G938" s="38"/>
      <c r="H938" s="87"/>
      <c r="I938" s="504"/>
      <c r="J938" s="504"/>
      <c r="K938" s="87"/>
      <c r="L938" s="87"/>
      <c r="M938" s="504"/>
      <c r="N938" s="87"/>
      <c r="O938" s="87"/>
      <c r="P938" s="88"/>
      <c r="Q938" s="67"/>
      <c r="R938" s="67"/>
      <c r="S938" s="67"/>
      <c r="T938" s="67"/>
      <c r="U938" s="36"/>
      <c r="V938" s="67"/>
      <c r="W938" s="67"/>
      <c r="X938" s="36"/>
      <c r="Y938" s="67"/>
      <c r="Z938" s="67"/>
      <c r="AA938" s="67"/>
      <c r="AB938" s="67"/>
      <c r="AC938" s="67"/>
      <c r="AD938" s="67"/>
      <c r="AE938" s="67"/>
      <c r="AF938" s="67"/>
      <c r="AG938" s="67"/>
      <c r="AH938" s="36"/>
      <c r="AI938" s="37"/>
      <c r="AJ938" s="37"/>
      <c r="AK938" s="37"/>
      <c r="AL938" s="38"/>
      <c r="AM938" s="38"/>
      <c r="AN938" s="38"/>
      <c r="AO938" s="38"/>
    </row>
    <row r="939" spans="1:41" ht="27.75" customHeight="1" x14ac:dyDescent="0.25">
      <c r="A939" s="37"/>
      <c r="B939" s="526"/>
      <c r="C939" s="38"/>
      <c r="D939" s="503"/>
      <c r="E939" s="87"/>
      <c r="F939" s="87"/>
      <c r="G939" s="38"/>
      <c r="H939" s="87"/>
      <c r="I939" s="504"/>
      <c r="J939" s="504"/>
      <c r="K939" s="87"/>
      <c r="L939" s="87"/>
      <c r="M939" s="504"/>
      <c r="N939" s="87"/>
      <c r="O939" s="87"/>
      <c r="P939" s="88"/>
      <c r="Q939" s="67"/>
      <c r="R939" s="67"/>
      <c r="S939" s="67"/>
      <c r="T939" s="67"/>
      <c r="U939" s="36"/>
      <c r="V939" s="67"/>
      <c r="W939" s="67"/>
      <c r="X939" s="36"/>
      <c r="Y939" s="67"/>
      <c r="Z939" s="67"/>
      <c r="AA939" s="67"/>
      <c r="AB939" s="67"/>
      <c r="AC939" s="67"/>
      <c r="AD939" s="67"/>
      <c r="AE939" s="67"/>
      <c r="AF939" s="67"/>
      <c r="AG939" s="67"/>
      <c r="AH939" s="36"/>
      <c r="AI939" s="37"/>
      <c r="AJ939" s="37"/>
      <c r="AK939" s="37"/>
      <c r="AL939" s="38"/>
      <c r="AM939" s="38"/>
      <c r="AN939" s="38"/>
      <c r="AO939" s="38"/>
    </row>
    <row r="940" spans="1:41" ht="27.75" customHeight="1" x14ac:dyDescent="0.25">
      <c r="A940" s="37"/>
      <c r="B940" s="526"/>
      <c r="C940" s="38"/>
      <c r="D940" s="503"/>
      <c r="E940" s="87"/>
      <c r="F940" s="87"/>
      <c r="G940" s="38"/>
      <c r="H940" s="87"/>
      <c r="I940" s="504"/>
      <c r="J940" s="504"/>
      <c r="K940" s="87"/>
      <c r="L940" s="87"/>
      <c r="M940" s="504"/>
      <c r="N940" s="87"/>
      <c r="O940" s="87"/>
      <c r="P940" s="88"/>
      <c r="Q940" s="67"/>
      <c r="R940" s="67"/>
      <c r="S940" s="67"/>
      <c r="T940" s="67"/>
      <c r="U940" s="36"/>
      <c r="V940" s="67"/>
      <c r="W940" s="67"/>
      <c r="X940" s="36"/>
      <c r="Y940" s="67"/>
      <c r="Z940" s="67"/>
      <c r="AA940" s="67"/>
      <c r="AB940" s="67"/>
      <c r="AC940" s="67"/>
      <c r="AD940" s="67"/>
      <c r="AE940" s="67"/>
      <c r="AF940" s="67"/>
      <c r="AG940" s="67"/>
      <c r="AH940" s="36"/>
      <c r="AI940" s="37"/>
      <c r="AJ940" s="37"/>
      <c r="AK940" s="37"/>
      <c r="AL940" s="38"/>
      <c r="AM940" s="38"/>
      <c r="AN940" s="38"/>
      <c r="AO940" s="38"/>
    </row>
    <row r="941" spans="1:41" ht="27.75" customHeight="1" x14ac:dyDescent="0.25">
      <c r="A941" s="37"/>
      <c r="B941" s="526"/>
      <c r="C941" s="38"/>
      <c r="D941" s="503"/>
      <c r="E941" s="87"/>
      <c r="F941" s="87"/>
      <c r="G941" s="38"/>
      <c r="H941" s="87"/>
      <c r="I941" s="504"/>
      <c r="J941" s="504"/>
      <c r="K941" s="87"/>
      <c r="L941" s="87"/>
      <c r="M941" s="504"/>
      <c r="N941" s="87"/>
      <c r="O941" s="87"/>
      <c r="P941" s="88"/>
      <c r="Q941" s="67"/>
      <c r="R941" s="67"/>
      <c r="S941" s="67"/>
      <c r="T941" s="67"/>
      <c r="U941" s="36"/>
      <c r="V941" s="67"/>
      <c r="W941" s="67"/>
      <c r="X941" s="36"/>
      <c r="Y941" s="67"/>
      <c r="Z941" s="67"/>
      <c r="AA941" s="67"/>
      <c r="AB941" s="67"/>
      <c r="AC941" s="67"/>
      <c r="AD941" s="67"/>
      <c r="AE941" s="67"/>
      <c r="AF941" s="67"/>
      <c r="AG941" s="67"/>
      <c r="AH941" s="36"/>
      <c r="AI941" s="37"/>
      <c r="AJ941" s="37"/>
      <c r="AK941" s="37"/>
      <c r="AL941" s="38"/>
      <c r="AM941" s="38"/>
      <c r="AN941" s="38"/>
      <c r="AO941" s="38"/>
    </row>
    <row r="942" spans="1:41" ht="27.75" customHeight="1" x14ac:dyDescent="0.25">
      <c r="A942" s="37"/>
      <c r="B942" s="526"/>
      <c r="C942" s="38"/>
      <c r="D942" s="503"/>
      <c r="E942" s="87"/>
      <c r="F942" s="87"/>
      <c r="G942" s="38"/>
      <c r="H942" s="87"/>
      <c r="I942" s="504"/>
      <c r="J942" s="504"/>
      <c r="K942" s="87"/>
      <c r="L942" s="87"/>
      <c r="M942" s="504"/>
      <c r="N942" s="87"/>
      <c r="O942" s="87"/>
      <c r="P942" s="88"/>
      <c r="Q942" s="67"/>
      <c r="R942" s="67"/>
      <c r="S942" s="67"/>
      <c r="T942" s="67"/>
      <c r="U942" s="36"/>
      <c r="V942" s="67"/>
      <c r="W942" s="67"/>
      <c r="X942" s="36"/>
      <c r="Y942" s="67"/>
      <c r="Z942" s="67"/>
      <c r="AA942" s="67"/>
      <c r="AB942" s="67"/>
      <c r="AC942" s="67"/>
      <c r="AD942" s="67"/>
      <c r="AE942" s="67"/>
      <c r="AF942" s="67"/>
      <c r="AG942" s="67"/>
      <c r="AH942" s="36"/>
      <c r="AI942" s="37"/>
      <c r="AJ942" s="37"/>
      <c r="AK942" s="37"/>
      <c r="AL942" s="38"/>
      <c r="AM942" s="38"/>
      <c r="AN942" s="38"/>
      <c r="AO942" s="38"/>
    </row>
    <row r="943" spans="1:41" ht="27.75" customHeight="1" x14ac:dyDescent="0.25">
      <c r="A943" s="37"/>
      <c r="B943" s="526"/>
      <c r="C943" s="38"/>
      <c r="D943" s="503"/>
      <c r="E943" s="87"/>
      <c r="F943" s="87"/>
      <c r="G943" s="38"/>
      <c r="H943" s="87"/>
      <c r="I943" s="504"/>
      <c r="J943" s="504"/>
      <c r="K943" s="87"/>
      <c r="L943" s="87"/>
      <c r="M943" s="504"/>
      <c r="N943" s="87"/>
      <c r="O943" s="87"/>
      <c r="P943" s="88"/>
      <c r="Q943" s="67"/>
      <c r="R943" s="67"/>
      <c r="S943" s="67"/>
      <c r="T943" s="67"/>
      <c r="U943" s="36"/>
      <c r="V943" s="67"/>
      <c r="W943" s="67"/>
      <c r="X943" s="36"/>
      <c r="Y943" s="67"/>
      <c r="Z943" s="67"/>
      <c r="AA943" s="67"/>
      <c r="AB943" s="67"/>
      <c r="AC943" s="67"/>
      <c r="AD943" s="67"/>
      <c r="AE943" s="67"/>
      <c r="AF943" s="67"/>
      <c r="AG943" s="67"/>
      <c r="AH943" s="36"/>
      <c r="AI943" s="37"/>
      <c r="AJ943" s="37"/>
      <c r="AK943" s="37"/>
      <c r="AL943" s="38"/>
      <c r="AM943" s="38"/>
      <c r="AN943" s="38"/>
      <c r="AO943" s="38"/>
    </row>
    <row r="944" spans="1:41" ht="27.75" customHeight="1" x14ac:dyDescent="0.25">
      <c r="A944" s="37"/>
      <c r="B944" s="526"/>
      <c r="C944" s="38"/>
      <c r="D944" s="503"/>
      <c r="E944" s="87"/>
      <c r="F944" s="87"/>
      <c r="G944" s="38"/>
      <c r="H944" s="87"/>
      <c r="I944" s="504"/>
      <c r="J944" s="504"/>
      <c r="K944" s="87"/>
      <c r="L944" s="87"/>
      <c r="M944" s="504"/>
      <c r="N944" s="87"/>
      <c r="O944" s="87"/>
      <c r="P944" s="88"/>
      <c r="Q944" s="67"/>
      <c r="R944" s="67"/>
      <c r="S944" s="67"/>
      <c r="T944" s="67"/>
      <c r="U944" s="36"/>
      <c r="V944" s="67"/>
      <c r="W944" s="67"/>
      <c r="X944" s="36"/>
      <c r="Y944" s="67"/>
      <c r="Z944" s="67"/>
      <c r="AA944" s="67"/>
      <c r="AB944" s="67"/>
      <c r="AC944" s="67"/>
      <c r="AD944" s="67"/>
      <c r="AE944" s="67"/>
      <c r="AF944" s="67"/>
      <c r="AG944" s="67"/>
      <c r="AH944" s="36"/>
      <c r="AI944" s="37"/>
      <c r="AJ944" s="37"/>
      <c r="AK944" s="37"/>
      <c r="AL944" s="38"/>
      <c r="AM944" s="38"/>
      <c r="AN944" s="38"/>
      <c r="AO944" s="38"/>
    </row>
    <row r="945" spans="1:41" ht="27.75" customHeight="1" x14ac:dyDescent="0.25">
      <c r="A945" s="37"/>
      <c r="B945" s="526"/>
      <c r="C945" s="38"/>
      <c r="D945" s="503"/>
      <c r="E945" s="87"/>
      <c r="F945" s="87"/>
      <c r="G945" s="38"/>
      <c r="H945" s="87"/>
      <c r="I945" s="504"/>
      <c r="J945" s="504"/>
      <c r="K945" s="87"/>
      <c r="L945" s="87"/>
      <c r="M945" s="504"/>
      <c r="N945" s="87"/>
      <c r="O945" s="87"/>
      <c r="P945" s="88"/>
      <c r="Q945" s="67"/>
      <c r="R945" s="67"/>
      <c r="S945" s="67"/>
      <c r="T945" s="67"/>
      <c r="U945" s="36"/>
      <c r="V945" s="67"/>
      <c r="W945" s="67"/>
      <c r="X945" s="36"/>
      <c r="Y945" s="67"/>
      <c r="Z945" s="67"/>
      <c r="AA945" s="67"/>
      <c r="AB945" s="67"/>
      <c r="AC945" s="67"/>
      <c r="AD945" s="67"/>
      <c r="AE945" s="67"/>
      <c r="AF945" s="67"/>
      <c r="AG945" s="67"/>
      <c r="AH945" s="36"/>
      <c r="AI945" s="37"/>
      <c r="AJ945" s="37"/>
      <c r="AK945" s="37"/>
      <c r="AL945" s="38"/>
      <c r="AM945" s="38"/>
      <c r="AN945" s="38"/>
      <c r="AO945" s="38"/>
    </row>
    <row r="946" spans="1:41" ht="27.75" customHeight="1" x14ac:dyDescent="0.25">
      <c r="A946" s="37"/>
      <c r="B946" s="526"/>
      <c r="C946" s="38"/>
      <c r="D946" s="503"/>
      <c r="E946" s="87"/>
      <c r="F946" s="87"/>
      <c r="G946" s="38"/>
      <c r="H946" s="87"/>
      <c r="I946" s="504"/>
      <c r="J946" s="504"/>
      <c r="K946" s="87"/>
      <c r="L946" s="87"/>
      <c r="M946" s="504"/>
      <c r="N946" s="87"/>
      <c r="O946" s="87"/>
      <c r="P946" s="88"/>
      <c r="Q946" s="67"/>
      <c r="R946" s="67"/>
      <c r="S946" s="67"/>
      <c r="T946" s="67"/>
      <c r="U946" s="36"/>
      <c r="V946" s="67"/>
      <c r="W946" s="67"/>
      <c r="X946" s="36"/>
      <c r="Y946" s="67"/>
      <c r="Z946" s="67"/>
      <c r="AA946" s="67"/>
      <c r="AB946" s="67"/>
      <c r="AC946" s="67"/>
      <c r="AD946" s="67"/>
      <c r="AE946" s="67"/>
      <c r="AF946" s="67"/>
      <c r="AG946" s="67"/>
      <c r="AH946" s="36"/>
      <c r="AI946" s="37"/>
      <c r="AJ946" s="37"/>
      <c r="AK946" s="37"/>
      <c r="AL946" s="38"/>
      <c r="AM946" s="38"/>
      <c r="AN946" s="38"/>
      <c r="AO946" s="38"/>
    </row>
    <row r="947" spans="1:41" ht="27.75" customHeight="1" x14ac:dyDescent="0.25">
      <c r="A947" s="37"/>
      <c r="B947" s="526"/>
      <c r="C947" s="38"/>
      <c r="D947" s="503"/>
      <c r="E947" s="87"/>
      <c r="F947" s="87"/>
      <c r="G947" s="38"/>
      <c r="H947" s="87"/>
      <c r="I947" s="504"/>
      <c r="J947" s="504"/>
      <c r="K947" s="87"/>
      <c r="L947" s="87"/>
      <c r="M947" s="504"/>
      <c r="N947" s="87"/>
      <c r="O947" s="87"/>
      <c r="P947" s="88"/>
      <c r="Q947" s="67"/>
      <c r="R947" s="67"/>
      <c r="S947" s="67"/>
      <c r="T947" s="67"/>
      <c r="U947" s="36"/>
      <c r="V947" s="67"/>
      <c r="W947" s="67"/>
      <c r="X947" s="36"/>
      <c r="Y947" s="67"/>
      <c r="Z947" s="67"/>
      <c r="AA947" s="67"/>
      <c r="AB947" s="67"/>
      <c r="AC947" s="67"/>
      <c r="AD947" s="67"/>
      <c r="AE947" s="67"/>
      <c r="AF947" s="67"/>
      <c r="AG947" s="67"/>
      <c r="AH947" s="36"/>
      <c r="AI947" s="37"/>
      <c r="AJ947" s="37"/>
      <c r="AK947" s="37"/>
      <c r="AL947" s="38"/>
      <c r="AM947" s="38"/>
      <c r="AN947" s="38"/>
      <c r="AO947" s="38"/>
    </row>
    <row r="948" spans="1:41" ht="27.75" customHeight="1" x14ac:dyDescent="0.25">
      <c r="A948" s="37"/>
      <c r="B948" s="526"/>
      <c r="C948" s="38"/>
      <c r="D948" s="503"/>
      <c r="E948" s="87"/>
      <c r="F948" s="87"/>
      <c r="G948" s="38"/>
      <c r="H948" s="87"/>
      <c r="I948" s="504"/>
      <c r="J948" s="504"/>
      <c r="K948" s="87"/>
      <c r="L948" s="87"/>
      <c r="M948" s="504"/>
      <c r="N948" s="87"/>
      <c r="O948" s="87"/>
      <c r="P948" s="88"/>
      <c r="Q948" s="67"/>
      <c r="R948" s="67"/>
      <c r="S948" s="67"/>
      <c r="T948" s="67"/>
      <c r="U948" s="36"/>
      <c r="V948" s="67"/>
      <c r="W948" s="67"/>
      <c r="X948" s="36"/>
      <c r="Y948" s="67"/>
      <c r="Z948" s="67"/>
      <c r="AA948" s="67"/>
      <c r="AB948" s="67"/>
      <c r="AC948" s="67"/>
      <c r="AD948" s="67"/>
      <c r="AE948" s="67"/>
      <c r="AF948" s="67"/>
      <c r="AG948" s="67"/>
      <c r="AH948" s="36"/>
      <c r="AI948" s="37"/>
      <c r="AJ948" s="37"/>
      <c r="AK948" s="37"/>
      <c r="AL948" s="38"/>
      <c r="AM948" s="38"/>
      <c r="AN948" s="38"/>
      <c r="AO948" s="38"/>
    </row>
    <row r="949" spans="1:41" ht="27.75" customHeight="1" x14ac:dyDescent="0.25">
      <c r="A949" s="37"/>
      <c r="B949" s="526"/>
      <c r="C949" s="38"/>
      <c r="D949" s="503"/>
      <c r="E949" s="87"/>
      <c r="F949" s="87"/>
      <c r="G949" s="38"/>
      <c r="H949" s="87"/>
      <c r="I949" s="504"/>
      <c r="J949" s="504"/>
      <c r="K949" s="87"/>
      <c r="L949" s="87"/>
      <c r="M949" s="504"/>
      <c r="N949" s="87"/>
      <c r="O949" s="87"/>
      <c r="P949" s="88"/>
      <c r="Q949" s="67"/>
      <c r="R949" s="67"/>
      <c r="S949" s="67"/>
      <c r="T949" s="67"/>
      <c r="U949" s="36"/>
      <c r="V949" s="67"/>
      <c r="W949" s="67"/>
      <c r="X949" s="36"/>
      <c r="Y949" s="67"/>
      <c r="Z949" s="67"/>
      <c r="AA949" s="67"/>
      <c r="AB949" s="67"/>
      <c r="AC949" s="67"/>
      <c r="AD949" s="67"/>
      <c r="AE949" s="67"/>
      <c r="AF949" s="67"/>
      <c r="AG949" s="67"/>
      <c r="AH949" s="36"/>
      <c r="AI949" s="37"/>
      <c r="AJ949" s="37"/>
      <c r="AK949" s="37"/>
      <c r="AL949" s="38"/>
      <c r="AM949" s="38"/>
      <c r="AN949" s="38"/>
      <c r="AO949" s="38"/>
    </row>
    <row r="950" spans="1:41" ht="27.75" customHeight="1" x14ac:dyDescent="0.25">
      <c r="A950" s="37"/>
      <c r="B950" s="526"/>
      <c r="C950" s="38"/>
      <c r="D950" s="503"/>
      <c r="E950" s="87"/>
      <c r="F950" s="87"/>
      <c r="G950" s="38"/>
      <c r="H950" s="87"/>
      <c r="I950" s="504"/>
      <c r="J950" s="504"/>
      <c r="K950" s="87"/>
      <c r="L950" s="87"/>
      <c r="M950" s="504"/>
      <c r="N950" s="87"/>
      <c r="O950" s="87"/>
      <c r="P950" s="88"/>
      <c r="Q950" s="67"/>
      <c r="R950" s="67"/>
      <c r="S950" s="67"/>
      <c r="T950" s="67"/>
      <c r="U950" s="36"/>
      <c r="V950" s="67"/>
      <c r="W950" s="67"/>
      <c r="X950" s="36"/>
      <c r="Y950" s="67"/>
      <c r="Z950" s="67"/>
      <c r="AA950" s="67"/>
      <c r="AB950" s="67"/>
      <c r="AC950" s="67"/>
      <c r="AD950" s="67"/>
      <c r="AE950" s="67"/>
      <c r="AF950" s="67"/>
      <c r="AG950" s="67"/>
      <c r="AH950" s="36"/>
      <c r="AI950" s="37"/>
      <c r="AJ950" s="37"/>
      <c r="AK950" s="37"/>
      <c r="AL950" s="38"/>
      <c r="AM950" s="38"/>
      <c r="AN950" s="38"/>
      <c r="AO950" s="38"/>
    </row>
    <row r="951" spans="1:41" ht="27.75" customHeight="1" x14ac:dyDescent="0.25">
      <c r="A951" s="37"/>
      <c r="B951" s="526"/>
      <c r="C951" s="38"/>
      <c r="D951" s="503"/>
      <c r="E951" s="87"/>
      <c r="F951" s="87"/>
      <c r="G951" s="38"/>
      <c r="H951" s="87"/>
      <c r="I951" s="504"/>
      <c r="J951" s="504"/>
      <c r="K951" s="87"/>
      <c r="L951" s="87"/>
      <c r="M951" s="504"/>
      <c r="N951" s="87"/>
      <c r="O951" s="87"/>
      <c r="P951" s="88"/>
      <c r="Q951" s="67"/>
      <c r="R951" s="67"/>
      <c r="S951" s="67"/>
      <c r="T951" s="67"/>
      <c r="U951" s="36"/>
      <c r="V951" s="67"/>
      <c r="W951" s="67"/>
      <c r="X951" s="36"/>
      <c r="Y951" s="67"/>
      <c r="Z951" s="67"/>
      <c r="AA951" s="67"/>
      <c r="AB951" s="67"/>
      <c r="AC951" s="67"/>
      <c r="AD951" s="67"/>
      <c r="AE951" s="67"/>
      <c r="AF951" s="67"/>
      <c r="AG951" s="67"/>
      <c r="AH951" s="36"/>
      <c r="AI951" s="37"/>
      <c r="AJ951" s="37"/>
      <c r="AK951" s="37"/>
      <c r="AL951" s="38"/>
      <c r="AM951" s="38"/>
      <c r="AN951" s="38"/>
      <c r="AO951" s="38"/>
    </row>
    <row r="952" spans="1:41" ht="27.75" customHeight="1" x14ac:dyDescent="0.25">
      <c r="A952" s="37"/>
      <c r="B952" s="526"/>
      <c r="C952" s="38"/>
      <c r="D952" s="503"/>
      <c r="E952" s="87"/>
      <c r="F952" s="87"/>
      <c r="G952" s="38"/>
      <c r="H952" s="87"/>
      <c r="I952" s="504"/>
      <c r="J952" s="504"/>
      <c r="K952" s="87"/>
      <c r="L952" s="87"/>
      <c r="M952" s="504"/>
      <c r="N952" s="87"/>
      <c r="O952" s="87"/>
      <c r="P952" s="88"/>
      <c r="Q952" s="67"/>
      <c r="R952" s="67"/>
      <c r="S952" s="67"/>
      <c r="T952" s="67"/>
      <c r="U952" s="36"/>
      <c r="V952" s="67"/>
      <c r="W952" s="67"/>
      <c r="X952" s="36"/>
      <c r="Y952" s="67"/>
      <c r="Z952" s="67"/>
      <c r="AA952" s="67"/>
      <c r="AB952" s="67"/>
      <c r="AC952" s="67"/>
      <c r="AD952" s="67"/>
      <c r="AE952" s="67"/>
      <c r="AF952" s="67"/>
      <c r="AG952" s="67"/>
      <c r="AH952" s="36"/>
      <c r="AI952" s="37"/>
      <c r="AJ952" s="37"/>
      <c r="AK952" s="37"/>
      <c r="AL952" s="38"/>
      <c r="AM952" s="38"/>
      <c r="AN952" s="38"/>
      <c r="AO952" s="38"/>
    </row>
    <row r="953" spans="1:41" ht="27.75" customHeight="1" x14ac:dyDescent="0.25">
      <c r="A953" s="37"/>
      <c r="B953" s="526"/>
      <c r="C953" s="38"/>
      <c r="D953" s="503"/>
      <c r="E953" s="87"/>
      <c r="F953" s="87"/>
      <c r="G953" s="38"/>
      <c r="H953" s="87"/>
      <c r="I953" s="504"/>
      <c r="J953" s="504"/>
      <c r="K953" s="87"/>
      <c r="L953" s="87"/>
      <c r="M953" s="504"/>
      <c r="N953" s="87"/>
      <c r="O953" s="87"/>
      <c r="P953" s="88"/>
      <c r="Q953" s="67"/>
      <c r="R953" s="67"/>
      <c r="S953" s="67"/>
      <c r="T953" s="67"/>
      <c r="U953" s="36"/>
      <c r="V953" s="67"/>
      <c r="W953" s="67"/>
      <c r="X953" s="36"/>
      <c r="Y953" s="67"/>
      <c r="Z953" s="67"/>
      <c r="AA953" s="67"/>
      <c r="AB953" s="67"/>
      <c r="AC953" s="67"/>
      <c r="AD953" s="67"/>
      <c r="AE953" s="67"/>
      <c r="AF953" s="67"/>
      <c r="AG953" s="67"/>
      <c r="AH953" s="36"/>
      <c r="AI953" s="37"/>
      <c r="AJ953" s="37"/>
      <c r="AK953" s="37"/>
      <c r="AL953" s="38"/>
      <c r="AM953" s="38"/>
      <c r="AN953" s="38"/>
      <c r="AO953" s="38"/>
    </row>
    <row r="954" spans="1:41" ht="27.75" customHeight="1" x14ac:dyDescent="0.25">
      <c r="A954" s="37"/>
      <c r="B954" s="526"/>
      <c r="C954" s="38"/>
      <c r="D954" s="503"/>
      <c r="E954" s="87"/>
      <c r="F954" s="87"/>
      <c r="G954" s="38"/>
      <c r="H954" s="87"/>
      <c r="I954" s="504"/>
      <c r="J954" s="504"/>
      <c r="K954" s="87"/>
      <c r="L954" s="87"/>
      <c r="M954" s="504"/>
      <c r="N954" s="87"/>
      <c r="O954" s="87"/>
      <c r="P954" s="88"/>
      <c r="Q954" s="67"/>
      <c r="R954" s="67"/>
      <c r="S954" s="67"/>
      <c r="T954" s="67"/>
      <c r="U954" s="36"/>
      <c r="V954" s="67"/>
      <c r="W954" s="67"/>
      <c r="X954" s="36"/>
      <c r="Y954" s="67"/>
      <c r="Z954" s="67"/>
      <c r="AA954" s="67"/>
      <c r="AB954" s="67"/>
      <c r="AC954" s="67"/>
      <c r="AD954" s="67"/>
      <c r="AE954" s="67"/>
      <c r="AF954" s="67"/>
      <c r="AG954" s="67"/>
      <c r="AH954" s="36"/>
      <c r="AI954" s="37"/>
      <c r="AJ954" s="37"/>
      <c r="AK954" s="37"/>
      <c r="AL954" s="38"/>
      <c r="AM954" s="38"/>
      <c r="AN954" s="38"/>
      <c r="AO954" s="38"/>
    </row>
    <row r="955" spans="1:41" ht="27.75" customHeight="1" x14ac:dyDescent="0.25">
      <c r="A955" s="37"/>
      <c r="B955" s="526"/>
      <c r="C955" s="38"/>
      <c r="D955" s="503"/>
      <c r="E955" s="87"/>
      <c r="F955" s="87"/>
      <c r="G955" s="38"/>
      <c r="H955" s="87"/>
      <c r="I955" s="504"/>
      <c r="J955" s="504"/>
      <c r="K955" s="87"/>
      <c r="L955" s="87"/>
      <c r="M955" s="504"/>
      <c r="N955" s="87"/>
      <c r="O955" s="87"/>
      <c r="P955" s="88"/>
      <c r="Q955" s="67"/>
      <c r="R955" s="67"/>
      <c r="S955" s="67"/>
      <c r="T955" s="67"/>
      <c r="U955" s="36"/>
      <c r="V955" s="67"/>
      <c r="W955" s="67"/>
      <c r="X955" s="36"/>
      <c r="Y955" s="67"/>
      <c r="Z955" s="67"/>
      <c r="AA955" s="67"/>
      <c r="AB955" s="67"/>
      <c r="AC955" s="67"/>
      <c r="AD955" s="67"/>
      <c r="AE955" s="67"/>
      <c r="AF955" s="67"/>
      <c r="AG955" s="67"/>
      <c r="AH955" s="36"/>
      <c r="AI955" s="37"/>
      <c r="AJ955" s="37"/>
      <c r="AK955" s="37"/>
      <c r="AL955" s="38"/>
      <c r="AM955" s="38"/>
      <c r="AN955" s="38"/>
      <c r="AO955" s="38"/>
    </row>
    <row r="956" spans="1:41" ht="27.75" customHeight="1" x14ac:dyDescent="0.25">
      <c r="A956" s="37"/>
      <c r="B956" s="526"/>
      <c r="C956" s="38"/>
      <c r="D956" s="503"/>
      <c r="E956" s="87"/>
      <c r="F956" s="87"/>
      <c r="G956" s="38"/>
      <c r="H956" s="87"/>
      <c r="I956" s="504"/>
      <c r="J956" s="504"/>
      <c r="K956" s="87"/>
      <c r="L956" s="87"/>
      <c r="M956" s="504"/>
      <c r="N956" s="87"/>
      <c r="O956" s="87"/>
      <c r="P956" s="88"/>
      <c r="Q956" s="67"/>
      <c r="R956" s="67"/>
      <c r="S956" s="67"/>
      <c r="T956" s="67"/>
      <c r="U956" s="36"/>
      <c r="V956" s="67"/>
      <c r="W956" s="67"/>
      <c r="X956" s="36"/>
      <c r="Y956" s="67"/>
      <c r="Z956" s="67"/>
      <c r="AA956" s="67"/>
      <c r="AB956" s="67"/>
      <c r="AC956" s="67"/>
      <c r="AD956" s="67"/>
      <c r="AE956" s="67"/>
      <c r="AF956" s="67"/>
      <c r="AG956" s="67"/>
      <c r="AH956" s="36"/>
      <c r="AI956" s="37"/>
      <c r="AJ956" s="37"/>
      <c r="AK956" s="37"/>
      <c r="AL956" s="38"/>
      <c r="AM956" s="38"/>
      <c r="AN956" s="38"/>
      <c r="AO956" s="38"/>
    </row>
    <row r="957" spans="1:41" ht="27.75" customHeight="1" x14ac:dyDescent="0.25">
      <c r="A957" s="37"/>
      <c r="B957" s="526"/>
      <c r="C957" s="38"/>
      <c r="D957" s="503"/>
      <c r="E957" s="87"/>
      <c r="F957" s="87"/>
      <c r="G957" s="38"/>
      <c r="H957" s="87"/>
      <c r="I957" s="504"/>
      <c r="J957" s="504"/>
      <c r="K957" s="87"/>
      <c r="L957" s="87"/>
      <c r="M957" s="504"/>
      <c r="N957" s="87"/>
      <c r="O957" s="87"/>
      <c r="P957" s="88"/>
      <c r="Q957" s="67"/>
      <c r="R957" s="67"/>
      <c r="S957" s="67"/>
      <c r="T957" s="67"/>
      <c r="U957" s="36"/>
      <c r="V957" s="67"/>
      <c r="W957" s="67"/>
      <c r="X957" s="36"/>
      <c r="Y957" s="67"/>
      <c r="Z957" s="67"/>
      <c r="AA957" s="67"/>
      <c r="AB957" s="67"/>
      <c r="AC957" s="67"/>
      <c r="AD957" s="67"/>
      <c r="AE957" s="67"/>
      <c r="AF957" s="67"/>
      <c r="AG957" s="67"/>
      <c r="AH957" s="36"/>
      <c r="AI957" s="37"/>
      <c r="AJ957" s="37"/>
      <c r="AK957" s="37"/>
      <c r="AL957" s="38"/>
      <c r="AM957" s="38"/>
      <c r="AN957" s="38"/>
      <c r="AO957" s="38"/>
    </row>
    <row r="958" spans="1:41" ht="27.75" customHeight="1" x14ac:dyDescent="0.25">
      <c r="A958" s="37"/>
      <c r="B958" s="526"/>
      <c r="C958" s="38"/>
      <c r="D958" s="503"/>
      <c r="E958" s="87"/>
      <c r="F958" s="87"/>
      <c r="G958" s="38"/>
      <c r="H958" s="87"/>
      <c r="I958" s="504"/>
      <c r="J958" s="504"/>
      <c r="K958" s="87"/>
      <c r="L958" s="87"/>
      <c r="M958" s="504"/>
      <c r="N958" s="87"/>
      <c r="O958" s="87"/>
      <c r="P958" s="88"/>
      <c r="Q958" s="67"/>
      <c r="R958" s="67"/>
      <c r="S958" s="67"/>
      <c r="T958" s="67"/>
      <c r="U958" s="36"/>
      <c r="V958" s="67"/>
      <c r="W958" s="67"/>
      <c r="X958" s="36"/>
      <c r="Y958" s="67"/>
      <c r="Z958" s="67"/>
      <c r="AA958" s="67"/>
      <c r="AB958" s="67"/>
      <c r="AC958" s="67"/>
      <c r="AD958" s="67"/>
      <c r="AE958" s="67"/>
      <c r="AF958" s="67"/>
      <c r="AG958" s="67"/>
      <c r="AH958" s="36"/>
      <c r="AI958" s="37"/>
      <c r="AJ958" s="37"/>
      <c r="AK958" s="37"/>
      <c r="AL958" s="38"/>
      <c r="AM958" s="38"/>
      <c r="AN958" s="38"/>
      <c r="AO958" s="38"/>
    </row>
    <row r="959" spans="1:41" ht="27.75" customHeight="1" x14ac:dyDescent="0.25">
      <c r="A959" s="37"/>
      <c r="B959" s="526"/>
      <c r="C959" s="38"/>
      <c r="D959" s="503"/>
      <c r="E959" s="87"/>
      <c r="F959" s="87"/>
      <c r="G959" s="38"/>
      <c r="H959" s="87"/>
      <c r="I959" s="504"/>
      <c r="J959" s="504"/>
      <c r="K959" s="87"/>
      <c r="L959" s="87"/>
      <c r="M959" s="504"/>
      <c r="N959" s="87"/>
      <c r="O959" s="87"/>
      <c r="P959" s="88"/>
      <c r="Q959" s="67"/>
      <c r="R959" s="67"/>
      <c r="S959" s="67"/>
      <c r="T959" s="67"/>
      <c r="U959" s="36"/>
      <c r="V959" s="67"/>
      <c r="W959" s="67"/>
      <c r="X959" s="36"/>
      <c r="Y959" s="67"/>
      <c r="Z959" s="67"/>
      <c r="AA959" s="67"/>
      <c r="AB959" s="67"/>
      <c r="AC959" s="67"/>
      <c r="AD959" s="67"/>
      <c r="AE959" s="67"/>
      <c r="AF959" s="67"/>
      <c r="AG959" s="67"/>
      <c r="AH959" s="36"/>
      <c r="AI959" s="37"/>
      <c r="AJ959" s="37"/>
      <c r="AK959" s="37"/>
      <c r="AL959" s="38"/>
      <c r="AM959" s="38"/>
      <c r="AN959" s="38"/>
      <c r="AO959" s="38"/>
    </row>
    <row r="960" spans="1:41" ht="27.75" customHeight="1" x14ac:dyDescent="0.25">
      <c r="A960" s="37"/>
      <c r="B960" s="526"/>
      <c r="C960" s="38"/>
      <c r="D960" s="503"/>
      <c r="E960" s="87"/>
      <c r="F960" s="87"/>
      <c r="G960" s="38"/>
      <c r="H960" s="87"/>
      <c r="I960" s="504"/>
      <c r="J960" s="504"/>
      <c r="K960" s="87"/>
      <c r="L960" s="87"/>
      <c r="M960" s="504"/>
      <c r="N960" s="87"/>
      <c r="O960" s="87"/>
      <c r="P960" s="88"/>
      <c r="Q960" s="67"/>
      <c r="R960" s="67"/>
      <c r="S960" s="67"/>
      <c r="T960" s="67"/>
      <c r="U960" s="36"/>
      <c r="V960" s="67"/>
      <c r="W960" s="67"/>
      <c r="X960" s="36"/>
      <c r="Y960" s="67"/>
      <c r="Z960" s="67"/>
      <c r="AA960" s="67"/>
      <c r="AB960" s="67"/>
      <c r="AC960" s="67"/>
      <c r="AD960" s="67"/>
      <c r="AE960" s="67"/>
      <c r="AF960" s="67"/>
      <c r="AG960" s="67"/>
      <c r="AH960" s="36"/>
      <c r="AI960" s="37"/>
      <c r="AJ960" s="37"/>
      <c r="AK960" s="37"/>
      <c r="AL960" s="38"/>
      <c r="AM960" s="38"/>
      <c r="AN960" s="38"/>
      <c r="AO960" s="38"/>
    </row>
    <row r="961" spans="1:41" ht="27.75" customHeight="1" x14ac:dyDescent="0.25">
      <c r="A961" s="37"/>
      <c r="B961" s="526"/>
      <c r="C961" s="38"/>
      <c r="D961" s="503"/>
      <c r="E961" s="87"/>
      <c r="F961" s="87"/>
      <c r="G961" s="38"/>
      <c r="H961" s="87"/>
      <c r="I961" s="504"/>
      <c r="J961" s="504"/>
      <c r="K961" s="87"/>
      <c r="L961" s="87"/>
      <c r="M961" s="504"/>
      <c r="N961" s="87"/>
      <c r="O961" s="87"/>
      <c r="P961" s="88"/>
      <c r="Q961" s="67"/>
      <c r="R961" s="67"/>
      <c r="S961" s="67"/>
      <c r="T961" s="67"/>
      <c r="U961" s="36"/>
      <c r="V961" s="67"/>
      <c r="W961" s="67"/>
      <c r="X961" s="36"/>
      <c r="Y961" s="67"/>
      <c r="Z961" s="67"/>
      <c r="AA961" s="67"/>
      <c r="AB961" s="67"/>
      <c r="AC961" s="67"/>
      <c r="AD961" s="67"/>
      <c r="AE961" s="67"/>
      <c r="AF961" s="67"/>
      <c r="AG961" s="67"/>
      <c r="AH961" s="36"/>
      <c r="AI961" s="37"/>
      <c r="AJ961" s="37"/>
      <c r="AK961" s="37"/>
      <c r="AL961" s="38"/>
      <c r="AM961" s="38"/>
      <c r="AN961" s="38"/>
      <c r="AO961" s="38"/>
    </row>
    <row r="962" spans="1:41" ht="27.75" customHeight="1" x14ac:dyDescent="0.25">
      <c r="A962" s="37"/>
      <c r="B962" s="526"/>
      <c r="C962" s="38"/>
      <c r="D962" s="503"/>
      <c r="E962" s="87"/>
      <c r="F962" s="87"/>
      <c r="G962" s="38"/>
      <c r="H962" s="87"/>
      <c r="I962" s="504"/>
      <c r="J962" s="504"/>
      <c r="K962" s="87"/>
      <c r="L962" s="87"/>
      <c r="M962" s="504"/>
      <c r="N962" s="87"/>
      <c r="O962" s="87"/>
      <c r="P962" s="88"/>
      <c r="Q962" s="67"/>
      <c r="R962" s="67"/>
      <c r="S962" s="67"/>
      <c r="T962" s="67"/>
      <c r="U962" s="36"/>
      <c r="V962" s="67"/>
      <c r="W962" s="67"/>
      <c r="X962" s="36"/>
      <c r="Y962" s="67"/>
      <c r="Z962" s="67"/>
      <c r="AA962" s="67"/>
      <c r="AB962" s="67"/>
      <c r="AC962" s="67"/>
      <c r="AD962" s="67"/>
      <c r="AE962" s="67"/>
      <c r="AF962" s="67"/>
      <c r="AG962" s="67"/>
      <c r="AH962" s="36"/>
      <c r="AI962" s="37"/>
      <c r="AJ962" s="37"/>
      <c r="AK962" s="37"/>
      <c r="AL962" s="38"/>
      <c r="AM962" s="38"/>
      <c r="AN962" s="38"/>
      <c r="AO962" s="38"/>
    </row>
    <row r="963" spans="1:41" ht="27.75" customHeight="1" x14ac:dyDescent="0.25">
      <c r="A963" s="37"/>
      <c r="B963" s="526"/>
      <c r="C963" s="38"/>
      <c r="D963" s="503"/>
      <c r="E963" s="87"/>
      <c r="F963" s="87"/>
      <c r="G963" s="38"/>
      <c r="H963" s="87"/>
      <c r="I963" s="504"/>
      <c r="J963" s="504"/>
      <c r="K963" s="87"/>
      <c r="L963" s="87"/>
      <c r="M963" s="504"/>
      <c r="N963" s="87"/>
      <c r="O963" s="87"/>
      <c r="P963" s="88"/>
      <c r="Q963" s="67"/>
      <c r="R963" s="67"/>
      <c r="S963" s="67"/>
      <c r="T963" s="67"/>
      <c r="U963" s="36"/>
      <c r="V963" s="67"/>
      <c r="W963" s="67"/>
      <c r="X963" s="36"/>
      <c r="Y963" s="67"/>
      <c r="Z963" s="67"/>
      <c r="AA963" s="67"/>
      <c r="AB963" s="67"/>
      <c r="AC963" s="67"/>
      <c r="AD963" s="67"/>
      <c r="AE963" s="67"/>
      <c r="AF963" s="67"/>
      <c r="AG963" s="67"/>
      <c r="AH963" s="36"/>
      <c r="AI963" s="37"/>
      <c r="AJ963" s="37"/>
      <c r="AK963" s="37"/>
      <c r="AL963" s="38"/>
      <c r="AM963" s="38"/>
      <c r="AN963" s="38"/>
      <c r="AO963" s="38"/>
    </row>
    <row r="964" spans="1:41" ht="27.75" customHeight="1" x14ac:dyDescent="0.25">
      <c r="A964" s="37"/>
      <c r="B964" s="526"/>
      <c r="C964" s="38"/>
      <c r="D964" s="503"/>
      <c r="E964" s="87"/>
      <c r="F964" s="87"/>
      <c r="G964" s="38"/>
      <c r="H964" s="87"/>
      <c r="I964" s="504"/>
      <c r="J964" s="504"/>
      <c r="K964" s="87"/>
      <c r="L964" s="87"/>
      <c r="M964" s="504"/>
      <c r="N964" s="87"/>
      <c r="O964" s="87"/>
      <c r="P964" s="88"/>
      <c r="Q964" s="67"/>
      <c r="R964" s="67"/>
      <c r="S964" s="67"/>
      <c r="T964" s="67"/>
      <c r="U964" s="36"/>
      <c r="V964" s="67"/>
      <c r="W964" s="67"/>
      <c r="X964" s="36"/>
      <c r="Y964" s="67"/>
      <c r="Z964" s="67"/>
      <c r="AA964" s="67"/>
      <c r="AB964" s="67"/>
      <c r="AC964" s="67"/>
      <c r="AD964" s="67"/>
      <c r="AE964" s="67"/>
      <c r="AF964" s="67"/>
      <c r="AG964" s="67"/>
      <c r="AH964" s="36"/>
      <c r="AI964" s="37"/>
      <c r="AJ964" s="37"/>
      <c r="AK964" s="37"/>
      <c r="AL964" s="38"/>
      <c r="AM964" s="38"/>
      <c r="AN964" s="38"/>
      <c r="AO964" s="38"/>
    </row>
    <row r="965" spans="1:41" ht="27.75" customHeight="1" x14ac:dyDescent="0.25">
      <c r="A965" s="37"/>
      <c r="B965" s="526"/>
      <c r="C965" s="38"/>
      <c r="D965" s="503"/>
      <c r="E965" s="87"/>
      <c r="F965" s="87"/>
      <c r="G965" s="38"/>
      <c r="H965" s="87"/>
      <c r="I965" s="504"/>
      <c r="J965" s="504"/>
      <c r="K965" s="87"/>
      <c r="L965" s="87"/>
      <c r="M965" s="504"/>
      <c r="N965" s="87"/>
      <c r="O965" s="87"/>
      <c r="P965" s="88"/>
      <c r="Q965" s="67"/>
      <c r="R965" s="67"/>
      <c r="S965" s="67"/>
      <c r="T965" s="67"/>
      <c r="U965" s="36"/>
      <c r="V965" s="67"/>
      <c r="W965" s="67"/>
      <c r="X965" s="36"/>
      <c r="Y965" s="67"/>
      <c r="Z965" s="67"/>
      <c r="AA965" s="67"/>
      <c r="AB965" s="67"/>
      <c r="AC965" s="67"/>
      <c r="AD965" s="67"/>
      <c r="AE965" s="67"/>
      <c r="AF965" s="67"/>
      <c r="AG965" s="67"/>
      <c r="AH965" s="36"/>
      <c r="AI965" s="37"/>
      <c r="AJ965" s="37"/>
      <c r="AK965" s="37"/>
      <c r="AL965" s="38"/>
      <c r="AM965" s="38"/>
      <c r="AN965" s="38"/>
      <c r="AO965" s="38"/>
    </row>
    <row r="966" spans="1:41" ht="27.75" customHeight="1" x14ac:dyDescent="0.25">
      <c r="A966" s="37"/>
      <c r="B966" s="526"/>
      <c r="C966" s="38"/>
      <c r="D966" s="503"/>
      <c r="E966" s="87"/>
      <c r="F966" s="87"/>
      <c r="G966" s="38"/>
      <c r="H966" s="87"/>
      <c r="I966" s="504"/>
      <c r="J966" s="504"/>
      <c r="K966" s="87"/>
      <c r="L966" s="87"/>
      <c r="M966" s="504"/>
      <c r="N966" s="87"/>
      <c r="O966" s="87"/>
      <c r="P966" s="88"/>
      <c r="Q966" s="67"/>
      <c r="R966" s="67"/>
      <c r="S966" s="67"/>
      <c r="T966" s="67"/>
      <c r="U966" s="36"/>
      <c r="V966" s="67"/>
      <c r="W966" s="67"/>
      <c r="X966" s="36"/>
      <c r="Y966" s="67"/>
      <c r="Z966" s="67"/>
      <c r="AA966" s="67"/>
      <c r="AB966" s="67"/>
      <c r="AC966" s="67"/>
      <c r="AD966" s="67"/>
      <c r="AE966" s="67"/>
      <c r="AF966" s="67"/>
      <c r="AG966" s="67"/>
      <c r="AH966" s="36"/>
      <c r="AI966" s="37"/>
      <c r="AJ966" s="37"/>
      <c r="AK966" s="37"/>
      <c r="AL966" s="38"/>
      <c r="AM966" s="38"/>
      <c r="AN966" s="38"/>
      <c r="AO966" s="38"/>
    </row>
    <row r="967" spans="1:41" ht="27.75" customHeight="1" x14ac:dyDescent="0.25">
      <c r="A967" s="37"/>
      <c r="B967" s="526"/>
      <c r="C967" s="38"/>
      <c r="D967" s="503"/>
      <c r="E967" s="87"/>
      <c r="F967" s="87"/>
      <c r="G967" s="38"/>
      <c r="H967" s="87"/>
      <c r="I967" s="504"/>
      <c r="J967" s="504"/>
      <c r="K967" s="87"/>
      <c r="L967" s="87"/>
      <c r="M967" s="504"/>
      <c r="N967" s="87"/>
      <c r="O967" s="87"/>
      <c r="P967" s="88"/>
      <c r="Q967" s="67"/>
      <c r="R967" s="67"/>
      <c r="S967" s="67"/>
      <c r="T967" s="67"/>
      <c r="U967" s="36"/>
      <c r="V967" s="67"/>
      <c r="W967" s="67"/>
      <c r="X967" s="36"/>
      <c r="Y967" s="67"/>
      <c r="Z967" s="67"/>
      <c r="AA967" s="67"/>
      <c r="AB967" s="67"/>
      <c r="AC967" s="67"/>
      <c r="AD967" s="67"/>
      <c r="AE967" s="67"/>
      <c r="AF967" s="67"/>
      <c r="AG967" s="67"/>
      <c r="AH967" s="36"/>
      <c r="AI967" s="37"/>
      <c r="AJ967" s="37"/>
      <c r="AK967" s="37"/>
      <c r="AL967" s="38"/>
      <c r="AM967" s="38"/>
      <c r="AN967" s="38"/>
      <c r="AO967" s="38"/>
    </row>
    <row r="968" spans="1:41" ht="27.75" customHeight="1" x14ac:dyDescent="0.25">
      <c r="A968" s="37"/>
      <c r="B968" s="526"/>
      <c r="C968" s="38"/>
      <c r="D968" s="503"/>
      <c r="E968" s="87"/>
      <c r="F968" s="87"/>
      <c r="G968" s="38"/>
      <c r="H968" s="87"/>
      <c r="I968" s="504"/>
      <c r="J968" s="504"/>
      <c r="K968" s="87"/>
      <c r="L968" s="87"/>
      <c r="M968" s="504"/>
      <c r="N968" s="87"/>
      <c r="O968" s="87"/>
      <c r="P968" s="88"/>
      <c r="Q968" s="67"/>
      <c r="R968" s="67"/>
      <c r="S968" s="67"/>
      <c r="T968" s="67"/>
      <c r="U968" s="36"/>
      <c r="V968" s="67"/>
      <c r="W968" s="67"/>
      <c r="X968" s="36"/>
      <c r="Y968" s="67"/>
      <c r="Z968" s="67"/>
      <c r="AA968" s="67"/>
      <c r="AB968" s="67"/>
      <c r="AC968" s="67"/>
      <c r="AD968" s="67"/>
      <c r="AE968" s="67"/>
      <c r="AF968" s="67"/>
      <c r="AG968" s="67"/>
      <c r="AH968" s="36"/>
      <c r="AI968" s="37"/>
      <c r="AJ968" s="37"/>
      <c r="AK968" s="37"/>
      <c r="AL968" s="38"/>
      <c r="AM968" s="38"/>
      <c r="AN968" s="38"/>
      <c r="AO968" s="38"/>
    </row>
    <row r="969" spans="1:41" ht="27.75" customHeight="1" x14ac:dyDescent="0.25">
      <c r="A969" s="37"/>
      <c r="B969" s="526"/>
      <c r="C969" s="38"/>
      <c r="D969" s="503"/>
      <c r="E969" s="87"/>
      <c r="F969" s="87"/>
      <c r="G969" s="38"/>
      <c r="H969" s="87"/>
      <c r="I969" s="504"/>
      <c r="J969" s="504"/>
      <c r="K969" s="87"/>
      <c r="L969" s="87"/>
      <c r="M969" s="504"/>
      <c r="N969" s="87"/>
      <c r="O969" s="87"/>
      <c r="P969" s="88"/>
      <c r="Q969" s="67"/>
      <c r="R969" s="67"/>
      <c r="S969" s="67"/>
      <c r="T969" s="67"/>
      <c r="U969" s="36"/>
      <c r="V969" s="67"/>
      <c r="W969" s="67"/>
      <c r="X969" s="36"/>
      <c r="Y969" s="67"/>
      <c r="Z969" s="67"/>
      <c r="AA969" s="67"/>
      <c r="AB969" s="67"/>
      <c r="AC969" s="67"/>
      <c r="AD969" s="67"/>
      <c r="AE969" s="67"/>
      <c r="AF969" s="67"/>
      <c r="AG969" s="67"/>
      <c r="AH969" s="36"/>
      <c r="AI969" s="37"/>
      <c r="AJ969" s="37"/>
      <c r="AK969" s="37"/>
      <c r="AL969" s="38"/>
      <c r="AM969" s="38"/>
      <c r="AN969" s="38"/>
      <c r="AO969" s="38"/>
    </row>
    <row r="970" spans="1:41" ht="27.75" customHeight="1" x14ac:dyDescent="0.25">
      <c r="A970" s="37"/>
      <c r="B970" s="526"/>
      <c r="C970" s="38"/>
      <c r="D970" s="503"/>
      <c r="E970" s="87"/>
      <c r="F970" s="87"/>
      <c r="G970" s="38"/>
      <c r="H970" s="87"/>
      <c r="I970" s="504"/>
      <c r="J970" s="504"/>
      <c r="K970" s="87"/>
      <c r="L970" s="87"/>
      <c r="M970" s="504"/>
      <c r="N970" s="87"/>
      <c r="O970" s="87"/>
      <c r="P970" s="88"/>
      <c r="Q970" s="67"/>
      <c r="R970" s="67"/>
      <c r="S970" s="67"/>
      <c r="T970" s="67"/>
      <c r="U970" s="36"/>
      <c r="V970" s="67"/>
      <c r="W970" s="67"/>
      <c r="X970" s="36"/>
      <c r="Y970" s="67"/>
      <c r="Z970" s="67"/>
      <c r="AA970" s="67"/>
      <c r="AB970" s="67"/>
      <c r="AC970" s="67"/>
      <c r="AD970" s="67"/>
      <c r="AE970" s="67"/>
      <c r="AF970" s="67"/>
      <c r="AG970" s="67"/>
      <c r="AH970" s="36"/>
      <c r="AI970" s="37"/>
      <c r="AJ970" s="37"/>
      <c r="AK970" s="37"/>
      <c r="AL970" s="38"/>
      <c r="AM970" s="38"/>
      <c r="AN970" s="38"/>
      <c r="AO970" s="38"/>
    </row>
    <row r="971" spans="1:41" ht="27.75" customHeight="1" x14ac:dyDescent="0.25">
      <c r="A971" s="37"/>
      <c r="B971" s="526"/>
      <c r="C971" s="38"/>
      <c r="D971" s="503"/>
      <c r="E971" s="87"/>
      <c r="F971" s="87"/>
      <c r="G971" s="38"/>
      <c r="H971" s="87"/>
      <c r="I971" s="504"/>
      <c r="J971" s="504"/>
      <c r="K971" s="87"/>
      <c r="L971" s="87"/>
      <c r="M971" s="504"/>
      <c r="N971" s="87"/>
      <c r="O971" s="87"/>
      <c r="P971" s="88"/>
      <c r="Q971" s="67"/>
      <c r="R971" s="67"/>
      <c r="S971" s="67"/>
      <c r="T971" s="67"/>
      <c r="U971" s="36"/>
      <c r="V971" s="67"/>
      <c r="W971" s="67"/>
      <c r="X971" s="36"/>
      <c r="Y971" s="67"/>
      <c r="Z971" s="67"/>
      <c r="AA971" s="67"/>
      <c r="AB971" s="67"/>
      <c r="AC971" s="67"/>
      <c r="AD971" s="67"/>
      <c r="AE971" s="67"/>
      <c r="AF971" s="67"/>
      <c r="AG971" s="67"/>
      <c r="AH971" s="36"/>
      <c r="AI971" s="37"/>
      <c r="AJ971" s="37"/>
      <c r="AK971" s="37"/>
      <c r="AL971" s="38"/>
      <c r="AM971" s="38"/>
      <c r="AN971" s="38"/>
      <c r="AO971" s="38"/>
    </row>
    <row r="972" spans="1:41" ht="27.75" customHeight="1" x14ac:dyDescent="0.25">
      <c r="A972" s="37"/>
      <c r="B972" s="526"/>
      <c r="C972" s="38"/>
      <c r="D972" s="503"/>
      <c r="E972" s="87"/>
      <c r="F972" s="87"/>
      <c r="G972" s="38"/>
      <c r="H972" s="87"/>
      <c r="I972" s="504"/>
      <c r="J972" s="504"/>
      <c r="K972" s="87"/>
      <c r="L972" s="87"/>
      <c r="M972" s="504"/>
      <c r="N972" s="87"/>
      <c r="O972" s="87"/>
      <c r="P972" s="88"/>
      <c r="Q972" s="67"/>
      <c r="R972" s="67"/>
      <c r="S972" s="67"/>
      <c r="T972" s="67"/>
      <c r="U972" s="36"/>
      <c r="V972" s="67"/>
      <c r="W972" s="67"/>
      <c r="X972" s="36"/>
      <c r="Y972" s="67"/>
      <c r="Z972" s="67"/>
      <c r="AA972" s="67"/>
      <c r="AB972" s="67"/>
      <c r="AC972" s="67"/>
      <c r="AD972" s="67"/>
      <c r="AE972" s="67"/>
      <c r="AF972" s="67"/>
      <c r="AG972" s="67"/>
      <c r="AH972" s="36"/>
      <c r="AI972" s="37"/>
      <c r="AJ972" s="37"/>
      <c r="AK972" s="37"/>
      <c r="AL972" s="38"/>
      <c r="AM972" s="38"/>
      <c r="AN972" s="38"/>
      <c r="AO972" s="38"/>
    </row>
    <row r="973" spans="1:41" ht="27.75" customHeight="1" x14ac:dyDescent="0.25">
      <c r="A973" s="37"/>
      <c r="B973" s="526"/>
      <c r="C973" s="38"/>
      <c r="D973" s="503"/>
      <c r="E973" s="87"/>
      <c r="F973" s="87"/>
      <c r="G973" s="38"/>
      <c r="H973" s="87"/>
      <c r="I973" s="504"/>
      <c r="J973" s="504"/>
      <c r="K973" s="87"/>
      <c r="L973" s="87"/>
      <c r="M973" s="504"/>
      <c r="N973" s="87"/>
      <c r="O973" s="87"/>
      <c r="P973" s="88"/>
      <c r="Q973" s="67"/>
      <c r="R973" s="67"/>
      <c r="S973" s="67"/>
      <c r="T973" s="67"/>
      <c r="U973" s="36"/>
      <c r="V973" s="67"/>
      <c r="W973" s="67"/>
      <c r="X973" s="36"/>
      <c r="Y973" s="67"/>
      <c r="Z973" s="67"/>
      <c r="AA973" s="67"/>
      <c r="AB973" s="67"/>
      <c r="AC973" s="67"/>
      <c r="AD973" s="67"/>
      <c r="AE973" s="67"/>
      <c r="AF973" s="67"/>
      <c r="AG973" s="67"/>
      <c r="AH973" s="36"/>
      <c r="AI973" s="37"/>
      <c r="AJ973" s="37"/>
      <c r="AK973" s="37"/>
      <c r="AL973" s="38"/>
      <c r="AM973" s="38"/>
      <c r="AN973" s="38"/>
      <c r="AO973" s="38"/>
    </row>
    <row r="974" spans="1:41" ht="27.75" customHeight="1" x14ac:dyDescent="0.25">
      <c r="A974" s="37"/>
      <c r="B974" s="526"/>
      <c r="C974" s="38"/>
      <c r="D974" s="503"/>
      <c r="E974" s="87"/>
      <c r="F974" s="87"/>
      <c r="G974" s="38"/>
      <c r="H974" s="87"/>
      <c r="I974" s="504"/>
      <c r="J974" s="504"/>
      <c r="K974" s="87"/>
      <c r="L974" s="87"/>
      <c r="M974" s="504"/>
      <c r="N974" s="87"/>
      <c r="O974" s="87"/>
      <c r="P974" s="88"/>
      <c r="Q974" s="67"/>
      <c r="R974" s="67"/>
      <c r="S974" s="67"/>
      <c r="T974" s="67"/>
      <c r="U974" s="36"/>
      <c r="V974" s="67"/>
      <c r="W974" s="67"/>
      <c r="X974" s="36"/>
      <c r="Y974" s="67"/>
      <c r="Z974" s="67"/>
      <c r="AA974" s="67"/>
      <c r="AB974" s="67"/>
      <c r="AC974" s="67"/>
      <c r="AD974" s="67"/>
      <c r="AE974" s="67"/>
      <c r="AF974" s="67"/>
      <c r="AG974" s="67"/>
      <c r="AH974" s="36"/>
      <c r="AI974" s="37"/>
      <c r="AJ974" s="37"/>
      <c r="AK974" s="37"/>
      <c r="AL974" s="38"/>
      <c r="AM974" s="38"/>
      <c r="AN974" s="38"/>
      <c r="AO974" s="38"/>
    </row>
    <row r="975" spans="1:41" ht="27.75" customHeight="1" x14ac:dyDescent="0.25">
      <c r="A975" s="37"/>
      <c r="B975" s="526"/>
      <c r="C975" s="38"/>
      <c r="D975" s="503"/>
      <c r="E975" s="87"/>
      <c r="F975" s="87"/>
      <c r="G975" s="38"/>
      <c r="H975" s="87"/>
      <c r="I975" s="504"/>
      <c r="J975" s="504"/>
      <c r="K975" s="87"/>
      <c r="L975" s="87"/>
      <c r="M975" s="504"/>
      <c r="N975" s="87"/>
      <c r="O975" s="87"/>
      <c r="P975" s="88"/>
      <c r="Q975" s="67"/>
      <c r="R975" s="67"/>
      <c r="S975" s="67"/>
      <c r="T975" s="67"/>
      <c r="U975" s="36"/>
      <c r="V975" s="67"/>
      <c r="W975" s="67"/>
      <c r="X975" s="36"/>
      <c r="Y975" s="67"/>
      <c r="Z975" s="67"/>
      <c r="AA975" s="67"/>
      <c r="AB975" s="67"/>
      <c r="AC975" s="67"/>
      <c r="AD975" s="67"/>
      <c r="AE975" s="67"/>
      <c r="AF975" s="67"/>
      <c r="AG975" s="67"/>
      <c r="AH975" s="36"/>
      <c r="AI975" s="37"/>
      <c r="AJ975" s="37"/>
      <c r="AK975" s="37"/>
      <c r="AL975" s="38"/>
      <c r="AM975" s="38"/>
      <c r="AN975" s="38"/>
      <c r="AO975" s="38"/>
    </row>
    <row r="976" spans="1:41" ht="27.75" customHeight="1" x14ac:dyDescent="0.25">
      <c r="A976" s="37"/>
      <c r="B976" s="526"/>
      <c r="C976" s="38"/>
      <c r="D976" s="503"/>
      <c r="E976" s="87"/>
      <c r="F976" s="87"/>
      <c r="G976" s="38"/>
      <c r="H976" s="87"/>
      <c r="I976" s="504"/>
      <c r="J976" s="504"/>
      <c r="K976" s="87"/>
      <c r="L976" s="87"/>
      <c r="M976" s="504"/>
      <c r="N976" s="87"/>
      <c r="O976" s="87"/>
      <c r="P976" s="88"/>
      <c r="Q976" s="67"/>
      <c r="R976" s="67"/>
      <c r="S976" s="67"/>
      <c r="T976" s="67"/>
      <c r="U976" s="36"/>
      <c r="V976" s="67"/>
      <c r="W976" s="67"/>
      <c r="X976" s="36"/>
      <c r="Y976" s="67"/>
      <c r="Z976" s="67"/>
      <c r="AA976" s="67"/>
      <c r="AB976" s="67"/>
      <c r="AC976" s="67"/>
      <c r="AD976" s="67"/>
      <c r="AE976" s="67"/>
      <c r="AF976" s="67"/>
      <c r="AG976" s="67"/>
      <c r="AH976" s="36"/>
      <c r="AI976" s="37"/>
      <c r="AJ976" s="37"/>
      <c r="AK976" s="37"/>
      <c r="AL976" s="38"/>
      <c r="AM976" s="38"/>
      <c r="AN976" s="38"/>
      <c r="AO976" s="38"/>
    </row>
    <row r="977" spans="1:41" ht="27.75" customHeight="1" x14ac:dyDescent="0.25">
      <c r="A977" s="37"/>
      <c r="B977" s="526"/>
      <c r="C977" s="38"/>
      <c r="D977" s="503"/>
      <c r="E977" s="87"/>
      <c r="F977" s="87"/>
      <c r="G977" s="38"/>
      <c r="H977" s="87"/>
      <c r="I977" s="504"/>
      <c r="J977" s="504"/>
      <c r="K977" s="87"/>
      <c r="L977" s="87"/>
      <c r="M977" s="504"/>
      <c r="N977" s="87"/>
      <c r="O977" s="87"/>
      <c r="P977" s="88"/>
      <c r="Q977" s="67"/>
      <c r="R977" s="67"/>
      <c r="S977" s="67"/>
      <c r="T977" s="67"/>
      <c r="U977" s="36"/>
      <c r="V977" s="67"/>
      <c r="W977" s="67"/>
      <c r="X977" s="36"/>
      <c r="Y977" s="67"/>
      <c r="Z977" s="67"/>
      <c r="AA977" s="67"/>
      <c r="AB977" s="67"/>
      <c r="AC977" s="67"/>
      <c r="AD977" s="67"/>
      <c r="AE977" s="67"/>
      <c r="AF977" s="67"/>
      <c r="AG977" s="67"/>
      <c r="AH977" s="36"/>
      <c r="AI977" s="37"/>
      <c r="AJ977" s="37"/>
      <c r="AK977" s="37"/>
      <c r="AL977" s="38"/>
      <c r="AM977" s="38"/>
      <c r="AN977" s="38"/>
      <c r="AO977" s="38"/>
    </row>
    <row r="978" spans="1:41" ht="27.75" customHeight="1" x14ac:dyDescent="0.25">
      <c r="A978" s="37"/>
      <c r="B978" s="526"/>
      <c r="C978" s="38"/>
      <c r="D978" s="503"/>
      <c r="E978" s="87"/>
      <c r="F978" s="87"/>
      <c r="G978" s="38"/>
      <c r="H978" s="87"/>
      <c r="I978" s="504"/>
      <c r="J978" s="504"/>
      <c r="K978" s="87"/>
      <c r="L978" s="87"/>
      <c r="M978" s="504"/>
      <c r="N978" s="87"/>
      <c r="O978" s="87"/>
      <c r="P978" s="88"/>
      <c r="Q978" s="67"/>
      <c r="R978" s="67"/>
      <c r="S978" s="67"/>
      <c r="T978" s="67"/>
      <c r="U978" s="36"/>
      <c r="V978" s="67"/>
      <c r="W978" s="67"/>
      <c r="X978" s="36"/>
      <c r="Y978" s="67"/>
      <c r="Z978" s="67"/>
      <c r="AA978" s="67"/>
      <c r="AB978" s="67"/>
      <c r="AC978" s="67"/>
      <c r="AD978" s="67"/>
      <c r="AE978" s="67"/>
      <c r="AF978" s="67"/>
      <c r="AG978" s="67"/>
      <c r="AH978" s="36"/>
      <c r="AI978" s="37"/>
      <c r="AJ978" s="37"/>
      <c r="AK978" s="37"/>
      <c r="AL978" s="38"/>
      <c r="AM978" s="38"/>
      <c r="AN978" s="38"/>
      <c r="AO978" s="38"/>
    </row>
    <row r="979" spans="1:41" ht="27.75" customHeight="1" x14ac:dyDescent="0.25">
      <c r="A979" s="37"/>
      <c r="B979" s="526"/>
      <c r="C979" s="38"/>
      <c r="D979" s="503"/>
      <c r="E979" s="87"/>
      <c r="F979" s="87"/>
      <c r="G979" s="38"/>
      <c r="H979" s="87"/>
      <c r="I979" s="504"/>
      <c r="J979" s="504"/>
      <c r="K979" s="87"/>
      <c r="L979" s="87"/>
      <c r="M979" s="504"/>
      <c r="N979" s="87"/>
      <c r="O979" s="87"/>
      <c r="P979" s="88"/>
      <c r="Q979" s="67"/>
      <c r="R979" s="67"/>
      <c r="S979" s="67"/>
      <c r="T979" s="67"/>
      <c r="U979" s="36"/>
      <c r="V979" s="67"/>
      <c r="W979" s="67"/>
      <c r="X979" s="36"/>
      <c r="Y979" s="67"/>
      <c r="Z979" s="67"/>
      <c r="AA979" s="67"/>
      <c r="AB979" s="67"/>
      <c r="AC979" s="67"/>
      <c r="AD979" s="67"/>
      <c r="AE979" s="67"/>
      <c r="AF979" s="67"/>
      <c r="AG979" s="67"/>
      <c r="AH979" s="36"/>
      <c r="AI979" s="37"/>
      <c r="AJ979" s="37"/>
      <c r="AK979" s="37"/>
      <c r="AL979" s="38"/>
      <c r="AM979" s="38"/>
      <c r="AN979" s="38"/>
      <c r="AO979" s="38"/>
    </row>
    <row r="980" spans="1:41" ht="27.75" customHeight="1" x14ac:dyDescent="0.25">
      <c r="A980" s="37"/>
      <c r="B980" s="526"/>
      <c r="C980" s="38"/>
      <c r="D980" s="503"/>
      <c r="E980" s="87"/>
      <c r="F980" s="87"/>
      <c r="G980" s="38"/>
      <c r="H980" s="87"/>
      <c r="I980" s="504"/>
      <c r="J980" s="504"/>
      <c r="K980" s="87"/>
      <c r="L980" s="87"/>
      <c r="M980" s="504"/>
      <c r="N980" s="87"/>
      <c r="O980" s="87"/>
      <c r="P980" s="88"/>
      <c r="Q980" s="67"/>
      <c r="R980" s="67"/>
      <c r="S980" s="67"/>
      <c r="T980" s="67"/>
      <c r="U980" s="36"/>
      <c r="V980" s="67"/>
      <c r="W980" s="67"/>
      <c r="X980" s="36"/>
      <c r="Y980" s="67"/>
      <c r="Z980" s="67"/>
      <c r="AA980" s="67"/>
      <c r="AB980" s="67"/>
      <c r="AC980" s="67"/>
      <c r="AD980" s="67"/>
      <c r="AE980" s="67"/>
      <c r="AF980" s="67"/>
      <c r="AG980" s="67"/>
      <c r="AH980" s="36"/>
      <c r="AI980" s="37"/>
      <c r="AJ980" s="37"/>
      <c r="AK980" s="37"/>
      <c r="AL980" s="38"/>
      <c r="AM980" s="38"/>
      <c r="AN980" s="38"/>
      <c r="AO980" s="38"/>
    </row>
    <row r="981" spans="1:41" ht="27.75" customHeight="1" x14ac:dyDescent="0.25">
      <c r="A981" s="37"/>
      <c r="B981" s="526"/>
      <c r="C981" s="38"/>
      <c r="D981" s="503"/>
      <c r="E981" s="87"/>
      <c r="F981" s="87"/>
      <c r="G981" s="38"/>
      <c r="H981" s="87"/>
      <c r="I981" s="504"/>
      <c r="J981" s="504"/>
      <c r="K981" s="87"/>
      <c r="L981" s="87"/>
      <c r="M981" s="504"/>
      <c r="N981" s="87"/>
      <c r="O981" s="87"/>
      <c r="P981" s="88"/>
      <c r="Q981" s="67"/>
      <c r="R981" s="67"/>
      <c r="S981" s="67"/>
      <c r="T981" s="67"/>
      <c r="U981" s="36"/>
      <c r="V981" s="67"/>
      <c r="W981" s="67"/>
      <c r="X981" s="36"/>
      <c r="Y981" s="67"/>
      <c r="Z981" s="67"/>
      <c r="AA981" s="67"/>
      <c r="AB981" s="67"/>
      <c r="AC981" s="67"/>
      <c r="AD981" s="67"/>
      <c r="AE981" s="67"/>
      <c r="AF981" s="67"/>
      <c r="AG981" s="67"/>
      <c r="AH981" s="36"/>
      <c r="AI981" s="37"/>
      <c r="AJ981" s="37"/>
      <c r="AK981" s="37"/>
      <c r="AL981" s="38"/>
      <c r="AM981" s="38"/>
      <c r="AN981" s="38"/>
      <c r="AO981" s="38"/>
    </row>
    <row r="982" spans="1:41" ht="27.75" customHeight="1" x14ac:dyDescent="0.25">
      <c r="A982" s="37"/>
      <c r="B982" s="526"/>
      <c r="C982" s="38"/>
      <c r="D982" s="503"/>
      <c r="E982" s="87"/>
      <c r="F982" s="87"/>
      <c r="G982" s="38"/>
      <c r="H982" s="87"/>
      <c r="I982" s="504"/>
      <c r="J982" s="504"/>
      <c r="K982" s="87"/>
      <c r="L982" s="87"/>
      <c r="M982" s="504"/>
      <c r="N982" s="87"/>
      <c r="O982" s="87"/>
      <c r="P982" s="88"/>
      <c r="Q982" s="67"/>
      <c r="R982" s="67"/>
      <c r="S982" s="67"/>
      <c r="T982" s="67"/>
      <c r="U982" s="36"/>
      <c r="V982" s="67"/>
      <c r="W982" s="67"/>
      <c r="X982" s="36"/>
      <c r="Y982" s="67"/>
      <c r="Z982" s="67"/>
      <c r="AA982" s="67"/>
      <c r="AB982" s="67"/>
      <c r="AC982" s="67"/>
      <c r="AD982" s="67"/>
      <c r="AE982" s="67"/>
      <c r="AF982" s="67"/>
      <c r="AG982" s="67"/>
      <c r="AH982" s="36"/>
      <c r="AI982" s="37"/>
      <c r="AJ982" s="37"/>
      <c r="AK982" s="37"/>
      <c r="AL982" s="38"/>
      <c r="AM982" s="38"/>
      <c r="AN982" s="38"/>
      <c r="AO982" s="38"/>
    </row>
    <row r="983" spans="1:41" ht="27.75" customHeight="1" x14ac:dyDescent="0.25">
      <c r="A983" s="37"/>
      <c r="B983" s="526"/>
      <c r="C983" s="38"/>
      <c r="D983" s="503"/>
      <c r="E983" s="87"/>
      <c r="F983" s="87"/>
      <c r="G983" s="38"/>
      <c r="H983" s="87"/>
      <c r="I983" s="504"/>
      <c r="J983" s="504"/>
      <c r="K983" s="87"/>
      <c r="L983" s="87"/>
      <c r="M983" s="504"/>
      <c r="N983" s="87"/>
      <c r="O983" s="87"/>
      <c r="P983" s="88"/>
      <c r="Q983" s="67"/>
      <c r="R983" s="67"/>
      <c r="S983" s="67"/>
      <c r="T983" s="67"/>
      <c r="U983" s="36"/>
      <c r="V983" s="67"/>
      <c r="W983" s="67"/>
      <c r="X983" s="36"/>
      <c r="Y983" s="67"/>
      <c r="Z983" s="67"/>
      <c r="AA983" s="67"/>
      <c r="AB983" s="67"/>
      <c r="AC983" s="67"/>
      <c r="AD983" s="67"/>
      <c r="AE983" s="67"/>
      <c r="AF983" s="67"/>
      <c r="AG983" s="67"/>
      <c r="AH983" s="36"/>
      <c r="AI983" s="37"/>
      <c r="AJ983" s="37"/>
      <c r="AK983" s="37"/>
      <c r="AL983" s="38"/>
      <c r="AM983" s="38"/>
      <c r="AN983" s="38"/>
      <c r="AO983" s="38"/>
    </row>
    <row r="984" spans="1:41" ht="27.75" customHeight="1" x14ac:dyDescent="0.25">
      <c r="A984" s="37"/>
      <c r="B984" s="526"/>
      <c r="C984" s="38"/>
      <c r="D984" s="503"/>
      <c r="E984" s="87"/>
      <c r="F984" s="87"/>
      <c r="G984" s="38"/>
      <c r="H984" s="87"/>
      <c r="I984" s="504"/>
      <c r="J984" s="504"/>
      <c r="K984" s="87"/>
      <c r="L984" s="87"/>
      <c r="M984" s="504"/>
      <c r="N984" s="87"/>
      <c r="O984" s="87"/>
      <c r="P984" s="88"/>
      <c r="Q984" s="67"/>
      <c r="R984" s="67"/>
      <c r="S984" s="67"/>
      <c r="T984" s="67"/>
      <c r="U984" s="36"/>
      <c r="V984" s="67"/>
      <c r="W984" s="67"/>
      <c r="X984" s="36"/>
      <c r="Y984" s="67"/>
      <c r="Z984" s="67"/>
      <c r="AA984" s="67"/>
      <c r="AB984" s="67"/>
      <c r="AC984" s="67"/>
      <c r="AD984" s="67"/>
      <c r="AE984" s="67"/>
      <c r="AF984" s="67"/>
      <c r="AG984" s="67"/>
      <c r="AH984" s="36"/>
      <c r="AI984" s="37"/>
      <c r="AJ984" s="37"/>
      <c r="AK984" s="37"/>
      <c r="AL984" s="38"/>
      <c r="AM984" s="38"/>
      <c r="AN984" s="38"/>
      <c r="AO984" s="38"/>
    </row>
    <row r="985" spans="1:41" ht="27.75" customHeight="1" x14ac:dyDescent="0.25">
      <c r="A985" s="37"/>
      <c r="B985" s="526"/>
      <c r="C985" s="38"/>
      <c r="D985" s="503"/>
      <c r="E985" s="87"/>
      <c r="F985" s="87"/>
      <c r="G985" s="38"/>
      <c r="H985" s="87"/>
      <c r="I985" s="504"/>
      <c r="J985" s="504"/>
      <c r="K985" s="87"/>
      <c r="L985" s="87"/>
      <c r="M985" s="504"/>
      <c r="N985" s="87"/>
      <c r="O985" s="87"/>
      <c r="P985" s="88"/>
      <c r="Q985" s="67"/>
      <c r="R985" s="67"/>
      <c r="S985" s="67"/>
      <c r="T985" s="67"/>
      <c r="U985" s="36"/>
      <c r="V985" s="67"/>
      <c r="W985" s="67"/>
      <c r="X985" s="36"/>
      <c r="Y985" s="67"/>
      <c r="Z985" s="67"/>
      <c r="AA985" s="67"/>
      <c r="AB985" s="67"/>
      <c r="AC985" s="67"/>
      <c r="AD985" s="67"/>
      <c r="AE985" s="67"/>
      <c r="AF985" s="67"/>
      <c r="AG985" s="67"/>
      <c r="AH985" s="36"/>
      <c r="AI985" s="37"/>
      <c r="AJ985" s="37"/>
      <c r="AK985" s="37"/>
      <c r="AL985" s="38"/>
      <c r="AM985" s="38"/>
      <c r="AN985" s="38"/>
      <c r="AO985" s="38"/>
    </row>
    <row r="986" spans="1:41" ht="27.75" customHeight="1" x14ac:dyDescent="0.25">
      <c r="A986" s="37"/>
      <c r="B986" s="526"/>
      <c r="C986" s="38"/>
      <c r="D986" s="503"/>
      <c r="E986" s="87"/>
      <c r="F986" s="87"/>
      <c r="G986" s="38"/>
      <c r="H986" s="87"/>
      <c r="I986" s="504"/>
      <c r="J986" s="504"/>
      <c r="K986" s="87"/>
      <c r="L986" s="87"/>
      <c r="M986" s="504"/>
      <c r="N986" s="87"/>
      <c r="O986" s="87"/>
      <c r="P986" s="88"/>
      <c r="Q986" s="67"/>
      <c r="R986" s="67"/>
      <c r="S986" s="67"/>
      <c r="T986" s="67"/>
      <c r="U986" s="36"/>
      <c r="V986" s="67"/>
      <c r="W986" s="67"/>
      <c r="X986" s="36"/>
      <c r="Y986" s="67"/>
      <c r="Z986" s="67"/>
      <c r="AA986" s="67"/>
      <c r="AB986" s="67"/>
      <c r="AC986" s="67"/>
      <c r="AD986" s="67"/>
      <c r="AE986" s="67"/>
      <c r="AF986" s="67"/>
      <c r="AG986" s="67"/>
      <c r="AH986" s="36"/>
      <c r="AI986" s="37"/>
      <c r="AJ986" s="37"/>
      <c r="AK986" s="37"/>
      <c r="AL986" s="38"/>
      <c r="AM986" s="38"/>
      <c r="AN986" s="38"/>
      <c r="AO986" s="38"/>
    </row>
    <row r="987" spans="1:41" ht="27.75" customHeight="1" x14ac:dyDescent="0.25">
      <c r="A987" s="37"/>
      <c r="B987" s="526"/>
      <c r="C987" s="38"/>
      <c r="D987" s="503"/>
      <c r="E987" s="87"/>
      <c r="F987" s="87"/>
      <c r="G987" s="38"/>
      <c r="H987" s="87"/>
      <c r="I987" s="504"/>
      <c r="J987" s="504"/>
      <c r="K987" s="87"/>
      <c r="L987" s="87"/>
      <c r="M987" s="504"/>
      <c r="N987" s="87"/>
      <c r="O987" s="87"/>
      <c r="P987" s="88"/>
      <c r="Q987" s="67"/>
      <c r="R987" s="67"/>
      <c r="S987" s="67"/>
      <c r="T987" s="67"/>
      <c r="U987" s="36"/>
      <c r="V987" s="67"/>
      <c r="W987" s="67"/>
      <c r="X987" s="36"/>
      <c r="Y987" s="67"/>
      <c r="Z987" s="67"/>
      <c r="AA987" s="67"/>
      <c r="AB987" s="67"/>
      <c r="AC987" s="67"/>
      <c r="AD987" s="67"/>
      <c r="AE987" s="67"/>
      <c r="AF987" s="67"/>
      <c r="AG987" s="67"/>
      <c r="AH987" s="36"/>
      <c r="AI987" s="37"/>
      <c r="AJ987" s="37"/>
      <c r="AK987" s="37"/>
      <c r="AL987" s="38"/>
      <c r="AM987" s="38"/>
      <c r="AN987" s="38"/>
      <c r="AO987" s="38"/>
    </row>
    <row r="988" spans="1:41" ht="27.75" customHeight="1" x14ac:dyDescent="0.25">
      <c r="A988" s="37"/>
      <c r="B988" s="526"/>
      <c r="C988" s="38"/>
      <c r="D988" s="503"/>
      <c r="E988" s="87"/>
      <c r="F988" s="87"/>
      <c r="G988" s="38"/>
      <c r="H988" s="87"/>
      <c r="I988" s="504"/>
      <c r="J988" s="504"/>
      <c r="K988" s="87"/>
      <c r="L988" s="87"/>
      <c r="M988" s="504"/>
      <c r="N988" s="87"/>
      <c r="O988" s="87"/>
      <c r="P988" s="88"/>
      <c r="Q988" s="67"/>
      <c r="R988" s="67"/>
      <c r="S988" s="67"/>
      <c r="T988" s="67"/>
      <c r="U988" s="36"/>
      <c r="V988" s="67"/>
      <c r="W988" s="67"/>
      <c r="X988" s="36"/>
      <c r="Y988" s="67"/>
      <c r="Z988" s="67"/>
      <c r="AA988" s="67"/>
      <c r="AB988" s="67"/>
      <c r="AC988" s="67"/>
      <c r="AD988" s="67"/>
      <c r="AE988" s="67"/>
      <c r="AF988" s="67"/>
      <c r="AG988" s="67"/>
      <c r="AH988" s="36"/>
      <c r="AI988" s="37"/>
      <c r="AJ988" s="37"/>
      <c r="AK988" s="37"/>
      <c r="AL988" s="38"/>
      <c r="AM988" s="38"/>
      <c r="AN988" s="38"/>
      <c r="AO988" s="38"/>
    </row>
    <row r="989" spans="1:41" ht="27.75" customHeight="1" x14ac:dyDescent="0.25">
      <c r="A989" s="37"/>
      <c r="B989" s="526"/>
      <c r="C989" s="38"/>
      <c r="D989" s="503"/>
      <c r="E989" s="87"/>
      <c r="F989" s="87"/>
      <c r="G989" s="38"/>
      <c r="H989" s="87"/>
      <c r="I989" s="504"/>
      <c r="J989" s="504"/>
      <c r="K989" s="87"/>
      <c r="L989" s="87"/>
      <c r="M989" s="504"/>
      <c r="N989" s="87"/>
      <c r="O989" s="87"/>
      <c r="P989" s="88"/>
      <c r="Q989" s="67"/>
      <c r="R989" s="67"/>
      <c r="S989" s="67"/>
      <c r="T989" s="67"/>
      <c r="U989" s="36"/>
      <c r="V989" s="67"/>
      <c r="W989" s="67"/>
      <c r="X989" s="36"/>
      <c r="Y989" s="67"/>
      <c r="Z989" s="67"/>
      <c r="AA989" s="67"/>
      <c r="AB989" s="67"/>
      <c r="AC989" s="67"/>
      <c r="AD989" s="67"/>
      <c r="AE989" s="67"/>
      <c r="AF989" s="67"/>
      <c r="AG989" s="67"/>
      <c r="AH989" s="36"/>
      <c r="AI989" s="37"/>
      <c r="AJ989" s="37"/>
      <c r="AK989" s="37"/>
      <c r="AL989" s="38"/>
      <c r="AM989" s="38"/>
      <c r="AN989" s="38"/>
      <c r="AO989" s="38"/>
    </row>
    <row r="990" spans="1:41" ht="27.75" customHeight="1" x14ac:dyDescent="0.25">
      <c r="A990" s="37"/>
      <c r="B990" s="526"/>
      <c r="C990" s="38"/>
      <c r="D990" s="503"/>
      <c r="E990" s="87"/>
      <c r="F990" s="87"/>
      <c r="G990" s="38"/>
      <c r="H990" s="87"/>
      <c r="I990" s="504"/>
      <c r="J990" s="504"/>
      <c r="K990" s="87"/>
      <c r="L990" s="87"/>
      <c r="M990" s="504"/>
      <c r="N990" s="87"/>
      <c r="O990" s="87"/>
      <c r="P990" s="88"/>
      <c r="Q990" s="67"/>
      <c r="R990" s="67"/>
      <c r="S990" s="67"/>
      <c r="T990" s="67"/>
      <c r="U990" s="36"/>
      <c r="V990" s="67"/>
      <c r="W990" s="67"/>
      <c r="X990" s="36"/>
      <c r="Y990" s="67"/>
      <c r="Z990" s="67"/>
      <c r="AA990" s="67"/>
      <c r="AB990" s="67"/>
      <c r="AC990" s="67"/>
      <c r="AD990" s="67"/>
      <c r="AE990" s="67"/>
      <c r="AF990" s="67"/>
      <c r="AG990" s="67"/>
      <c r="AH990" s="36"/>
      <c r="AI990" s="37"/>
      <c r="AJ990" s="37"/>
      <c r="AK990" s="37"/>
      <c r="AL990" s="38"/>
      <c r="AM990" s="38"/>
      <c r="AN990" s="38"/>
      <c r="AO990" s="38"/>
    </row>
    <row r="991" spans="1:41" ht="27.75" customHeight="1" x14ac:dyDescent="0.25">
      <c r="A991" s="37"/>
      <c r="B991" s="526"/>
      <c r="C991" s="38"/>
      <c r="D991" s="503"/>
      <c r="E991" s="87"/>
      <c r="F991" s="87"/>
      <c r="G991" s="38"/>
      <c r="H991" s="87"/>
      <c r="I991" s="504"/>
      <c r="J991" s="504"/>
      <c r="K991" s="87"/>
      <c r="L991" s="87"/>
      <c r="M991" s="504"/>
      <c r="N991" s="87"/>
      <c r="O991" s="87"/>
      <c r="P991" s="88"/>
      <c r="Q991" s="67"/>
      <c r="R991" s="67"/>
      <c r="S991" s="67"/>
      <c r="T991" s="67"/>
      <c r="U991" s="36"/>
      <c r="V991" s="67"/>
      <c r="W991" s="67"/>
      <c r="X991" s="36"/>
      <c r="Y991" s="67"/>
      <c r="Z991" s="67"/>
      <c r="AA991" s="67"/>
      <c r="AB991" s="67"/>
      <c r="AC991" s="67"/>
      <c r="AD991" s="67"/>
      <c r="AE991" s="67"/>
      <c r="AF991" s="67"/>
      <c r="AG991" s="67"/>
      <c r="AH991" s="36"/>
      <c r="AI991" s="37"/>
      <c r="AJ991" s="37"/>
      <c r="AK991" s="37"/>
      <c r="AL991" s="38"/>
      <c r="AM991" s="38"/>
      <c r="AN991" s="38"/>
      <c r="AO991" s="38"/>
    </row>
    <row r="992" spans="1:41" ht="27.75" customHeight="1" x14ac:dyDescent="0.25">
      <c r="A992" s="37"/>
      <c r="B992" s="526"/>
      <c r="C992" s="38"/>
      <c r="D992" s="503"/>
      <c r="E992" s="87"/>
      <c r="F992" s="87"/>
      <c r="G992" s="38"/>
      <c r="H992" s="87"/>
      <c r="I992" s="504"/>
      <c r="J992" s="504"/>
      <c r="K992" s="87"/>
      <c r="L992" s="87"/>
      <c r="M992" s="504"/>
      <c r="N992" s="87"/>
      <c r="O992" s="87"/>
      <c r="P992" s="88"/>
      <c r="Q992" s="67"/>
      <c r="R992" s="67"/>
      <c r="S992" s="67"/>
      <c r="T992" s="67"/>
      <c r="U992" s="36"/>
      <c r="V992" s="67"/>
      <c r="W992" s="67"/>
      <c r="X992" s="36"/>
      <c r="Y992" s="67"/>
      <c r="Z992" s="67"/>
      <c r="AA992" s="67"/>
      <c r="AB992" s="67"/>
      <c r="AC992" s="67"/>
      <c r="AD992" s="67"/>
      <c r="AE992" s="67"/>
      <c r="AF992" s="67"/>
      <c r="AG992" s="67"/>
      <c r="AH992" s="36"/>
      <c r="AI992" s="37"/>
      <c r="AJ992" s="37"/>
      <c r="AK992" s="37"/>
      <c r="AL992" s="38"/>
      <c r="AM992" s="38"/>
      <c r="AN992" s="38"/>
      <c r="AO992" s="38"/>
    </row>
    <row r="993" spans="1:41" ht="27.75" customHeight="1" x14ac:dyDescent="0.25">
      <c r="A993" s="37"/>
      <c r="B993" s="526"/>
      <c r="C993" s="38"/>
      <c r="D993" s="503"/>
      <c r="E993" s="87"/>
      <c r="F993" s="87"/>
      <c r="G993" s="38"/>
      <c r="H993" s="87"/>
      <c r="I993" s="504"/>
      <c r="J993" s="504"/>
      <c r="K993" s="87"/>
      <c r="L993" s="87"/>
      <c r="M993" s="504"/>
      <c r="N993" s="87"/>
      <c r="O993" s="87"/>
      <c r="P993" s="88"/>
      <c r="Q993" s="67"/>
      <c r="R993" s="67"/>
      <c r="S993" s="67"/>
      <c r="T993" s="67"/>
      <c r="U993" s="36"/>
      <c r="V993" s="67"/>
      <c r="W993" s="67"/>
      <c r="X993" s="36"/>
      <c r="Y993" s="67"/>
      <c r="Z993" s="67"/>
      <c r="AA993" s="67"/>
      <c r="AB993" s="67"/>
      <c r="AC993" s="67"/>
      <c r="AD993" s="67"/>
      <c r="AE993" s="67"/>
      <c r="AF993" s="67"/>
      <c r="AG993" s="67"/>
      <c r="AH993" s="36"/>
      <c r="AI993" s="37"/>
      <c r="AJ993" s="37"/>
      <c r="AK993" s="37"/>
      <c r="AL993" s="38"/>
      <c r="AM993" s="38"/>
      <c r="AN993" s="38"/>
      <c r="AO993" s="38"/>
    </row>
    <row r="994" spans="1:41" ht="27.75" customHeight="1" x14ac:dyDescent="0.25">
      <c r="A994" s="37"/>
      <c r="B994" s="526"/>
      <c r="C994" s="38"/>
      <c r="D994" s="503"/>
      <c r="E994" s="87"/>
      <c r="F994" s="87"/>
      <c r="G994" s="38"/>
      <c r="H994" s="87"/>
      <c r="I994" s="504"/>
      <c r="J994" s="504"/>
      <c r="K994" s="87"/>
      <c r="L994" s="87"/>
      <c r="M994" s="504"/>
      <c r="N994" s="87"/>
      <c r="O994" s="87"/>
      <c r="P994" s="88"/>
      <c r="Q994" s="67"/>
      <c r="R994" s="67"/>
      <c r="S994" s="67"/>
      <c r="T994" s="67"/>
      <c r="U994" s="36"/>
      <c r="V994" s="67"/>
      <c r="W994" s="67"/>
      <c r="X994" s="36"/>
      <c r="Y994" s="67"/>
      <c r="Z994" s="67"/>
      <c r="AA994" s="67"/>
      <c r="AB994" s="67"/>
      <c r="AC994" s="67"/>
      <c r="AD994" s="67"/>
      <c r="AE994" s="67"/>
      <c r="AF994" s="67"/>
      <c r="AG994" s="67"/>
      <c r="AH994" s="36"/>
      <c r="AI994" s="37"/>
      <c r="AJ994" s="37"/>
      <c r="AK994" s="37"/>
      <c r="AL994" s="38"/>
      <c r="AM994" s="38"/>
      <c r="AN994" s="38"/>
      <c r="AO994" s="38"/>
    </row>
    <row r="995" spans="1:41" ht="27.75" customHeight="1" x14ac:dyDescent="0.25">
      <c r="A995" s="37"/>
      <c r="B995" s="526"/>
      <c r="C995" s="38"/>
      <c r="D995" s="503"/>
      <c r="E995" s="87"/>
      <c r="F995" s="87"/>
      <c r="G995" s="38"/>
      <c r="H995" s="87"/>
      <c r="I995" s="504"/>
      <c r="J995" s="504"/>
      <c r="K995" s="87"/>
      <c r="L995" s="87"/>
      <c r="M995" s="504"/>
      <c r="N995" s="87"/>
      <c r="O995" s="87"/>
      <c r="P995" s="88"/>
      <c r="Q995" s="67"/>
      <c r="R995" s="67"/>
      <c r="S995" s="67"/>
      <c r="T995" s="67"/>
      <c r="U995" s="36"/>
      <c r="V995" s="67"/>
      <c r="W995" s="67"/>
      <c r="X995" s="36"/>
      <c r="Y995" s="67"/>
      <c r="Z995" s="67"/>
      <c r="AA995" s="67"/>
      <c r="AB995" s="67"/>
      <c r="AC995" s="67"/>
      <c r="AD995" s="67"/>
      <c r="AE995" s="67"/>
      <c r="AF995" s="67"/>
      <c r="AG995" s="67"/>
      <c r="AH995" s="36"/>
      <c r="AI995" s="37"/>
      <c r="AJ995" s="37"/>
      <c r="AK995" s="37"/>
      <c r="AL995" s="38"/>
      <c r="AM995" s="38"/>
      <c r="AN995" s="38"/>
      <c r="AO995" s="38"/>
    </row>
    <row r="996" spans="1:41" ht="27.75" customHeight="1" x14ac:dyDescent="0.25">
      <c r="A996" s="37"/>
      <c r="B996" s="526"/>
      <c r="C996" s="38"/>
      <c r="D996" s="503"/>
      <c r="E996" s="87"/>
      <c r="F996" s="87"/>
      <c r="G996" s="38"/>
      <c r="H996" s="87"/>
      <c r="I996" s="504"/>
      <c r="J996" s="504"/>
      <c r="K996" s="87"/>
      <c r="L996" s="87"/>
      <c r="M996" s="504"/>
      <c r="N996" s="87"/>
      <c r="O996" s="87"/>
      <c r="P996" s="88"/>
      <c r="Q996" s="67"/>
      <c r="R996" s="67"/>
      <c r="S996" s="67"/>
      <c r="T996" s="67"/>
      <c r="U996" s="36"/>
      <c r="V996" s="67"/>
      <c r="W996" s="67"/>
      <c r="X996" s="36"/>
      <c r="Y996" s="67"/>
      <c r="Z996" s="67"/>
      <c r="AA996" s="67"/>
      <c r="AB996" s="67"/>
      <c r="AC996" s="67"/>
      <c r="AD996" s="67"/>
      <c r="AE996" s="67"/>
      <c r="AF996" s="67"/>
      <c r="AG996" s="67"/>
      <c r="AH996" s="36"/>
      <c r="AI996" s="37"/>
      <c r="AJ996" s="37"/>
      <c r="AK996" s="37"/>
      <c r="AL996" s="38"/>
      <c r="AM996" s="38"/>
      <c r="AN996" s="38"/>
      <c r="AO996" s="38"/>
    </row>
    <row r="997" spans="1:41" ht="27.75" customHeight="1" x14ac:dyDescent="0.25">
      <c r="A997" s="37"/>
      <c r="B997" s="526"/>
      <c r="C997" s="38"/>
      <c r="D997" s="503"/>
      <c r="E997" s="87"/>
      <c r="F997" s="87"/>
      <c r="G997" s="38"/>
      <c r="H997" s="87"/>
      <c r="I997" s="504"/>
      <c r="J997" s="504"/>
      <c r="K997" s="87"/>
      <c r="L997" s="87"/>
      <c r="M997" s="504"/>
      <c r="N997" s="87"/>
      <c r="O997" s="87"/>
      <c r="P997" s="88"/>
      <c r="Q997" s="67"/>
      <c r="R997" s="67"/>
      <c r="S997" s="67"/>
      <c r="T997" s="67"/>
      <c r="U997" s="36"/>
      <c r="V997" s="67"/>
      <c r="W997" s="67"/>
      <c r="X997" s="36"/>
      <c r="Y997" s="67"/>
      <c r="Z997" s="67"/>
      <c r="AA997" s="67"/>
      <c r="AB997" s="67"/>
      <c r="AC997" s="67"/>
      <c r="AD997" s="67"/>
      <c r="AE997" s="67"/>
      <c r="AF997" s="67"/>
      <c r="AG997" s="67"/>
      <c r="AH997" s="36"/>
      <c r="AI997" s="37"/>
      <c r="AJ997" s="37"/>
      <c r="AK997" s="37"/>
      <c r="AL997" s="38"/>
      <c r="AM997" s="38"/>
      <c r="AN997" s="38"/>
      <c r="AO997" s="38"/>
    </row>
    <row r="998" spans="1:41" ht="27.75" customHeight="1" x14ac:dyDescent="0.25">
      <c r="A998" s="37"/>
      <c r="B998" s="526"/>
      <c r="C998" s="38"/>
      <c r="D998" s="503"/>
      <c r="E998" s="87"/>
      <c r="F998" s="87"/>
      <c r="G998" s="38"/>
      <c r="H998" s="87"/>
      <c r="I998" s="504"/>
      <c r="J998" s="504"/>
      <c r="K998" s="87"/>
      <c r="L998" s="87"/>
      <c r="M998" s="504"/>
      <c r="N998" s="87"/>
      <c r="O998" s="87"/>
      <c r="P998" s="88"/>
      <c r="Q998" s="67"/>
      <c r="R998" s="67"/>
      <c r="S998" s="67"/>
      <c r="T998" s="67"/>
      <c r="U998" s="36"/>
      <c r="V998" s="67"/>
      <c r="W998" s="67"/>
      <c r="X998" s="36"/>
      <c r="Y998" s="67"/>
      <c r="Z998" s="67"/>
      <c r="AA998" s="67"/>
      <c r="AB998" s="67"/>
      <c r="AC998" s="67"/>
      <c r="AD998" s="67"/>
      <c r="AE998" s="67"/>
      <c r="AF998" s="67"/>
      <c r="AG998" s="67"/>
      <c r="AH998" s="36"/>
      <c r="AI998" s="37"/>
      <c r="AJ998" s="37"/>
      <c r="AK998" s="37"/>
      <c r="AL998" s="38"/>
      <c r="AM998" s="38"/>
      <c r="AN998" s="38"/>
      <c r="AO998" s="38"/>
    </row>
    <row r="999" spans="1:41" ht="27.75" customHeight="1" x14ac:dyDescent="0.25">
      <c r="A999" s="37"/>
      <c r="B999" s="526"/>
      <c r="C999" s="38"/>
      <c r="D999" s="503"/>
      <c r="E999" s="87"/>
      <c r="F999" s="87"/>
      <c r="G999" s="38"/>
      <c r="H999" s="87"/>
      <c r="I999" s="504"/>
      <c r="J999" s="504"/>
      <c r="K999" s="87"/>
      <c r="L999" s="87"/>
      <c r="M999" s="504"/>
      <c r="N999" s="87"/>
      <c r="O999" s="87"/>
      <c r="P999" s="88"/>
      <c r="Q999" s="67"/>
      <c r="R999" s="67"/>
      <c r="S999" s="67"/>
      <c r="T999" s="67"/>
      <c r="U999" s="36"/>
      <c r="V999" s="67"/>
      <c r="W999" s="67"/>
      <c r="X999" s="36"/>
      <c r="Y999" s="67"/>
      <c r="Z999" s="67"/>
      <c r="AA999" s="67"/>
      <c r="AB999" s="67"/>
      <c r="AC999" s="67"/>
      <c r="AD999" s="67"/>
      <c r="AE999" s="67"/>
      <c r="AF999" s="67"/>
      <c r="AG999" s="67"/>
      <c r="AH999" s="36"/>
      <c r="AI999" s="37"/>
      <c r="AJ999" s="37"/>
      <c r="AK999" s="37"/>
      <c r="AL999" s="38"/>
      <c r="AM999" s="38"/>
      <c r="AN999" s="38"/>
      <c r="AO999" s="38"/>
    </row>
    <row r="1000" spans="1:41" ht="27.75" customHeight="1" x14ac:dyDescent="0.25">
      <c r="A1000" s="37"/>
      <c r="B1000" s="526"/>
      <c r="C1000" s="38"/>
      <c r="D1000" s="503"/>
      <c r="E1000" s="87"/>
      <c r="F1000" s="87"/>
      <c r="G1000" s="38"/>
      <c r="H1000" s="87"/>
      <c r="I1000" s="504"/>
      <c r="J1000" s="504"/>
      <c r="K1000" s="87"/>
      <c r="L1000" s="87"/>
      <c r="M1000" s="504"/>
      <c r="N1000" s="87"/>
      <c r="O1000" s="87"/>
      <c r="P1000" s="88"/>
      <c r="Q1000" s="67"/>
      <c r="R1000" s="67"/>
      <c r="S1000" s="67"/>
      <c r="T1000" s="67"/>
      <c r="U1000" s="36"/>
      <c r="V1000" s="67"/>
      <c r="W1000" s="67"/>
      <c r="X1000" s="36"/>
      <c r="Y1000" s="67"/>
      <c r="Z1000" s="67"/>
      <c r="AA1000" s="67"/>
      <c r="AB1000" s="67"/>
      <c r="AC1000" s="67"/>
      <c r="AD1000" s="67"/>
      <c r="AE1000" s="67"/>
      <c r="AF1000" s="67"/>
      <c r="AG1000" s="67"/>
      <c r="AH1000" s="36"/>
      <c r="AI1000" s="37"/>
      <c r="AJ1000" s="37"/>
      <c r="AK1000" s="37"/>
      <c r="AL1000" s="38"/>
      <c r="AM1000" s="38"/>
      <c r="AN1000" s="38"/>
      <c r="AO1000" s="38"/>
    </row>
  </sheetData>
  <mergeCells count="128">
    <mergeCell ref="A1:O3"/>
    <mergeCell ref="P1:R3"/>
    <mergeCell ref="K6:L6"/>
    <mergeCell ref="M6:N6"/>
    <mergeCell ref="O6:P6"/>
    <mergeCell ref="M7:N7"/>
    <mergeCell ref="O7:P7"/>
    <mergeCell ref="M8:N8"/>
    <mergeCell ref="M9:N9"/>
    <mergeCell ref="Q8:Q9"/>
    <mergeCell ref="A6:B6"/>
    <mergeCell ref="C8:D8"/>
    <mergeCell ref="T11:T13"/>
    <mergeCell ref="F8:J8"/>
    <mergeCell ref="K8:L8"/>
    <mergeCell ref="O8:P8"/>
    <mergeCell ref="R8:R9"/>
    <mergeCell ref="I9:J10"/>
    <mergeCell ref="O9:P9"/>
    <mergeCell ref="O10:P10"/>
    <mergeCell ref="K12:L12"/>
    <mergeCell ref="M12:N12"/>
    <mergeCell ref="M13:N13"/>
    <mergeCell ref="O13:P13"/>
    <mergeCell ref="M14:N14"/>
    <mergeCell ref="O14:P14"/>
    <mergeCell ref="A16:R16"/>
    <mergeCell ref="K9:L10"/>
    <mergeCell ref="M10:N10"/>
    <mergeCell ref="I11:J11"/>
    <mergeCell ref="K11:L11"/>
    <mergeCell ref="M11:N11"/>
    <mergeCell ref="O11:P11"/>
    <mergeCell ref="I12:J12"/>
    <mergeCell ref="O12:P12"/>
    <mergeCell ref="A9:A10"/>
    <mergeCell ref="B9:F10"/>
    <mergeCell ref="B11:F11"/>
    <mergeCell ref="C12:D12"/>
    <mergeCell ref="E12:F12"/>
    <mergeCell ref="Q10:Q11"/>
    <mergeCell ref="R10:R11"/>
    <mergeCell ref="F351:F353"/>
    <mergeCell ref="H351:H353"/>
    <mergeCell ref="I351:I353"/>
    <mergeCell ref="J351:J353"/>
    <mergeCell ref="K351:K353"/>
    <mergeCell ref="L351:L353"/>
    <mergeCell ref="A355:R355"/>
    <mergeCell ref="A351:E353"/>
    <mergeCell ref="C357:E357"/>
    <mergeCell ref="G357:I357"/>
    <mergeCell ref="N351:N353"/>
    <mergeCell ref="O351:O353"/>
    <mergeCell ref="P351:P353"/>
    <mergeCell ref="Q351:Q353"/>
    <mergeCell ref="R351:R353"/>
    <mergeCell ref="C358:E358"/>
    <mergeCell ref="G358:I358"/>
    <mergeCell ref="C359:E359"/>
    <mergeCell ref="I359:K359"/>
    <mergeCell ref="O367:R367"/>
    <mergeCell ref="O369:P369"/>
    <mergeCell ref="M375:R375"/>
    <mergeCell ref="M376:R376"/>
    <mergeCell ref="M377:R377"/>
    <mergeCell ref="M378:R378"/>
    <mergeCell ref="A361:C361"/>
    <mergeCell ref="A364:B364"/>
    <mergeCell ref="I366:J366"/>
    <mergeCell ref="A367:B367"/>
    <mergeCell ref="I367:J367"/>
    <mergeCell ref="K367:L367"/>
    <mergeCell ref="A369:B369"/>
    <mergeCell ref="A375:B375"/>
    <mergeCell ref="A379:B379"/>
    <mergeCell ref="A380:B380"/>
    <mergeCell ref="A381:B381"/>
    <mergeCell ref="A384:B384"/>
    <mergeCell ref="A385:R385"/>
    <mergeCell ref="A386:R386"/>
    <mergeCell ref="A400:R400"/>
    <mergeCell ref="A402:R402"/>
    <mergeCell ref="A412:B412"/>
    <mergeCell ref="P414:Q414"/>
    <mergeCell ref="A415:B415"/>
    <mergeCell ref="A416:B416"/>
    <mergeCell ref="A387:R387"/>
    <mergeCell ref="A388:R388"/>
    <mergeCell ref="A389:R389"/>
    <mergeCell ref="P391:P392"/>
    <mergeCell ref="A394:R394"/>
    <mergeCell ref="A396:R396"/>
    <mergeCell ref="A398:R398"/>
    <mergeCell ref="M18:O18"/>
    <mergeCell ref="P18:R18"/>
    <mergeCell ref="A18:A19"/>
    <mergeCell ref="B18:B19"/>
    <mergeCell ref="C18:C19"/>
    <mergeCell ref="D18:E18"/>
    <mergeCell ref="G18:H18"/>
    <mergeCell ref="I18:J18"/>
    <mergeCell ref="K18:L18"/>
    <mergeCell ref="A342:B342"/>
    <mergeCell ref="A343:B343"/>
    <mergeCell ref="A344:B344"/>
    <mergeCell ref="A345:B345"/>
    <mergeCell ref="A346:B346"/>
    <mergeCell ref="A347:E349"/>
    <mergeCell ref="F347:F349"/>
    <mergeCell ref="A336:D336"/>
    <mergeCell ref="M336:N336"/>
    <mergeCell ref="A337:D337"/>
    <mergeCell ref="A338:D338"/>
    <mergeCell ref="A339:D339"/>
    <mergeCell ref="A340:D340"/>
    <mergeCell ref="A341:E341"/>
    <mergeCell ref="AH351:AH353"/>
    <mergeCell ref="R347:R349"/>
    <mergeCell ref="H347:H349"/>
    <mergeCell ref="I347:I349"/>
    <mergeCell ref="J347:J349"/>
    <mergeCell ref="K347:K349"/>
    <mergeCell ref="L347:L349"/>
    <mergeCell ref="M347:N349"/>
    <mergeCell ref="O347:O349"/>
    <mergeCell ref="P347:P349"/>
    <mergeCell ref="Q347:Q349"/>
  </mergeCells>
  <conditionalFormatting sqref="I1:I17 I20:I1000">
    <cfRule type="cellIs" dxfId="0" priority="1" operator="greaterThan">
      <formula>0</formula>
    </cfRule>
  </conditionalFormatting>
  <printOptions horizontalCentered="1"/>
  <pageMargins left="0.59055118110236227" right="0" top="0.19685039370078741" bottom="0" header="0" footer="0"/>
  <pageSetup fitToHeight="0" orientation="landscape"/>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I1000"/>
  <sheetViews>
    <sheetView zoomScale="115" zoomScaleNormal="115" workbookViewId="0">
      <selection activeCell="F3" sqref="F3"/>
    </sheetView>
  </sheetViews>
  <sheetFormatPr baseColWidth="10" defaultColWidth="14.42578125" defaultRowHeight="15" x14ac:dyDescent="0.25"/>
  <cols>
    <col min="1" max="1" width="10.7109375" customWidth="1"/>
    <col min="2" max="2" width="37.140625" customWidth="1"/>
    <col min="3" max="3" width="10.7109375" customWidth="1"/>
    <col min="4" max="4" width="12.7109375" customWidth="1"/>
    <col min="5" max="5" width="18.28515625" customWidth="1"/>
    <col min="6" max="6" width="20.7109375" customWidth="1"/>
    <col min="7" max="7" width="10.7109375" customWidth="1"/>
    <col min="8" max="8" width="25.42578125" customWidth="1"/>
    <col min="9" max="26" width="10.7109375" customWidth="1"/>
  </cols>
  <sheetData>
    <row r="1" spans="1:9" x14ac:dyDescent="0.25">
      <c r="A1" s="1" t="s">
        <v>0</v>
      </c>
      <c r="B1" s="2" t="s">
        <v>1</v>
      </c>
      <c r="C1" s="2" t="s">
        <v>2</v>
      </c>
      <c r="D1" s="3" t="s">
        <v>3</v>
      </c>
      <c r="E1" s="2" t="s">
        <v>4</v>
      </c>
      <c r="F1" s="2" t="s">
        <v>5</v>
      </c>
    </row>
    <row r="2" spans="1:9" x14ac:dyDescent="0.25">
      <c r="A2" s="4">
        <v>11</v>
      </c>
      <c r="B2" s="6" t="s">
        <v>7</v>
      </c>
      <c r="C2" s="7"/>
      <c r="D2" s="8"/>
      <c r="E2" s="7"/>
      <c r="F2" s="10">
        <f>+F3</f>
        <v>18563147019.999283</v>
      </c>
    </row>
    <row r="3" spans="1:9" x14ac:dyDescent="0.25">
      <c r="A3" s="12">
        <v>11.1</v>
      </c>
      <c r="B3" s="13" t="s">
        <v>7</v>
      </c>
      <c r="C3" s="14"/>
      <c r="D3" s="15"/>
      <c r="E3" s="14"/>
      <c r="F3" s="197">
        <f>SUM(F4:F28)</f>
        <v>18563147019.999283</v>
      </c>
      <c r="G3" s="19">
        <v>28</v>
      </c>
      <c r="I3" s="19">
        <f>42+28</f>
        <v>70</v>
      </c>
    </row>
    <row r="4" spans="1:9" ht="33.75" x14ac:dyDescent="0.25">
      <c r="A4" s="20" t="str">
        <f>+'ZAFIRO V14  ACTA MODI No. 2 '!A268</f>
        <v>NP-4</v>
      </c>
      <c r="B4" s="21" t="str">
        <f>+'ZAFIRO V14  ACTA MODI No. 2 '!B268</f>
        <v>SUMINISTRO E INSTALACIÓN DE LOSETA  GUIA TACTIL, ALERTA Y  LISA  40X40X6 CM A COLOR</v>
      </c>
      <c r="C4" s="22" t="str">
        <f>+'ZAFIRO V14  ACTA MODI No. 2 '!C268</f>
        <v>M2</v>
      </c>
      <c r="D4" s="23">
        <f>+'ZAFIRO V14  ACTA MODI No. 2 '!P268</f>
        <v>14125.74</v>
      </c>
      <c r="E4" s="24">
        <f>+'ZAFIRO V14  ACTA MODI No. 2 '!Q268</f>
        <v>221881</v>
      </c>
      <c r="F4" s="24">
        <f t="shared" ref="F4:F28" si="0">+D4*E4</f>
        <v>3134233316.9400001</v>
      </c>
    </row>
    <row r="5" spans="1:9" ht="33.75" x14ac:dyDescent="0.25">
      <c r="A5" s="20" t="s">
        <v>13</v>
      </c>
      <c r="B5" s="21" t="s">
        <v>14</v>
      </c>
      <c r="C5" s="22" t="s">
        <v>15</v>
      </c>
      <c r="D5" s="23">
        <f>+'ZAFIRO V14  ACTA MODI No. 2 '!P269</f>
        <v>5363.33</v>
      </c>
      <c r="E5" s="24">
        <f>+'ZAFIRO V14  ACTA MODI No. 2 '!Q269</f>
        <v>141965</v>
      </c>
      <c r="F5" s="24">
        <f t="shared" si="0"/>
        <v>761405143.45000005</v>
      </c>
      <c r="H5" s="690">
        <f>F3</f>
        <v>18563147019.999283</v>
      </c>
    </row>
    <row r="6" spans="1:9" ht="33.75" x14ac:dyDescent="0.25">
      <c r="A6" s="20" t="s">
        <v>16</v>
      </c>
      <c r="B6" s="21" t="s">
        <v>17</v>
      </c>
      <c r="C6" s="22" t="s">
        <v>15</v>
      </c>
      <c r="D6" s="23">
        <f>+'ZAFIRO V14  ACTA MODI No. 2 '!P270</f>
        <v>2821.3</v>
      </c>
      <c r="E6" s="24">
        <f>+'ZAFIRO V14  ACTA MODI No. 2 '!Q270</f>
        <v>160792</v>
      </c>
      <c r="F6" s="24">
        <f t="shared" si="0"/>
        <v>453642469.60000002</v>
      </c>
      <c r="H6" s="691">
        <v>18563146936.360001</v>
      </c>
    </row>
    <row r="7" spans="1:9" ht="33.75" x14ac:dyDescent="0.25">
      <c r="A7" s="20" t="s">
        <v>18</v>
      </c>
      <c r="B7" s="21" t="s">
        <v>19</v>
      </c>
      <c r="C7" s="22" t="s">
        <v>12</v>
      </c>
      <c r="D7" s="23">
        <f>+'ZAFIRO V14  ACTA MODI No. 2 '!P271</f>
        <v>187.65539999999999</v>
      </c>
      <c r="E7" s="24">
        <f>+'ZAFIRO V14  ACTA MODI No. 2 '!Q271</f>
        <v>1018133</v>
      </c>
      <c r="F7" s="24">
        <f t="shared" si="0"/>
        <v>191058155.36819997</v>
      </c>
      <c r="H7" s="692">
        <f>H5-H6</f>
        <v>83.6392822265625</v>
      </c>
    </row>
    <row r="8" spans="1:9" ht="45" x14ac:dyDescent="0.25">
      <c r="A8" s="20" t="s">
        <v>21</v>
      </c>
      <c r="B8" s="21" t="s">
        <v>23</v>
      </c>
      <c r="C8" s="22" t="s">
        <v>24</v>
      </c>
      <c r="D8" s="23">
        <f>+'ZAFIRO V14  ACTA MODI No. 2 '!P272</f>
        <v>218.28</v>
      </c>
      <c r="E8" s="24">
        <f>+'ZAFIRO V14  ACTA MODI No. 2 '!Q272</f>
        <v>1273650</v>
      </c>
      <c r="F8" s="24">
        <f t="shared" si="0"/>
        <v>278012322</v>
      </c>
    </row>
    <row r="9" spans="1:9" ht="45" x14ac:dyDescent="0.25">
      <c r="A9" s="20" t="s">
        <v>25</v>
      </c>
      <c r="B9" s="21" t="s">
        <v>26</v>
      </c>
      <c r="C9" s="22" t="s">
        <v>24</v>
      </c>
      <c r="D9" s="23">
        <f>+'ZAFIRO V14  ACTA MODI No. 2 '!P273</f>
        <v>128.79999999999998</v>
      </c>
      <c r="E9" s="24">
        <f>+'ZAFIRO V14  ACTA MODI No. 2 '!Q273</f>
        <v>70223</v>
      </c>
      <c r="F9" s="24">
        <f t="shared" si="0"/>
        <v>9044722.3999999985</v>
      </c>
    </row>
    <row r="10" spans="1:9" ht="22.5" x14ac:dyDescent="0.25">
      <c r="A10" s="20" t="s">
        <v>27</v>
      </c>
      <c r="B10" s="21" t="s">
        <v>28</v>
      </c>
      <c r="C10" s="22" t="s">
        <v>8</v>
      </c>
      <c r="D10" s="23">
        <f>+'ZAFIRO V14  ACTA MODI No. 2 '!P274</f>
        <v>1</v>
      </c>
      <c r="E10" s="24">
        <f>+'ZAFIRO V14  ACTA MODI No. 2 '!Q274</f>
        <v>1571149</v>
      </c>
      <c r="F10" s="24">
        <f t="shared" si="0"/>
        <v>1571149</v>
      </c>
    </row>
    <row r="11" spans="1:9" ht="22.5" x14ac:dyDescent="0.25">
      <c r="A11" s="20" t="s">
        <v>29</v>
      </c>
      <c r="B11" s="21" t="s">
        <v>30</v>
      </c>
      <c r="C11" s="22" t="s">
        <v>12</v>
      </c>
      <c r="D11" s="23">
        <f>+'ZAFIRO V14  ACTA MODI No. 2 '!P275</f>
        <v>623.28800000005504</v>
      </c>
      <c r="E11" s="24">
        <f>+'ZAFIRO V14  ACTA MODI No. 2 '!Q275</f>
        <v>107089</v>
      </c>
      <c r="F11" s="24">
        <f t="shared" si="0"/>
        <v>66747288.632005893</v>
      </c>
    </row>
    <row r="12" spans="1:9" ht="22.5" x14ac:dyDescent="0.25">
      <c r="A12" s="20" t="s">
        <v>33</v>
      </c>
      <c r="B12" s="21" t="s">
        <v>34</v>
      </c>
      <c r="C12" s="22" t="s">
        <v>8</v>
      </c>
      <c r="D12" s="23">
        <f>+'ZAFIRO V14  ACTA MODI No. 2 '!P276</f>
        <v>54</v>
      </c>
      <c r="E12" s="24">
        <f>+'ZAFIRO V14  ACTA MODI No. 2 '!Q276</f>
        <v>1271795</v>
      </c>
      <c r="F12" s="24">
        <f t="shared" si="0"/>
        <v>68676930</v>
      </c>
    </row>
    <row r="13" spans="1:9" ht="33.75" x14ac:dyDescent="0.25">
      <c r="A13" s="20" t="s">
        <v>38</v>
      </c>
      <c r="B13" s="21" t="s">
        <v>39</v>
      </c>
      <c r="C13" s="22" t="s">
        <v>24</v>
      </c>
      <c r="D13" s="23">
        <f>+'ZAFIRO V14  ACTA MODI No. 2 '!P277</f>
        <v>2879</v>
      </c>
      <c r="E13" s="24">
        <f>+'ZAFIRO V14  ACTA MODI No. 2 '!Q277</f>
        <v>100388</v>
      </c>
      <c r="F13" s="24">
        <f t="shared" si="0"/>
        <v>289017052</v>
      </c>
    </row>
    <row r="14" spans="1:9" ht="45" x14ac:dyDescent="0.25">
      <c r="A14" s="20" t="s">
        <v>43</v>
      </c>
      <c r="B14" s="21" t="s">
        <v>44</v>
      </c>
      <c r="C14" s="22" t="s">
        <v>37</v>
      </c>
      <c r="D14" s="23">
        <f>+'ZAFIRO V14  ACTA MODI No. 2 '!P278</f>
        <v>222401.42959754757</v>
      </c>
      <c r="E14" s="24">
        <f>+'ZAFIRO V14  ACTA MODI No. 2 '!Q278</f>
        <v>35507.7744596345</v>
      </c>
      <c r="F14" s="24">
        <f t="shared" si="0"/>
        <v>7896979801.6499996</v>
      </c>
    </row>
    <row r="15" spans="1:9" ht="33.75" x14ac:dyDescent="0.25">
      <c r="A15" s="20" t="s">
        <v>52</v>
      </c>
      <c r="B15" s="21" t="s">
        <v>54</v>
      </c>
      <c r="C15" s="22" t="s">
        <v>8</v>
      </c>
      <c r="D15" s="23">
        <f>+'ZAFIRO V14  ACTA MODI No. 2 '!P279</f>
        <v>256</v>
      </c>
      <c r="E15" s="24">
        <f>+'ZAFIRO V14  ACTA MODI No. 2 '!Q279</f>
        <v>30463</v>
      </c>
      <c r="F15" s="24">
        <f t="shared" si="0"/>
        <v>7798528</v>
      </c>
    </row>
    <row r="16" spans="1:9" ht="45" x14ac:dyDescent="0.25">
      <c r="A16" s="20" t="s">
        <v>62</v>
      </c>
      <c r="B16" s="21" t="s">
        <v>64</v>
      </c>
      <c r="C16" s="22" t="s">
        <v>37</v>
      </c>
      <c r="D16" s="23">
        <f>+'ZAFIRO V14  ACTA MODI No. 2 '!P280</f>
        <v>66176.17</v>
      </c>
      <c r="E16" s="24">
        <f>+'ZAFIRO V14  ACTA MODI No. 2 '!Q280</f>
        <v>33440</v>
      </c>
      <c r="F16" s="24">
        <f t="shared" si="0"/>
        <v>2212931124.7999997</v>
      </c>
    </row>
    <row r="17" spans="1:6" ht="78.75" x14ac:dyDescent="0.25">
      <c r="A17" s="20" t="s">
        <v>69</v>
      </c>
      <c r="B17" s="21" t="s">
        <v>71</v>
      </c>
      <c r="C17" s="22" t="s">
        <v>15</v>
      </c>
      <c r="D17" s="23">
        <f>+'ZAFIRO V14  ACTA MODI No. 2 '!P281</f>
        <v>432</v>
      </c>
      <c r="E17" s="24">
        <f>+'ZAFIRO V14  ACTA MODI No. 2 '!Q281</f>
        <v>1639289</v>
      </c>
      <c r="F17" s="24">
        <f t="shared" si="0"/>
        <v>708172848</v>
      </c>
    </row>
    <row r="18" spans="1:6" ht="45" x14ac:dyDescent="0.25">
      <c r="A18" s="20" t="s">
        <v>72</v>
      </c>
      <c r="B18" s="21" t="s">
        <v>73</v>
      </c>
      <c r="C18" s="22" t="s">
        <v>24</v>
      </c>
      <c r="D18" s="23">
        <f>+'ZAFIRO V14  ACTA MODI No. 2 '!P282</f>
        <v>976.83</v>
      </c>
      <c r="E18" s="24">
        <f>+'ZAFIRO V14  ACTA MODI No. 2 '!Q282</f>
        <v>626308</v>
      </c>
      <c r="F18" s="24">
        <f t="shared" si="0"/>
        <v>611796443.63999999</v>
      </c>
    </row>
    <row r="19" spans="1:6" ht="22.5" x14ac:dyDescent="0.25">
      <c r="A19" s="20" t="s">
        <v>77</v>
      </c>
      <c r="B19" s="21" t="s">
        <v>79</v>
      </c>
      <c r="C19" s="22" t="s">
        <v>24</v>
      </c>
      <c r="D19" s="23">
        <f>+'ZAFIRO V14  ACTA MODI No. 2 '!P283</f>
        <v>443.83</v>
      </c>
      <c r="E19" s="24">
        <f>+'ZAFIRO V14  ACTA MODI No. 2 '!Q283</f>
        <v>518046</v>
      </c>
      <c r="F19" s="24">
        <f t="shared" si="0"/>
        <v>229924356.17999998</v>
      </c>
    </row>
    <row r="20" spans="1:6" ht="56.25" x14ac:dyDescent="0.25">
      <c r="A20" s="20" t="s">
        <v>84</v>
      </c>
      <c r="B20" s="21" t="s">
        <v>85</v>
      </c>
      <c r="C20" s="22" t="s">
        <v>24</v>
      </c>
      <c r="D20" s="23">
        <f>+'ZAFIRO V14  ACTA MODI No. 2 '!P284</f>
        <v>1902.6680000000001</v>
      </c>
      <c r="E20" s="24">
        <f>+'ZAFIRO V14  ACTA MODI No. 2 '!Q284</f>
        <v>384769</v>
      </c>
      <c r="F20" s="24">
        <f t="shared" si="0"/>
        <v>732087663.69200003</v>
      </c>
    </row>
    <row r="21" spans="1:6" ht="33.75" x14ac:dyDescent="0.25">
      <c r="A21" s="20" t="s">
        <v>88</v>
      </c>
      <c r="B21" s="21" t="s">
        <v>89</v>
      </c>
      <c r="C21" s="22" t="s">
        <v>8</v>
      </c>
      <c r="D21" s="23">
        <f>+'ZAFIRO V14  ACTA MODI No. 2 '!P285</f>
        <v>2</v>
      </c>
      <c r="E21" s="24">
        <f>+'ZAFIRO V14  ACTA MODI No. 2 '!Q285</f>
        <v>2568640</v>
      </c>
      <c r="F21" s="24">
        <f t="shared" si="0"/>
        <v>5137280</v>
      </c>
    </row>
    <row r="22" spans="1:6" ht="56.25" x14ac:dyDescent="0.25">
      <c r="A22" s="20" t="s">
        <v>92</v>
      </c>
      <c r="B22" s="21" t="s">
        <v>93</v>
      </c>
      <c r="C22" s="22" t="s">
        <v>8</v>
      </c>
      <c r="D22" s="23">
        <f>+'ZAFIRO V14  ACTA MODI No. 2 '!P286</f>
        <v>10</v>
      </c>
      <c r="E22" s="24">
        <f>+'ZAFIRO V14  ACTA MODI No. 2 '!Q286</f>
        <v>1688640</v>
      </c>
      <c r="F22" s="24">
        <f t="shared" si="0"/>
        <v>16886400</v>
      </c>
    </row>
    <row r="23" spans="1:6" ht="22.5" x14ac:dyDescent="0.25">
      <c r="A23" s="20" t="s">
        <v>96</v>
      </c>
      <c r="B23" s="21" t="s">
        <v>97</v>
      </c>
      <c r="C23" s="22" t="s">
        <v>15</v>
      </c>
      <c r="D23" s="23">
        <f>+'ZAFIRO V14  ACTA MODI No. 2 '!P287</f>
        <v>1202</v>
      </c>
      <c r="E23" s="24">
        <f>+'ZAFIRO V14  ACTA MODI No. 2 '!Q287</f>
        <v>72585</v>
      </c>
      <c r="F23" s="24">
        <f t="shared" si="0"/>
        <v>87247170</v>
      </c>
    </row>
    <row r="24" spans="1:6" ht="22.5" x14ac:dyDescent="0.25">
      <c r="A24" s="20" t="s">
        <v>101</v>
      </c>
      <c r="B24" s="21" t="s">
        <v>102</v>
      </c>
      <c r="C24" s="22" t="s">
        <v>15</v>
      </c>
      <c r="D24" s="23">
        <f>+'ZAFIRO V14  ACTA MODI No. 2 '!P288</f>
        <v>1689.31</v>
      </c>
      <c r="E24" s="24">
        <f>+'ZAFIRO V14  ACTA MODI No. 2 '!Q288</f>
        <v>63370</v>
      </c>
      <c r="F24" s="24">
        <f t="shared" si="0"/>
        <v>107051574.7</v>
      </c>
    </row>
    <row r="25" spans="1:6" ht="22.5" x14ac:dyDescent="0.25">
      <c r="A25" s="20" t="s">
        <v>108</v>
      </c>
      <c r="B25" s="21" t="s">
        <v>110</v>
      </c>
      <c r="C25" s="22" t="s">
        <v>15</v>
      </c>
      <c r="D25" s="23">
        <f>+'ZAFIRO V14  ACTA MODI No. 2 '!P289</f>
        <v>511.45</v>
      </c>
      <c r="E25" s="24">
        <f>+'ZAFIRO V14  ACTA MODI No. 2 '!Q289</f>
        <v>58552</v>
      </c>
      <c r="F25" s="24">
        <f t="shared" si="0"/>
        <v>29946420.399999999</v>
      </c>
    </row>
    <row r="26" spans="1:6" x14ac:dyDescent="0.25">
      <c r="A26" s="20" t="s">
        <v>111</v>
      </c>
      <c r="B26" s="21" t="s">
        <v>113</v>
      </c>
      <c r="C26" s="22" t="s">
        <v>12</v>
      </c>
      <c r="D26" s="23">
        <f>+'ZAFIRO V14  ACTA MODI No. 2 '!P290</f>
        <v>298.31</v>
      </c>
      <c r="E26" s="24">
        <f>+'ZAFIRO V14  ACTA MODI No. 2 '!Q290</f>
        <v>1487205</v>
      </c>
      <c r="F26" s="24">
        <f t="shared" si="0"/>
        <v>443648123.55000001</v>
      </c>
    </row>
    <row r="27" spans="1:6" ht="22.5" x14ac:dyDescent="0.25">
      <c r="A27" s="20" t="s">
        <v>117</v>
      </c>
      <c r="B27" s="21" t="s">
        <v>119</v>
      </c>
      <c r="C27" s="22" t="s">
        <v>15</v>
      </c>
      <c r="D27" s="23">
        <f>+'ZAFIRO V14  ACTA MODI No. 2 '!P291</f>
        <v>9856.4714612165499</v>
      </c>
      <c r="E27" s="24">
        <f>+'ZAFIRO V14  ACTA MODI No. 2 '!Q291</f>
        <v>16977</v>
      </c>
      <c r="F27" s="24">
        <f t="shared" si="0"/>
        <v>167333315.99707335</v>
      </c>
    </row>
    <row r="28" spans="1:6" ht="22.5" x14ac:dyDescent="0.25">
      <c r="A28" s="20" t="s">
        <v>122</v>
      </c>
      <c r="B28" s="21" t="s">
        <v>123</v>
      </c>
      <c r="C28" s="22" t="s">
        <v>15</v>
      </c>
      <c r="D28" s="23">
        <f>+'ZAFIRO V14  ACTA MODI No. 2 '!P292</f>
        <v>1635</v>
      </c>
      <c r="E28" s="24">
        <f>+'ZAFIRO V14  ACTA MODI No. 2 '!Q292</f>
        <v>32292</v>
      </c>
      <c r="F28" s="24">
        <f t="shared" si="0"/>
        <v>52797420</v>
      </c>
    </row>
    <row r="29" spans="1:6" x14ac:dyDescent="0.25">
      <c r="D29" s="5"/>
    </row>
    <row r="30" spans="1:6" x14ac:dyDescent="0.25">
      <c r="D30" s="5"/>
    </row>
    <row r="31" spans="1:6" x14ac:dyDescent="0.25">
      <c r="D31" s="5"/>
    </row>
    <row r="32" spans="1:6" x14ac:dyDescent="0.25">
      <c r="D32" s="5"/>
    </row>
    <row r="33" spans="4:4" x14ac:dyDescent="0.25">
      <c r="D33" s="5"/>
    </row>
    <row r="34" spans="4:4" x14ac:dyDescent="0.25">
      <c r="D34" s="5"/>
    </row>
    <row r="35" spans="4:4" x14ac:dyDescent="0.25">
      <c r="D35" s="5"/>
    </row>
    <row r="36" spans="4:4" x14ac:dyDescent="0.25">
      <c r="D36" s="5"/>
    </row>
    <row r="37" spans="4:4" x14ac:dyDescent="0.25">
      <c r="D37" s="5"/>
    </row>
    <row r="38" spans="4:4" x14ac:dyDescent="0.25">
      <c r="D38" s="5"/>
    </row>
    <row r="39" spans="4:4" x14ac:dyDescent="0.25">
      <c r="D39" s="5"/>
    </row>
    <row r="40" spans="4:4" x14ac:dyDescent="0.25">
      <c r="D40" s="5"/>
    </row>
    <row r="41" spans="4:4" x14ac:dyDescent="0.25">
      <c r="D41" s="5"/>
    </row>
    <row r="42" spans="4:4" x14ac:dyDescent="0.25">
      <c r="D42" s="5"/>
    </row>
    <row r="43" spans="4:4" x14ac:dyDescent="0.25">
      <c r="D43" s="5"/>
    </row>
    <row r="44" spans="4:4" x14ac:dyDescent="0.25">
      <c r="D44" s="5"/>
    </row>
    <row r="45" spans="4:4" x14ac:dyDescent="0.25">
      <c r="D45" s="5"/>
    </row>
    <row r="46" spans="4:4" x14ac:dyDescent="0.25">
      <c r="D46" s="5"/>
    </row>
    <row r="47" spans="4:4" x14ac:dyDescent="0.25">
      <c r="D47" s="5"/>
    </row>
    <row r="48" spans="4:4" x14ac:dyDescent="0.25">
      <c r="D48" s="5"/>
    </row>
    <row r="49" spans="4:4" x14ac:dyDescent="0.25">
      <c r="D49" s="5"/>
    </row>
    <row r="50" spans="4:4" x14ac:dyDescent="0.25">
      <c r="D50" s="5"/>
    </row>
    <row r="51" spans="4:4" x14ac:dyDescent="0.25">
      <c r="D51" s="5"/>
    </row>
    <row r="52" spans="4:4" x14ac:dyDescent="0.25">
      <c r="D52" s="5"/>
    </row>
    <row r="53" spans="4:4" x14ac:dyDescent="0.25">
      <c r="D53" s="5"/>
    </row>
    <row r="54" spans="4:4" x14ac:dyDescent="0.25">
      <c r="D54" s="5"/>
    </row>
    <row r="55" spans="4:4" x14ac:dyDescent="0.25">
      <c r="D55" s="5"/>
    </row>
    <row r="56" spans="4:4" x14ac:dyDescent="0.25">
      <c r="D56" s="5"/>
    </row>
    <row r="57" spans="4:4" x14ac:dyDescent="0.25">
      <c r="D57" s="5"/>
    </row>
    <row r="58" spans="4:4" x14ac:dyDescent="0.25">
      <c r="D58" s="5"/>
    </row>
    <row r="59" spans="4:4" x14ac:dyDescent="0.25">
      <c r="D59" s="5"/>
    </row>
    <row r="60" spans="4:4" x14ac:dyDescent="0.25">
      <c r="D60" s="5"/>
    </row>
    <row r="61" spans="4:4" x14ac:dyDescent="0.25">
      <c r="D61" s="5"/>
    </row>
    <row r="62" spans="4:4" x14ac:dyDescent="0.25">
      <c r="D62" s="5"/>
    </row>
    <row r="63" spans="4:4" x14ac:dyDescent="0.25">
      <c r="D63" s="5"/>
    </row>
    <row r="64" spans="4:4" x14ac:dyDescent="0.25">
      <c r="D64" s="5"/>
    </row>
    <row r="65" spans="4:4" x14ac:dyDescent="0.25">
      <c r="D65" s="5"/>
    </row>
    <row r="66" spans="4:4" x14ac:dyDescent="0.25">
      <c r="D66" s="5"/>
    </row>
    <row r="67" spans="4:4" x14ac:dyDescent="0.25">
      <c r="D67" s="5"/>
    </row>
    <row r="68" spans="4:4" x14ac:dyDescent="0.25">
      <c r="D68" s="5"/>
    </row>
    <row r="69" spans="4:4" x14ac:dyDescent="0.25">
      <c r="D69" s="5"/>
    </row>
    <row r="70" spans="4:4" x14ac:dyDescent="0.25">
      <c r="D70" s="5"/>
    </row>
    <row r="71" spans="4:4" x14ac:dyDescent="0.25">
      <c r="D71" s="5"/>
    </row>
    <row r="72" spans="4:4" x14ac:dyDescent="0.25">
      <c r="D72" s="5"/>
    </row>
    <row r="73" spans="4:4" x14ac:dyDescent="0.25">
      <c r="D73" s="5"/>
    </row>
    <row r="74" spans="4:4" x14ac:dyDescent="0.25">
      <c r="D74" s="5"/>
    </row>
    <row r="75" spans="4:4" x14ac:dyDescent="0.25">
      <c r="D75" s="5"/>
    </row>
    <row r="76" spans="4:4" x14ac:dyDescent="0.25">
      <c r="D76" s="5"/>
    </row>
    <row r="77" spans="4:4" x14ac:dyDescent="0.25">
      <c r="D77" s="5"/>
    </row>
    <row r="78" spans="4:4" x14ac:dyDescent="0.25">
      <c r="D78" s="5"/>
    </row>
    <row r="79" spans="4:4" x14ac:dyDescent="0.25">
      <c r="D79" s="5"/>
    </row>
    <row r="80" spans="4:4" x14ac:dyDescent="0.25">
      <c r="D80" s="5"/>
    </row>
    <row r="81" spans="4:4" x14ac:dyDescent="0.25">
      <c r="D81" s="5"/>
    </row>
    <row r="82" spans="4:4" x14ac:dyDescent="0.25">
      <c r="D82" s="5"/>
    </row>
    <row r="83" spans="4:4" x14ac:dyDescent="0.25">
      <c r="D83" s="5"/>
    </row>
    <row r="84" spans="4:4" x14ac:dyDescent="0.25">
      <c r="D84" s="5"/>
    </row>
    <row r="85" spans="4:4" x14ac:dyDescent="0.25">
      <c r="D85" s="5"/>
    </row>
    <row r="86" spans="4:4" x14ac:dyDescent="0.25">
      <c r="D86" s="5"/>
    </row>
    <row r="87" spans="4:4" x14ac:dyDescent="0.25">
      <c r="D87" s="5"/>
    </row>
    <row r="88" spans="4:4" x14ac:dyDescent="0.25">
      <c r="D88" s="5"/>
    </row>
    <row r="89" spans="4:4" x14ac:dyDescent="0.25">
      <c r="D89" s="5"/>
    </row>
    <row r="90" spans="4:4" x14ac:dyDescent="0.25">
      <c r="D90" s="5"/>
    </row>
    <row r="91" spans="4:4" x14ac:dyDescent="0.25">
      <c r="D91" s="5"/>
    </row>
    <row r="92" spans="4:4" x14ac:dyDescent="0.25">
      <c r="D92" s="5"/>
    </row>
    <row r="93" spans="4:4" x14ac:dyDescent="0.25">
      <c r="D93" s="5"/>
    </row>
    <row r="94" spans="4:4" x14ac:dyDescent="0.25">
      <c r="D94" s="5"/>
    </row>
    <row r="95" spans="4:4" x14ac:dyDescent="0.25">
      <c r="D95" s="5"/>
    </row>
    <row r="96" spans="4:4" x14ac:dyDescent="0.25">
      <c r="D96" s="5"/>
    </row>
    <row r="97" spans="4:4" x14ac:dyDescent="0.25">
      <c r="D97" s="5"/>
    </row>
    <row r="98" spans="4:4" x14ac:dyDescent="0.25">
      <c r="D98" s="5"/>
    </row>
    <row r="99" spans="4:4" x14ac:dyDescent="0.25">
      <c r="D99" s="5"/>
    </row>
    <row r="100" spans="4:4" x14ac:dyDescent="0.25">
      <c r="D100" s="5"/>
    </row>
    <row r="101" spans="4:4" x14ac:dyDescent="0.25">
      <c r="D101" s="5"/>
    </row>
    <row r="102" spans="4:4" x14ac:dyDescent="0.25">
      <c r="D102" s="5"/>
    </row>
    <row r="103" spans="4:4" x14ac:dyDescent="0.25">
      <c r="D103" s="5"/>
    </row>
    <row r="104" spans="4:4" x14ac:dyDescent="0.25">
      <c r="D104" s="5"/>
    </row>
    <row r="105" spans="4:4" x14ac:dyDescent="0.25">
      <c r="D105" s="5"/>
    </row>
    <row r="106" spans="4:4" x14ac:dyDescent="0.25">
      <c r="D106" s="5"/>
    </row>
    <row r="107" spans="4:4" x14ac:dyDescent="0.25">
      <c r="D107" s="5"/>
    </row>
    <row r="108" spans="4:4" x14ac:dyDescent="0.25">
      <c r="D108" s="5"/>
    </row>
    <row r="109" spans="4:4" x14ac:dyDescent="0.25">
      <c r="D109" s="5"/>
    </row>
    <row r="110" spans="4:4" x14ac:dyDescent="0.25">
      <c r="D110" s="5"/>
    </row>
    <row r="111" spans="4:4" x14ac:dyDescent="0.25">
      <c r="D111" s="5"/>
    </row>
    <row r="112" spans="4:4" x14ac:dyDescent="0.25">
      <c r="D112" s="5"/>
    </row>
    <row r="113" spans="4:4" x14ac:dyDescent="0.25">
      <c r="D113" s="5"/>
    </row>
    <row r="114" spans="4:4" x14ac:dyDescent="0.25">
      <c r="D114" s="5"/>
    </row>
    <row r="115" spans="4:4" x14ac:dyDescent="0.25">
      <c r="D115" s="5"/>
    </row>
    <row r="116" spans="4:4" x14ac:dyDescent="0.25">
      <c r="D116" s="5"/>
    </row>
    <row r="117" spans="4:4" x14ac:dyDescent="0.25">
      <c r="D117" s="5"/>
    </row>
    <row r="118" spans="4:4" x14ac:dyDescent="0.25">
      <c r="D118" s="5"/>
    </row>
    <row r="119" spans="4:4" x14ac:dyDescent="0.25">
      <c r="D119" s="5"/>
    </row>
    <row r="120" spans="4:4" x14ac:dyDescent="0.25">
      <c r="D120" s="5"/>
    </row>
    <row r="121" spans="4:4" x14ac:dyDescent="0.25">
      <c r="D121" s="5"/>
    </row>
    <row r="122" spans="4:4" x14ac:dyDescent="0.25">
      <c r="D122" s="5"/>
    </row>
    <row r="123" spans="4:4" x14ac:dyDescent="0.25">
      <c r="D123" s="5"/>
    </row>
    <row r="124" spans="4:4" x14ac:dyDescent="0.25">
      <c r="D124" s="5"/>
    </row>
    <row r="125" spans="4:4" x14ac:dyDescent="0.25">
      <c r="D125" s="5"/>
    </row>
    <row r="126" spans="4:4" x14ac:dyDescent="0.25">
      <c r="D126" s="5"/>
    </row>
    <row r="127" spans="4:4" x14ac:dyDescent="0.25">
      <c r="D127" s="5"/>
    </row>
    <row r="128" spans="4:4" x14ac:dyDescent="0.25">
      <c r="D128" s="5"/>
    </row>
    <row r="129" spans="4:4" x14ac:dyDescent="0.25">
      <c r="D129" s="5"/>
    </row>
    <row r="130" spans="4:4" x14ac:dyDescent="0.25">
      <c r="D130" s="5"/>
    </row>
    <row r="131" spans="4:4" x14ac:dyDescent="0.25">
      <c r="D131" s="5"/>
    </row>
    <row r="132" spans="4:4" x14ac:dyDescent="0.25">
      <c r="D132" s="5"/>
    </row>
    <row r="133" spans="4:4" x14ac:dyDescent="0.25">
      <c r="D133" s="5"/>
    </row>
    <row r="134" spans="4:4" x14ac:dyDescent="0.25">
      <c r="D134" s="5"/>
    </row>
    <row r="135" spans="4:4" x14ac:dyDescent="0.25">
      <c r="D135" s="5"/>
    </row>
    <row r="136" spans="4:4" x14ac:dyDescent="0.25">
      <c r="D136" s="5"/>
    </row>
    <row r="137" spans="4:4" x14ac:dyDescent="0.25">
      <c r="D137" s="5"/>
    </row>
    <row r="138" spans="4:4" x14ac:dyDescent="0.25">
      <c r="D138" s="5"/>
    </row>
    <row r="139" spans="4:4" x14ac:dyDescent="0.25">
      <c r="D139" s="5"/>
    </row>
    <row r="140" spans="4:4" x14ac:dyDescent="0.25">
      <c r="D140" s="5"/>
    </row>
    <row r="141" spans="4:4" x14ac:dyDescent="0.25">
      <c r="D141" s="5"/>
    </row>
    <row r="142" spans="4:4" x14ac:dyDescent="0.25">
      <c r="D142" s="5"/>
    </row>
    <row r="143" spans="4:4" x14ac:dyDescent="0.25">
      <c r="D143" s="5"/>
    </row>
    <row r="144" spans="4:4" x14ac:dyDescent="0.25">
      <c r="D144" s="5"/>
    </row>
    <row r="145" spans="4:4" x14ac:dyDescent="0.25">
      <c r="D145" s="5"/>
    </row>
    <row r="146" spans="4:4" x14ac:dyDescent="0.25">
      <c r="D146" s="5"/>
    </row>
    <row r="147" spans="4:4" x14ac:dyDescent="0.25">
      <c r="D147" s="5"/>
    </row>
    <row r="148" spans="4:4" x14ac:dyDescent="0.25">
      <c r="D148" s="5"/>
    </row>
    <row r="149" spans="4:4" x14ac:dyDescent="0.25">
      <c r="D149" s="5"/>
    </row>
    <row r="150" spans="4:4" x14ac:dyDescent="0.25">
      <c r="D150" s="5"/>
    </row>
    <row r="151" spans="4:4" x14ac:dyDescent="0.25">
      <c r="D151" s="5"/>
    </row>
    <row r="152" spans="4:4" x14ac:dyDescent="0.25">
      <c r="D152" s="5"/>
    </row>
    <row r="153" spans="4:4" x14ac:dyDescent="0.25">
      <c r="D153" s="5"/>
    </row>
    <row r="154" spans="4:4" x14ac:dyDescent="0.25">
      <c r="D154" s="5"/>
    </row>
    <row r="155" spans="4:4" x14ac:dyDescent="0.25">
      <c r="D155" s="5"/>
    </row>
    <row r="156" spans="4:4" x14ac:dyDescent="0.25">
      <c r="D156" s="5"/>
    </row>
    <row r="157" spans="4:4" x14ac:dyDescent="0.25">
      <c r="D157" s="5"/>
    </row>
    <row r="158" spans="4:4" x14ac:dyDescent="0.25">
      <c r="D158" s="5"/>
    </row>
    <row r="159" spans="4:4" x14ac:dyDescent="0.25">
      <c r="D159" s="5"/>
    </row>
    <row r="160" spans="4:4" x14ac:dyDescent="0.25">
      <c r="D160" s="5"/>
    </row>
    <row r="161" spans="4:4" x14ac:dyDescent="0.25">
      <c r="D161" s="5"/>
    </row>
    <row r="162" spans="4:4" x14ac:dyDescent="0.25">
      <c r="D162" s="5"/>
    </row>
    <row r="163" spans="4:4" x14ac:dyDescent="0.25">
      <c r="D163" s="5"/>
    </row>
    <row r="164" spans="4:4" x14ac:dyDescent="0.25">
      <c r="D164" s="5"/>
    </row>
    <row r="165" spans="4:4" x14ac:dyDescent="0.25">
      <c r="D165" s="5"/>
    </row>
    <row r="166" spans="4:4" x14ac:dyDescent="0.25">
      <c r="D166" s="5"/>
    </row>
    <row r="167" spans="4:4" x14ac:dyDescent="0.25">
      <c r="D167" s="5"/>
    </row>
    <row r="168" spans="4:4" x14ac:dyDescent="0.25">
      <c r="D168" s="5"/>
    </row>
    <row r="169" spans="4:4" x14ac:dyDescent="0.25">
      <c r="D169" s="5"/>
    </row>
    <row r="170" spans="4:4" x14ac:dyDescent="0.25">
      <c r="D170" s="5"/>
    </row>
    <row r="171" spans="4:4" x14ac:dyDescent="0.25">
      <c r="D171" s="5"/>
    </row>
    <row r="172" spans="4:4" x14ac:dyDescent="0.25">
      <c r="D172" s="5"/>
    </row>
    <row r="173" spans="4:4" x14ac:dyDescent="0.25">
      <c r="D173" s="5"/>
    </row>
    <row r="174" spans="4:4" x14ac:dyDescent="0.25">
      <c r="D174" s="5"/>
    </row>
    <row r="175" spans="4:4" x14ac:dyDescent="0.25">
      <c r="D175" s="5"/>
    </row>
    <row r="176" spans="4:4" x14ac:dyDescent="0.25">
      <c r="D176" s="5"/>
    </row>
    <row r="177" spans="4:4" x14ac:dyDescent="0.25">
      <c r="D177" s="5"/>
    </row>
    <row r="178" spans="4:4" x14ac:dyDescent="0.25">
      <c r="D178" s="5"/>
    </row>
    <row r="179" spans="4:4" x14ac:dyDescent="0.25">
      <c r="D179" s="5"/>
    </row>
    <row r="180" spans="4:4" x14ac:dyDescent="0.25">
      <c r="D180" s="5"/>
    </row>
    <row r="181" spans="4:4" x14ac:dyDescent="0.25">
      <c r="D181" s="5"/>
    </row>
    <row r="182" spans="4:4" x14ac:dyDescent="0.25">
      <c r="D182" s="5"/>
    </row>
    <row r="183" spans="4:4" x14ac:dyDescent="0.25">
      <c r="D183" s="5"/>
    </row>
    <row r="184" spans="4:4" x14ac:dyDescent="0.25">
      <c r="D184" s="5"/>
    </row>
    <row r="185" spans="4:4" x14ac:dyDescent="0.25">
      <c r="D185" s="5"/>
    </row>
    <row r="186" spans="4:4" x14ac:dyDescent="0.25">
      <c r="D186" s="5"/>
    </row>
    <row r="187" spans="4:4" x14ac:dyDescent="0.25">
      <c r="D187" s="5"/>
    </row>
    <row r="188" spans="4:4" x14ac:dyDescent="0.25">
      <c r="D188" s="5"/>
    </row>
    <row r="189" spans="4:4" x14ac:dyDescent="0.25">
      <c r="D189" s="5"/>
    </row>
    <row r="190" spans="4:4" x14ac:dyDescent="0.25">
      <c r="D190" s="5"/>
    </row>
    <row r="191" spans="4:4" x14ac:dyDescent="0.25">
      <c r="D191" s="5"/>
    </row>
    <row r="192" spans="4:4" x14ac:dyDescent="0.25">
      <c r="D192" s="5"/>
    </row>
    <row r="193" spans="4:4" x14ac:dyDescent="0.25">
      <c r="D193" s="5"/>
    </row>
    <row r="194" spans="4:4" x14ac:dyDescent="0.25">
      <c r="D194" s="5"/>
    </row>
    <row r="195" spans="4:4" x14ac:dyDescent="0.25">
      <c r="D195" s="5"/>
    </row>
    <row r="196" spans="4:4" x14ac:dyDescent="0.25">
      <c r="D196" s="5"/>
    </row>
    <row r="197" spans="4:4" x14ac:dyDescent="0.25">
      <c r="D197" s="5"/>
    </row>
    <row r="198" spans="4:4" x14ac:dyDescent="0.25">
      <c r="D198" s="5"/>
    </row>
    <row r="199" spans="4:4" x14ac:dyDescent="0.25">
      <c r="D199" s="5"/>
    </row>
    <row r="200" spans="4:4" x14ac:dyDescent="0.25">
      <c r="D200" s="5"/>
    </row>
    <row r="201" spans="4:4" x14ac:dyDescent="0.25">
      <c r="D201" s="5"/>
    </row>
    <row r="202" spans="4:4" x14ac:dyDescent="0.25">
      <c r="D202" s="5"/>
    </row>
    <row r="203" spans="4:4" x14ac:dyDescent="0.25">
      <c r="D203" s="5"/>
    </row>
    <row r="204" spans="4:4" x14ac:dyDescent="0.25">
      <c r="D204" s="5"/>
    </row>
    <row r="205" spans="4:4" x14ac:dyDescent="0.25">
      <c r="D205" s="5"/>
    </row>
    <row r="206" spans="4:4" x14ac:dyDescent="0.25">
      <c r="D206" s="5"/>
    </row>
    <row r="207" spans="4:4" x14ac:dyDescent="0.25">
      <c r="D207" s="5"/>
    </row>
    <row r="208" spans="4:4" x14ac:dyDescent="0.25">
      <c r="D208" s="5"/>
    </row>
    <row r="209" spans="4:4" x14ac:dyDescent="0.25">
      <c r="D209" s="5"/>
    </row>
    <row r="210" spans="4:4" x14ac:dyDescent="0.25">
      <c r="D210" s="5"/>
    </row>
    <row r="211" spans="4:4" x14ac:dyDescent="0.25">
      <c r="D211" s="5"/>
    </row>
    <row r="212" spans="4:4" x14ac:dyDescent="0.25">
      <c r="D212" s="5"/>
    </row>
    <row r="213" spans="4:4" x14ac:dyDescent="0.25">
      <c r="D213" s="5"/>
    </row>
    <row r="214" spans="4:4" x14ac:dyDescent="0.25">
      <c r="D214" s="5"/>
    </row>
    <row r="215" spans="4:4" x14ac:dyDescent="0.25">
      <c r="D215" s="5"/>
    </row>
    <row r="216" spans="4:4" x14ac:dyDescent="0.25">
      <c r="D216" s="5"/>
    </row>
    <row r="217" spans="4:4" x14ac:dyDescent="0.25">
      <c r="D217" s="5"/>
    </row>
    <row r="218" spans="4:4" x14ac:dyDescent="0.25">
      <c r="D218" s="5"/>
    </row>
    <row r="219" spans="4:4" x14ac:dyDescent="0.25">
      <c r="D219" s="5"/>
    </row>
    <row r="220" spans="4:4" x14ac:dyDescent="0.25">
      <c r="D220" s="5"/>
    </row>
    <row r="221" spans="4:4" x14ac:dyDescent="0.25">
      <c r="D221" s="5"/>
    </row>
    <row r="222" spans="4:4" x14ac:dyDescent="0.25">
      <c r="D222" s="5"/>
    </row>
    <row r="223" spans="4:4" x14ac:dyDescent="0.25">
      <c r="D223" s="5"/>
    </row>
    <row r="224" spans="4:4" x14ac:dyDescent="0.25">
      <c r="D224" s="5"/>
    </row>
    <row r="225" spans="4:4" x14ac:dyDescent="0.25">
      <c r="D225" s="5"/>
    </row>
    <row r="226" spans="4:4" x14ac:dyDescent="0.25">
      <c r="D226" s="5"/>
    </row>
    <row r="227" spans="4:4" x14ac:dyDescent="0.25">
      <c r="D227" s="5"/>
    </row>
    <row r="228" spans="4:4" x14ac:dyDescent="0.25">
      <c r="D228" s="5"/>
    </row>
    <row r="229" spans="4:4" x14ac:dyDescent="0.25">
      <c r="D229" s="5"/>
    </row>
    <row r="230" spans="4:4" x14ac:dyDescent="0.25">
      <c r="D230" s="5"/>
    </row>
    <row r="231" spans="4:4" x14ac:dyDescent="0.25">
      <c r="D231" s="5"/>
    </row>
    <row r="232" spans="4:4" x14ac:dyDescent="0.25">
      <c r="D232" s="5"/>
    </row>
    <row r="233" spans="4:4" x14ac:dyDescent="0.25">
      <c r="D233" s="5"/>
    </row>
    <row r="234" spans="4:4" x14ac:dyDescent="0.25">
      <c r="D234" s="5"/>
    </row>
    <row r="235" spans="4:4" x14ac:dyDescent="0.25">
      <c r="D235" s="5"/>
    </row>
    <row r="236" spans="4:4" x14ac:dyDescent="0.25">
      <c r="D236" s="5"/>
    </row>
    <row r="237" spans="4:4" x14ac:dyDescent="0.25">
      <c r="D237" s="5"/>
    </row>
    <row r="238" spans="4:4" x14ac:dyDescent="0.25">
      <c r="D238" s="5"/>
    </row>
    <row r="239" spans="4:4" x14ac:dyDescent="0.25">
      <c r="D239" s="5"/>
    </row>
    <row r="240" spans="4:4" x14ac:dyDescent="0.25">
      <c r="D240" s="5"/>
    </row>
    <row r="241" spans="4:4" x14ac:dyDescent="0.25">
      <c r="D241" s="5"/>
    </row>
    <row r="242" spans="4:4" x14ac:dyDescent="0.25">
      <c r="D242" s="5"/>
    </row>
    <row r="243" spans="4:4" x14ac:dyDescent="0.25">
      <c r="D243" s="5"/>
    </row>
    <row r="244" spans="4:4" x14ac:dyDescent="0.25">
      <c r="D244" s="5"/>
    </row>
    <row r="245" spans="4:4" x14ac:dyDescent="0.25">
      <c r="D245" s="5"/>
    </row>
    <row r="246" spans="4:4" x14ac:dyDescent="0.25">
      <c r="D246" s="5"/>
    </row>
    <row r="247" spans="4:4" x14ac:dyDescent="0.25">
      <c r="D247" s="5"/>
    </row>
    <row r="248" spans="4:4" x14ac:dyDescent="0.25">
      <c r="D248" s="5"/>
    </row>
    <row r="249" spans="4:4" x14ac:dyDescent="0.25">
      <c r="D249" s="5"/>
    </row>
    <row r="250" spans="4:4" x14ac:dyDescent="0.25">
      <c r="D250" s="5"/>
    </row>
    <row r="251" spans="4:4" x14ac:dyDescent="0.25">
      <c r="D251" s="5"/>
    </row>
    <row r="252" spans="4:4" x14ac:dyDescent="0.25">
      <c r="D252" s="5"/>
    </row>
    <row r="253" spans="4:4" x14ac:dyDescent="0.25">
      <c r="D253" s="5"/>
    </row>
    <row r="254" spans="4:4" x14ac:dyDescent="0.25">
      <c r="D254" s="5"/>
    </row>
    <row r="255" spans="4:4" x14ac:dyDescent="0.25">
      <c r="D255" s="5"/>
    </row>
    <row r="256" spans="4:4" x14ac:dyDescent="0.25">
      <c r="D256" s="5"/>
    </row>
    <row r="257" spans="4:4" x14ac:dyDescent="0.25">
      <c r="D257" s="5"/>
    </row>
    <row r="258" spans="4:4" x14ac:dyDescent="0.25">
      <c r="D258" s="5"/>
    </row>
    <row r="259" spans="4:4" x14ac:dyDescent="0.25">
      <c r="D259" s="5"/>
    </row>
    <row r="260" spans="4:4" x14ac:dyDescent="0.25">
      <c r="D260" s="5"/>
    </row>
    <row r="261" spans="4:4" x14ac:dyDescent="0.25">
      <c r="D261" s="5"/>
    </row>
    <row r="262" spans="4:4" x14ac:dyDescent="0.25">
      <c r="D262" s="5"/>
    </row>
    <row r="263" spans="4:4" x14ac:dyDescent="0.25">
      <c r="D263" s="5"/>
    </row>
    <row r="264" spans="4:4" x14ac:dyDescent="0.25">
      <c r="D264" s="5"/>
    </row>
    <row r="265" spans="4:4" x14ac:dyDescent="0.25">
      <c r="D265" s="5"/>
    </row>
    <row r="266" spans="4:4" x14ac:dyDescent="0.25">
      <c r="D266" s="5"/>
    </row>
    <row r="267" spans="4:4" x14ac:dyDescent="0.25">
      <c r="D267" s="5"/>
    </row>
    <row r="268" spans="4:4" x14ac:dyDescent="0.25">
      <c r="D268" s="5"/>
    </row>
    <row r="269" spans="4:4" x14ac:dyDescent="0.25">
      <c r="D269" s="5"/>
    </row>
    <row r="270" spans="4:4" x14ac:dyDescent="0.25">
      <c r="D270" s="5"/>
    </row>
    <row r="271" spans="4:4" x14ac:dyDescent="0.25">
      <c r="D271" s="5"/>
    </row>
    <row r="272" spans="4:4" x14ac:dyDescent="0.25">
      <c r="D272" s="5"/>
    </row>
    <row r="273" spans="4:4" x14ac:dyDescent="0.25">
      <c r="D273" s="5"/>
    </row>
    <row r="274" spans="4:4" x14ac:dyDescent="0.25">
      <c r="D274" s="5"/>
    </row>
    <row r="275" spans="4:4" x14ac:dyDescent="0.25">
      <c r="D275" s="5"/>
    </row>
    <row r="276" spans="4:4" x14ac:dyDescent="0.25">
      <c r="D276" s="5"/>
    </row>
    <row r="277" spans="4:4" x14ac:dyDescent="0.25">
      <c r="D277" s="5"/>
    </row>
    <row r="278" spans="4:4" x14ac:dyDescent="0.25">
      <c r="D278" s="5"/>
    </row>
    <row r="279" spans="4:4" x14ac:dyDescent="0.25">
      <c r="D279" s="5"/>
    </row>
    <row r="280" spans="4:4" x14ac:dyDescent="0.25">
      <c r="D280" s="5"/>
    </row>
    <row r="281" spans="4:4" x14ac:dyDescent="0.25">
      <c r="D281" s="5"/>
    </row>
    <row r="282" spans="4:4" x14ac:dyDescent="0.25">
      <c r="D282" s="5"/>
    </row>
    <row r="283" spans="4:4" x14ac:dyDescent="0.25">
      <c r="D283" s="5"/>
    </row>
    <row r="284" spans="4:4" x14ac:dyDescent="0.25">
      <c r="D284" s="5"/>
    </row>
    <row r="285" spans="4:4" x14ac:dyDescent="0.25">
      <c r="D285" s="5"/>
    </row>
    <row r="286" spans="4:4" x14ac:dyDescent="0.25">
      <c r="D286" s="5"/>
    </row>
    <row r="287" spans="4:4" x14ac:dyDescent="0.25">
      <c r="D287" s="5"/>
    </row>
    <row r="288" spans="4:4" x14ac:dyDescent="0.25">
      <c r="D288" s="5"/>
    </row>
    <row r="289" spans="4:4" x14ac:dyDescent="0.25">
      <c r="D289" s="5"/>
    </row>
    <row r="290" spans="4:4" x14ac:dyDescent="0.25">
      <c r="D290" s="5"/>
    </row>
    <row r="291" spans="4:4" x14ac:dyDescent="0.25">
      <c r="D291" s="5"/>
    </row>
    <row r="292" spans="4:4" x14ac:dyDescent="0.25">
      <c r="D292" s="5"/>
    </row>
    <row r="293" spans="4:4" x14ac:dyDescent="0.25">
      <c r="D293" s="5"/>
    </row>
    <row r="294" spans="4:4" x14ac:dyDescent="0.25">
      <c r="D294" s="5"/>
    </row>
    <row r="295" spans="4:4" x14ac:dyDescent="0.25">
      <c r="D295" s="5"/>
    </row>
    <row r="296" spans="4:4" x14ac:dyDescent="0.25">
      <c r="D296" s="5"/>
    </row>
    <row r="297" spans="4:4" x14ac:dyDescent="0.25">
      <c r="D297" s="5"/>
    </row>
    <row r="298" spans="4:4" x14ac:dyDescent="0.25">
      <c r="D298" s="5"/>
    </row>
    <row r="299" spans="4:4" x14ac:dyDescent="0.25">
      <c r="D299" s="5"/>
    </row>
    <row r="300" spans="4:4" x14ac:dyDescent="0.25">
      <c r="D300" s="5"/>
    </row>
    <row r="301" spans="4:4" x14ac:dyDescent="0.25">
      <c r="D301" s="5"/>
    </row>
    <row r="302" spans="4:4" x14ac:dyDescent="0.25">
      <c r="D302" s="5"/>
    </row>
    <row r="303" spans="4:4" x14ac:dyDescent="0.25">
      <c r="D303" s="5"/>
    </row>
    <row r="304" spans="4:4" x14ac:dyDescent="0.25">
      <c r="D304" s="5"/>
    </row>
    <row r="305" spans="4:4" x14ac:dyDescent="0.25">
      <c r="D305" s="5"/>
    </row>
    <row r="306" spans="4:4" x14ac:dyDescent="0.25">
      <c r="D306" s="5"/>
    </row>
    <row r="307" spans="4:4" x14ac:dyDescent="0.25">
      <c r="D307" s="5"/>
    </row>
    <row r="308" spans="4:4" x14ac:dyDescent="0.25">
      <c r="D308" s="5"/>
    </row>
    <row r="309" spans="4:4" x14ac:dyDescent="0.25">
      <c r="D309" s="5"/>
    </row>
    <row r="310" spans="4:4" x14ac:dyDescent="0.25">
      <c r="D310" s="5"/>
    </row>
    <row r="311" spans="4:4" x14ac:dyDescent="0.25">
      <c r="D311" s="5"/>
    </row>
    <row r="312" spans="4:4" x14ac:dyDescent="0.25">
      <c r="D312" s="5"/>
    </row>
    <row r="313" spans="4:4" x14ac:dyDescent="0.25">
      <c r="D313" s="5"/>
    </row>
    <row r="314" spans="4:4" x14ac:dyDescent="0.25">
      <c r="D314" s="5"/>
    </row>
    <row r="315" spans="4:4" x14ac:dyDescent="0.25">
      <c r="D315" s="5"/>
    </row>
    <row r="316" spans="4:4" x14ac:dyDescent="0.25">
      <c r="D316" s="5"/>
    </row>
    <row r="317" spans="4:4" x14ac:dyDescent="0.25">
      <c r="D317" s="5"/>
    </row>
    <row r="318" spans="4:4" x14ac:dyDescent="0.25">
      <c r="D318" s="5"/>
    </row>
    <row r="319" spans="4:4" x14ac:dyDescent="0.25">
      <c r="D319" s="5"/>
    </row>
    <row r="320" spans="4:4" x14ac:dyDescent="0.25">
      <c r="D320" s="5"/>
    </row>
    <row r="321" spans="4:4" x14ac:dyDescent="0.25">
      <c r="D321" s="5"/>
    </row>
    <row r="322" spans="4:4" x14ac:dyDescent="0.25">
      <c r="D322" s="5"/>
    </row>
    <row r="323" spans="4:4" x14ac:dyDescent="0.25">
      <c r="D323" s="5"/>
    </row>
    <row r="324" spans="4:4" x14ac:dyDescent="0.25">
      <c r="D324" s="5"/>
    </row>
    <row r="325" spans="4:4" x14ac:dyDescent="0.25">
      <c r="D325" s="5"/>
    </row>
    <row r="326" spans="4:4" x14ac:dyDescent="0.25">
      <c r="D326" s="5"/>
    </row>
    <row r="327" spans="4:4" x14ac:dyDescent="0.25">
      <c r="D327" s="5"/>
    </row>
    <row r="328" spans="4:4" x14ac:dyDescent="0.25">
      <c r="D328" s="5"/>
    </row>
    <row r="329" spans="4:4" x14ac:dyDescent="0.25">
      <c r="D329" s="5"/>
    </row>
    <row r="330" spans="4:4" x14ac:dyDescent="0.25">
      <c r="D330" s="5"/>
    </row>
    <row r="331" spans="4:4" x14ac:dyDescent="0.25">
      <c r="D331" s="5"/>
    </row>
    <row r="332" spans="4:4" x14ac:dyDescent="0.25">
      <c r="D332" s="5"/>
    </row>
    <row r="333" spans="4:4" x14ac:dyDescent="0.25">
      <c r="D333" s="5"/>
    </row>
    <row r="334" spans="4:4" x14ac:dyDescent="0.25">
      <c r="D334" s="5"/>
    </row>
    <row r="335" spans="4:4" x14ac:dyDescent="0.25">
      <c r="D335" s="5"/>
    </row>
    <row r="336" spans="4:4" x14ac:dyDescent="0.25">
      <c r="D336" s="5"/>
    </row>
    <row r="337" spans="4:4" x14ac:dyDescent="0.25">
      <c r="D337" s="5"/>
    </row>
    <row r="338" spans="4:4" x14ac:dyDescent="0.25">
      <c r="D338" s="5"/>
    </row>
    <row r="339" spans="4:4" x14ac:dyDescent="0.25">
      <c r="D339" s="5"/>
    </row>
    <row r="340" spans="4:4" x14ac:dyDescent="0.25">
      <c r="D340" s="5"/>
    </row>
    <row r="341" spans="4:4" x14ac:dyDescent="0.25">
      <c r="D341" s="5"/>
    </row>
    <row r="342" spans="4:4" x14ac:dyDescent="0.25">
      <c r="D342" s="5"/>
    </row>
    <row r="343" spans="4:4" x14ac:dyDescent="0.25">
      <c r="D343" s="5"/>
    </row>
    <row r="344" spans="4:4" x14ac:dyDescent="0.25">
      <c r="D344" s="5"/>
    </row>
    <row r="345" spans="4:4" x14ac:dyDescent="0.25">
      <c r="D345" s="5"/>
    </row>
    <row r="346" spans="4:4" x14ac:dyDescent="0.25">
      <c r="D346" s="5"/>
    </row>
    <row r="347" spans="4:4" x14ac:dyDescent="0.25">
      <c r="D347" s="5"/>
    </row>
    <row r="348" spans="4:4" x14ac:dyDescent="0.25">
      <c r="D348" s="5"/>
    </row>
    <row r="349" spans="4:4" x14ac:dyDescent="0.25">
      <c r="D349" s="5"/>
    </row>
    <row r="350" spans="4:4" x14ac:dyDescent="0.25">
      <c r="D350" s="5"/>
    </row>
    <row r="351" spans="4:4" x14ac:dyDescent="0.25">
      <c r="D351" s="5"/>
    </row>
    <row r="352" spans="4:4" x14ac:dyDescent="0.25">
      <c r="D352" s="5"/>
    </row>
    <row r="353" spans="4:4" x14ac:dyDescent="0.25">
      <c r="D353" s="5"/>
    </row>
    <row r="354" spans="4:4" x14ac:dyDescent="0.25">
      <c r="D354" s="5"/>
    </row>
    <row r="355" spans="4:4" x14ac:dyDescent="0.25">
      <c r="D355" s="5"/>
    </row>
    <row r="356" spans="4:4" x14ac:dyDescent="0.25">
      <c r="D356" s="5"/>
    </row>
    <row r="357" spans="4:4" x14ac:dyDescent="0.25">
      <c r="D357" s="5"/>
    </row>
    <row r="358" spans="4:4" x14ac:dyDescent="0.25">
      <c r="D358" s="5"/>
    </row>
    <row r="359" spans="4:4" x14ac:dyDescent="0.25">
      <c r="D359" s="5"/>
    </row>
    <row r="360" spans="4:4" x14ac:dyDescent="0.25">
      <c r="D360" s="5"/>
    </row>
    <row r="361" spans="4:4" x14ac:dyDescent="0.25">
      <c r="D361" s="5"/>
    </row>
    <row r="362" spans="4:4" x14ac:dyDescent="0.25">
      <c r="D362" s="5"/>
    </row>
    <row r="363" spans="4:4" x14ac:dyDescent="0.25">
      <c r="D363" s="5"/>
    </row>
    <row r="364" spans="4:4" x14ac:dyDescent="0.25">
      <c r="D364" s="5"/>
    </row>
    <row r="365" spans="4:4" x14ac:dyDescent="0.25">
      <c r="D365" s="5"/>
    </row>
    <row r="366" spans="4:4" x14ac:dyDescent="0.25">
      <c r="D366" s="5"/>
    </row>
    <row r="367" spans="4:4" x14ac:dyDescent="0.25">
      <c r="D367" s="5"/>
    </row>
    <row r="368" spans="4:4" x14ac:dyDescent="0.25">
      <c r="D368" s="5"/>
    </row>
    <row r="369" spans="4:4" x14ac:dyDescent="0.25">
      <c r="D369" s="5"/>
    </row>
    <row r="370" spans="4:4" x14ac:dyDescent="0.25">
      <c r="D370" s="5"/>
    </row>
    <row r="371" spans="4:4" x14ac:dyDescent="0.25">
      <c r="D371" s="5"/>
    </row>
    <row r="372" spans="4:4" x14ac:dyDescent="0.25">
      <c r="D372" s="5"/>
    </row>
    <row r="373" spans="4:4" x14ac:dyDescent="0.25">
      <c r="D373" s="5"/>
    </row>
    <row r="374" spans="4:4" x14ac:dyDescent="0.25">
      <c r="D374" s="5"/>
    </row>
    <row r="375" spans="4:4" x14ac:dyDescent="0.25">
      <c r="D375" s="5"/>
    </row>
    <row r="376" spans="4:4" x14ac:dyDescent="0.25">
      <c r="D376" s="5"/>
    </row>
    <row r="377" spans="4:4" x14ac:dyDescent="0.25">
      <c r="D377" s="5"/>
    </row>
    <row r="378" spans="4:4" x14ac:dyDescent="0.25">
      <c r="D378" s="5"/>
    </row>
    <row r="379" spans="4:4" x14ac:dyDescent="0.25">
      <c r="D379" s="5"/>
    </row>
    <row r="380" spans="4:4" x14ac:dyDescent="0.25">
      <c r="D380" s="5"/>
    </row>
    <row r="381" spans="4:4" x14ac:dyDescent="0.25">
      <c r="D381" s="5"/>
    </row>
    <row r="382" spans="4:4" x14ac:dyDescent="0.25">
      <c r="D382" s="5"/>
    </row>
    <row r="383" spans="4:4" x14ac:dyDescent="0.25">
      <c r="D383" s="5"/>
    </row>
    <row r="384" spans="4:4" x14ac:dyDescent="0.25">
      <c r="D384" s="5"/>
    </row>
    <row r="385" spans="4:4" x14ac:dyDescent="0.25">
      <c r="D385" s="5"/>
    </row>
    <row r="386" spans="4:4" x14ac:dyDescent="0.25">
      <c r="D386" s="5"/>
    </row>
    <row r="387" spans="4:4" x14ac:dyDescent="0.25">
      <c r="D387" s="5"/>
    </row>
    <row r="388" spans="4:4" x14ac:dyDescent="0.25">
      <c r="D388" s="5"/>
    </row>
    <row r="389" spans="4:4" x14ac:dyDescent="0.25">
      <c r="D389" s="5"/>
    </row>
    <row r="390" spans="4:4" x14ac:dyDescent="0.25">
      <c r="D390" s="5"/>
    </row>
    <row r="391" spans="4:4" x14ac:dyDescent="0.25">
      <c r="D391" s="5"/>
    </row>
    <row r="392" spans="4:4" x14ac:dyDescent="0.25">
      <c r="D392" s="5"/>
    </row>
    <row r="393" spans="4:4" x14ac:dyDescent="0.25">
      <c r="D393" s="5"/>
    </row>
    <row r="394" spans="4:4" x14ac:dyDescent="0.25">
      <c r="D394" s="5"/>
    </row>
    <row r="395" spans="4:4" x14ac:dyDescent="0.25">
      <c r="D395" s="5"/>
    </row>
    <row r="396" spans="4:4" x14ac:dyDescent="0.25">
      <c r="D396" s="5"/>
    </row>
    <row r="397" spans="4:4" x14ac:dyDescent="0.25">
      <c r="D397" s="5"/>
    </row>
    <row r="398" spans="4:4" x14ac:dyDescent="0.25">
      <c r="D398" s="5"/>
    </row>
    <row r="399" spans="4:4" x14ac:dyDescent="0.25">
      <c r="D399" s="5"/>
    </row>
    <row r="400" spans="4:4" x14ac:dyDescent="0.25">
      <c r="D400" s="5"/>
    </row>
    <row r="401" spans="4:4" x14ac:dyDescent="0.25">
      <c r="D401" s="5"/>
    </row>
    <row r="402" spans="4:4" x14ac:dyDescent="0.25">
      <c r="D402" s="5"/>
    </row>
    <row r="403" spans="4:4" x14ac:dyDescent="0.25">
      <c r="D403" s="5"/>
    </row>
    <row r="404" spans="4:4" x14ac:dyDescent="0.25">
      <c r="D404" s="5"/>
    </row>
    <row r="405" spans="4:4" x14ac:dyDescent="0.25">
      <c r="D405" s="5"/>
    </row>
    <row r="406" spans="4:4" x14ac:dyDescent="0.25">
      <c r="D406" s="5"/>
    </row>
    <row r="407" spans="4:4" x14ac:dyDescent="0.25">
      <c r="D407" s="5"/>
    </row>
    <row r="408" spans="4:4" x14ac:dyDescent="0.25">
      <c r="D408" s="5"/>
    </row>
    <row r="409" spans="4:4" x14ac:dyDescent="0.25">
      <c r="D409" s="5"/>
    </row>
    <row r="410" spans="4:4" x14ac:dyDescent="0.25">
      <c r="D410" s="5"/>
    </row>
    <row r="411" spans="4:4" x14ac:dyDescent="0.25">
      <c r="D411" s="5"/>
    </row>
    <row r="412" spans="4:4" x14ac:dyDescent="0.25">
      <c r="D412" s="5"/>
    </row>
    <row r="413" spans="4:4" x14ac:dyDescent="0.25">
      <c r="D413" s="5"/>
    </row>
    <row r="414" spans="4:4" x14ac:dyDescent="0.25">
      <c r="D414" s="5"/>
    </row>
    <row r="415" spans="4:4" x14ac:dyDescent="0.25">
      <c r="D415" s="5"/>
    </row>
    <row r="416" spans="4:4" x14ac:dyDescent="0.25">
      <c r="D416" s="5"/>
    </row>
    <row r="417" spans="4:4" x14ac:dyDescent="0.25">
      <c r="D417" s="5"/>
    </row>
    <row r="418" spans="4:4" x14ac:dyDescent="0.25">
      <c r="D418" s="5"/>
    </row>
    <row r="419" spans="4:4" x14ac:dyDescent="0.25">
      <c r="D419" s="5"/>
    </row>
    <row r="420" spans="4:4" x14ac:dyDescent="0.25">
      <c r="D420" s="5"/>
    </row>
    <row r="421" spans="4:4" x14ac:dyDescent="0.25">
      <c r="D421" s="5"/>
    </row>
    <row r="422" spans="4:4" x14ac:dyDescent="0.25">
      <c r="D422" s="5"/>
    </row>
    <row r="423" spans="4:4" x14ac:dyDescent="0.25">
      <c r="D423" s="5"/>
    </row>
    <row r="424" spans="4:4" x14ac:dyDescent="0.25">
      <c r="D424" s="5"/>
    </row>
    <row r="425" spans="4:4" x14ac:dyDescent="0.25">
      <c r="D425" s="5"/>
    </row>
    <row r="426" spans="4:4" x14ac:dyDescent="0.25">
      <c r="D426" s="5"/>
    </row>
    <row r="427" spans="4:4" x14ac:dyDescent="0.25">
      <c r="D427" s="5"/>
    </row>
    <row r="428" spans="4:4" x14ac:dyDescent="0.25">
      <c r="D428" s="5"/>
    </row>
    <row r="429" spans="4:4" x14ac:dyDescent="0.25">
      <c r="D429" s="5"/>
    </row>
    <row r="430" spans="4:4" x14ac:dyDescent="0.25">
      <c r="D430" s="5"/>
    </row>
    <row r="431" spans="4:4" x14ac:dyDescent="0.25">
      <c r="D431" s="5"/>
    </row>
    <row r="432" spans="4:4" x14ac:dyDescent="0.25">
      <c r="D432" s="5"/>
    </row>
    <row r="433" spans="4:4" x14ac:dyDescent="0.25">
      <c r="D433" s="5"/>
    </row>
    <row r="434" spans="4:4" x14ac:dyDescent="0.25">
      <c r="D434" s="5"/>
    </row>
    <row r="435" spans="4:4" x14ac:dyDescent="0.25">
      <c r="D435" s="5"/>
    </row>
    <row r="436" spans="4:4" x14ac:dyDescent="0.25">
      <c r="D436" s="5"/>
    </row>
    <row r="437" spans="4:4" x14ac:dyDescent="0.25">
      <c r="D437" s="5"/>
    </row>
    <row r="438" spans="4:4" x14ac:dyDescent="0.25">
      <c r="D438" s="5"/>
    </row>
    <row r="439" spans="4:4" x14ac:dyDescent="0.25">
      <c r="D439" s="5"/>
    </row>
    <row r="440" spans="4:4" x14ac:dyDescent="0.25">
      <c r="D440" s="5"/>
    </row>
    <row r="441" spans="4:4" x14ac:dyDescent="0.25">
      <c r="D441" s="5"/>
    </row>
    <row r="442" spans="4:4" x14ac:dyDescent="0.25">
      <c r="D442" s="5"/>
    </row>
    <row r="443" spans="4:4" x14ac:dyDescent="0.25">
      <c r="D443" s="5"/>
    </row>
    <row r="444" spans="4:4" x14ac:dyDescent="0.25">
      <c r="D444" s="5"/>
    </row>
    <row r="445" spans="4:4" x14ac:dyDescent="0.25">
      <c r="D445" s="5"/>
    </row>
    <row r="446" spans="4:4" x14ac:dyDescent="0.25">
      <c r="D446" s="5"/>
    </row>
    <row r="447" spans="4:4" x14ac:dyDescent="0.25">
      <c r="D447" s="5"/>
    </row>
    <row r="448" spans="4:4" x14ac:dyDescent="0.25">
      <c r="D448" s="5"/>
    </row>
    <row r="449" spans="4:4" x14ac:dyDescent="0.25">
      <c r="D449" s="5"/>
    </row>
    <row r="450" spans="4:4" x14ac:dyDescent="0.25">
      <c r="D450" s="5"/>
    </row>
    <row r="451" spans="4:4" x14ac:dyDescent="0.25">
      <c r="D451" s="5"/>
    </row>
    <row r="452" spans="4:4" x14ac:dyDescent="0.25">
      <c r="D452" s="5"/>
    </row>
    <row r="453" spans="4:4" x14ac:dyDescent="0.25">
      <c r="D453" s="5"/>
    </row>
    <row r="454" spans="4:4" x14ac:dyDescent="0.25">
      <c r="D454" s="5"/>
    </row>
    <row r="455" spans="4:4" x14ac:dyDescent="0.25">
      <c r="D455" s="5"/>
    </row>
    <row r="456" spans="4:4" x14ac:dyDescent="0.25">
      <c r="D456" s="5"/>
    </row>
    <row r="457" spans="4:4" x14ac:dyDescent="0.25">
      <c r="D457" s="5"/>
    </row>
    <row r="458" spans="4:4" x14ac:dyDescent="0.25">
      <c r="D458" s="5"/>
    </row>
    <row r="459" spans="4:4" x14ac:dyDescent="0.25">
      <c r="D459" s="5"/>
    </row>
    <row r="460" spans="4:4" x14ac:dyDescent="0.25">
      <c r="D460" s="5"/>
    </row>
    <row r="461" spans="4:4" x14ac:dyDescent="0.25">
      <c r="D461" s="5"/>
    </row>
    <row r="462" spans="4:4" x14ac:dyDescent="0.25">
      <c r="D462" s="5"/>
    </row>
    <row r="463" spans="4:4" x14ac:dyDescent="0.25">
      <c r="D463" s="5"/>
    </row>
    <row r="464" spans="4:4" x14ac:dyDescent="0.25">
      <c r="D464" s="5"/>
    </row>
    <row r="465" spans="4:4" x14ac:dyDescent="0.25">
      <c r="D465" s="5"/>
    </row>
    <row r="466" spans="4:4" x14ac:dyDescent="0.25">
      <c r="D466" s="5"/>
    </row>
    <row r="467" spans="4:4" x14ac:dyDescent="0.25">
      <c r="D467" s="5"/>
    </row>
    <row r="468" spans="4:4" x14ac:dyDescent="0.25">
      <c r="D468" s="5"/>
    </row>
    <row r="469" spans="4:4" x14ac:dyDescent="0.25">
      <c r="D469" s="5"/>
    </row>
    <row r="470" spans="4:4" x14ac:dyDescent="0.25">
      <c r="D470" s="5"/>
    </row>
    <row r="471" spans="4:4" x14ac:dyDescent="0.25">
      <c r="D471" s="5"/>
    </row>
    <row r="472" spans="4:4" x14ac:dyDescent="0.25">
      <c r="D472" s="5"/>
    </row>
    <row r="473" spans="4:4" x14ac:dyDescent="0.25">
      <c r="D473" s="5"/>
    </row>
    <row r="474" spans="4:4" x14ac:dyDescent="0.25">
      <c r="D474" s="5"/>
    </row>
    <row r="475" spans="4:4" x14ac:dyDescent="0.25">
      <c r="D475" s="5"/>
    </row>
    <row r="476" spans="4:4" x14ac:dyDescent="0.25">
      <c r="D476" s="5"/>
    </row>
    <row r="477" spans="4:4" x14ac:dyDescent="0.25">
      <c r="D477" s="5"/>
    </row>
    <row r="478" spans="4:4" x14ac:dyDescent="0.25">
      <c r="D478" s="5"/>
    </row>
    <row r="479" spans="4:4" x14ac:dyDescent="0.25">
      <c r="D479" s="5"/>
    </row>
    <row r="480" spans="4:4" x14ac:dyDescent="0.25">
      <c r="D480" s="5"/>
    </row>
    <row r="481" spans="4:4" x14ac:dyDescent="0.25">
      <c r="D481" s="5"/>
    </row>
    <row r="482" spans="4:4" x14ac:dyDescent="0.25">
      <c r="D482" s="5"/>
    </row>
    <row r="483" spans="4:4" x14ac:dyDescent="0.25">
      <c r="D483" s="5"/>
    </row>
    <row r="484" spans="4:4" x14ac:dyDescent="0.25">
      <c r="D484" s="5"/>
    </row>
    <row r="485" spans="4:4" x14ac:dyDescent="0.25">
      <c r="D485" s="5"/>
    </row>
    <row r="486" spans="4:4" x14ac:dyDescent="0.25">
      <c r="D486" s="5"/>
    </row>
    <row r="487" spans="4:4" x14ac:dyDescent="0.25">
      <c r="D487" s="5"/>
    </row>
    <row r="488" spans="4:4" x14ac:dyDescent="0.25">
      <c r="D488" s="5"/>
    </row>
    <row r="489" spans="4:4" x14ac:dyDescent="0.25">
      <c r="D489" s="5"/>
    </row>
    <row r="490" spans="4:4" x14ac:dyDescent="0.25">
      <c r="D490" s="5"/>
    </row>
    <row r="491" spans="4:4" x14ac:dyDescent="0.25">
      <c r="D491" s="5"/>
    </row>
    <row r="492" spans="4:4" x14ac:dyDescent="0.25">
      <c r="D492" s="5"/>
    </row>
    <row r="493" spans="4:4" x14ac:dyDescent="0.25">
      <c r="D493" s="5"/>
    </row>
    <row r="494" spans="4:4" x14ac:dyDescent="0.25">
      <c r="D494" s="5"/>
    </row>
    <row r="495" spans="4:4" x14ac:dyDescent="0.25">
      <c r="D495" s="5"/>
    </row>
    <row r="496" spans="4:4" x14ac:dyDescent="0.25">
      <c r="D496" s="5"/>
    </row>
    <row r="497" spans="4:4" x14ac:dyDescent="0.25">
      <c r="D497" s="5"/>
    </row>
    <row r="498" spans="4:4" x14ac:dyDescent="0.25">
      <c r="D498" s="5"/>
    </row>
    <row r="499" spans="4:4" x14ac:dyDescent="0.25">
      <c r="D499" s="5"/>
    </row>
    <row r="500" spans="4:4" x14ac:dyDescent="0.25">
      <c r="D500" s="5"/>
    </row>
    <row r="501" spans="4:4" x14ac:dyDescent="0.25">
      <c r="D501" s="5"/>
    </row>
    <row r="502" spans="4:4" x14ac:dyDescent="0.25">
      <c r="D502" s="5"/>
    </row>
    <row r="503" spans="4:4" x14ac:dyDescent="0.25">
      <c r="D503" s="5"/>
    </row>
    <row r="504" spans="4:4" x14ac:dyDescent="0.25">
      <c r="D504" s="5"/>
    </row>
    <row r="505" spans="4:4" x14ac:dyDescent="0.25">
      <c r="D505" s="5"/>
    </row>
    <row r="506" spans="4:4" x14ac:dyDescent="0.25">
      <c r="D506" s="5"/>
    </row>
    <row r="507" spans="4:4" x14ac:dyDescent="0.25">
      <c r="D507" s="5"/>
    </row>
    <row r="508" spans="4:4" x14ac:dyDescent="0.25">
      <c r="D508" s="5"/>
    </row>
    <row r="509" spans="4:4" x14ac:dyDescent="0.25">
      <c r="D509" s="5"/>
    </row>
    <row r="510" spans="4:4" x14ac:dyDescent="0.25">
      <c r="D510" s="5"/>
    </row>
    <row r="511" spans="4:4" x14ac:dyDescent="0.25">
      <c r="D511" s="5"/>
    </row>
    <row r="512" spans="4:4" x14ac:dyDescent="0.25">
      <c r="D512" s="5"/>
    </row>
    <row r="513" spans="4:4" x14ac:dyDescent="0.25">
      <c r="D513" s="5"/>
    </row>
    <row r="514" spans="4:4" x14ac:dyDescent="0.25">
      <c r="D514" s="5"/>
    </row>
    <row r="515" spans="4:4" x14ac:dyDescent="0.25">
      <c r="D515" s="5"/>
    </row>
    <row r="516" spans="4:4" x14ac:dyDescent="0.25">
      <c r="D516" s="5"/>
    </row>
    <row r="517" spans="4:4" x14ac:dyDescent="0.25">
      <c r="D517" s="5"/>
    </row>
    <row r="518" spans="4:4" x14ac:dyDescent="0.25">
      <c r="D518" s="5"/>
    </row>
    <row r="519" spans="4:4" x14ac:dyDescent="0.25">
      <c r="D519" s="5"/>
    </row>
    <row r="520" spans="4:4" x14ac:dyDescent="0.25">
      <c r="D520" s="5"/>
    </row>
    <row r="521" spans="4:4" x14ac:dyDescent="0.25">
      <c r="D521" s="5"/>
    </row>
    <row r="522" spans="4:4" x14ac:dyDescent="0.25">
      <c r="D522" s="5"/>
    </row>
    <row r="523" spans="4:4" x14ac:dyDescent="0.25">
      <c r="D523" s="5"/>
    </row>
    <row r="524" spans="4:4" x14ac:dyDescent="0.25">
      <c r="D524" s="5"/>
    </row>
    <row r="525" spans="4:4" x14ac:dyDescent="0.25">
      <c r="D525" s="5"/>
    </row>
    <row r="526" spans="4:4" x14ac:dyDescent="0.25">
      <c r="D526" s="5"/>
    </row>
    <row r="527" spans="4:4" x14ac:dyDescent="0.25">
      <c r="D527" s="5"/>
    </row>
    <row r="528" spans="4:4" x14ac:dyDescent="0.25">
      <c r="D528" s="5"/>
    </row>
    <row r="529" spans="4:4" x14ac:dyDescent="0.25">
      <c r="D529" s="5"/>
    </row>
    <row r="530" spans="4:4" x14ac:dyDescent="0.25">
      <c r="D530" s="5"/>
    </row>
    <row r="531" spans="4:4" x14ac:dyDescent="0.25">
      <c r="D531" s="5"/>
    </row>
    <row r="532" spans="4:4" x14ac:dyDescent="0.25">
      <c r="D532" s="5"/>
    </row>
    <row r="533" spans="4:4" x14ac:dyDescent="0.25">
      <c r="D533" s="5"/>
    </row>
    <row r="534" spans="4:4" x14ac:dyDescent="0.25">
      <c r="D534" s="5"/>
    </row>
    <row r="535" spans="4:4" x14ac:dyDescent="0.25">
      <c r="D535" s="5"/>
    </row>
    <row r="536" spans="4:4" x14ac:dyDescent="0.25">
      <c r="D536" s="5"/>
    </row>
    <row r="537" spans="4:4" x14ac:dyDescent="0.25">
      <c r="D537" s="5"/>
    </row>
    <row r="538" spans="4:4" x14ac:dyDescent="0.25">
      <c r="D538" s="5"/>
    </row>
    <row r="539" spans="4:4" x14ac:dyDescent="0.25">
      <c r="D539" s="5"/>
    </row>
    <row r="540" spans="4:4" x14ac:dyDescent="0.25">
      <c r="D540" s="5"/>
    </row>
    <row r="541" spans="4:4" x14ac:dyDescent="0.25">
      <c r="D541" s="5"/>
    </row>
    <row r="542" spans="4:4" x14ac:dyDescent="0.25">
      <c r="D542" s="5"/>
    </row>
    <row r="543" spans="4:4" x14ac:dyDescent="0.25">
      <c r="D543" s="5"/>
    </row>
    <row r="544" spans="4:4" x14ac:dyDescent="0.25">
      <c r="D544" s="5"/>
    </row>
    <row r="545" spans="4:4" x14ac:dyDescent="0.25">
      <c r="D545" s="5"/>
    </row>
    <row r="546" spans="4:4" x14ac:dyDescent="0.25">
      <c r="D546" s="5"/>
    </row>
    <row r="547" spans="4:4" x14ac:dyDescent="0.25">
      <c r="D547" s="5"/>
    </row>
    <row r="548" spans="4:4" x14ac:dyDescent="0.25">
      <c r="D548" s="5"/>
    </row>
    <row r="549" spans="4:4" x14ac:dyDescent="0.25">
      <c r="D549" s="5"/>
    </row>
    <row r="550" spans="4:4" x14ac:dyDescent="0.25">
      <c r="D550" s="5"/>
    </row>
    <row r="551" spans="4:4" x14ac:dyDescent="0.25">
      <c r="D551" s="5"/>
    </row>
    <row r="552" spans="4:4" x14ac:dyDescent="0.25">
      <c r="D552" s="5"/>
    </row>
    <row r="553" spans="4:4" x14ac:dyDescent="0.25">
      <c r="D553" s="5"/>
    </row>
    <row r="554" spans="4:4" x14ac:dyDescent="0.25">
      <c r="D554" s="5"/>
    </row>
    <row r="555" spans="4:4" x14ac:dyDescent="0.25">
      <c r="D555" s="5"/>
    </row>
    <row r="556" spans="4:4" x14ac:dyDescent="0.25">
      <c r="D556" s="5"/>
    </row>
    <row r="557" spans="4:4" x14ac:dyDescent="0.25">
      <c r="D557" s="5"/>
    </row>
    <row r="558" spans="4:4" x14ac:dyDescent="0.25">
      <c r="D558" s="5"/>
    </row>
    <row r="559" spans="4:4" x14ac:dyDescent="0.25">
      <c r="D559" s="5"/>
    </row>
    <row r="560" spans="4:4" x14ac:dyDescent="0.25">
      <c r="D560" s="5"/>
    </row>
    <row r="561" spans="4:4" x14ac:dyDescent="0.25">
      <c r="D561" s="5"/>
    </row>
    <row r="562" spans="4:4" x14ac:dyDescent="0.25">
      <c r="D562" s="5"/>
    </row>
    <row r="563" spans="4:4" x14ac:dyDescent="0.25">
      <c r="D563" s="5"/>
    </row>
    <row r="564" spans="4:4" x14ac:dyDescent="0.25">
      <c r="D564" s="5"/>
    </row>
    <row r="565" spans="4:4" x14ac:dyDescent="0.25">
      <c r="D565" s="5"/>
    </row>
    <row r="566" spans="4:4" x14ac:dyDescent="0.25">
      <c r="D566" s="5"/>
    </row>
    <row r="567" spans="4:4" x14ac:dyDescent="0.25">
      <c r="D567" s="5"/>
    </row>
    <row r="568" spans="4:4" x14ac:dyDescent="0.25">
      <c r="D568" s="5"/>
    </row>
    <row r="569" spans="4:4" x14ac:dyDescent="0.25">
      <c r="D569" s="5"/>
    </row>
    <row r="570" spans="4:4" x14ac:dyDescent="0.25">
      <c r="D570" s="5"/>
    </row>
    <row r="571" spans="4:4" x14ac:dyDescent="0.25">
      <c r="D571" s="5"/>
    </row>
    <row r="572" spans="4:4" x14ac:dyDescent="0.25">
      <c r="D572" s="5"/>
    </row>
    <row r="573" spans="4:4" x14ac:dyDescent="0.25">
      <c r="D573" s="5"/>
    </row>
    <row r="574" spans="4:4" x14ac:dyDescent="0.25">
      <c r="D574" s="5"/>
    </row>
    <row r="575" spans="4:4" x14ac:dyDescent="0.25">
      <c r="D575" s="5"/>
    </row>
    <row r="576" spans="4:4" x14ac:dyDescent="0.25">
      <c r="D576" s="5"/>
    </row>
    <row r="577" spans="4:4" x14ac:dyDescent="0.25">
      <c r="D577" s="5"/>
    </row>
    <row r="578" spans="4:4" x14ac:dyDescent="0.25">
      <c r="D578" s="5"/>
    </row>
    <row r="579" spans="4:4" x14ac:dyDescent="0.25">
      <c r="D579" s="5"/>
    </row>
    <row r="580" spans="4:4" x14ac:dyDescent="0.25">
      <c r="D580" s="5"/>
    </row>
    <row r="581" spans="4:4" x14ac:dyDescent="0.25">
      <c r="D581" s="5"/>
    </row>
    <row r="582" spans="4:4" x14ac:dyDescent="0.25">
      <c r="D582" s="5"/>
    </row>
    <row r="583" spans="4:4" x14ac:dyDescent="0.25">
      <c r="D583" s="5"/>
    </row>
    <row r="584" spans="4:4" x14ac:dyDescent="0.25">
      <c r="D584" s="5"/>
    </row>
    <row r="585" spans="4:4" x14ac:dyDescent="0.25">
      <c r="D585" s="5"/>
    </row>
    <row r="586" spans="4:4" x14ac:dyDescent="0.25">
      <c r="D586" s="5"/>
    </row>
    <row r="587" spans="4:4" x14ac:dyDescent="0.25">
      <c r="D587" s="5"/>
    </row>
    <row r="588" spans="4:4" x14ac:dyDescent="0.25">
      <c r="D588" s="5"/>
    </row>
    <row r="589" spans="4:4" x14ac:dyDescent="0.25">
      <c r="D589" s="5"/>
    </row>
    <row r="590" spans="4:4" x14ac:dyDescent="0.25">
      <c r="D590" s="5"/>
    </row>
    <row r="591" spans="4:4" x14ac:dyDescent="0.25">
      <c r="D591" s="5"/>
    </row>
    <row r="592" spans="4:4" x14ac:dyDescent="0.25">
      <c r="D592" s="5"/>
    </row>
    <row r="593" spans="4:4" x14ac:dyDescent="0.25">
      <c r="D593" s="5"/>
    </row>
    <row r="594" spans="4:4" x14ac:dyDescent="0.25">
      <c r="D594" s="5"/>
    </row>
    <row r="595" spans="4:4" x14ac:dyDescent="0.25">
      <c r="D595" s="5"/>
    </row>
    <row r="596" spans="4:4" x14ac:dyDescent="0.25">
      <c r="D596" s="5"/>
    </row>
    <row r="597" spans="4:4" x14ac:dyDescent="0.25">
      <c r="D597" s="5"/>
    </row>
    <row r="598" spans="4:4" x14ac:dyDescent="0.25">
      <c r="D598" s="5"/>
    </row>
    <row r="599" spans="4:4" x14ac:dyDescent="0.25">
      <c r="D599" s="5"/>
    </row>
    <row r="600" spans="4:4" x14ac:dyDescent="0.25">
      <c r="D600" s="5"/>
    </row>
    <row r="601" spans="4:4" x14ac:dyDescent="0.25">
      <c r="D601" s="5"/>
    </row>
    <row r="602" spans="4:4" x14ac:dyDescent="0.25">
      <c r="D602" s="5"/>
    </row>
    <row r="603" spans="4:4" x14ac:dyDescent="0.25">
      <c r="D603" s="5"/>
    </row>
    <row r="604" spans="4:4" x14ac:dyDescent="0.25">
      <c r="D604" s="5"/>
    </row>
    <row r="605" spans="4:4" x14ac:dyDescent="0.25">
      <c r="D605" s="5"/>
    </row>
    <row r="606" spans="4:4" x14ac:dyDescent="0.25">
      <c r="D606" s="5"/>
    </row>
    <row r="607" spans="4:4" x14ac:dyDescent="0.25">
      <c r="D607" s="5"/>
    </row>
    <row r="608" spans="4:4" x14ac:dyDescent="0.25">
      <c r="D608" s="5"/>
    </row>
    <row r="609" spans="4:4" x14ac:dyDescent="0.25">
      <c r="D609" s="5"/>
    </row>
    <row r="610" spans="4:4" x14ac:dyDescent="0.25">
      <c r="D610" s="5"/>
    </row>
    <row r="611" spans="4:4" x14ac:dyDescent="0.25">
      <c r="D611" s="5"/>
    </row>
    <row r="612" spans="4:4" x14ac:dyDescent="0.25">
      <c r="D612" s="5"/>
    </row>
    <row r="613" spans="4:4" x14ac:dyDescent="0.25">
      <c r="D613" s="5"/>
    </row>
    <row r="614" spans="4:4" x14ac:dyDescent="0.25">
      <c r="D614" s="5"/>
    </row>
    <row r="615" spans="4:4" x14ac:dyDescent="0.25">
      <c r="D615" s="5"/>
    </row>
    <row r="616" spans="4:4" x14ac:dyDescent="0.25">
      <c r="D616" s="5"/>
    </row>
    <row r="617" spans="4:4" x14ac:dyDescent="0.25">
      <c r="D617" s="5"/>
    </row>
    <row r="618" spans="4:4" x14ac:dyDescent="0.25">
      <c r="D618" s="5"/>
    </row>
    <row r="619" spans="4:4" x14ac:dyDescent="0.25">
      <c r="D619" s="5"/>
    </row>
    <row r="620" spans="4:4" x14ac:dyDescent="0.25">
      <c r="D620" s="5"/>
    </row>
    <row r="621" spans="4:4" x14ac:dyDescent="0.25">
      <c r="D621" s="5"/>
    </row>
    <row r="622" spans="4:4" x14ac:dyDescent="0.25">
      <c r="D622" s="5"/>
    </row>
    <row r="623" spans="4:4" x14ac:dyDescent="0.25">
      <c r="D623" s="5"/>
    </row>
    <row r="624" spans="4:4" x14ac:dyDescent="0.25">
      <c r="D624" s="5"/>
    </row>
    <row r="625" spans="4:4" x14ac:dyDescent="0.25">
      <c r="D625" s="5"/>
    </row>
    <row r="626" spans="4:4" x14ac:dyDescent="0.25">
      <c r="D626" s="5"/>
    </row>
    <row r="627" spans="4:4" x14ac:dyDescent="0.25">
      <c r="D627" s="5"/>
    </row>
    <row r="628" spans="4:4" x14ac:dyDescent="0.25">
      <c r="D628" s="5"/>
    </row>
    <row r="629" spans="4:4" x14ac:dyDescent="0.25">
      <c r="D629" s="5"/>
    </row>
    <row r="630" spans="4:4" x14ac:dyDescent="0.25">
      <c r="D630" s="5"/>
    </row>
    <row r="631" spans="4:4" x14ac:dyDescent="0.25">
      <c r="D631" s="5"/>
    </row>
    <row r="632" spans="4:4" x14ac:dyDescent="0.25">
      <c r="D632" s="5"/>
    </row>
    <row r="633" spans="4:4" x14ac:dyDescent="0.25">
      <c r="D633" s="5"/>
    </row>
    <row r="634" spans="4:4" x14ac:dyDescent="0.25">
      <c r="D634" s="5"/>
    </row>
    <row r="635" spans="4:4" x14ac:dyDescent="0.25">
      <c r="D635" s="5"/>
    </row>
    <row r="636" spans="4:4" x14ac:dyDescent="0.25">
      <c r="D636" s="5"/>
    </row>
    <row r="637" spans="4:4" x14ac:dyDescent="0.25">
      <c r="D637" s="5"/>
    </row>
    <row r="638" spans="4:4" x14ac:dyDescent="0.25">
      <c r="D638" s="5"/>
    </row>
    <row r="639" spans="4:4" x14ac:dyDescent="0.25">
      <c r="D639" s="5"/>
    </row>
    <row r="640" spans="4:4" x14ac:dyDescent="0.25">
      <c r="D640" s="5"/>
    </row>
    <row r="641" spans="4:4" x14ac:dyDescent="0.25">
      <c r="D641" s="5"/>
    </row>
    <row r="642" spans="4:4" x14ac:dyDescent="0.25">
      <c r="D642" s="5"/>
    </row>
    <row r="643" spans="4:4" x14ac:dyDescent="0.25">
      <c r="D643" s="5"/>
    </row>
    <row r="644" spans="4:4" x14ac:dyDescent="0.25">
      <c r="D644" s="5"/>
    </row>
    <row r="645" spans="4:4" x14ac:dyDescent="0.25">
      <c r="D645" s="5"/>
    </row>
    <row r="646" spans="4:4" x14ac:dyDescent="0.25">
      <c r="D646" s="5"/>
    </row>
    <row r="647" spans="4:4" x14ac:dyDescent="0.25">
      <c r="D647" s="5"/>
    </row>
    <row r="648" spans="4:4" x14ac:dyDescent="0.25">
      <c r="D648" s="5"/>
    </row>
    <row r="649" spans="4:4" x14ac:dyDescent="0.25">
      <c r="D649" s="5"/>
    </row>
    <row r="650" spans="4:4" x14ac:dyDescent="0.25">
      <c r="D650" s="5"/>
    </row>
    <row r="651" spans="4:4" x14ac:dyDescent="0.25">
      <c r="D651" s="5"/>
    </row>
    <row r="652" spans="4:4" x14ac:dyDescent="0.25">
      <c r="D652" s="5"/>
    </row>
    <row r="653" spans="4:4" x14ac:dyDescent="0.25">
      <c r="D653" s="5"/>
    </row>
    <row r="654" spans="4:4" x14ac:dyDescent="0.25">
      <c r="D654" s="5"/>
    </row>
    <row r="655" spans="4:4" x14ac:dyDescent="0.25">
      <c r="D655" s="5"/>
    </row>
    <row r="656" spans="4:4" x14ac:dyDescent="0.25">
      <c r="D656" s="5"/>
    </row>
    <row r="657" spans="4:4" x14ac:dyDescent="0.25">
      <c r="D657" s="5"/>
    </row>
    <row r="658" spans="4:4" x14ac:dyDescent="0.25">
      <c r="D658" s="5"/>
    </row>
    <row r="659" spans="4:4" x14ac:dyDescent="0.25">
      <c r="D659" s="5"/>
    </row>
    <row r="660" spans="4:4" x14ac:dyDescent="0.25">
      <c r="D660" s="5"/>
    </row>
    <row r="661" spans="4:4" x14ac:dyDescent="0.25">
      <c r="D661" s="5"/>
    </row>
    <row r="662" spans="4:4" x14ac:dyDescent="0.25">
      <c r="D662" s="5"/>
    </row>
    <row r="663" spans="4:4" x14ac:dyDescent="0.25">
      <c r="D663" s="5"/>
    </row>
    <row r="664" spans="4:4" x14ac:dyDescent="0.25">
      <c r="D664" s="5"/>
    </row>
    <row r="665" spans="4:4" x14ac:dyDescent="0.25">
      <c r="D665" s="5"/>
    </row>
    <row r="666" spans="4:4" x14ac:dyDescent="0.25">
      <c r="D666" s="5"/>
    </row>
    <row r="667" spans="4:4" x14ac:dyDescent="0.25">
      <c r="D667" s="5"/>
    </row>
    <row r="668" spans="4:4" x14ac:dyDescent="0.25">
      <c r="D668" s="5"/>
    </row>
    <row r="669" spans="4:4" x14ac:dyDescent="0.25">
      <c r="D669" s="5"/>
    </row>
    <row r="670" spans="4:4" x14ac:dyDescent="0.25">
      <c r="D670" s="5"/>
    </row>
    <row r="671" spans="4:4" x14ac:dyDescent="0.25">
      <c r="D671" s="5"/>
    </row>
    <row r="672" spans="4:4" x14ac:dyDescent="0.25">
      <c r="D672" s="5"/>
    </row>
    <row r="673" spans="4:4" x14ac:dyDescent="0.25">
      <c r="D673" s="5"/>
    </row>
    <row r="674" spans="4:4" x14ac:dyDescent="0.25">
      <c r="D674" s="5"/>
    </row>
    <row r="675" spans="4:4" x14ac:dyDescent="0.25">
      <c r="D675" s="5"/>
    </row>
    <row r="676" spans="4:4" x14ac:dyDescent="0.25">
      <c r="D676" s="5"/>
    </row>
    <row r="677" spans="4:4" x14ac:dyDescent="0.25">
      <c r="D677" s="5"/>
    </row>
    <row r="678" spans="4:4" x14ac:dyDescent="0.25">
      <c r="D678" s="5"/>
    </row>
    <row r="679" spans="4:4" x14ac:dyDescent="0.25">
      <c r="D679" s="5"/>
    </row>
    <row r="680" spans="4:4" x14ac:dyDescent="0.25">
      <c r="D680" s="5"/>
    </row>
    <row r="681" spans="4:4" x14ac:dyDescent="0.25">
      <c r="D681" s="5"/>
    </row>
    <row r="682" spans="4:4" x14ac:dyDescent="0.25">
      <c r="D682" s="5"/>
    </row>
    <row r="683" spans="4:4" x14ac:dyDescent="0.25">
      <c r="D683" s="5"/>
    </row>
    <row r="684" spans="4:4" x14ac:dyDescent="0.25">
      <c r="D684" s="5"/>
    </row>
    <row r="685" spans="4:4" x14ac:dyDescent="0.25">
      <c r="D685" s="5"/>
    </row>
    <row r="686" spans="4:4" x14ac:dyDescent="0.25">
      <c r="D686" s="5"/>
    </row>
    <row r="687" spans="4:4" x14ac:dyDescent="0.25">
      <c r="D687" s="5"/>
    </row>
    <row r="688" spans="4:4" x14ac:dyDescent="0.25">
      <c r="D688" s="5"/>
    </row>
    <row r="689" spans="4:4" x14ac:dyDescent="0.25">
      <c r="D689" s="5"/>
    </row>
    <row r="690" spans="4:4" x14ac:dyDescent="0.25">
      <c r="D690" s="5"/>
    </row>
    <row r="691" spans="4:4" x14ac:dyDescent="0.25">
      <c r="D691" s="5"/>
    </row>
    <row r="692" spans="4:4" x14ac:dyDescent="0.25">
      <c r="D692" s="5"/>
    </row>
    <row r="693" spans="4:4" x14ac:dyDescent="0.25">
      <c r="D693" s="5"/>
    </row>
    <row r="694" spans="4:4" x14ac:dyDescent="0.25">
      <c r="D694" s="5"/>
    </row>
    <row r="695" spans="4:4" x14ac:dyDescent="0.25">
      <c r="D695" s="5"/>
    </row>
    <row r="696" spans="4:4" x14ac:dyDescent="0.25">
      <c r="D696" s="5"/>
    </row>
    <row r="697" spans="4:4" x14ac:dyDescent="0.25">
      <c r="D697" s="5"/>
    </row>
    <row r="698" spans="4:4" x14ac:dyDescent="0.25">
      <c r="D698" s="5"/>
    </row>
    <row r="699" spans="4:4" x14ac:dyDescent="0.25">
      <c r="D699" s="5"/>
    </row>
    <row r="700" spans="4:4" x14ac:dyDescent="0.25">
      <c r="D700" s="5"/>
    </row>
    <row r="701" spans="4:4" x14ac:dyDescent="0.25">
      <c r="D701" s="5"/>
    </row>
    <row r="702" spans="4:4" x14ac:dyDescent="0.25">
      <c r="D702" s="5"/>
    </row>
    <row r="703" spans="4:4" x14ac:dyDescent="0.25">
      <c r="D703" s="5"/>
    </row>
    <row r="704" spans="4:4" x14ac:dyDescent="0.25">
      <c r="D704" s="5"/>
    </row>
    <row r="705" spans="4:4" x14ac:dyDescent="0.25">
      <c r="D705" s="5"/>
    </row>
    <row r="706" spans="4:4" x14ac:dyDescent="0.25">
      <c r="D706" s="5"/>
    </row>
    <row r="707" spans="4:4" x14ac:dyDescent="0.25">
      <c r="D707" s="5"/>
    </row>
    <row r="708" spans="4:4" x14ac:dyDescent="0.25">
      <c r="D708" s="5"/>
    </row>
    <row r="709" spans="4:4" x14ac:dyDescent="0.25">
      <c r="D709" s="5"/>
    </row>
    <row r="710" spans="4:4" x14ac:dyDescent="0.25">
      <c r="D710" s="5"/>
    </row>
    <row r="711" spans="4:4" x14ac:dyDescent="0.25">
      <c r="D711" s="5"/>
    </row>
    <row r="712" spans="4:4" x14ac:dyDescent="0.25">
      <c r="D712" s="5"/>
    </row>
    <row r="713" spans="4:4" x14ac:dyDescent="0.25">
      <c r="D713" s="5"/>
    </row>
    <row r="714" spans="4:4" x14ac:dyDescent="0.25">
      <c r="D714" s="5"/>
    </row>
    <row r="715" spans="4:4" x14ac:dyDescent="0.25">
      <c r="D715" s="5"/>
    </row>
    <row r="716" spans="4:4" x14ac:dyDescent="0.25">
      <c r="D716" s="5"/>
    </row>
    <row r="717" spans="4:4" x14ac:dyDescent="0.25">
      <c r="D717" s="5"/>
    </row>
    <row r="718" spans="4:4" x14ac:dyDescent="0.25">
      <c r="D718" s="5"/>
    </row>
    <row r="719" spans="4:4" x14ac:dyDescent="0.25">
      <c r="D719" s="5"/>
    </row>
    <row r="720" spans="4:4" x14ac:dyDescent="0.25">
      <c r="D720" s="5"/>
    </row>
    <row r="721" spans="4:4" x14ac:dyDescent="0.25">
      <c r="D721" s="5"/>
    </row>
    <row r="722" spans="4:4" x14ac:dyDescent="0.25">
      <c r="D722" s="5"/>
    </row>
    <row r="723" spans="4:4" x14ac:dyDescent="0.25">
      <c r="D723" s="5"/>
    </row>
    <row r="724" spans="4:4" x14ac:dyDescent="0.25">
      <c r="D724" s="5"/>
    </row>
    <row r="725" spans="4:4" x14ac:dyDescent="0.25">
      <c r="D725" s="5"/>
    </row>
    <row r="726" spans="4:4" x14ac:dyDescent="0.25">
      <c r="D726" s="5"/>
    </row>
    <row r="727" spans="4:4" x14ac:dyDescent="0.25">
      <c r="D727" s="5"/>
    </row>
    <row r="728" spans="4:4" x14ac:dyDescent="0.25">
      <c r="D728" s="5"/>
    </row>
    <row r="729" spans="4:4" x14ac:dyDescent="0.25">
      <c r="D729" s="5"/>
    </row>
    <row r="730" spans="4:4" x14ac:dyDescent="0.25">
      <c r="D730" s="5"/>
    </row>
    <row r="731" spans="4:4" x14ac:dyDescent="0.25">
      <c r="D731" s="5"/>
    </row>
    <row r="732" spans="4:4" x14ac:dyDescent="0.25">
      <c r="D732" s="5"/>
    </row>
    <row r="733" spans="4:4" x14ac:dyDescent="0.25">
      <c r="D733" s="5"/>
    </row>
    <row r="734" spans="4:4" x14ac:dyDescent="0.25">
      <c r="D734" s="5"/>
    </row>
    <row r="735" spans="4:4" x14ac:dyDescent="0.25">
      <c r="D735" s="5"/>
    </row>
    <row r="736" spans="4:4" x14ac:dyDescent="0.25">
      <c r="D736" s="5"/>
    </row>
    <row r="737" spans="4:4" x14ac:dyDescent="0.25">
      <c r="D737" s="5"/>
    </row>
    <row r="738" spans="4:4" x14ac:dyDescent="0.25">
      <c r="D738" s="5"/>
    </row>
    <row r="739" spans="4:4" x14ac:dyDescent="0.25">
      <c r="D739" s="5"/>
    </row>
    <row r="740" spans="4:4" x14ac:dyDescent="0.25">
      <c r="D740" s="5"/>
    </row>
    <row r="741" spans="4:4" x14ac:dyDescent="0.25">
      <c r="D741" s="5"/>
    </row>
    <row r="742" spans="4:4" x14ac:dyDescent="0.25">
      <c r="D742" s="5"/>
    </row>
    <row r="743" spans="4:4" x14ac:dyDescent="0.25">
      <c r="D743" s="5"/>
    </row>
    <row r="744" spans="4:4" x14ac:dyDescent="0.25">
      <c r="D744" s="5"/>
    </row>
    <row r="745" spans="4:4" x14ac:dyDescent="0.25">
      <c r="D745" s="5"/>
    </row>
    <row r="746" spans="4:4" x14ac:dyDescent="0.25">
      <c r="D746" s="5"/>
    </row>
    <row r="747" spans="4:4" x14ac:dyDescent="0.25">
      <c r="D747" s="5"/>
    </row>
    <row r="748" spans="4:4" x14ac:dyDescent="0.25">
      <c r="D748" s="5"/>
    </row>
    <row r="749" spans="4:4" x14ac:dyDescent="0.25">
      <c r="D749" s="5"/>
    </row>
    <row r="750" spans="4:4" x14ac:dyDescent="0.25">
      <c r="D750" s="5"/>
    </row>
    <row r="751" spans="4:4" x14ac:dyDescent="0.25">
      <c r="D751" s="5"/>
    </row>
    <row r="752" spans="4:4" x14ac:dyDescent="0.25">
      <c r="D752" s="5"/>
    </row>
    <row r="753" spans="4:4" x14ac:dyDescent="0.25">
      <c r="D753" s="5"/>
    </row>
    <row r="754" spans="4:4" x14ac:dyDescent="0.25">
      <c r="D754" s="5"/>
    </row>
    <row r="755" spans="4:4" x14ac:dyDescent="0.25">
      <c r="D755" s="5"/>
    </row>
    <row r="756" spans="4:4" x14ac:dyDescent="0.25">
      <c r="D756" s="5"/>
    </row>
    <row r="757" spans="4:4" x14ac:dyDescent="0.25">
      <c r="D757" s="5"/>
    </row>
    <row r="758" spans="4:4" x14ac:dyDescent="0.25">
      <c r="D758" s="5"/>
    </row>
    <row r="759" spans="4:4" x14ac:dyDescent="0.25">
      <c r="D759" s="5"/>
    </row>
    <row r="760" spans="4:4" x14ac:dyDescent="0.25">
      <c r="D760" s="5"/>
    </row>
    <row r="761" spans="4:4" x14ac:dyDescent="0.25">
      <c r="D761" s="5"/>
    </row>
    <row r="762" spans="4:4" x14ac:dyDescent="0.25">
      <c r="D762" s="5"/>
    </row>
    <row r="763" spans="4:4" x14ac:dyDescent="0.25">
      <c r="D763" s="5"/>
    </row>
    <row r="764" spans="4:4" x14ac:dyDescent="0.25">
      <c r="D764" s="5"/>
    </row>
    <row r="765" spans="4:4" x14ac:dyDescent="0.25">
      <c r="D765" s="5"/>
    </row>
    <row r="766" spans="4:4" x14ac:dyDescent="0.25">
      <c r="D766" s="5"/>
    </row>
    <row r="767" spans="4:4" x14ac:dyDescent="0.25">
      <c r="D767" s="5"/>
    </row>
    <row r="768" spans="4:4" x14ac:dyDescent="0.25">
      <c r="D768" s="5"/>
    </row>
    <row r="769" spans="4:4" x14ac:dyDescent="0.25">
      <c r="D769" s="5"/>
    </row>
    <row r="770" spans="4:4" x14ac:dyDescent="0.25">
      <c r="D770" s="5"/>
    </row>
    <row r="771" spans="4:4" x14ac:dyDescent="0.25">
      <c r="D771" s="5"/>
    </row>
    <row r="772" spans="4:4" x14ac:dyDescent="0.25">
      <c r="D772" s="5"/>
    </row>
    <row r="773" spans="4:4" x14ac:dyDescent="0.25">
      <c r="D773" s="5"/>
    </row>
    <row r="774" spans="4:4" x14ac:dyDescent="0.25">
      <c r="D774" s="5"/>
    </row>
    <row r="775" spans="4:4" x14ac:dyDescent="0.25">
      <c r="D775" s="5"/>
    </row>
    <row r="776" spans="4:4" x14ac:dyDescent="0.25">
      <c r="D776" s="5"/>
    </row>
    <row r="777" spans="4:4" x14ac:dyDescent="0.25">
      <c r="D777" s="5"/>
    </row>
    <row r="778" spans="4:4" x14ac:dyDescent="0.25">
      <c r="D778" s="5"/>
    </row>
    <row r="779" spans="4:4" x14ac:dyDescent="0.25">
      <c r="D779" s="5"/>
    </row>
    <row r="780" spans="4:4" x14ac:dyDescent="0.25">
      <c r="D780" s="5"/>
    </row>
    <row r="781" spans="4:4" x14ac:dyDescent="0.25">
      <c r="D781" s="5"/>
    </row>
    <row r="782" spans="4:4" x14ac:dyDescent="0.25">
      <c r="D782" s="5"/>
    </row>
    <row r="783" spans="4:4" x14ac:dyDescent="0.25">
      <c r="D783" s="5"/>
    </row>
    <row r="784" spans="4:4" x14ac:dyDescent="0.25">
      <c r="D784" s="5"/>
    </row>
    <row r="785" spans="4:4" x14ac:dyDescent="0.25">
      <c r="D785" s="5"/>
    </row>
    <row r="786" spans="4:4" x14ac:dyDescent="0.25">
      <c r="D786" s="5"/>
    </row>
    <row r="787" spans="4:4" x14ac:dyDescent="0.25">
      <c r="D787" s="5"/>
    </row>
    <row r="788" spans="4:4" x14ac:dyDescent="0.25">
      <c r="D788" s="5"/>
    </row>
    <row r="789" spans="4:4" x14ac:dyDescent="0.25">
      <c r="D789" s="5"/>
    </row>
    <row r="790" spans="4:4" x14ac:dyDescent="0.25">
      <c r="D790" s="5"/>
    </row>
    <row r="791" spans="4:4" x14ac:dyDescent="0.25">
      <c r="D791" s="5"/>
    </row>
    <row r="792" spans="4:4" x14ac:dyDescent="0.25">
      <c r="D792" s="5"/>
    </row>
    <row r="793" spans="4:4" x14ac:dyDescent="0.25">
      <c r="D793" s="5"/>
    </row>
    <row r="794" spans="4:4" x14ac:dyDescent="0.25">
      <c r="D794" s="5"/>
    </row>
    <row r="795" spans="4:4" x14ac:dyDescent="0.25">
      <c r="D795" s="5"/>
    </row>
    <row r="796" spans="4:4" x14ac:dyDescent="0.25">
      <c r="D796" s="5"/>
    </row>
    <row r="797" spans="4:4" x14ac:dyDescent="0.25">
      <c r="D797" s="5"/>
    </row>
    <row r="798" spans="4:4" x14ac:dyDescent="0.25">
      <c r="D798" s="5"/>
    </row>
    <row r="799" spans="4:4" x14ac:dyDescent="0.25">
      <c r="D799" s="5"/>
    </row>
    <row r="800" spans="4:4" x14ac:dyDescent="0.25">
      <c r="D800" s="5"/>
    </row>
    <row r="801" spans="4:4" x14ac:dyDescent="0.25">
      <c r="D801" s="5"/>
    </row>
    <row r="802" spans="4:4" x14ac:dyDescent="0.25">
      <c r="D802" s="5"/>
    </row>
    <row r="803" spans="4:4" x14ac:dyDescent="0.25">
      <c r="D803" s="5"/>
    </row>
    <row r="804" spans="4:4" x14ac:dyDescent="0.25">
      <c r="D804" s="5"/>
    </row>
    <row r="805" spans="4:4" x14ac:dyDescent="0.25">
      <c r="D805" s="5"/>
    </row>
    <row r="806" spans="4:4" x14ac:dyDescent="0.25">
      <c r="D806" s="5"/>
    </row>
    <row r="807" spans="4:4" x14ac:dyDescent="0.25">
      <c r="D807" s="5"/>
    </row>
    <row r="808" spans="4:4" x14ac:dyDescent="0.25">
      <c r="D808" s="5"/>
    </row>
    <row r="809" spans="4:4" x14ac:dyDescent="0.25">
      <c r="D809" s="5"/>
    </row>
    <row r="810" spans="4:4" x14ac:dyDescent="0.25">
      <c r="D810" s="5"/>
    </row>
    <row r="811" spans="4:4" x14ac:dyDescent="0.25">
      <c r="D811" s="5"/>
    </row>
    <row r="812" spans="4:4" x14ac:dyDescent="0.25">
      <c r="D812" s="5"/>
    </row>
    <row r="813" spans="4:4" x14ac:dyDescent="0.25">
      <c r="D813" s="5"/>
    </row>
    <row r="814" spans="4:4" x14ac:dyDescent="0.25">
      <c r="D814" s="5"/>
    </row>
    <row r="815" spans="4:4" x14ac:dyDescent="0.25">
      <c r="D815" s="5"/>
    </row>
    <row r="816" spans="4:4" x14ac:dyDescent="0.25">
      <c r="D816" s="5"/>
    </row>
    <row r="817" spans="4:4" x14ac:dyDescent="0.25">
      <c r="D817" s="5"/>
    </row>
    <row r="818" spans="4:4" x14ac:dyDescent="0.25">
      <c r="D818" s="5"/>
    </row>
    <row r="819" spans="4:4" x14ac:dyDescent="0.25">
      <c r="D819" s="5"/>
    </row>
    <row r="820" spans="4:4" x14ac:dyDescent="0.25">
      <c r="D820" s="5"/>
    </row>
    <row r="821" spans="4:4" x14ac:dyDescent="0.25">
      <c r="D821" s="5"/>
    </row>
    <row r="822" spans="4:4" x14ac:dyDescent="0.25">
      <c r="D822" s="5"/>
    </row>
    <row r="823" spans="4:4" x14ac:dyDescent="0.25">
      <c r="D823" s="5"/>
    </row>
    <row r="824" spans="4:4" x14ac:dyDescent="0.25">
      <c r="D824" s="5"/>
    </row>
    <row r="825" spans="4:4" x14ac:dyDescent="0.25">
      <c r="D825" s="5"/>
    </row>
    <row r="826" spans="4:4" x14ac:dyDescent="0.25">
      <c r="D826" s="5"/>
    </row>
    <row r="827" spans="4:4" x14ac:dyDescent="0.25">
      <c r="D827" s="5"/>
    </row>
    <row r="828" spans="4:4" x14ac:dyDescent="0.25">
      <c r="D828" s="5"/>
    </row>
    <row r="829" spans="4:4" x14ac:dyDescent="0.25">
      <c r="D829" s="5"/>
    </row>
    <row r="830" spans="4:4" x14ac:dyDescent="0.25">
      <c r="D830" s="5"/>
    </row>
    <row r="831" spans="4:4" x14ac:dyDescent="0.25">
      <c r="D831" s="5"/>
    </row>
    <row r="832" spans="4:4" x14ac:dyDescent="0.25">
      <c r="D832" s="5"/>
    </row>
    <row r="833" spans="4:4" x14ac:dyDescent="0.25">
      <c r="D833" s="5"/>
    </row>
    <row r="834" spans="4:4" x14ac:dyDescent="0.25">
      <c r="D834" s="5"/>
    </row>
    <row r="835" spans="4:4" x14ac:dyDescent="0.25">
      <c r="D835" s="5"/>
    </row>
    <row r="836" spans="4:4" x14ac:dyDescent="0.25">
      <c r="D836" s="5"/>
    </row>
    <row r="837" spans="4:4" x14ac:dyDescent="0.25">
      <c r="D837" s="5"/>
    </row>
    <row r="838" spans="4:4" x14ac:dyDescent="0.25">
      <c r="D838" s="5"/>
    </row>
    <row r="839" spans="4:4" x14ac:dyDescent="0.25">
      <c r="D839" s="5"/>
    </row>
    <row r="840" spans="4:4" x14ac:dyDescent="0.25">
      <c r="D840" s="5"/>
    </row>
    <row r="841" spans="4:4" x14ac:dyDescent="0.25">
      <c r="D841" s="5"/>
    </row>
    <row r="842" spans="4:4" x14ac:dyDescent="0.25">
      <c r="D842" s="5"/>
    </row>
    <row r="843" spans="4:4" x14ac:dyDescent="0.25">
      <c r="D843" s="5"/>
    </row>
    <row r="844" spans="4:4" x14ac:dyDescent="0.25">
      <c r="D844" s="5"/>
    </row>
    <row r="845" spans="4:4" x14ac:dyDescent="0.25">
      <c r="D845" s="5"/>
    </row>
    <row r="846" spans="4:4" x14ac:dyDescent="0.25">
      <c r="D846" s="5"/>
    </row>
    <row r="847" spans="4:4" x14ac:dyDescent="0.25">
      <c r="D847" s="5"/>
    </row>
    <row r="848" spans="4:4" x14ac:dyDescent="0.25">
      <c r="D848" s="5"/>
    </row>
    <row r="849" spans="4:4" x14ac:dyDescent="0.25">
      <c r="D849" s="5"/>
    </row>
    <row r="850" spans="4:4" x14ac:dyDescent="0.25">
      <c r="D850" s="5"/>
    </row>
    <row r="851" spans="4:4" x14ac:dyDescent="0.25">
      <c r="D851" s="5"/>
    </row>
    <row r="852" spans="4:4" x14ac:dyDescent="0.25">
      <c r="D852" s="5"/>
    </row>
    <row r="853" spans="4:4" x14ac:dyDescent="0.25">
      <c r="D853" s="5"/>
    </row>
    <row r="854" spans="4:4" x14ac:dyDescent="0.25">
      <c r="D854" s="5"/>
    </row>
    <row r="855" spans="4:4" x14ac:dyDescent="0.25">
      <c r="D855" s="5"/>
    </row>
    <row r="856" spans="4:4" x14ac:dyDescent="0.25">
      <c r="D856" s="5"/>
    </row>
    <row r="857" spans="4:4" x14ac:dyDescent="0.25">
      <c r="D857" s="5"/>
    </row>
    <row r="858" spans="4:4" x14ac:dyDescent="0.25">
      <c r="D858" s="5"/>
    </row>
    <row r="859" spans="4:4" x14ac:dyDescent="0.25">
      <c r="D859" s="5"/>
    </row>
    <row r="860" spans="4:4" x14ac:dyDescent="0.25">
      <c r="D860" s="5"/>
    </row>
    <row r="861" spans="4:4" x14ac:dyDescent="0.25">
      <c r="D861" s="5"/>
    </row>
    <row r="862" spans="4:4" x14ac:dyDescent="0.25">
      <c r="D862" s="5"/>
    </row>
    <row r="863" spans="4:4" x14ac:dyDescent="0.25">
      <c r="D863" s="5"/>
    </row>
    <row r="864" spans="4:4" x14ac:dyDescent="0.25">
      <c r="D864" s="5"/>
    </row>
    <row r="865" spans="4:4" x14ac:dyDescent="0.25">
      <c r="D865" s="5"/>
    </row>
    <row r="866" spans="4:4" x14ac:dyDescent="0.25">
      <c r="D866" s="5"/>
    </row>
    <row r="867" spans="4:4" x14ac:dyDescent="0.25">
      <c r="D867" s="5"/>
    </row>
    <row r="868" spans="4:4" x14ac:dyDescent="0.25">
      <c r="D868" s="5"/>
    </row>
    <row r="869" spans="4:4" x14ac:dyDescent="0.25">
      <c r="D869" s="5"/>
    </row>
    <row r="870" spans="4:4" x14ac:dyDescent="0.25">
      <c r="D870" s="5"/>
    </row>
    <row r="871" spans="4:4" x14ac:dyDescent="0.25">
      <c r="D871" s="5"/>
    </row>
    <row r="872" spans="4:4" x14ac:dyDescent="0.25">
      <c r="D872" s="5"/>
    </row>
    <row r="873" spans="4:4" x14ac:dyDescent="0.25">
      <c r="D873" s="5"/>
    </row>
    <row r="874" spans="4:4" x14ac:dyDescent="0.25">
      <c r="D874" s="5"/>
    </row>
    <row r="875" spans="4:4" x14ac:dyDescent="0.25">
      <c r="D875" s="5"/>
    </row>
    <row r="876" spans="4:4" x14ac:dyDescent="0.25">
      <c r="D876" s="5"/>
    </row>
    <row r="877" spans="4:4" x14ac:dyDescent="0.25">
      <c r="D877" s="5"/>
    </row>
    <row r="878" spans="4:4" x14ac:dyDescent="0.25">
      <c r="D878" s="5"/>
    </row>
    <row r="879" spans="4:4" x14ac:dyDescent="0.25">
      <c r="D879" s="5"/>
    </row>
    <row r="880" spans="4:4" x14ac:dyDescent="0.25">
      <c r="D880" s="5"/>
    </row>
    <row r="881" spans="4:4" x14ac:dyDescent="0.25">
      <c r="D881" s="5"/>
    </row>
    <row r="882" spans="4:4" x14ac:dyDescent="0.25">
      <c r="D882" s="5"/>
    </row>
    <row r="883" spans="4:4" x14ac:dyDescent="0.25">
      <c r="D883" s="5"/>
    </row>
    <row r="884" spans="4:4" x14ac:dyDescent="0.25">
      <c r="D884" s="5"/>
    </row>
    <row r="885" spans="4:4" x14ac:dyDescent="0.25">
      <c r="D885" s="5"/>
    </row>
    <row r="886" spans="4:4" x14ac:dyDescent="0.25">
      <c r="D886" s="5"/>
    </row>
    <row r="887" spans="4:4" x14ac:dyDescent="0.25">
      <c r="D887" s="5"/>
    </row>
    <row r="888" spans="4:4" x14ac:dyDescent="0.25">
      <c r="D888" s="5"/>
    </row>
    <row r="889" spans="4:4" x14ac:dyDescent="0.25">
      <c r="D889" s="5"/>
    </row>
    <row r="890" spans="4:4" x14ac:dyDescent="0.25">
      <c r="D890" s="5"/>
    </row>
    <row r="891" spans="4:4" x14ac:dyDescent="0.25">
      <c r="D891" s="5"/>
    </row>
    <row r="892" spans="4:4" x14ac:dyDescent="0.25">
      <c r="D892" s="5"/>
    </row>
    <row r="893" spans="4:4" x14ac:dyDescent="0.25">
      <c r="D893" s="5"/>
    </row>
    <row r="894" spans="4:4" x14ac:dyDescent="0.25">
      <c r="D894" s="5"/>
    </row>
    <row r="895" spans="4:4" x14ac:dyDescent="0.25">
      <c r="D895" s="5"/>
    </row>
    <row r="896" spans="4:4" x14ac:dyDescent="0.25">
      <c r="D896" s="5"/>
    </row>
    <row r="897" spans="4:4" x14ac:dyDescent="0.25">
      <c r="D897" s="5"/>
    </row>
    <row r="898" spans="4:4" x14ac:dyDescent="0.25">
      <c r="D898" s="5"/>
    </row>
    <row r="899" spans="4:4" x14ac:dyDescent="0.25">
      <c r="D899" s="5"/>
    </row>
    <row r="900" spans="4:4" x14ac:dyDescent="0.25">
      <c r="D900" s="5"/>
    </row>
    <row r="901" spans="4:4" x14ac:dyDescent="0.25">
      <c r="D901" s="5"/>
    </row>
    <row r="902" spans="4:4" x14ac:dyDescent="0.25">
      <c r="D902" s="5"/>
    </row>
    <row r="903" spans="4:4" x14ac:dyDescent="0.25">
      <c r="D903" s="5"/>
    </row>
    <row r="904" spans="4:4" x14ac:dyDescent="0.25">
      <c r="D904" s="5"/>
    </row>
    <row r="905" spans="4:4" x14ac:dyDescent="0.25">
      <c r="D905" s="5"/>
    </row>
    <row r="906" spans="4:4" x14ac:dyDescent="0.25">
      <c r="D906" s="5"/>
    </row>
    <row r="907" spans="4:4" x14ac:dyDescent="0.25">
      <c r="D907" s="5"/>
    </row>
    <row r="908" spans="4:4" x14ac:dyDescent="0.25">
      <c r="D908" s="5"/>
    </row>
    <row r="909" spans="4:4" x14ac:dyDescent="0.25">
      <c r="D909" s="5"/>
    </row>
    <row r="910" spans="4:4" x14ac:dyDescent="0.25">
      <c r="D910" s="5"/>
    </row>
    <row r="911" spans="4:4" x14ac:dyDescent="0.25">
      <c r="D911" s="5"/>
    </row>
    <row r="912" spans="4:4" x14ac:dyDescent="0.25">
      <c r="D912" s="5"/>
    </row>
    <row r="913" spans="4:4" x14ac:dyDescent="0.25">
      <c r="D913" s="5"/>
    </row>
    <row r="914" spans="4:4" x14ac:dyDescent="0.25">
      <c r="D914" s="5"/>
    </row>
    <row r="915" spans="4:4" x14ac:dyDescent="0.25">
      <c r="D915" s="5"/>
    </row>
    <row r="916" spans="4:4" x14ac:dyDescent="0.25">
      <c r="D916" s="5"/>
    </row>
    <row r="917" spans="4:4" x14ac:dyDescent="0.25">
      <c r="D917" s="5"/>
    </row>
    <row r="918" spans="4:4" x14ac:dyDescent="0.25">
      <c r="D918" s="5"/>
    </row>
    <row r="919" spans="4:4" x14ac:dyDescent="0.25">
      <c r="D919" s="5"/>
    </row>
    <row r="920" spans="4:4" x14ac:dyDescent="0.25">
      <c r="D920" s="5"/>
    </row>
    <row r="921" spans="4:4" x14ac:dyDescent="0.25">
      <c r="D921" s="5"/>
    </row>
    <row r="922" spans="4:4" x14ac:dyDescent="0.25">
      <c r="D922" s="5"/>
    </row>
    <row r="923" spans="4:4" x14ac:dyDescent="0.25">
      <c r="D923" s="5"/>
    </row>
    <row r="924" spans="4:4" x14ac:dyDescent="0.25">
      <c r="D924" s="5"/>
    </row>
    <row r="925" spans="4:4" x14ac:dyDescent="0.25">
      <c r="D925" s="5"/>
    </row>
    <row r="926" spans="4:4" x14ac:dyDescent="0.25">
      <c r="D926" s="5"/>
    </row>
    <row r="927" spans="4:4" x14ac:dyDescent="0.25">
      <c r="D927" s="5"/>
    </row>
    <row r="928" spans="4:4" x14ac:dyDescent="0.25">
      <c r="D928" s="5"/>
    </row>
    <row r="929" spans="4:4" x14ac:dyDescent="0.25">
      <c r="D929" s="5"/>
    </row>
    <row r="930" spans="4:4" x14ac:dyDescent="0.25">
      <c r="D930" s="5"/>
    </row>
    <row r="931" spans="4:4" x14ac:dyDescent="0.25">
      <c r="D931" s="5"/>
    </row>
    <row r="932" spans="4:4" x14ac:dyDescent="0.25">
      <c r="D932" s="5"/>
    </row>
    <row r="933" spans="4:4" x14ac:dyDescent="0.25">
      <c r="D933" s="5"/>
    </row>
    <row r="934" spans="4:4" x14ac:dyDescent="0.25">
      <c r="D934" s="5"/>
    </row>
    <row r="935" spans="4:4" x14ac:dyDescent="0.25">
      <c r="D935" s="5"/>
    </row>
    <row r="936" spans="4:4" x14ac:dyDescent="0.25">
      <c r="D936" s="5"/>
    </row>
    <row r="937" spans="4:4" x14ac:dyDescent="0.25">
      <c r="D937" s="5"/>
    </row>
    <row r="938" spans="4:4" x14ac:dyDescent="0.25">
      <c r="D938" s="5"/>
    </row>
    <row r="939" spans="4:4" x14ac:dyDescent="0.25">
      <c r="D939" s="5"/>
    </row>
    <row r="940" spans="4:4" x14ac:dyDescent="0.25">
      <c r="D940" s="5"/>
    </row>
    <row r="941" spans="4:4" x14ac:dyDescent="0.25">
      <c r="D941" s="5"/>
    </row>
    <row r="942" spans="4:4" x14ac:dyDescent="0.25">
      <c r="D942" s="5"/>
    </row>
    <row r="943" spans="4:4" x14ac:dyDescent="0.25">
      <c r="D943" s="5"/>
    </row>
    <row r="944" spans="4:4" x14ac:dyDescent="0.25">
      <c r="D944" s="5"/>
    </row>
    <row r="945" spans="4:4" x14ac:dyDescent="0.25">
      <c r="D945" s="5"/>
    </row>
    <row r="946" spans="4:4" x14ac:dyDescent="0.25">
      <c r="D946" s="5"/>
    </row>
    <row r="947" spans="4:4" x14ac:dyDescent="0.25">
      <c r="D947" s="5"/>
    </row>
    <row r="948" spans="4:4" x14ac:dyDescent="0.25">
      <c r="D948" s="5"/>
    </row>
    <row r="949" spans="4:4" x14ac:dyDescent="0.25">
      <c r="D949" s="5"/>
    </row>
    <row r="950" spans="4:4" x14ac:dyDescent="0.25">
      <c r="D950" s="5"/>
    </row>
    <row r="951" spans="4:4" x14ac:dyDescent="0.25">
      <c r="D951" s="5"/>
    </row>
    <row r="952" spans="4:4" x14ac:dyDescent="0.25">
      <c r="D952" s="5"/>
    </row>
    <row r="953" spans="4:4" x14ac:dyDescent="0.25">
      <c r="D953" s="5"/>
    </row>
    <row r="954" spans="4:4" x14ac:dyDescent="0.25">
      <c r="D954" s="5"/>
    </row>
    <row r="955" spans="4:4" x14ac:dyDescent="0.25">
      <c r="D955" s="5"/>
    </row>
    <row r="956" spans="4:4" x14ac:dyDescent="0.25">
      <c r="D956" s="5"/>
    </row>
    <row r="957" spans="4:4" x14ac:dyDescent="0.25">
      <c r="D957" s="5"/>
    </row>
    <row r="958" spans="4:4" x14ac:dyDescent="0.25">
      <c r="D958" s="5"/>
    </row>
    <row r="959" spans="4:4" x14ac:dyDescent="0.25">
      <c r="D959" s="5"/>
    </row>
    <row r="960" spans="4:4" x14ac:dyDescent="0.25">
      <c r="D960" s="5"/>
    </row>
    <row r="961" spans="4:4" x14ac:dyDescent="0.25">
      <c r="D961" s="5"/>
    </row>
    <row r="962" spans="4:4" x14ac:dyDescent="0.25">
      <c r="D962" s="5"/>
    </row>
    <row r="963" spans="4:4" x14ac:dyDescent="0.25">
      <c r="D963" s="5"/>
    </row>
    <row r="964" spans="4:4" x14ac:dyDescent="0.25">
      <c r="D964" s="5"/>
    </row>
    <row r="965" spans="4:4" x14ac:dyDescent="0.25">
      <c r="D965" s="5"/>
    </row>
    <row r="966" spans="4:4" x14ac:dyDescent="0.25">
      <c r="D966" s="5"/>
    </row>
    <row r="967" spans="4:4" x14ac:dyDescent="0.25">
      <c r="D967" s="5"/>
    </row>
    <row r="968" spans="4:4" x14ac:dyDescent="0.25">
      <c r="D968" s="5"/>
    </row>
    <row r="969" spans="4:4" x14ac:dyDescent="0.25">
      <c r="D969" s="5"/>
    </row>
    <row r="970" spans="4:4" x14ac:dyDescent="0.25">
      <c r="D970" s="5"/>
    </row>
    <row r="971" spans="4:4" x14ac:dyDescent="0.25">
      <c r="D971" s="5"/>
    </row>
    <row r="972" spans="4:4" x14ac:dyDescent="0.25">
      <c r="D972" s="5"/>
    </row>
    <row r="973" spans="4:4" x14ac:dyDescent="0.25">
      <c r="D973" s="5"/>
    </row>
    <row r="974" spans="4:4" x14ac:dyDescent="0.25">
      <c r="D974" s="5"/>
    </row>
    <row r="975" spans="4:4" x14ac:dyDescent="0.25">
      <c r="D975" s="5"/>
    </row>
    <row r="976" spans="4:4" x14ac:dyDescent="0.25">
      <c r="D976" s="5"/>
    </row>
    <row r="977" spans="4:4" x14ac:dyDescent="0.25">
      <c r="D977" s="5"/>
    </row>
    <row r="978" spans="4:4" x14ac:dyDescent="0.25">
      <c r="D978" s="5"/>
    </row>
    <row r="979" spans="4:4" x14ac:dyDescent="0.25">
      <c r="D979" s="5"/>
    </row>
    <row r="980" spans="4:4" x14ac:dyDescent="0.25">
      <c r="D980" s="5"/>
    </row>
    <row r="981" spans="4:4" x14ac:dyDescent="0.25">
      <c r="D981" s="5"/>
    </row>
    <row r="982" spans="4:4" x14ac:dyDescent="0.25">
      <c r="D982" s="5"/>
    </row>
    <row r="983" spans="4:4" x14ac:dyDescent="0.25">
      <c r="D983" s="5"/>
    </row>
    <row r="984" spans="4:4" x14ac:dyDescent="0.25">
      <c r="D984" s="5"/>
    </row>
    <row r="985" spans="4:4" x14ac:dyDescent="0.25">
      <c r="D985" s="5"/>
    </row>
    <row r="986" spans="4:4" x14ac:dyDescent="0.25">
      <c r="D986" s="5"/>
    </row>
    <row r="987" spans="4:4" x14ac:dyDescent="0.25">
      <c r="D987" s="5"/>
    </row>
    <row r="988" spans="4:4" x14ac:dyDescent="0.25">
      <c r="D988" s="5"/>
    </row>
    <row r="989" spans="4:4" x14ac:dyDescent="0.25">
      <c r="D989" s="5"/>
    </row>
    <row r="990" spans="4:4" x14ac:dyDescent="0.25">
      <c r="D990" s="5"/>
    </row>
    <row r="991" spans="4:4" x14ac:dyDescent="0.25">
      <c r="D991" s="5"/>
    </row>
    <row r="992" spans="4:4" x14ac:dyDescent="0.25">
      <c r="D992" s="5"/>
    </row>
    <row r="993" spans="4:4" x14ac:dyDescent="0.25">
      <c r="D993" s="5"/>
    </row>
    <row r="994" spans="4:4" x14ac:dyDescent="0.25">
      <c r="D994" s="5"/>
    </row>
    <row r="995" spans="4:4" x14ac:dyDescent="0.25">
      <c r="D995" s="5"/>
    </row>
    <row r="996" spans="4:4" x14ac:dyDescent="0.25">
      <c r="D996" s="5"/>
    </row>
    <row r="997" spans="4:4" x14ac:dyDescent="0.25">
      <c r="D997" s="5"/>
    </row>
    <row r="998" spans="4:4" x14ac:dyDescent="0.25">
      <c r="D998" s="5"/>
    </row>
    <row r="999" spans="4:4" x14ac:dyDescent="0.25">
      <c r="D999" s="5"/>
    </row>
    <row r="1000" spans="4:4" x14ac:dyDescent="0.25">
      <c r="D1000" s="5"/>
    </row>
  </sheetData>
  <pageMargins left="0.7" right="0.7" top="0.75" bottom="0.75" header="0" footer="0"/>
  <pageSetup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G1000"/>
  <sheetViews>
    <sheetView workbookViewId="0">
      <selection activeCell="D7" sqref="D7"/>
    </sheetView>
  </sheetViews>
  <sheetFormatPr baseColWidth="10" defaultColWidth="14.42578125" defaultRowHeight="15" customHeight="1" x14ac:dyDescent="0.25"/>
  <cols>
    <col min="1" max="1" width="10.7109375" customWidth="1"/>
    <col min="2" max="2" width="39.140625" customWidth="1"/>
    <col min="3" max="3" width="10.7109375" customWidth="1"/>
    <col min="4" max="4" width="13.42578125" customWidth="1"/>
    <col min="5" max="5" width="19.42578125" customWidth="1"/>
    <col min="6" max="6" width="20.7109375" customWidth="1"/>
    <col min="7" max="26" width="10.7109375" customWidth="1"/>
  </cols>
  <sheetData>
    <row r="1" spans="1:7" ht="14.25" customHeight="1" x14ac:dyDescent="0.25">
      <c r="A1" s="1" t="s">
        <v>0</v>
      </c>
      <c r="B1" s="2" t="s">
        <v>1</v>
      </c>
      <c r="C1" s="2" t="s">
        <v>2</v>
      </c>
      <c r="D1" s="3" t="s">
        <v>3</v>
      </c>
      <c r="E1" s="2" t="s">
        <v>4</v>
      </c>
      <c r="F1" s="2" t="s">
        <v>5</v>
      </c>
    </row>
    <row r="2" spans="1:7" ht="14.25" customHeight="1" x14ac:dyDescent="0.25">
      <c r="A2" s="4">
        <v>11</v>
      </c>
      <c r="B2" s="6" t="s">
        <v>7</v>
      </c>
      <c r="C2" s="7"/>
      <c r="D2" s="8"/>
      <c r="E2" s="7"/>
      <c r="F2" s="196">
        <f>+F3</f>
        <v>9971632494.6862221</v>
      </c>
    </row>
    <row r="3" spans="1:7" ht="14.25" customHeight="1" x14ac:dyDescent="0.25">
      <c r="A3" s="12">
        <v>11.1</v>
      </c>
      <c r="B3" s="13" t="s">
        <v>7</v>
      </c>
      <c r="C3" s="14"/>
      <c r="D3" s="15"/>
      <c r="E3" s="14"/>
      <c r="F3" s="197">
        <f>SUM(F4:F43)</f>
        <v>9971632494.6862221</v>
      </c>
      <c r="G3" s="19">
        <v>42</v>
      </c>
    </row>
    <row r="4" spans="1:7" ht="41.25" customHeight="1" x14ac:dyDescent="0.25">
      <c r="A4" s="20" t="str">
        <f>'ZAFIRO V14  ACTA MODI No. 2 '!A295</f>
        <v>AD-1</v>
      </c>
      <c r="B4" s="21" t="str">
        <f>'ZAFIRO V14  ACTA MODI No. 2 '!B295</f>
        <v>CONSTRUCCION DE PISO EN CONCRETO ESTAMPADO DE 3000 PSI, ESPESOR DE 0.10 M COLOR MATE NO INCLUYE ACERO DE REFUERZO</v>
      </c>
      <c r="C4" s="22" t="str">
        <f>'ZAFIRO V14  ACTA MODI No. 2 '!C295</f>
        <v>M2</v>
      </c>
      <c r="D4" s="23">
        <f>+'ZAFIRO V14  ACTA MODI No. 2 '!M295</f>
        <v>21274.59</v>
      </c>
      <c r="E4" s="24">
        <f>+'ZAFIRO V14  ACTA MODI No. 2 '!Q295</f>
        <v>194832</v>
      </c>
      <c r="F4" s="24">
        <f t="shared" ref="F4:F43" si="0">+D4*E4</f>
        <v>4144970918.8800001</v>
      </c>
    </row>
    <row r="5" spans="1:7" ht="33" customHeight="1" x14ac:dyDescent="0.25">
      <c r="A5" s="20" t="str">
        <f>'ZAFIRO V14  ACTA MODI No. 2 '!A296</f>
        <v>AD-2</v>
      </c>
      <c r="B5" s="21" t="str">
        <f>'ZAFIRO V14  ACTA MODI No. 2 '!B296</f>
        <v>CONSTRUCCION DE CONCRETO PULIDO E: 0.10 M</v>
      </c>
      <c r="C5" s="22" t="str">
        <f>'ZAFIRO V14  ACTA MODI No. 2 '!C296</f>
        <v>M2</v>
      </c>
      <c r="D5" s="23">
        <f>+'ZAFIRO V14  ACTA MODI No. 2 '!M296</f>
        <v>3657.46</v>
      </c>
      <c r="E5" s="24">
        <f>+'ZAFIRO V14  ACTA MODI No. 2 '!Q296</f>
        <v>182789</v>
      </c>
      <c r="F5" s="24">
        <f t="shared" si="0"/>
        <v>668543455.94000006</v>
      </c>
    </row>
    <row r="6" spans="1:7" ht="39.75" customHeight="1" x14ac:dyDescent="0.25">
      <c r="A6" s="20" t="str">
        <f>'ZAFIRO V14  ACTA MODI No. 2 '!A297</f>
        <v>AD-3</v>
      </c>
      <c r="B6" s="21" t="str">
        <f>'ZAFIRO V14  ACTA MODI No. 2 '!B297</f>
        <v>SUMINISTRO E INSTALACIÓN DE CONCRETO HIDRÁULICO PARA PAVIMENTO MR-42 (4.2 MPA) E=0.20 M NO INCLUYE ACERO DE REFUERZO</v>
      </c>
      <c r="C6" s="22" t="str">
        <f>'ZAFIRO V14  ACTA MODI No. 2 '!C297</f>
        <v>M2</v>
      </c>
      <c r="D6" s="23">
        <f>+'ZAFIRO V14  ACTA MODI No. 2 '!M297</f>
        <v>2427.81</v>
      </c>
      <c r="E6" s="24">
        <f>+'ZAFIRO V14  ACTA MODI No. 2 '!Q297</f>
        <v>280563</v>
      </c>
      <c r="F6" s="24">
        <f t="shared" si="0"/>
        <v>681153657.02999997</v>
      </c>
    </row>
    <row r="7" spans="1:7" ht="39" customHeight="1" x14ac:dyDescent="0.25">
      <c r="A7" s="20" t="str">
        <f>'ZAFIRO V14  ACTA MODI No. 2 '!A298</f>
        <v>AD-4</v>
      </c>
      <c r="B7" s="21" t="str">
        <f>'ZAFIRO V14  ACTA MODI No. 2 '!B298</f>
        <v>SUMINISTRO E INSTALACIÓN DE CONCRETO DE 3000 PSI  PARA CICLORUTA, ESPESOR 0.12M NO INCLUYE ACERO DE REFUERZO</v>
      </c>
      <c r="C7" s="22" t="str">
        <f>'ZAFIRO V14  ACTA MODI No. 2 '!C298</f>
        <v>M2</v>
      </c>
      <c r="D7" s="23">
        <f>+'ZAFIRO V14  ACTA MODI No. 2 '!M298</f>
        <v>3219.71</v>
      </c>
      <c r="E7" s="24">
        <f>+'ZAFIRO V14  ACTA MODI No. 2 '!Q298</f>
        <v>169604</v>
      </c>
      <c r="F7" s="24">
        <f t="shared" si="0"/>
        <v>546075694.84000003</v>
      </c>
    </row>
    <row r="8" spans="1:7" ht="14.25" customHeight="1" x14ac:dyDescent="0.25">
      <c r="A8" s="20" t="str">
        <f>'ZAFIRO V14  ACTA MODI No. 2 '!A299</f>
        <v>AD-5</v>
      </c>
      <c r="B8" s="21" t="str">
        <f>'ZAFIRO V14  ACTA MODI No. 2 '!B299</f>
        <v xml:space="preserve">SUMINISTRO E INSTLACIÓN DE TELÓN ENRROLLABLE TIPO ESTERA MICROPERFORADA EN PERFILES DE ALUMINIO EXTRUIDO. GUÍAS, EJE Y CAJÓN EN ALUMINIO. DIMENSIONES SEGÚN VANO (2,40Mx1,98M). INCLUYE ACABADO EN PINTURA ELECTROSTÁTICA, SISTEMA DE ACCIONAMIENTO Y CERRADURA CENTRAL DE PISO </v>
      </c>
      <c r="C8" s="22" t="str">
        <f>'ZAFIRO V14  ACTA MODI No. 2 '!C299</f>
        <v>M2</v>
      </c>
      <c r="D8" s="23">
        <f>+'ZAFIRO V14  ACTA MODI No. 2 '!M299</f>
        <v>117.6</v>
      </c>
      <c r="E8" s="24">
        <f>+'ZAFIRO V14  ACTA MODI No. 2 '!Q299</f>
        <v>1026676</v>
      </c>
      <c r="F8" s="24">
        <f t="shared" si="0"/>
        <v>120737097.59999999</v>
      </c>
    </row>
    <row r="9" spans="1:7" ht="14.25" customHeight="1" x14ac:dyDescent="0.25">
      <c r="A9" s="20" t="str">
        <f>'ZAFIRO V14  ACTA MODI No. 2 '!A300</f>
        <v>AD-6</v>
      </c>
      <c r="B9" s="21" t="str">
        <f>'ZAFIRO V14  ACTA MODI No. 2 '!B300</f>
        <v>SUMINISTRO E INSTALACIÓN DE TUBERIA DE 160 MM (6") PARA AGUAS LLUVIAS</v>
      </c>
      <c r="C9" s="22" t="str">
        <f>'ZAFIRO V14  ACTA MODI No. 2 '!C300</f>
        <v>ML</v>
      </c>
      <c r="D9" s="23">
        <f>+'ZAFIRO V14  ACTA MODI No. 2 '!M300</f>
        <v>689.05</v>
      </c>
      <c r="E9" s="24">
        <f>+'ZAFIRO V14  ACTA MODI No. 2 '!Q300</f>
        <v>101025</v>
      </c>
      <c r="F9" s="24">
        <f t="shared" si="0"/>
        <v>69611276.25</v>
      </c>
    </row>
    <row r="10" spans="1:7" ht="14.25" customHeight="1" x14ac:dyDescent="0.25">
      <c r="A10" s="20" t="str">
        <f>'ZAFIRO V14  ACTA MODI No. 2 '!A301</f>
        <v>AD-7</v>
      </c>
      <c r="B10" s="21" t="str">
        <f>'ZAFIRO V14  ACTA MODI No. 2 '!B301</f>
        <v>SUMINISTRO E INSTALACIÓN DE TUBERIA DE 200 MM (8") PARA AGUAS LLUVIAS</v>
      </c>
      <c r="C10" s="22" t="str">
        <f>'ZAFIRO V14  ACTA MODI No. 2 '!C301</f>
        <v>ML</v>
      </c>
      <c r="D10" s="23">
        <f>+'ZAFIRO V14  ACTA MODI No. 2 '!M301</f>
        <v>176.19</v>
      </c>
      <c r="E10" s="24">
        <f>+'ZAFIRO V14  ACTA MODI No. 2 '!Q301</f>
        <v>126333</v>
      </c>
      <c r="F10" s="24">
        <f t="shared" si="0"/>
        <v>22258611.27</v>
      </c>
    </row>
    <row r="11" spans="1:7" ht="14.25" customHeight="1" x14ac:dyDescent="0.25">
      <c r="A11" s="20" t="str">
        <f>'ZAFIRO V14  ACTA MODI No. 2 '!A302</f>
        <v>AD-8</v>
      </c>
      <c r="B11" s="21" t="str">
        <f>'ZAFIRO V14  ACTA MODI No. 2 '!B302</f>
        <v>SUMINISTRO E INSTALACIÓN DE TUBERIA DE 250 MM (10") PARA AGUAS LLUVIAS</v>
      </c>
      <c r="C11" s="22" t="str">
        <f>'ZAFIRO V14  ACTA MODI No. 2 '!C302</f>
        <v>ML</v>
      </c>
      <c r="D11" s="23">
        <f>+'ZAFIRO V14  ACTA MODI No. 2 '!M302</f>
        <v>75.42</v>
      </c>
      <c r="E11" s="24">
        <f>+'ZAFIRO V14  ACTA MODI No. 2 '!Q302</f>
        <v>175485</v>
      </c>
      <c r="F11" s="24">
        <f t="shared" si="0"/>
        <v>13235078.700000001</v>
      </c>
    </row>
    <row r="12" spans="1:7" ht="14.25" customHeight="1" x14ac:dyDescent="0.25">
      <c r="A12" s="20" t="str">
        <f>'ZAFIRO V14  ACTA MODI No. 2 '!A303</f>
        <v>AD-9</v>
      </c>
      <c r="B12" s="21" t="str">
        <f>'ZAFIRO V14  ACTA MODI No. 2 '!B303</f>
        <v>SUMINISTRO E INSTALACIÓN DE TUBERIA DE 315 MM (12") PARA AGUAS LLUVIAS</v>
      </c>
      <c r="C12" s="22" t="str">
        <f>'ZAFIRO V14  ACTA MODI No. 2 '!C303</f>
        <v>ML</v>
      </c>
      <c r="D12" s="23">
        <f>+'ZAFIRO V14  ACTA MODI No. 2 '!M303</f>
        <v>84.78</v>
      </c>
      <c r="E12" s="24">
        <f>+'ZAFIRO V14  ACTA MODI No. 2 '!Q303</f>
        <v>238871</v>
      </c>
      <c r="F12" s="24">
        <f t="shared" si="0"/>
        <v>20251483.379999999</v>
      </c>
    </row>
    <row r="13" spans="1:7" ht="14.25" customHeight="1" x14ac:dyDescent="0.25">
      <c r="A13" s="20" t="str">
        <f>'ZAFIRO V14  ACTA MODI No. 2 '!A304</f>
        <v>AD-10</v>
      </c>
      <c r="B13" s="21" t="str">
        <f>'ZAFIRO V14  ACTA MODI No. 2 '!B304</f>
        <v>SUMINISTRO E INSTALACIÓN DE TUBERIA DE 355 MM (14") PARA AGUAS LLUVIAS</v>
      </c>
      <c r="C13" s="22" t="str">
        <f>'ZAFIRO V14  ACTA MODI No. 2 '!C304</f>
        <v>ML</v>
      </c>
      <c r="D13" s="23">
        <f>+'ZAFIRO V14  ACTA MODI No. 2 '!M304</f>
        <v>68.94</v>
      </c>
      <c r="E13" s="24">
        <f>+'ZAFIRO V14  ACTA MODI No. 2 '!Q304</f>
        <v>333227</v>
      </c>
      <c r="F13" s="24">
        <f t="shared" si="0"/>
        <v>22972669.379999999</v>
      </c>
    </row>
    <row r="14" spans="1:7" ht="14.25" customHeight="1" x14ac:dyDescent="0.25">
      <c r="A14" s="20" t="str">
        <f>'ZAFIRO V14  ACTA MODI No. 2 '!A305</f>
        <v>AD-11</v>
      </c>
      <c r="B14" s="21" t="str">
        <f>'ZAFIRO V14  ACTA MODI No. 2 '!B305</f>
        <v>SUMINISTRO E INSTALACIÓN DE TUBERIA DE 450 MM (18") PARA AGUAS LLUVIAS</v>
      </c>
      <c r="C14" s="22" t="str">
        <f>'ZAFIRO V14  ACTA MODI No. 2 '!C305</f>
        <v>ML</v>
      </c>
      <c r="D14" s="23">
        <f>+'ZAFIRO V14  ACTA MODI No. 2 '!M305</f>
        <v>171.37</v>
      </c>
      <c r="E14" s="24">
        <f>+'ZAFIRO V14  ACTA MODI No. 2 '!Q305</f>
        <v>555643</v>
      </c>
      <c r="F14" s="24">
        <f t="shared" si="0"/>
        <v>95220540.909999996</v>
      </c>
    </row>
    <row r="15" spans="1:7" ht="14.25" customHeight="1" x14ac:dyDescent="0.25">
      <c r="A15" s="20" t="str">
        <f>'ZAFIRO V14  ACTA MODI No. 2 '!A306</f>
        <v>AD-12</v>
      </c>
      <c r="B15" s="21" t="str">
        <f>'ZAFIRO V14  ACTA MODI No. 2 '!B306</f>
        <v>SUMINISTRO E INSTALACIÓN DE TUBERIA DE 500 MM (20") PARA AGUAS LLUVIAS</v>
      </c>
      <c r="C15" s="22" t="str">
        <f>'ZAFIRO V14  ACTA MODI No. 2 '!C306</f>
        <v>ML</v>
      </c>
      <c r="D15" s="23">
        <f>+'ZAFIRO V14  ACTA MODI No. 2 '!M306</f>
        <v>57.27</v>
      </c>
      <c r="E15" s="24">
        <f>+'ZAFIRO V14  ACTA MODI No. 2 '!Q306</f>
        <v>663281</v>
      </c>
      <c r="F15" s="24">
        <f t="shared" si="0"/>
        <v>37986102.870000005</v>
      </c>
    </row>
    <row r="16" spans="1:7" ht="14.25" customHeight="1" x14ac:dyDescent="0.25">
      <c r="A16" s="20" t="str">
        <f>'ZAFIRO V14  ACTA MODI No. 2 '!A307</f>
        <v>AD-13</v>
      </c>
      <c r="B16" s="21" t="str">
        <f>'ZAFIRO V14  ACTA MODI No. 2 '!B307</f>
        <v>SUMINISTRO E INSTALACIÓN DE TUBERIA NOVAFORT DE 39"</v>
      </c>
      <c r="C16" s="22" t="str">
        <f>'ZAFIRO V14  ACTA MODI No. 2 '!C307</f>
        <v>ML</v>
      </c>
      <c r="D16" s="23">
        <f>+'ZAFIRO V14  ACTA MODI No. 2 '!M307</f>
        <v>179.88</v>
      </c>
      <c r="E16" s="24">
        <f>+'ZAFIRO V14  ACTA MODI No. 2 '!Q307</f>
        <v>2923824</v>
      </c>
      <c r="F16" s="24">
        <f t="shared" si="0"/>
        <v>525937461.12</v>
      </c>
    </row>
    <row r="17" spans="1:6" ht="14.25" customHeight="1" x14ac:dyDescent="0.25">
      <c r="A17" s="20" t="str">
        <f>'ZAFIRO V14  ACTA MODI No. 2 '!A308</f>
        <v>AD-14</v>
      </c>
      <c r="B17" s="21" t="str">
        <f>'ZAFIRO V14  ACTA MODI No. 2 '!B308</f>
        <v>CAJA DE VALVULA DE PASO DE 7" (HIDRANTE Y VALVULA)</v>
      </c>
      <c r="C17" s="22" t="str">
        <f>'ZAFIRO V14  ACTA MODI No. 2 '!C308</f>
        <v>UND</v>
      </c>
      <c r="D17" s="23">
        <f>+'ZAFIRO V14  ACTA MODI No. 2 '!M308</f>
        <v>33</v>
      </c>
      <c r="E17" s="24">
        <f>+'ZAFIRO V14  ACTA MODI No. 2 '!Q308</f>
        <v>262898</v>
      </c>
      <c r="F17" s="24">
        <f t="shared" si="0"/>
        <v>8675634</v>
      </c>
    </row>
    <row r="18" spans="1:6" ht="14.25" customHeight="1" x14ac:dyDescent="0.25">
      <c r="A18" s="20" t="str">
        <f>'ZAFIRO V14  ACTA MODI No. 2 '!A309</f>
        <v>AD-15</v>
      </c>
      <c r="B18" s="21" t="str">
        <f>'ZAFIRO V14  ACTA MODI No. 2 '!B309</f>
        <v>CAJA DE INSPECCION 1.2X1.2X1.8 M LADRILLO. INCLUYE TAPA EN CONCRETO Y ANGULO METALICO. PAÑETADO INT. MORTERO 1:4 IMPERMEABILIZADO.</v>
      </c>
      <c r="C18" s="22" t="str">
        <f>'ZAFIRO V14  ACTA MODI No. 2 '!C309</f>
        <v>UND</v>
      </c>
      <c r="D18" s="23">
        <f>+'ZAFIRO V14  ACTA MODI No. 2 '!M309</f>
        <v>7</v>
      </c>
      <c r="E18" s="24">
        <f>+'ZAFIRO V14  ACTA MODI No. 2 '!Q309</f>
        <v>2853576</v>
      </c>
      <c r="F18" s="24">
        <f t="shared" si="0"/>
        <v>19975032</v>
      </c>
    </row>
    <row r="19" spans="1:6" ht="14.25" customHeight="1" x14ac:dyDescent="0.25">
      <c r="A19" s="20" t="str">
        <f>'ZAFIRO V14  ACTA MODI No. 2 '!A310</f>
        <v>AD-16</v>
      </c>
      <c r="B19" s="21" t="str">
        <f>'ZAFIRO V14  ACTA MODI No. 2 '!B310</f>
        <v>SUMINISTRO E INSTALACIÓN DE JUEGO BARCO PIRATA DE 960X490X400 CM</v>
      </c>
      <c r="C19" s="22" t="str">
        <f>'ZAFIRO V14  ACTA MODI No. 2 '!C310</f>
        <v>UND</v>
      </c>
      <c r="D19" s="23">
        <f>+'ZAFIRO V14  ACTA MODI No. 2 '!M310</f>
        <v>2</v>
      </c>
      <c r="E19" s="24">
        <f>+'ZAFIRO V14  ACTA MODI No. 2 '!Q310</f>
        <v>176318894</v>
      </c>
      <c r="F19" s="24">
        <f t="shared" si="0"/>
        <v>352637788</v>
      </c>
    </row>
    <row r="20" spans="1:6" ht="14.25" customHeight="1" x14ac:dyDescent="0.25">
      <c r="A20" s="20" t="str">
        <f>'ZAFIRO V14  ACTA MODI No. 2 '!A311</f>
        <v>AD-17</v>
      </c>
      <c r="B20" s="21" t="str">
        <f>'ZAFIRO V14  ACTA MODI No. 2 '!B311</f>
        <v>SUMINISTRO E INSTALACIÓN DE JUEGO BARCO PIRATA DE 1280X820X600 CM</v>
      </c>
      <c r="C20" s="22" t="str">
        <f>'ZAFIRO V14  ACTA MODI No. 2 '!C311</f>
        <v>UND</v>
      </c>
      <c r="D20" s="23">
        <f>+'ZAFIRO V14  ACTA MODI No. 2 '!M311</f>
        <v>1</v>
      </c>
      <c r="E20" s="24">
        <f>+'ZAFIRO V14  ACTA MODI No. 2 '!Q311</f>
        <v>274886758</v>
      </c>
      <c r="F20" s="24">
        <f t="shared" si="0"/>
        <v>274886758</v>
      </c>
    </row>
    <row r="21" spans="1:6" ht="14.25" customHeight="1" x14ac:dyDescent="0.25">
      <c r="A21" s="20" t="str">
        <f>'ZAFIRO V14  ACTA MODI No. 2 '!A312</f>
        <v>AD-18</v>
      </c>
      <c r="B21" s="21" t="str">
        <f>'ZAFIRO V14  ACTA MODI No. 2 '!B312</f>
        <v>TABLERO GENERAL 300 AMPERIO INTERRUPTOR AUTOMÁTICO 3VM1 IEC FRAME 400 CLASE DE PODER DE CORTE N ICU=36 KA A 415 V, 3 POLOS, PROTECCIÓN DE DISTRIBUCIONES TM210, FTFM, IN=320 A PROTECCIÓN DE SOBRECARGA IR=320 A, PROTECCIÓN DE CORTOCIRCUITO NO CALIBRABLE 3VM1332-4ED32-0AA0 S INCLUYE DPS.
INTERRUPTOR AUTOMÁTICO 3VM1 IEC FRAME 100 CLASE DE PODER DE CORTE N ICU=25 KA A 415 V, 3 POLOS, PROTECCIÓN DE DISTRIBUCIONES TM210, FTFM, IN=100 A PROTECCIÓN DE SOBRECARGA IR=100 A, PROTECCIÓN DE CORTOCIRCUITO NO CALIBRABLE 3VM1010-3ED32-0AA0 SIEMENS.
AUTOMÁTICO MAGNETOTÉRMICO 415V 10KA, 2 POLOS, C, 20 A 5SL4220-7RC SIEMENS.
CONTACTOR DE POTENCIA, AC-3E/AC-3, 25 A, 11 KW/400 V, TRIPOLAR, 220 V AC, 50/60 HZ, CONTACTOS AUXILIARES: 1 NA + 1 NC, BORNE DE TORNILLO, TAMAÑO: S0 3RT2026-1AN20 SIEMENS.
SELECTOR DE 3 POSICIONES, LUZ PILOTO VERDE, AUTOMÁTICO MAGNETOTÉRMICO 415V 10KA, 2 POLOS, C, 6A 5SL4206-7RC SIEMENS, PROGRAMADOR HORARIO.
AUTOMÁTICO MAGNETOTÉRMICO 415V 10KA, 2 POLOS, C, 32 A 5SL4232-7RC SIEMENS, AUTOMÁTICO MAGNETOTÉRMICO 240/415V 10KA, 1 POLO, C, 20 A 5SL4120-7RC SIEMENS
BARRAJE EN COBRE ELECTROLITICO DE ALTA PUREZA 350A (3F+N+T), ACRILICO PROTECTOR DE BARRAJE, MARQUILLAS, FRENTE MUERTO, CABLEADO Y ACCESORIOS.</v>
      </c>
      <c r="C21" s="22" t="str">
        <f>'ZAFIRO V14  ACTA MODI No. 2 '!C312</f>
        <v>UND</v>
      </c>
      <c r="D21" s="23">
        <f>+'ZAFIRO V14  ACTA MODI No. 2 '!M312</f>
        <v>2</v>
      </c>
      <c r="E21" s="24">
        <f>+'ZAFIRO V14  ACTA MODI No. 2 '!Q312</f>
        <v>23398081</v>
      </c>
      <c r="F21" s="24">
        <f t="shared" si="0"/>
        <v>46796162</v>
      </c>
    </row>
    <row r="22" spans="1:6" ht="14.25" customHeight="1" x14ac:dyDescent="0.25">
      <c r="A22" s="20" t="str">
        <f>'ZAFIRO V14  ACTA MODI No. 2 '!A313</f>
        <v>AD-19</v>
      </c>
      <c r="B22" s="21" t="str">
        <f>'ZAFIRO V14  ACTA MODI No. 2 '!B313</f>
        <v>ARMARIO DE MEDIDORES 8 CUENTAS 2 ALTURA: 185 CM ANCHO: 162 CM FONDO:40 CM LAMINA NO 16 GALVANIZADA ACABADO:RAL7035 ELECTROSTATICO TIPO: IP44(AUTOSOPORTADO)
INTERRUPTOR AUTOMÁTICO 3VM1 IEC FRAME 250 CLASE DE PODER DE CORTE S ICU=36 KA A 415 V, 3 POLOS, PROTECCIÓN DE DISTRIBUCIONES TM210, FTFM, IN=250 A PROTECCIÓN DE SOBRECARGA IR=250 A, PROTECCIÓN DE CORTOCIRCUITO NO CALIBRABLE 3VM1225-4ED32-0AA0 SIEMENS
AUTOMÁTICO MAGNETOTÉRMICO 415V 10KA, 3 POLOS, C, 40A 5SL4340-7RC SIEMENS, ESPACIO PARA MEDIDORES, BARRAJE EN COBRE ELECTROLITICO DE ALTA PUREZA 250A (3F+N+T), ACRILICO PROTECTOR DE BARRAJE, MARQUILLAS, FRENTE MUERTO, CABLEADO Y ACCESORIOS. NO INCLUYE MEDIDORES.</v>
      </c>
      <c r="C22" s="22" t="str">
        <f>'ZAFIRO V14  ACTA MODI No. 2 '!C313</f>
        <v>UND</v>
      </c>
      <c r="D22" s="23">
        <f>+'ZAFIRO V14  ACTA MODI No. 2 '!M313</f>
        <v>2</v>
      </c>
      <c r="E22" s="24">
        <f>+'ZAFIRO V14  ACTA MODI No. 2 '!Q313</f>
        <v>10369020</v>
      </c>
      <c r="F22" s="24">
        <f t="shared" si="0"/>
        <v>20738040</v>
      </c>
    </row>
    <row r="23" spans="1:6" ht="30" customHeight="1" x14ac:dyDescent="0.25">
      <c r="A23" s="20" t="str">
        <f>'ZAFIRO V14  ACTA MODI No. 2 '!A314</f>
        <v>AD-20</v>
      </c>
      <c r="B23" s="21" t="str">
        <f>'ZAFIRO V14  ACTA MODI No. 2 '!B314</f>
        <v>SUMINISTRO E INSTALACION DE TABLERO CON ESPACIO TOTALIZADOR, 12 CIRCUITO 4 1X20 - 1 3X60 INCLUYE PROTECCIONES</v>
      </c>
      <c r="C23" s="22" t="str">
        <f>'ZAFIRO V14  ACTA MODI No. 2 '!C314</f>
        <v>UND</v>
      </c>
      <c r="D23" s="23">
        <f>+'ZAFIRO V14  ACTA MODI No. 2 '!M314</f>
        <v>3</v>
      </c>
      <c r="E23" s="24">
        <f>+'ZAFIRO V14  ACTA MODI No. 2 '!Q314</f>
        <v>1154813</v>
      </c>
      <c r="F23" s="24">
        <f t="shared" si="0"/>
        <v>3464439</v>
      </c>
    </row>
    <row r="24" spans="1:6" ht="37.5" customHeight="1" x14ac:dyDescent="0.25">
      <c r="A24" s="20" t="str">
        <f>'ZAFIRO V14  ACTA MODI No. 2 '!A315</f>
        <v>AD-21</v>
      </c>
      <c r="B24" s="21" t="str">
        <f>'ZAFIRO V14  ACTA MODI No. 2 '!B315</f>
        <v>SUMINISTRO E INSTALACION ALIMENTADOR  
2 x (3F #4/0 +1N #4/0) +1T #4  AWG Cu THWN-2 600V.</v>
      </c>
      <c r="C24" s="22" t="str">
        <f>'ZAFIRO V14  ACTA MODI No. 2 '!C315</f>
        <v>ML</v>
      </c>
      <c r="D24" s="23">
        <f>+'ZAFIRO V14  ACTA MODI No. 2 '!M315</f>
        <v>46</v>
      </c>
      <c r="E24" s="24">
        <f>+'ZAFIRO V14  ACTA MODI No. 2 '!Q315</f>
        <v>933373</v>
      </c>
      <c r="F24" s="24">
        <f t="shared" si="0"/>
        <v>42935158</v>
      </c>
    </row>
    <row r="25" spans="1:6" ht="14.25" customHeight="1" x14ac:dyDescent="0.25">
      <c r="A25" s="20" t="str">
        <f>'ZAFIRO V14  ACTA MODI No. 2 '!A316</f>
        <v>AD-22</v>
      </c>
      <c r="B25" s="21" t="str">
        <f>'ZAFIRO V14  ACTA MODI No. 2 '!B316</f>
        <v>SUMINISTRO E INSTALACION ALIMENTADOR DE CIRCUITOS TRIFASICOS           
3F #2 + 1N #2 + 1T #4 AWG Cu THWN-2 600V.</v>
      </c>
      <c r="C25" s="22" t="str">
        <f>'ZAFIRO V14  ACTA MODI No. 2 '!C316</f>
        <v>ML</v>
      </c>
      <c r="D25" s="23">
        <f>+'ZAFIRO V14  ACTA MODI No. 2 '!M316</f>
        <v>160</v>
      </c>
      <c r="E25" s="24">
        <f>+'ZAFIRO V14  ACTA MODI No. 2 '!Q316</f>
        <v>177401</v>
      </c>
      <c r="F25" s="24">
        <f t="shared" si="0"/>
        <v>28384160</v>
      </c>
    </row>
    <row r="26" spans="1:6" ht="14.25" customHeight="1" x14ac:dyDescent="0.25">
      <c r="A26" s="20" t="str">
        <f>'ZAFIRO V14  ACTA MODI No. 2 '!A317</f>
        <v>AD-23</v>
      </c>
      <c r="B26" s="21" t="str">
        <f>'ZAFIRO V14  ACTA MODI No. 2 '!B317</f>
        <v>SUMINISTRO E INSTALACION ALIMENTADOR CIRCUITO  
2F #8 + 1T #10 AWG Cu THWN-2 600V.</v>
      </c>
      <c r="C26" s="22" t="str">
        <f>'ZAFIRO V14  ACTA MODI No. 2 '!C317</f>
        <v>ML</v>
      </c>
      <c r="D26" s="23">
        <f>+'ZAFIRO V14  ACTA MODI No. 2 '!M317</f>
        <v>11313</v>
      </c>
      <c r="E26" s="24">
        <f>+'ZAFIRO V14  ACTA MODI No. 2 '!Q317</f>
        <v>48164</v>
      </c>
      <c r="F26" s="24">
        <f t="shared" si="0"/>
        <v>544879332</v>
      </c>
    </row>
    <row r="27" spans="1:6" ht="14.25" customHeight="1" x14ac:dyDescent="0.25">
      <c r="A27" s="20" t="str">
        <f>'ZAFIRO V14  ACTA MODI No. 2 '!A318</f>
        <v>AD-24</v>
      </c>
      <c r="B27" s="21" t="str">
        <f>'ZAFIRO V14  ACTA MODI No. 2 '!B318</f>
        <v>SUMINISTRO E INSTALACION ALIMENTADOR CIRCUITO 
2F #10 + 1T #12 AWG Cu THWN-2 600V.</v>
      </c>
      <c r="C27" s="22" t="str">
        <f>'ZAFIRO V14  ACTA MODI No. 2 '!C318</f>
        <v>ML</v>
      </c>
      <c r="D27" s="23">
        <f>+'ZAFIRO V14  ACTA MODI No. 2 '!M318</f>
        <v>1422</v>
      </c>
      <c r="E27" s="24">
        <f>+'ZAFIRO V14  ACTA MODI No. 2 '!Q318</f>
        <v>41743</v>
      </c>
      <c r="F27" s="24">
        <f t="shared" si="0"/>
        <v>59358546</v>
      </c>
    </row>
    <row r="28" spans="1:6" ht="14.25" customHeight="1" x14ac:dyDescent="0.25">
      <c r="A28" s="20" t="str">
        <f>'ZAFIRO V14  ACTA MODI No. 2 '!A319</f>
        <v>AD-25</v>
      </c>
      <c r="B28" s="21" t="str">
        <f>'ZAFIRO V14  ACTA MODI No. 2 '!B319</f>
        <v>SUMINISTRO E INSTALACION DE SALIDAS ELECTRICAS PARA EL SISTEMA DE ILUMINACION HERMETICA Y DE EMERGENCIA; INCLUYE : CABLE F(1)+ N(1)+ T(1) CAJA OCTAGONAL GRIS PVC SCH40, TAPA CIEGA GRIS SCH 40, TUBO PVC SCH 40 1/2", INTERRUPTOR  CONECTORES RESORTE 3M, PRENSASTOPA 1/2", 1,5 ML ENCAUCHETADO 3*14 AWG FIJACION DE CANALIZACION Y ACCESORIOS</v>
      </c>
      <c r="C28" s="22" t="str">
        <f>'ZAFIRO V14  ACTA MODI No. 2 '!C319</f>
        <v>UND</v>
      </c>
      <c r="D28" s="23">
        <f>+'ZAFIRO V14  ACTA MODI No. 2 '!M319</f>
        <v>138</v>
      </c>
      <c r="E28" s="24">
        <f>+'ZAFIRO V14  ACTA MODI No. 2 '!Q319</f>
        <v>221155</v>
      </c>
      <c r="F28" s="24">
        <f t="shared" si="0"/>
        <v>30519390</v>
      </c>
    </row>
    <row r="29" spans="1:6" ht="14.25" customHeight="1" x14ac:dyDescent="0.25">
      <c r="A29" s="20" t="str">
        <f>'ZAFIRO V14  ACTA MODI No. 2 '!A320</f>
        <v>AD-26</v>
      </c>
      <c r="B29" s="21" t="str">
        <f>'ZAFIRO V14  ACTA MODI No. 2 '!B320</f>
        <v xml:space="preserve">SUMINISTRO E INSTALACION DE SALIDAS ELECTRICAS PARA TOMAS; INCLUYE: CABLE F(1)+ N(1)+ T(1) CAJA 2400 GRIS PVC SCH40, TOMA DOBLE, TUBO PVC SCH 40 1/2"  CONECTORES RESORTE 3M,FIJACION DE CANALIZACION Y ACCESORIOS  </v>
      </c>
      <c r="C29" s="22" t="str">
        <f>'ZAFIRO V14  ACTA MODI No. 2 '!C320</f>
        <v>UND</v>
      </c>
      <c r="D29" s="23">
        <f>+'ZAFIRO V14  ACTA MODI No. 2 '!M320</f>
        <v>64</v>
      </c>
      <c r="E29" s="24">
        <f>+'ZAFIRO V14  ACTA MODI No. 2 '!Q320</f>
        <v>191256</v>
      </c>
      <c r="F29" s="24">
        <f t="shared" si="0"/>
        <v>12240384</v>
      </c>
    </row>
    <row r="30" spans="1:6" ht="14.25" customHeight="1" x14ac:dyDescent="0.25">
      <c r="A30" s="20" t="str">
        <f>'ZAFIRO V14  ACTA MODI No. 2 '!A321</f>
        <v>AD-27</v>
      </c>
      <c r="B30" s="21" t="str">
        <f>'ZAFIRO V14  ACTA MODI No. 2 '!B321</f>
        <v xml:space="preserve">SUMINISTRO E INSTALACION DE SALIDAS ELECTRICAS PARA TOMA GFCI; INCLUYE: CABLE F(1)+ N(1)+ T(1) CAJA 2400 GRIS PVC SCH40, TOMA GFCI, TUBO PVC SCH 40 1/2"  CONECTORES RESORTE 3M,FIJACION DE CANALIZACION Y ACCESORIOS  </v>
      </c>
      <c r="C30" s="22" t="str">
        <f>'ZAFIRO V14  ACTA MODI No. 2 '!C321</f>
        <v>UND</v>
      </c>
      <c r="D30" s="23">
        <f>+'ZAFIRO V14  ACTA MODI No. 2 '!M321</f>
        <v>27</v>
      </c>
      <c r="E30" s="24">
        <f>+'ZAFIRO V14  ACTA MODI No. 2 '!Q321</f>
        <v>226216</v>
      </c>
      <c r="F30" s="24">
        <f t="shared" si="0"/>
        <v>6107832</v>
      </c>
    </row>
    <row r="31" spans="1:6" ht="14.25" customHeight="1" x14ac:dyDescent="0.25">
      <c r="A31" s="20" t="str">
        <f>'ZAFIRO V14  ACTA MODI No. 2 '!A322</f>
        <v>AD-28</v>
      </c>
      <c r="B31" s="21" t="str">
        <f>'ZAFIRO V14  ACTA MODI No. 2 '!B322</f>
        <v>SUMINISTRO E INSTALACION DE LUMINARIAS HERMETICAS 38 W O SIMILAR</v>
      </c>
      <c r="C31" s="22" t="str">
        <f>'ZAFIRO V14  ACTA MODI No. 2 '!C322</f>
        <v>UND</v>
      </c>
      <c r="D31" s="23">
        <f>+'ZAFIRO V14  ACTA MODI No. 2 '!M322</f>
        <v>80</v>
      </c>
      <c r="E31" s="24">
        <f>+'ZAFIRO V14  ACTA MODI No. 2 '!Q322</f>
        <v>190192</v>
      </c>
      <c r="F31" s="24">
        <f t="shared" si="0"/>
        <v>15215360</v>
      </c>
    </row>
    <row r="32" spans="1:6" ht="14.25" customHeight="1" x14ac:dyDescent="0.25">
      <c r="A32" s="20" t="str">
        <f>'ZAFIRO V14  ACTA MODI No. 2 '!A323</f>
        <v>AD-29</v>
      </c>
      <c r="B32" s="21" t="str">
        <f>'ZAFIRO V14  ACTA MODI No. 2 '!B323</f>
        <v xml:space="preserve">SUMINISTRO E INSTALACION DE LUMINARIAS EMERGENCIA </v>
      </c>
      <c r="C32" s="22" t="str">
        <f>'ZAFIRO V14  ACTA MODI No. 2 '!C323</f>
        <v>UND</v>
      </c>
      <c r="D32" s="23">
        <f>+'ZAFIRO V14  ACTA MODI No. 2 '!M323</f>
        <v>58</v>
      </c>
      <c r="E32" s="24">
        <f>+'ZAFIRO V14  ACTA MODI No. 2 '!Q323</f>
        <v>138686</v>
      </c>
      <c r="F32" s="24">
        <f t="shared" si="0"/>
        <v>8043788</v>
      </c>
    </row>
    <row r="33" spans="1:6" ht="14.25" customHeight="1" x14ac:dyDescent="0.25">
      <c r="A33" s="20" t="str">
        <f>'ZAFIRO V14  ACTA MODI No. 2 '!A324</f>
        <v>AD-30</v>
      </c>
      <c r="B33" s="21" t="str">
        <f>'ZAFIRO V14  ACTA MODI No. 2 '!B324</f>
        <v xml:space="preserve">SUMINISTRO E INSTALACION DE INFRAESTRUCTURA TIPO POSTE METÁLICO DE 6M. BRAZO DOBLE DE 0.5M DE AVANCE. INCLUYE CANASTA DE ANCLAJE Y LUMINARIA TIPO ALUMBRADO PÚBLICO RALED I PLUS 70W IP 66 IK 09 / 08. </v>
      </c>
      <c r="C33" s="22" t="str">
        <f>'ZAFIRO V14  ACTA MODI No. 2 '!C324</f>
        <v>UND</v>
      </c>
      <c r="D33" s="23">
        <f>+'ZAFIRO V14  ACTA MODI No. 2 '!M324</f>
        <v>76</v>
      </c>
      <c r="E33" s="24">
        <f>+'ZAFIRO V14  ACTA MODI No. 2 '!Q324</f>
        <v>4324579</v>
      </c>
      <c r="F33" s="24">
        <f t="shared" si="0"/>
        <v>328668004</v>
      </c>
    </row>
    <row r="34" spans="1:6" ht="14.25" customHeight="1" x14ac:dyDescent="0.25">
      <c r="A34" s="20" t="str">
        <f>'ZAFIRO V14  ACTA MODI No. 2 '!A325</f>
        <v>AD-31</v>
      </c>
      <c r="B34" s="21" t="str">
        <f>'ZAFIRO V14  ACTA MODI No. 2 '!B325</f>
        <v xml:space="preserve">SUMINISTRO E INSTALACION DE INFRAESTRUCTURA TIPO POSTE METÁLICO DE 6M. BRAZO SENCILLO DE 0.5M DE AVANCE. INCLUYE CANASTA DE ANCLAJE Y LUMINARIA TIPO ALUMBRADO PÚBLICO RALED I PLUS 70W IP 66 IK 09 / 08. </v>
      </c>
      <c r="C34" s="22" t="str">
        <f>'ZAFIRO V14  ACTA MODI No. 2 '!C325</f>
        <v>UND</v>
      </c>
      <c r="D34" s="23">
        <f>+'ZAFIRO V14  ACTA MODI No. 2 '!M325</f>
        <v>99</v>
      </c>
      <c r="E34" s="24">
        <f>+'ZAFIRO V14  ACTA MODI No. 2 '!Q325</f>
        <v>3130238</v>
      </c>
      <c r="F34" s="24">
        <f t="shared" si="0"/>
        <v>309893562</v>
      </c>
    </row>
    <row r="35" spans="1:6" ht="14.25" customHeight="1" x14ac:dyDescent="0.25">
      <c r="A35" s="20" t="str">
        <f>'ZAFIRO V14  ACTA MODI No. 2 '!A326</f>
        <v>AD-32</v>
      </c>
      <c r="B35" s="21" t="str">
        <f>'ZAFIRO V14  ACTA MODI No. 2 '!B326</f>
        <v>SUMINISTRO E INSTALACIÓN DE POSTE METALICO DE 10M EN 2 SECCIONES ENCHUFABLE TRONCO CÓNICO OCTOGONAL. INCLUYE CANASTA DE ANCLAJE. NO INCLUYE REFLECTORES.</v>
      </c>
      <c r="C35" s="22" t="str">
        <f>'ZAFIRO V14  ACTA MODI No. 2 '!C326</f>
        <v>UND</v>
      </c>
      <c r="D35" s="23">
        <f>+'ZAFIRO V14  ACTA MODI No. 2 '!M326</f>
        <v>10</v>
      </c>
      <c r="E35" s="24">
        <f>+'ZAFIRO V14  ACTA MODI No. 2 '!Q326</f>
        <v>4147387</v>
      </c>
      <c r="F35" s="24">
        <f t="shared" si="0"/>
        <v>41473870</v>
      </c>
    </row>
    <row r="36" spans="1:6" ht="14.25" customHeight="1" x14ac:dyDescent="0.25">
      <c r="A36" s="20" t="str">
        <f>'ZAFIRO V14  ACTA MODI No. 2 '!A327</f>
        <v>AD-33</v>
      </c>
      <c r="B36" s="21" t="str">
        <f>'ZAFIRO V14  ACTA MODI No. 2 '!B327</f>
        <v>SUMINISTRO E INSTALACIÓN DE POSTE METALICO DE 16M EN 3 SECCIONES ENCHUFABLES TRONCO CÓNICO OCTOGONAL. INCLUYE CANASTA DE ANCLAJE Y CANASTA DE INSTALACIÓN DE REFLECTORES INCLUYE SISTEMA DE DESCARGA ATMOSFERICA. NO INCLUYE LUMINARIAS</v>
      </c>
      <c r="C36" s="22" t="str">
        <f>'ZAFIRO V14  ACTA MODI No. 2 '!C327</f>
        <v>UND</v>
      </c>
      <c r="D36" s="23">
        <f>+'ZAFIRO V14  ACTA MODI No. 2 '!M327</f>
        <v>20</v>
      </c>
      <c r="E36" s="24">
        <f>+'ZAFIRO V14  ACTA MODI No. 2 '!Q327</f>
        <v>13064011</v>
      </c>
      <c r="F36" s="24">
        <f t="shared" si="0"/>
        <v>261280220</v>
      </c>
    </row>
    <row r="37" spans="1:6" ht="14.25" customHeight="1" x14ac:dyDescent="0.25">
      <c r="A37" s="20" t="str">
        <f>'ZAFIRO V14  ACTA MODI No. 2 '!A328</f>
        <v>AD-34</v>
      </c>
      <c r="B37" s="21" t="str">
        <f>'ZAFIRO V14  ACTA MODI No. 2 '!B328</f>
        <v>DESMONTE DE LUMINARIA, POSTE , CABLE EXISTENTE Y ENTREGA AL OPERADOR DE ALUMBRADO PUBLICO</v>
      </c>
      <c r="C37" s="22" t="str">
        <f>'ZAFIRO V14  ACTA MODI No. 2 '!C328</f>
        <v>UND</v>
      </c>
      <c r="D37" s="23">
        <f>+'ZAFIRO V14  ACTA MODI No. 2 '!M328</f>
        <v>60</v>
      </c>
      <c r="E37" s="24">
        <f>+'ZAFIRO V14  ACTA MODI No. 2 '!Q328</f>
        <v>278151</v>
      </c>
      <c r="F37" s="24">
        <f t="shared" si="0"/>
        <v>16689060</v>
      </c>
    </row>
    <row r="38" spans="1:6" ht="14.25" customHeight="1" x14ac:dyDescent="0.25">
      <c r="A38" s="20" t="str">
        <f>'ZAFIRO V14  ACTA MODI No. 2 '!A329</f>
        <v>AD-35</v>
      </c>
      <c r="B38" s="21" t="str">
        <f>'ZAFIRO V14  ACTA MODI No. 2 '!B329</f>
        <v>SUMINISTRO E INSTALACIÓN DE LUMINARIA POLUX SOLAR 42 W INCLUYE POSTE DE 6 METROS</v>
      </c>
      <c r="C38" s="22" t="str">
        <f>'ZAFIRO V14  ACTA MODI No. 2 '!C329</f>
        <v>UND</v>
      </c>
      <c r="D38" s="23">
        <f>+'ZAFIRO V14  ACTA MODI No. 2 '!M329</f>
        <v>10</v>
      </c>
      <c r="E38" s="24">
        <f>+'ZAFIRO V14  ACTA MODI No. 2 '!Q329</f>
        <v>11602791</v>
      </c>
      <c r="F38" s="24">
        <f t="shared" si="0"/>
        <v>116027910</v>
      </c>
    </row>
    <row r="39" spans="1:6" ht="14.25" customHeight="1" x14ac:dyDescent="0.25">
      <c r="A39" s="20" t="str">
        <f>'ZAFIRO V14  ACTA MODI No. 2 '!A330</f>
        <v>AD-36</v>
      </c>
      <c r="B39" s="21" t="str">
        <f>'ZAFIRO V14  ACTA MODI No. 2 '!B330</f>
        <v>SUMINISTRO E INSTALACIÓN DE VARILLA COPPERWELD 5/8" X 2,4 M</v>
      </c>
      <c r="C39" s="22" t="str">
        <f>'ZAFIRO V14  ACTA MODI No. 2 '!C330</f>
        <v>UND</v>
      </c>
      <c r="D39" s="23">
        <f>+'ZAFIRO V14  ACTA MODI No. 2 '!M330</f>
        <v>30</v>
      </c>
      <c r="E39" s="24">
        <f>+'ZAFIRO V14  ACTA MODI No. 2 '!Q330</f>
        <v>368341</v>
      </c>
      <c r="F39" s="24">
        <f t="shared" si="0"/>
        <v>11050230</v>
      </c>
    </row>
    <row r="40" spans="1:6" ht="14.25" customHeight="1" x14ac:dyDescent="0.25">
      <c r="A40" s="20" t="str">
        <f>'ZAFIRO V14  ACTA MODI No. 2 '!A331</f>
        <v>AD-37</v>
      </c>
      <c r="B40" s="21" t="str">
        <f>'ZAFIRO V14  ACTA MODI No. 2 '!B331</f>
        <v>SUMINISTRO E INSTALACIÓN  LUMINARIA TAYRONA II 195W IP ÓPTICO / ELÉCTRICO 66 IK 09 (CARCASA) 08 (VIDRIO) CERRAMIENTO ÓPTICO - VIDRIO TEMPLADO PLANO ÓPTICA: P</v>
      </c>
      <c r="C40" s="22" t="str">
        <f>'ZAFIRO V14  ACTA MODI No. 2 '!C331</f>
        <v>UND</v>
      </c>
      <c r="D40" s="23">
        <f>+'ZAFIRO V14  ACTA MODI No. 2 '!M331</f>
        <v>118</v>
      </c>
      <c r="E40" s="24">
        <f>+'ZAFIRO V14  ACTA MODI No. 2 '!Q331</f>
        <v>2011348</v>
      </c>
      <c r="F40" s="24">
        <f t="shared" si="0"/>
        <v>237339064</v>
      </c>
    </row>
    <row r="41" spans="1:6" ht="14.25" customHeight="1" x14ac:dyDescent="0.25">
      <c r="A41" s="20" t="str">
        <f>'ZAFIRO V14  ACTA MODI No. 2 '!A332</f>
        <v>AD-38</v>
      </c>
      <c r="B41" s="21" t="str">
        <f>'ZAFIRO V14  ACTA MODI No. 2 '!B332</f>
        <v>SUMINISTRO E INSTALACION DE SISTEMA DE PUESTA A TIERRA EN SUBESTACION ELECTRICA DE 2 X 2 METROS CON 4 VARILLAS DE COBRE COPPERWEELD DE 2,4 METROS CON SOLDADURA EXOTERMICA A 115G INCLUYE REGISTRO DE PUESTA A TIERRA Y PLATINA CON SOPORTES</v>
      </c>
      <c r="C41" s="22" t="str">
        <f>'ZAFIRO V14  ACTA MODI No. 2 '!C332</f>
        <v>UND</v>
      </c>
      <c r="D41" s="23">
        <f>+'ZAFIRO V14  ACTA MODI No. 2 '!M332</f>
        <v>2</v>
      </c>
      <c r="E41" s="24">
        <f>+'ZAFIRO V14  ACTA MODI No. 2 '!Q332</f>
        <v>4248741.2581111109</v>
      </c>
      <c r="F41" s="24">
        <f t="shared" si="0"/>
        <v>8497482.5162222218</v>
      </c>
    </row>
    <row r="42" spans="1:6" ht="14.25" customHeight="1" x14ac:dyDescent="0.25">
      <c r="A42" s="20" t="str">
        <f>'ZAFIRO V14  ACTA MODI No. 2 '!A333</f>
        <v>AD-39</v>
      </c>
      <c r="B42" s="21" t="str">
        <f>'ZAFIRO V14  ACTA MODI No. 2 '!B333</f>
        <v>SUMINISTRO E INSTALACION ALIMENTADOR CIRCUITO  BAÑOS E ILUMINACION  PLAYA    
2F #4 + 1T #8 AWG Cu THWN-2 600V.</v>
      </c>
      <c r="C42" s="22" t="str">
        <f>'ZAFIRO V14  ACTA MODI No. 2 '!C333</f>
        <v>ML</v>
      </c>
      <c r="D42" s="23">
        <f>+'ZAFIRO V14  ACTA MODI No. 2 '!M333</f>
        <v>986</v>
      </c>
      <c r="E42" s="24">
        <f>+'ZAFIRO V14  ACTA MODI No. 2 '!Q333</f>
        <v>91110</v>
      </c>
      <c r="F42" s="24">
        <f t="shared" si="0"/>
        <v>89834460</v>
      </c>
    </row>
    <row r="43" spans="1:6" ht="14.25" customHeight="1" x14ac:dyDescent="0.25">
      <c r="A43" s="20" t="str">
        <f>'ZAFIRO V14  ACTA MODI No. 2 '!A334</f>
        <v>AD-40</v>
      </c>
      <c r="B43" s="21" t="str">
        <f>'ZAFIRO V14  ACTA MODI No. 2 '!B334</f>
        <v>SUMINISTRO E INSTALACION DESDE TABLERO GENERAL ILUMINACION PLAYA       
2F #6 + 1N #6 + 1T #10 AWG Cu THWN-2 600V.</v>
      </c>
      <c r="C43" s="22" t="str">
        <f>'ZAFIRO V14  ACTA MODI No. 2 '!C334</f>
        <v>ML</v>
      </c>
      <c r="D43" s="23">
        <f>+'ZAFIRO V14  ACTA MODI No. 2 '!M334</f>
        <v>1341</v>
      </c>
      <c r="E43" s="24">
        <f>+'ZAFIRO V14  ACTA MODI No. 2 '!Q334</f>
        <v>79841</v>
      </c>
      <c r="F43" s="24">
        <f t="shared" si="0"/>
        <v>107066781</v>
      </c>
    </row>
    <row r="44" spans="1:6" ht="14.25" customHeight="1" x14ac:dyDescent="0.25">
      <c r="D44" s="5"/>
    </row>
    <row r="45" spans="1:6" ht="14.25" customHeight="1" x14ac:dyDescent="0.25">
      <c r="D45" s="5"/>
    </row>
    <row r="46" spans="1:6" ht="14.25" customHeight="1" x14ac:dyDescent="0.25">
      <c r="D46" s="5"/>
    </row>
    <row r="47" spans="1:6" ht="14.25" customHeight="1" x14ac:dyDescent="0.25">
      <c r="D47" s="5"/>
    </row>
    <row r="48" spans="1:6" ht="14.25" customHeight="1" x14ac:dyDescent="0.25">
      <c r="D48" s="5"/>
    </row>
    <row r="49" spans="4:4" ht="14.25" customHeight="1" x14ac:dyDescent="0.25">
      <c r="D49" s="5"/>
    </row>
    <row r="50" spans="4:4" ht="14.25" customHeight="1" x14ac:dyDescent="0.25">
      <c r="D50" s="5"/>
    </row>
    <row r="51" spans="4:4" ht="14.25" customHeight="1" x14ac:dyDescent="0.25">
      <c r="D51" s="5"/>
    </row>
    <row r="52" spans="4:4" ht="14.25" customHeight="1" x14ac:dyDescent="0.25">
      <c r="D52" s="5"/>
    </row>
    <row r="53" spans="4:4" ht="14.25" customHeight="1" x14ac:dyDescent="0.25">
      <c r="D53" s="5"/>
    </row>
    <row r="54" spans="4:4" ht="14.25" customHeight="1" x14ac:dyDescent="0.25">
      <c r="D54" s="5"/>
    </row>
    <row r="55" spans="4:4" ht="14.25" customHeight="1" x14ac:dyDescent="0.25">
      <c r="D55" s="5"/>
    </row>
    <row r="56" spans="4:4" ht="14.25" customHeight="1" x14ac:dyDescent="0.25">
      <c r="D56" s="5"/>
    </row>
    <row r="57" spans="4:4" ht="14.25" customHeight="1" x14ac:dyDescent="0.25">
      <c r="D57" s="5"/>
    </row>
    <row r="58" spans="4:4" ht="14.25" customHeight="1" x14ac:dyDescent="0.25">
      <c r="D58" s="5"/>
    </row>
    <row r="59" spans="4:4" ht="14.25" customHeight="1" x14ac:dyDescent="0.25">
      <c r="D59" s="5"/>
    </row>
    <row r="60" spans="4:4" ht="14.25" customHeight="1" x14ac:dyDescent="0.25">
      <c r="D60" s="5"/>
    </row>
    <row r="61" spans="4:4" ht="14.25" customHeight="1" x14ac:dyDescent="0.25">
      <c r="D61" s="5"/>
    </row>
    <row r="62" spans="4:4" ht="14.25" customHeight="1" x14ac:dyDescent="0.25">
      <c r="D62" s="5"/>
    </row>
    <row r="63" spans="4:4" ht="14.25" customHeight="1" x14ac:dyDescent="0.25">
      <c r="D63" s="5"/>
    </row>
    <row r="64" spans="4:4" ht="14.25" customHeight="1" x14ac:dyDescent="0.25">
      <c r="D64" s="5"/>
    </row>
    <row r="65" spans="4:4" ht="14.25" customHeight="1" x14ac:dyDescent="0.25">
      <c r="D65" s="5"/>
    </row>
    <row r="66" spans="4:4" ht="14.25" customHeight="1" x14ac:dyDescent="0.25">
      <c r="D66" s="5"/>
    </row>
    <row r="67" spans="4:4" ht="14.25" customHeight="1" x14ac:dyDescent="0.25">
      <c r="D67" s="5"/>
    </row>
    <row r="68" spans="4:4" ht="14.25" customHeight="1" x14ac:dyDescent="0.25">
      <c r="D68" s="5"/>
    </row>
    <row r="69" spans="4:4" ht="14.25" customHeight="1" x14ac:dyDescent="0.25">
      <c r="D69" s="5"/>
    </row>
    <row r="70" spans="4:4" ht="14.25" customHeight="1" x14ac:dyDescent="0.25">
      <c r="D70" s="5"/>
    </row>
    <row r="71" spans="4:4" ht="14.25" customHeight="1" x14ac:dyDescent="0.25">
      <c r="D71" s="5"/>
    </row>
    <row r="72" spans="4:4" ht="14.25" customHeight="1" x14ac:dyDescent="0.25">
      <c r="D72" s="5"/>
    </row>
    <row r="73" spans="4:4" ht="14.25" customHeight="1" x14ac:dyDescent="0.25">
      <c r="D73" s="5"/>
    </row>
    <row r="74" spans="4:4" ht="14.25" customHeight="1" x14ac:dyDescent="0.25">
      <c r="D74" s="5"/>
    </row>
    <row r="75" spans="4:4" ht="14.25" customHeight="1" x14ac:dyDescent="0.25">
      <c r="D75" s="5"/>
    </row>
    <row r="76" spans="4:4" ht="14.25" customHeight="1" x14ac:dyDescent="0.25">
      <c r="D76" s="5"/>
    </row>
    <row r="77" spans="4:4" ht="14.25" customHeight="1" x14ac:dyDescent="0.25">
      <c r="D77" s="5"/>
    </row>
    <row r="78" spans="4:4" ht="14.25" customHeight="1" x14ac:dyDescent="0.25">
      <c r="D78" s="5"/>
    </row>
    <row r="79" spans="4:4" ht="14.25" customHeight="1" x14ac:dyDescent="0.25">
      <c r="D79" s="5"/>
    </row>
    <row r="80" spans="4:4" ht="14.25" customHeight="1" x14ac:dyDescent="0.25">
      <c r="D80" s="5"/>
    </row>
    <row r="81" spans="4:4" ht="14.25" customHeight="1" x14ac:dyDescent="0.25">
      <c r="D81" s="5"/>
    </row>
    <row r="82" spans="4:4" ht="14.25" customHeight="1" x14ac:dyDescent="0.25">
      <c r="D82" s="5"/>
    </row>
    <row r="83" spans="4:4" ht="14.25" customHeight="1" x14ac:dyDescent="0.25">
      <c r="D83" s="5"/>
    </row>
    <row r="84" spans="4:4" ht="14.25" customHeight="1" x14ac:dyDescent="0.25">
      <c r="D84" s="5"/>
    </row>
    <row r="85" spans="4:4" ht="14.25" customHeight="1" x14ac:dyDescent="0.25">
      <c r="D85" s="5"/>
    </row>
    <row r="86" spans="4:4" ht="14.25" customHeight="1" x14ac:dyDescent="0.25">
      <c r="D86" s="5"/>
    </row>
    <row r="87" spans="4:4" ht="14.25" customHeight="1" x14ac:dyDescent="0.25">
      <c r="D87" s="5"/>
    </row>
    <row r="88" spans="4:4" ht="14.25" customHeight="1" x14ac:dyDescent="0.25">
      <c r="D88" s="5"/>
    </row>
    <row r="89" spans="4:4" ht="14.25" customHeight="1" x14ac:dyDescent="0.25">
      <c r="D89" s="5"/>
    </row>
    <row r="90" spans="4:4" ht="14.25" customHeight="1" x14ac:dyDescent="0.25">
      <c r="D90" s="5"/>
    </row>
    <row r="91" spans="4:4" ht="14.25" customHeight="1" x14ac:dyDescent="0.25">
      <c r="D91" s="5"/>
    </row>
    <row r="92" spans="4:4" ht="14.25" customHeight="1" x14ac:dyDescent="0.25">
      <c r="D92" s="5"/>
    </row>
    <row r="93" spans="4:4" ht="14.25" customHeight="1" x14ac:dyDescent="0.25">
      <c r="D93" s="5"/>
    </row>
    <row r="94" spans="4:4" ht="14.25" customHeight="1" x14ac:dyDescent="0.25">
      <c r="D94" s="5"/>
    </row>
    <row r="95" spans="4:4" ht="14.25" customHeight="1" x14ac:dyDescent="0.25">
      <c r="D95" s="5"/>
    </row>
    <row r="96" spans="4:4" ht="14.25" customHeight="1" x14ac:dyDescent="0.25">
      <c r="D96" s="5"/>
    </row>
    <row r="97" spans="4:4" ht="14.25" customHeight="1" x14ac:dyDescent="0.25">
      <c r="D97" s="5"/>
    </row>
    <row r="98" spans="4:4" ht="14.25" customHeight="1" x14ac:dyDescent="0.25">
      <c r="D98" s="5"/>
    </row>
    <row r="99" spans="4:4" ht="14.25" customHeight="1" x14ac:dyDescent="0.25">
      <c r="D99" s="5"/>
    </row>
    <row r="100" spans="4:4" ht="14.25" customHeight="1" x14ac:dyDescent="0.25">
      <c r="D100" s="5"/>
    </row>
    <row r="101" spans="4:4" ht="14.25" customHeight="1" x14ac:dyDescent="0.25">
      <c r="D101" s="5"/>
    </row>
    <row r="102" spans="4:4" ht="14.25" customHeight="1" x14ac:dyDescent="0.25">
      <c r="D102" s="5"/>
    </row>
    <row r="103" spans="4:4" ht="14.25" customHeight="1" x14ac:dyDescent="0.25">
      <c r="D103" s="5"/>
    </row>
    <row r="104" spans="4:4" ht="14.25" customHeight="1" x14ac:dyDescent="0.25">
      <c r="D104" s="5"/>
    </row>
    <row r="105" spans="4:4" ht="14.25" customHeight="1" x14ac:dyDescent="0.25">
      <c r="D105" s="5"/>
    </row>
    <row r="106" spans="4:4" ht="14.25" customHeight="1" x14ac:dyDescent="0.25">
      <c r="D106" s="5"/>
    </row>
    <row r="107" spans="4:4" ht="14.25" customHeight="1" x14ac:dyDescent="0.25">
      <c r="D107" s="5"/>
    </row>
    <row r="108" spans="4:4" ht="14.25" customHeight="1" x14ac:dyDescent="0.25">
      <c r="D108" s="5"/>
    </row>
    <row r="109" spans="4:4" ht="14.25" customHeight="1" x14ac:dyDescent="0.25">
      <c r="D109" s="5"/>
    </row>
    <row r="110" spans="4:4" ht="14.25" customHeight="1" x14ac:dyDescent="0.25">
      <c r="D110" s="5"/>
    </row>
    <row r="111" spans="4:4" ht="14.25" customHeight="1" x14ac:dyDescent="0.25">
      <c r="D111" s="5"/>
    </row>
    <row r="112" spans="4:4" ht="14.25" customHeight="1" x14ac:dyDescent="0.25">
      <c r="D112" s="5"/>
    </row>
    <row r="113" spans="4:4" ht="14.25" customHeight="1" x14ac:dyDescent="0.25">
      <c r="D113" s="5"/>
    </row>
    <row r="114" spans="4:4" ht="14.25" customHeight="1" x14ac:dyDescent="0.25">
      <c r="D114" s="5"/>
    </row>
    <row r="115" spans="4:4" ht="14.25" customHeight="1" x14ac:dyDescent="0.25">
      <c r="D115" s="5"/>
    </row>
    <row r="116" spans="4:4" ht="14.25" customHeight="1" x14ac:dyDescent="0.25">
      <c r="D116" s="5"/>
    </row>
    <row r="117" spans="4:4" ht="14.25" customHeight="1" x14ac:dyDescent="0.25">
      <c r="D117" s="5"/>
    </row>
    <row r="118" spans="4:4" ht="14.25" customHeight="1" x14ac:dyDescent="0.25">
      <c r="D118" s="5"/>
    </row>
    <row r="119" spans="4:4" ht="14.25" customHeight="1" x14ac:dyDescent="0.25">
      <c r="D119" s="5"/>
    </row>
    <row r="120" spans="4:4" ht="14.25" customHeight="1" x14ac:dyDescent="0.25">
      <c r="D120" s="5"/>
    </row>
    <row r="121" spans="4:4" ht="14.25" customHeight="1" x14ac:dyDescent="0.25">
      <c r="D121" s="5"/>
    </row>
    <row r="122" spans="4:4" ht="14.25" customHeight="1" x14ac:dyDescent="0.25">
      <c r="D122" s="5"/>
    </row>
    <row r="123" spans="4:4" ht="14.25" customHeight="1" x14ac:dyDescent="0.25">
      <c r="D123" s="5"/>
    </row>
    <row r="124" spans="4:4" ht="14.25" customHeight="1" x14ac:dyDescent="0.25">
      <c r="D124" s="5"/>
    </row>
    <row r="125" spans="4:4" ht="14.25" customHeight="1" x14ac:dyDescent="0.25">
      <c r="D125" s="5"/>
    </row>
    <row r="126" spans="4:4" ht="14.25" customHeight="1" x14ac:dyDescent="0.25">
      <c r="D126" s="5"/>
    </row>
    <row r="127" spans="4:4" ht="14.25" customHeight="1" x14ac:dyDescent="0.25">
      <c r="D127" s="5"/>
    </row>
    <row r="128" spans="4:4" ht="14.25" customHeight="1" x14ac:dyDescent="0.25">
      <c r="D128" s="5"/>
    </row>
    <row r="129" spans="4:4" ht="14.25" customHeight="1" x14ac:dyDescent="0.25">
      <c r="D129" s="5"/>
    </row>
    <row r="130" spans="4:4" ht="14.25" customHeight="1" x14ac:dyDescent="0.25">
      <c r="D130" s="5"/>
    </row>
    <row r="131" spans="4:4" ht="14.25" customHeight="1" x14ac:dyDescent="0.25">
      <c r="D131" s="5"/>
    </row>
    <row r="132" spans="4:4" ht="14.25" customHeight="1" x14ac:dyDescent="0.25">
      <c r="D132" s="5"/>
    </row>
    <row r="133" spans="4:4" ht="14.25" customHeight="1" x14ac:dyDescent="0.25">
      <c r="D133" s="5"/>
    </row>
    <row r="134" spans="4:4" ht="14.25" customHeight="1" x14ac:dyDescent="0.25">
      <c r="D134" s="5"/>
    </row>
    <row r="135" spans="4:4" ht="14.25" customHeight="1" x14ac:dyDescent="0.25">
      <c r="D135" s="5"/>
    </row>
    <row r="136" spans="4:4" ht="14.25" customHeight="1" x14ac:dyDescent="0.25">
      <c r="D136" s="5"/>
    </row>
    <row r="137" spans="4:4" ht="14.25" customHeight="1" x14ac:dyDescent="0.25">
      <c r="D137" s="5"/>
    </row>
    <row r="138" spans="4:4" ht="14.25" customHeight="1" x14ac:dyDescent="0.25">
      <c r="D138" s="5"/>
    </row>
    <row r="139" spans="4:4" ht="14.25" customHeight="1" x14ac:dyDescent="0.25">
      <c r="D139" s="5"/>
    </row>
    <row r="140" spans="4:4" ht="14.25" customHeight="1" x14ac:dyDescent="0.25">
      <c r="D140" s="5"/>
    </row>
    <row r="141" spans="4:4" ht="14.25" customHeight="1" x14ac:dyDescent="0.25">
      <c r="D141" s="5"/>
    </row>
    <row r="142" spans="4:4" ht="14.25" customHeight="1" x14ac:dyDescent="0.25">
      <c r="D142" s="5"/>
    </row>
    <row r="143" spans="4:4" ht="14.25" customHeight="1" x14ac:dyDescent="0.25">
      <c r="D143" s="5"/>
    </row>
    <row r="144" spans="4:4" ht="14.25" customHeight="1" x14ac:dyDescent="0.25">
      <c r="D144" s="5"/>
    </row>
    <row r="145" spans="4:4" ht="14.25" customHeight="1" x14ac:dyDescent="0.25">
      <c r="D145" s="5"/>
    </row>
    <row r="146" spans="4:4" ht="14.25" customHeight="1" x14ac:dyDescent="0.25">
      <c r="D146" s="5"/>
    </row>
    <row r="147" spans="4:4" ht="14.25" customHeight="1" x14ac:dyDescent="0.25">
      <c r="D147" s="5"/>
    </row>
    <row r="148" spans="4:4" ht="14.25" customHeight="1" x14ac:dyDescent="0.25">
      <c r="D148" s="5"/>
    </row>
    <row r="149" spans="4:4" ht="14.25" customHeight="1" x14ac:dyDescent="0.25">
      <c r="D149" s="5"/>
    </row>
    <row r="150" spans="4:4" ht="14.25" customHeight="1" x14ac:dyDescent="0.25">
      <c r="D150" s="5"/>
    </row>
    <row r="151" spans="4:4" ht="14.25" customHeight="1" x14ac:dyDescent="0.25">
      <c r="D151" s="5"/>
    </row>
    <row r="152" spans="4:4" ht="14.25" customHeight="1" x14ac:dyDescent="0.25">
      <c r="D152" s="5"/>
    </row>
    <row r="153" spans="4:4" ht="14.25" customHeight="1" x14ac:dyDescent="0.25">
      <c r="D153" s="5"/>
    </row>
    <row r="154" spans="4:4" ht="14.25" customHeight="1" x14ac:dyDescent="0.25">
      <c r="D154" s="5"/>
    </row>
    <row r="155" spans="4:4" ht="14.25" customHeight="1" x14ac:dyDescent="0.25">
      <c r="D155" s="5"/>
    </row>
    <row r="156" spans="4:4" ht="14.25" customHeight="1" x14ac:dyDescent="0.25">
      <c r="D156" s="5"/>
    </row>
    <row r="157" spans="4:4" ht="14.25" customHeight="1" x14ac:dyDescent="0.25">
      <c r="D157" s="5"/>
    </row>
    <row r="158" spans="4:4" ht="14.25" customHeight="1" x14ac:dyDescent="0.25">
      <c r="D158" s="5"/>
    </row>
    <row r="159" spans="4:4" ht="14.25" customHeight="1" x14ac:dyDescent="0.25">
      <c r="D159" s="5"/>
    </row>
    <row r="160" spans="4:4" ht="14.25" customHeight="1" x14ac:dyDescent="0.25">
      <c r="D160" s="5"/>
    </row>
    <row r="161" spans="4:4" ht="14.25" customHeight="1" x14ac:dyDescent="0.25">
      <c r="D161" s="5"/>
    </row>
    <row r="162" spans="4:4" ht="14.25" customHeight="1" x14ac:dyDescent="0.25">
      <c r="D162" s="5"/>
    </row>
    <row r="163" spans="4:4" ht="14.25" customHeight="1" x14ac:dyDescent="0.25">
      <c r="D163" s="5"/>
    </row>
    <row r="164" spans="4:4" ht="14.25" customHeight="1" x14ac:dyDescent="0.25">
      <c r="D164" s="5"/>
    </row>
    <row r="165" spans="4:4" ht="14.25" customHeight="1" x14ac:dyDescent="0.25">
      <c r="D165" s="5"/>
    </row>
    <row r="166" spans="4:4" ht="14.25" customHeight="1" x14ac:dyDescent="0.25">
      <c r="D166" s="5"/>
    </row>
    <row r="167" spans="4:4" ht="14.25" customHeight="1" x14ac:dyDescent="0.25">
      <c r="D167" s="5"/>
    </row>
    <row r="168" spans="4:4" ht="14.25" customHeight="1" x14ac:dyDescent="0.25">
      <c r="D168" s="5"/>
    </row>
    <row r="169" spans="4:4" ht="14.25" customHeight="1" x14ac:dyDescent="0.25">
      <c r="D169" s="5"/>
    </row>
    <row r="170" spans="4:4" ht="14.25" customHeight="1" x14ac:dyDescent="0.25">
      <c r="D170" s="5"/>
    </row>
    <row r="171" spans="4:4" ht="14.25" customHeight="1" x14ac:dyDescent="0.25">
      <c r="D171" s="5"/>
    </row>
    <row r="172" spans="4:4" ht="14.25" customHeight="1" x14ac:dyDescent="0.25">
      <c r="D172" s="5"/>
    </row>
    <row r="173" spans="4:4" ht="14.25" customHeight="1" x14ac:dyDescent="0.25">
      <c r="D173" s="5"/>
    </row>
    <row r="174" spans="4:4" ht="14.25" customHeight="1" x14ac:dyDescent="0.25">
      <c r="D174" s="5"/>
    </row>
    <row r="175" spans="4:4" ht="14.25" customHeight="1" x14ac:dyDescent="0.25">
      <c r="D175" s="5"/>
    </row>
    <row r="176" spans="4:4" ht="14.25" customHeight="1" x14ac:dyDescent="0.25">
      <c r="D176" s="5"/>
    </row>
    <row r="177" spans="4:4" ht="14.25" customHeight="1" x14ac:dyDescent="0.25">
      <c r="D177" s="5"/>
    </row>
    <row r="178" spans="4:4" ht="14.25" customHeight="1" x14ac:dyDescent="0.25">
      <c r="D178" s="5"/>
    </row>
    <row r="179" spans="4:4" ht="14.25" customHeight="1" x14ac:dyDescent="0.25">
      <c r="D179" s="5"/>
    </row>
    <row r="180" spans="4:4" ht="14.25" customHeight="1" x14ac:dyDescent="0.25">
      <c r="D180" s="5"/>
    </row>
    <row r="181" spans="4:4" ht="14.25" customHeight="1" x14ac:dyDescent="0.25">
      <c r="D181" s="5"/>
    </row>
    <row r="182" spans="4:4" ht="14.25" customHeight="1" x14ac:dyDescent="0.25">
      <c r="D182" s="5"/>
    </row>
    <row r="183" spans="4:4" ht="14.25" customHeight="1" x14ac:dyDescent="0.25">
      <c r="D183" s="5"/>
    </row>
    <row r="184" spans="4:4" ht="14.25" customHeight="1" x14ac:dyDescent="0.25">
      <c r="D184" s="5"/>
    </row>
    <row r="185" spans="4:4" ht="14.25" customHeight="1" x14ac:dyDescent="0.25">
      <c r="D185" s="5"/>
    </row>
    <row r="186" spans="4:4" ht="14.25" customHeight="1" x14ac:dyDescent="0.25">
      <c r="D186" s="5"/>
    </row>
    <row r="187" spans="4:4" ht="14.25" customHeight="1" x14ac:dyDescent="0.25">
      <c r="D187" s="5"/>
    </row>
    <row r="188" spans="4:4" ht="14.25" customHeight="1" x14ac:dyDescent="0.25">
      <c r="D188" s="5"/>
    </row>
    <row r="189" spans="4:4" ht="14.25" customHeight="1" x14ac:dyDescent="0.25">
      <c r="D189" s="5"/>
    </row>
    <row r="190" spans="4:4" ht="14.25" customHeight="1" x14ac:dyDescent="0.25">
      <c r="D190" s="5"/>
    </row>
    <row r="191" spans="4:4" ht="14.25" customHeight="1" x14ac:dyDescent="0.25">
      <c r="D191" s="5"/>
    </row>
    <row r="192" spans="4:4" ht="14.25" customHeight="1" x14ac:dyDescent="0.25">
      <c r="D192" s="5"/>
    </row>
    <row r="193" spans="4:4" ht="14.25" customHeight="1" x14ac:dyDescent="0.25">
      <c r="D193" s="5"/>
    </row>
    <row r="194" spans="4:4" ht="14.25" customHeight="1" x14ac:dyDescent="0.25">
      <c r="D194" s="5"/>
    </row>
    <row r="195" spans="4:4" ht="14.25" customHeight="1" x14ac:dyDescent="0.25">
      <c r="D195" s="5"/>
    </row>
    <row r="196" spans="4:4" ht="14.25" customHeight="1" x14ac:dyDescent="0.25">
      <c r="D196" s="5"/>
    </row>
    <row r="197" spans="4:4" ht="14.25" customHeight="1" x14ac:dyDescent="0.25">
      <c r="D197" s="5"/>
    </row>
    <row r="198" spans="4:4" ht="14.25" customHeight="1" x14ac:dyDescent="0.25">
      <c r="D198" s="5"/>
    </row>
    <row r="199" spans="4:4" ht="14.25" customHeight="1" x14ac:dyDescent="0.25">
      <c r="D199" s="5"/>
    </row>
    <row r="200" spans="4:4" ht="14.25" customHeight="1" x14ac:dyDescent="0.25">
      <c r="D200" s="5"/>
    </row>
    <row r="201" spans="4:4" ht="14.25" customHeight="1" x14ac:dyDescent="0.25">
      <c r="D201" s="5"/>
    </row>
    <row r="202" spans="4:4" ht="14.25" customHeight="1" x14ac:dyDescent="0.25">
      <c r="D202" s="5"/>
    </row>
    <row r="203" spans="4:4" ht="14.25" customHeight="1" x14ac:dyDescent="0.25">
      <c r="D203" s="5"/>
    </row>
    <row r="204" spans="4:4" ht="14.25" customHeight="1" x14ac:dyDescent="0.25">
      <c r="D204" s="5"/>
    </row>
    <row r="205" spans="4:4" ht="14.25" customHeight="1" x14ac:dyDescent="0.25">
      <c r="D205" s="5"/>
    </row>
    <row r="206" spans="4:4" ht="14.25" customHeight="1" x14ac:dyDescent="0.25">
      <c r="D206" s="5"/>
    </row>
    <row r="207" spans="4:4" ht="14.25" customHeight="1" x14ac:dyDescent="0.25">
      <c r="D207" s="5"/>
    </row>
    <row r="208" spans="4:4" ht="14.25" customHeight="1" x14ac:dyDescent="0.25">
      <c r="D208" s="5"/>
    </row>
    <row r="209" spans="4:4" ht="14.25" customHeight="1" x14ac:dyDescent="0.25">
      <c r="D209" s="5"/>
    </row>
    <row r="210" spans="4:4" ht="14.25" customHeight="1" x14ac:dyDescent="0.25">
      <c r="D210" s="5"/>
    </row>
    <row r="211" spans="4:4" ht="14.25" customHeight="1" x14ac:dyDescent="0.25">
      <c r="D211" s="5"/>
    </row>
    <row r="212" spans="4:4" ht="14.25" customHeight="1" x14ac:dyDescent="0.25">
      <c r="D212" s="5"/>
    </row>
    <row r="213" spans="4:4" ht="14.25" customHeight="1" x14ac:dyDescent="0.25">
      <c r="D213" s="5"/>
    </row>
    <row r="214" spans="4:4" ht="14.25" customHeight="1" x14ac:dyDescent="0.25">
      <c r="D214" s="5"/>
    </row>
    <row r="215" spans="4:4" ht="14.25" customHeight="1" x14ac:dyDescent="0.25">
      <c r="D215" s="5"/>
    </row>
    <row r="216" spans="4:4" ht="14.25" customHeight="1" x14ac:dyDescent="0.25">
      <c r="D216" s="5"/>
    </row>
    <row r="217" spans="4:4" ht="14.25" customHeight="1" x14ac:dyDescent="0.25">
      <c r="D217" s="5"/>
    </row>
    <row r="218" spans="4:4" ht="14.25" customHeight="1" x14ac:dyDescent="0.25">
      <c r="D218" s="5"/>
    </row>
    <row r="219" spans="4:4" ht="14.25" customHeight="1" x14ac:dyDescent="0.25">
      <c r="D219" s="5"/>
    </row>
    <row r="220" spans="4:4" ht="14.25" customHeight="1" x14ac:dyDescent="0.25">
      <c r="D220" s="5"/>
    </row>
    <row r="221" spans="4:4" ht="14.25" customHeight="1" x14ac:dyDescent="0.25">
      <c r="D221" s="5"/>
    </row>
    <row r="222" spans="4:4" ht="14.25" customHeight="1" x14ac:dyDescent="0.25">
      <c r="D222" s="5"/>
    </row>
    <row r="223" spans="4:4" ht="14.25" customHeight="1" x14ac:dyDescent="0.25">
      <c r="D223" s="5"/>
    </row>
    <row r="224" spans="4:4" ht="14.25" customHeight="1" x14ac:dyDescent="0.25">
      <c r="D224" s="5"/>
    </row>
    <row r="225" spans="4:4" ht="14.25" customHeight="1" x14ac:dyDescent="0.25">
      <c r="D225" s="5"/>
    </row>
    <row r="226" spans="4:4" ht="14.25" customHeight="1" x14ac:dyDescent="0.25">
      <c r="D226" s="5"/>
    </row>
    <row r="227" spans="4:4" ht="14.25" customHeight="1" x14ac:dyDescent="0.25">
      <c r="D227" s="5"/>
    </row>
    <row r="228" spans="4:4" ht="14.25" customHeight="1" x14ac:dyDescent="0.25">
      <c r="D228" s="5"/>
    </row>
    <row r="229" spans="4:4" ht="14.25" customHeight="1" x14ac:dyDescent="0.25">
      <c r="D229" s="5"/>
    </row>
    <row r="230" spans="4:4" ht="14.25" customHeight="1" x14ac:dyDescent="0.25">
      <c r="D230" s="5"/>
    </row>
    <row r="231" spans="4:4" ht="14.25" customHeight="1" x14ac:dyDescent="0.25">
      <c r="D231" s="5"/>
    </row>
    <row r="232" spans="4:4" ht="14.25" customHeight="1" x14ac:dyDescent="0.25">
      <c r="D232" s="5"/>
    </row>
    <row r="233" spans="4:4" ht="14.25" customHeight="1" x14ac:dyDescent="0.25">
      <c r="D233" s="5"/>
    </row>
    <row r="234" spans="4:4" ht="14.25" customHeight="1" x14ac:dyDescent="0.25">
      <c r="D234" s="5"/>
    </row>
    <row r="235" spans="4:4" ht="14.25" customHeight="1" x14ac:dyDescent="0.25">
      <c r="D235" s="5"/>
    </row>
    <row r="236" spans="4:4" ht="14.25" customHeight="1" x14ac:dyDescent="0.25">
      <c r="D236" s="5"/>
    </row>
    <row r="237" spans="4:4" ht="14.25" customHeight="1" x14ac:dyDescent="0.25">
      <c r="D237" s="5"/>
    </row>
    <row r="238" spans="4:4" ht="14.25" customHeight="1" x14ac:dyDescent="0.25">
      <c r="D238" s="5"/>
    </row>
    <row r="239" spans="4:4" ht="14.25" customHeight="1" x14ac:dyDescent="0.25">
      <c r="D239" s="5"/>
    </row>
    <row r="240" spans="4:4" ht="14.25" customHeight="1" x14ac:dyDescent="0.25">
      <c r="D240" s="5"/>
    </row>
    <row r="241" spans="4:4" ht="14.25" customHeight="1" x14ac:dyDescent="0.25">
      <c r="D241" s="5"/>
    </row>
    <row r="242" spans="4:4" ht="14.25" customHeight="1" x14ac:dyDescent="0.25">
      <c r="D242" s="5"/>
    </row>
    <row r="243" spans="4:4" ht="14.25" customHeight="1" x14ac:dyDescent="0.25">
      <c r="D243" s="5"/>
    </row>
    <row r="244" spans="4:4" ht="14.25" customHeight="1" x14ac:dyDescent="0.25">
      <c r="D244" s="5"/>
    </row>
    <row r="245" spans="4:4" ht="14.25" customHeight="1" x14ac:dyDescent="0.25">
      <c r="D245" s="5"/>
    </row>
    <row r="246" spans="4:4" ht="14.25" customHeight="1" x14ac:dyDescent="0.25">
      <c r="D246" s="5"/>
    </row>
    <row r="247" spans="4:4" ht="14.25" customHeight="1" x14ac:dyDescent="0.25">
      <c r="D247" s="5"/>
    </row>
    <row r="248" spans="4:4" ht="14.25" customHeight="1" x14ac:dyDescent="0.25">
      <c r="D248" s="5"/>
    </row>
    <row r="249" spans="4:4" ht="14.25" customHeight="1" x14ac:dyDescent="0.25">
      <c r="D249" s="5"/>
    </row>
    <row r="250" spans="4:4" ht="14.25" customHeight="1" x14ac:dyDescent="0.25">
      <c r="D250" s="5"/>
    </row>
    <row r="251" spans="4:4" ht="14.25" customHeight="1" x14ac:dyDescent="0.25">
      <c r="D251" s="5"/>
    </row>
    <row r="252" spans="4:4" ht="14.25" customHeight="1" x14ac:dyDescent="0.25">
      <c r="D252" s="5"/>
    </row>
    <row r="253" spans="4:4" ht="14.25" customHeight="1" x14ac:dyDescent="0.25">
      <c r="D253" s="5"/>
    </row>
    <row r="254" spans="4:4" ht="14.25" customHeight="1" x14ac:dyDescent="0.25">
      <c r="D254" s="5"/>
    </row>
    <row r="255" spans="4:4" ht="14.25" customHeight="1" x14ac:dyDescent="0.25">
      <c r="D255" s="5"/>
    </row>
    <row r="256" spans="4:4" ht="14.25" customHeight="1" x14ac:dyDescent="0.25">
      <c r="D256" s="5"/>
    </row>
    <row r="257" spans="4:4" ht="14.25" customHeight="1" x14ac:dyDescent="0.25">
      <c r="D257" s="5"/>
    </row>
    <row r="258" spans="4:4" ht="14.25" customHeight="1" x14ac:dyDescent="0.25">
      <c r="D258" s="5"/>
    </row>
    <row r="259" spans="4:4" ht="14.25" customHeight="1" x14ac:dyDescent="0.25">
      <c r="D259" s="5"/>
    </row>
    <row r="260" spans="4:4" ht="14.25" customHeight="1" x14ac:dyDescent="0.25">
      <c r="D260" s="5"/>
    </row>
    <row r="261" spans="4:4" ht="14.25" customHeight="1" x14ac:dyDescent="0.25">
      <c r="D261" s="5"/>
    </row>
    <row r="262" spans="4:4" ht="14.25" customHeight="1" x14ac:dyDescent="0.25">
      <c r="D262" s="5"/>
    </row>
    <row r="263" spans="4:4" ht="14.25" customHeight="1" x14ac:dyDescent="0.25">
      <c r="D263" s="5"/>
    </row>
    <row r="264" spans="4:4" ht="14.25" customHeight="1" x14ac:dyDescent="0.25">
      <c r="D264" s="5"/>
    </row>
    <row r="265" spans="4:4" ht="14.25" customHeight="1" x14ac:dyDescent="0.25">
      <c r="D265" s="5"/>
    </row>
    <row r="266" spans="4:4" ht="14.25" customHeight="1" x14ac:dyDescent="0.25">
      <c r="D266" s="5"/>
    </row>
    <row r="267" spans="4:4" ht="14.25" customHeight="1" x14ac:dyDescent="0.25">
      <c r="D267" s="5"/>
    </row>
    <row r="268" spans="4:4" ht="14.25" customHeight="1" x14ac:dyDescent="0.25">
      <c r="D268" s="5"/>
    </row>
    <row r="269" spans="4:4" ht="14.25" customHeight="1" x14ac:dyDescent="0.25">
      <c r="D269" s="5"/>
    </row>
    <row r="270" spans="4:4" ht="14.25" customHeight="1" x14ac:dyDescent="0.25">
      <c r="D270" s="5"/>
    </row>
    <row r="271" spans="4:4" ht="14.25" customHeight="1" x14ac:dyDescent="0.25">
      <c r="D271" s="5"/>
    </row>
    <row r="272" spans="4:4" ht="14.25" customHeight="1" x14ac:dyDescent="0.25">
      <c r="D272" s="5"/>
    </row>
    <row r="273" spans="4:4" ht="14.25" customHeight="1" x14ac:dyDescent="0.25">
      <c r="D273" s="5"/>
    </row>
    <row r="274" spans="4:4" ht="14.25" customHeight="1" x14ac:dyDescent="0.25">
      <c r="D274" s="5"/>
    </row>
    <row r="275" spans="4:4" ht="14.25" customHeight="1" x14ac:dyDescent="0.25">
      <c r="D275" s="5"/>
    </row>
    <row r="276" spans="4:4" ht="14.25" customHeight="1" x14ac:dyDescent="0.25">
      <c r="D276" s="5"/>
    </row>
    <row r="277" spans="4:4" ht="14.25" customHeight="1" x14ac:dyDescent="0.25">
      <c r="D277" s="5"/>
    </row>
    <row r="278" spans="4:4" ht="14.25" customHeight="1" x14ac:dyDescent="0.25">
      <c r="D278" s="5"/>
    </row>
    <row r="279" spans="4:4" ht="14.25" customHeight="1" x14ac:dyDescent="0.25">
      <c r="D279" s="5"/>
    </row>
    <row r="280" spans="4:4" ht="14.25" customHeight="1" x14ac:dyDescent="0.25">
      <c r="D280" s="5"/>
    </row>
    <row r="281" spans="4:4" ht="14.25" customHeight="1" x14ac:dyDescent="0.25">
      <c r="D281" s="5"/>
    </row>
    <row r="282" spans="4:4" ht="14.25" customHeight="1" x14ac:dyDescent="0.25">
      <c r="D282" s="5"/>
    </row>
    <row r="283" spans="4:4" ht="14.25" customHeight="1" x14ac:dyDescent="0.25">
      <c r="D283" s="5"/>
    </row>
    <row r="284" spans="4:4" ht="14.25" customHeight="1" x14ac:dyDescent="0.25">
      <c r="D284" s="5"/>
    </row>
    <row r="285" spans="4:4" ht="14.25" customHeight="1" x14ac:dyDescent="0.25">
      <c r="D285" s="5"/>
    </row>
    <row r="286" spans="4:4" ht="14.25" customHeight="1" x14ac:dyDescent="0.25">
      <c r="D286" s="5"/>
    </row>
    <row r="287" spans="4:4" ht="14.25" customHeight="1" x14ac:dyDescent="0.25">
      <c r="D287" s="5"/>
    </row>
    <row r="288" spans="4:4" ht="14.25" customHeight="1" x14ac:dyDescent="0.25">
      <c r="D288" s="5"/>
    </row>
    <row r="289" spans="4:4" ht="14.25" customHeight="1" x14ac:dyDescent="0.25">
      <c r="D289" s="5"/>
    </row>
    <row r="290" spans="4:4" ht="14.25" customHeight="1" x14ac:dyDescent="0.25">
      <c r="D290" s="5"/>
    </row>
    <row r="291" spans="4:4" ht="14.25" customHeight="1" x14ac:dyDescent="0.25">
      <c r="D291" s="5"/>
    </row>
    <row r="292" spans="4:4" ht="14.25" customHeight="1" x14ac:dyDescent="0.25">
      <c r="D292" s="5"/>
    </row>
    <row r="293" spans="4:4" ht="14.25" customHeight="1" x14ac:dyDescent="0.25">
      <c r="D293" s="5"/>
    </row>
    <row r="294" spans="4:4" ht="14.25" customHeight="1" x14ac:dyDescent="0.25">
      <c r="D294" s="5"/>
    </row>
    <row r="295" spans="4:4" ht="14.25" customHeight="1" x14ac:dyDescent="0.25">
      <c r="D295" s="5"/>
    </row>
    <row r="296" spans="4:4" ht="14.25" customHeight="1" x14ac:dyDescent="0.25">
      <c r="D296" s="5"/>
    </row>
    <row r="297" spans="4:4" ht="14.25" customHeight="1" x14ac:dyDescent="0.25">
      <c r="D297" s="5"/>
    </row>
    <row r="298" spans="4:4" ht="14.25" customHeight="1" x14ac:dyDescent="0.25">
      <c r="D298" s="5"/>
    </row>
    <row r="299" spans="4:4" ht="14.25" customHeight="1" x14ac:dyDescent="0.25">
      <c r="D299" s="5"/>
    </row>
    <row r="300" spans="4:4" ht="14.25" customHeight="1" x14ac:dyDescent="0.25">
      <c r="D300" s="5"/>
    </row>
    <row r="301" spans="4:4" ht="14.25" customHeight="1" x14ac:dyDescent="0.25">
      <c r="D301" s="5"/>
    </row>
    <row r="302" spans="4:4" ht="14.25" customHeight="1" x14ac:dyDescent="0.25">
      <c r="D302" s="5"/>
    </row>
    <row r="303" spans="4:4" ht="14.25" customHeight="1" x14ac:dyDescent="0.25">
      <c r="D303" s="5"/>
    </row>
    <row r="304" spans="4:4" ht="14.25" customHeight="1" x14ac:dyDescent="0.25">
      <c r="D304" s="5"/>
    </row>
    <row r="305" spans="4:4" ht="14.25" customHeight="1" x14ac:dyDescent="0.25">
      <c r="D305" s="5"/>
    </row>
    <row r="306" spans="4:4" ht="14.25" customHeight="1" x14ac:dyDescent="0.25">
      <c r="D306" s="5"/>
    </row>
    <row r="307" spans="4:4" ht="14.25" customHeight="1" x14ac:dyDescent="0.25">
      <c r="D307" s="5"/>
    </row>
    <row r="308" spans="4:4" ht="14.25" customHeight="1" x14ac:dyDescent="0.25">
      <c r="D308" s="5"/>
    </row>
    <row r="309" spans="4:4" ht="14.25" customHeight="1" x14ac:dyDescent="0.25">
      <c r="D309" s="5"/>
    </row>
    <row r="310" spans="4:4" ht="14.25" customHeight="1" x14ac:dyDescent="0.25">
      <c r="D310" s="5"/>
    </row>
    <row r="311" spans="4:4" ht="14.25" customHeight="1" x14ac:dyDescent="0.25">
      <c r="D311" s="5"/>
    </row>
    <row r="312" spans="4:4" ht="14.25" customHeight="1" x14ac:dyDescent="0.25">
      <c r="D312" s="5"/>
    </row>
    <row r="313" spans="4:4" ht="14.25" customHeight="1" x14ac:dyDescent="0.25">
      <c r="D313" s="5"/>
    </row>
    <row r="314" spans="4:4" ht="14.25" customHeight="1" x14ac:dyDescent="0.25">
      <c r="D314" s="5"/>
    </row>
    <row r="315" spans="4:4" ht="14.25" customHeight="1" x14ac:dyDescent="0.25">
      <c r="D315" s="5"/>
    </row>
    <row r="316" spans="4:4" ht="14.25" customHeight="1" x14ac:dyDescent="0.25">
      <c r="D316" s="5"/>
    </row>
    <row r="317" spans="4:4" ht="14.25" customHeight="1" x14ac:dyDescent="0.25">
      <c r="D317" s="5"/>
    </row>
    <row r="318" spans="4:4" ht="14.25" customHeight="1" x14ac:dyDescent="0.25">
      <c r="D318" s="5"/>
    </row>
    <row r="319" spans="4:4" ht="14.25" customHeight="1" x14ac:dyDescent="0.25">
      <c r="D319" s="5"/>
    </row>
    <row r="320" spans="4:4" ht="14.25" customHeight="1" x14ac:dyDescent="0.25">
      <c r="D320" s="5"/>
    </row>
    <row r="321" spans="4:4" ht="14.25" customHeight="1" x14ac:dyDescent="0.25">
      <c r="D321" s="5"/>
    </row>
    <row r="322" spans="4:4" ht="14.25" customHeight="1" x14ac:dyDescent="0.25">
      <c r="D322" s="5"/>
    </row>
    <row r="323" spans="4:4" ht="14.25" customHeight="1" x14ac:dyDescent="0.25">
      <c r="D323" s="5"/>
    </row>
    <row r="324" spans="4:4" ht="14.25" customHeight="1" x14ac:dyDescent="0.25">
      <c r="D324" s="5"/>
    </row>
    <row r="325" spans="4:4" ht="14.25" customHeight="1" x14ac:dyDescent="0.25">
      <c r="D325" s="5"/>
    </row>
    <row r="326" spans="4:4" ht="14.25" customHeight="1" x14ac:dyDescent="0.25">
      <c r="D326" s="5"/>
    </row>
    <row r="327" spans="4:4" ht="14.25" customHeight="1" x14ac:dyDescent="0.25">
      <c r="D327" s="5"/>
    </row>
    <row r="328" spans="4:4" ht="14.25" customHeight="1" x14ac:dyDescent="0.25">
      <c r="D328" s="5"/>
    </row>
    <row r="329" spans="4:4" ht="14.25" customHeight="1" x14ac:dyDescent="0.25">
      <c r="D329" s="5"/>
    </row>
    <row r="330" spans="4:4" ht="14.25" customHeight="1" x14ac:dyDescent="0.25">
      <c r="D330" s="5"/>
    </row>
    <row r="331" spans="4:4" ht="14.25" customHeight="1" x14ac:dyDescent="0.25">
      <c r="D331" s="5"/>
    </row>
    <row r="332" spans="4:4" ht="14.25" customHeight="1" x14ac:dyDescent="0.25">
      <c r="D332" s="5"/>
    </row>
    <row r="333" spans="4:4" ht="14.25" customHeight="1" x14ac:dyDescent="0.25">
      <c r="D333" s="5"/>
    </row>
    <row r="334" spans="4:4" ht="14.25" customHeight="1" x14ac:dyDescent="0.25">
      <c r="D334" s="5"/>
    </row>
    <row r="335" spans="4:4" ht="14.25" customHeight="1" x14ac:dyDescent="0.25">
      <c r="D335" s="5"/>
    </row>
    <row r="336" spans="4:4" ht="14.25" customHeight="1" x14ac:dyDescent="0.25">
      <c r="D336" s="5"/>
    </row>
    <row r="337" spans="4:4" ht="14.25" customHeight="1" x14ac:dyDescent="0.25">
      <c r="D337" s="5"/>
    </row>
    <row r="338" spans="4:4" ht="14.25" customHeight="1" x14ac:dyDescent="0.25">
      <c r="D338" s="5"/>
    </row>
    <row r="339" spans="4:4" ht="14.25" customHeight="1" x14ac:dyDescent="0.25">
      <c r="D339" s="5"/>
    </row>
    <row r="340" spans="4:4" ht="14.25" customHeight="1" x14ac:dyDescent="0.25">
      <c r="D340" s="5"/>
    </row>
    <row r="341" spans="4:4" ht="14.25" customHeight="1" x14ac:dyDescent="0.25">
      <c r="D341" s="5"/>
    </row>
    <row r="342" spans="4:4" ht="14.25" customHeight="1" x14ac:dyDescent="0.25">
      <c r="D342" s="5"/>
    </row>
    <row r="343" spans="4:4" ht="14.25" customHeight="1" x14ac:dyDescent="0.25">
      <c r="D343" s="5"/>
    </row>
    <row r="344" spans="4:4" ht="14.25" customHeight="1" x14ac:dyDescent="0.25">
      <c r="D344" s="5"/>
    </row>
    <row r="345" spans="4:4" ht="14.25" customHeight="1" x14ac:dyDescent="0.25">
      <c r="D345" s="5"/>
    </row>
    <row r="346" spans="4:4" ht="14.25" customHeight="1" x14ac:dyDescent="0.25">
      <c r="D346" s="5"/>
    </row>
    <row r="347" spans="4:4" ht="14.25" customHeight="1" x14ac:dyDescent="0.25">
      <c r="D347" s="5"/>
    </row>
    <row r="348" spans="4:4" ht="14.25" customHeight="1" x14ac:dyDescent="0.25">
      <c r="D348" s="5"/>
    </row>
    <row r="349" spans="4:4" ht="14.25" customHeight="1" x14ac:dyDescent="0.25">
      <c r="D349" s="5"/>
    </row>
    <row r="350" spans="4:4" ht="14.25" customHeight="1" x14ac:dyDescent="0.25">
      <c r="D350" s="5"/>
    </row>
    <row r="351" spans="4:4" ht="14.25" customHeight="1" x14ac:dyDescent="0.25">
      <c r="D351" s="5"/>
    </row>
    <row r="352" spans="4:4" ht="14.25" customHeight="1" x14ac:dyDescent="0.25">
      <c r="D352" s="5"/>
    </row>
    <row r="353" spans="4:4" ht="14.25" customHeight="1" x14ac:dyDescent="0.25">
      <c r="D353" s="5"/>
    </row>
    <row r="354" spans="4:4" ht="14.25" customHeight="1" x14ac:dyDescent="0.25">
      <c r="D354" s="5"/>
    </row>
    <row r="355" spans="4:4" ht="14.25" customHeight="1" x14ac:dyDescent="0.25">
      <c r="D355" s="5"/>
    </row>
    <row r="356" spans="4:4" ht="14.25" customHeight="1" x14ac:dyDescent="0.25">
      <c r="D356" s="5"/>
    </row>
    <row r="357" spans="4:4" ht="14.25" customHeight="1" x14ac:dyDescent="0.25">
      <c r="D357" s="5"/>
    </row>
    <row r="358" spans="4:4" ht="14.25" customHeight="1" x14ac:dyDescent="0.25">
      <c r="D358" s="5"/>
    </row>
    <row r="359" spans="4:4" ht="14.25" customHeight="1" x14ac:dyDescent="0.25">
      <c r="D359" s="5"/>
    </row>
    <row r="360" spans="4:4" ht="14.25" customHeight="1" x14ac:dyDescent="0.25">
      <c r="D360" s="5"/>
    </row>
    <row r="361" spans="4:4" ht="14.25" customHeight="1" x14ac:dyDescent="0.25">
      <c r="D361" s="5"/>
    </row>
    <row r="362" spans="4:4" ht="14.25" customHeight="1" x14ac:dyDescent="0.25">
      <c r="D362" s="5"/>
    </row>
    <row r="363" spans="4:4" ht="14.25" customHeight="1" x14ac:dyDescent="0.25">
      <c r="D363" s="5"/>
    </row>
    <row r="364" spans="4:4" ht="14.25" customHeight="1" x14ac:dyDescent="0.25">
      <c r="D364" s="5"/>
    </row>
    <row r="365" spans="4:4" ht="14.25" customHeight="1" x14ac:dyDescent="0.25">
      <c r="D365" s="5"/>
    </row>
    <row r="366" spans="4:4" ht="14.25" customHeight="1" x14ac:dyDescent="0.25">
      <c r="D366" s="5"/>
    </row>
    <row r="367" spans="4:4" ht="14.25" customHeight="1" x14ac:dyDescent="0.25">
      <c r="D367" s="5"/>
    </row>
    <row r="368" spans="4:4" ht="14.25" customHeight="1" x14ac:dyDescent="0.25">
      <c r="D368" s="5"/>
    </row>
    <row r="369" spans="4:4" ht="14.25" customHeight="1" x14ac:dyDescent="0.25">
      <c r="D369" s="5"/>
    </row>
    <row r="370" spans="4:4" ht="14.25" customHeight="1" x14ac:dyDescent="0.25">
      <c r="D370" s="5"/>
    </row>
    <row r="371" spans="4:4" ht="14.25" customHeight="1" x14ac:dyDescent="0.25">
      <c r="D371" s="5"/>
    </row>
    <row r="372" spans="4:4" ht="14.25" customHeight="1" x14ac:dyDescent="0.25">
      <c r="D372" s="5"/>
    </row>
    <row r="373" spans="4:4" ht="14.25" customHeight="1" x14ac:dyDescent="0.25">
      <c r="D373" s="5"/>
    </row>
    <row r="374" spans="4:4" ht="14.25" customHeight="1" x14ac:dyDescent="0.25">
      <c r="D374" s="5"/>
    </row>
    <row r="375" spans="4:4" ht="14.25" customHeight="1" x14ac:dyDescent="0.25">
      <c r="D375" s="5"/>
    </row>
    <row r="376" spans="4:4" ht="14.25" customHeight="1" x14ac:dyDescent="0.25">
      <c r="D376" s="5"/>
    </row>
    <row r="377" spans="4:4" ht="14.25" customHeight="1" x14ac:dyDescent="0.25">
      <c r="D377" s="5"/>
    </row>
    <row r="378" spans="4:4" ht="14.25" customHeight="1" x14ac:dyDescent="0.25">
      <c r="D378" s="5"/>
    </row>
    <row r="379" spans="4:4" ht="14.25" customHeight="1" x14ac:dyDescent="0.25">
      <c r="D379" s="5"/>
    </row>
    <row r="380" spans="4:4" ht="14.25" customHeight="1" x14ac:dyDescent="0.25">
      <c r="D380" s="5"/>
    </row>
    <row r="381" spans="4:4" ht="14.25" customHeight="1" x14ac:dyDescent="0.25">
      <c r="D381" s="5"/>
    </row>
    <row r="382" spans="4:4" ht="14.25" customHeight="1" x14ac:dyDescent="0.25">
      <c r="D382" s="5"/>
    </row>
    <row r="383" spans="4:4" ht="14.25" customHeight="1" x14ac:dyDescent="0.25">
      <c r="D383" s="5"/>
    </row>
    <row r="384" spans="4:4" ht="14.25" customHeight="1" x14ac:dyDescent="0.25">
      <c r="D384" s="5"/>
    </row>
    <row r="385" spans="4:4" ht="14.25" customHeight="1" x14ac:dyDescent="0.25">
      <c r="D385" s="5"/>
    </row>
    <row r="386" spans="4:4" ht="14.25" customHeight="1" x14ac:dyDescent="0.25">
      <c r="D386" s="5"/>
    </row>
    <row r="387" spans="4:4" ht="14.25" customHeight="1" x14ac:dyDescent="0.25">
      <c r="D387" s="5"/>
    </row>
    <row r="388" spans="4:4" ht="14.25" customHeight="1" x14ac:dyDescent="0.25">
      <c r="D388" s="5"/>
    </row>
    <row r="389" spans="4:4" ht="14.25" customHeight="1" x14ac:dyDescent="0.25">
      <c r="D389" s="5"/>
    </row>
    <row r="390" spans="4:4" ht="14.25" customHeight="1" x14ac:dyDescent="0.25">
      <c r="D390" s="5"/>
    </row>
    <row r="391" spans="4:4" ht="14.25" customHeight="1" x14ac:dyDescent="0.25">
      <c r="D391" s="5"/>
    </row>
    <row r="392" spans="4:4" ht="14.25" customHeight="1" x14ac:dyDescent="0.25">
      <c r="D392" s="5"/>
    </row>
    <row r="393" spans="4:4" ht="14.25" customHeight="1" x14ac:dyDescent="0.25">
      <c r="D393" s="5"/>
    </row>
    <row r="394" spans="4:4" ht="14.25" customHeight="1" x14ac:dyDescent="0.25">
      <c r="D394" s="5"/>
    </row>
    <row r="395" spans="4:4" ht="14.25" customHeight="1" x14ac:dyDescent="0.25">
      <c r="D395" s="5"/>
    </row>
    <row r="396" spans="4:4" ht="14.25" customHeight="1" x14ac:dyDescent="0.25">
      <c r="D396" s="5"/>
    </row>
    <row r="397" spans="4:4" ht="14.25" customHeight="1" x14ac:dyDescent="0.25">
      <c r="D397" s="5"/>
    </row>
    <row r="398" spans="4:4" ht="14.25" customHeight="1" x14ac:dyDescent="0.25">
      <c r="D398" s="5"/>
    </row>
    <row r="399" spans="4:4" ht="14.25" customHeight="1" x14ac:dyDescent="0.25">
      <c r="D399" s="5"/>
    </row>
    <row r="400" spans="4:4" ht="14.25" customHeight="1" x14ac:dyDescent="0.25">
      <c r="D400" s="5"/>
    </row>
    <row r="401" spans="4:4" ht="14.25" customHeight="1" x14ac:dyDescent="0.25">
      <c r="D401" s="5"/>
    </row>
    <row r="402" spans="4:4" ht="14.25" customHeight="1" x14ac:dyDescent="0.25">
      <c r="D402" s="5"/>
    </row>
    <row r="403" spans="4:4" ht="14.25" customHeight="1" x14ac:dyDescent="0.25">
      <c r="D403" s="5"/>
    </row>
    <row r="404" spans="4:4" ht="14.25" customHeight="1" x14ac:dyDescent="0.25">
      <c r="D404" s="5"/>
    </row>
    <row r="405" spans="4:4" ht="14.25" customHeight="1" x14ac:dyDescent="0.25">
      <c r="D405" s="5"/>
    </row>
    <row r="406" spans="4:4" ht="14.25" customHeight="1" x14ac:dyDescent="0.25">
      <c r="D406" s="5"/>
    </row>
    <row r="407" spans="4:4" ht="14.25" customHeight="1" x14ac:dyDescent="0.25">
      <c r="D407" s="5"/>
    </row>
    <row r="408" spans="4:4" ht="14.25" customHeight="1" x14ac:dyDescent="0.25">
      <c r="D408" s="5"/>
    </row>
    <row r="409" spans="4:4" ht="14.25" customHeight="1" x14ac:dyDescent="0.25">
      <c r="D409" s="5"/>
    </row>
    <row r="410" spans="4:4" ht="14.25" customHeight="1" x14ac:dyDescent="0.25">
      <c r="D410" s="5"/>
    </row>
    <row r="411" spans="4:4" ht="14.25" customHeight="1" x14ac:dyDescent="0.25">
      <c r="D411" s="5"/>
    </row>
    <row r="412" spans="4:4" ht="14.25" customHeight="1" x14ac:dyDescent="0.25">
      <c r="D412" s="5"/>
    </row>
    <row r="413" spans="4:4" ht="14.25" customHeight="1" x14ac:dyDescent="0.25">
      <c r="D413" s="5"/>
    </row>
    <row r="414" spans="4:4" ht="14.25" customHeight="1" x14ac:dyDescent="0.25">
      <c r="D414" s="5"/>
    </row>
    <row r="415" spans="4:4" ht="14.25" customHeight="1" x14ac:dyDescent="0.25">
      <c r="D415" s="5"/>
    </row>
    <row r="416" spans="4:4" ht="14.25" customHeight="1" x14ac:dyDescent="0.25">
      <c r="D416" s="5"/>
    </row>
    <row r="417" spans="4:4" ht="14.25" customHeight="1" x14ac:dyDescent="0.25">
      <c r="D417" s="5"/>
    </row>
    <row r="418" spans="4:4" ht="14.25" customHeight="1" x14ac:dyDescent="0.25">
      <c r="D418" s="5"/>
    </row>
    <row r="419" spans="4:4" ht="14.25" customHeight="1" x14ac:dyDescent="0.25">
      <c r="D419" s="5"/>
    </row>
    <row r="420" spans="4:4" ht="14.25" customHeight="1" x14ac:dyDescent="0.25">
      <c r="D420" s="5"/>
    </row>
    <row r="421" spans="4:4" ht="14.25" customHeight="1" x14ac:dyDescent="0.25">
      <c r="D421" s="5"/>
    </row>
    <row r="422" spans="4:4" ht="14.25" customHeight="1" x14ac:dyDescent="0.25">
      <c r="D422" s="5"/>
    </row>
    <row r="423" spans="4:4" ht="14.25" customHeight="1" x14ac:dyDescent="0.25">
      <c r="D423" s="5"/>
    </row>
    <row r="424" spans="4:4" ht="14.25" customHeight="1" x14ac:dyDescent="0.25">
      <c r="D424" s="5"/>
    </row>
    <row r="425" spans="4:4" ht="14.25" customHeight="1" x14ac:dyDescent="0.25">
      <c r="D425" s="5"/>
    </row>
    <row r="426" spans="4:4" ht="14.25" customHeight="1" x14ac:dyDescent="0.25">
      <c r="D426" s="5"/>
    </row>
    <row r="427" spans="4:4" ht="14.25" customHeight="1" x14ac:dyDescent="0.25">
      <c r="D427" s="5"/>
    </row>
    <row r="428" spans="4:4" ht="14.25" customHeight="1" x14ac:dyDescent="0.25">
      <c r="D428" s="5"/>
    </row>
    <row r="429" spans="4:4" ht="14.25" customHeight="1" x14ac:dyDescent="0.25">
      <c r="D429" s="5"/>
    </row>
    <row r="430" spans="4:4" ht="14.25" customHeight="1" x14ac:dyDescent="0.25">
      <c r="D430" s="5"/>
    </row>
    <row r="431" spans="4:4" ht="14.25" customHeight="1" x14ac:dyDescent="0.25">
      <c r="D431" s="5"/>
    </row>
    <row r="432" spans="4:4" ht="14.25" customHeight="1" x14ac:dyDescent="0.25">
      <c r="D432" s="5"/>
    </row>
    <row r="433" spans="4:4" ht="14.25" customHeight="1" x14ac:dyDescent="0.25">
      <c r="D433" s="5"/>
    </row>
    <row r="434" spans="4:4" ht="14.25" customHeight="1" x14ac:dyDescent="0.25">
      <c r="D434" s="5"/>
    </row>
    <row r="435" spans="4:4" ht="14.25" customHeight="1" x14ac:dyDescent="0.25">
      <c r="D435" s="5"/>
    </row>
    <row r="436" spans="4:4" ht="14.25" customHeight="1" x14ac:dyDescent="0.25">
      <c r="D436" s="5"/>
    </row>
    <row r="437" spans="4:4" ht="14.25" customHeight="1" x14ac:dyDescent="0.25">
      <c r="D437" s="5"/>
    </row>
    <row r="438" spans="4:4" ht="14.25" customHeight="1" x14ac:dyDescent="0.25">
      <c r="D438" s="5"/>
    </row>
    <row r="439" spans="4:4" ht="14.25" customHeight="1" x14ac:dyDescent="0.25">
      <c r="D439" s="5"/>
    </row>
    <row r="440" spans="4:4" ht="14.25" customHeight="1" x14ac:dyDescent="0.25">
      <c r="D440" s="5"/>
    </row>
    <row r="441" spans="4:4" ht="14.25" customHeight="1" x14ac:dyDescent="0.25">
      <c r="D441" s="5"/>
    </row>
    <row r="442" spans="4:4" ht="14.25" customHeight="1" x14ac:dyDescent="0.25">
      <c r="D442" s="5"/>
    </row>
    <row r="443" spans="4:4" ht="14.25" customHeight="1" x14ac:dyDescent="0.25">
      <c r="D443" s="5"/>
    </row>
    <row r="444" spans="4:4" ht="14.25" customHeight="1" x14ac:dyDescent="0.25">
      <c r="D444" s="5"/>
    </row>
    <row r="445" spans="4:4" ht="14.25" customHeight="1" x14ac:dyDescent="0.25">
      <c r="D445" s="5"/>
    </row>
    <row r="446" spans="4:4" ht="14.25" customHeight="1" x14ac:dyDescent="0.25">
      <c r="D446" s="5"/>
    </row>
    <row r="447" spans="4:4" ht="14.25" customHeight="1" x14ac:dyDescent="0.25">
      <c r="D447" s="5"/>
    </row>
    <row r="448" spans="4:4" ht="14.25" customHeight="1" x14ac:dyDescent="0.25">
      <c r="D448" s="5"/>
    </row>
    <row r="449" spans="4:4" ht="14.25" customHeight="1" x14ac:dyDescent="0.25">
      <c r="D449" s="5"/>
    </row>
    <row r="450" spans="4:4" ht="14.25" customHeight="1" x14ac:dyDescent="0.25">
      <c r="D450" s="5"/>
    </row>
    <row r="451" spans="4:4" ht="14.25" customHeight="1" x14ac:dyDescent="0.25">
      <c r="D451" s="5"/>
    </row>
    <row r="452" spans="4:4" ht="14.25" customHeight="1" x14ac:dyDescent="0.25">
      <c r="D452" s="5"/>
    </row>
    <row r="453" spans="4:4" ht="14.25" customHeight="1" x14ac:dyDescent="0.25">
      <c r="D453" s="5"/>
    </row>
    <row r="454" spans="4:4" ht="14.25" customHeight="1" x14ac:dyDescent="0.25">
      <c r="D454" s="5"/>
    </row>
    <row r="455" spans="4:4" ht="14.25" customHeight="1" x14ac:dyDescent="0.25">
      <c r="D455" s="5"/>
    </row>
    <row r="456" spans="4:4" ht="14.25" customHeight="1" x14ac:dyDescent="0.25">
      <c r="D456" s="5"/>
    </row>
    <row r="457" spans="4:4" ht="14.25" customHeight="1" x14ac:dyDescent="0.25">
      <c r="D457" s="5"/>
    </row>
    <row r="458" spans="4:4" ht="14.25" customHeight="1" x14ac:dyDescent="0.25">
      <c r="D458" s="5"/>
    </row>
    <row r="459" spans="4:4" ht="14.25" customHeight="1" x14ac:dyDescent="0.25">
      <c r="D459" s="5"/>
    </row>
    <row r="460" spans="4:4" ht="14.25" customHeight="1" x14ac:dyDescent="0.25">
      <c r="D460" s="5"/>
    </row>
    <row r="461" spans="4:4" ht="14.25" customHeight="1" x14ac:dyDescent="0.25">
      <c r="D461" s="5"/>
    </row>
    <row r="462" spans="4:4" ht="14.25" customHeight="1" x14ac:dyDescent="0.25">
      <c r="D462" s="5"/>
    </row>
    <row r="463" spans="4:4" ht="14.25" customHeight="1" x14ac:dyDescent="0.25">
      <c r="D463" s="5"/>
    </row>
    <row r="464" spans="4:4" ht="14.25" customHeight="1" x14ac:dyDescent="0.25">
      <c r="D464" s="5"/>
    </row>
    <row r="465" spans="4:4" ht="14.25" customHeight="1" x14ac:dyDescent="0.25">
      <c r="D465" s="5"/>
    </row>
    <row r="466" spans="4:4" ht="14.25" customHeight="1" x14ac:dyDescent="0.25">
      <c r="D466" s="5"/>
    </row>
    <row r="467" spans="4:4" ht="14.25" customHeight="1" x14ac:dyDescent="0.25">
      <c r="D467" s="5"/>
    </row>
    <row r="468" spans="4:4" ht="14.25" customHeight="1" x14ac:dyDescent="0.25">
      <c r="D468" s="5"/>
    </row>
    <row r="469" spans="4:4" ht="14.25" customHeight="1" x14ac:dyDescent="0.25">
      <c r="D469" s="5"/>
    </row>
    <row r="470" spans="4:4" ht="14.25" customHeight="1" x14ac:dyDescent="0.25">
      <c r="D470" s="5"/>
    </row>
    <row r="471" spans="4:4" ht="14.25" customHeight="1" x14ac:dyDescent="0.25">
      <c r="D471" s="5"/>
    </row>
    <row r="472" spans="4:4" ht="14.25" customHeight="1" x14ac:dyDescent="0.25">
      <c r="D472" s="5"/>
    </row>
    <row r="473" spans="4:4" ht="14.25" customHeight="1" x14ac:dyDescent="0.25">
      <c r="D473" s="5"/>
    </row>
    <row r="474" spans="4:4" ht="14.25" customHeight="1" x14ac:dyDescent="0.25">
      <c r="D474" s="5"/>
    </row>
    <row r="475" spans="4:4" ht="14.25" customHeight="1" x14ac:dyDescent="0.25">
      <c r="D475" s="5"/>
    </row>
    <row r="476" spans="4:4" ht="14.25" customHeight="1" x14ac:dyDescent="0.25">
      <c r="D476" s="5"/>
    </row>
    <row r="477" spans="4:4" ht="14.25" customHeight="1" x14ac:dyDescent="0.25">
      <c r="D477" s="5"/>
    </row>
    <row r="478" spans="4:4" ht="14.25" customHeight="1" x14ac:dyDescent="0.25">
      <c r="D478" s="5"/>
    </row>
    <row r="479" spans="4:4" ht="14.25" customHeight="1" x14ac:dyDescent="0.25">
      <c r="D479" s="5"/>
    </row>
    <row r="480" spans="4:4" ht="14.25" customHeight="1" x14ac:dyDescent="0.25">
      <c r="D480" s="5"/>
    </row>
    <row r="481" spans="4:4" ht="14.25" customHeight="1" x14ac:dyDescent="0.25">
      <c r="D481" s="5"/>
    </row>
    <row r="482" spans="4:4" ht="14.25" customHeight="1" x14ac:dyDescent="0.25">
      <c r="D482" s="5"/>
    </row>
    <row r="483" spans="4:4" ht="14.25" customHeight="1" x14ac:dyDescent="0.25">
      <c r="D483" s="5"/>
    </row>
    <row r="484" spans="4:4" ht="14.25" customHeight="1" x14ac:dyDescent="0.25">
      <c r="D484" s="5"/>
    </row>
    <row r="485" spans="4:4" ht="14.25" customHeight="1" x14ac:dyDescent="0.25">
      <c r="D485" s="5"/>
    </row>
    <row r="486" spans="4:4" ht="14.25" customHeight="1" x14ac:dyDescent="0.25">
      <c r="D486" s="5"/>
    </row>
    <row r="487" spans="4:4" ht="14.25" customHeight="1" x14ac:dyDescent="0.25">
      <c r="D487" s="5"/>
    </row>
    <row r="488" spans="4:4" ht="14.25" customHeight="1" x14ac:dyDescent="0.25">
      <c r="D488" s="5"/>
    </row>
    <row r="489" spans="4:4" ht="14.25" customHeight="1" x14ac:dyDescent="0.25">
      <c r="D489" s="5"/>
    </row>
    <row r="490" spans="4:4" ht="14.25" customHeight="1" x14ac:dyDescent="0.25">
      <c r="D490" s="5"/>
    </row>
    <row r="491" spans="4:4" ht="14.25" customHeight="1" x14ac:dyDescent="0.25">
      <c r="D491" s="5"/>
    </row>
    <row r="492" spans="4:4" ht="14.25" customHeight="1" x14ac:dyDescent="0.25">
      <c r="D492" s="5"/>
    </row>
    <row r="493" spans="4:4" ht="14.25" customHeight="1" x14ac:dyDescent="0.25">
      <c r="D493" s="5"/>
    </row>
    <row r="494" spans="4:4" ht="14.25" customHeight="1" x14ac:dyDescent="0.25">
      <c r="D494" s="5"/>
    </row>
    <row r="495" spans="4:4" ht="14.25" customHeight="1" x14ac:dyDescent="0.25">
      <c r="D495" s="5"/>
    </row>
    <row r="496" spans="4:4" ht="14.25" customHeight="1" x14ac:dyDescent="0.25">
      <c r="D496" s="5"/>
    </row>
    <row r="497" spans="4:4" ht="14.25" customHeight="1" x14ac:dyDescent="0.25">
      <c r="D497" s="5"/>
    </row>
    <row r="498" spans="4:4" ht="14.25" customHeight="1" x14ac:dyDescent="0.25">
      <c r="D498" s="5"/>
    </row>
    <row r="499" spans="4:4" ht="14.25" customHeight="1" x14ac:dyDescent="0.25">
      <c r="D499" s="5"/>
    </row>
    <row r="500" spans="4:4" ht="14.25" customHeight="1" x14ac:dyDescent="0.25">
      <c r="D500" s="5"/>
    </row>
    <row r="501" spans="4:4" ht="14.25" customHeight="1" x14ac:dyDescent="0.25">
      <c r="D501" s="5"/>
    </row>
    <row r="502" spans="4:4" ht="14.25" customHeight="1" x14ac:dyDescent="0.25">
      <c r="D502" s="5"/>
    </row>
    <row r="503" spans="4:4" ht="14.25" customHeight="1" x14ac:dyDescent="0.25">
      <c r="D503" s="5"/>
    </row>
    <row r="504" spans="4:4" ht="14.25" customHeight="1" x14ac:dyDescent="0.25">
      <c r="D504" s="5"/>
    </row>
    <row r="505" spans="4:4" ht="14.25" customHeight="1" x14ac:dyDescent="0.25">
      <c r="D505" s="5"/>
    </row>
    <row r="506" spans="4:4" ht="14.25" customHeight="1" x14ac:dyDescent="0.25">
      <c r="D506" s="5"/>
    </row>
    <row r="507" spans="4:4" ht="14.25" customHeight="1" x14ac:dyDescent="0.25">
      <c r="D507" s="5"/>
    </row>
    <row r="508" spans="4:4" ht="14.25" customHeight="1" x14ac:dyDescent="0.25">
      <c r="D508" s="5"/>
    </row>
    <row r="509" spans="4:4" ht="14.25" customHeight="1" x14ac:dyDescent="0.25">
      <c r="D509" s="5"/>
    </row>
    <row r="510" spans="4:4" ht="14.25" customHeight="1" x14ac:dyDescent="0.25">
      <c r="D510" s="5"/>
    </row>
    <row r="511" spans="4:4" ht="14.25" customHeight="1" x14ac:dyDescent="0.25">
      <c r="D511" s="5"/>
    </row>
    <row r="512" spans="4:4" ht="14.25" customHeight="1" x14ac:dyDescent="0.25">
      <c r="D512" s="5"/>
    </row>
    <row r="513" spans="4:4" ht="14.25" customHeight="1" x14ac:dyDescent="0.25">
      <c r="D513" s="5"/>
    </row>
    <row r="514" spans="4:4" ht="14.25" customHeight="1" x14ac:dyDescent="0.25">
      <c r="D514" s="5"/>
    </row>
    <row r="515" spans="4:4" ht="14.25" customHeight="1" x14ac:dyDescent="0.25">
      <c r="D515" s="5"/>
    </row>
    <row r="516" spans="4:4" ht="14.25" customHeight="1" x14ac:dyDescent="0.25">
      <c r="D516" s="5"/>
    </row>
    <row r="517" spans="4:4" ht="14.25" customHeight="1" x14ac:dyDescent="0.25">
      <c r="D517" s="5"/>
    </row>
    <row r="518" spans="4:4" ht="14.25" customHeight="1" x14ac:dyDescent="0.25">
      <c r="D518" s="5"/>
    </row>
    <row r="519" spans="4:4" ht="14.25" customHeight="1" x14ac:dyDescent="0.25">
      <c r="D519" s="5"/>
    </row>
    <row r="520" spans="4:4" ht="14.25" customHeight="1" x14ac:dyDescent="0.25">
      <c r="D520" s="5"/>
    </row>
    <row r="521" spans="4:4" ht="14.25" customHeight="1" x14ac:dyDescent="0.25">
      <c r="D521" s="5"/>
    </row>
    <row r="522" spans="4:4" ht="14.25" customHeight="1" x14ac:dyDescent="0.25">
      <c r="D522" s="5"/>
    </row>
    <row r="523" spans="4:4" ht="14.25" customHeight="1" x14ac:dyDescent="0.25">
      <c r="D523" s="5"/>
    </row>
    <row r="524" spans="4:4" ht="14.25" customHeight="1" x14ac:dyDescent="0.25">
      <c r="D524" s="5"/>
    </row>
    <row r="525" spans="4:4" ht="14.25" customHeight="1" x14ac:dyDescent="0.25">
      <c r="D525" s="5"/>
    </row>
    <row r="526" spans="4:4" ht="14.25" customHeight="1" x14ac:dyDescent="0.25">
      <c r="D526" s="5"/>
    </row>
    <row r="527" spans="4:4" ht="14.25" customHeight="1" x14ac:dyDescent="0.25">
      <c r="D527" s="5"/>
    </row>
    <row r="528" spans="4:4" ht="14.25" customHeight="1" x14ac:dyDescent="0.25">
      <c r="D528" s="5"/>
    </row>
    <row r="529" spans="4:4" ht="14.25" customHeight="1" x14ac:dyDescent="0.25">
      <c r="D529" s="5"/>
    </row>
    <row r="530" spans="4:4" ht="14.25" customHeight="1" x14ac:dyDescent="0.25">
      <c r="D530" s="5"/>
    </row>
    <row r="531" spans="4:4" ht="14.25" customHeight="1" x14ac:dyDescent="0.25">
      <c r="D531" s="5"/>
    </row>
    <row r="532" spans="4:4" ht="14.25" customHeight="1" x14ac:dyDescent="0.25">
      <c r="D532" s="5"/>
    </row>
    <row r="533" spans="4:4" ht="14.25" customHeight="1" x14ac:dyDescent="0.25">
      <c r="D533" s="5"/>
    </row>
    <row r="534" spans="4:4" ht="14.25" customHeight="1" x14ac:dyDescent="0.25">
      <c r="D534" s="5"/>
    </row>
    <row r="535" spans="4:4" ht="14.25" customHeight="1" x14ac:dyDescent="0.25">
      <c r="D535" s="5"/>
    </row>
    <row r="536" spans="4:4" ht="14.25" customHeight="1" x14ac:dyDescent="0.25">
      <c r="D536" s="5"/>
    </row>
    <row r="537" spans="4:4" ht="14.25" customHeight="1" x14ac:dyDescent="0.25">
      <c r="D537" s="5"/>
    </row>
    <row r="538" spans="4:4" ht="14.25" customHeight="1" x14ac:dyDescent="0.25">
      <c r="D538" s="5"/>
    </row>
    <row r="539" spans="4:4" ht="14.25" customHeight="1" x14ac:dyDescent="0.25">
      <c r="D539" s="5"/>
    </row>
    <row r="540" spans="4:4" ht="14.25" customHeight="1" x14ac:dyDescent="0.25">
      <c r="D540" s="5"/>
    </row>
    <row r="541" spans="4:4" ht="14.25" customHeight="1" x14ac:dyDescent="0.25">
      <c r="D541" s="5"/>
    </row>
    <row r="542" spans="4:4" ht="14.25" customHeight="1" x14ac:dyDescent="0.25">
      <c r="D542" s="5"/>
    </row>
    <row r="543" spans="4:4" ht="14.25" customHeight="1" x14ac:dyDescent="0.25">
      <c r="D543" s="5"/>
    </row>
    <row r="544" spans="4:4" ht="14.25" customHeight="1" x14ac:dyDescent="0.25">
      <c r="D544" s="5"/>
    </row>
    <row r="545" spans="4:4" ht="14.25" customHeight="1" x14ac:dyDescent="0.25">
      <c r="D545" s="5"/>
    </row>
    <row r="546" spans="4:4" ht="14.25" customHeight="1" x14ac:dyDescent="0.25">
      <c r="D546" s="5"/>
    </row>
    <row r="547" spans="4:4" ht="14.25" customHeight="1" x14ac:dyDescent="0.25">
      <c r="D547" s="5"/>
    </row>
    <row r="548" spans="4:4" ht="14.25" customHeight="1" x14ac:dyDescent="0.25">
      <c r="D548" s="5"/>
    </row>
    <row r="549" spans="4:4" ht="14.25" customHeight="1" x14ac:dyDescent="0.25">
      <c r="D549" s="5"/>
    </row>
    <row r="550" spans="4:4" ht="14.25" customHeight="1" x14ac:dyDescent="0.25">
      <c r="D550" s="5"/>
    </row>
    <row r="551" spans="4:4" ht="14.25" customHeight="1" x14ac:dyDescent="0.25">
      <c r="D551" s="5"/>
    </row>
    <row r="552" spans="4:4" ht="14.25" customHeight="1" x14ac:dyDescent="0.25">
      <c r="D552" s="5"/>
    </row>
    <row r="553" spans="4:4" ht="14.25" customHeight="1" x14ac:dyDescent="0.25">
      <c r="D553" s="5"/>
    </row>
    <row r="554" spans="4:4" ht="14.25" customHeight="1" x14ac:dyDescent="0.25">
      <c r="D554" s="5"/>
    </row>
    <row r="555" spans="4:4" ht="14.25" customHeight="1" x14ac:dyDescent="0.25">
      <c r="D555" s="5"/>
    </row>
    <row r="556" spans="4:4" ht="14.25" customHeight="1" x14ac:dyDescent="0.25">
      <c r="D556" s="5"/>
    </row>
    <row r="557" spans="4:4" ht="14.25" customHeight="1" x14ac:dyDescent="0.25">
      <c r="D557" s="5"/>
    </row>
    <row r="558" spans="4:4" ht="14.25" customHeight="1" x14ac:dyDescent="0.25">
      <c r="D558" s="5"/>
    </row>
    <row r="559" spans="4:4" ht="14.25" customHeight="1" x14ac:dyDescent="0.25">
      <c r="D559" s="5"/>
    </row>
    <row r="560" spans="4:4" ht="14.25" customHeight="1" x14ac:dyDescent="0.25">
      <c r="D560" s="5"/>
    </row>
    <row r="561" spans="4:4" ht="14.25" customHeight="1" x14ac:dyDescent="0.25">
      <c r="D561" s="5"/>
    </row>
    <row r="562" spans="4:4" ht="14.25" customHeight="1" x14ac:dyDescent="0.25">
      <c r="D562" s="5"/>
    </row>
    <row r="563" spans="4:4" ht="14.25" customHeight="1" x14ac:dyDescent="0.25">
      <c r="D563" s="5"/>
    </row>
    <row r="564" spans="4:4" ht="14.25" customHeight="1" x14ac:dyDescent="0.25">
      <c r="D564" s="5"/>
    </row>
    <row r="565" spans="4:4" ht="14.25" customHeight="1" x14ac:dyDescent="0.25">
      <c r="D565" s="5"/>
    </row>
    <row r="566" spans="4:4" ht="14.25" customHeight="1" x14ac:dyDescent="0.25">
      <c r="D566" s="5"/>
    </row>
    <row r="567" spans="4:4" ht="14.25" customHeight="1" x14ac:dyDescent="0.25">
      <c r="D567" s="5"/>
    </row>
    <row r="568" spans="4:4" ht="14.25" customHeight="1" x14ac:dyDescent="0.25">
      <c r="D568" s="5"/>
    </row>
    <row r="569" spans="4:4" ht="14.25" customHeight="1" x14ac:dyDescent="0.25">
      <c r="D569" s="5"/>
    </row>
    <row r="570" spans="4:4" ht="14.25" customHeight="1" x14ac:dyDescent="0.25">
      <c r="D570" s="5"/>
    </row>
    <row r="571" spans="4:4" ht="14.25" customHeight="1" x14ac:dyDescent="0.25">
      <c r="D571" s="5"/>
    </row>
    <row r="572" spans="4:4" ht="14.25" customHeight="1" x14ac:dyDescent="0.25">
      <c r="D572" s="5"/>
    </row>
    <row r="573" spans="4:4" ht="14.25" customHeight="1" x14ac:dyDescent="0.25">
      <c r="D573" s="5"/>
    </row>
    <row r="574" spans="4:4" ht="14.25" customHeight="1" x14ac:dyDescent="0.25">
      <c r="D574" s="5"/>
    </row>
    <row r="575" spans="4:4" ht="14.25" customHeight="1" x14ac:dyDescent="0.25">
      <c r="D575" s="5"/>
    </row>
    <row r="576" spans="4:4" ht="14.25" customHeight="1" x14ac:dyDescent="0.25">
      <c r="D576" s="5"/>
    </row>
    <row r="577" spans="4:4" ht="14.25" customHeight="1" x14ac:dyDescent="0.25">
      <c r="D577" s="5"/>
    </row>
    <row r="578" spans="4:4" ht="14.25" customHeight="1" x14ac:dyDescent="0.25">
      <c r="D578" s="5"/>
    </row>
    <row r="579" spans="4:4" ht="14.25" customHeight="1" x14ac:dyDescent="0.25">
      <c r="D579" s="5"/>
    </row>
    <row r="580" spans="4:4" ht="14.25" customHeight="1" x14ac:dyDescent="0.25">
      <c r="D580" s="5"/>
    </row>
    <row r="581" spans="4:4" ht="14.25" customHeight="1" x14ac:dyDescent="0.25">
      <c r="D581" s="5"/>
    </row>
    <row r="582" spans="4:4" ht="14.25" customHeight="1" x14ac:dyDescent="0.25">
      <c r="D582" s="5"/>
    </row>
    <row r="583" spans="4:4" ht="14.25" customHeight="1" x14ac:dyDescent="0.25">
      <c r="D583" s="5"/>
    </row>
    <row r="584" spans="4:4" ht="14.25" customHeight="1" x14ac:dyDescent="0.25">
      <c r="D584" s="5"/>
    </row>
    <row r="585" spans="4:4" ht="14.25" customHeight="1" x14ac:dyDescent="0.25">
      <c r="D585" s="5"/>
    </row>
    <row r="586" spans="4:4" ht="14.25" customHeight="1" x14ac:dyDescent="0.25">
      <c r="D586" s="5"/>
    </row>
    <row r="587" spans="4:4" ht="14.25" customHeight="1" x14ac:dyDescent="0.25">
      <c r="D587" s="5"/>
    </row>
    <row r="588" spans="4:4" ht="14.25" customHeight="1" x14ac:dyDescent="0.25">
      <c r="D588" s="5"/>
    </row>
    <row r="589" spans="4:4" ht="14.25" customHeight="1" x14ac:dyDescent="0.25">
      <c r="D589" s="5"/>
    </row>
    <row r="590" spans="4:4" ht="14.25" customHeight="1" x14ac:dyDescent="0.25">
      <c r="D590" s="5"/>
    </row>
    <row r="591" spans="4:4" ht="14.25" customHeight="1" x14ac:dyDescent="0.25">
      <c r="D591" s="5"/>
    </row>
    <row r="592" spans="4:4" ht="14.25" customHeight="1" x14ac:dyDescent="0.25">
      <c r="D592" s="5"/>
    </row>
    <row r="593" spans="4:4" ht="14.25" customHeight="1" x14ac:dyDescent="0.25">
      <c r="D593" s="5"/>
    </row>
    <row r="594" spans="4:4" ht="14.25" customHeight="1" x14ac:dyDescent="0.25">
      <c r="D594" s="5"/>
    </row>
    <row r="595" spans="4:4" ht="14.25" customHeight="1" x14ac:dyDescent="0.25">
      <c r="D595" s="5"/>
    </row>
    <row r="596" spans="4:4" ht="14.25" customHeight="1" x14ac:dyDescent="0.25">
      <c r="D596" s="5"/>
    </row>
    <row r="597" spans="4:4" ht="14.25" customHeight="1" x14ac:dyDescent="0.25">
      <c r="D597" s="5"/>
    </row>
    <row r="598" spans="4:4" ht="14.25" customHeight="1" x14ac:dyDescent="0.25">
      <c r="D598" s="5"/>
    </row>
    <row r="599" spans="4:4" ht="14.25" customHeight="1" x14ac:dyDescent="0.25">
      <c r="D599" s="5"/>
    </row>
    <row r="600" spans="4:4" ht="14.25" customHeight="1" x14ac:dyDescent="0.25">
      <c r="D600" s="5"/>
    </row>
    <row r="601" spans="4:4" ht="14.25" customHeight="1" x14ac:dyDescent="0.25">
      <c r="D601" s="5"/>
    </row>
    <row r="602" spans="4:4" ht="14.25" customHeight="1" x14ac:dyDescent="0.25">
      <c r="D602" s="5"/>
    </row>
    <row r="603" spans="4:4" ht="14.25" customHeight="1" x14ac:dyDescent="0.25">
      <c r="D603" s="5"/>
    </row>
    <row r="604" spans="4:4" ht="14.25" customHeight="1" x14ac:dyDescent="0.25">
      <c r="D604" s="5"/>
    </row>
    <row r="605" spans="4:4" ht="14.25" customHeight="1" x14ac:dyDescent="0.25">
      <c r="D605" s="5"/>
    </row>
    <row r="606" spans="4:4" ht="14.25" customHeight="1" x14ac:dyDescent="0.25">
      <c r="D606" s="5"/>
    </row>
    <row r="607" spans="4:4" ht="14.25" customHeight="1" x14ac:dyDescent="0.25">
      <c r="D607" s="5"/>
    </row>
    <row r="608" spans="4:4" ht="14.25" customHeight="1" x14ac:dyDescent="0.25">
      <c r="D608" s="5"/>
    </row>
    <row r="609" spans="4:4" ht="14.25" customHeight="1" x14ac:dyDescent="0.25">
      <c r="D609" s="5"/>
    </row>
    <row r="610" spans="4:4" ht="14.25" customHeight="1" x14ac:dyDescent="0.25">
      <c r="D610" s="5"/>
    </row>
    <row r="611" spans="4:4" ht="14.25" customHeight="1" x14ac:dyDescent="0.25">
      <c r="D611" s="5"/>
    </row>
    <row r="612" spans="4:4" ht="14.25" customHeight="1" x14ac:dyDescent="0.25">
      <c r="D612" s="5"/>
    </row>
    <row r="613" spans="4:4" ht="14.25" customHeight="1" x14ac:dyDescent="0.25">
      <c r="D613" s="5"/>
    </row>
    <row r="614" spans="4:4" ht="14.25" customHeight="1" x14ac:dyDescent="0.25">
      <c r="D614" s="5"/>
    </row>
    <row r="615" spans="4:4" ht="14.25" customHeight="1" x14ac:dyDescent="0.25">
      <c r="D615" s="5"/>
    </row>
    <row r="616" spans="4:4" ht="14.25" customHeight="1" x14ac:dyDescent="0.25">
      <c r="D616" s="5"/>
    </row>
    <row r="617" spans="4:4" ht="14.25" customHeight="1" x14ac:dyDescent="0.25">
      <c r="D617" s="5"/>
    </row>
    <row r="618" spans="4:4" ht="14.25" customHeight="1" x14ac:dyDescent="0.25">
      <c r="D618" s="5"/>
    </row>
    <row r="619" spans="4:4" ht="14.25" customHeight="1" x14ac:dyDescent="0.25">
      <c r="D619" s="5"/>
    </row>
    <row r="620" spans="4:4" ht="14.25" customHeight="1" x14ac:dyDescent="0.25">
      <c r="D620" s="5"/>
    </row>
    <row r="621" spans="4:4" ht="14.25" customHeight="1" x14ac:dyDescent="0.25">
      <c r="D621" s="5"/>
    </row>
    <row r="622" spans="4:4" ht="14.25" customHeight="1" x14ac:dyDescent="0.25">
      <c r="D622" s="5"/>
    </row>
    <row r="623" spans="4:4" ht="14.25" customHeight="1" x14ac:dyDescent="0.25">
      <c r="D623" s="5"/>
    </row>
    <row r="624" spans="4:4" ht="14.25" customHeight="1" x14ac:dyDescent="0.25">
      <c r="D624" s="5"/>
    </row>
    <row r="625" spans="4:4" ht="14.25" customHeight="1" x14ac:dyDescent="0.25">
      <c r="D625" s="5"/>
    </row>
    <row r="626" spans="4:4" ht="14.25" customHeight="1" x14ac:dyDescent="0.25">
      <c r="D626" s="5"/>
    </row>
    <row r="627" spans="4:4" ht="14.25" customHeight="1" x14ac:dyDescent="0.25">
      <c r="D627" s="5"/>
    </row>
    <row r="628" spans="4:4" ht="14.25" customHeight="1" x14ac:dyDescent="0.25">
      <c r="D628" s="5"/>
    </row>
    <row r="629" spans="4:4" ht="14.25" customHeight="1" x14ac:dyDescent="0.25">
      <c r="D629" s="5"/>
    </row>
    <row r="630" spans="4:4" ht="14.25" customHeight="1" x14ac:dyDescent="0.25">
      <c r="D630" s="5"/>
    </row>
    <row r="631" spans="4:4" ht="14.25" customHeight="1" x14ac:dyDescent="0.25">
      <c r="D631" s="5"/>
    </row>
    <row r="632" spans="4:4" ht="14.25" customHeight="1" x14ac:dyDescent="0.25">
      <c r="D632" s="5"/>
    </row>
    <row r="633" spans="4:4" ht="14.25" customHeight="1" x14ac:dyDescent="0.25">
      <c r="D633" s="5"/>
    </row>
    <row r="634" spans="4:4" ht="14.25" customHeight="1" x14ac:dyDescent="0.25">
      <c r="D634" s="5"/>
    </row>
    <row r="635" spans="4:4" ht="14.25" customHeight="1" x14ac:dyDescent="0.25">
      <c r="D635" s="5"/>
    </row>
    <row r="636" spans="4:4" ht="14.25" customHeight="1" x14ac:dyDescent="0.25">
      <c r="D636" s="5"/>
    </row>
    <row r="637" spans="4:4" ht="14.25" customHeight="1" x14ac:dyDescent="0.25">
      <c r="D637" s="5"/>
    </row>
    <row r="638" spans="4:4" ht="14.25" customHeight="1" x14ac:dyDescent="0.25">
      <c r="D638" s="5"/>
    </row>
    <row r="639" spans="4:4" ht="14.25" customHeight="1" x14ac:dyDescent="0.25">
      <c r="D639" s="5"/>
    </row>
    <row r="640" spans="4:4" ht="14.25" customHeight="1" x14ac:dyDescent="0.25">
      <c r="D640" s="5"/>
    </row>
    <row r="641" spans="4:4" ht="14.25" customHeight="1" x14ac:dyDescent="0.25">
      <c r="D641" s="5"/>
    </row>
    <row r="642" spans="4:4" ht="14.25" customHeight="1" x14ac:dyDescent="0.25">
      <c r="D642" s="5"/>
    </row>
    <row r="643" spans="4:4" ht="14.25" customHeight="1" x14ac:dyDescent="0.25">
      <c r="D643" s="5"/>
    </row>
    <row r="644" spans="4:4" ht="14.25" customHeight="1" x14ac:dyDescent="0.25">
      <c r="D644" s="5"/>
    </row>
    <row r="645" spans="4:4" ht="14.25" customHeight="1" x14ac:dyDescent="0.25">
      <c r="D645" s="5"/>
    </row>
    <row r="646" spans="4:4" ht="14.25" customHeight="1" x14ac:dyDescent="0.25">
      <c r="D646" s="5"/>
    </row>
    <row r="647" spans="4:4" ht="14.25" customHeight="1" x14ac:dyDescent="0.25">
      <c r="D647" s="5"/>
    </row>
    <row r="648" spans="4:4" ht="14.25" customHeight="1" x14ac:dyDescent="0.25">
      <c r="D648" s="5"/>
    </row>
    <row r="649" spans="4:4" ht="14.25" customHeight="1" x14ac:dyDescent="0.25">
      <c r="D649" s="5"/>
    </row>
    <row r="650" spans="4:4" ht="14.25" customHeight="1" x14ac:dyDescent="0.25">
      <c r="D650" s="5"/>
    </row>
    <row r="651" spans="4:4" ht="14.25" customHeight="1" x14ac:dyDescent="0.25">
      <c r="D651" s="5"/>
    </row>
    <row r="652" spans="4:4" ht="14.25" customHeight="1" x14ac:dyDescent="0.25">
      <c r="D652" s="5"/>
    </row>
    <row r="653" spans="4:4" ht="14.25" customHeight="1" x14ac:dyDescent="0.25">
      <c r="D653" s="5"/>
    </row>
    <row r="654" spans="4:4" ht="14.25" customHeight="1" x14ac:dyDescent="0.25">
      <c r="D654" s="5"/>
    </row>
    <row r="655" spans="4:4" ht="14.25" customHeight="1" x14ac:dyDescent="0.25">
      <c r="D655" s="5"/>
    </row>
    <row r="656" spans="4:4" ht="14.25" customHeight="1" x14ac:dyDescent="0.25">
      <c r="D656" s="5"/>
    </row>
    <row r="657" spans="4:4" ht="14.25" customHeight="1" x14ac:dyDescent="0.25">
      <c r="D657" s="5"/>
    </row>
    <row r="658" spans="4:4" ht="14.25" customHeight="1" x14ac:dyDescent="0.25">
      <c r="D658" s="5"/>
    </row>
    <row r="659" spans="4:4" ht="14.25" customHeight="1" x14ac:dyDescent="0.25">
      <c r="D659" s="5"/>
    </row>
    <row r="660" spans="4:4" ht="14.25" customHeight="1" x14ac:dyDescent="0.25">
      <c r="D660" s="5"/>
    </row>
    <row r="661" spans="4:4" ht="14.25" customHeight="1" x14ac:dyDescent="0.25">
      <c r="D661" s="5"/>
    </row>
    <row r="662" spans="4:4" ht="14.25" customHeight="1" x14ac:dyDescent="0.25">
      <c r="D662" s="5"/>
    </row>
    <row r="663" spans="4:4" ht="14.25" customHeight="1" x14ac:dyDescent="0.25">
      <c r="D663" s="5"/>
    </row>
    <row r="664" spans="4:4" ht="14.25" customHeight="1" x14ac:dyDescent="0.25">
      <c r="D664" s="5"/>
    </row>
    <row r="665" spans="4:4" ht="14.25" customHeight="1" x14ac:dyDescent="0.25">
      <c r="D665" s="5"/>
    </row>
    <row r="666" spans="4:4" ht="14.25" customHeight="1" x14ac:dyDescent="0.25">
      <c r="D666" s="5"/>
    </row>
    <row r="667" spans="4:4" ht="14.25" customHeight="1" x14ac:dyDescent="0.25">
      <c r="D667" s="5"/>
    </row>
    <row r="668" spans="4:4" ht="14.25" customHeight="1" x14ac:dyDescent="0.25">
      <c r="D668" s="5"/>
    </row>
    <row r="669" spans="4:4" ht="14.25" customHeight="1" x14ac:dyDescent="0.25">
      <c r="D669" s="5"/>
    </row>
    <row r="670" spans="4:4" ht="14.25" customHeight="1" x14ac:dyDescent="0.25">
      <c r="D670" s="5"/>
    </row>
    <row r="671" spans="4:4" ht="14.25" customHeight="1" x14ac:dyDescent="0.25">
      <c r="D671" s="5"/>
    </row>
    <row r="672" spans="4:4" ht="14.25" customHeight="1" x14ac:dyDescent="0.25">
      <c r="D672" s="5"/>
    </row>
    <row r="673" spans="4:4" ht="14.25" customHeight="1" x14ac:dyDescent="0.25">
      <c r="D673" s="5"/>
    </row>
    <row r="674" spans="4:4" ht="14.25" customHeight="1" x14ac:dyDescent="0.25">
      <c r="D674" s="5"/>
    </row>
    <row r="675" spans="4:4" ht="14.25" customHeight="1" x14ac:dyDescent="0.25">
      <c r="D675" s="5"/>
    </row>
    <row r="676" spans="4:4" ht="14.25" customHeight="1" x14ac:dyDescent="0.25">
      <c r="D676" s="5"/>
    </row>
    <row r="677" spans="4:4" ht="14.25" customHeight="1" x14ac:dyDescent="0.25">
      <c r="D677" s="5"/>
    </row>
    <row r="678" spans="4:4" ht="14.25" customHeight="1" x14ac:dyDescent="0.25">
      <c r="D678" s="5"/>
    </row>
    <row r="679" spans="4:4" ht="14.25" customHeight="1" x14ac:dyDescent="0.25">
      <c r="D679" s="5"/>
    </row>
    <row r="680" spans="4:4" ht="14.25" customHeight="1" x14ac:dyDescent="0.25">
      <c r="D680" s="5"/>
    </row>
    <row r="681" spans="4:4" ht="14.25" customHeight="1" x14ac:dyDescent="0.25">
      <c r="D681" s="5"/>
    </row>
    <row r="682" spans="4:4" ht="14.25" customHeight="1" x14ac:dyDescent="0.25">
      <c r="D682" s="5"/>
    </row>
    <row r="683" spans="4:4" ht="14.25" customHeight="1" x14ac:dyDescent="0.25">
      <c r="D683" s="5"/>
    </row>
    <row r="684" spans="4:4" ht="14.25" customHeight="1" x14ac:dyDescent="0.25">
      <c r="D684" s="5"/>
    </row>
    <row r="685" spans="4:4" ht="14.25" customHeight="1" x14ac:dyDescent="0.25">
      <c r="D685" s="5"/>
    </row>
    <row r="686" spans="4:4" ht="14.25" customHeight="1" x14ac:dyDescent="0.25">
      <c r="D686" s="5"/>
    </row>
    <row r="687" spans="4:4" ht="14.25" customHeight="1" x14ac:dyDescent="0.25">
      <c r="D687" s="5"/>
    </row>
    <row r="688" spans="4:4" ht="14.25" customHeight="1" x14ac:dyDescent="0.25">
      <c r="D688" s="5"/>
    </row>
    <row r="689" spans="4:4" ht="14.25" customHeight="1" x14ac:dyDescent="0.25">
      <c r="D689" s="5"/>
    </row>
    <row r="690" spans="4:4" ht="14.25" customHeight="1" x14ac:dyDescent="0.25">
      <c r="D690" s="5"/>
    </row>
    <row r="691" spans="4:4" ht="14.25" customHeight="1" x14ac:dyDescent="0.25">
      <c r="D691" s="5"/>
    </row>
    <row r="692" spans="4:4" ht="14.25" customHeight="1" x14ac:dyDescent="0.25">
      <c r="D692" s="5"/>
    </row>
    <row r="693" spans="4:4" ht="14.25" customHeight="1" x14ac:dyDescent="0.25">
      <c r="D693" s="5"/>
    </row>
    <row r="694" spans="4:4" ht="14.25" customHeight="1" x14ac:dyDescent="0.25">
      <c r="D694" s="5"/>
    </row>
    <row r="695" spans="4:4" ht="14.25" customHeight="1" x14ac:dyDescent="0.25">
      <c r="D695" s="5"/>
    </row>
    <row r="696" spans="4:4" ht="14.25" customHeight="1" x14ac:dyDescent="0.25">
      <c r="D696" s="5"/>
    </row>
    <row r="697" spans="4:4" ht="14.25" customHeight="1" x14ac:dyDescent="0.25">
      <c r="D697" s="5"/>
    </row>
    <row r="698" spans="4:4" ht="14.25" customHeight="1" x14ac:dyDescent="0.25">
      <c r="D698" s="5"/>
    </row>
    <row r="699" spans="4:4" ht="14.25" customHeight="1" x14ac:dyDescent="0.25">
      <c r="D699" s="5"/>
    </row>
    <row r="700" spans="4:4" ht="14.25" customHeight="1" x14ac:dyDescent="0.25">
      <c r="D700" s="5"/>
    </row>
    <row r="701" spans="4:4" ht="14.25" customHeight="1" x14ac:dyDescent="0.25">
      <c r="D701" s="5"/>
    </row>
    <row r="702" spans="4:4" ht="14.25" customHeight="1" x14ac:dyDescent="0.25">
      <c r="D702" s="5"/>
    </row>
    <row r="703" spans="4:4" ht="14.25" customHeight="1" x14ac:dyDescent="0.25">
      <c r="D703" s="5"/>
    </row>
    <row r="704" spans="4:4" ht="14.25" customHeight="1" x14ac:dyDescent="0.25">
      <c r="D704" s="5"/>
    </row>
    <row r="705" spans="4:4" ht="14.25" customHeight="1" x14ac:dyDescent="0.25">
      <c r="D705" s="5"/>
    </row>
    <row r="706" spans="4:4" ht="14.25" customHeight="1" x14ac:dyDescent="0.25">
      <c r="D706" s="5"/>
    </row>
    <row r="707" spans="4:4" ht="14.25" customHeight="1" x14ac:dyDescent="0.25">
      <c r="D707" s="5"/>
    </row>
    <row r="708" spans="4:4" ht="14.25" customHeight="1" x14ac:dyDescent="0.25">
      <c r="D708" s="5"/>
    </row>
    <row r="709" spans="4:4" ht="14.25" customHeight="1" x14ac:dyDescent="0.25">
      <c r="D709" s="5"/>
    </row>
    <row r="710" spans="4:4" ht="14.25" customHeight="1" x14ac:dyDescent="0.25">
      <c r="D710" s="5"/>
    </row>
    <row r="711" spans="4:4" ht="14.25" customHeight="1" x14ac:dyDescent="0.25">
      <c r="D711" s="5"/>
    </row>
    <row r="712" spans="4:4" ht="14.25" customHeight="1" x14ac:dyDescent="0.25">
      <c r="D712" s="5"/>
    </row>
    <row r="713" spans="4:4" ht="14.25" customHeight="1" x14ac:dyDescent="0.25">
      <c r="D713" s="5"/>
    </row>
    <row r="714" spans="4:4" ht="14.25" customHeight="1" x14ac:dyDescent="0.25">
      <c r="D714" s="5"/>
    </row>
    <row r="715" spans="4:4" ht="14.25" customHeight="1" x14ac:dyDescent="0.25">
      <c r="D715" s="5"/>
    </row>
    <row r="716" spans="4:4" ht="14.25" customHeight="1" x14ac:dyDescent="0.25">
      <c r="D716" s="5"/>
    </row>
    <row r="717" spans="4:4" ht="14.25" customHeight="1" x14ac:dyDescent="0.25">
      <c r="D717" s="5"/>
    </row>
    <row r="718" spans="4:4" ht="14.25" customHeight="1" x14ac:dyDescent="0.25">
      <c r="D718" s="5"/>
    </row>
    <row r="719" spans="4:4" ht="14.25" customHeight="1" x14ac:dyDescent="0.25">
      <c r="D719" s="5"/>
    </row>
    <row r="720" spans="4:4" ht="14.25" customHeight="1" x14ac:dyDescent="0.25">
      <c r="D720" s="5"/>
    </row>
    <row r="721" spans="4:4" ht="14.25" customHeight="1" x14ac:dyDescent="0.25">
      <c r="D721" s="5"/>
    </row>
    <row r="722" spans="4:4" ht="14.25" customHeight="1" x14ac:dyDescent="0.25">
      <c r="D722" s="5"/>
    </row>
    <row r="723" spans="4:4" ht="14.25" customHeight="1" x14ac:dyDescent="0.25">
      <c r="D723" s="5"/>
    </row>
    <row r="724" spans="4:4" ht="14.25" customHeight="1" x14ac:dyDescent="0.25">
      <c r="D724" s="5"/>
    </row>
    <row r="725" spans="4:4" ht="14.25" customHeight="1" x14ac:dyDescent="0.25">
      <c r="D725" s="5"/>
    </row>
    <row r="726" spans="4:4" ht="14.25" customHeight="1" x14ac:dyDescent="0.25">
      <c r="D726" s="5"/>
    </row>
    <row r="727" spans="4:4" ht="14.25" customHeight="1" x14ac:dyDescent="0.25">
      <c r="D727" s="5"/>
    </row>
    <row r="728" spans="4:4" ht="14.25" customHeight="1" x14ac:dyDescent="0.25">
      <c r="D728" s="5"/>
    </row>
    <row r="729" spans="4:4" ht="14.25" customHeight="1" x14ac:dyDescent="0.25">
      <c r="D729" s="5"/>
    </row>
    <row r="730" spans="4:4" ht="14.25" customHeight="1" x14ac:dyDescent="0.25">
      <c r="D730" s="5"/>
    </row>
    <row r="731" spans="4:4" ht="14.25" customHeight="1" x14ac:dyDescent="0.25">
      <c r="D731" s="5"/>
    </row>
    <row r="732" spans="4:4" ht="14.25" customHeight="1" x14ac:dyDescent="0.25">
      <c r="D732" s="5"/>
    </row>
    <row r="733" spans="4:4" ht="14.25" customHeight="1" x14ac:dyDescent="0.25">
      <c r="D733" s="5"/>
    </row>
    <row r="734" spans="4:4" ht="14.25" customHeight="1" x14ac:dyDescent="0.25">
      <c r="D734" s="5"/>
    </row>
    <row r="735" spans="4:4" ht="14.25" customHeight="1" x14ac:dyDescent="0.25">
      <c r="D735" s="5"/>
    </row>
    <row r="736" spans="4:4" ht="14.25" customHeight="1" x14ac:dyDescent="0.25">
      <c r="D736" s="5"/>
    </row>
    <row r="737" spans="4:4" ht="14.25" customHeight="1" x14ac:dyDescent="0.25">
      <c r="D737" s="5"/>
    </row>
    <row r="738" spans="4:4" ht="14.25" customHeight="1" x14ac:dyDescent="0.25">
      <c r="D738" s="5"/>
    </row>
    <row r="739" spans="4:4" ht="14.25" customHeight="1" x14ac:dyDescent="0.25">
      <c r="D739" s="5"/>
    </row>
    <row r="740" spans="4:4" ht="14.25" customHeight="1" x14ac:dyDescent="0.25">
      <c r="D740" s="5"/>
    </row>
    <row r="741" spans="4:4" ht="14.25" customHeight="1" x14ac:dyDescent="0.25">
      <c r="D741" s="5"/>
    </row>
    <row r="742" spans="4:4" ht="14.25" customHeight="1" x14ac:dyDescent="0.25">
      <c r="D742" s="5"/>
    </row>
    <row r="743" spans="4:4" ht="14.25" customHeight="1" x14ac:dyDescent="0.25">
      <c r="D743" s="5"/>
    </row>
    <row r="744" spans="4:4" ht="14.25" customHeight="1" x14ac:dyDescent="0.25">
      <c r="D744" s="5"/>
    </row>
    <row r="745" spans="4:4" ht="14.25" customHeight="1" x14ac:dyDescent="0.25">
      <c r="D745" s="5"/>
    </row>
    <row r="746" spans="4:4" ht="14.25" customHeight="1" x14ac:dyDescent="0.25">
      <c r="D746" s="5"/>
    </row>
    <row r="747" spans="4:4" ht="14.25" customHeight="1" x14ac:dyDescent="0.25">
      <c r="D747" s="5"/>
    </row>
    <row r="748" spans="4:4" ht="14.25" customHeight="1" x14ac:dyDescent="0.25">
      <c r="D748" s="5"/>
    </row>
    <row r="749" spans="4:4" ht="14.25" customHeight="1" x14ac:dyDescent="0.25">
      <c r="D749" s="5"/>
    </row>
    <row r="750" spans="4:4" ht="14.25" customHeight="1" x14ac:dyDescent="0.25">
      <c r="D750" s="5"/>
    </row>
    <row r="751" spans="4:4" ht="14.25" customHeight="1" x14ac:dyDescent="0.25">
      <c r="D751" s="5"/>
    </row>
    <row r="752" spans="4:4" ht="14.25" customHeight="1" x14ac:dyDescent="0.25">
      <c r="D752" s="5"/>
    </row>
    <row r="753" spans="4:4" ht="14.25" customHeight="1" x14ac:dyDescent="0.25">
      <c r="D753" s="5"/>
    </row>
    <row r="754" spans="4:4" ht="14.25" customHeight="1" x14ac:dyDescent="0.25">
      <c r="D754" s="5"/>
    </row>
    <row r="755" spans="4:4" ht="14.25" customHeight="1" x14ac:dyDescent="0.25">
      <c r="D755" s="5"/>
    </row>
    <row r="756" spans="4:4" ht="14.25" customHeight="1" x14ac:dyDescent="0.25">
      <c r="D756" s="5"/>
    </row>
    <row r="757" spans="4:4" ht="14.25" customHeight="1" x14ac:dyDescent="0.25">
      <c r="D757" s="5"/>
    </row>
    <row r="758" spans="4:4" ht="14.25" customHeight="1" x14ac:dyDescent="0.25">
      <c r="D758" s="5"/>
    </row>
    <row r="759" spans="4:4" ht="14.25" customHeight="1" x14ac:dyDescent="0.25">
      <c r="D759" s="5"/>
    </row>
    <row r="760" spans="4:4" ht="14.25" customHeight="1" x14ac:dyDescent="0.25">
      <c r="D760" s="5"/>
    </row>
    <row r="761" spans="4:4" ht="14.25" customHeight="1" x14ac:dyDescent="0.25">
      <c r="D761" s="5"/>
    </row>
    <row r="762" spans="4:4" ht="14.25" customHeight="1" x14ac:dyDescent="0.25">
      <c r="D762" s="5"/>
    </row>
    <row r="763" spans="4:4" ht="14.25" customHeight="1" x14ac:dyDescent="0.25">
      <c r="D763" s="5"/>
    </row>
    <row r="764" spans="4:4" ht="14.25" customHeight="1" x14ac:dyDescent="0.25">
      <c r="D764" s="5"/>
    </row>
    <row r="765" spans="4:4" ht="14.25" customHeight="1" x14ac:dyDescent="0.25">
      <c r="D765" s="5"/>
    </row>
    <row r="766" spans="4:4" ht="14.25" customHeight="1" x14ac:dyDescent="0.25">
      <c r="D766" s="5"/>
    </row>
    <row r="767" spans="4:4" ht="14.25" customHeight="1" x14ac:dyDescent="0.25">
      <c r="D767" s="5"/>
    </row>
    <row r="768" spans="4:4" ht="14.25" customHeight="1" x14ac:dyDescent="0.25">
      <c r="D768" s="5"/>
    </row>
    <row r="769" spans="4:4" ht="14.25" customHeight="1" x14ac:dyDescent="0.25">
      <c r="D769" s="5"/>
    </row>
    <row r="770" spans="4:4" ht="14.25" customHeight="1" x14ac:dyDescent="0.25">
      <c r="D770" s="5"/>
    </row>
    <row r="771" spans="4:4" ht="14.25" customHeight="1" x14ac:dyDescent="0.25">
      <c r="D771" s="5"/>
    </row>
    <row r="772" spans="4:4" ht="14.25" customHeight="1" x14ac:dyDescent="0.25">
      <c r="D772" s="5"/>
    </row>
    <row r="773" spans="4:4" ht="14.25" customHeight="1" x14ac:dyDescent="0.25">
      <c r="D773" s="5"/>
    </row>
    <row r="774" spans="4:4" ht="14.25" customHeight="1" x14ac:dyDescent="0.25">
      <c r="D774" s="5"/>
    </row>
    <row r="775" spans="4:4" ht="14.25" customHeight="1" x14ac:dyDescent="0.25">
      <c r="D775" s="5"/>
    </row>
    <row r="776" spans="4:4" ht="14.25" customHeight="1" x14ac:dyDescent="0.25">
      <c r="D776" s="5"/>
    </row>
    <row r="777" spans="4:4" ht="14.25" customHeight="1" x14ac:dyDescent="0.25">
      <c r="D777" s="5"/>
    </row>
    <row r="778" spans="4:4" ht="14.25" customHeight="1" x14ac:dyDescent="0.25">
      <c r="D778" s="5"/>
    </row>
    <row r="779" spans="4:4" ht="14.25" customHeight="1" x14ac:dyDescent="0.25">
      <c r="D779" s="5"/>
    </row>
    <row r="780" spans="4:4" ht="14.25" customHeight="1" x14ac:dyDescent="0.25">
      <c r="D780" s="5"/>
    </row>
    <row r="781" spans="4:4" ht="14.25" customHeight="1" x14ac:dyDescent="0.25">
      <c r="D781" s="5"/>
    </row>
    <row r="782" spans="4:4" ht="14.25" customHeight="1" x14ac:dyDescent="0.25">
      <c r="D782" s="5"/>
    </row>
    <row r="783" spans="4:4" ht="14.25" customHeight="1" x14ac:dyDescent="0.25">
      <c r="D783" s="5"/>
    </row>
    <row r="784" spans="4:4" ht="14.25" customHeight="1" x14ac:dyDescent="0.25">
      <c r="D784" s="5"/>
    </row>
    <row r="785" spans="4:4" ht="14.25" customHeight="1" x14ac:dyDescent="0.25">
      <c r="D785" s="5"/>
    </row>
    <row r="786" spans="4:4" ht="14.25" customHeight="1" x14ac:dyDescent="0.25">
      <c r="D786" s="5"/>
    </row>
    <row r="787" spans="4:4" ht="14.25" customHeight="1" x14ac:dyDescent="0.25">
      <c r="D787" s="5"/>
    </row>
    <row r="788" spans="4:4" ht="14.25" customHeight="1" x14ac:dyDescent="0.25">
      <c r="D788" s="5"/>
    </row>
    <row r="789" spans="4:4" ht="14.25" customHeight="1" x14ac:dyDescent="0.25">
      <c r="D789" s="5"/>
    </row>
    <row r="790" spans="4:4" ht="14.25" customHeight="1" x14ac:dyDescent="0.25">
      <c r="D790" s="5"/>
    </row>
    <row r="791" spans="4:4" ht="14.25" customHeight="1" x14ac:dyDescent="0.25">
      <c r="D791" s="5"/>
    </row>
    <row r="792" spans="4:4" ht="14.25" customHeight="1" x14ac:dyDescent="0.25">
      <c r="D792" s="5"/>
    </row>
    <row r="793" spans="4:4" ht="14.25" customHeight="1" x14ac:dyDescent="0.25">
      <c r="D793" s="5"/>
    </row>
    <row r="794" spans="4:4" ht="14.25" customHeight="1" x14ac:dyDescent="0.25">
      <c r="D794" s="5"/>
    </row>
    <row r="795" spans="4:4" ht="14.25" customHeight="1" x14ac:dyDescent="0.25">
      <c r="D795" s="5"/>
    </row>
    <row r="796" spans="4:4" ht="14.25" customHeight="1" x14ac:dyDescent="0.25">
      <c r="D796" s="5"/>
    </row>
    <row r="797" spans="4:4" ht="14.25" customHeight="1" x14ac:dyDescent="0.25">
      <c r="D797" s="5"/>
    </row>
    <row r="798" spans="4:4" ht="14.25" customHeight="1" x14ac:dyDescent="0.25">
      <c r="D798" s="5"/>
    </row>
    <row r="799" spans="4:4" ht="14.25" customHeight="1" x14ac:dyDescent="0.25">
      <c r="D799" s="5"/>
    </row>
    <row r="800" spans="4:4" ht="14.25" customHeight="1" x14ac:dyDescent="0.25">
      <c r="D800" s="5"/>
    </row>
    <row r="801" spans="4:4" ht="14.25" customHeight="1" x14ac:dyDescent="0.25">
      <c r="D801" s="5"/>
    </row>
    <row r="802" spans="4:4" ht="14.25" customHeight="1" x14ac:dyDescent="0.25">
      <c r="D802" s="5"/>
    </row>
    <row r="803" spans="4:4" ht="14.25" customHeight="1" x14ac:dyDescent="0.25">
      <c r="D803" s="5"/>
    </row>
    <row r="804" spans="4:4" ht="14.25" customHeight="1" x14ac:dyDescent="0.25">
      <c r="D804" s="5"/>
    </row>
    <row r="805" spans="4:4" ht="14.25" customHeight="1" x14ac:dyDescent="0.25">
      <c r="D805" s="5"/>
    </row>
    <row r="806" spans="4:4" ht="14.25" customHeight="1" x14ac:dyDescent="0.25">
      <c r="D806" s="5"/>
    </row>
    <row r="807" spans="4:4" ht="14.25" customHeight="1" x14ac:dyDescent="0.25">
      <c r="D807" s="5"/>
    </row>
    <row r="808" spans="4:4" ht="14.25" customHeight="1" x14ac:dyDescent="0.25">
      <c r="D808" s="5"/>
    </row>
    <row r="809" spans="4:4" ht="14.25" customHeight="1" x14ac:dyDescent="0.25">
      <c r="D809" s="5"/>
    </row>
    <row r="810" spans="4:4" ht="14.25" customHeight="1" x14ac:dyDescent="0.25">
      <c r="D810" s="5"/>
    </row>
    <row r="811" spans="4:4" ht="14.25" customHeight="1" x14ac:dyDescent="0.25">
      <c r="D811" s="5"/>
    </row>
    <row r="812" spans="4:4" ht="14.25" customHeight="1" x14ac:dyDescent="0.25">
      <c r="D812" s="5"/>
    </row>
    <row r="813" spans="4:4" ht="14.25" customHeight="1" x14ac:dyDescent="0.25">
      <c r="D813" s="5"/>
    </row>
    <row r="814" spans="4:4" ht="14.25" customHeight="1" x14ac:dyDescent="0.25">
      <c r="D814" s="5"/>
    </row>
    <row r="815" spans="4:4" ht="14.25" customHeight="1" x14ac:dyDescent="0.25">
      <c r="D815" s="5"/>
    </row>
    <row r="816" spans="4:4" ht="14.25" customHeight="1" x14ac:dyDescent="0.25">
      <c r="D816" s="5"/>
    </row>
    <row r="817" spans="4:4" ht="14.25" customHeight="1" x14ac:dyDescent="0.25">
      <c r="D817" s="5"/>
    </row>
    <row r="818" spans="4:4" ht="14.25" customHeight="1" x14ac:dyDescent="0.25">
      <c r="D818" s="5"/>
    </row>
    <row r="819" spans="4:4" ht="14.25" customHeight="1" x14ac:dyDescent="0.25">
      <c r="D819" s="5"/>
    </row>
    <row r="820" spans="4:4" ht="14.25" customHeight="1" x14ac:dyDescent="0.25">
      <c r="D820" s="5"/>
    </row>
    <row r="821" spans="4:4" ht="14.25" customHeight="1" x14ac:dyDescent="0.25">
      <c r="D821" s="5"/>
    </row>
    <row r="822" spans="4:4" ht="14.25" customHeight="1" x14ac:dyDescent="0.25">
      <c r="D822" s="5"/>
    </row>
    <row r="823" spans="4:4" ht="14.25" customHeight="1" x14ac:dyDescent="0.25">
      <c r="D823" s="5"/>
    </row>
    <row r="824" spans="4:4" ht="14.25" customHeight="1" x14ac:dyDescent="0.25">
      <c r="D824" s="5"/>
    </row>
    <row r="825" spans="4:4" ht="14.25" customHeight="1" x14ac:dyDescent="0.25">
      <c r="D825" s="5"/>
    </row>
    <row r="826" spans="4:4" ht="14.25" customHeight="1" x14ac:dyDescent="0.25">
      <c r="D826" s="5"/>
    </row>
    <row r="827" spans="4:4" ht="14.25" customHeight="1" x14ac:dyDescent="0.25">
      <c r="D827" s="5"/>
    </row>
    <row r="828" spans="4:4" ht="14.25" customHeight="1" x14ac:dyDescent="0.25">
      <c r="D828" s="5"/>
    </row>
    <row r="829" spans="4:4" ht="14.25" customHeight="1" x14ac:dyDescent="0.25">
      <c r="D829" s="5"/>
    </row>
    <row r="830" spans="4:4" ht="14.25" customHeight="1" x14ac:dyDescent="0.25">
      <c r="D830" s="5"/>
    </row>
    <row r="831" spans="4:4" ht="14.25" customHeight="1" x14ac:dyDescent="0.25">
      <c r="D831" s="5"/>
    </row>
    <row r="832" spans="4:4" ht="14.25" customHeight="1" x14ac:dyDescent="0.25">
      <c r="D832" s="5"/>
    </row>
    <row r="833" spans="4:4" ht="14.25" customHeight="1" x14ac:dyDescent="0.25">
      <c r="D833" s="5"/>
    </row>
    <row r="834" spans="4:4" ht="14.25" customHeight="1" x14ac:dyDescent="0.25">
      <c r="D834" s="5"/>
    </row>
    <row r="835" spans="4:4" ht="14.25" customHeight="1" x14ac:dyDescent="0.25">
      <c r="D835" s="5"/>
    </row>
    <row r="836" spans="4:4" ht="14.25" customHeight="1" x14ac:dyDescent="0.25">
      <c r="D836" s="5"/>
    </row>
    <row r="837" spans="4:4" ht="14.25" customHeight="1" x14ac:dyDescent="0.25">
      <c r="D837" s="5"/>
    </row>
    <row r="838" spans="4:4" ht="14.25" customHeight="1" x14ac:dyDescent="0.25">
      <c r="D838" s="5"/>
    </row>
    <row r="839" spans="4:4" ht="14.25" customHeight="1" x14ac:dyDescent="0.25">
      <c r="D839" s="5"/>
    </row>
    <row r="840" spans="4:4" ht="14.25" customHeight="1" x14ac:dyDescent="0.25">
      <c r="D840" s="5"/>
    </row>
    <row r="841" spans="4:4" ht="14.25" customHeight="1" x14ac:dyDescent="0.25">
      <c r="D841" s="5"/>
    </row>
    <row r="842" spans="4:4" ht="14.25" customHeight="1" x14ac:dyDescent="0.25">
      <c r="D842" s="5"/>
    </row>
    <row r="843" spans="4:4" ht="14.25" customHeight="1" x14ac:dyDescent="0.25">
      <c r="D843" s="5"/>
    </row>
    <row r="844" spans="4:4" ht="14.25" customHeight="1" x14ac:dyDescent="0.25">
      <c r="D844" s="5"/>
    </row>
    <row r="845" spans="4:4" ht="14.25" customHeight="1" x14ac:dyDescent="0.25">
      <c r="D845" s="5"/>
    </row>
    <row r="846" spans="4:4" ht="14.25" customHeight="1" x14ac:dyDescent="0.25">
      <c r="D846" s="5"/>
    </row>
    <row r="847" spans="4:4" ht="14.25" customHeight="1" x14ac:dyDescent="0.25">
      <c r="D847" s="5"/>
    </row>
    <row r="848" spans="4:4" ht="14.25" customHeight="1" x14ac:dyDescent="0.25">
      <c r="D848" s="5"/>
    </row>
    <row r="849" spans="4:4" ht="14.25" customHeight="1" x14ac:dyDescent="0.25">
      <c r="D849" s="5"/>
    </row>
    <row r="850" spans="4:4" ht="14.25" customHeight="1" x14ac:dyDescent="0.25">
      <c r="D850" s="5"/>
    </row>
    <row r="851" spans="4:4" ht="14.25" customHeight="1" x14ac:dyDescent="0.25">
      <c r="D851" s="5"/>
    </row>
    <row r="852" spans="4:4" ht="14.25" customHeight="1" x14ac:dyDescent="0.25">
      <c r="D852" s="5"/>
    </row>
    <row r="853" spans="4:4" ht="14.25" customHeight="1" x14ac:dyDescent="0.25">
      <c r="D853" s="5"/>
    </row>
    <row r="854" spans="4:4" ht="14.25" customHeight="1" x14ac:dyDescent="0.25">
      <c r="D854" s="5"/>
    </row>
    <row r="855" spans="4:4" ht="14.25" customHeight="1" x14ac:dyDescent="0.25">
      <c r="D855" s="5"/>
    </row>
    <row r="856" spans="4:4" ht="14.25" customHeight="1" x14ac:dyDescent="0.25">
      <c r="D856" s="5"/>
    </row>
    <row r="857" spans="4:4" ht="14.25" customHeight="1" x14ac:dyDescent="0.25">
      <c r="D857" s="5"/>
    </row>
    <row r="858" spans="4:4" ht="14.25" customHeight="1" x14ac:dyDescent="0.25">
      <c r="D858" s="5"/>
    </row>
    <row r="859" spans="4:4" ht="14.25" customHeight="1" x14ac:dyDescent="0.25">
      <c r="D859" s="5"/>
    </row>
    <row r="860" spans="4:4" ht="14.25" customHeight="1" x14ac:dyDescent="0.25">
      <c r="D860" s="5"/>
    </row>
    <row r="861" spans="4:4" ht="14.25" customHeight="1" x14ac:dyDescent="0.25">
      <c r="D861" s="5"/>
    </row>
    <row r="862" spans="4:4" ht="14.25" customHeight="1" x14ac:dyDescent="0.25">
      <c r="D862" s="5"/>
    </row>
    <row r="863" spans="4:4" ht="14.25" customHeight="1" x14ac:dyDescent="0.25">
      <c r="D863" s="5"/>
    </row>
    <row r="864" spans="4:4" ht="14.25" customHeight="1" x14ac:dyDescent="0.25">
      <c r="D864" s="5"/>
    </row>
    <row r="865" spans="4:4" ht="14.25" customHeight="1" x14ac:dyDescent="0.25">
      <c r="D865" s="5"/>
    </row>
    <row r="866" spans="4:4" ht="14.25" customHeight="1" x14ac:dyDescent="0.25">
      <c r="D866" s="5"/>
    </row>
    <row r="867" spans="4:4" ht="14.25" customHeight="1" x14ac:dyDescent="0.25">
      <c r="D867" s="5"/>
    </row>
    <row r="868" spans="4:4" ht="14.25" customHeight="1" x14ac:dyDescent="0.25">
      <c r="D868" s="5"/>
    </row>
    <row r="869" spans="4:4" ht="14.25" customHeight="1" x14ac:dyDescent="0.25">
      <c r="D869" s="5"/>
    </row>
    <row r="870" spans="4:4" ht="14.25" customHeight="1" x14ac:dyDescent="0.25">
      <c r="D870" s="5"/>
    </row>
    <row r="871" spans="4:4" ht="14.25" customHeight="1" x14ac:dyDescent="0.25">
      <c r="D871" s="5"/>
    </row>
    <row r="872" spans="4:4" ht="14.25" customHeight="1" x14ac:dyDescent="0.25">
      <c r="D872" s="5"/>
    </row>
    <row r="873" spans="4:4" ht="14.25" customHeight="1" x14ac:dyDescent="0.25">
      <c r="D873" s="5"/>
    </row>
    <row r="874" spans="4:4" ht="14.25" customHeight="1" x14ac:dyDescent="0.25">
      <c r="D874" s="5"/>
    </row>
    <row r="875" spans="4:4" ht="14.25" customHeight="1" x14ac:dyDescent="0.25">
      <c r="D875" s="5"/>
    </row>
    <row r="876" spans="4:4" ht="14.25" customHeight="1" x14ac:dyDescent="0.25">
      <c r="D876" s="5"/>
    </row>
    <row r="877" spans="4:4" ht="14.25" customHeight="1" x14ac:dyDescent="0.25">
      <c r="D877" s="5"/>
    </row>
    <row r="878" spans="4:4" ht="14.25" customHeight="1" x14ac:dyDescent="0.25">
      <c r="D878" s="5"/>
    </row>
    <row r="879" spans="4:4" ht="14.25" customHeight="1" x14ac:dyDescent="0.25">
      <c r="D879" s="5"/>
    </row>
    <row r="880" spans="4:4" ht="14.25" customHeight="1" x14ac:dyDescent="0.25">
      <c r="D880" s="5"/>
    </row>
    <row r="881" spans="4:4" ht="14.25" customHeight="1" x14ac:dyDescent="0.25">
      <c r="D881" s="5"/>
    </row>
    <row r="882" spans="4:4" ht="14.25" customHeight="1" x14ac:dyDescent="0.25">
      <c r="D882" s="5"/>
    </row>
    <row r="883" spans="4:4" ht="14.25" customHeight="1" x14ac:dyDescent="0.25">
      <c r="D883" s="5"/>
    </row>
    <row r="884" spans="4:4" ht="14.25" customHeight="1" x14ac:dyDescent="0.25">
      <c r="D884" s="5"/>
    </row>
    <row r="885" spans="4:4" ht="14.25" customHeight="1" x14ac:dyDescent="0.25">
      <c r="D885" s="5"/>
    </row>
    <row r="886" spans="4:4" ht="14.25" customHeight="1" x14ac:dyDescent="0.25">
      <c r="D886" s="5"/>
    </row>
    <row r="887" spans="4:4" ht="14.25" customHeight="1" x14ac:dyDescent="0.25">
      <c r="D887" s="5"/>
    </row>
    <row r="888" spans="4:4" ht="14.25" customHeight="1" x14ac:dyDescent="0.25">
      <c r="D888" s="5"/>
    </row>
    <row r="889" spans="4:4" ht="14.25" customHeight="1" x14ac:dyDescent="0.25">
      <c r="D889" s="5"/>
    </row>
    <row r="890" spans="4:4" ht="14.25" customHeight="1" x14ac:dyDescent="0.25">
      <c r="D890" s="5"/>
    </row>
    <row r="891" spans="4:4" ht="14.25" customHeight="1" x14ac:dyDescent="0.25">
      <c r="D891" s="5"/>
    </row>
    <row r="892" spans="4:4" ht="14.25" customHeight="1" x14ac:dyDescent="0.25">
      <c r="D892" s="5"/>
    </row>
    <row r="893" spans="4:4" ht="14.25" customHeight="1" x14ac:dyDescent="0.25">
      <c r="D893" s="5"/>
    </row>
    <row r="894" spans="4:4" ht="14.25" customHeight="1" x14ac:dyDescent="0.25">
      <c r="D894" s="5"/>
    </row>
    <row r="895" spans="4:4" ht="14.25" customHeight="1" x14ac:dyDescent="0.25">
      <c r="D895" s="5"/>
    </row>
    <row r="896" spans="4:4" ht="14.25" customHeight="1" x14ac:dyDescent="0.25">
      <c r="D896" s="5"/>
    </row>
    <row r="897" spans="4:4" ht="14.25" customHeight="1" x14ac:dyDescent="0.25">
      <c r="D897" s="5"/>
    </row>
    <row r="898" spans="4:4" ht="14.25" customHeight="1" x14ac:dyDescent="0.25">
      <c r="D898" s="5"/>
    </row>
    <row r="899" spans="4:4" ht="14.25" customHeight="1" x14ac:dyDescent="0.25">
      <c r="D899" s="5"/>
    </row>
    <row r="900" spans="4:4" ht="14.25" customHeight="1" x14ac:dyDescent="0.25">
      <c r="D900" s="5"/>
    </row>
    <row r="901" spans="4:4" ht="14.25" customHeight="1" x14ac:dyDescent="0.25">
      <c r="D901" s="5"/>
    </row>
    <row r="902" spans="4:4" ht="14.25" customHeight="1" x14ac:dyDescent="0.25">
      <c r="D902" s="5"/>
    </row>
    <row r="903" spans="4:4" ht="14.25" customHeight="1" x14ac:dyDescent="0.25">
      <c r="D903" s="5"/>
    </row>
    <row r="904" spans="4:4" ht="14.25" customHeight="1" x14ac:dyDescent="0.25">
      <c r="D904" s="5"/>
    </row>
    <row r="905" spans="4:4" ht="14.25" customHeight="1" x14ac:dyDescent="0.25">
      <c r="D905" s="5"/>
    </row>
    <row r="906" spans="4:4" ht="14.25" customHeight="1" x14ac:dyDescent="0.25">
      <c r="D906" s="5"/>
    </row>
    <row r="907" spans="4:4" ht="14.25" customHeight="1" x14ac:dyDescent="0.25">
      <c r="D907" s="5"/>
    </row>
    <row r="908" spans="4:4" ht="14.25" customHeight="1" x14ac:dyDescent="0.25">
      <c r="D908" s="5"/>
    </row>
    <row r="909" spans="4:4" ht="14.25" customHeight="1" x14ac:dyDescent="0.25">
      <c r="D909" s="5"/>
    </row>
    <row r="910" spans="4:4" ht="14.25" customHeight="1" x14ac:dyDescent="0.25">
      <c r="D910" s="5"/>
    </row>
    <row r="911" spans="4:4" ht="14.25" customHeight="1" x14ac:dyDescent="0.25">
      <c r="D911" s="5"/>
    </row>
    <row r="912" spans="4:4" ht="14.25" customHeight="1" x14ac:dyDescent="0.25">
      <c r="D912" s="5"/>
    </row>
    <row r="913" spans="4:4" ht="14.25" customHeight="1" x14ac:dyDescent="0.25">
      <c r="D913" s="5"/>
    </row>
    <row r="914" spans="4:4" ht="14.25" customHeight="1" x14ac:dyDescent="0.25">
      <c r="D914" s="5"/>
    </row>
    <row r="915" spans="4:4" ht="14.25" customHeight="1" x14ac:dyDescent="0.25">
      <c r="D915" s="5"/>
    </row>
    <row r="916" spans="4:4" ht="14.25" customHeight="1" x14ac:dyDescent="0.25">
      <c r="D916" s="5"/>
    </row>
    <row r="917" spans="4:4" ht="14.25" customHeight="1" x14ac:dyDescent="0.25">
      <c r="D917" s="5"/>
    </row>
    <row r="918" spans="4:4" ht="14.25" customHeight="1" x14ac:dyDescent="0.25">
      <c r="D918" s="5"/>
    </row>
    <row r="919" spans="4:4" ht="14.25" customHeight="1" x14ac:dyDescent="0.25">
      <c r="D919" s="5"/>
    </row>
    <row r="920" spans="4:4" ht="14.25" customHeight="1" x14ac:dyDescent="0.25">
      <c r="D920" s="5"/>
    </row>
    <row r="921" spans="4:4" ht="14.25" customHeight="1" x14ac:dyDescent="0.25">
      <c r="D921" s="5"/>
    </row>
    <row r="922" spans="4:4" ht="14.25" customHeight="1" x14ac:dyDescent="0.25">
      <c r="D922" s="5"/>
    </row>
    <row r="923" spans="4:4" ht="14.25" customHeight="1" x14ac:dyDescent="0.25">
      <c r="D923" s="5"/>
    </row>
    <row r="924" spans="4:4" ht="14.25" customHeight="1" x14ac:dyDescent="0.25">
      <c r="D924" s="5"/>
    </row>
    <row r="925" spans="4:4" ht="14.25" customHeight="1" x14ac:dyDescent="0.25">
      <c r="D925" s="5"/>
    </row>
    <row r="926" spans="4:4" ht="14.25" customHeight="1" x14ac:dyDescent="0.25">
      <c r="D926" s="5"/>
    </row>
    <row r="927" spans="4:4" ht="14.25" customHeight="1" x14ac:dyDescent="0.25">
      <c r="D927" s="5"/>
    </row>
    <row r="928" spans="4:4" ht="14.25" customHeight="1" x14ac:dyDescent="0.25">
      <c r="D928" s="5"/>
    </row>
    <row r="929" spans="4:4" ht="14.25" customHeight="1" x14ac:dyDescent="0.25">
      <c r="D929" s="5"/>
    </row>
    <row r="930" spans="4:4" ht="14.25" customHeight="1" x14ac:dyDescent="0.25">
      <c r="D930" s="5"/>
    </row>
    <row r="931" spans="4:4" ht="14.25" customHeight="1" x14ac:dyDescent="0.25">
      <c r="D931" s="5"/>
    </row>
    <row r="932" spans="4:4" ht="14.25" customHeight="1" x14ac:dyDescent="0.25">
      <c r="D932" s="5"/>
    </row>
    <row r="933" spans="4:4" ht="14.25" customHeight="1" x14ac:dyDescent="0.25">
      <c r="D933" s="5"/>
    </row>
    <row r="934" spans="4:4" ht="14.25" customHeight="1" x14ac:dyDescent="0.25">
      <c r="D934" s="5"/>
    </row>
    <row r="935" spans="4:4" ht="14.25" customHeight="1" x14ac:dyDescent="0.25">
      <c r="D935" s="5"/>
    </row>
    <row r="936" spans="4:4" ht="14.25" customHeight="1" x14ac:dyDescent="0.25">
      <c r="D936" s="5"/>
    </row>
    <row r="937" spans="4:4" ht="14.25" customHeight="1" x14ac:dyDescent="0.25">
      <c r="D937" s="5"/>
    </row>
    <row r="938" spans="4:4" ht="14.25" customHeight="1" x14ac:dyDescent="0.25">
      <c r="D938" s="5"/>
    </row>
    <row r="939" spans="4:4" ht="14.25" customHeight="1" x14ac:dyDescent="0.25">
      <c r="D939" s="5"/>
    </row>
    <row r="940" spans="4:4" ht="14.25" customHeight="1" x14ac:dyDescent="0.25">
      <c r="D940" s="5"/>
    </row>
    <row r="941" spans="4:4" ht="14.25" customHeight="1" x14ac:dyDescent="0.25">
      <c r="D941" s="5"/>
    </row>
    <row r="942" spans="4:4" ht="14.25" customHeight="1" x14ac:dyDescent="0.25">
      <c r="D942" s="5"/>
    </row>
    <row r="943" spans="4:4" ht="14.25" customHeight="1" x14ac:dyDescent="0.25">
      <c r="D943" s="5"/>
    </row>
    <row r="944" spans="4:4" ht="14.25" customHeight="1" x14ac:dyDescent="0.25">
      <c r="D944" s="5"/>
    </row>
    <row r="945" spans="4:4" ht="14.25" customHeight="1" x14ac:dyDescent="0.25">
      <c r="D945" s="5"/>
    </row>
    <row r="946" spans="4:4" ht="14.25" customHeight="1" x14ac:dyDescent="0.25">
      <c r="D946" s="5"/>
    </row>
    <row r="947" spans="4:4" ht="14.25" customHeight="1" x14ac:dyDescent="0.25">
      <c r="D947" s="5"/>
    </row>
    <row r="948" spans="4:4" ht="14.25" customHeight="1" x14ac:dyDescent="0.25">
      <c r="D948" s="5"/>
    </row>
    <row r="949" spans="4:4" ht="14.25" customHeight="1" x14ac:dyDescent="0.25">
      <c r="D949" s="5"/>
    </row>
    <row r="950" spans="4:4" ht="14.25" customHeight="1" x14ac:dyDescent="0.25">
      <c r="D950" s="5"/>
    </row>
    <row r="951" spans="4:4" ht="14.25" customHeight="1" x14ac:dyDescent="0.25">
      <c r="D951" s="5"/>
    </row>
    <row r="952" spans="4:4" ht="14.25" customHeight="1" x14ac:dyDescent="0.25">
      <c r="D952" s="5"/>
    </row>
    <row r="953" spans="4:4" ht="14.25" customHeight="1" x14ac:dyDescent="0.25">
      <c r="D953" s="5"/>
    </row>
    <row r="954" spans="4:4" ht="14.25" customHeight="1" x14ac:dyDescent="0.25">
      <c r="D954" s="5"/>
    </row>
    <row r="955" spans="4:4" ht="14.25" customHeight="1" x14ac:dyDescent="0.25">
      <c r="D955" s="5"/>
    </row>
    <row r="956" spans="4:4" ht="14.25" customHeight="1" x14ac:dyDescent="0.25">
      <c r="D956" s="5"/>
    </row>
    <row r="957" spans="4:4" ht="14.25" customHeight="1" x14ac:dyDescent="0.25">
      <c r="D957" s="5"/>
    </row>
    <row r="958" spans="4:4" ht="14.25" customHeight="1" x14ac:dyDescent="0.25">
      <c r="D958" s="5"/>
    </row>
    <row r="959" spans="4:4" ht="14.25" customHeight="1" x14ac:dyDescent="0.25">
      <c r="D959" s="5"/>
    </row>
    <row r="960" spans="4:4" ht="14.25" customHeight="1" x14ac:dyDescent="0.25">
      <c r="D960" s="5"/>
    </row>
    <row r="961" spans="4:4" ht="14.25" customHeight="1" x14ac:dyDescent="0.25">
      <c r="D961" s="5"/>
    </row>
    <row r="962" spans="4:4" ht="14.25" customHeight="1" x14ac:dyDescent="0.25">
      <c r="D962" s="5"/>
    </row>
    <row r="963" spans="4:4" ht="14.25" customHeight="1" x14ac:dyDescent="0.25">
      <c r="D963" s="5"/>
    </row>
    <row r="964" spans="4:4" ht="14.25" customHeight="1" x14ac:dyDescent="0.25">
      <c r="D964" s="5"/>
    </row>
    <row r="965" spans="4:4" ht="14.25" customHeight="1" x14ac:dyDescent="0.25">
      <c r="D965" s="5"/>
    </row>
    <row r="966" spans="4:4" ht="14.25" customHeight="1" x14ac:dyDescent="0.25">
      <c r="D966" s="5"/>
    </row>
    <row r="967" spans="4:4" ht="14.25" customHeight="1" x14ac:dyDescent="0.25">
      <c r="D967" s="5"/>
    </row>
    <row r="968" spans="4:4" ht="14.25" customHeight="1" x14ac:dyDescent="0.25">
      <c r="D968" s="5"/>
    </row>
    <row r="969" spans="4:4" ht="14.25" customHeight="1" x14ac:dyDescent="0.25">
      <c r="D969" s="5"/>
    </row>
    <row r="970" spans="4:4" ht="14.25" customHeight="1" x14ac:dyDescent="0.25">
      <c r="D970" s="5"/>
    </row>
    <row r="971" spans="4:4" ht="14.25" customHeight="1" x14ac:dyDescent="0.25">
      <c r="D971" s="5"/>
    </row>
    <row r="972" spans="4:4" ht="14.25" customHeight="1" x14ac:dyDescent="0.25">
      <c r="D972" s="5"/>
    </row>
    <row r="973" spans="4:4" ht="14.25" customHeight="1" x14ac:dyDescent="0.25">
      <c r="D973" s="5"/>
    </row>
    <row r="974" spans="4:4" ht="14.25" customHeight="1" x14ac:dyDescent="0.25">
      <c r="D974" s="5"/>
    </row>
    <row r="975" spans="4:4" ht="14.25" customHeight="1" x14ac:dyDescent="0.25">
      <c r="D975" s="5"/>
    </row>
    <row r="976" spans="4:4" ht="14.25" customHeight="1" x14ac:dyDescent="0.25">
      <c r="D976" s="5"/>
    </row>
    <row r="977" spans="4:4" ht="14.25" customHeight="1" x14ac:dyDescent="0.25">
      <c r="D977" s="5"/>
    </row>
    <row r="978" spans="4:4" ht="14.25" customHeight="1" x14ac:dyDescent="0.25">
      <c r="D978" s="5"/>
    </row>
    <row r="979" spans="4:4" ht="14.25" customHeight="1" x14ac:dyDescent="0.25">
      <c r="D979" s="5"/>
    </row>
    <row r="980" spans="4:4" ht="14.25" customHeight="1" x14ac:dyDescent="0.25">
      <c r="D980" s="5"/>
    </row>
    <row r="981" spans="4:4" ht="14.25" customHeight="1" x14ac:dyDescent="0.25">
      <c r="D981" s="5"/>
    </row>
    <row r="982" spans="4:4" ht="14.25" customHeight="1" x14ac:dyDescent="0.25">
      <c r="D982" s="5"/>
    </row>
    <row r="983" spans="4:4" ht="14.25" customHeight="1" x14ac:dyDescent="0.25">
      <c r="D983" s="5"/>
    </row>
    <row r="984" spans="4:4" ht="14.25" customHeight="1" x14ac:dyDescent="0.25">
      <c r="D984" s="5"/>
    </row>
    <row r="985" spans="4:4" ht="14.25" customHeight="1" x14ac:dyDescent="0.25">
      <c r="D985" s="5"/>
    </row>
    <row r="986" spans="4:4" ht="14.25" customHeight="1" x14ac:dyDescent="0.25">
      <c r="D986" s="5"/>
    </row>
    <row r="987" spans="4:4" ht="14.25" customHeight="1" x14ac:dyDescent="0.25">
      <c r="D987" s="5"/>
    </row>
    <row r="988" spans="4:4" ht="14.25" customHeight="1" x14ac:dyDescent="0.25">
      <c r="D988" s="5"/>
    </row>
    <row r="989" spans="4:4" ht="14.25" customHeight="1" x14ac:dyDescent="0.25">
      <c r="D989" s="5"/>
    </row>
    <row r="990" spans="4:4" ht="14.25" customHeight="1" x14ac:dyDescent="0.25">
      <c r="D990" s="5"/>
    </row>
    <row r="991" spans="4:4" ht="14.25" customHeight="1" x14ac:dyDescent="0.25">
      <c r="D991" s="5"/>
    </row>
    <row r="992" spans="4:4" ht="14.25" customHeight="1" x14ac:dyDescent="0.25">
      <c r="D992" s="5"/>
    </row>
    <row r="993" spans="4:4" ht="14.25" customHeight="1" x14ac:dyDescent="0.25">
      <c r="D993" s="5"/>
    </row>
    <row r="994" spans="4:4" ht="14.25" customHeight="1" x14ac:dyDescent="0.25">
      <c r="D994" s="5"/>
    </row>
    <row r="995" spans="4:4" ht="14.25" customHeight="1" x14ac:dyDescent="0.25">
      <c r="D995" s="5"/>
    </row>
    <row r="996" spans="4:4" ht="14.25" customHeight="1" x14ac:dyDescent="0.25">
      <c r="D996" s="5"/>
    </row>
    <row r="997" spans="4:4" ht="14.25" customHeight="1" x14ac:dyDescent="0.25">
      <c r="D997" s="5"/>
    </row>
    <row r="998" spans="4:4" ht="14.25" customHeight="1" x14ac:dyDescent="0.25">
      <c r="D998" s="5"/>
    </row>
    <row r="999" spans="4:4" ht="14.25" customHeight="1" x14ac:dyDescent="0.25">
      <c r="D999" s="5"/>
    </row>
    <row r="1000" spans="4:4" ht="14.25" customHeight="1" x14ac:dyDescent="0.25">
      <c r="D1000" s="5"/>
    </row>
  </sheetData>
  <pageMargins left="0.7" right="0.7" top="0.75" bottom="0.75" header="0" footer="0"/>
  <pageSetup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ZAFIRO V14  ACTA MODI No. 2 </vt:lpstr>
      <vt:lpstr>Resumen NP</vt:lpstr>
      <vt:lpstr>Resumen AD</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Andres Cervantes</dc:creator>
  <cp:lastModifiedBy>JOSE DUARTE</cp:lastModifiedBy>
  <dcterms:created xsi:type="dcterms:W3CDTF">2026-03-04T16:54:46Z</dcterms:created>
  <dcterms:modified xsi:type="dcterms:W3CDTF">2026-07-25T13:13:52Z</dcterms:modified>
</cp:coreProperties>
</file>